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2202"/>
  <workbookPr autoCompressPictures="0"/>
  <bookViews>
    <workbookView xWindow="1900" yWindow="-27960" windowWidth="32460" windowHeight="22800" firstSheet="1" activeTab="1"/>
  </bookViews>
  <sheets>
    <sheet name="Total LOB (NEW)" sheetId="87" r:id="rId1"/>
    <sheet name="Federal LOB (NEW)" sheetId="88" r:id="rId2"/>
    <sheet name="S&amp;L LOB (NEW)" sheetId="89" r:id="rId3"/>
    <sheet name="Total LOB" sheetId="81" r:id="rId4"/>
    <sheet name="Federal LOB" sheetId="76" r:id="rId5"/>
    <sheet name="S&amp;L LOB" sheetId="77" r:id="rId6"/>
    <sheet name="All YOY" sheetId="75" r:id="rId7"/>
    <sheet name="Data" sheetId="70" r:id="rId8"/>
    <sheet name="Total Employment" sheetId="1" r:id="rId9"/>
    <sheet name="Military All Years" sheetId="82" r:id="rId10"/>
    <sheet name="Federal 14" sheetId="84" r:id="rId11"/>
    <sheet name="State 14" sheetId="85" r:id="rId12"/>
    <sheet name="Local 14" sheetId="86" r:id="rId13"/>
    <sheet name="Federal 13" sheetId="2" r:id="rId14"/>
    <sheet name="State 13" sheetId="25" r:id="rId15"/>
    <sheet name="Local 13" sheetId="26" r:id="rId16"/>
    <sheet name="Federal 12" sheetId="24" r:id="rId17"/>
    <sheet name="Local 12" sheetId="28" r:id="rId18"/>
    <sheet name="State 12" sheetId="27" r:id="rId19"/>
    <sheet name="FT Employment" sheetId="69" r:id="rId20"/>
    <sheet name="Federal 11" sheetId="3" r:id="rId21"/>
    <sheet name="State 11" sheetId="29" r:id="rId22"/>
    <sheet name="Local 11" sheetId="30" r:id="rId23"/>
    <sheet name="Federal 10" sheetId="4" r:id="rId24"/>
    <sheet name="State 10" sheetId="31" r:id="rId25"/>
    <sheet name="Local 10" sheetId="32" r:id="rId26"/>
    <sheet name="Federal 09" sheetId="5" r:id="rId27"/>
    <sheet name="State 09" sheetId="33" r:id="rId28"/>
    <sheet name="Local 09" sheetId="51" r:id="rId29"/>
    <sheet name="Federal 08" sheetId="6" r:id="rId30"/>
    <sheet name="Federal 07" sheetId="7" r:id="rId31"/>
    <sheet name="Federal 06" sheetId="8" r:id="rId32"/>
    <sheet name="Federal 05" sheetId="9" r:id="rId33"/>
    <sheet name="Federal 04" sheetId="11" r:id="rId34"/>
    <sheet name="Federal 03" sheetId="12" r:id="rId35"/>
    <sheet name="Federal 02" sheetId="13" r:id="rId36"/>
    <sheet name="Federal 01" sheetId="14" r:id="rId37"/>
    <sheet name="Federal 00" sheetId="15" r:id="rId38"/>
    <sheet name="Federal 99" sheetId="16" r:id="rId39"/>
    <sheet name="Federal 98" sheetId="17" r:id="rId40"/>
    <sheet name="Federal 97" sheetId="18" r:id="rId41"/>
    <sheet name="Federal 96" sheetId="19" r:id="rId42"/>
    <sheet name="Federal 95" sheetId="20" r:id="rId43"/>
    <sheet name="Federal 94" sheetId="21" r:id="rId44"/>
    <sheet name="Federal 93" sheetId="22" r:id="rId45"/>
    <sheet name="Federal 92" sheetId="23" r:id="rId46"/>
  </sheets>
  <externalReferences>
    <externalReference r:id="rId47"/>
  </externalReferences>
  <definedNames>
    <definedName name="_xlnm._FilterDatabase" localSheetId="6" hidden="1">'All YOY'!$A$3:$G$3</definedName>
    <definedName name="_xlnm._FilterDatabase" localSheetId="7" hidden="1">Data!$A$1:$H$13564</definedName>
    <definedName name="_PRT0109">#REF!</definedName>
    <definedName name="_PRT0209">#REF!</definedName>
    <definedName name="_PRT0309">#REF!</definedName>
    <definedName name="_PRT0409">#REF!</definedName>
    <definedName name="_PRT0499">#REF!</definedName>
    <definedName name="_PRT0509">#REF!</definedName>
    <definedName name="_PRT1">#REF!</definedName>
    <definedName name="_PRT9909">#REF!</definedName>
    <definedName name="a">'[1]9911'!$I$31</definedName>
    <definedName name="_xlnm.Database">#REF!</definedName>
    <definedName name="Database_MI">#REF!</definedName>
    <definedName name="e">'[1]9911'!$I$33</definedName>
    <definedName name="PRT0009F">#REF!</definedName>
    <definedName name="PRT0109F">#REF!</definedName>
    <definedName name="PRT0209F">#REF!</definedName>
    <definedName name="PRT0309F">#REF!</definedName>
    <definedName name="PRT0409F">#REF!</definedName>
    <definedName name="PRT0509F">#REF!</definedName>
    <definedName name="PRT9909F">#REF!</definedName>
    <definedName name="us">#REF!</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2" i="89" l="1"/>
  <c r="F47" i="89"/>
  <c r="F46" i="89"/>
  <c r="F45" i="89"/>
  <c r="F43" i="89"/>
  <c r="F42" i="89"/>
  <c r="F41" i="89"/>
  <c r="F33" i="89"/>
  <c r="F31" i="89"/>
  <c r="F30" i="89"/>
  <c r="F29" i="89"/>
  <c r="F28" i="89"/>
  <c r="F27" i="89"/>
  <c r="F26" i="89"/>
  <c r="F25" i="89"/>
  <c r="F24" i="89"/>
  <c r="F23" i="89"/>
  <c r="F22" i="89"/>
  <c r="F21" i="89"/>
  <c r="F20" i="89"/>
  <c r="F19" i="89"/>
  <c r="F18" i="89"/>
  <c r="F17" i="89"/>
  <c r="F15" i="89"/>
  <c r="F14" i="89"/>
  <c r="F13" i="89"/>
  <c r="F11" i="89"/>
  <c r="F10" i="89"/>
  <c r="F9" i="89"/>
  <c r="F8" i="89"/>
  <c r="F7" i="89"/>
  <c r="F6" i="89"/>
  <c r="F5" i="89"/>
  <c r="F4" i="89"/>
  <c r="F48" i="89"/>
  <c r="F44" i="89"/>
  <c r="F32" i="89"/>
  <c r="F16" i="89"/>
  <c r="F12" i="89"/>
  <c r="F3" i="89"/>
  <c r="F36" i="88"/>
  <c r="F35" i="88"/>
  <c r="F34" i="88"/>
  <c r="F31" i="88"/>
  <c r="F30" i="88"/>
  <c r="F29" i="88"/>
  <c r="F28" i="88"/>
  <c r="F26" i="88"/>
  <c r="F25" i="88"/>
  <c r="F24" i="88"/>
  <c r="F23" i="88"/>
  <c r="F22" i="88"/>
  <c r="F20" i="88"/>
  <c r="F18" i="88"/>
  <c r="F19" i="88"/>
  <c r="F17" i="88"/>
  <c r="F16" i="88"/>
  <c r="F15" i="88"/>
  <c r="F14" i="88"/>
  <c r="F13" i="88"/>
  <c r="F12" i="88"/>
  <c r="F10" i="88"/>
  <c r="F9" i="88"/>
  <c r="F7" i="88"/>
  <c r="F6" i="88"/>
  <c r="F5" i="88"/>
  <c r="F4" i="88"/>
  <c r="F27" i="88"/>
  <c r="F21" i="88"/>
  <c r="F11" i="88"/>
  <c r="F8" i="88"/>
  <c r="F3" i="88"/>
  <c r="CW4" i="75"/>
  <c r="E1388" i="70"/>
  <c r="E2774" i="70"/>
  <c r="E1389" i="70"/>
  <c r="E2775" i="70"/>
  <c r="E1390" i="70"/>
  <c r="E2776" i="70"/>
  <c r="E1391" i="70"/>
  <c r="E2777" i="70"/>
  <c r="E1392" i="70"/>
  <c r="E2778" i="70"/>
  <c r="E1393" i="70"/>
  <c r="E2779" i="70"/>
  <c r="E1394" i="70"/>
  <c r="E2780" i="70"/>
  <c r="E1396" i="70"/>
  <c r="E10" i="70"/>
  <c r="E2782" i="70"/>
  <c r="E1397" i="70"/>
  <c r="E11" i="70"/>
  <c r="E2783" i="70"/>
  <c r="E1399" i="70"/>
  <c r="E2785" i="70"/>
  <c r="E1400" i="70"/>
  <c r="E2786" i="70"/>
  <c r="E1401" i="70"/>
  <c r="E2787" i="70"/>
  <c r="E1402" i="70"/>
  <c r="E2788" i="70"/>
  <c r="E1403" i="70"/>
  <c r="E2789" i="70"/>
  <c r="E1404" i="70"/>
  <c r="E2790" i="70"/>
  <c r="E1405" i="70"/>
  <c r="E2791" i="70"/>
  <c r="E1406" i="70"/>
  <c r="E2792" i="70"/>
  <c r="E1407" i="70"/>
  <c r="E2793" i="70"/>
  <c r="E1408" i="70"/>
  <c r="E2794" i="70"/>
  <c r="E1409" i="70"/>
  <c r="E2795" i="70"/>
  <c r="E1410" i="70"/>
  <c r="E2796" i="70"/>
  <c r="E1411" i="70"/>
  <c r="E25" i="70"/>
  <c r="E2797" i="70"/>
  <c r="E1412" i="70"/>
  <c r="E26" i="70"/>
  <c r="E2798" i="70"/>
  <c r="E1413" i="70"/>
  <c r="E27" i="70"/>
  <c r="E2799" i="70"/>
  <c r="E1414" i="70"/>
  <c r="E28" i="70"/>
  <c r="E2800" i="70"/>
  <c r="E1415" i="70"/>
  <c r="E29" i="70"/>
  <c r="E2801" i="70"/>
  <c r="E1416" i="70"/>
  <c r="E30" i="70"/>
  <c r="E2802" i="70"/>
  <c r="E1417" i="70"/>
  <c r="E2803" i="70"/>
  <c r="E1418" i="70"/>
  <c r="E32" i="70"/>
  <c r="E2804" i="70"/>
  <c r="E1419" i="70"/>
  <c r="E33" i="70"/>
  <c r="E2805" i="70"/>
  <c r="E1420" i="70"/>
  <c r="E34" i="70"/>
  <c r="E2806" i="70"/>
  <c r="E1421" i="70"/>
  <c r="E35" i="70"/>
  <c r="E2807" i="70"/>
  <c r="E1422" i="70"/>
  <c r="E36" i="70"/>
  <c r="E2808" i="70"/>
  <c r="E1423" i="70"/>
  <c r="E37" i="70"/>
  <c r="E2809" i="70"/>
  <c r="E1424" i="70"/>
  <c r="E2810" i="70"/>
  <c r="E1425" i="70"/>
  <c r="E2811" i="70"/>
  <c r="E1426" i="70"/>
  <c r="E2812" i="70"/>
  <c r="AL15" i="87"/>
  <c r="AL14" i="87"/>
  <c r="AL13" i="87"/>
  <c r="DC19" i="75"/>
  <c r="AP22" i="88"/>
  <c r="AM42" i="87"/>
  <c r="AM35" i="87"/>
  <c r="DE177" i="75"/>
  <c r="DD177" i="75"/>
  <c r="DC177" i="75"/>
  <c r="DE176" i="75"/>
  <c r="DD176" i="75"/>
  <c r="DC176" i="75"/>
  <c r="DE175" i="75"/>
  <c r="DD175" i="75"/>
  <c r="DC175" i="75"/>
  <c r="DE174" i="75"/>
  <c r="DD174" i="75"/>
  <c r="DC174" i="75"/>
  <c r="DE173" i="75"/>
  <c r="DD173" i="75"/>
  <c r="DC173" i="75"/>
  <c r="DE172" i="75"/>
  <c r="DD172" i="75"/>
  <c r="DC172" i="75"/>
  <c r="DE171" i="75"/>
  <c r="DD171" i="75"/>
  <c r="DC171" i="75"/>
  <c r="DE170" i="75"/>
  <c r="DD170" i="75"/>
  <c r="DC170" i="75"/>
  <c r="DE169" i="75"/>
  <c r="DD169" i="75"/>
  <c r="DC169" i="75"/>
  <c r="DE168" i="75"/>
  <c r="DD168" i="75"/>
  <c r="DC168" i="75"/>
  <c r="DE167" i="75"/>
  <c r="DD167" i="75"/>
  <c r="DC167" i="75"/>
  <c r="DE166" i="75"/>
  <c r="DD166" i="75"/>
  <c r="DC166" i="75"/>
  <c r="DE165" i="75"/>
  <c r="DD165" i="75"/>
  <c r="DC165" i="75"/>
  <c r="DE164" i="75"/>
  <c r="DD164" i="75"/>
  <c r="DC164" i="75"/>
  <c r="DE163" i="75"/>
  <c r="DD163" i="75"/>
  <c r="DC163" i="75"/>
  <c r="DE162" i="75"/>
  <c r="DD162" i="75"/>
  <c r="DC162" i="75"/>
  <c r="DE161" i="75"/>
  <c r="DD161" i="75"/>
  <c r="DC161" i="75"/>
  <c r="DE160" i="75"/>
  <c r="DD160" i="75"/>
  <c r="DC160" i="75"/>
  <c r="DE159" i="75"/>
  <c r="DD159" i="75"/>
  <c r="DC159" i="75"/>
  <c r="DE158" i="75"/>
  <c r="DD158" i="75"/>
  <c r="DC158" i="75"/>
  <c r="DE157" i="75"/>
  <c r="DD157" i="75"/>
  <c r="DC157" i="75"/>
  <c r="DE156" i="75"/>
  <c r="DD156" i="75"/>
  <c r="DC156" i="75"/>
  <c r="DE155" i="75"/>
  <c r="DD155" i="75"/>
  <c r="DC155" i="75"/>
  <c r="DE154" i="75"/>
  <c r="DD154" i="75"/>
  <c r="DC154" i="75"/>
  <c r="DE153" i="75"/>
  <c r="DD153" i="75"/>
  <c r="DC153" i="75"/>
  <c r="DE152" i="75"/>
  <c r="DD152" i="75"/>
  <c r="DC152" i="75"/>
  <c r="DE151" i="75"/>
  <c r="DD151" i="75"/>
  <c r="DC151" i="75"/>
  <c r="DE150" i="75"/>
  <c r="DD150" i="75"/>
  <c r="DC150" i="75"/>
  <c r="DE149" i="75"/>
  <c r="DD149" i="75"/>
  <c r="DC149" i="75"/>
  <c r="DE148" i="75"/>
  <c r="DD148" i="75"/>
  <c r="DC148" i="75"/>
  <c r="DE147" i="75"/>
  <c r="DD147" i="75"/>
  <c r="DC147" i="75"/>
  <c r="DE146" i="75"/>
  <c r="DD146" i="75"/>
  <c r="DC146" i="75"/>
  <c r="DE145" i="75"/>
  <c r="DD145" i="75"/>
  <c r="DC145" i="75"/>
  <c r="DE144" i="75"/>
  <c r="DD144" i="75"/>
  <c r="DC144" i="75"/>
  <c r="DE143" i="75"/>
  <c r="DD143" i="75"/>
  <c r="DC143" i="75"/>
  <c r="DE142" i="75"/>
  <c r="DD142" i="75"/>
  <c r="DC142" i="75"/>
  <c r="DE141" i="75"/>
  <c r="DD141" i="75"/>
  <c r="DC141" i="75"/>
  <c r="DE140" i="75"/>
  <c r="DD140" i="75"/>
  <c r="DC140" i="75"/>
  <c r="DE139" i="75"/>
  <c r="DD139" i="75"/>
  <c r="DC139" i="75"/>
  <c r="DE138" i="75"/>
  <c r="DD138" i="75"/>
  <c r="DC138" i="75"/>
  <c r="DE133" i="75"/>
  <c r="DD133" i="75"/>
  <c r="DC133" i="75"/>
  <c r="DE132" i="75"/>
  <c r="DD132" i="75"/>
  <c r="DC132" i="75"/>
  <c r="DE131" i="75"/>
  <c r="DD131" i="75"/>
  <c r="DC131" i="75"/>
  <c r="DE130" i="75"/>
  <c r="DD130" i="75"/>
  <c r="DC130" i="75"/>
  <c r="DE129" i="75"/>
  <c r="DD129" i="75"/>
  <c r="DC129" i="75"/>
  <c r="DE128" i="75"/>
  <c r="DD128" i="75"/>
  <c r="DC128" i="75"/>
  <c r="DE127" i="75"/>
  <c r="DD127" i="75"/>
  <c r="DC127" i="75"/>
  <c r="DE126" i="75"/>
  <c r="DD126" i="75"/>
  <c r="DC126" i="75"/>
  <c r="DE125" i="75"/>
  <c r="DD125" i="75"/>
  <c r="DC125" i="75"/>
  <c r="DE124" i="75"/>
  <c r="DD124" i="75"/>
  <c r="DC124" i="75"/>
  <c r="DE123" i="75"/>
  <c r="DD123" i="75"/>
  <c r="DC123" i="75"/>
  <c r="DE122" i="75"/>
  <c r="DD122" i="75"/>
  <c r="DC122" i="75"/>
  <c r="DE121" i="75"/>
  <c r="DD121" i="75"/>
  <c r="DC121" i="75"/>
  <c r="DE120" i="75"/>
  <c r="DD120" i="75"/>
  <c r="DC120" i="75"/>
  <c r="DE119" i="75"/>
  <c r="DD119" i="75"/>
  <c r="DC119" i="75"/>
  <c r="DE118" i="75"/>
  <c r="DD118" i="75"/>
  <c r="DC118" i="75"/>
  <c r="DE117" i="75"/>
  <c r="DD117" i="75"/>
  <c r="DC117" i="75"/>
  <c r="DE116" i="75"/>
  <c r="DD116" i="75"/>
  <c r="DC116" i="75"/>
  <c r="DE115" i="75"/>
  <c r="DD115" i="75"/>
  <c r="DC115" i="75"/>
  <c r="DE114" i="75"/>
  <c r="DD114" i="75"/>
  <c r="DC114" i="75"/>
  <c r="DE113" i="75"/>
  <c r="DD113" i="75"/>
  <c r="DC113" i="75"/>
  <c r="DE112" i="75"/>
  <c r="DD112" i="75"/>
  <c r="DC112" i="75"/>
  <c r="DE111" i="75"/>
  <c r="DD111" i="75"/>
  <c r="DC111" i="75"/>
  <c r="DE110" i="75"/>
  <c r="DD110" i="75"/>
  <c r="DC110" i="75"/>
  <c r="DE109" i="75"/>
  <c r="DD109" i="75"/>
  <c r="DC109" i="75"/>
  <c r="DE108" i="75"/>
  <c r="DD108" i="75"/>
  <c r="DC108" i="75"/>
  <c r="DE107" i="75"/>
  <c r="DD107" i="75"/>
  <c r="DC107" i="75"/>
  <c r="DE106" i="75"/>
  <c r="DD106" i="75"/>
  <c r="DC106" i="75"/>
  <c r="DE105" i="75"/>
  <c r="DD105" i="75"/>
  <c r="DC105" i="75"/>
  <c r="DE104" i="75"/>
  <c r="DD104" i="75"/>
  <c r="DC104" i="75"/>
  <c r="DE103" i="75"/>
  <c r="DD103" i="75"/>
  <c r="DC103" i="75"/>
  <c r="DE102" i="75"/>
  <c r="DD102" i="75"/>
  <c r="DC102" i="75"/>
  <c r="DE101" i="75"/>
  <c r="DD101" i="75"/>
  <c r="DC101" i="75"/>
  <c r="DE100" i="75"/>
  <c r="DD100" i="75"/>
  <c r="DC100" i="75"/>
  <c r="DE99" i="75"/>
  <c r="DD99" i="75"/>
  <c r="DC99" i="75"/>
  <c r="DE98" i="75"/>
  <c r="DD98" i="75"/>
  <c r="DC98" i="75"/>
  <c r="DE97" i="75"/>
  <c r="DE53" i="75"/>
  <c r="DD97" i="75"/>
  <c r="DD53" i="75"/>
  <c r="DC97" i="75"/>
  <c r="DC53" i="75"/>
  <c r="DE96" i="75"/>
  <c r="DE52" i="75"/>
  <c r="DD96" i="75"/>
  <c r="DD52" i="75"/>
  <c r="DC96" i="75"/>
  <c r="DC52" i="75"/>
  <c r="DE95" i="75"/>
  <c r="DE51" i="75"/>
  <c r="DD95" i="75"/>
  <c r="DD51" i="75"/>
  <c r="DC95" i="75"/>
  <c r="DC51" i="75"/>
  <c r="DE94" i="75"/>
  <c r="DE50" i="75"/>
  <c r="DD94" i="75"/>
  <c r="DD50" i="75"/>
  <c r="DC94" i="75"/>
  <c r="DC50" i="75"/>
  <c r="DE89" i="75"/>
  <c r="DD89" i="75"/>
  <c r="DC89" i="75"/>
  <c r="DE88" i="75"/>
  <c r="DD88" i="75"/>
  <c r="DC88" i="75"/>
  <c r="DE87" i="75"/>
  <c r="DD87" i="75"/>
  <c r="DC87" i="75"/>
  <c r="DE86" i="75"/>
  <c r="DD86" i="75"/>
  <c r="DC86" i="75"/>
  <c r="DE85" i="75"/>
  <c r="DD85" i="75"/>
  <c r="DC85" i="75"/>
  <c r="DE84" i="75"/>
  <c r="DD84" i="75"/>
  <c r="DC84" i="75"/>
  <c r="DE83" i="75"/>
  <c r="DD83" i="75"/>
  <c r="DC83" i="75"/>
  <c r="DE82" i="75"/>
  <c r="DD82" i="75"/>
  <c r="DC82" i="75"/>
  <c r="DE81" i="75"/>
  <c r="DD81" i="75"/>
  <c r="DC81" i="75"/>
  <c r="DE80" i="75"/>
  <c r="DD80" i="75"/>
  <c r="DC80" i="75"/>
  <c r="DE79" i="75"/>
  <c r="DD79" i="75"/>
  <c r="DC79" i="75"/>
  <c r="DE78" i="75"/>
  <c r="DD78" i="75"/>
  <c r="DC78" i="75"/>
  <c r="DE77" i="75"/>
  <c r="DD77" i="75"/>
  <c r="DC77" i="75"/>
  <c r="DE76" i="75"/>
  <c r="DD76" i="75"/>
  <c r="DC76" i="75"/>
  <c r="DE75" i="75"/>
  <c r="DD75" i="75"/>
  <c r="DC75" i="75"/>
  <c r="DE74" i="75"/>
  <c r="DD74" i="75"/>
  <c r="DC74" i="75"/>
  <c r="DE73" i="75"/>
  <c r="DD73" i="75"/>
  <c r="DC73" i="75"/>
  <c r="DE72" i="75"/>
  <c r="DD72" i="75"/>
  <c r="DC72" i="75"/>
  <c r="DE71" i="75"/>
  <c r="DD71" i="75"/>
  <c r="DC71" i="75"/>
  <c r="AP37" i="89"/>
  <c r="DE70" i="75"/>
  <c r="DD70" i="75"/>
  <c r="DC70" i="75"/>
  <c r="DE69" i="75"/>
  <c r="DD69" i="75"/>
  <c r="DC69" i="75"/>
  <c r="DE68" i="75"/>
  <c r="DD68" i="75"/>
  <c r="DC68" i="75"/>
  <c r="AP34" i="89"/>
  <c r="DE67" i="75"/>
  <c r="DD67" i="75"/>
  <c r="DC67" i="75"/>
  <c r="DE66" i="75"/>
  <c r="DD66" i="75"/>
  <c r="DC66" i="75"/>
  <c r="DE65" i="75"/>
  <c r="DD65" i="75"/>
  <c r="DC65" i="75"/>
  <c r="DE64" i="75"/>
  <c r="DD64" i="75"/>
  <c r="DC64" i="75"/>
  <c r="DE63" i="75"/>
  <c r="DD63" i="75"/>
  <c r="DC63" i="75"/>
  <c r="DE62" i="75"/>
  <c r="DD62" i="75"/>
  <c r="DC62" i="75"/>
  <c r="DE61" i="75"/>
  <c r="DD61" i="75"/>
  <c r="DC61" i="75"/>
  <c r="DE60" i="75"/>
  <c r="DD60" i="75"/>
  <c r="DC60" i="75"/>
  <c r="DE59" i="75"/>
  <c r="DD59" i="75"/>
  <c r="DC59" i="75"/>
  <c r="DE58" i="75"/>
  <c r="DD58" i="75"/>
  <c r="DC58" i="75"/>
  <c r="DE57" i="75"/>
  <c r="DD57" i="75"/>
  <c r="DC57" i="75"/>
  <c r="DE56" i="75"/>
  <c r="DD56" i="75"/>
  <c r="DC56" i="75"/>
  <c r="DE55" i="75"/>
  <c r="DD55" i="75"/>
  <c r="DC55" i="75"/>
  <c r="DE54" i="75"/>
  <c r="DD54" i="75"/>
  <c r="DC54" i="75"/>
  <c r="DE28" i="75"/>
  <c r="DE29" i="75"/>
  <c r="DE30" i="75"/>
  <c r="DE31" i="75"/>
  <c r="DE32" i="75"/>
  <c r="DE33" i="75"/>
  <c r="DE34" i="75"/>
  <c r="DE35" i="75"/>
  <c r="DE36" i="75"/>
  <c r="DE37" i="75"/>
  <c r="DE38" i="75"/>
  <c r="DE39" i="75"/>
  <c r="DE40" i="75"/>
  <c r="DE41" i="75"/>
  <c r="DE42" i="75"/>
  <c r="DE43" i="75"/>
  <c r="DE44" i="75"/>
  <c r="DC4" i="75"/>
  <c r="DD4" i="75"/>
  <c r="DD5" i="75"/>
  <c r="DD6" i="75"/>
  <c r="DD7" i="75"/>
  <c r="DD8" i="75"/>
  <c r="DD9" i="75"/>
  <c r="DD10" i="75"/>
  <c r="DD11" i="75"/>
  <c r="DD12" i="75"/>
  <c r="DD13" i="75"/>
  <c r="DD14" i="75"/>
  <c r="DD15" i="75"/>
  <c r="DD16" i="75"/>
  <c r="DD17" i="75"/>
  <c r="DD18" i="75"/>
  <c r="DD19" i="75"/>
  <c r="DD20" i="75"/>
  <c r="DD21" i="75"/>
  <c r="DD22" i="75"/>
  <c r="DD23" i="75"/>
  <c r="DD24" i="75"/>
  <c r="DD25" i="75"/>
  <c r="DD26" i="75"/>
  <c r="DD27" i="75"/>
  <c r="DD28" i="75"/>
  <c r="DD29" i="75"/>
  <c r="DD30" i="75"/>
  <c r="DD31" i="75"/>
  <c r="DD32" i="75"/>
  <c r="DD33" i="75"/>
  <c r="DD34" i="75"/>
  <c r="DD35" i="75"/>
  <c r="DD36" i="75"/>
  <c r="DD37" i="75"/>
  <c r="DD38" i="75"/>
  <c r="DD39" i="75"/>
  <c r="DD40" i="75"/>
  <c r="DD41" i="75"/>
  <c r="DD42" i="75"/>
  <c r="DD43" i="75"/>
  <c r="DD44" i="75"/>
  <c r="DA4" i="75"/>
  <c r="DE4" i="75"/>
  <c r="DE5" i="75"/>
  <c r="DE6" i="75"/>
  <c r="DE7" i="75"/>
  <c r="DE8" i="75"/>
  <c r="DE9" i="75"/>
  <c r="DE10" i="75"/>
  <c r="DE11" i="75"/>
  <c r="DE12" i="75"/>
  <c r="DE13" i="75"/>
  <c r="DE14" i="75"/>
  <c r="DE15" i="75"/>
  <c r="DE16" i="75"/>
  <c r="DE17" i="75"/>
  <c r="DE18" i="75"/>
  <c r="DE19" i="75"/>
  <c r="DE20" i="75"/>
  <c r="DE21" i="75"/>
  <c r="DE22" i="75"/>
  <c r="DE23" i="75"/>
  <c r="DE24" i="75"/>
  <c r="DE25" i="75"/>
  <c r="DE26" i="75"/>
  <c r="DE27" i="75"/>
  <c r="DC5" i="75"/>
  <c r="DC6" i="75"/>
  <c r="DC7" i="75"/>
  <c r="DC8" i="75"/>
  <c r="DC9" i="75"/>
  <c r="DC10" i="75"/>
  <c r="DC11" i="75"/>
  <c r="DC12" i="75"/>
  <c r="DC13" i="75"/>
  <c r="DC14" i="75"/>
  <c r="DC15" i="75"/>
  <c r="DC16" i="75"/>
  <c r="DC17" i="75"/>
  <c r="DC18" i="75"/>
  <c r="DC20" i="75"/>
  <c r="DC21" i="75"/>
  <c r="DC22" i="75"/>
  <c r="DC23" i="75"/>
  <c r="DC24" i="75"/>
  <c r="DC25" i="75"/>
  <c r="DC26" i="75"/>
  <c r="DC27" i="75"/>
  <c r="DC28" i="75"/>
  <c r="DC29" i="75"/>
  <c r="DC30" i="75"/>
  <c r="DC31" i="75"/>
  <c r="DC32" i="75"/>
  <c r="DC33" i="75"/>
  <c r="DC34" i="75"/>
  <c r="DC35" i="75"/>
  <c r="DC36" i="75"/>
  <c r="DC37" i="75"/>
  <c r="DC38" i="75"/>
  <c r="DC39" i="75"/>
  <c r="DC40" i="75"/>
  <c r="DC41" i="75"/>
  <c r="DC42" i="75"/>
  <c r="DC43" i="75"/>
  <c r="DC44" i="75"/>
  <c r="L11" i="84"/>
  <c r="L12" i="84"/>
  <c r="L13" i="84"/>
  <c r="L14" i="84"/>
  <c r="L15" i="84"/>
  <c r="L21" i="84"/>
  <c r="L22" i="84"/>
  <c r="L23" i="84"/>
  <c r="L24" i="84"/>
  <c r="L25" i="84"/>
  <c r="L26" i="84"/>
  <c r="L27" i="84"/>
  <c r="L28" i="84"/>
  <c r="L31" i="84"/>
  <c r="L32" i="84"/>
  <c r="L33" i="84"/>
  <c r="L38" i="84"/>
  <c r="L45" i="84"/>
  <c r="L46" i="84"/>
  <c r="L47" i="84"/>
  <c r="L48" i="84"/>
  <c r="L50" i="84"/>
  <c r="L10" i="84"/>
  <c r="AL58" i="82"/>
  <c r="AK58" i="82"/>
  <c r="AJ58" i="82"/>
  <c r="AI58" i="82"/>
  <c r="AH58" i="82"/>
  <c r="AG58" i="82"/>
  <c r="AF58" i="82"/>
  <c r="AE58" i="82"/>
  <c r="AD58" i="82"/>
  <c r="AC58" i="82"/>
  <c r="AB58" i="82"/>
  <c r="AA58" i="82"/>
  <c r="Z58" i="82"/>
  <c r="Y58" i="82"/>
  <c r="X58" i="82"/>
  <c r="W58" i="82"/>
  <c r="R58" i="82"/>
  <c r="M58" i="82"/>
  <c r="C58" i="82"/>
  <c r="AL19" i="82"/>
  <c r="AK19" i="82"/>
  <c r="AJ19" i="82"/>
  <c r="AI19" i="82"/>
  <c r="AK4" i="82"/>
  <c r="AJ4" i="82"/>
  <c r="AI4" i="82"/>
  <c r="AH4" i="82"/>
  <c r="AG4" i="82"/>
  <c r="AF4" i="82"/>
  <c r="AE4" i="82"/>
  <c r="AD4" i="82"/>
  <c r="AC4" i="82"/>
  <c r="AB4" i="82"/>
  <c r="AA4" i="82"/>
  <c r="Z4" i="82"/>
  <c r="Y4" i="82"/>
  <c r="X4" i="82"/>
  <c r="W4" i="82"/>
  <c r="V4" i="82"/>
  <c r="U4" i="82"/>
  <c r="T4" i="82"/>
  <c r="S4" i="82"/>
  <c r="R4" i="82"/>
  <c r="Q4" i="82"/>
  <c r="P4" i="82"/>
  <c r="O4" i="82"/>
  <c r="N4" i="82"/>
  <c r="M4" i="82"/>
  <c r="L4" i="82"/>
  <c r="K4" i="82"/>
  <c r="J4" i="82"/>
  <c r="I4" i="82"/>
  <c r="H4" i="82"/>
  <c r="G4" i="82"/>
  <c r="F4" i="82"/>
  <c r="E4" i="82"/>
  <c r="D4" i="82"/>
  <c r="C4" i="82"/>
  <c r="AJ36" i="76"/>
  <c r="AP23" i="88"/>
  <c r="AL36" i="87"/>
  <c r="AJ36" i="87"/>
  <c r="AL39" i="87"/>
  <c r="AJ39" i="87"/>
  <c r="AP9" i="88"/>
  <c r="AJ14" i="76"/>
  <c r="AP26" i="88"/>
  <c r="AM46" i="87"/>
  <c r="AJ44" i="76"/>
  <c r="AP25" i="88"/>
  <c r="AJ43" i="76"/>
  <c r="AP19" i="88"/>
  <c r="AJ31" i="76"/>
  <c r="AP18" i="88"/>
  <c r="AJ30" i="76"/>
  <c r="AP15" i="88"/>
  <c r="AJ23" i="76"/>
  <c r="AP7" i="88"/>
  <c r="AJ8" i="76"/>
  <c r="AJ7" i="76"/>
  <c r="AP6" i="88"/>
  <c r="AM8" i="87"/>
  <c r="AP5" i="88"/>
  <c r="AJ6" i="76"/>
  <c r="AP4" i="88"/>
  <c r="AJ5" i="76"/>
  <c r="AP17" i="88"/>
  <c r="AJ38" i="76"/>
  <c r="AP16" i="88"/>
  <c r="AJ27" i="76"/>
  <c r="AJ26" i="76"/>
  <c r="AJ19" i="76"/>
  <c r="AP12" i="88"/>
  <c r="AP14" i="88"/>
  <c r="AJ22" i="76"/>
  <c r="AP13" i="88"/>
  <c r="AJ21" i="76"/>
  <c r="AP30" i="88"/>
  <c r="AM50" i="87"/>
  <c r="AJ50" i="76"/>
  <c r="AP29" i="88"/>
  <c r="AJ41" i="76"/>
  <c r="AJ49" i="76"/>
  <c r="AP28" i="88"/>
  <c r="AJ48" i="76"/>
  <c r="AP24" i="88"/>
  <c r="AJ25" i="76"/>
  <c r="AJ39" i="76"/>
  <c r="AP10" i="88"/>
  <c r="AJ15" i="76"/>
  <c r="AP20" i="88"/>
  <c r="AJ34" i="76"/>
  <c r="AJ32" i="76"/>
  <c r="AJ35" i="77"/>
  <c r="AP26" i="89"/>
  <c r="AJ36" i="77"/>
  <c r="AP27" i="89"/>
  <c r="AJ37" i="77"/>
  <c r="AP28" i="89"/>
  <c r="AJ38" i="77"/>
  <c r="AP29" i="89"/>
  <c r="AJ39" i="77"/>
  <c r="AP30" i="89"/>
  <c r="AJ62" i="77"/>
  <c r="AP18" i="89"/>
  <c r="AJ61" i="77"/>
  <c r="AP45" i="89"/>
  <c r="AJ63" i="77"/>
  <c r="AP46" i="89"/>
  <c r="AL49" i="87"/>
  <c r="AJ64" i="77"/>
  <c r="AP47" i="89"/>
  <c r="AJ40" i="77"/>
  <c r="AP31" i="89"/>
  <c r="AJ23" i="77"/>
  <c r="AJ22" i="77"/>
  <c r="AJ21" i="77"/>
  <c r="AP17" i="89"/>
  <c r="AJ44" i="77"/>
  <c r="AJ45" i="77"/>
  <c r="AP35" i="89"/>
  <c r="AJ46" i="77"/>
  <c r="AP36" i="89"/>
  <c r="AJ47" i="77"/>
  <c r="AJ48" i="77"/>
  <c r="AP38" i="89"/>
  <c r="AJ49" i="77"/>
  <c r="AP39" i="89"/>
  <c r="AJ50" i="77"/>
  <c r="AP40" i="89"/>
  <c r="AP33" i="89"/>
  <c r="AJ51" i="77"/>
  <c r="AP41" i="89"/>
  <c r="AL43" i="87"/>
  <c r="AJ27" i="77"/>
  <c r="AJ26" i="77"/>
  <c r="AP19" i="89"/>
  <c r="AL22" i="87"/>
  <c r="AJ53" i="77"/>
  <c r="AJ52" i="77"/>
  <c r="AP20" i="89"/>
  <c r="AL23" i="87"/>
  <c r="AJ5" i="77"/>
  <c r="AP4" i="89"/>
  <c r="AJ6" i="77"/>
  <c r="AP5" i="89"/>
  <c r="AL5" i="87"/>
  <c r="AJ7" i="77"/>
  <c r="AP6" i="89"/>
  <c r="AJ8" i="77"/>
  <c r="AP7" i="89"/>
  <c r="AJ9" i="77"/>
  <c r="AP8" i="89"/>
  <c r="AJ10" i="77"/>
  <c r="AP9" i="89"/>
  <c r="AJ11" i="77"/>
  <c r="AP10" i="89"/>
  <c r="AJ12" i="77"/>
  <c r="AP11" i="89"/>
  <c r="AL11" i="87"/>
  <c r="AJ29" i="77"/>
  <c r="AP22" i="89"/>
  <c r="AL24" i="87"/>
  <c r="AJ56" i="77"/>
  <c r="AP42" i="89"/>
  <c r="AL44" i="87"/>
  <c r="AJ57" i="77"/>
  <c r="AP43" i="89"/>
  <c r="AJ32" i="77"/>
  <c r="AP23" i="89"/>
  <c r="AL19" i="87"/>
  <c r="AJ33" i="77"/>
  <c r="AP24" i="89"/>
  <c r="AL20" i="87"/>
  <c r="AJ31" i="77"/>
  <c r="AP21" i="89"/>
  <c r="AJ34" i="77"/>
  <c r="AP25" i="89"/>
  <c r="AJ25" i="77"/>
  <c r="AJ24" i="77"/>
  <c r="AJ14" i="81"/>
  <c r="R8" i="81"/>
  <c r="R7" i="81"/>
  <c r="AJ4" i="76"/>
  <c r="AJ3" i="76"/>
  <c r="AJ43" i="77"/>
  <c r="AJ42" i="77"/>
  <c r="AJ20" i="81"/>
  <c r="AP21" i="88"/>
  <c r="AL42" i="87"/>
  <c r="AJ42" i="87"/>
  <c r="AP32" i="89"/>
  <c r="AJ35" i="87"/>
  <c r="AJ4" i="77"/>
  <c r="AJ3" i="77"/>
  <c r="AL27" i="87"/>
  <c r="AJ27" i="87"/>
  <c r="AP50" i="89"/>
  <c r="AL25" i="87"/>
  <c r="AL46" i="87"/>
  <c r="AJ46" i="87"/>
  <c r="AL10" i="87"/>
  <c r="AJ10" i="87"/>
  <c r="AL9" i="87"/>
  <c r="AJ9" i="87"/>
  <c r="AL8" i="87"/>
  <c r="AJ8" i="87"/>
  <c r="AL7" i="87"/>
  <c r="AJ7" i="87"/>
  <c r="AL6" i="87"/>
  <c r="AJ6" i="87"/>
  <c r="AP3" i="89"/>
  <c r="AL12" i="87"/>
  <c r="AL41" i="87"/>
  <c r="AJ41" i="87"/>
  <c r="AL40" i="87"/>
  <c r="AJ40" i="87"/>
  <c r="AL38" i="87"/>
  <c r="AJ38" i="87"/>
  <c r="AL37" i="87"/>
  <c r="AJ37" i="87"/>
  <c r="AP16" i="89"/>
  <c r="AL17" i="87"/>
  <c r="AL33" i="87"/>
  <c r="AJ33" i="87"/>
  <c r="AL50" i="87"/>
  <c r="AJ50" i="87"/>
  <c r="AP44" i="89"/>
  <c r="AL48" i="87"/>
  <c r="AL26" i="87"/>
  <c r="AJ26" i="87"/>
  <c r="AL18" i="87"/>
  <c r="AJ18" i="87"/>
  <c r="AL31" i="87"/>
  <c r="AJ31" i="87"/>
  <c r="AL30" i="87"/>
  <c r="AJ30" i="87"/>
  <c r="AL29" i="87"/>
  <c r="AJ29" i="87"/>
  <c r="AL28" i="87"/>
  <c r="AJ28" i="87"/>
  <c r="AM32" i="87"/>
  <c r="AM52" i="87"/>
  <c r="AJ32" i="87"/>
  <c r="AM14" i="87"/>
  <c r="AJ14" i="87"/>
  <c r="AM45" i="87"/>
  <c r="AJ45" i="87"/>
  <c r="AP27" i="88"/>
  <c r="AM48" i="87"/>
  <c r="AJ48" i="87"/>
  <c r="AM49" i="87"/>
  <c r="AJ49" i="87"/>
  <c r="AM17" i="87"/>
  <c r="AJ17" i="87"/>
  <c r="AM20" i="87"/>
  <c r="AJ20" i="87"/>
  <c r="AM21" i="87"/>
  <c r="AJ21" i="87"/>
  <c r="AM22" i="87"/>
  <c r="AJ22" i="87"/>
  <c r="AM23" i="87"/>
  <c r="AJ23" i="87"/>
  <c r="AM12" i="87"/>
  <c r="AJ12" i="87"/>
  <c r="AJ5" i="87"/>
  <c r="AM5" i="87"/>
  <c r="AM11" i="87"/>
  <c r="AJ11" i="87"/>
  <c r="AM19" i="87"/>
  <c r="AJ19" i="87"/>
  <c r="AM24" i="87"/>
  <c r="AJ24" i="87"/>
  <c r="AM25" i="87"/>
  <c r="AJ25" i="87"/>
  <c r="AM44" i="87"/>
  <c r="AJ44" i="87"/>
  <c r="AM15" i="87"/>
  <c r="AJ15" i="87"/>
  <c r="AM43" i="87"/>
  <c r="AJ43" i="87"/>
  <c r="AJ55" i="77"/>
  <c r="AJ60" i="77"/>
  <c r="AJ20" i="76"/>
  <c r="AJ13" i="81"/>
  <c r="AJ15" i="81"/>
  <c r="AJ30" i="77"/>
  <c r="AJ18" i="81"/>
  <c r="AP3" i="88"/>
  <c r="AJ31" i="81"/>
  <c r="AJ32" i="81"/>
  <c r="AJ37" i="76"/>
  <c r="AJ21" i="81"/>
  <c r="AJ29" i="76"/>
  <c r="AJ17" i="81"/>
  <c r="AJ24" i="81"/>
  <c r="AP8" i="88"/>
  <c r="AJ30" i="81"/>
  <c r="AJ47" i="76"/>
  <c r="AJ18" i="76"/>
  <c r="AP11" i="88"/>
  <c r="AJ12" i="81"/>
  <c r="AJ42" i="76"/>
  <c r="AJ25" i="81"/>
  <c r="AJ13" i="76"/>
  <c r="AJ8" i="81"/>
  <c r="AJ7" i="81"/>
  <c r="BA138" i="75"/>
  <c r="BB138" i="75"/>
  <c r="BC138" i="75"/>
  <c r="BA139" i="75"/>
  <c r="BB139" i="75"/>
  <c r="BC139" i="75"/>
  <c r="BA140" i="75"/>
  <c r="BB140" i="75"/>
  <c r="BC140" i="75"/>
  <c r="BA141" i="75"/>
  <c r="BB141" i="75"/>
  <c r="BC141" i="75"/>
  <c r="BA142" i="75"/>
  <c r="BB142" i="75"/>
  <c r="BC142" i="75"/>
  <c r="BA143" i="75"/>
  <c r="BB143" i="75"/>
  <c r="BC143" i="75"/>
  <c r="BA144" i="75"/>
  <c r="BB144" i="75"/>
  <c r="BC144" i="75"/>
  <c r="BA145" i="75"/>
  <c r="BB145" i="75"/>
  <c r="BC145" i="75"/>
  <c r="BA146" i="75"/>
  <c r="BB146" i="75"/>
  <c r="BC146" i="75"/>
  <c r="BA147" i="75"/>
  <c r="BB147" i="75"/>
  <c r="BC147" i="75"/>
  <c r="BA148" i="75"/>
  <c r="BB148" i="75"/>
  <c r="BC148" i="75"/>
  <c r="BA149" i="75"/>
  <c r="BB149" i="75"/>
  <c r="BC149" i="75"/>
  <c r="BA150" i="75"/>
  <c r="BB150" i="75"/>
  <c r="BC150" i="75"/>
  <c r="BA151" i="75"/>
  <c r="BB151" i="75"/>
  <c r="BC151" i="75"/>
  <c r="BA152" i="75"/>
  <c r="BB152" i="75"/>
  <c r="BC152" i="75"/>
  <c r="BA153" i="75"/>
  <c r="BB153" i="75"/>
  <c r="BC153" i="75"/>
  <c r="BA154" i="75"/>
  <c r="BB154" i="75"/>
  <c r="BC154" i="75"/>
  <c r="BA155" i="75"/>
  <c r="BB155" i="75"/>
  <c r="BC155" i="75"/>
  <c r="BA156" i="75"/>
  <c r="BB156" i="75"/>
  <c r="BC156" i="75"/>
  <c r="BA157" i="75"/>
  <c r="BB157" i="75"/>
  <c r="BC157" i="75"/>
  <c r="BA158" i="75"/>
  <c r="BB158" i="75"/>
  <c r="BC158" i="75"/>
  <c r="BA159" i="75"/>
  <c r="BB159" i="75"/>
  <c r="BC159" i="75"/>
  <c r="BA160" i="75"/>
  <c r="BB160" i="75"/>
  <c r="BC160" i="75"/>
  <c r="BA161" i="75"/>
  <c r="BB161" i="75"/>
  <c r="BC161" i="75"/>
  <c r="BA162" i="75"/>
  <c r="BB162" i="75"/>
  <c r="BC162" i="75"/>
  <c r="BA163" i="75"/>
  <c r="BB163" i="75"/>
  <c r="BC163" i="75"/>
  <c r="BA164" i="75"/>
  <c r="BB164" i="75"/>
  <c r="BC164" i="75"/>
  <c r="BA165" i="75"/>
  <c r="BB165" i="75"/>
  <c r="BC165" i="75"/>
  <c r="BA166" i="75"/>
  <c r="BB166" i="75"/>
  <c r="BC166" i="75"/>
  <c r="BA167" i="75"/>
  <c r="BB167" i="75"/>
  <c r="BC167" i="75"/>
  <c r="BA168" i="75"/>
  <c r="BB168" i="75"/>
  <c r="BC168" i="75"/>
  <c r="BA169" i="75"/>
  <c r="BB169" i="75"/>
  <c r="BC169" i="75"/>
  <c r="BA170" i="75"/>
  <c r="BB170" i="75"/>
  <c r="BC170" i="75"/>
  <c r="BA171" i="75"/>
  <c r="BB171" i="75"/>
  <c r="BC171" i="75"/>
  <c r="BA172" i="75"/>
  <c r="BB172" i="75"/>
  <c r="BC172" i="75"/>
  <c r="BA173" i="75"/>
  <c r="BB173" i="75"/>
  <c r="BC173" i="75"/>
  <c r="BA174" i="75"/>
  <c r="BB174" i="75"/>
  <c r="BC174" i="75"/>
  <c r="BA175" i="75"/>
  <c r="BB175" i="75"/>
  <c r="BC175" i="75"/>
  <c r="BA176" i="75"/>
  <c r="BB176" i="75"/>
  <c r="BC176" i="75"/>
  <c r="BA177" i="75"/>
  <c r="BB177" i="75"/>
  <c r="BC177" i="75"/>
  <c r="BA94" i="75"/>
  <c r="BA50" i="75"/>
  <c r="BB94" i="75"/>
  <c r="BB50" i="75"/>
  <c r="BC94" i="75"/>
  <c r="BC50" i="75"/>
  <c r="BA95" i="75"/>
  <c r="BA51" i="75"/>
  <c r="BB95" i="75"/>
  <c r="BB51" i="75"/>
  <c r="BC95" i="75"/>
  <c r="BC51" i="75"/>
  <c r="BA96" i="75"/>
  <c r="BA52" i="75"/>
  <c r="BB96" i="75"/>
  <c r="BB52" i="75"/>
  <c r="BC96" i="75"/>
  <c r="BC52" i="75"/>
  <c r="BA97" i="75"/>
  <c r="BA53" i="75"/>
  <c r="BB97" i="75"/>
  <c r="BB53" i="75"/>
  <c r="BC97" i="75"/>
  <c r="BC53" i="75"/>
  <c r="BA98" i="75"/>
  <c r="BA54" i="75"/>
  <c r="BB98" i="75"/>
  <c r="BB54" i="75"/>
  <c r="BC98" i="75"/>
  <c r="BC54" i="75"/>
  <c r="BA99" i="75"/>
  <c r="BA55" i="75"/>
  <c r="BB99" i="75"/>
  <c r="BB55" i="75"/>
  <c r="BC99" i="75"/>
  <c r="BC55" i="75"/>
  <c r="BA100" i="75"/>
  <c r="BA56" i="75"/>
  <c r="BB100" i="75"/>
  <c r="BB56" i="75"/>
  <c r="BC100" i="75"/>
  <c r="BC56" i="75"/>
  <c r="BA101" i="75"/>
  <c r="BA57" i="75"/>
  <c r="BB101" i="75"/>
  <c r="BB57" i="75"/>
  <c r="BC101" i="75"/>
  <c r="BC57" i="75"/>
  <c r="BA102" i="75"/>
  <c r="BA58" i="75"/>
  <c r="BB102" i="75"/>
  <c r="BB58" i="75"/>
  <c r="BC102" i="75"/>
  <c r="BC58" i="75"/>
  <c r="BA103" i="75"/>
  <c r="BA59" i="75"/>
  <c r="BB103" i="75"/>
  <c r="BB59" i="75"/>
  <c r="BC103" i="75"/>
  <c r="BC59" i="75"/>
  <c r="BA104" i="75"/>
  <c r="BA60" i="75"/>
  <c r="BB104" i="75"/>
  <c r="BB60" i="75"/>
  <c r="BC104" i="75"/>
  <c r="BC60" i="75"/>
  <c r="BA105" i="75"/>
  <c r="BA61" i="75"/>
  <c r="R26" i="87"/>
  <c r="BB105" i="75"/>
  <c r="BB61" i="75"/>
  <c r="BC105" i="75"/>
  <c r="BC61" i="75"/>
  <c r="BA106" i="75"/>
  <c r="BA62" i="75"/>
  <c r="BB106" i="75"/>
  <c r="BB62" i="75"/>
  <c r="BC106" i="75"/>
  <c r="BC62" i="75"/>
  <c r="BA107" i="75"/>
  <c r="BA63" i="75"/>
  <c r="BB107" i="75"/>
  <c r="BB63" i="75"/>
  <c r="BC107" i="75"/>
  <c r="BC63" i="75"/>
  <c r="BA108" i="75"/>
  <c r="BA64" i="75"/>
  <c r="BB108" i="75"/>
  <c r="BB64" i="75"/>
  <c r="BC108" i="75"/>
  <c r="BC64" i="75"/>
  <c r="BA109" i="75"/>
  <c r="BA65" i="75"/>
  <c r="BB109" i="75"/>
  <c r="BB65" i="75"/>
  <c r="BC109" i="75"/>
  <c r="BC65" i="75"/>
  <c r="BA110" i="75"/>
  <c r="BA66" i="75"/>
  <c r="BB110" i="75"/>
  <c r="BB66" i="75"/>
  <c r="BC110" i="75"/>
  <c r="BC66" i="75"/>
  <c r="BA111" i="75"/>
  <c r="BA67" i="75"/>
  <c r="BB111" i="75"/>
  <c r="BB67" i="75"/>
  <c r="BC111" i="75"/>
  <c r="BC67" i="75"/>
  <c r="BA112" i="75"/>
  <c r="BA68" i="75"/>
  <c r="BB112" i="75"/>
  <c r="BB68" i="75"/>
  <c r="BC112" i="75"/>
  <c r="BC68" i="75"/>
  <c r="BA113" i="75"/>
  <c r="BA69" i="75"/>
  <c r="BB113" i="75"/>
  <c r="BB69" i="75"/>
  <c r="BC113" i="75"/>
  <c r="BC69" i="75"/>
  <c r="BA114" i="75"/>
  <c r="BA70" i="75"/>
  <c r="BB114" i="75"/>
  <c r="BB70" i="75"/>
  <c r="BC114" i="75"/>
  <c r="BC70" i="75"/>
  <c r="BA115" i="75"/>
  <c r="BA71" i="75"/>
  <c r="BB115" i="75"/>
  <c r="BB71" i="75"/>
  <c r="BC115" i="75"/>
  <c r="BC71" i="75"/>
  <c r="BA116" i="75"/>
  <c r="BA72" i="75"/>
  <c r="BB116" i="75"/>
  <c r="BB72" i="75"/>
  <c r="BC116" i="75"/>
  <c r="BC72" i="75"/>
  <c r="BA117" i="75"/>
  <c r="BA73" i="75"/>
  <c r="BB117" i="75"/>
  <c r="BB73" i="75"/>
  <c r="BC117" i="75"/>
  <c r="BC73" i="75"/>
  <c r="BA118" i="75"/>
  <c r="BA74" i="75"/>
  <c r="BB118" i="75"/>
  <c r="BB74" i="75"/>
  <c r="BC118" i="75"/>
  <c r="BC74" i="75"/>
  <c r="BA119" i="75"/>
  <c r="BA75" i="75"/>
  <c r="BB119" i="75"/>
  <c r="BB75" i="75"/>
  <c r="BC119" i="75"/>
  <c r="BC75" i="75"/>
  <c r="BA120" i="75"/>
  <c r="BA76" i="75"/>
  <c r="BB120" i="75"/>
  <c r="BB76" i="75"/>
  <c r="BC120" i="75"/>
  <c r="BC76" i="75"/>
  <c r="BA121" i="75"/>
  <c r="BA77" i="75"/>
  <c r="BB121" i="75"/>
  <c r="BB77" i="75"/>
  <c r="BC121" i="75"/>
  <c r="BC77" i="75"/>
  <c r="BA122" i="75"/>
  <c r="BA78" i="75"/>
  <c r="BB122" i="75"/>
  <c r="BB78" i="75"/>
  <c r="BC122" i="75"/>
  <c r="BC78" i="75"/>
  <c r="BA123" i="75"/>
  <c r="BA79" i="75"/>
  <c r="BB123" i="75"/>
  <c r="BB79" i="75"/>
  <c r="BC123" i="75"/>
  <c r="BC79" i="75"/>
  <c r="BA124" i="75"/>
  <c r="BA80" i="75"/>
  <c r="BB124" i="75"/>
  <c r="BB80" i="75"/>
  <c r="BC124" i="75"/>
  <c r="BC80" i="75"/>
  <c r="BA125" i="75"/>
  <c r="BA81" i="75"/>
  <c r="BB125" i="75"/>
  <c r="BB81" i="75"/>
  <c r="BC125" i="75"/>
  <c r="BC81" i="75"/>
  <c r="BA126" i="75"/>
  <c r="BA82" i="75"/>
  <c r="BB126" i="75"/>
  <c r="BB82" i="75"/>
  <c r="BC126" i="75"/>
  <c r="BC82" i="75"/>
  <c r="BA127" i="75"/>
  <c r="BA83" i="75"/>
  <c r="BB127" i="75"/>
  <c r="BB83" i="75"/>
  <c r="BC127" i="75"/>
  <c r="BC83" i="75"/>
  <c r="BA128" i="75"/>
  <c r="BA84" i="75"/>
  <c r="BB128" i="75"/>
  <c r="BB84" i="75"/>
  <c r="BC128" i="75"/>
  <c r="BC84" i="75"/>
  <c r="BA129" i="75"/>
  <c r="BA85" i="75"/>
  <c r="BB129" i="75"/>
  <c r="BB85" i="75"/>
  <c r="BC129" i="75"/>
  <c r="BC85" i="75"/>
  <c r="BA130" i="75"/>
  <c r="BA86" i="75"/>
  <c r="BB130" i="75"/>
  <c r="BB86" i="75"/>
  <c r="BC130" i="75"/>
  <c r="BC86" i="75"/>
  <c r="BA131" i="75"/>
  <c r="BA87" i="75"/>
  <c r="BB131" i="75"/>
  <c r="BB87" i="75"/>
  <c r="BC131" i="75"/>
  <c r="BC87" i="75"/>
  <c r="BA132" i="75"/>
  <c r="BA88" i="75"/>
  <c r="BB132" i="75"/>
  <c r="BB88" i="75"/>
  <c r="BC132" i="75"/>
  <c r="BC88" i="75"/>
  <c r="BA133" i="75"/>
  <c r="BA89" i="75"/>
  <c r="BB133" i="75"/>
  <c r="BB89" i="75"/>
  <c r="BC133" i="75"/>
  <c r="BC89" i="75"/>
  <c r="BA4" i="75"/>
  <c r="BB4" i="75"/>
  <c r="BC4" i="75"/>
  <c r="BA5" i="75"/>
  <c r="BB5" i="75"/>
  <c r="BC5" i="75"/>
  <c r="BA6" i="75"/>
  <c r="BB6" i="75"/>
  <c r="BC6" i="75"/>
  <c r="BA7" i="75"/>
  <c r="BB7" i="75"/>
  <c r="BC7" i="75"/>
  <c r="BA8" i="75"/>
  <c r="BB8" i="75"/>
  <c r="BC8" i="75"/>
  <c r="BA9" i="75"/>
  <c r="BB9" i="75"/>
  <c r="BC9" i="75"/>
  <c r="BA10" i="75"/>
  <c r="BB10" i="75"/>
  <c r="BC10" i="75"/>
  <c r="BA11" i="75"/>
  <c r="BB11" i="75"/>
  <c r="BC11" i="75"/>
  <c r="BA12" i="75"/>
  <c r="BB12" i="75"/>
  <c r="BC12" i="75"/>
  <c r="BA13" i="75"/>
  <c r="BB13" i="75"/>
  <c r="BC13" i="75"/>
  <c r="BA14" i="75"/>
  <c r="BB14" i="75"/>
  <c r="BC14" i="75"/>
  <c r="BA15" i="75"/>
  <c r="BB15" i="75"/>
  <c r="BC15" i="75"/>
  <c r="BA16" i="75"/>
  <c r="BB16" i="75"/>
  <c r="BC16" i="75"/>
  <c r="BA17" i="75"/>
  <c r="BB17" i="75"/>
  <c r="BC17" i="75"/>
  <c r="BA18" i="75"/>
  <c r="BB18" i="75"/>
  <c r="BC18" i="75"/>
  <c r="BA19" i="75"/>
  <c r="BB19" i="75"/>
  <c r="BC19" i="75"/>
  <c r="BA20" i="75"/>
  <c r="BB20" i="75"/>
  <c r="BC20" i="75"/>
  <c r="BA21" i="75"/>
  <c r="BB21" i="75"/>
  <c r="BC21" i="75"/>
  <c r="BA22" i="75"/>
  <c r="BB22" i="75"/>
  <c r="BC22" i="75"/>
  <c r="BA23" i="75"/>
  <c r="BB23" i="75"/>
  <c r="BC23" i="75"/>
  <c r="BA24" i="75"/>
  <c r="BB24" i="75"/>
  <c r="BC24" i="75"/>
  <c r="BA25" i="75"/>
  <c r="BB25" i="75"/>
  <c r="BC25" i="75"/>
  <c r="BA26" i="75"/>
  <c r="BB26" i="75"/>
  <c r="BC26" i="75"/>
  <c r="BA27" i="75"/>
  <c r="BB27" i="75"/>
  <c r="BC27" i="75"/>
  <c r="BA28" i="75"/>
  <c r="BB28" i="75"/>
  <c r="BC28" i="75"/>
  <c r="BA29" i="75"/>
  <c r="BB29" i="75"/>
  <c r="BC29" i="75"/>
  <c r="BA30" i="75"/>
  <c r="BB30" i="75"/>
  <c r="BC30" i="75"/>
  <c r="BA31" i="75"/>
  <c r="BB31" i="75"/>
  <c r="BC31" i="75"/>
  <c r="BA32" i="75"/>
  <c r="BB32" i="75"/>
  <c r="BC32" i="75"/>
  <c r="BA33" i="75"/>
  <c r="BB33" i="75"/>
  <c r="BC33" i="75"/>
  <c r="BA34" i="75"/>
  <c r="BB34" i="75"/>
  <c r="BC34" i="75"/>
  <c r="BA35" i="75"/>
  <c r="BB35" i="75"/>
  <c r="BC35" i="75"/>
  <c r="BA36" i="75"/>
  <c r="BB36" i="75"/>
  <c r="BC36" i="75"/>
  <c r="BA37" i="75"/>
  <c r="BB37" i="75"/>
  <c r="BC37" i="75"/>
  <c r="BA38" i="75"/>
  <c r="BB38" i="75"/>
  <c r="BC38" i="75"/>
  <c r="BA39" i="75"/>
  <c r="BB39" i="75"/>
  <c r="BC39" i="75"/>
  <c r="BA40" i="75"/>
  <c r="BB40" i="75"/>
  <c r="BC40" i="75"/>
  <c r="BA41" i="75"/>
  <c r="BB41" i="75"/>
  <c r="BC41" i="75"/>
  <c r="BA42" i="75"/>
  <c r="BB42" i="75"/>
  <c r="BC42" i="75"/>
  <c r="BA43" i="75"/>
  <c r="BB43" i="75"/>
  <c r="BC43" i="75"/>
  <c r="F44" i="75"/>
  <c r="G44" i="75"/>
  <c r="H44" i="75"/>
  <c r="I44" i="75"/>
  <c r="J44" i="75"/>
  <c r="K44" i="75"/>
  <c r="L44" i="75"/>
  <c r="M44" i="75"/>
  <c r="N44" i="75"/>
  <c r="O44" i="75"/>
  <c r="P44" i="75"/>
  <c r="Q44" i="75"/>
  <c r="R44" i="75"/>
  <c r="S44" i="75"/>
  <c r="T44" i="75"/>
  <c r="U44" i="75"/>
  <c r="V44" i="75"/>
  <c r="W44" i="75"/>
  <c r="X44" i="75"/>
  <c r="Y44" i="75"/>
  <c r="Z44" i="75"/>
  <c r="AA44" i="75"/>
  <c r="AB44" i="75"/>
  <c r="AC44" i="75"/>
  <c r="AD44" i="75"/>
  <c r="AE44" i="75"/>
  <c r="AF44" i="75"/>
  <c r="AG44" i="75"/>
  <c r="AH44" i="75"/>
  <c r="AI44" i="75"/>
  <c r="AJ44" i="75"/>
  <c r="AK44" i="75"/>
  <c r="AL44" i="75"/>
  <c r="AM44" i="75"/>
  <c r="AN44" i="75"/>
  <c r="AO44" i="75"/>
  <c r="AP44" i="75"/>
  <c r="AQ44" i="75"/>
  <c r="AR44" i="75"/>
  <c r="AS44" i="75"/>
  <c r="AT44" i="75"/>
  <c r="AU44" i="75"/>
  <c r="AV44" i="75"/>
  <c r="AW44" i="75"/>
  <c r="AX44" i="75"/>
  <c r="AY44" i="75"/>
  <c r="AZ44" i="75"/>
  <c r="BA44" i="75"/>
  <c r="BB44" i="75"/>
  <c r="BC44" i="75"/>
  <c r="BD44" i="75"/>
  <c r="BE44" i="75"/>
  <c r="BF44" i="75"/>
  <c r="BG44" i="75"/>
  <c r="BH44" i="75"/>
  <c r="BI44" i="75"/>
  <c r="BJ44" i="75"/>
  <c r="BK44" i="75"/>
  <c r="BL44" i="75"/>
  <c r="BM44" i="75"/>
  <c r="BN44" i="75"/>
  <c r="BO44" i="75"/>
  <c r="BP44" i="75"/>
  <c r="BQ44" i="75"/>
  <c r="BR44" i="75"/>
  <c r="BS44" i="75"/>
  <c r="BT44" i="75"/>
  <c r="BU44" i="75"/>
  <c r="BV44" i="75"/>
  <c r="BW44" i="75"/>
  <c r="BX44" i="75"/>
  <c r="BY44" i="75"/>
  <c r="BZ44" i="75"/>
  <c r="CA44" i="75"/>
  <c r="CB44" i="75"/>
  <c r="CC44" i="75"/>
  <c r="CD44" i="75"/>
  <c r="CE44" i="75"/>
  <c r="CF44" i="75"/>
  <c r="CG44" i="75"/>
  <c r="CH44" i="75"/>
  <c r="CI44" i="75"/>
  <c r="CJ44" i="75"/>
  <c r="CK44" i="75"/>
  <c r="CL44" i="75"/>
  <c r="CM44" i="75"/>
  <c r="CN44" i="75"/>
  <c r="CO44" i="75"/>
  <c r="CP44" i="75"/>
  <c r="CQ44" i="75"/>
  <c r="CR44" i="75"/>
  <c r="CS44" i="75"/>
  <c r="CT44" i="75"/>
  <c r="CU44" i="75"/>
  <c r="CV44" i="75"/>
  <c r="CW44" i="75"/>
  <c r="CX44" i="75"/>
  <c r="CY44" i="75"/>
  <c r="CZ44" i="75"/>
  <c r="DA44" i="75"/>
  <c r="DB44" i="75"/>
  <c r="E44" i="75"/>
  <c r="AM34" i="87"/>
  <c r="AJ17" i="76"/>
  <c r="AJ29" i="81"/>
  <c r="AJ4" i="87"/>
  <c r="AM47" i="87"/>
  <c r="AJ41" i="77"/>
  <c r="AJ4" i="81"/>
  <c r="AJ3" i="81"/>
  <c r="AL4" i="87"/>
  <c r="AJ11" i="81"/>
  <c r="AJ10" i="81"/>
  <c r="AJ20" i="77"/>
  <c r="AJ35" i="76"/>
  <c r="AM4" i="87"/>
  <c r="AJ16" i="87"/>
  <c r="AJ47" i="87"/>
  <c r="AL47" i="87"/>
  <c r="AM16" i="87"/>
  <c r="AJ13" i="87"/>
  <c r="AJ52" i="87"/>
  <c r="AJ12" i="76"/>
  <c r="AM13" i="87"/>
  <c r="AL16" i="87"/>
  <c r="AP48" i="89"/>
  <c r="AL52" i="87"/>
  <c r="AJ23" i="81"/>
  <c r="AJ19" i="81"/>
  <c r="AL35" i="87"/>
  <c r="AL34" i="87"/>
  <c r="AJ34" i="87"/>
  <c r="AP31" i="88"/>
  <c r="AO9" i="88"/>
  <c r="AI15" i="87"/>
  <c r="AI14" i="76"/>
  <c r="B14" i="76"/>
  <c r="H9" i="88"/>
  <c r="B15" i="87"/>
  <c r="AH14" i="76"/>
  <c r="AN9" i="88"/>
  <c r="AH15" i="87"/>
  <c r="AG14" i="76"/>
  <c r="AM9" i="88"/>
  <c r="AG15" i="87"/>
  <c r="AF14" i="76"/>
  <c r="AL9" i="88"/>
  <c r="AF15" i="87"/>
  <c r="AE14" i="76"/>
  <c r="AK9" i="88"/>
  <c r="AE15" i="87"/>
  <c r="AD14" i="76"/>
  <c r="AJ9" i="88"/>
  <c r="AC14" i="76"/>
  <c r="AI9" i="88"/>
  <c r="AC15" i="87"/>
  <c r="AB14" i="76"/>
  <c r="AH9" i="88"/>
  <c r="AB15" i="87"/>
  <c r="AA14" i="76"/>
  <c r="AG9" i="88"/>
  <c r="AA15" i="87"/>
  <c r="Z14" i="76"/>
  <c r="AF9" i="88"/>
  <c r="Z15" i="87"/>
  <c r="Y14" i="76"/>
  <c r="AE9" i="88"/>
  <c r="Y15" i="87"/>
  <c r="X14" i="76"/>
  <c r="AD9" i="88"/>
  <c r="X15" i="87"/>
  <c r="W14" i="76"/>
  <c r="AC9" i="88"/>
  <c r="W15" i="87"/>
  <c r="V14" i="76"/>
  <c r="AB9" i="88"/>
  <c r="V15" i="87"/>
  <c r="U14" i="76"/>
  <c r="AA9" i="88"/>
  <c r="U15" i="87"/>
  <c r="T14" i="76"/>
  <c r="Z9" i="88"/>
  <c r="T15" i="87"/>
  <c r="S14" i="76"/>
  <c r="Y9" i="88"/>
  <c r="S15" i="87"/>
  <c r="Q14" i="76"/>
  <c r="W9" i="88"/>
  <c r="Q15" i="87"/>
  <c r="P14" i="76"/>
  <c r="V9" i="88"/>
  <c r="P15" i="87"/>
  <c r="O14" i="76"/>
  <c r="U9" i="88"/>
  <c r="O15" i="87"/>
  <c r="N14" i="76"/>
  <c r="T9" i="88"/>
  <c r="N15" i="87"/>
  <c r="M14" i="76"/>
  <c r="S9" i="88"/>
  <c r="M15" i="87"/>
  <c r="L14" i="76"/>
  <c r="R9" i="88"/>
  <c r="L15" i="87"/>
  <c r="K14" i="76"/>
  <c r="Q9" i="88"/>
  <c r="K15" i="87"/>
  <c r="J14" i="76"/>
  <c r="P9" i="88"/>
  <c r="J15" i="87"/>
  <c r="I14" i="76"/>
  <c r="O9" i="88"/>
  <c r="I15" i="87"/>
  <c r="H14" i="76"/>
  <c r="N9" i="88"/>
  <c r="H15" i="87"/>
  <c r="G14" i="76"/>
  <c r="M9" i="88"/>
  <c r="G15" i="87"/>
  <c r="F14" i="76"/>
  <c r="L9" i="88"/>
  <c r="F15" i="87"/>
  <c r="E14" i="76"/>
  <c r="K9" i="88"/>
  <c r="E15" i="87"/>
  <c r="D14" i="76"/>
  <c r="J9" i="88"/>
  <c r="D15" i="87"/>
  <c r="C14" i="76"/>
  <c r="I9" i="88"/>
  <c r="C15" i="87"/>
  <c r="R44" i="76"/>
  <c r="R43" i="76"/>
  <c r="R31" i="76"/>
  <c r="R30" i="76"/>
  <c r="R23" i="76"/>
  <c r="R8" i="76"/>
  <c r="R7" i="76"/>
  <c r="R6" i="76"/>
  <c r="R5" i="76"/>
  <c r="R38" i="76"/>
  <c r="R27" i="76"/>
  <c r="R26" i="76"/>
  <c r="R19" i="76"/>
  <c r="R12" i="81"/>
  <c r="R22" i="76"/>
  <c r="R21" i="76"/>
  <c r="R50" i="76"/>
  <c r="R48" i="76"/>
  <c r="R15" i="76"/>
  <c r="R34" i="76"/>
  <c r="R32" i="76"/>
  <c r="R32" i="87"/>
  <c r="R57" i="77"/>
  <c r="R56" i="77"/>
  <c r="R29" i="77"/>
  <c r="R12" i="77"/>
  <c r="R11" i="77"/>
  <c r="R10" i="87"/>
  <c r="R10" i="77"/>
  <c r="R9" i="87"/>
  <c r="R9" i="77"/>
  <c r="R8" i="77"/>
  <c r="R7" i="87"/>
  <c r="R7" i="77"/>
  <c r="R6" i="87"/>
  <c r="R6" i="77"/>
  <c r="R5" i="77"/>
  <c r="R53" i="77"/>
  <c r="R52" i="77"/>
  <c r="R27" i="77"/>
  <c r="R26" i="77"/>
  <c r="R51" i="77"/>
  <c r="R50" i="77"/>
  <c r="R49" i="77"/>
  <c r="X39" i="89"/>
  <c r="R48" i="77"/>
  <c r="X38" i="89"/>
  <c r="R47" i="77"/>
  <c r="R46" i="77"/>
  <c r="X36" i="89"/>
  <c r="R45" i="77"/>
  <c r="X35" i="89"/>
  <c r="R44" i="77"/>
  <c r="R36" i="87"/>
  <c r="R23" i="77"/>
  <c r="R22" i="77"/>
  <c r="R21" i="77"/>
  <c r="R40" i="77"/>
  <c r="R33" i="87"/>
  <c r="R64" i="77"/>
  <c r="R63" i="77"/>
  <c r="R61" i="77"/>
  <c r="R39" i="77"/>
  <c r="R38" i="77"/>
  <c r="R31" i="87"/>
  <c r="R37" i="77"/>
  <c r="R30" i="87"/>
  <c r="R36" i="77"/>
  <c r="R29" i="87"/>
  <c r="R35" i="77"/>
  <c r="R28" i="87"/>
  <c r="R34" i="77"/>
  <c r="R27" i="87"/>
  <c r="R31" i="77"/>
  <c r="R33" i="77"/>
  <c r="R32" i="77"/>
  <c r="R36" i="76"/>
  <c r="R41" i="76"/>
  <c r="R49" i="76"/>
  <c r="R25" i="76"/>
  <c r="R39" i="76"/>
  <c r="R25" i="77"/>
  <c r="R24" i="77"/>
  <c r="R14" i="81"/>
  <c r="R62" i="77"/>
  <c r="R4" i="77"/>
  <c r="R3" i="77"/>
  <c r="R30" i="77"/>
  <c r="R18" i="81"/>
  <c r="R4" i="76"/>
  <c r="R37" i="76"/>
  <c r="R21" i="81"/>
  <c r="AL3" i="87"/>
  <c r="AJ51" i="76"/>
  <c r="AJ33" i="81"/>
  <c r="AJ3" i="87"/>
  <c r="R42" i="76"/>
  <c r="R60" i="77"/>
  <c r="AM3" i="87"/>
  <c r="R20" i="76"/>
  <c r="R13" i="81"/>
  <c r="R11" i="81"/>
  <c r="AD15" i="87"/>
  <c r="R43" i="77"/>
  <c r="R42" i="77"/>
  <c r="R20" i="81"/>
  <c r="R55" i="77"/>
  <c r="R30" i="81"/>
  <c r="R29" i="76"/>
  <c r="R17" i="81"/>
  <c r="R24" i="81"/>
  <c r="R31" i="81"/>
  <c r="R32" i="81"/>
  <c r="R15" i="81"/>
  <c r="R25" i="81"/>
  <c r="R47" i="76"/>
  <c r="E4160" i="70"/>
  <c r="E4161" i="70"/>
  <c r="E106" i="75"/>
  <c r="E4162" i="70"/>
  <c r="E107" i="75"/>
  <c r="E4163" i="70"/>
  <c r="E123" i="75"/>
  <c r="E4164" i="70"/>
  <c r="E104" i="75"/>
  <c r="E4165" i="70"/>
  <c r="E124" i="75"/>
  <c r="E4166" i="70"/>
  <c r="E125" i="75"/>
  <c r="E4168" i="70"/>
  <c r="E127" i="75"/>
  <c r="E4169" i="70"/>
  <c r="E4171" i="70"/>
  <c r="E130" i="75"/>
  <c r="E4172" i="70"/>
  <c r="E110" i="75"/>
  <c r="E4173" i="70"/>
  <c r="E94" i="75"/>
  <c r="E4174" i="70"/>
  <c r="E95" i="75"/>
  <c r="E4175" i="70"/>
  <c r="E121" i="75"/>
  <c r="E4176" i="70"/>
  <c r="E4177" i="70"/>
  <c r="E131" i="75"/>
  <c r="E4178" i="70"/>
  <c r="E96" i="75"/>
  <c r="E4179" i="70"/>
  <c r="E105" i="75"/>
  <c r="E4180" i="70"/>
  <c r="E122" i="75"/>
  <c r="E4181" i="70"/>
  <c r="E132" i="75"/>
  <c r="E4182" i="70"/>
  <c r="E133" i="75"/>
  <c r="E4183" i="70"/>
  <c r="E97" i="75"/>
  <c r="E4184" i="70"/>
  <c r="E98" i="75"/>
  <c r="E4185" i="70"/>
  <c r="E99" i="75"/>
  <c r="E4186" i="70"/>
  <c r="E100" i="75"/>
  <c r="E4187" i="70"/>
  <c r="E101" i="75"/>
  <c r="E4188" i="70"/>
  <c r="E102" i="75"/>
  <c r="E4189" i="70"/>
  <c r="E111" i="75"/>
  <c r="E4190" i="70"/>
  <c r="E112" i="75"/>
  <c r="E4191" i="70"/>
  <c r="E113" i="75"/>
  <c r="E4192" i="70"/>
  <c r="E114" i="75"/>
  <c r="E4193" i="70"/>
  <c r="E115" i="75"/>
  <c r="E4194" i="70"/>
  <c r="E116" i="75"/>
  <c r="E4195" i="70"/>
  <c r="E117" i="75"/>
  <c r="E4196" i="70"/>
  <c r="E118" i="75"/>
  <c r="E4197" i="70"/>
  <c r="E119" i="75"/>
  <c r="E4198" i="70"/>
  <c r="E120" i="75"/>
  <c r="E4199" i="70"/>
  <c r="E103" i="75"/>
  <c r="E4200" i="70"/>
  <c r="E109" i="75"/>
  <c r="E4201" i="70"/>
  <c r="E108" i="75"/>
  <c r="E4202" i="70"/>
  <c r="E4203" i="70"/>
  <c r="H106" i="75"/>
  <c r="E4204" i="70"/>
  <c r="H107" i="75"/>
  <c r="E4205" i="70"/>
  <c r="H123" i="75"/>
  <c r="E4206" i="70"/>
  <c r="H104" i="75"/>
  <c r="E4207" i="70"/>
  <c r="E4208" i="70"/>
  <c r="H125" i="75"/>
  <c r="E4210" i="70"/>
  <c r="H127" i="75"/>
  <c r="E4211" i="70"/>
  <c r="E4213" i="70"/>
  <c r="H130" i="75"/>
  <c r="E4214" i="70"/>
  <c r="H110" i="75"/>
  <c r="E4215" i="70"/>
  <c r="H94" i="75"/>
  <c r="E4216" i="70"/>
  <c r="H95" i="75"/>
  <c r="E4217" i="70"/>
  <c r="H121" i="75"/>
  <c r="E4218" i="70"/>
  <c r="E4219" i="70"/>
  <c r="H131" i="75"/>
  <c r="E4220" i="70"/>
  <c r="H96" i="75"/>
  <c r="E4221" i="70"/>
  <c r="H105" i="75"/>
  <c r="E4222" i="70"/>
  <c r="H122" i="75"/>
  <c r="E4223" i="70"/>
  <c r="H132" i="75"/>
  <c r="E4224" i="70"/>
  <c r="H133" i="75"/>
  <c r="E4225" i="70"/>
  <c r="H97" i="75"/>
  <c r="E4226" i="70"/>
  <c r="H98" i="75"/>
  <c r="E4227" i="70"/>
  <c r="H99" i="75"/>
  <c r="E4228" i="70"/>
  <c r="H100" i="75"/>
  <c r="E4229" i="70"/>
  <c r="H101" i="75"/>
  <c r="E4230" i="70"/>
  <c r="H102" i="75"/>
  <c r="E4231" i="70"/>
  <c r="H111" i="75"/>
  <c r="E4232" i="70"/>
  <c r="H112" i="75"/>
  <c r="E4233" i="70"/>
  <c r="H113" i="75"/>
  <c r="E4234" i="70"/>
  <c r="H114" i="75"/>
  <c r="E4235" i="70"/>
  <c r="H115" i="75"/>
  <c r="E4236" i="70"/>
  <c r="H116" i="75"/>
  <c r="E4237" i="70"/>
  <c r="H117" i="75"/>
  <c r="E4238" i="70"/>
  <c r="H118" i="75"/>
  <c r="E4239" i="70"/>
  <c r="H119" i="75"/>
  <c r="E4240" i="70"/>
  <c r="H120" i="75"/>
  <c r="E4241" i="70"/>
  <c r="H103" i="75"/>
  <c r="E4242" i="70"/>
  <c r="H109" i="75"/>
  <c r="E4243" i="70"/>
  <c r="H108" i="75"/>
  <c r="E4244" i="70"/>
  <c r="E4245" i="70"/>
  <c r="K106" i="75"/>
  <c r="E4246" i="70"/>
  <c r="K107" i="75"/>
  <c r="E4247" i="70"/>
  <c r="K123" i="75"/>
  <c r="E4248" i="70"/>
  <c r="K104" i="75"/>
  <c r="E4249" i="70"/>
  <c r="K124" i="75"/>
  <c r="E4250" i="70"/>
  <c r="K125" i="75"/>
  <c r="E4251" i="70"/>
  <c r="K126" i="75"/>
  <c r="E4252" i="70"/>
  <c r="K127" i="75"/>
  <c r="E4253" i="70"/>
  <c r="E4255" i="70"/>
  <c r="E4256" i="70"/>
  <c r="K110" i="75"/>
  <c r="E4257" i="70"/>
  <c r="K94" i="75"/>
  <c r="E4258" i="70"/>
  <c r="K95" i="75"/>
  <c r="E4259" i="70"/>
  <c r="K121" i="75"/>
  <c r="E4260" i="70"/>
  <c r="E4261" i="70"/>
  <c r="K131" i="75"/>
  <c r="E4262" i="70"/>
  <c r="K96" i="75"/>
  <c r="E4263" i="70"/>
  <c r="E4264" i="70"/>
  <c r="K122" i="75"/>
  <c r="E4265" i="70"/>
  <c r="K132" i="75"/>
  <c r="E4266" i="70"/>
  <c r="K133" i="75"/>
  <c r="E4267" i="70"/>
  <c r="E4268" i="70"/>
  <c r="K98" i="75"/>
  <c r="E4269" i="70"/>
  <c r="K99" i="75"/>
  <c r="E4270" i="70"/>
  <c r="K100" i="75"/>
  <c r="E4271" i="70"/>
  <c r="E4272" i="70"/>
  <c r="K102" i="75"/>
  <c r="E4273" i="70"/>
  <c r="K111" i="75"/>
  <c r="E4274" i="70"/>
  <c r="K112" i="75"/>
  <c r="E4275" i="70"/>
  <c r="K113" i="75"/>
  <c r="E4276" i="70"/>
  <c r="K114" i="75"/>
  <c r="E4277" i="70"/>
  <c r="K115" i="75"/>
  <c r="E4278" i="70"/>
  <c r="K116" i="75"/>
  <c r="E4279" i="70"/>
  <c r="E4280" i="70"/>
  <c r="K118" i="75"/>
  <c r="E4281" i="70"/>
  <c r="K119" i="75"/>
  <c r="E4282" i="70"/>
  <c r="K120" i="75"/>
  <c r="E4283" i="70"/>
  <c r="E4284" i="70"/>
  <c r="K109" i="75"/>
  <c r="E4285" i="70"/>
  <c r="K108" i="75"/>
  <c r="E4286" i="70"/>
  <c r="E4287" i="70"/>
  <c r="E4288" i="70"/>
  <c r="N107" i="75"/>
  <c r="E4289" i="70"/>
  <c r="N123" i="75"/>
  <c r="E4290" i="70"/>
  <c r="N104" i="75"/>
  <c r="E4291" i="70"/>
  <c r="E4292" i="70"/>
  <c r="N125" i="75"/>
  <c r="E4294" i="70"/>
  <c r="N127" i="75"/>
  <c r="E4295" i="70"/>
  <c r="E4297" i="70"/>
  <c r="N130" i="75"/>
  <c r="E4298" i="70"/>
  <c r="N110" i="75"/>
  <c r="E4299" i="70"/>
  <c r="N94" i="75"/>
  <c r="E4300" i="70"/>
  <c r="N95" i="75"/>
  <c r="E4301" i="70"/>
  <c r="N121" i="75"/>
  <c r="E4302" i="70"/>
  <c r="E4303" i="70"/>
  <c r="N131" i="75"/>
  <c r="E4304" i="70"/>
  <c r="N96" i="75"/>
  <c r="E4305" i="70"/>
  <c r="N105" i="75"/>
  <c r="E4306" i="70"/>
  <c r="N122" i="75"/>
  <c r="E4307" i="70"/>
  <c r="N132" i="75"/>
  <c r="E4308" i="70"/>
  <c r="N133" i="75"/>
  <c r="E4309" i="70"/>
  <c r="N97" i="75"/>
  <c r="E4310" i="70"/>
  <c r="N98" i="75"/>
  <c r="E4311" i="70"/>
  <c r="N99" i="75"/>
  <c r="E4312" i="70"/>
  <c r="N100" i="75"/>
  <c r="E4313" i="70"/>
  <c r="N101" i="75"/>
  <c r="E4314" i="70"/>
  <c r="N102" i="75"/>
  <c r="E4315" i="70"/>
  <c r="N111" i="75"/>
  <c r="E4316" i="70"/>
  <c r="N112" i="75"/>
  <c r="E4317" i="70"/>
  <c r="N113" i="75"/>
  <c r="E4318" i="70"/>
  <c r="N114" i="75"/>
  <c r="E4319" i="70"/>
  <c r="N115" i="75"/>
  <c r="E4320" i="70"/>
  <c r="N116" i="75"/>
  <c r="E4321" i="70"/>
  <c r="N117" i="75"/>
  <c r="E4322" i="70"/>
  <c r="N118" i="75"/>
  <c r="E4323" i="70"/>
  <c r="N119" i="75"/>
  <c r="E4324" i="70"/>
  <c r="N120" i="75"/>
  <c r="E4325" i="70"/>
  <c r="N103" i="75"/>
  <c r="E4326" i="70"/>
  <c r="N109" i="75"/>
  <c r="E4327" i="70"/>
  <c r="N108" i="75"/>
  <c r="E4328" i="70"/>
  <c r="E4329" i="70"/>
  <c r="Q106" i="75"/>
  <c r="E4330" i="70"/>
  <c r="Q107" i="75"/>
  <c r="E4331" i="70"/>
  <c r="Q123" i="75"/>
  <c r="E4332" i="70"/>
  <c r="Q104" i="75"/>
  <c r="E4333" i="70"/>
  <c r="Q124" i="75"/>
  <c r="E4334" i="70"/>
  <c r="Q125" i="75"/>
  <c r="E4336" i="70"/>
  <c r="Q127" i="75"/>
  <c r="E4337" i="70"/>
  <c r="E4339" i="70"/>
  <c r="Q130" i="75"/>
  <c r="E4340" i="70"/>
  <c r="Q110" i="75"/>
  <c r="E4341" i="70"/>
  <c r="Q94" i="75"/>
  <c r="E4342" i="70"/>
  <c r="Q95" i="75"/>
  <c r="E4343" i="70"/>
  <c r="Q121" i="75"/>
  <c r="E4344" i="70"/>
  <c r="E4345" i="70"/>
  <c r="Q131" i="75"/>
  <c r="E4346" i="70"/>
  <c r="Q96" i="75"/>
  <c r="E4347" i="70"/>
  <c r="Q105" i="75"/>
  <c r="E4348" i="70"/>
  <c r="Q122" i="75"/>
  <c r="E4349" i="70"/>
  <c r="Q132" i="75"/>
  <c r="E4350" i="70"/>
  <c r="Q133" i="75"/>
  <c r="E4351" i="70"/>
  <c r="Q97" i="75"/>
  <c r="E4352" i="70"/>
  <c r="Q98" i="75"/>
  <c r="E4353" i="70"/>
  <c r="Q99" i="75"/>
  <c r="E4354" i="70"/>
  <c r="Q100" i="75"/>
  <c r="E4355" i="70"/>
  <c r="Q101" i="75"/>
  <c r="E4356" i="70"/>
  <c r="Q102" i="75"/>
  <c r="E4357" i="70"/>
  <c r="Q111" i="75"/>
  <c r="E4358" i="70"/>
  <c r="Q112" i="75"/>
  <c r="E4359" i="70"/>
  <c r="Q113" i="75"/>
  <c r="E4360" i="70"/>
  <c r="Q114" i="75"/>
  <c r="E4361" i="70"/>
  <c r="Q115" i="75"/>
  <c r="E4362" i="70"/>
  <c r="Q116" i="75"/>
  <c r="E4363" i="70"/>
  <c r="Q117" i="75"/>
  <c r="E4364" i="70"/>
  <c r="Q118" i="75"/>
  <c r="E4365" i="70"/>
  <c r="Q119" i="75"/>
  <c r="E4366" i="70"/>
  <c r="Q120" i="75"/>
  <c r="E4367" i="70"/>
  <c r="Q103" i="75"/>
  <c r="E4368" i="70"/>
  <c r="Q109" i="75"/>
  <c r="E4369" i="70"/>
  <c r="Q108" i="75"/>
  <c r="E4370" i="70"/>
  <c r="E4371" i="70"/>
  <c r="T106" i="75"/>
  <c r="E4372" i="70"/>
  <c r="T107" i="75"/>
  <c r="E4373" i="70"/>
  <c r="T123" i="75"/>
  <c r="E4374" i="70"/>
  <c r="T104" i="75"/>
  <c r="E4375" i="70"/>
  <c r="E4376" i="70"/>
  <c r="T125" i="75"/>
  <c r="E4378" i="70"/>
  <c r="T127" i="75"/>
  <c r="E4379" i="70"/>
  <c r="E4381" i="70"/>
  <c r="T130" i="75"/>
  <c r="E4382" i="70"/>
  <c r="T110" i="75"/>
  <c r="E4383" i="70"/>
  <c r="T94" i="75"/>
  <c r="E4384" i="70"/>
  <c r="T95" i="75"/>
  <c r="E4385" i="70"/>
  <c r="T121" i="75"/>
  <c r="E4386" i="70"/>
  <c r="E4387" i="70"/>
  <c r="T131" i="75"/>
  <c r="E4388" i="70"/>
  <c r="T96" i="75"/>
  <c r="E4389" i="70"/>
  <c r="T105" i="75"/>
  <c r="E4390" i="70"/>
  <c r="T122" i="75"/>
  <c r="E4391" i="70"/>
  <c r="T132" i="75"/>
  <c r="E4392" i="70"/>
  <c r="T133" i="75"/>
  <c r="E4393" i="70"/>
  <c r="T97" i="75"/>
  <c r="E4394" i="70"/>
  <c r="T98" i="75"/>
  <c r="E4395" i="70"/>
  <c r="T99" i="75"/>
  <c r="E4396" i="70"/>
  <c r="T100" i="75"/>
  <c r="E4397" i="70"/>
  <c r="T101" i="75"/>
  <c r="E4398" i="70"/>
  <c r="T102" i="75"/>
  <c r="E4399" i="70"/>
  <c r="T111" i="75"/>
  <c r="E4400" i="70"/>
  <c r="T112" i="75"/>
  <c r="E4401" i="70"/>
  <c r="T113" i="75"/>
  <c r="E4402" i="70"/>
  <c r="T114" i="75"/>
  <c r="E4403" i="70"/>
  <c r="T115" i="75"/>
  <c r="E4404" i="70"/>
  <c r="T116" i="75"/>
  <c r="E4405" i="70"/>
  <c r="T117" i="75"/>
  <c r="E4406" i="70"/>
  <c r="T118" i="75"/>
  <c r="E4407" i="70"/>
  <c r="T119" i="75"/>
  <c r="E4408" i="70"/>
  <c r="T120" i="75"/>
  <c r="E4409" i="70"/>
  <c r="T103" i="75"/>
  <c r="E4410" i="70"/>
  <c r="T109" i="75"/>
  <c r="E4411" i="70"/>
  <c r="T108" i="75"/>
  <c r="E4412" i="70"/>
  <c r="E4413" i="70"/>
  <c r="W106" i="75"/>
  <c r="E4414" i="70"/>
  <c r="W107" i="75"/>
  <c r="E4415" i="70"/>
  <c r="W123" i="75"/>
  <c r="E4416" i="70"/>
  <c r="W104" i="75"/>
  <c r="E4417" i="70"/>
  <c r="W124" i="75"/>
  <c r="E4418" i="70"/>
  <c r="W125" i="75"/>
  <c r="E4420" i="70"/>
  <c r="W127" i="75"/>
  <c r="E4421" i="70"/>
  <c r="E4423" i="70"/>
  <c r="W130" i="75"/>
  <c r="E4424" i="70"/>
  <c r="W110" i="75"/>
  <c r="E4425" i="70"/>
  <c r="W94" i="75"/>
  <c r="E4426" i="70"/>
  <c r="W95" i="75"/>
  <c r="E4427" i="70"/>
  <c r="W121" i="75"/>
  <c r="E4428" i="70"/>
  <c r="E4429" i="70"/>
  <c r="W131" i="75"/>
  <c r="E4430" i="70"/>
  <c r="W96" i="75"/>
  <c r="E4431" i="70"/>
  <c r="W105" i="75"/>
  <c r="E4432" i="70"/>
  <c r="W122" i="75"/>
  <c r="E4433" i="70"/>
  <c r="W132" i="75"/>
  <c r="E4434" i="70"/>
  <c r="W133" i="75"/>
  <c r="E4435" i="70"/>
  <c r="W97" i="75"/>
  <c r="E4436" i="70"/>
  <c r="W98" i="75"/>
  <c r="E4437" i="70"/>
  <c r="W99" i="75"/>
  <c r="E4438" i="70"/>
  <c r="W100" i="75"/>
  <c r="E4439" i="70"/>
  <c r="W101" i="75"/>
  <c r="E4440" i="70"/>
  <c r="W102" i="75"/>
  <c r="E4441" i="70"/>
  <c r="W111" i="75"/>
  <c r="E4442" i="70"/>
  <c r="W112" i="75"/>
  <c r="E4443" i="70"/>
  <c r="W113" i="75"/>
  <c r="E4444" i="70"/>
  <c r="W114" i="75"/>
  <c r="E4445" i="70"/>
  <c r="W115" i="75"/>
  <c r="E4446" i="70"/>
  <c r="W116" i="75"/>
  <c r="E4447" i="70"/>
  <c r="W117" i="75"/>
  <c r="E4448" i="70"/>
  <c r="W118" i="75"/>
  <c r="E4449" i="70"/>
  <c r="W119" i="75"/>
  <c r="E4450" i="70"/>
  <c r="W120" i="75"/>
  <c r="E4451" i="70"/>
  <c r="W103" i="75"/>
  <c r="E4452" i="70"/>
  <c r="W109" i="75"/>
  <c r="E4453" i="70"/>
  <c r="W108" i="75"/>
  <c r="E4454" i="70"/>
  <c r="E4455" i="70"/>
  <c r="Z106" i="75"/>
  <c r="E4456" i="70"/>
  <c r="Z107" i="75"/>
  <c r="E4457" i="70"/>
  <c r="Z123" i="75"/>
  <c r="E4458" i="70"/>
  <c r="Z104" i="75"/>
  <c r="E4459" i="70"/>
  <c r="E4460" i="70"/>
  <c r="Z125" i="75"/>
  <c r="E4462" i="70"/>
  <c r="Z127" i="75"/>
  <c r="E4463" i="70"/>
  <c r="E4465" i="70"/>
  <c r="Z130" i="75"/>
  <c r="E4466" i="70"/>
  <c r="Z110" i="75"/>
  <c r="E4467" i="70"/>
  <c r="Z94" i="75"/>
  <c r="E4468" i="70"/>
  <c r="Z95" i="75"/>
  <c r="E4469" i="70"/>
  <c r="Z121" i="75"/>
  <c r="E4470" i="70"/>
  <c r="E4471" i="70"/>
  <c r="Z131" i="75"/>
  <c r="E4472" i="70"/>
  <c r="Z96" i="75"/>
  <c r="E4473" i="70"/>
  <c r="Z105" i="75"/>
  <c r="E4474" i="70"/>
  <c r="Z122" i="75"/>
  <c r="E4475" i="70"/>
  <c r="Z132" i="75"/>
  <c r="E4476" i="70"/>
  <c r="Z133" i="75"/>
  <c r="E4477" i="70"/>
  <c r="Z97" i="75"/>
  <c r="E4478" i="70"/>
  <c r="Z98" i="75"/>
  <c r="E4479" i="70"/>
  <c r="Z99" i="75"/>
  <c r="E4480" i="70"/>
  <c r="Z100" i="75"/>
  <c r="E4481" i="70"/>
  <c r="Z101" i="75"/>
  <c r="E4482" i="70"/>
  <c r="Z102" i="75"/>
  <c r="E4483" i="70"/>
  <c r="Z111" i="75"/>
  <c r="E4484" i="70"/>
  <c r="Z112" i="75"/>
  <c r="E4485" i="70"/>
  <c r="Z113" i="75"/>
  <c r="E4486" i="70"/>
  <c r="Z114" i="75"/>
  <c r="E4487" i="70"/>
  <c r="Z115" i="75"/>
  <c r="E4488" i="70"/>
  <c r="Z116" i="75"/>
  <c r="E4489" i="70"/>
  <c r="Z117" i="75"/>
  <c r="E4490" i="70"/>
  <c r="Z118" i="75"/>
  <c r="E4491" i="70"/>
  <c r="Z119" i="75"/>
  <c r="E4492" i="70"/>
  <c r="Z120" i="75"/>
  <c r="E4493" i="70"/>
  <c r="Z103" i="75"/>
  <c r="E4494" i="70"/>
  <c r="Z109" i="75"/>
  <c r="E4495" i="70"/>
  <c r="Z108" i="75"/>
  <c r="E4496" i="70"/>
  <c r="E4497" i="70"/>
  <c r="AC106" i="75"/>
  <c r="E4498" i="70"/>
  <c r="AC107" i="75"/>
  <c r="E4499" i="70"/>
  <c r="AC123" i="75"/>
  <c r="E4500" i="70"/>
  <c r="AC104" i="75"/>
  <c r="E4501" i="70"/>
  <c r="AC124" i="75"/>
  <c r="E4502" i="70"/>
  <c r="AC125" i="75"/>
  <c r="E4504" i="70"/>
  <c r="AC127" i="75"/>
  <c r="E4505" i="70"/>
  <c r="E4507" i="70"/>
  <c r="AC130" i="75"/>
  <c r="E4508" i="70"/>
  <c r="AC110" i="75"/>
  <c r="E4509" i="70"/>
  <c r="AC94" i="75"/>
  <c r="E4510" i="70"/>
  <c r="AC95" i="75"/>
  <c r="E4511" i="70"/>
  <c r="AC121" i="75"/>
  <c r="E4512" i="70"/>
  <c r="E4513" i="70"/>
  <c r="AC131" i="75"/>
  <c r="E4514" i="70"/>
  <c r="AC96" i="75"/>
  <c r="E4515" i="70"/>
  <c r="AC105" i="75"/>
  <c r="E4516" i="70"/>
  <c r="AC122" i="75"/>
  <c r="E4517" i="70"/>
  <c r="AC132" i="75"/>
  <c r="E4518" i="70"/>
  <c r="AC133" i="75"/>
  <c r="E4519" i="70"/>
  <c r="AC97" i="75"/>
  <c r="E4520" i="70"/>
  <c r="AC98" i="75"/>
  <c r="E4521" i="70"/>
  <c r="AC99" i="75"/>
  <c r="E4522" i="70"/>
  <c r="AC100" i="75"/>
  <c r="E4523" i="70"/>
  <c r="AC101" i="75"/>
  <c r="E4524" i="70"/>
  <c r="AC102" i="75"/>
  <c r="E4525" i="70"/>
  <c r="AC111" i="75"/>
  <c r="E4526" i="70"/>
  <c r="AC112" i="75"/>
  <c r="E4527" i="70"/>
  <c r="AC113" i="75"/>
  <c r="E4528" i="70"/>
  <c r="AC114" i="75"/>
  <c r="E4529" i="70"/>
  <c r="AC115" i="75"/>
  <c r="E4530" i="70"/>
  <c r="AC116" i="75"/>
  <c r="E4531" i="70"/>
  <c r="AC117" i="75"/>
  <c r="E4532" i="70"/>
  <c r="AC118" i="75"/>
  <c r="E4533" i="70"/>
  <c r="AC119" i="75"/>
  <c r="E4534" i="70"/>
  <c r="AC120" i="75"/>
  <c r="E4535" i="70"/>
  <c r="AC103" i="75"/>
  <c r="E4536" i="70"/>
  <c r="AC109" i="75"/>
  <c r="E4537" i="70"/>
  <c r="AC108" i="75"/>
  <c r="E4538" i="70"/>
  <c r="E4539" i="70"/>
  <c r="AF106" i="75"/>
  <c r="E4540" i="70"/>
  <c r="AF107" i="75"/>
  <c r="E4541" i="70"/>
  <c r="AF123" i="75"/>
  <c r="E4542" i="70"/>
  <c r="AF104" i="75"/>
  <c r="E4543" i="70"/>
  <c r="E4544" i="70"/>
  <c r="AF125" i="75"/>
  <c r="E4546" i="70"/>
  <c r="AF127" i="75"/>
  <c r="E4547" i="70"/>
  <c r="E4549" i="70"/>
  <c r="AF130" i="75"/>
  <c r="E4550" i="70"/>
  <c r="AF110" i="75"/>
  <c r="E4551" i="70"/>
  <c r="AF94" i="75"/>
  <c r="E4552" i="70"/>
  <c r="AF95" i="75"/>
  <c r="E4553" i="70"/>
  <c r="AF121" i="75"/>
  <c r="E4554" i="70"/>
  <c r="E4555" i="70"/>
  <c r="AF131" i="75"/>
  <c r="E4556" i="70"/>
  <c r="AF96" i="75"/>
  <c r="E4557" i="70"/>
  <c r="AF105" i="75"/>
  <c r="E4558" i="70"/>
  <c r="AF122" i="75"/>
  <c r="E4559" i="70"/>
  <c r="AF132" i="75"/>
  <c r="E4560" i="70"/>
  <c r="AF133" i="75"/>
  <c r="E4561" i="70"/>
  <c r="AF97" i="75"/>
  <c r="E4562" i="70"/>
  <c r="AF98" i="75"/>
  <c r="E4563" i="70"/>
  <c r="AF99" i="75"/>
  <c r="E4564" i="70"/>
  <c r="AF100" i="75"/>
  <c r="E4565" i="70"/>
  <c r="AF101" i="75"/>
  <c r="E4566" i="70"/>
  <c r="AF102" i="75"/>
  <c r="E4567" i="70"/>
  <c r="AF111" i="75"/>
  <c r="E4568" i="70"/>
  <c r="AF112" i="75"/>
  <c r="E4569" i="70"/>
  <c r="AF113" i="75"/>
  <c r="E4570" i="70"/>
  <c r="AF114" i="75"/>
  <c r="E4571" i="70"/>
  <c r="AF115" i="75"/>
  <c r="E4572" i="70"/>
  <c r="AF116" i="75"/>
  <c r="E4573" i="70"/>
  <c r="AF117" i="75"/>
  <c r="E4574" i="70"/>
  <c r="AF118" i="75"/>
  <c r="E4575" i="70"/>
  <c r="AF119" i="75"/>
  <c r="E4576" i="70"/>
  <c r="AF120" i="75"/>
  <c r="E4577" i="70"/>
  <c r="AF103" i="75"/>
  <c r="E4578" i="70"/>
  <c r="AF109" i="75"/>
  <c r="E4579" i="70"/>
  <c r="AF108" i="75"/>
  <c r="E4580" i="70"/>
  <c r="E4581" i="70"/>
  <c r="AI106" i="75"/>
  <c r="E4582" i="70"/>
  <c r="AI107" i="75"/>
  <c r="E4583" i="70"/>
  <c r="AI123" i="75"/>
  <c r="E4584" i="70"/>
  <c r="AI104" i="75"/>
  <c r="E4585" i="70"/>
  <c r="AI124" i="75"/>
  <c r="E4586" i="70"/>
  <c r="AI125" i="75"/>
  <c r="E4587" i="70"/>
  <c r="AI126" i="75"/>
  <c r="E4588" i="70"/>
  <c r="AI127" i="75"/>
  <c r="E4589" i="70"/>
  <c r="E4591" i="70"/>
  <c r="AI130" i="75"/>
  <c r="E4592" i="70"/>
  <c r="AI110" i="75"/>
  <c r="E4593" i="70"/>
  <c r="AI94" i="75"/>
  <c r="E4594" i="70"/>
  <c r="AI95" i="75"/>
  <c r="E4595" i="70"/>
  <c r="AI121" i="75"/>
  <c r="E4596" i="70"/>
  <c r="E4597" i="70"/>
  <c r="AI131" i="75"/>
  <c r="E4598" i="70"/>
  <c r="AI96" i="75"/>
  <c r="E4599" i="70"/>
  <c r="AI105" i="75"/>
  <c r="E4600" i="70"/>
  <c r="AI122" i="75"/>
  <c r="E4601" i="70"/>
  <c r="AI132" i="75"/>
  <c r="E4602" i="70"/>
  <c r="AI133" i="75"/>
  <c r="E4603" i="70"/>
  <c r="AI97" i="75"/>
  <c r="E4604" i="70"/>
  <c r="AI98" i="75"/>
  <c r="E4605" i="70"/>
  <c r="AI99" i="75"/>
  <c r="E4606" i="70"/>
  <c r="AI100" i="75"/>
  <c r="E4607" i="70"/>
  <c r="AI101" i="75"/>
  <c r="E4608" i="70"/>
  <c r="AI102" i="75"/>
  <c r="E4609" i="70"/>
  <c r="AI111" i="75"/>
  <c r="E4610" i="70"/>
  <c r="AI112" i="75"/>
  <c r="E4611" i="70"/>
  <c r="AI113" i="75"/>
  <c r="E4612" i="70"/>
  <c r="AI114" i="75"/>
  <c r="E4613" i="70"/>
  <c r="AI115" i="75"/>
  <c r="E4614" i="70"/>
  <c r="AI116" i="75"/>
  <c r="E4615" i="70"/>
  <c r="AI117" i="75"/>
  <c r="E4616" i="70"/>
  <c r="AI118" i="75"/>
  <c r="E4617" i="70"/>
  <c r="AI119" i="75"/>
  <c r="E4618" i="70"/>
  <c r="AI120" i="75"/>
  <c r="E4619" i="70"/>
  <c r="AI103" i="75"/>
  <c r="E4620" i="70"/>
  <c r="AI109" i="75"/>
  <c r="E4621" i="70"/>
  <c r="AI108" i="75"/>
  <c r="E4622" i="70"/>
  <c r="E4623" i="70"/>
  <c r="AL106" i="75"/>
  <c r="E4624" i="70"/>
  <c r="AL107" i="75"/>
  <c r="E4625" i="70"/>
  <c r="AL123" i="75"/>
  <c r="E4626" i="70"/>
  <c r="AL104" i="75"/>
  <c r="E4627" i="70"/>
  <c r="E4628" i="70"/>
  <c r="AL125" i="75"/>
  <c r="E4630" i="70"/>
  <c r="AL127" i="75"/>
  <c r="E4631" i="70"/>
  <c r="E4633" i="70"/>
  <c r="AL130" i="75"/>
  <c r="E4634" i="70"/>
  <c r="AL110" i="75"/>
  <c r="E4635" i="70"/>
  <c r="AL94" i="75"/>
  <c r="E4636" i="70"/>
  <c r="AL95" i="75"/>
  <c r="E4637" i="70"/>
  <c r="AL121" i="75"/>
  <c r="E4638" i="70"/>
  <c r="E4639" i="70"/>
  <c r="AL131" i="75"/>
  <c r="E4640" i="70"/>
  <c r="AL96" i="75"/>
  <c r="E4641" i="70"/>
  <c r="AL105" i="75"/>
  <c r="E4642" i="70"/>
  <c r="AL122" i="75"/>
  <c r="E4643" i="70"/>
  <c r="AL132" i="75"/>
  <c r="E4644" i="70"/>
  <c r="AL133" i="75"/>
  <c r="E4645" i="70"/>
  <c r="AL97" i="75"/>
  <c r="E4646" i="70"/>
  <c r="AL98" i="75"/>
  <c r="E4647" i="70"/>
  <c r="AL99" i="75"/>
  <c r="E4648" i="70"/>
  <c r="AL100" i="75"/>
  <c r="E4649" i="70"/>
  <c r="AL101" i="75"/>
  <c r="E4650" i="70"/>
  <c r="AL102" i="75"/>
  <c r="E4651" i="70"/>
  <c r="AL111" i="75"/>
  <c r="E4652" i="70"/>
  <c r="AL112" i="75"/>
  <c r="E4653" i="70"/>
  <c r="AL113" i="75"/>
  <c r="E4654" i="70"/>
  <c r="AL114" i="75"/>
  <c r="E4655" i="70"/>
  <c r="AL115" i="75"/>
  <c r="E4656" i="70"/>
  <c r="AL116" i="75"/>
  <c r="E4657" i="70"/>
  <c r="AL117" i="75"/>
  <c r="E4658" i="70"/>
  <c r="AL118" i="75"/>
  <c r="E4659" i="70"/>
  <c r="AL119" i="75"/>
  <c r="E4660" i="70"/>
  <c r="AL120" i="75"/>
  <c r="E4661" i="70"/>
  <c r="AL103" i="75"/>
  <c r="E4662" i="70"/>
  <c r="AL109" i="75"/>
  <c r="E4663" i="70"/>
  <c r="AL108" i="75"/>
  <c r="E4664" i="70"/>
  <c r="E4665" i="70"/>
  <c r="AO106" i="75"/>
  <c r="E4666" i="70"/>
  <c r="AO107" i="75"/>
  <c r="E4667" i="70"/>
  <c r="AO123" i="75"/>
  <c r="E4668" i="70"/>
  <c r="AO104" i="75"/>
  <c r="E4669" i="70"/>
  <c r="AO124" i="75"/>
  <c r="E4670" i="70"/>
  <c r="AO125" i="75"/>
  <c r="E4672" i="70"/>
  <c r="AO127" i="75"/>
  <c r="E4673" i="70"/>
  <c r="E4675" i="70"/>
  <c r="AO130" i="75"/>
  <c r="E4676" i="70"/>
  <c r="AO110" i="75"/>
  <c r="E4677" i="70"/>
  <c r="AO94" i="75"/>
  <c r="E4678" i="70"/>
  <c r="AO95" i="75"/>
  <c r="E4679" i="70"/>
  <c r="AO121" i="75"/>
  <c r="E4680" i="70"/>
  <c r="E4681" i="70"/>
  <c r="AO131" i="75"/>
  <c r="E4682" i="70"/>
  <c r="AO96" i="75"/>
  <c r="E4683" i="70"/>
  <c r="AO105" i="75"/>
  <c r="E4684" i="70"/>
  <c r="AO122" i="75"/>
  <c r="E4685" i="70"/>
  <c r="AO132" i="75"/>
  <c r="E4686" i="70"/>
  <c r="AO133" i="75"/>
  <c r="E4687" i="70"/>
  <c r="AO97" i="75"/>
  <c r="E4688" i="70"/>
  <c r="AO98" i="75"/>
  <c r="E4689" i="70"/>
  <c r="AO99" i="75"/>
  <c r="E4690" i="70"/>
  <c r="AO100" i="75"/>
  <c r="E4691" i="70"/>
  <c r="AO101" i="75"/>
  <c r="E4692" i="70"/>
  <c r="AO102" i="75"/>
  <c r="E4693" i="70"/>
  <c r="AO111" i="75"/>
  <c r="E4694" i="70"/>
  <c r="AO112" i="75"/>
  <c r="E4695" i="70"/>
  <c r="AO113" i="75"/>
  <c r="E4696" i="70"/>
  <c r="AO114" i="75"/>
  <c r="E4697" i="70"/>
  <c r="AO115" i="75"/>
  <c r="E4698" i="70"/>
  <c r="AO116" i="75"/>
  <c r="E4699" i="70"/>
  <c r="AO117" i="75"/>
  <c r="E4700" i="70"/>
  <c r="AO118" i="75"/>
  <c r="E4701" i="70"/>
  <c r="AO119" i="75"/>
  <c r="E4702" i="70"/>
  <c r="AO120" i="75"/>
  <c r="E4703" i="70"/>
  <c r="AO103" i="75"/>
  <c r="E4704" i="70"/>
  <c r="AO109" i="75"/>
  <c r="E4705" i="70"/>
  <c r="AO108" i="75"/>
  <c r="E4706" i="70"/>
  <c r="E4707" i="70"/>
  <c r="AR106" i="75"/>
  <c r="E4708" i="70"/>
  <c r="AR107" i="75"/>
  <c r="E4709" i="70"/>
  <c r="AR123" i="75"/>
  <c r="E4710" i="70"/>
  <c r="AR104" i="75"/>
  <c r="E4711" i="70"/>
  <c r="E4712" i="70"/>
  <c r="AR125" i="75"/>
  <c r="E4714" i="70"/>
  <c r="AR127" i="75"/>
  <c r="E4715" i="70"/>
  <c r="E4717" i="70"/>
  <c r="AR130" i="75"/>
  <c r="E4718" i="70"/>
  <c r="AR110" i="75"/>
  <c r="E4719" i="70"/>
  <c r="AR94" i="75"/>
  <c r="E4720" i="70"/>
  <c r="AR95" i="75"/>
  <c r="E4721" i="70"/>
  <c r="AR121" i="75"/>
  <c r="E4722" i="70"/>
  <c r="E4723" i="70"/>
  <c r="AR131" i="75"/>
  <c r="E4724" i="70"/>
  <c r="AR96" i="75"/>
  <c r="E4725" i="70"/>
  <c r="AR105" i="75"/>
  <c r="E4726" i="70"/>
  <c r="AR122" i="75"/>
  <c r="E4727" i="70"/>
  <c r="AR132" i="75"/>
  <c r="E4728" i="70"/>
  <c r="AR133" i="75"/>
  <c r="E4729" i="70"/>
  <c r="AR97" i="75"/>
  <c r="E4730" i="70"/>
  <c r="AR98" i="75"/>
  <c r="E4731" i="70"/>
  <c r="AR99" i="75"/>
  <c r="E4732" i="70"/>
  <c r="AR100" i="75"/>
  <c r="E4733" i="70"/>
  <c r="AR101" i="75"/>
  <c r="E4734" i="70"/>
  <c r="AR102" i="75"/>
  <c r="E4735" i="70"/>
  <c r="AR111" i="75"/>
  <c r="E4736" i="70"/>
  <c r="AR112" i="75"/>
  <c r="E4737" i="70"/>
  <c r="AR113" i="75"/>
  <c r="E4738" i="70"/>
  <c r="AR114" i="75"/>
  <c r="E4739" i="70"/>
  <c r="AR115" i="75"/>
  <c r="E4740" i="70"/>
  <c r="AR116" i="75"/>
  <c r="E4741" i="70"/>
  <c r="AR117" i="75"/>
  <c r="E4742" i="70"/>
  <c r="AR118" i="75"/>
  <c r="E4743" i="70"/>
  <c r="AR119" i="75"/>
  <c r="E4744" i="70"/>
  <c r="AR120" i="75"/>
  <c r="E4745" i="70"/>
  <c r="AR103" i="75"/>
  <c r="E4746" i="70"/>
  <c r="AR109" i="75"/>
  <c r="E4747" i="70"/>
  <c r="AR108" i="75"/>
  <c r="E4748" i="70"/>
  <c r="E4749" i="70"/>
  <c r="AU106" i="75"/>
  <c r="E4750" i="70"/>
  <c r="AU107" i="75"/>
  <c r="E4751" i="70"/>
  <c r="AU123" i="75"/>
  <c r="E4752" i="70"/>
  <c r="AU104" i="75"/>
  <c r="E4753" i="70"/>
  <c r="AU124" i="75"/>
  <c r="E4754" i="70"/>
  <c r="AU125" i="75"/>
  <c r="E4756" i="70"/>
  <c r="AU127" i="75"/>
  <c r="E4757" i="70"/>
  <c r="E4759" i="70"/>
  <c r="AU130" i="75"/>
  <c r="E4760" i="70"/>
  <c r="AU110" i="75"/>
  <c r="E4761" i="70"/>
  <c r="AU94" i="75"/>
  <c r="E4762" i="70"/>
  <c r="AU95" i="75"/>
  <c r="E4763" i="70"/>
  <c r="AU121" i="75"/>
  <c r="E4764" i="70"/>
  <c r="E4765" i="70"/>
  <c r="AU131" i="75"/>
  <c r="E4766" i="70"/>
  <c r="AU96" i="75"/>
  <c r="E4767" i="70"/>
  <c r="AU105" i="75"/>
  <c r="E4768" i="70"/>
  <c r="AU122" i="75"/>
  <c r="E4769" i="70"/>
  <c r="AU132" i="75"/>
  <c r="E4770" i="70"/>
  <c r="AU133" i="75"/>
  <c r="E4771" i="70"/>
  <c r="AU97" i="75"/>
  <c r="E4772" i="70"/>
  <c r="AU98" i="75"/>
  <c r="E4773" i="70"/>
  <c r="AU99" i="75"/>
  <c r="E4774" i="70"/>
  <c r="AU100" i="75"/>
  <c r="E4775" i="70"/>
  <c r="AU101" i="75"/>
  <c r="E4776" i="70"/>
  <c r="AU102" i="75"/>
  <c r="E4777" i="70"/>
  <c r="AU111" i="75"/>
  <c r="E4778" i="70"/>
  <c r="AU112" i="75"/>
  <c r="E4779" i="70"/>
  <c r="AU113" i="75"/>
  <c r="E4780" i="70"/>
  <c r="AU114" i="75"/>
  <c r="E4781" i="70"/>
  <c r="AU115" i="75"/>
  <c r="E4782" i="70"/>
  <c r="AU116" i="75"/>
  <c r="E4783" i="70"/>
  <c r="AU117" i="75"/>
  <c r="E4784" i="70"/>
  <c r="AU118" i="75"/>
  <c r="E4785" i="70"/>
  <c r="AU119" i="75"/>
  <c r="E4786" i="70"/>
  <c r="AU120" i="75"/>
  <c r="E4787" i="70"/>
  <c r="AU103" i="75"/>
  <c r="E4788" i="70"/>
  <c r="AU109" i="75"/>
  <c r="E4789" i="70"/>
  <c r="AU108" i="75"/>
  <c r="E4790" i="70"/>
  <c r="E4791" i="70"/>
  <c r="AX106" i="75"/>
  <c r="E4792" i="70"/>
  <c r="AX107" i="75"/>
  <c r="E4793" i="70"/>
  <c r="AX123" i="75"/>
  <c r="E4794" i="70"/>
  <c r="AX104" i="75"/>
  <c r="E4795" i="70"/>
  <c r="E4796" i="70"/>
  <c r="AX125" i="75"/>
  <c r="E4798" i="70"/>
  <c r="AX127" i="75"/>
  <c r="E4799" i="70"/>
  <c r="E4801" i="70"/>
  <c r="AX130" i="75"/>
  <c r="E4802" i="70"/>
  <c r="AX110" i="75"/>
  <c r="E4803" i="70"/>
  <c r="AX94" i="75"/>
  <c r="E4804" i="70"/>
  <c r="AX95" i="75"/>
  <c r="E4805" i="70"/>
  <c r="AX121" i="75"/>
  <c r="E4806" i="70"/>
  <c r="E4807" i="70"/>
  <c r="AX131" i="75"/>
  <c r="E4808" i="70"/>
  <c r="AX96" i="75"/>
  <c r="E4809" i="70"/>
  <c r="AX105" i="75"/>
  <c r="E4810" i="70"/>
  <c r="AX122" i="75"/>
  <c r="E4811" i="70"/>
  <c r="AX132" i="75"/>
  <c r="E4812" i="70"/>
  <c r="AX133" i="75"/>
  <c r="E4813" i="70"/>
  <c r="AX97" i="75"/>
  <c r="E4814" i="70"/>
  <c r="AX98" i="75"/>
  <c r="E4815" i="70"/>
  <c r="AX99" i="75"/>
  <c r="E4816" i="70"/>
  <c r="AX100" i="75"/>
  <c r="E4817" i="70"/>
  <c r="AX101" i="75"/>
  <c r="E4818" i="70"/>
  <c r="AX102" i="75"/>
  <c r="E4819" i="70"/>
  <c r="AX111" i="75"/>
  <c r="E4820" i="70"/>
  <c r="AX112" i="75"/>
  <c r="E4821" i="70"/>
  <c r="AX113" i="75"/>
  <c r="E4822" i="70"/>
  <c r="AX114" i="75"/>
  <c r="E4823" i="70"/>
  <c r="AX115" i="75"/>
  <c r="E4824" i="70"/>
  <c r="AX116" i="75"/>
  <c r="E4825" i="70"/>
  <c r="AX117" i="75"/>
  <c r="E4826" i="70"/>
  <c r="AX118" i="75"/>
  <c r="E4827" i="70"/>
  <c r="AX119" i="75"/>
  <c r="E4828" i="70"/>
  <c r="AX120" i="75"/>
  <c r="E4829" i="70"/>
  <c r="AX103" i="75"/>
  <c r="E4830" i="70"/>
  <c r="AX109" i="75"/>
  <c r="E4831" i="70"/>
  <c r="AX108" i="75"/>
  <c r="E4832" i="70"/>
  <c r="E4833" i="70"/>
  <c r="BD106" i="75"/>
  <c r="E4834" i="70"/>
  <c r="BD107" i="75"/>
  <c r="E4835" i="70"/>
  <c r="BD123" i="75"/>
  <c r="E4836" i="70"/>
  <c r="BD104" i="75"/>
  <c r="E4837" i="70"/>
  <c r="BD124" i="75"/>
  <c r="E4838" i="70"/>
  <c r="BD125" i="75"/>
  <c r="E4840" i="70"/>
  <c r="BD127" i="75"/>
  <c r="E4841" i="70"/>
  <c r="E4843" i="70"/>
  <c r="BD130" i="75"/>
  <c r="E4844" i="70"/>
  <c r="BD110" i="75"/>
  <c r="E4845" i="70"/>
  <c r="BD94" i="75"/>
  <c r="E4846" i="70"/>
  <c r="BD95" i="75"/>
  <c r="E4847" i="70"/>
  <c r="BD121" i="75"/>
  <c r="E4848" i="70"/>
  <c r="E4849" i="70"/>
  <c r="BD131" i="75"/>
  <c r="E4850" i="70"/>
  <c r="BD96" i="75"/>
  <c r="E4851" i="70"/>
  <c r="BD105" i="75"/>
  <c r="E4852" i="70"/>
  <c r="BD122" i="75"/>
  <c r="E4853" i="70"/>
  <c r="BD132" i="75"/>
  <c r="E4854" i="70"/>
  <c r="BD133" i="75"/>
  <c r="E4855" i="70"/>
  <c r="BD97" i="75"/>
  <c r="E4856" i="70"/>
  <c r="BD98" i="75"/>
  <c r="E4857" i="70"/>
  <c r="BD99" i="75"/>
  <c r="E4858" i="70"/>
  <c r="BD100" i="75"/>
  <c r="E4859" i="70"/>
  <c r="BD101" i="75"/>
  <c r="E4860" i="70"/>
  <c r="BD102" i="75"/>
  <c r="E4861" i="70"/>
  <c r="BD111" i="75"/>
  <c r="E4862" i="70"/>
  <c r="BD112" i="75"/>
  <c r="E4863" i="70"/>
  <c r="BD113" i="75"/>
  <c r="E4864" i="70"/>
  <c r="BD114" i="75"/>
  <c r="E4865" i="70"/>
  <c r="BD115" i="75"/>
  <c r="E4866" i="70"/>
  <c r="BD116" i="75"/>
  <c r="E4867" i="70"/>
  <c r="BD117" i="75"/>
  <c r="E4868" i="70"/>
  <c r="BD118" i="75"/>
  <c r="E4869" i="70"/>
  <c r="BD119" i="75"/>
  <c r="E4870" i="70"/>
  <c r="BD120" i="75"/>
  <c r="E4871" i="70"/>
  <c r="BD103" i="75"/>
  <c r="E4872" i="70"/>
  <c r="BD109" i="75"/>
  <c r="E4873" i="70"/>
  <c r="BD108" i="75"/>
  <c r="E4874" i="70"/>
  <c r="E4875" i="70"/>
  <c r="BG106" i="75"/>
  <c r="E4876" i="70"/>
  <c r="BG107" i="75"/>
  <c r="E4877" i="70"/>
  <c r="BG123" i="75"/>
  <c r="E4878" i="70"/>
  <c r="BG104" i="75"/>
  <c r="E4879" i="70"/>
  <c r="E4880" i="70"/>
  <c r="BG125" i="75"/>
  <c r="E4882" i="70"/>
  <c r="BG127" i="75"/>
  <c r="E4883" i="70"/>
  <c r="E4885" i="70"/>
  <c r="BG130" i="75"/>
  <c r="E4886" i="70"/>
  <c r="BG110" i="75"/>
  <c r="E4887" i="70"/>
  <c r="BG94" i="75"/>
  <c r="E4888" i="70"/>
  <c r="BG95" i="75"/>
  <c r="E4889" i="70"/>
  <c r="BG121" i="75"/>
  <c r="E4890" i="70"/>
  <c r="E4891" i="70"/>
  <c r="BG131" i="75"/>
  <c r="E4892" i="70"/>
  <c r="BG96" i="75"/>
  <c r="E4893" i="70"/>
  <c r="BG105" i="75"/>
  <c r="E4894" i="70"/>
  <c r="BG122" i="75"/>
  <c r="E4895" i="70"/>
  <c r="BG132" i="75"/>
  <c r="E4896" i="70"/>
  <c r="BG133" i="75"/>
  <c r="E4897" i="70"/>
  <c r="BG97" i="75"/>
  <c r="E4898" i="70"/>
  <c r="BG98" i="75"/>
  <c r="E4899" i="70"/>
  <c r="BG99" i="75"/>
  <c r="E4900" i="70"/>
  <c r="BG100" i="75"/>
  <c r="E4901" i="70"/>
  <c r="BG101" i="75"/>
  <c r="E4902" i="70"/>
  <c r="BG102" i="75"/>
  <c r="E4903" i="70"/>
  <c r="BG111" i="75"/>
  <c r="E4904" i="70"/>
  <c r="BG112" i="75"/>
  <c r="E4905" i="70"/>
  <c r="BG113" i="75"/>
  <c r="E4906" i="70"/>
  <c r="BG114" i="75"/>
  <c r="E4907" i="70"/>
  <c r="BG115" i="75"/>
  <c r="E4908" i="70"/>
  <c r="BG116" i="75"/>
  <c r="E4909" i="70"/>
  <c r="BG117" i="75"/>
  <c r="E4910" i="70"/>
  <c r="BG118" i="75"/>
  <c r="E4911" i="70"/>
  <c r="BG119" i="75"/>
  <c r="E4912" i="70"/>
  <c r="BG120" i="75"/>
  <c r="E4913" i="70"/>
  <c r="BG103" i="75"/>
  <c r="E4914" i="70"/>
  <c r="BG109" i="75"/>
  <c r="E4915" i="70"/>
  <c r="BG108" i="75"/>
  <c r="E4916" i="70"/>
  <c r="E4917" i="70"/>
  <c r="BJ106" i="75"/>
  <c r="E4918" i="70"/>
  <c r="BJ107" i="75"/>
  <c r="E4919" i="70"/>
  <c r="BJ123" i="75"/>
  <c r="E4920" i="70"/>
  <c r="BJ104" i="75"/>
  <c r="E4921" i="70"/>
  <c r="BJ124" i="75"/>
  <c r="E4922" i="70"/>
  <c r="BJ125" i="75"/>
  <c r="E4924" i="70"/>
  <c r="BJ127" i="75"/>
  <c r="E4925" i="70"/>
  <c r="E4927" i="70"/>
  <c r="BJ130" i="75"/>
  <c r="E4928" i="70"/>
  <c r="BJ110" i="75"/>
  <c r="E4929" i="70"/>
  <c r="BJ94" i="75"/>
  <c r="E4930" i="70"/>
  <c r="BJ95" i="75"/>
  <c r="E4931" i="70"/>
  <c r="BJ121" i="75"/>
  <c r="E4932" i="70"/>
  <c r="E4933" i="70"/>
  <c r="BJ131" i="75"/>
  <c r="E4934" i="70"/>
  <c r="BJ96" i="75"/>
  <c r="E4935" i="70"/>
  <c r="BJ105" i="75"/>
  <c r="E4936" i="70"/>
  <c r="BJ122" i="75"/>
  <c r="E4937" i="70"/>
  <c r="BJ132" i="75"/>
  <c r="E4938" i="70"/>
  <c r="BJ133" i="75"/>
  <c r="E4939" i="70"/>
  <c r="BJ97" i="75"/>
  <c r="E4940" i="70"/>
  <c r="BJ98" i="75"/>
  <c r="E4941" i="70"/>
  <c r="BJ99" i="75"/>
  <c r="E4942" i="70"/>
  <c r="BJ100" i="75"/>
  <c r="E4943" i="70"/>
  <c r="BJ101" i="75"/>
  <c r="E4944" i="70"/>
  <c r="BJ102" i="75"/>
  <c r="E4945" i="70"/>
  <c r="BJ111" i="75"/>
  <c r="E4946" i="70"/>
  <c r="BJ112" i="75"/>
  <c r="E4947" i="70"/>
  <c r="BJ113" i="75"/>
  <c r="E4948" i="70"/>
  <c r="BJ114" i="75"/>
  <c r="E4949" i="70"/>
  <c r="BJ115" i="75"/>
  <c r="E4950" i="70"/>
  <c r="BJ116" i="75"/>
  <c r="E4951" i="70"/>
  <c r="BJ117" i="75"/>
  <c r="E4952" i="70"/>
  <c r="BJ118" i="75"/>
  <c r="E4953" i="70"/>
  <c r="BJ119" i="75"/>
  <c r="E4954" i="70"/>
  <c r="BJ120" i="75"/>
  <c r="E4955" i="70"/>
  <c r="BJ103" i="75"/>
  <c r="E4956" i="70"/>
  <c r="BJ109" i="75"/>
  <c r="E4957" i="70"/>
  <c r="BJ108" i="75"/>
  <c r="E4958" i="70"/>
  <c r="E4959" i="70"/>
  <c r="BM106" i="75"/>
  <c r="E4960" i="70"/>
  <c r="BM107" i="75"/>
  <c r="E4961" i="70"/>
  <c r="BM123" i="75"/>
  <c r="E4962" i="70"/>
  <c r="BM104" i="75"/>
  <c r="E4963" i="70"/>
  <c r="E4964" i="70"/>
  <c r="BM125" i="75"/>
  <c r="E4966" i="70"/>
  <c r="BM127" i="75"/>
  <c r="E4967" i="70"/>
  <c r="E4969" i="70"/>
  <c r="BM130" i="75"/>
  <c r="E4970" i="70"/>
  <c r="BM110" i="75"/>
  <c r="E4971" i="70"/>
  <c r="BM94" i="75"/>
  <c r="E4972" i="70"/>
  <c r="BM95" i="75"/>
  <c r="E4973" i="70"/>
  <c r="BM121" i="75"/>
  <c r="E4974" i="70"/>
  <c r="E4975" i="70"/>
  <c r="BM131" i="75"/>
  <c r="E4976" i="70"/>
  <c r="BM96" i="75"/>
  <c r="E4977" i="70"/>
  <c r="BM105" i="75"/>
  <c r="E4978" i="70"/>
  <c r="BM122" i="75"/>
  <c r="E4979" i="70"/>
  <c r="BM132" i="75"/>
  <c r="E4980" i="70"/>
  <c r="BM133" i="75"/>
  <c r="E4981" i="70"/>
  <c r="BM97" i="75"/>
  <c r="E4982" i="70"/>
  <c r="BM98" i="75"/>
  <c r="E4983" i="70"/>
  <c r="BM99" i="75"/>
  <c r="E4984" i="70"/>
  <c r="BM100" i="75"/>
  <c r="E4985" i="70"/>
  <c r="BM101" i="75"/>
  <c r="E4986" i="70"/>
  <c r="BM102" i="75"/>
  <c r="E4987" i="70"/>
  <c r="BM111" i="75"/>
  <c r="E4988" i="70"/>
  <c r="BM112" i="75"/>
  <c r="E4989" i="70"/>
  <c r="BM113" i="75"/>
  <c r="E4990" i="70"/>
  <c r="BM114" i="75"/>
  <c r="E4991" i="70"/>
  <c r="BM115" i="75"/>
  <c r="E4992" i="70"/>
  <c r="BM116" i="75"/>
  <c r="E4993" i="70"/>
  <c r="BM117" i="75"/>
  <c r="E4994" i="70"/>
  <c r="BM118" i="75"/>
  <c r="E4995" i="70"/>
  <c r="BM119" i="75"/>
  <c r="E4996" i="70"/>
  <c r="BM120" i="75"/>
  <c r="E4997" i="70"/>
  <c r="BM103" i="75"/>
  <c r="E4998" i="70"/>
  <c r="BM109" i="75"/>
  <c r="E4999" i="70"/>
  <c r="BM108" i="75"/>
  <c r="E5000" i="70"/>
  <c r="E5001" i="70"/>
  <c r="BP106" i="75"/>
  <c r="E5002" i="70"/>
  <c r="BP107" i="75"/>
  <c r="E5003" i="70"/>
  <c r="BP123" i="75"/>
  <c r="E5004" i="70"/>
  <c r="BP104" i="75"/>
  <c r="E5005" i="70"/>
  <c r="BP124" i="75"/>
  <c r="E5006" i="70"/>
  <c r="BP125" i="75"/>
  <c r="E5008" i="70"/>
  <c r="BP127" i="75"/>
  <c r="E5009" i="70"/>
  <c r="E5011" i="70"/>
  <c r="BP130" i="75"/>
  <c r="E5012" i="70"/>
  <c r="BP110" i="75"/>
  <c r="E5013" i="70"/>
  <c r="BP94" i="75"/>
  <c r="E5014" i="70"/>
  <c r="BP95" i="75"/>
  <c r="E5015" i="70"/>
  <c r="BP121" i="75"/>
  <c r="E5016" i="70"/>
  <c r="E5017" i="70"/>
  <c r="BP131" i="75"/>
  <c r="E5018" i="70"/>
  <c r="BP96" i="75"/>
  <c r="E5019" i="70"/>
  <c r="BP105" i="75"/>
  <c r="E5020" i="70"/>
  <c r="BP122" i="75"/>
  <c r="E5021" i="70"/>
  <c r="BP132" i="75"/>
  <c r="E5022" i="70"/>
  <c r="BP133" i="75"/>
  <c r="E5023" i="70"/>
  <c r="BP97" i="75"/>
  <c r="E5024" i="70"/>
  <c r="BP98" i="75"/>
  <c r="E5025" i="70"/>
  <c r="BP99" i="75"/>
  <c r="E5026" i="70"/>
  <c r="BP100" i="75"/>
  <c r="E5027" i="70"/>
  <c r="BP101" i="75"/>
  <c r="E5028" i="70"/>
  <c r="BP102" i="75"/>
  <c r="E5029" i="70"/>
  <c r="BP111" i="75"/>
  <c r="E5030" i="70"/>
  <c r="BP112" i="75"/>
  <c r="E5031" i="70"/>
  <c r="BP113" i="75"/>
  <c r="E5032" i="70"/>
  <c r="BP114" i="75"/>
  <c r="E5033" i="70"/>
  <c r="BP115" i="75"/>
  <c r="E5034" i="70"/>
  <c r="BP116" i="75"/>
  <c r="E5035" i="70"/>
  <c r="BP117" i="75"/>
  <c r="E5036" i="70"/>
  <c r="BP118" i="75"/>
  <c r="E5037" i="70"/>
  <c r="BP119" i="75"/>
  <c r="E5038" i="70"/>
  <c r="BP120" i="75"/>
  <c r="E5039" i="70"/>
  <c r="BP103" i="75"/>
  <c r="E5040" i="70"/>
  <c r="BP109" i="75"/>
  <c r="E5041" i="70"/>
  <c r="BP108" i="75"/>
  <c r="E5042" i="70"/>
  <c r="E5043" i="70"/>
  <c r="BS106" i="75"/>
  <c r="E5044" i="70"/>
  <c r="BS107" i="75"/>
  <c r="E5045" i="70"/>
  <c r="BS123" i="75"/>
  <c r="E5046" i="70"/>
  <c r="BS104" i="75"/>
  <c r="E5047" i="70"/>
  <c r="E5048" i="70"/>
  <c r="BS125" i="75"/>
  <c r="E5050" i="70"/>
  <c r="BS127" i="75"/>
  <c r="E5051" i="70"/>
  <c r="E5053" i="70"/>
  <c r="BS130" i="75"/>
  <c r="E5054" i="70"/>
  <c r="BS110" i="75"/>
  <c r="E5055" i="70"/>
  <c r="BS94" i="75"/>
  <c r="E5056" i="70"/>
  <c r="BS95" i="75"/>
  <c r="E5057" i="70"/>
  <c r="BS121" i="75"/>
  <c r="E5058" i="70"/>
  <c r="E5059" i="70"/>
  <c r="BS131" i="75"/>
  <c r="E5060" i="70"/>
  <c r="BS96" i="75"/>
  <c r="E5061" i="70"/>
  <c r="BS105" i="75"/>
  <c r="E5062" i="70"/>
  <c r="BS122" i="75"/>
  <c r="E5063" i="70"/>
  <c r="BS132" i="75"/>
  <c r="E5064" i="70"/>
  <c r="BS133" i="75"/>
  <c r="E5065" i="70"/>
  <c r="BS97" i="75"/>
  <c r="E5066" i="70"/>
  <c r="BS98" i="75"/>
  <c r="E5067" i="70"/>
  <c r="BS99" i="75"/>
  <c r="E5068" i="70"/>
  <c r="BS100" i="75"/>
  <c r="E5069" i="70"/>
  <c r="BS101" i="75"/>
  <c r="E5070" i="70"/>
  <c r="BS102" i="75"/>
  <c r="E5071" i="70"/>
  <c r="BS111" i="75"/>
  <c r="E5072" i="70"/>
  <c r="BS112" i="75"/>
  <c r="E5073" i="70"/>
  <c r="BS113" i="75"/>
  <c r="E5074" i="70"/>
  <c r="BS114" i="75"/>
  <c r="E5075" i="70"/>
  <c r="BS115" i="75"/>
  <c r="E5076" i="70"/>
  <c r="BS116" i="75"/>
  <c r="E5077" i="70"/>
  <c r="BS117" i="75"/>
  <c r="E5078" i="70"/>
  <c r="BS118" i="75"/>
  <c r="E5079" i="70"/>
  <c r="BS119" i="75"/>
  <c r="E5080" i="70"/>
  <c r="BS120" i="75"/>
  <c r="E5081" i="70"/>
  <c r="BS103" i="75"/>
  <c r="E5082" i="70"/>
  <c r="BS109" i="75"/>
  <c r="E5083" i="70"/>
  <c r="BS108" i="75"/>
  <c r="E5084" i="70"/>
  <c r="E5085" i="70"/>
  <c r="BV106" i="75"/>
  <c r="E5086" i="70"/>
  <c r="BV107" i="75"/>
  <c r="E5087" i="70"/>
  <c r="BV123" i="75"/>
  <c r="E5088" i="70"/>
  <c r="BV104" i="75"/>
  <c r="E5089" i="70"/>
  <c r="BV124" i="75"/>
  <c r="E5090" i="70"/>
  <c r="BV125" i="75"/>
  <c r="E5092" i="70"/>
  <c r="BV127" i="75"/>
  <c r="E5093" i="70"/>
  <c r="E5095" i="70"/>
  <c r="BV130" i="75"/>
  <c r="E5096" i="70"/>
  <c r="BV110" i="75"/>
  <c r="E5097" i="70"/>
  <c r="BV94" i="75"/>
  <c r="E5098" i="70"/>
  <c r="BV95" i="75"/>
  <c r="E5099" i="70"/>
  <c r="BV121" i="75"/>
  <c r="E5100" i="70"/>
  <c r="E5101" i="70"/>
  <c r="BV131" i="75"/>
  <c r="E5102" i="70"/>
  <c r="BV96" i="75"/>
  <c r="E5103" i="70"/>
  <c r="BV105" i="75"/>
  <c r="E5104" i="70"/>
  <c r="BV122" i="75"/>
  <c r="E5105" i="70"/>
  <c r="BV132" i="75"/>
  <c r="E5106" i="70"/>
  <c r="BV133" i="75"/>
  <c r="E5107" i="70"/>
  <c r="BV97" i="75"/>
  <c r="E5108" i="70"/>
  <c r="BV98" i="75"/>
  <c r="E5109" i="70"/>
  <c r="BV99" i="75"/>
  <c r="E5110" i="70"/>
  <c r="BV100" i="75"/>
  <c r="E5111" i="70"/>
  <c r="BV101" i="75"/>
  <c r="E5112" i="70"/>
  <c r="BV102" i="75"/>
  <c r="E5113" i="70"/>
  <c r="BV111" i="75"/>
  <c r="E5114" i="70"/>
  <c r="BV112" i="75"/>
  <c r="E5115" i="70"/>
  <c r="BV113" i="75"/>
  <c r="E5116" i="70"/>
  <c r="BV114" i="75"/>
  <c r="E5117" i="70"/>
  <c r="BV115" i="75"/>
  <c r="E5118" i="70"/>
  <c r="BV116" i="75"/>
  <c r="E5119" i="70"/>
  <c r="BV117" i="75"/>
  <c r="E5120" i="70"/>
  <c r="BV118" i="75"/>
  <c r="E5121" i="70"/>
  <c r="BV119" i="75"/>
  <c r="E5122" i="70"/>
  <c r="BV120" i="75"/>
  <c r="E5123" i="70"/>
  <c r="BV103" i="75"/>
  <c r="E5124" i="70"/>
  <c r="BV109" i="75"/>
  <c r="E5125" i="70"/>
  <c r="BV108" i="75"/>
  <c r="E5126" i="70"/>
  <c r="E5127" i="70"/>
  <c r="BY106" i="75"/>
  <c r="E5128" i="70"/>
  <c r="BY107" i="75"/>
  <c r="E5129" i="70"/>
  <c r="BY123" i="75"/>
  <c r="E5130" i="70"/>
  <c r="BY104" i="75"/>
  <c r="E5131" i="70"/>
  <c r="E5132" i="70"/>
  <c r="BY125" i="75"/>
  <c r="E5134" i="70"/>
  <c r="BY127" i="75"/>
  <c r="E5135" i="70"/>
  <c r="E5137" i="70"/>
  <c r="BY130" i="75"/>
  <c r="E5138" i="70"/>
  <c r="BY110" i="75"/>
  <c r="E5139" i="70"/>
  <c r="BY94" i="75"/>
  <c r="E5140" i="70"/>
  <c r="BY95" i="75"/>
  <c r="E5141" i="70"/>
  <c r="BY121" i="75"/>
  <c r="E5142" i="70"/>
  <c r="E5143" i="70"/>
  <c r="BY131" i="75"/>
  <c r="E5144" i="70"/>
  <c r="BY96" i="75"/>
  <c r="E5145" i="70"/>
  <c r="BY105" i="75"/>
  <c r="E5146" i="70"/>
  <c r="BY122" i="75"/>
  <c r="E5147" i="70"/>
  <c r="BY132" i="75"/>
  <c r="E5148" i="70"/>
  <c r="BY133" i="75"/>
  <c r="E5149" i="70"/>
  <c r="BY97" i="75"/>
  <c r="E5150" i="70"/>
  <c r="BY98" i="75"/>
  <c r="E5151" i="70"/>
  <c r="BY99" i="75"/>
  <c r="E5152" i="70"/>
  <c r="BY100" i="75"/>
  <c r="E5153" i="70"/>
  <c r="BY101" i="75"/>
  <c r="E5154" i="70"/>
  <c r="BY102" i="75"/>
  <c r="E5155" i="70"/>
  <c r="BY111" i="75"/>
  <c r="E5156" i="70"/>
  <c r="BY112" i="75"/>
  <c r="E5157" i="70"/>
  <c r="BY113" i="75"/>
  <c r="E5158" i="70"/>
  <c r="BY114" i="75"/>
  <c r="E5159" i="70"/>
  <c r="BY115" i="75"/>
  <c r="E5160" i="70"/>
  <c r="BY116" i="75"/>
  <c r="E5161" i="70"/>
  <c r="BY117" i="75"/>
  <c r="E5162" i="70"/>
  <c r="BY118" i="75"/>
  <c r="E5163" i="70"/>
  <c r="BY119" i="75"/>
  <c r="E5164" i="70"/>
  <c r="BY120" i="75"/>
  <c r="E5165" i="70"/>
  <c r="BY103" i="75"/>
  <c r="E5166" i="70"/>
  <c r="BY109" i="75"/>
  <c r="E5167" i="70"/>
  <c r="BY108" i="75"/>
  <c r="E5168" i="70"/>
  <c r="E5169" i="70"/>
  <c r="CB106" i="75"/>
  <c r="E5170" i="70"/>
  <c r="CB107" i="75"/>
  <c r="E5171" i="70"/>
  <c r="CB123" i="75"/>
  <c r="E5172" i="70"/>
  <c r="CB104" i="75"/>
  <c r="E5173" i="70"/>
  <c r="CB124" i="75"/>
  <c r="E5174" i="70"/>
  <c r="CB125" i="75"/>
  <c r="E5176" i="70"/>
  <c r="CB127" i="75"/>
  <c r="E5177" i="70"/>
  <c r="E5179" i="70"/>
  <c r="CB130" i="75"/>
  <c r="E5180" i="70"/>
  <c r="CB110" i="75"/>
  <c r="E5181" i="70"/>
  <c r="CB94" i="75"/>
  <c r="E5182" i="70"/>
  <c r="CB95" i="75"/>
  <c r="E5183" i="70"/>
  <c r="CB121" i="75"/>
  <c r="E5184" i="70"/>
  <c r="E5185" i="70"/>
  <c r="CB131" i="75"/>
  <c r="E5186" i="70"/>
  <c r="CB96" i="75"/>
  <c r="E5187" i="70"/>
  <c r="CB105" i="75"/>
  <c r="E5188" i="70"/>
  <c r="CB122" i="75"/>
  <c r="E5189" i="70"/>
  <c r="CB132" i="75"/>
  <c r="E5190" i="70"/>
  <c r="CB133" i="75"/>
  <c r="E5191" i="70"/>
  <c r="CB97" i="75"/>
  <c r="E5192" i="70"/>
  <c r="CB98" i="75"/>
  <c r="E5193" i="70"/>
  <c r="CB99" i="75"/>
  <c r="E5194" i="70"/>
  <c r="CB100" i="75"/>
  <c r="E5195" i="70"/>
  <c r="CB101" i="75"/>
  <c r="E5196" i="70"/>
  <c r="CB102" i="75"/>
  <c r="E5197" i="70"/>
  <c r="CB111" i="75"/>
  <c r="E5198" i="70"/>
  <c r="CB112" i="75"/>
  <c r="E5199" i="70"/>
  <c r="CB113" i="75"/>
  <c r="E5200" i="70"/>
  <c r="CB114" i="75"/>
  <c r="E5201" i="70"/>
  <c r="CB115" i="75"/>
  <c r="E5202" i="70"/>
  <c r="CB116" i="75"/>
  <c r="E5203" i="70"/>
  <c r="CB117" i="75"/>
  <c r="E5204" i="70"/>
  <c r="CB118" i="75"/>
  <c r="E5205" i="70"/>
  <c r="CB119" i="75"/>
  <c r="E5206" i="70"/>
  <c r="CB120" i="75"/>
  <c r="E5207" i="70"/>
  <c r="CB103" i="75"/>
  <c r="E5208" i="70"/>
  <c r="CB109" i="75"/>
  <c r="E5209" i="70"/>
  <c r="CB108" i="75"/>
  <c r="E5210" i="70"/>
  <c r="E5211" i="70"/>
  <c r="CE106" i="75"/>
  <c r="E5212" i="70"/>
  <c r="CE107" i="75"/>
  <c r="E5213" i="70"/>
  <c r="CE123" i="75"/>
  <c r="E5214" i="70"/>
  <c r="CE104" i="75"/>
  <c r="E5215" i="70"/>
  <c r="E5216" i="70"/>
  <c r="CE125" i="75"/>
  <c r="E5218" i="70"/>
  <c r="CE127" i="75"/>
  <c r="E5219" i="70"/>
  <c r="E5221" i="70"/>
  <c r="CE130" i="75"/>
  <c r="E5222" i="70"/>
  <c r="CE110" i="75"/>
  <c r="E5223" i="70"/>
  <c r="CE94" i="75"/>
  <c r="E5224" i="70"/>
  <c r="CE95" i="75"/>
  <c r="E5225" i="70"/>
  <c r="CE121" i="75"/>
  <c r="E5226" i="70"/>
  <c r="E5227" i="70"/>
  <c r="CE131" i="75"/>
  <c r="E5228" i="70"/>
  <c r="CE96" i="75"/>
  <c r="E5229" i="70"/>
  <c r="CE105" i="75"/>
  <c r="E5230" i="70"/>
  <c r="CE122" i="75"/>
  <c r="E5231" i="70"/>
  <c r="CE132" i="75"/>
  <c r="E5232" i="70"/>
  <c r="CE133" i="75"/>
  <c r="E5233" i="70"/>
  <c r="CE97" i="75"/>
  <c r="E5234" i="70"/>
  <c r="CE98" i="75"/>
  <c r="E5235" i="70"/>
  <c r="CE99" i="75"/>
  <c r="E5236" i="70"/>
  <c r="CE100" i="75"/>
  <c r="E5237" i="70"/>
  <c r="CE101" i="75"/>
  <c r="E5238" i="70"/>
  <c r="CE102" i="75"/>
  <c r="E5239" i="70"/>
  <c r="CE111" i="75"/>
  <c r="E5240" i="70"/>
  <c r="CE112" i="75"/>
  <c r="E5241" i="70"/>
  <c r="CE113" i="75"/>
  <c r="E5242" i="70"/>
  <c r="CE114" i="75"/>
  <c r="E5243" i="70"/>
  <c r="CE115" i="75"/>
  <c r="E5244" i="70"/>
  <c r="CE116" i="75"/>
  <c r="E5245" i="70"/>
  <c r="CE117" i="75"/>
  <c r="E5246" i="70"/>
  <c r="CE118" i="75"/>
  <c r="E5247" i="70"/>
  <c r="CE119" i="75"/>
  <c r="E5248" i="70"/>
  <c r="CE120" i="75"/>
  <c r="E5249" i="70"/>
  <c r="CE103" i="75"/>
  <c r="E5250" i="70"/>
  <c r="CE109" i="75"/>
  <c r="E5251" i="70"/>
  <c r="CE108" i="75"/>
  <c r="E5252" i="70"/>
  <c r="E5253" i="70"/>
  <c r="CH106" i="75"/>
  <c r="E5254" i="70"/>
  <c r="CH107" i="75"/>
  <c r="E5255" i="70"/>
  <c r="CH123" i="75"/>
  <c r="E5256" i="70"/>
  <c r="CH104" i="75"/>
  <c r="E5257" i="70"/>
  <c r="CH124" i="75"/>
  <c r="E5258" i="70"/>
  <c r="CH125" i="75"/>
  <c r="E5260" i="70"/>
  <c r="CH127" i="75"/>
  <c r="E5261" i="70"/>
  <c r="E5263" i="70"/>
  <c r="CH130" i="75"/>
  <c r="E5264" i="70"/>
  <c r="CH110" i="75"/>
  <c r="E5265" i="70"/>
  <c r="CH94" i="75"/>
  <c r="E5266" i="70"/>
  <c r="CH95" i="75"/>
  <c r="E5267" i="70"/>
  <c r="CH121" i="75"/>
  <c r="E5268" i="70"/>
  <c r="E5269" i="70"/>
  <c r="CH131" i="75"/>
  <c r="E5270" i="70"/>
  <c r="CH96" i="75"/>
  <c r="E5271" i="70"/>
  <c r="CH105" i="75"/>
  <c r="E5272" i="70"/>
  <c r="CH122" i="75"/>
  <c r="E5273" i="70"/>
  <c r="CH132" i="75"/>
  <c r="E5274" i="70"/>
  <c r="CH133" i="75"/>
  <c r="E5275" i="70"/>
  <c r="CH97" i="75"/>
  <c r="E5276" i="70"/>
  <c r="CH98" i="75"/>
  <c r="E5277" i="70"/>
  <c r="CH99" i="75"/>
  <c r="E5278" i="70"/>
  <c r="CH100" i="75"/>
  <c r="E5279" i="70"/>
  <c r="CH101" i="75"/>
  <c r="E5280" i="70"/>
  <c r="CH102" i="75"/>
  <c r="E5281" i="70"/>
  <c r="CH111" i="75"/>
  <c r="E5282" i="70"/>
  <c r="CH112" i="75"/>
  <c r="E5283" i="70"/>
  <c r="CH113" i="75"/>
  <c r="E5284" i="70"/>
  <c r="CH114" i="75"/>
  <c r="E5285" i="70"/>
  <c r="CH115" i="75"/>
  <c r="E5286" i="70"/>
  <c r="CH116" i="75"/>
  <c r="E5287" i="70"/>
  <c r="CH117" i="75"/>
  <c r="E5288" i="70"/>
  <c r="CH118" i="75"/>
  <c r="E5289" i="70"/>
  <c r="CH119" i="75"/>
  <c r="E5290" i="70"/>
  <c r="CH120" i="75"/>
  <c r="E5291" i="70"/>
  <c r="CH103" i="75"/>
  <c r="E5292" i="70"/>
  <c r="CH109" i="75"/>
  <c r="E5293" i="70"/>
  <c r="CH108" i="75"/>
  <c r="E5294" i="70"/>
  <c r="E5295" i="70"/>
  <c r="CK106" i="75"/>
  <c r="E5296" i="70"/>
  <c r="CK107" i="75"/>
  <c r="E5297" i="70"/>
  <c r="CK123" i="75"/>
  <c r="E5298" i="70"/>
  <c r="CK104" i="75"/>
  <c r="E5299" i="70"/>
  <c r="E5300" i="70"/>
  <c r="CK125" i="75"/>
  <c r="E5302" i="70"/>
  <c r="CK127" i="75"/>
  <c r="E5303" i="70"/>
  <c r="E5305" i="70"/>
  <c r="CK130" i="75"/>
  <c r="E5306" i="70"/>
  <c r="CK110" i="75"/>
  <c r="E5307" i="70"/>
  <c r="CK94" i="75"/>
  <c r="E5308" i="70"/>
  <c r="CK95" i="75"/>
  <c r="E5309" i="70"/>
  <c r="CK121" i="75"/>
  <c r="E5310" i="70"/>
  <c r="E5311" i="70"/>
  <c r="CK131" i="75"/>
  <c r="E5312" i="70"/>
  <c r="CK96" i="75"/>
  <c r="E5313" i="70"/>
  <c r="CK105" i="75"/>
  <c r="E5314" i="70"/>
  <c r="CK122" i="75"/>
  <c r="E5315" i="70"/>
  <c r="CK132" i="75"/>
  <c r="E5316" i="70"/>
  <c r="CK133" i="75"/>
  <c r="E5317" i="70"/>
  <c r="CK97" i="75"/>
  <c r="E5318" i="70"/>
  <c r="CK98" i="75"/>
  <c r="E5319" i="70"/>
  <c r="CK99" i="75"/>
  <c r="E5320" i="70"/>
  <c r="CK100" i="75"/>
  <c r="E5321" i="70"/>
  <c r="CK101" i="75"/>
  <c r="E5322" i="70"/>
  <c r="CK102" i="75"/>
  <c r="E5323" i="70"/>
  <c r="CK111" i="75"/>
  <c r="E5324" i="70"/>
  <c r="CK112" i="75"/>
  <c r="E5325" i="70"/>
  <c r="CK113" i="75"/>
  <c r="E5326" i="70"/>
  <c r="CK114" i="75"/>
  <c r="E5327" i="70"/>
  <c r="CK115" i="75"/>
  <c r="E5328" i="70"/>
  <c r="CK116" i="75"/>
  <c r="E5329" i="70"/>
  <c r="CK117" i="75"/>
  <c r="E5330" i="70"/>
  <c r="CK118" i="75"/>
  <c r="E5331" i="70"/>
  <c r="CK119" i="75"/>
  <c r="E5332" i="70"/>
  <c r="CK120" i="75"/>
  <c r="E5333" i="70"/>
  <c r="CK103" i="75"/>
  <c r="E5334" i="70"/>
  <c r="CK109" i="75"/>
  <c r="E5335" i="70"/>
  <c r="CK108" i="75"/>
  <c r="E5340" i="70"/>
  <c r="CN104" i="75"/>
  <c r="E5344" i="70"/>
  <c r="CN127" i="75"/>
  <c r="E5345" i="70"/>
  <c r="E5374" i="70"/>
  <c r="CN120" i="75"/>
  <c r="E5375" i="70"/>
  <c r="CN103" i="75"/>
  <c r="E5382" i="70"/>
  <c r="CQ104" i="75"/>
  <c r="E5386" i="70"/>
  <c r="CQ127" i="75"/>
  <c r="E5387" i="70"/>
  <c r="E5416" i="70"/>
  <c r="CQ120" i="75"/>
  <c r="E5417" i="70"/>
  <c r="CQ103" i="75"/>
  <c r="E5424" i="70"/>
  <c r="CT104" i="75"/>
  <c r="E5428" i="70"/>
  <c r="CT127" i="75"/>
  <c r="E5429" i="70"/>
  <c r="E5458" i="70"/>
  <c r="CT120" i="75"/>
  <c r="E5459" i="70"/>
  <c r="CT103" i="75"/>
  <c r="CW104" i="75"/>
  <c r="CW127" i="75"/>
  <c r="CW120" i="75"/>
  <c r="CW103" i="75"/>
  <c r="CZ104" i="75"/>
  <c r="CZ127" i="75"/>
  <c r="CZ120" i="75"/>
  <c r="CZ103" i="75"/>
  <c r="E5546" i="70"/>
  <c r="E5547" i="70"/>
  <c r="E5548" i="70"/>
  <c r="F107" i="75"/>
  <c r="E5549" i="70"/>
  <c r="F123" i="75"/>
  <c r="E5550" i="70"/>
  <c r="F104" i="75"/>
  <c r="E5551" i="70"/>
  <c r="F124" i="75"/>
  <c r="E5552" i="70"/>
  <c r="F125" i="75"/>
  <c r="E5554" i="70"/>
  <c r="F127" i="75"/>
  <c r="E5555" i="70"/>
  <c r="F128" i="75"/>
  <c r="E5557" i="70"/>
  <c r="F130" i="75"/>
  <c r="E5558" i="70"/>
  <c r="F110" i="75"/>
  <c r="E5559" i="70"/>
  <c r="E5560" i="70"/>
  <c r="F95" i="75"/>
  <c r="E5561" i="70"/>
  <c r="F121" i="75"/>
  <c r="E5562" i="70"/>
  <c r="E5563" i="70"/>
  <c r="E5564" i="70"/>
  <c r="F96" i="75"/>
  <c r="E5565" i="70"/>
  <c r="F105" i="75"/>
  <c r="E5566" i="70"/>
  <c r="F122" i="75"/>
  <c r="E5567" i="70"/>
  <c r="E5568" i="70"/>
  <c r="F133" i="75"/>
  <c r="E5569" i="70"/>
  <c r="F97" i="75"/>
  <c r="E5570" i="70"/>
  <c r="F98" i="75"/>
  <c r="E5571" i="70"/>
  <c r="E5572" i="70"/>
  <c r="F100" i="75"/>
  <c r="E5573" i="70"/>
  <c r="F101" i="75"/>
  <c r="E5574" i="70"/>
  <c r="F102" i="75"/>
  <c r="E5575" i="70"/>
  <c r="E5576" i="70"/>
  <c r="F112" i="75"/>
  <c r="E5577" i="70"/>
  <c r="F113" i="75"/>
  <c r="E5578" i="70"/>
  <c r="F114" i="75"/>
  <c r="E5579" i="70"/>
  <c r="E5580" i="70"/>
  <c r="F116" i="75"/>
  <c r="E5581" i="70"/>
  <c r="F117" i="75"/>
  <c r="E5582" i="70"/>
  <c r="F118" i="75"/>
  <c r="E5583" i="70"/>
  <c r="E5584" i="70"/>
  <c r="F120" i="75"/>
  <c r="E5585" i="70"/>
  <c r="F103" i="75"/>
  <c r="E5586" i="70"/>
  <c r="F109" i="75"/>
  <c r="E5587" i="70"/>
  <c r="E5588" i="70"/>
  <c r="E5589" i="70"/>
  <c r="I106" i="75"/>
  <c r="E5590" i="70"/>
  <c r="I107" i="75"/>
  <c r="E5591" i="70"/>
  <c r="E5592" i="70"/>
  <c r="I104" i="75"/>
  <c r="E5593" i="70"/>
  <c r="I124" i="75"/>
  <c r="E5594" i="70"/>
  <c r="I125" i="75"/>
  <c r="E5596" i="70"/>
  <c r="I127" i="75"/>
  <c r="E5597" i="70"/>
  <c r="E5599" i="70"/>
  <c r="E5600" i="70"/>
  <c r="I110" i="75"/>
  <c r="E5601" i="70"/>
  <c r="I94" i="75"/>
  <c r="E5602" i="70"/>
  <c r="I95" i="75"/>
  <c r="E5603" i="70"/>
  <c r="E5604" i="70"/>
  <c r="E5605" i="70"/>
  <c r="I131" i="75"/>
  <c r="E5606" i="70"/>
  <c r="I96" i="75"/>
  <c r="E5607" i="70"/>
  <c r="E5608" i="70"/>
  <c r="I122" i="75"/>
  <c r="E5609" i="70"/>
  <c r="I132" i="75"/>
  <c r="E5610" i="70"/>
  <c r="I133" i="75"/>
  <c r="E5611" i="70"/>
  <c r="E5612" i="70"/>
  <c r="I98" i="75"/>
  <c r="E5613" i="70"/>
  <c r="I99" i="75"/>
  <c r="E5614" i="70"/>
  <c r="I100" i="75"/>
  <c r="E5615" i="70"/>
  <c r="E5616" i="70"/>
  <c r="I102" i="75"/>
  <c r="E5617" i="70"/>
  <c r="I111" i="75"/>
  <c r="E5618" i="70"/>
  <c r="I112" i="75"/>
  <c r="E5619" i="70"/>
  <c r="E5620" i="70"/>
  <c r="I114" i="75"/>
  <c r="E5621" i="70"/>
  <c r="I115" i="75"/>
  <c r="E5622" i="70"/>
  <c r="I116" i="75"/>
  <c r="E5623" i="70"/>
  <c r="E5624" i="70"/>
  <c r="I118" i="75"/>
  <c r="E5625" i="70"/>
  <c r="I119" i="75"/>
  <c r="E5626" i="70"/>
  <c r="I120" i="75"/>
  <c r="E5627" i="70"/>
  <c r="E5628" i="70"/>
  <c r="I109" i="75"/>
  <c r="E5629" i="70"/>
  <c r="I108" i="75"/>
  <c r="E5630" i="70"/>
  <c r="E5631" i="70"/>
  <c r="E5632" i="70"/>
  <c r="L107" i="75"/>
  <c r="E5633" i="70"/>
  <c r="L123" i="75"/>
  <c r="E5634" i="70"/>
  <c r="L104" i="75"/>
  <c r="E5635" i="70"/>
  <c r="L124" i="75"/>
  <c r="E5636" i="70"/>
  <c r="L125" i="75"/>
  <c r="E5638" i="70"/>
  <c r="L127" i="75"/>
  <c r="E5639" i="70"/>
  <c r="L128" i="75"/>
  <c r="E5641" i="70"/>
  <c r="L130" i="75"/>
  <c r="E5642" i="70"/>
  <c r="L110" i="75"/>
  <c r="E5643" i="70"/>
  <c r="E5644" i="70"/>
  <c r="L95" i="75"/>
  <c r="E5645" i="70"/>
  <c r="L121" i="75"/>
  <c r="E5646" i="70"/>
  <c r="E5647" i="70"/>
  <c r="E5648" i="70"/>
  <c r="L96" i="75"/>
  <c r="E5649" i="70"/>
  <c r="L105" i="75"/>
  <c r="E5650" i="70"/>
  <c r="L122" i="75"/>
  <c r="E5651" i="70"/>
  <c r="E5652" i="70"/>
  <c r="L133" i="75"/>
  <c r="E5653" i="70"/>
  <c r="L97" i="75"/>
  <c r="E5654" i="70"/>
  <c r="L98" i="75"/>
  <c r="E5655" i="70"/>
  <c r="E5656" i="70"/>
  <c r="L100" i="75"/>
  <c r="E5657" i="70"/>
  <c r="L101" i="75"/>
  <c r="E5658" i="70"/>
  <c r="L102" i="75"/>
  <c r="E5659" i="70"/>
  <c r="E5660" i="70"/>
  <c r="L112" i="75"/>
  <c r="E5661" i="70"/>
  <c r="L113" i="75"/>
  <c r="E5662" i="70"/>
  <c r="L114" i="75"/>
  <c r="E5663" i="70"/>
  <c r="E5664" i="70"/>
  <c r="L116" i="75"/>
  <c r="E5665" i="70"/>
  <c r="L117" i="75"/>
  <c r="E5666" i="70"/>
  <c r="L118" i="75"/>
  <c r="E5667" i="70"/>
  <c r="E5668" i="70"/>
  <c r="L120" i="75"/>
  <c r="E5669" i="70"/>
  <c r="L103" i="75"/>
  <c r="E5670" i="70"/>
  <c r="L109" i="75"/>
  <c r="E5671" i="70"/>
  <c r="E5672" i="70"/>
  <c r="E5673" i="70"/>
  <c r="O106" i="75"/>
  <c r="E5674" i="70"/>
  <c r="O107" i="75"/>
  <c r="E5675" i="70"/>
  <c r="E5676" i="70"/>
  <c r="O104" i="75"/>
  <c r="E5677" i="70"/>
  <c r="O124" i="75"/>
  <c r="E5678" i="70"/>
  <c r="E5680" i="70"/>
  <c r="O127" i="75"/>
  <c r="E5681" i="70"/>
  <c r="E5683" i="70"/>
  <c r="E5684" i="70"/>
  <c r="O110" i="75"/>
  <c r="E5685" i="70"/>
  <c r="O94" i="75"/>
  <c r="E5686" i="70"/>
  <c r="O95" i="75"/>
  <c r="E5687" i="70"/>
  <c r="E5688" i="70"/>
  <c r="E5689" i="70"/>
  <c r="O131" i="75"/>
  <c r="E5690" i="70"/>
  <c r="O96" i="75"/>
  <c r="E5691" i="70"/>
  <c r="E5692" i="70"/>
  <c r="O122" i="75"/>
  <c r="E5693" i="70"/>
  <c r="O132" i="75"/>
  <c r="E5694" i="70"/>
  <c r="O133" i="75"/>
  <c r="E5695" i="70"/>
  <c r="E5696" i="70"/>
  <c r="O98" i="75"/>
  <c r="E5697" i="70"/>
  <c r="O99" i="75"/>
  <c r="E5698" i="70"/>
  <c r="O100" i="75"/>
  <c r="E5699" i="70"/>
  <c r="E5700" i="70"/>
  <c r="O102" i="75"/>
  <c r="E5701" i="70"/>
  <c r="O111" i="75"/>
  <c r="E5702" i="70"/>
  <c r="O112" i="75"/>
  <c r="E5703" i="70"/>
  <c r="E5704" i="70"/>
  <c r="O114" i="75"/>
  <c r="E5705" i="70"/>
  <c r="O115" i="75"/>
  <c r="E5706" i="70"/>
  <c r="O116" i="75"/>
  <c r="E5707" i="70"/>
  <c r="E5708" i="70"/>
  <c r="O118" i="75"/>
  <c r="E5709" i="70"/>
  <c r="O119" i="75"/>
  <c r="E5710" i="70"/>
  <c r="O120" i="75"/>
  <c r="E5711" i="70"/>
  <c r="E5712" i="70"/>
  <c r="O109" i="75"/>
  <c r="E5713" i="70"/>
  <c r="O108" i="75"/>
  <c r="E5714" i="70"/>
  <c r="E5715" i="70"/>
  <c r="E5716" i="70"/>
  <c r="R107" i="75"/>
  <c r="E5717" i="70"/>
  <c r="R123" i="75"/>
  <c r="E5718" i="70"/>
  <c r="R104" i="75"/>
  <c r="E5719" i="70"/>
  <c r="R124" i="75"/>
  <c r="E5720" i="70"/>
  <c r="R125" i="75"/>
  <c r="E5722" i="70"/>
  <c r="R127" i="75"/>
  <c r="E5723" i="70"/>
  <c r="R128" i="75"/>
  <c r="E5725" i="70"/>
  <c r="R130" i="75"/>
  <c r="E5726" i="70"/>
  <c r="R110" i="75"/>
  <c r="E5727" i="70"/>
  <c r="E5728" i="70"/>
  <c r="R95" i="75"/>
  <c r="E5729" i="70"/>
  <c r="R121" i="75"/>
  <c r="E5730" i="70"/>
  <c r="E5731" i="70"/>
  <c r="E5732" i="70"/>
  <c r="R96" i="75"/>
  <c r="E5733" i="70"/>
  <c r="R105" i="75"/>
  <c r="E5734" i="70"/>
  <c r="R122" i="75"/>
  <c r="E5735" i="70"/>
  <c r="E5736" i="70"/>
  <c r="R133" i="75"/>
  <c r="E5737" i="70"/>
  <c r="R97" i="75"/>
  <c r="E5738" i="70"/>
  <c r="R98" i="75"/>
  <c r="E5739" i="70"/>
  <c r="E5740" i="70"/>
  <c r="R100" i="75"/>
  <c r="E5741" i="70"/>
  <c r="R101" i="75"/>
  <c r="E5742" i="70"/>
  <c r="R102" i="75"/>
  <c r="E5743" i="70"/>
  <c r="E5744" i="70"/>
  <c r="R112" i="75"/>
  <c r="E5745" i="70"/>
  <c r="R113" i="75"/>
  <c r="E5746" i="70"/>
  <c r="R114" i="75"/>
  <c r="E5747" i="70"/>
  <c r="E5748" i="70"/>
  <c r="R116" i="75"/>
  <c r="E5749" i="70"/>
  <c r="R117" i="75"/>
  <c r="E5750" i="70"/>
  <c r="R118" i="75"/>
  <c r="E5751" i="70"/>
  <c r="E5752" i="70"/>
  <c r="R120" i="75"/>
  <c r="E5753" i="70"/>
  <c r="R103" i="75"/>
  <c r="E5754" i="70"/>
  <c r="R109" i="75"/>
  <c r="E5755" i="70"/>
  <c r="R108" i="75"/>
  <c r="E5756" i="70"/>
  <c r="E5757" i="70"/>
  <c r="U106" i="75"/>
  <c r="E5758" i="70"/>
  <c r="U107" i="75"/>
  <c r="E5759" i="70"/>
  <c r="U123" i="75"/>
  <c r="E5760" i="70"/>
  <c r="U104" i="75"/>
  <c r="E5761" i="70"/>
  <c r="U124" i="75"/>
  <c r="E5762" i="70"/>
  <c r="U125" i="75"/>
  <c r="E5764" i="70"/>
  <c r="U127" i="75"/>
  <c r="E5765" i="70"/>
  <c r="E5767" i="70"/>
  <c r="U130" i="75"/>
  <c r="E5768" i="70"/>
  <c r="U110" i="75"/>
  <c r="E5769" i="70"/>
  <c r="U94" i="75"/>
  <c r="E5770" i="70"/>
  <c r="U95" i="75"/>
  <c r="E5771" i="70"/>
  <c r="U121" i="75"/>
  <c r="E5772" i="70"/>
  <c r="E5773" i="70"/>
  <c r="U131" i="75"/>
  <c r="E5774" i="70"/>
  <c r="U96" i="75"/>
  <c r="E5775" i="70"/>
  <c r="U105" i="75"/>
  <c r="E5776" i="70"/>
  <c r="U122" i="75"/>
  <c r="E5777" i="70"/>
  <c r="U132" i="75"/>
  <c r="E5778" i="70"/>
  <c r="U133" i="75"/>
  <c r="E5779" i="70"/>
  <c r="U97" i="75"/>
  <c r="E5780" i="70"/>
  <c r="U98" i="75"/>
  <c r="E5781" i="70"/>
  <c r="U99" i="75"/>
  <c r="E5782" i="70"/>
  <c r="U100" i="75"/>
  <c r="E5783" i="70"/>
  <c r="U101" i="75"/>
  <c r="E5784" i="70"/>
  <c r="U102" i="75"/>
  <c r="E5785" i="70"/>
  <c r="U111" i="75"/>
  <c r="E5786" i="70"/>
  <c r="U112" i="75"/>
  <c r="E5787" i="70"/>
  <c r="U113" i="75"/>
  <c r="E5788" i="70"/>
  <c r="U114" i="75"/>
  <c r="E5789" i="70"/>
  <c r="U115" i="75"/>
  <c r="E5790" i="70"/>
  <c r="U116" i="75"/>
  <c r="E5791" i="70"/>
  <c r="U117" i="75"/>
  <c r="E5792" i="70"/>
  <c r="U118" i="75"/>
  <c r="E5793" i="70"/>
  <c r="U119" i="75"/>
  <c r="E5794" i="70"/>
  <c r="U120" i="75"/>
  <c r="E5795" i="70"/>
  <c r="U103" i="75"/>
  <c r="E5796" i="70"/>
  <c r="U109" i="75"/>
  <c r="E5797" i="70"/>
  <c r="U108" i="75"/>
  <c r="E5798" i="70"/>
  <c r="E5799" i="70"/>
  <c r="X106" i="75"/>
  <c r="E5800" i="70"/>
  <c r="X107" i="75"/>
  <c r="E5801" i="70"/>
  <c r="X123" i="75"/>
  <c r="E5802" i="70"/>
  <c r="X104" i="75"/>
  <c r="E5803" i="70"/>
  <c r="E5804" i="70"/>
  <c r="X125" i="75"/>
  <c r="E5806" i="70"/>
  <c r="X127" i="75"/>
  <c r="E5807" i="70"/>
  <c r="E5809" i="70"/>
  <c r="X130" i="75"/>
  <c r="E5810" i="70"/>
  <c r="X110" i="75"/>
  <c r="E5811" i="70"/>
  <c r="E5812" i="70"/>
  <c r="X95" i="75"/>
  <c r="E5813" i="70"/>
  <c r="X121" i="75"/>
  <c r="E5814" i="70"/>
  <c r="E5815" i="70"/>
  <c r="E5816" i="70"/>
  <c r="X96" i="75"/>
  <c r="E5817" i="70"/>
  <c r="X105" i="75"/>
  <c r="E5818" i="70"/>
  <c r="X122" i="75"/>
  <c r="E5819" i="70"/>
  <c r="E5820" i="70"/>
  <c r="X133" i="75"/>
  <c r="E5821" i="70"/>
  <c r="X97" i="75"/>
  <c r="E5822" i="70"/>
  <c r="X98" i="75"/>
  <c r="E5823" i="70"/>
  <c r="E5824" i="70"/>
  <c r="X100" i="75"/>
  <c r="E5825" i="70"/>
  <c r="X101" i="75"/>
  <c r="E5826" i="70"/>
  <c r="X102" i="75"/>
  <c r="E5827" i="70"/>
  <c r="E5828" i="70"/>
  <c r="X112" i="75"/>
  <c r="E5829" i="70"/>
  <c r="X113" i="75"/>
  <c r="E5830" i="70"/>
  <c r="X114" i="75"/>
  <c r="E5831" i="70"/>
  <c r="E5832" i="70"/>
  <c r="X116" i="75"/>
  <c r="E5833" i="70"/>
  <c r="X117" i="75"/>
  <c r="E5834" i="70"/>
  <c r="X118" i="75"/>
  <c r="E5835" i="70"/>
  <c r="E5836" i="70"/>
  <c r="X120" i="75"/>
  <c r="E5837" i="70"/>
  <c r="X103" i="75"/>
  <c r="E5838" i="70"/>
  <c r="X109" i="75"/>
  <c r="E5839" i="70"/>
  <c r="E5840" i="70"/>
  <c r="E5841" i="70"/>
  <c r="AA106" i="75"/>
  <c r="E5842" i="70"/>
  <c r="AA107" i="75"/>
  <c r="E5843" i="70"/>
  <c r="E5844" i="70"/>
  <c r="AA104" i="75"/>
  <c r="E5845" i="70"/>
  <c r="AA124" i="75"/>
  <c r="E5846" i="70"/>
  <c r="AA125" i="75"/>
  <c r="E5848" i="70"/>
  <c r="AA127" i="75"/>
  <c r="E5849" i="70"/>
  <c r="E5851" i="70"/>
  <c r="AA130" i="75"/>
  <c r="E5852" i="70"/>
  <c r="AA110" i="75"/>
  <c r="E5853" i="70"/>
  <c r="AA94" i="75"/>
  <c r="E5854" i="70"/>
  <c r="AA95" i="75"/>
  <c r="E5855" i="70"/>
  <c r="AA121" i="75"/>
  <c r="E5856" i="70"/>
  <c r="E5857" i="70"/>
  <c r="AA131" i="75"/>
  <c r="E5858" i="70"/>
  <c r="AA96" i="75"/>
  <c r="E5859" i="70"/>
  <c r="AA105" i="75"/>
  <c r="E5860" i="70"/>
  <c r="AA122" i="75"/>
  <c r="E5861" i="70"/>
  <c r="AA132" i="75"/>
  <c r="E5862" i="70"/>
  <c r="AA133" i="75"/>
  <c r="E5863" i="70"/>
  <c r="AA97" i="75"/>
  <c r="E5864" i="70"/>
  <c r="AA98" i="75"/>
  <c r="E5865" i="70"/>
  <c r="AA99" i="75"/>
  <c r="E5866" i="70"/>
  <c r="AA100" i="75"/>
  <c r="E5867" i="70"/>
  <c r="AA101" i="75"/>
  <c r="E5868" i="70"/>
  <c r="AA102" i="75"/>
  <c r="E5869" i="70"/>
  <c r="AA111" i="75"/>
  <c r="E5870" i="70"/>
  <c r="AA112" i="75"/>
  <c r="E5871" i="70"/>
  <c r="AA113" i="75"/>
  <c r="E5872" i="70"/>
  <c r="AA114" i="75"/>
  <c r="E5873" i="70"/>
  <c r="AA115" i="75"/>
  <c r="E5874" i="70"/>
  <c r="AA116" i="75"/>
  <c r="E5875" i="70"/>
  <c r="AA117" i="75"/>
  <c r="E5876" i="70"/>
  <c r="AA118" i="75"/>
  <c r="E5877" i="70"/>
  <c r="AA119" i="75"/>
  <c r="E5878" i="70"/>
  <c r="AA120" i="75"/>
  <c r="E5879" i="70"/>
  <c r="AA103" i="75"/>
  <c r="E5880" i="70"/>
  <c r="AA109" i="75"/>
  <c r="E5881" i="70"/>
  <c r="AA108" i="75"/>
  <c r="E5882" i="70"/>
  <c r="E5883" i="70"/>
  <c r="AD106" i="75"/>
  <c r="E5884" i="70"/>
  <c r="AD107" i="75"/>
  <c r="E5885" i="70"/>
  <c r="AD123" i="75"/>
  <c r="E5886" i="70"/>
  <c r="AD104" i="75"/>
  <c r="E5887" i="70"/>
  <c r="E5888" i="70"/>
  <c r="AD125" i="75"/>
  <c r="E5890" i="70"/>
  <c r="AD127" i="75"/>
  <c r="E5891" i="70"/>
  <c r="E5893" i="70"/>
  <c r="AD130" i="75"/>
  <c r="E5894" i="70"/>
  <c r="AD110" i="75"/>
  <c r="E5895" i="70"/>
  <c r="AD94" i="75"/>
  <c r="E5896" i="70"/>
  <c r="AD95" i="75"/>
  <c r="E5897" i="70"/>
  <c r="AD121" i="75"/>
  <c r="E5898" i="70"/>
  <c r="E5899" i="70"/>
  <c r="AD131" i="75"/>
  <c r="E5900" i="70"/>
  <c r="AD96" i="75"/>
  <c r="E5901" i="70"/>
  <c r="AD105" i="75"/>
  <c r="E5902" i="70"/>
  <c r="AD122" i="75"/>
  <c r="E5903" i="70"/>
  <c r="AD132" i="75"/>
  <c r="E5904" i="70"/>
  <c r="AD133" i="75"/>
  <c r="E5905" i="70"/>
  <c r="AD97" i="75"/>
  <c r="E5906" i="70"/>
  <c r="AD98" i="75"/>
  <c r="E5907" i="70"/>
  <c r="AD99" i="75"/>
  <c r="E5908" i="70"/>
  <c r="AD100" i="75"/>
  <c r="E5909" i="70"/>
  <c r="AD101" i="75"/>
  <c r="E5910" i="70"/>
  <c r="AD102" i="75"/>
  <c r="E5911" i="70"/>
  <c r="AD111" i="75"/>
  <c r="E5912" i="70"/>
  <c r="AD112" i="75"/>
  <c r="E5913" i="70"/>
  <c r="AD113" i="75"/>
  <c r="E5914" i="70"/>
  <c r="AD114" i="75"/>
  <c r="E5915" i="70"/>
  <c r="AD115" i="75"/>
  <c r="E5916" i="70"/>
  <c r="AD116" i="75"/>
  <c r="E5917" i="70"/>
  <c r="AD117" i="75"/>
  <c r="E5918" i="70"/>
  <c r="AD118" i="75"/>
  <c r="E5919" i="70"/>
  <c r="AD119" i="75"/>
  <c r="E5920" i="70"/>
  <c r="AD120" i="75"/>
  <c r="E5921" i="70"/>
  <c r="AD103" i="75"/>
  <c r="E5922" i="70"/>
  <c r="AD109" i="75"/>
  <c r="E5923" i="70"/>
  <c r="AD108" i="75"/>
  <c r="E5924" i="70"/>
  <c r="E5925" i="70"/>
  <c r="AG106" i="75"/>
  <c r="E5926" i="70"/>
  <c r="AG107" i="75"/>
  <c r="E5927" i="70"/>
  <c r="AG123" i="75"/>
  <c r="E5928" i="70"/>
  <c r="AG104" i="75"/>
  <c r="E5929" i="70"/>
  <c r="AG124" i="75"/>
  <c r="E5930" i="70"/>
  <c r="AG125" i="75"/>
  <c r="E5932" i="70"/>
  <c r="AG127" i="75"/>
  <c r="E5933" i="70"/>
  <c r="E5935" i="70"/>
  <c r="E5936" i="70"/>
  <c r="AG110" i="75"/>
  <c r="E5937" i="70"/>
  <c r="AG94" i="75"/>
  <c r="E5938" i="70"/>
  <c r="AG95" i="75"/>
  <c r="E5939" i="70"/>
  <c r="E5940" i="70"/>
  <c r="E5941" i="70"/>
  <c r="AG131" i="75"/>
  <c r="E5942" i="70"/>
  <c r="AG96" i="75"/>
  <c r="E5943" i="70"/>
  <c r="E5944" i="70"/>
  <c r="AG122" i="75"/>
  <c r="E5945" i="70"/>
  <c r="AG132" i="75"/>
  <c r="E5946" i="70"/>
  <c r="AG133" i="75"/>
  <c r="E5947" i="70"/>
  <c r="E5948" i="70"/>
  <c r="AG98" i="75"/>
  <c r="E5949" i="70"/>
  <c r="AG99" i="75"/>
  <c r="E5950" i="70"/>
  <c r="AG100" i="75"/>
  <c r="E5951" i="70"/>
  <c r="E5952" i="70"/>
  <c r="AG102" i="75"/>
  <c r="E5953" i="70"/>
  <c r="AG111" i="75"/>
  <c r="E5954" i="70"/>
  <c r="AG112" i="75"/>
  <c r="E5955" i="70"/>
  <c r="E5956" i="70"/>
  <c r="AG114" i="75"/>
  <c r="E5957" i="70"/>
  <c r="AG115" i="75"/>
  <c r="E5958" i="70"/>
  <c r="AG116" i="75"/>
  <c r="E5959" i="70"/>
  <c r="E5960" i="70"/>
  <c r="AG118" i="75"/>
  <c r="E5961" i="70"/>
  <c r="AG119" i="75"/>
  <c r="E5962" i="70"/>
  <c r="AG120" i="75"/>
  <c r="E5963" i="70"/>
  <c r="E5964" i="70"/>
  <c r="AG109" i="75"/>
  <c r="E5965" i="70"/>
  <c r="AG108" i="75"/>
  <c r="E5966" i="70"/>
  <c r="E5967" i="70"/>
  <c r="E5968" i="70"/>
  <c r="AJ107" i="75"/>
  <c r="E5969" i="70"/>
  <c r="AJ123" i="75"/>
  <c r="E5970" i="70"/>
  <c r="AJ104" i="75"/>
  <c r="E5971" i="70"/>
  <c r="E5972" i="70"/>
  <c r="AJ125" i="75"/>
  <c r="E5974" i="70"/>
  <c r="AJ127" i="75"/>
  <c r="E5975" i="70"/>
  <c r="E5977" i="70"/>
  <c r="AJ130" i="75"/>
  <c r="E5978" i="70"/>
  <c r="AJ110" i="75"/>
  <c r="E5979" i="70"/>
  <c r="AJ94" i="75"/>
  <c r="E5980" i="70"/>
  <c r="AJ95" i="75"/>
  <c r="E5981" i="70"/>
  <c r="AJ121" i="75"/>
  <c r="E5982" i="70"/>
  <c r="E5983" i="70"/>
  <c r="AJ131" i="75"/>
  <c r="E5984" i="70"/>
  <c r="AJ96" i="75"/>
  <c r="E5985" i="70"/>
  <c r="AJ105" i="75"/>
  <c r="E5986" i="70"/>
  <c r="AJ122" i="75"/>
  <c r="E5987" i="70"/>
  <c r="AJ132" i="75"/>
  <c r="E5988" i="70"/>
  <c r="AJ133" i="75"/>
  <c r="E5989" i="70"/>
  <c r="AJ97" i="75"/>
  <c r="E5990" i="70"/>
  <c r="AJ98" i="75"/>
  <c r="E5991" i="70"/>
  <c r="AJ99" i="75"/>
  <c r="E5992" i="70"/>
  <c r="AJ100" i="75"/>
  <c r="E5993" i="70"/>
  <c r="AJ101" i="75"/>
  <c r="E5994" i="70"/>
  <c r="AJ102" i="75"/>
  <c r="E5995" i="70"/>
  <c r="AJ111" i="75"/>
  <c r="E5996" i="70"/>
  <c r="AJ112" i="75"/>
  <c r="E5997" i="70"/>
  <c r="AJ113" i="75"/>
  <c r="E5998" i="70"/>
  <c r="AJ114" i="75"/>
  <c r="E5999" i="70"/>
  <c r="AJ115" i="75"/>
  <c r="E6000" i="70"/>
  <c r="AJ116" i="75"/>
  <c r="E6001" i="70"/>
  <c r="AJ117" i="75"/>
  <c r="E6002" i="70"/>
  <c r="AJ118" i="75"/>
  <c r="E6003" i="70"/>
  <c r="AJ119" i="75"/>
  <c r="E6004" i="70"/>
  <c r="AJ120" i="75"/>
  <c r="E6005" i="70"/>
  <c r="AJ103" i="75"/>
  <c r="E6006" i="70"/>
  <c r="AJ109" i="75"/>
  <c r="E6007" i="70"/>
  <c r="AJ108" i="75"/>
  <c r="E6008" i="70"/>
  <c r="E6009" i="70"/>
  <c r="AM106" i="75"/>
  <c r="E6010" i="70"/>
  <c r="AM107" i="75"/>
  <c r="E6011" i="70"/>
  <c r="AM123" i="75"/>
  <c r="E6012" i="70"/>
  <c r="AM104" i="75"/>
  <c r="E6013" i="70"/>
  <c r="AM124" i="75"/>
  <c r="E6014" i="70"/>
  <c r="AM125" i="75"/>
  <c r="E6016" i="70"/>
  <c r="AM127" i="75"/>
  <c r="E6017" i="70"/>
  <c r="E6019" i="70"/>
  <c r="AM130" i="75"/>
  <c r="E6020" i="70"/>
  <c r="AM110" i="75"/>
  <c r="E6021" i="70"/>
  <c r="AM94" i="75"/>
  <c r="E6022" i="70"/>
  <c r="AM95" i="75"/>
  <c r="E6023" i="70"/>
  <c r="AM121" i="75"/>
  <c r="E6024" i="70"/>
  <c r="E6025" i="70"/>
  <c r="AM131" i="75"/>
  <c r="E6026" i="70"/>
  <c r="AM96" i="75"/>
  <c r="E6027" i="70"/>
  <c r="AM105" i="75"/>
  <c r="E6028" i="70"/>
  <c r="AM122" i="75"/>
  <c r="E6029" i="70"/>
  <c r="AM132" i="75"/>
  <c r="E6030" i="70"/>
  <c r="AM133" i="75"/>
  <c r="E6031" i="70"/>
  <c r="AM97" i="75"/>
  <c r="E6032" i="70"/>
  <c r="AM98" i="75"/>
  <c r="E6033" i="70"/>
  <c r="AM99" i="75"/>
  <c r="E6034" i="70"/>
  <c r="AM100" i="75"/>
  <c r="E6035" i="70"/>
  <c r="AM101" i="75"/>
  <c r="E6036" i="70"/>
  <c r="AM102" i="75"/>
  <c r="E6037" i="70"/>
  <c r="AM111" i="75"/>
  <c r="E6038" i="70"/>
  <c r="AM112" i="75"/>
  <c r="E6039" i="70"/>
  <c r="AM113" i="75"/>
  <c r="E6040" i="70"/>
  <c r="AM114" i="75"/>
  <c r="E6041" i="70"/>
  <c r="AM115" i="75"/>
  <c r="E6042" i="70"/>
  <c r="AM116" i="75"/>
  <c r="E6043" i="70"/>
  <c r="AM117" i="75"/>
  <c r="E6044" i="70"/>
  <c r="AM118" i="75"/>
  <c r="E6045" i="70"/>
  <c r="AM119" i="75"/>
  <c r="E6046" i="70"/>
  <c r="AM120" i="75"/>
  <c r="E6047" i="70"/>
  <c r="AM103" i="75"/>
  <c r="E6048" i="70"/>
  <c r="AM109" i="75"/>
  <c r="E6049" i="70"/>
  <c r="AM108" i="75"/>
  <c r="E6050" i="70"/>
  <c r="E6051" i="70"/>
  <c r="AP106" i="75"/>
  <c r="E6052" i="70"/>
  <c r="AP107" i="75"/>
  <c r="E6053" i="70"/>
  <c r="AP123" i="75"/>
  <c r="E6054" i="70"/>
  <c r="AP104" i="75"/>
  <c r="E6055" i="70"/>
  <c r="AP124" i="75"/>
  <c r="E6056" i="70"/>
  <c r="AP125" i="75"/>
  <c r="E6058" i="70"/>
  <c r="AP127" i="75"/>
  <c r="E6059" i="70"/>
  <c r="E6061" i="70"/>
  <c r="AP130" i="75"/>
  <c r="E6062" i="70"/>
  <c r="AP110" i="75"/>
  <c r="E6063" i="70"/>
  <c r="AP94" i="75"/>
  <c r="E6064" i="70"/>
  <c r="AP95" i="75"/>
  <c r="E6065" i="70"/>
  <c r="AP121" i="75"/>
  <c r="E6066" i="70"/>
  <c r="E6067" i="70"/>
  <c r="AP131" i="75"/>
  <c r="E6068" i="70"/>
  <c r="AP96" i="75"/>
  <c r="E6069" i="70"/>
  <c r="AP105" i="75"/>
  <c r="E6070" i="70"/>
  <c r="AP122" i="75"/>
  <c r="E6071" i="70"/>
  <c r="AP132" i="75"/>
  <c r="E6072" i="70"/>
  <c r="AP133" i="75"/>
  <c r="E6073" i="70"/>
  <c r="AP97" i="75"/>
  <c r="E6074" i="70"/>
  <c r="AP98" i="75"/>
  <c r="E6075" i="70"/>
  <c r="AP99" i="75"/>
  <c r="E6076" i="70"/>
  <c r="AP100" i="75"/>
  <c r="E6077" i="70"/>
  <c r="AP101" i="75"/>
  <c r="E6078" i="70"/>
  <c r="AP102" i="75"/>
  <c r="E6079" i="70"/>
  <c r="AP111" i="75"/>
  <c r="E6080" i="70"/>
  <c r="AP112" i="75"/>
  <c r="E6081" i="70"/>
  <c r="AP113" i="75"/>
  <c r="E6082" i="70"/>
  <c r="AP114" i="75"/>
  <c r="E6083" i="70"/>
  <c r="AP115" i="75"/>
  <c r="E6084" i="70"/>
  <c r="AP116" i="75"/>
  <c r="E6085" i="70"/>
  <c r="AP117" i="75"/>
  <c r="E6086" i="70"/>
  <c r="AP118" i="75"/>
  <c r="E6087" i="70"/>
  <c r="AP119" i="75"/>
  <c r="E6088" i="70"/>
  <c r="AP120" i="75"/>
  <c r="E6089" i="70"/>
  <c r="AP103" i="75"/>
  <c r="E6090" i="70"/>
  <c r="AP109" i="75"/>
  <c r="E6091" i="70"/>
  <c r="AP108" i="75"/>
  <c r="E6092" i="70"/>
  <c r="E6093" i="70"/>
  <c r="AS106" i="75"/>
  <c r="E6094" i="70"/>
  <c r="AS107" i="75"/>
  <c r="E6095" i="70"/>
  <c r="AS123" i="75"/>
  <c r="E6096" i="70"/>
  <c r="AS104" i="75"/>
  <c r="E6097" i="70"/>
  <c r="AS124" i="75"/>
  <c r="E6098" i="70"/>
  <c r="AS125" i="75"/>
  <c r="E6100" i="70"/>
  <c r="AS127" i="75"/>
  <c r="E6101" i="70"/>
  <c r="E6103" i="70"/>
  <c r="AS130" i="75"/>
  <c r="E6104" i="70"/>
  <c r="AS110" i="75"/>
  <c r="E6105" i="70"/>
  <c r="AS94" i="75"/>
  <c r="E6106" i="70"/>
  <c r="AS95" i="75"/>
  <c r="E6107" i="70"/>
  <c r="AS121" i="75"/>
  <c r="E6108" i="70"/>
  <c r="E6109" i="70"/>
  <c r="AS131" i="75"/>
  <c r="E6110" i="70"/>
  <c r="AS96" i="75"/>
  <c r="E6111" i="70"/>
  <c r="AS105" i="75"/>
  <c r="E6112" i="70"/>
  <c r="AS122" i="75"/>
  <c r="E6113" i="70"/>
  <c r="AS132" i="75"/>
  <c r="E6114" i="70"/>
  <c r="AS133" i="75"/>
  <c r="E6115" i="70"/>
  <c r="AS97" i="75"/>
  <c r="E6116" i="70"/>
  <c r="AS98" i="75"/>
  <c r="E6117" i="70"/>
  <c r="AS99" i="75"/>
  <c r="E6118" i="70"/>
  <c r="AS100" i="75"/>
  <c r="E6119" i="70"/>
  <c r="AS101" i="75"/>
  <c r="E6120" i="70"/>
  <c r="AS102" i="75"/>
  <c r="E6121" i="70"/>
  <c r="AS111" i="75"/>
  <c r="E6122" i="70"/>
  <c r="AS112" i="75"/>
  <c r="E6123" i="70"/>
  <c r="AS113" i="75"/>
  <c r="E6124" i="70"/>
  <c r="AS114" i="75"/>
  <c r="E6125" i="70"/>
  <c r="AS115" i="75"/>
  <c r="E6126" i="70"/>
  <c r="AS116" i="75"/>
  <c r="E6127" i="70"/>
  <c r="AS117" i="75"/>
  <c r="E6128" i="70"/>
  <c r="AS118" i="75"/>
  <c r="E6129" i="70"/>
  <c r="AS119" i="75"/>
  <c r="E6130" i="70"/>
  <c r="AS120" i="75"/>
  <c r="E6131" i="70"/>
  <c r="AS103" i="75"/>
  <c r="E6132" i="70"/>
  <c r="AS109" i="75"/>
  <c r="E6133" i="70"/>
  <c r="AS108" i="75"/>
  <c r="E6134" i="70"/>
  <c r="E6135" i="70"/>
  <c r="AV106" i="75"/>
  <c r="E6136" i="70"/>
  <c r="AV107" i="75"/>
  <c r="E6137" i="70"/>
  <c r="AV123" i="75"/>
  <c r="E6138" i="70"/>
  <c r="AV104" i="75"/>
  <c r="E6139" i="70"/>
  <c r="AV124" i="75"/>
  <c r="E6140" i="70"/>
  <c r="AV125" i="75"/>
  <c r="E6142" i="70"/>
  <c r="AV127" i="75"/>
  <c r="E6143" i="70"/>
  <c r="E6145" i="70"/>
  <c r="AV130" i="75"/>
  <c r="E6146" i="70"/>
  <c r="AV110" i="75"/>
  <c r="E6147" i="70"/>
  <c r="E6148" i="70"/>
  <c r="AV95" i="75"/>
  <c r="E6149" i="70"/>
  <c r="AV121" i="75"/>
  <c r="E6150" i="70"/>
  <c r="E6151" i="70"/>
  <c r="E6152" i="70"/>
  <c r="AV96" i="75"/>
  <c r="E6153" i="70"/>
  <c r="AV105" i="75"/>
  <c r="E6154" i="70"/>
  <c r="AV122" i="75"/>
  <c r="E6155" i="70"/>
  <c r="E6156" i="70"/>
  <c r="AV133" i="75"/>
  <c r="E6157" i="70"/>
  <c r="AV97" i="75"/>
  <c r="E6158" i="70"/>
  <c r="AV98" i="75"/>
  <c r="E6159" i="70"/>
  <c r="E6160" i="70"/>
  <c r="AV100" i="75"/>
  <c r="E6161" i="70"/>
  <c r="AV101" i="75"/>
  <c r="E6162" i="70"/>
  <c r="AV102" i="75"/>
  <c r="E6163" i="70"/>
  <c r="E6164" i="70"/>
  <c r="AV112" i="75"/>
  <c r="E6165" i="70"/>
  <c r="AV113" i="75"/>
  <c r="E6166" i="70"/>
  <c r="AV114" i="75"/>
  <c r="E6167" i="70"/>
  <c r="E6168" i="70"/>
  <c r="AV116" i="75"/>
  <c r="E6169" i="70"/>
  <c r="AV117" i="75"/>
  <c r="E6170" i="70"/>
  <c r="AV118" i="75"/>
  <c r="E6171" i="70"/>
  <c r="E6172" i="70"/>
  <c r="AV120" i="75"/>
  <c r="E6173" i="70"/>
  <c r="AV103" i="75"/>
  <c r="E6174" i="70"/>
  <c r="AV109" i="75"/>
  <c r="E6175" i="70"/>
  <c r="E6176" i="70"/>
  <c r="E6177" i="70"/>
  <c r="AY106" i="75"/>
  <c r="E6178" i="70"/>
  <c r="AY107" i="75"/>
  <c r="E6179" i="70"/>
  <c r="E6180" i="70"/>
  <c r="AY104" i="75"/>
  <c r="E6181" i="70"/>
  <c r="AY124" i="75"/>
  <c r="E6182" i="70"/>
  <c r="AY125" i="75"/>
  <c r="E6184" i="70"/>
  <c r="AY127" i="75"/>
  <c r="E6185" i="70"/>
  <c r="E6187" i="70"/>
  <c r="AY130" i="75"/>
  <c r="E6188" i="70"/>
  <c r="AY110" i="75"/>
  <c r="E6189" i="70"/>
  <c r="AY94" i="75"/>
  <c r="E6190" i="70"/>
  <c r="AY95" i="75"/>
  <c r="E6191" i="70"/>
  <c r="AY121" i="75"/>
  <c r="E6192" i="70"/>
  <c r="E6193" i="70"/>
  <c r="AY131" i="75"/>
  <c r="E6194" i="70"/>
  <c r="AY96" i="75"/>
  <c r="E6195" i="70"/>
  <c r="AY105" i="75"/>
  <c r="E6196" i="70"/>
  <c r="AY122" i="75"/>
  <c r="E6197" i="70"/>
  <c r="AY132" i="75"/>
  <c r="E6198" i="70"/>
  <c r="AY133" i="75"/>
  <c r="E6199" i="70"/>
  <c r="AY97" i="75"/>
  <c r="E6200" i="70"/>
  <c r="AY98" i="75"/>
  <c r="E6201" i="70"/>
  <c r="AY99" i="75"/>
  <c r="E6202" i="70"/>
  <c r="AY100" i="75"/>
  <c r="E6203" i="70"/>
  <c r="AY101" i="75"/>
  <c r="E6204" i="70"/>
  <c r="AY102" i="75"/>
  <c r="E6205" i="70"/>
  <c r="AY111" i="75"/>
  <c r="E6206" i="70"/>
  <c r="AY112" i="75"/>
  <c r="E6207" i="70"/>
  <c r="AY113" i="75"/>
  <c r="E6208" i="70"/>
  <c r="AY114" i="75"/>
  <c r="E6209" i="70"/>
  <c r="AY115" i="75"/>
  <c r="E6210" i="70"/>
  <c r="AY116" i="75"/>
  <c r="E6211" i="70"/>
  <c r="AY117" i="75"/>
  <c r="E6212" i="70"/>
  <c r="AY118" i="75"/>
  <c r="E6213" i="70"/>
  <c r="AY119" i="75"/>
  <c r="E6214" i="70"/>
  <c r="AY120" i="75"/>
  <c r="E6215" i="70"/>
  <c r="AY103" i="75"/>
  <c r="E6216" i="70"/>
  <c r="AY109" i="75"/>
  <c r="E6217" i="70"/>
  <c r="AY108" i="75"/>
  <c r="E6218" i="70"/>
  <c r="E6219" i="70"/>
  <c r="BE106" i="75"/>
  <c r="E6220" i="70"/>
  <c r="BE107" i="75"/>
  <c r="E6221" i="70"/>
  <c r="BE123" i="75"/>
  <c r="E6222" i="70"/>
  <c r="BE104" i="75"/>
  <c r="E6223" i="70"/>
  <c r="BE124" i="75"/>
  <c r="E6224" i="70"/>
  <c r="E6226" i="70"/>
  <c r="BE127" i="75"/>
  <c r="E6227" i="70"/>
  <c r="E6229" i="70"/>
  <c r="BE130" i="75"/>
  <c r="E6230" i="70"/>
  <c r="BE110" i="75"/>
  <c r="E6231" i="70"/>
  <c r="BE94" i="75"/>
  <c r="E6232" i="70"/>
  <c r="BE95" i="75"/>
  <c r="E6233" i="70"/>
  <c r="BE121" i="75"/>
  <c r="E6234" i="70"/>
  <c r="E6235" i="70"/>
  <c r="BE131" i="75"/>
  <c r="E6236" i="70"/>
  <c r="BE96" i="75"/>
  <c r="E6237" i="70"/>
  <c r="BE105" i="75"/>
  <c r="E6238" i="70"/>
  <c r="BE122" i="75"/>
  <c r="E6239" i="70"/>
  <c r="BE132" i="75"/>
  <c r="E6240" i="70"/>
  <c r="BE133" i="75"/>
  <c r="E6241" i="70"/>
  <c r="BE97" i="75"/>
  <c r="E6242" i="70"/>
  <c r="BE98" i="75"/>
  <c r="E6243" i="70"/>
  <c r="BE99" i="75"/>
  <c r="E6244" i="70"/>
  <c r="BE100" i="75"/>
  <c r="E6245" i="70"/>
  <c r="BE101" i="75"/>
  <c r="E6246" i="70"/>
  <c r="BE102" i="75"/>
  <c r="E6247" i="70"/>
  <c r="BE111" i="75"/>
  <c r="E6248" i="70"/>
  <c r="BE112" i="75"/>
  <c r="E6249" i="70"/>
  <c r="BE113" i="75"/>
  <c r="E6250" i="70"/>
  <c r="BE114" i="75"/>
  <c r="E6251" i="70"/>
  <c r="BE115" i="75"/>
  <c r="E6252" i="70"/>
  <c r="BE116" i="75"/>
  <c r="E6253" i="70"/>
  <c r="BE117" i="75"/>
  <c r="E6254" i="70"/>
  <c r="BE118" i="75"/>
  <c r="E6255" i="70"/>
  <c r="BE119" i="75"/>
  <c r="E6256" i="70"/>
  <c r="BE120" i="75"/>
  <c r="E6257" i="70"/>
  <c r="BE103" i="75"/>
  <c r="E6258" i="70"/>
  <c r="BE109" i="75"/>
  <c r="E6259" i="70"/>
  <c r="BE108" i="75"/>
  <c r="E6260" i="70"/>
  <c r="E6261" i="70"/>
  <c r="BH106" i="75"/>
  <c r="E6262" i="70"/>
  <c r="BH107" i="75"/>
  <c r="E6263" i="70"/>
  <c r="BH123" i="75"/>
  <c r="E6264" i="70"/>
  <c r="BH104" i="75"/>
  <c r="E6265" i="70"/>
  <c r="BH124" i="75"/>
  <c r="E6266" i="70"/>
  <c r="BH125" i="75"/>
  <c r="E6268" i="70"/>
  <c r="BH127" i="75"/>
  <c r="E6269" i="70"/>
  <c r="E6271" i="70"/>
  <c r="E6272" i="70"/>
  <c r="BH110" i="75"/>
  <c r="E6273" i="70"/>
  <c r="BH94" i="75"/>
  <c r="E6274" i="70"/>
  <c r="BH95" i="75"/>
  <c r="E6275" i="70"/>
  <c r="E6276" i="70"/>
  <c r="E6277" i="70"/>
  <c r="BH131" i="75"/>
  <c r="E6278" i="70"/>
  <c r="BH96" i="75"/>
  <c r="E6279" i="70"/>
  <c r="E6280" i="70"/>
  <c r="BH122" i="75"/>
  <c r="E6281" i="70"/>
  <c r="BH132" i="75"/>
  <c r="E6282" i="70"/>
  <c r="BH133" i="75"/>
  <c r="E6283" i="70"/>
  <c r="E6284" i="70"/>
  <c r="BH98" i="75"/>
  <c r="E6285" i="70"/>
  <c r="BH99" i="75"/>
  <c r="E6286" i="70"/>
  <c r="BH100" i="75"/>
  <c r="E6287" i="70"/>
  <c r="E6288" i="70"/>
  <c r="BH102" i="75"/>
  <c r="E6289" i="70"/>
  <c r="BH111" i="75"/>
  <c r="E6290" i="70"/>
  <c r="BH112" i="75"/>
  <c r="E6291" i="70"/>
  <c r="E6292" i="70"/>
  <c r="BH114" i="75"/>
  <c r="E6293" i="70"/>
  <c r="BH115" i="75"/>
  <c r="E6294" i="70"/>
  <c r="BH116" i="75"/>
  <c r="E6295" i="70"/>
  <c r="E6296" i="70"/>
  <c r="BH118" i="75"/>
  <c r="E6297" i="70"/>
  <c r="BH119" i="75"/>
  <c r="E6298" i="70"/>
  <c r="BH120" i="75"/>
  <c r="E6299" i="70"/>
  <c r="E6300" i="70"/>
  <c r="BH109" i="75"/>
  <c r="E6301" i="70"/>
  <c r="BH108" i="75"/>
  <c r="E6302" i="70"/>
  <c r="E6303" i="70"/>
  <c r="E6304" i="70"/>
  <c r="BK107" i="75"/>
  <c r="E6305" i="70"/>
  <c r="BK123" i="75"/>
  <c r="E6306" i="70"/>
  <c r="BK104" i="75"/>
  <c r="E6307" i="70"/>
  <c r="E6308" i="70"/>
  <c r="BK125" i="75"/>
  <c r="E6310" i="70"/>
  <c r="BK127" i="75"/>
  <c r="E6311" i="70"/>
  <c r="E6313" i="70"/>
  <c r="BK130" i="75"/>
  <c r="E6314" i="70"/>
  <c r="BK110" i="75"/>
  <c r="E6315" i="70"/>
  <c r="BK94" i="75"/>
  <c r="E6316" i="70"/>
  <c r="BK95" i="75"/>
  <c r="E6317" i="70"/>
  <c r="BK121" i="75"/>
  <c r="E6318" i="70"/>
  <c r="E6319" i="70"/>
  <c r="BK131" i="75"/>
  <c r="E6320" i="70"/>
  <c r="BK96" i="75"/>
  <c r="E6321" i="70"/>
  <c r="BK105" i="75"/>
  <c r="E6322" i="70"/>
  <c r="BK122" i="75"/>
  <c r="E6323" i="70"/>
  <c r="BK132" i="75"/>
  <c r="E6324" i="70"/>
  <c r="BK133" i="75"/>
  <c r="E6325" i="70"/>
  <c r="BK97" i="75"/>
  <c r="E6326" i="70"/>
  <c r="BK98" i="75"/>
  <c r="E6327" i="70"/>
  <c r="BK99" i="75"/>
  <c r="E6328" i="70"/>
  <c r="BK100" i="75"/>
  <c r="E6329" i="70"/>
  <c r="BK101" i="75"/>
  <c r="E6330" i="70"/>
  <c r="BK102" i="75"/>
  <c r="E6331" i="70"/>
  <c r="BK111" i="75"/>
  <c r="E6332" i="70"/>
  <c r="BK112" i="75"/>
  <c r="E6333" i="70"/>
  <c r="BK113" i="75"/>
  <c r="E6334" i="70"/>
  <c r="BK114" i="75"/>
  <c r="E6335" i="70"/>
  <c r="BK115" i="75"/>
  <c r="E6336" i="70"/>
  <c r="BK116" i="75"/>
  <c r="E6337" i="70"/>
  <c r="BK117" i="75"/>
  <c r="E6338" i="70"/>
  <c r="BK118" i="75"/>
  <c r="E6339" i="70"/>
  <c r="BK119" i="75"/>
  <c r="E6340" i="70"/>
  <c r="BK120" i="75"/>
  <c r="E6341" i="70"/>
  <c r="BK103" i="75"/>
  <c r="E6342" i="70"/>
  <c r="BK109" i="75"/>
  <c r="E6343" i="70"/>
  <c r="BK108" i="75"/>
  <c r="E6344" i="70"/>
  <c r="E6345" i="70"/>
  <c r="BN106" i="75"/>
  <c r="E6346" i="70"/>
  <c r="BN107" i="75"/>
  <c r="E6347" i="70"/>
  <c r="BN123" i="75"/>
  <c r="E6348" i="70"/>
  <c r="BN104" i="75"/>
  <c r="E6349" i="70"/>
  <c r="BN124" i="75"/>
  <c r="E6350" i="70"/>
  <c r="BN125" i="75"/>
  <c r="E6352" i="70"/>
  <c r="BN127" i="75"/>
  <c r="E6353" i="70"/>
  <c r="E6355" i="70"/>
  <c r="BN130" i="75"/>
  <c r="E6356" i="70"/>
  <c r="BN110" i="75"/>
  <c r="E6357" i="70"/>
  <c r="BN94" i="75"/>
  <c r="E6358" i="70"/>
  <c r="BN95" i="75"/>
  <c r="E6359" i="70"/>
  <c r="BN121" i="75"/>
  <c r="E6360" i="70"/>
  <c r="E6361" i="70"/>
  <c r="BN131" i="75"/>
  <c r="E6362" i="70"/>
  <c r="BN96" i="75"/>
  <c r="E6363" i="70"/>
  <c r="BN105" i="75"/>
  <c r="E6364" i="70"/>
  <c r="BN122" i="75"/>
  <c r="E6365" i="70"/>
  <c r="BN132" i="75"/>
  <c r="E6366" i="70"/>
  <c r="BN133" i="75"/>
  <c r="E6367" i="70"/>
  <c r="BN97" i="75"/>
  <c r="E6368" i="70"/>
  <c r="BN98" i="75"/>
  <c r="E6369" i="70"/>
  <c r="BN99" i="75"/>
  <c r="E6370" i="70"/>
  <c r="BN100" i="75"/>
  <c r="E6371" i="70"/>
  <c r="BN101" i="75"/>
  <c r="E6372" i="70"/>
  <c r="BN102" i="75"/>
  <c r="E6373" i="70"/>
  <c r="BN111" i="75"/>
  <c r="E6374" i="70"/>
  <c r="BN112" i="75"/>
  <c r="E6375" i="70"/>
  <c r="BN113" i="75"/>
  <c r="E6376" i="70"/>
  <c r="BN114" i="75"/>
  <c r="E6377" i="70"/>
  <c r="BN115" i="75"/>
  <c r="E6378" i="70"/>
  <c r="BN116" i="75"/>
  <c r="E6379" i="70"/>
  <c r="BN117" i="75"/>
  <c r="E6380" i="70"/>
  <c r="BN118" i="75"/>
  <c r="E6381" i="70"/>
  <c r="BN119" i="75"/>
  <c r="E6382" i="70"/>
  <c r="BN120" i="75"/>
  <c r="E6383" i="70"/>
  <c r="BN103" i="75"/>
  <c r="E6384" i="70"/>
  <c r="BN109" i="75"/>
  <c r="E6385" i="70"/>
  <c r="BN108" i="75"/>
  <c r="E6386" i="70"/>
  <c r="E6387" i="70"/>
  <c r="BQ106" i="75"/>
  <c r="E6388" i="70"/>
  <c r="BQ107" i="75"/>
  <c r="E6389" i="70"/>
  <c r="BQ123" i="75"/>
  <c r="E6390" i="70"/>
  <c r="BQ104" i="75"/>
  <c r="E6391" i="70"/>
  <c r="BQ124" i="75"/>
  <c r="E6392" i="70"/>
  <c r="BQ125" i="75"/>
  <c r="E6394" i="70"/>
  <c r="BQ127" i="75"/>
  <c r="E6395" i="70"/>
  <c r="E6397" i="70"/>
  <c r="BQ130" i="75"/>
  <c r="E6398" i="70"/>
  <c r="BQ110" i="75"/>
  <c r="E6399" i="70"/>
  <c r="BQ94" i="75"/>
  <c r="E6400" i="70"/>
  <c r="BQ95" i="75"/>
  <c r="E6401" i="70"/>
  <c r="BQ121" i="75"/>
  <c r="E6402" i="70"/>
  <c r="E6403" i="70"/>
  <c r="BQ131" i="75"/>
  <c r="E6404" i="70"/>
  <c r="BQ96" i="75"/>
  <c r="E6405" i="70"/>
  <c r="BQ105" i="75"/>
  <c r="E6406" i="70"/>
  <c r="BQ122" i="75"/>
  <c r="E6407" i="70"/>
  <c r="BQ132" i="75"/>
  <c r="E6408" i="70"/>
  <c r="BQ133" i="75"/>
  <c r="E6409" i="70"/>
  <c r="BQ97" i="75"/>
  <c r="E6410" i="70"/>
  <c r="BQ98" i="75"/>
  <c r="E6411" i="70"/>
  <c r="BQ99" i="75"/>
  <c r="E6412" i="70"/>
  <c r="BQ100" i="75"/>
  <c r="E6413" i="70"/>
  <c r="BQ101" i="75"/>
  <c r="E6414" i="70"/>
  <c r="BQ102" i="75"/>
  <c r="E6415" i="70"/>
  <c r="BQ111" i="75"/>
  <c r="E6416" i="70"/>
  <c r="BQ112" i="75"/>
  <c r="E6417" i="70"/>
  <c r="BQ113" i="75"/>
  <c r="E6418" i="70"/>
  <c r="BQ114" i="75"/>
  <c r="E6419" i="70"/>
  <c r="BQ115" i="75"/>
  <c r="E6420" i="70"/>
  <c r="BQ116" i="75"/>
  <c r="E6421" i="70"/>
  <c r="BQ117" i="75"/>
  <c r="E6422" i="70"/>
  <c r="BQ118" i="75"/>
  <c r="E6423" i="70"/>
  <c r="BQ119" i="75"/>
  <c r="E6424" i="70"/>
  <c r="BQ120" i="75"/>
  <c r="E6425" i="70"/>
  <c r="BQ103" i="75"/>
  <c r="E6426" i="70"/>
  <c r="BQ109" i="75"/>
  <c r="E6427" i="70"/>
  <c r="BQ108" i="75"/>
  <c r="E6428" i="70"/>
  <c r="E6429" i="70"/>
  <c r="BT106" i="75"/>
  <c r="E6430" i="70"/>
  <c r="BT107" i="75"/>
  <c r="E6431" i="70"/>
  <c r="BT123" i="75"/>
  <c r="E6432" i="70"/>
  <c r="BT104" i="75"/>
  <c r="E6433" i="70"/>
  <c r="BT124" i="75"/>
  <c r="E6434" i="70"/>
  <c r="BT125" i="75"/>
  <c r="E6436" i="70"/>
  <c r="BT127" i="75"/>
  <c r="E6437" i="70"/>
  <c r="E6439" i="70"/>
  <c r="BT130" i="75"/>
  <c r="E6440" i="70"/>
  <c r="BT110" i="75"/>
  <c r="E6441" i="70"/>
  <c r="BT94" i="75"/>
  <c r="E6442" i="70"/>
  <c r="BT95" i="75"/>
  <c r="E6443" i="70"/>
  <c r="BT121" i="75"/>
  <c r="E6444" i="70"/>
  <c r="E6445" i="70"/>
  <c r="BT131" i="75"/>
  <c r="E6446" i="70"/>
  <c r="BT96" i="75"/>
  <c r="E6447" i="70"/>
  <c r="BT105" i="75"/>
  <c r="E6448" i="70"/>
  <c r="BT122" i="75"/>
  <c r="E6449" i="70"/>
  <c r="BT132" i="75"/>
  <c r="E6450" i="70"/>
  <c r="BT133" i="75"/>
  <c r="E6451" i="70"/>
  <c r="BT97" i="75"/>
  <c r="E6452" i="70"/>
  <c r="BT98" i="75"/>
  <c r="E6453" i="70"/>
  <c r="BT99" i="75"/>
  <c r="E6454" i="70"/>
  <c r="BT100" i="75"/>
  <c r="E6455" i="70"/>
  <c r="BT101" i="75"/>
  <c r="E6456" i="70"/>
  <c r="BT102" i="75"/>
  <c r="E6457" i="70"/>
  <c r="BT111" i="75"/>
  <c r="E6458" i="70"/>
  <c r="BT112" i="75"/>
  <c r="E6459" i="70"/>
  <c r="BT113" i="75"/>
  <c r="E6460" i="70"/>
  <c r="BT114" i="75"/>
  <c r="E6461" i="70"/>
  <c r="BT115" i="75"/>
  <c r="E6462" i="70"/>
  <c r="BT116" i="75"/>
  <c r="E6463" i="70"/>
  <c r="BT117" i="75"/>
  <c r="E6464" i="70"/>
  <c r="BT118" i="75"/>
  <c r="E6465" i="70"/>
  <c r="BT119" i="75"/>
  <c r="E6466" i="70"/>
  <c r="BT120" i="75"/>
  <c r="E6467" i="70"/>
  <c r="BT103" i="75"/>
  <c r="E6468" i="70"/>
  <c r="BT109" i="75"/>
  <c r="E6469" i="70"/>
  <c r="BT108" i="75"/>
  <c r="E6470" i="70"/>
  <c r="E6471" i="70"/>
  <c r="BW106" i="75"/>
  <c r="E6472" i="70"/>
  <c r="BW107" i="75"/>
  <c r="E6473" i="70"/>
  <c r="BW123" i="75"/>
  <c r="E6474" i="70"/>
  <c r="BW104" i="75"/>
  <c r="E6475" i="70"/>
  <c r="BW124" i="75"/>
  <c r="E6476" i="70"/>
  <c r="BW125" i="75"/>
  <c r="E6478" i="70"/>
  <c r="BW127" i="75"/>
  <c r="E6479" i="70"/>
  <c r="E6481" i="70"/>
  <c r="BW130" i="75"/>
  <c r="E6482" i="70"/>
  <c r="BW110" i="75"/>
  <c r="E6483" i="70"/>
  <c r="E6484" i="70"/>
  <c r="BW95" i="75"/>
  <c r="E6485" i="70"/>
  <c r="BW121" i="75"/>
  <c r="E6486" i="70"/>
  <c r="E6487" i="70"/>
  <c r="E6488" i="70"/>
  <c r="BW96" i="75"/>
  <c r="E6489" i="70"/>
  <c r="BW105" i="75"/>
  <c r="E6490" i="70"/>
  <c r="BW122" i="75"/>
  <c r="E6491" i="70"/>
  <c r="E6492" i="70"/>
  <c r="BW133" i="75"/>
  <c r="E6493" i="70"/>
  <c r="BW97" i="75"/>
  <c r="E6494" i="70"/>
  <c r="BW98" i="75"/>
  <c r="E6495" i="70"/>
  <c r="E6496" i="70"/>
  <c r="BW100" i="75"/>
  <c r="E6497" i="70"/>
  <c r="BW101" i="75"/>
  <c r="E6498" i="70"/>
  <c r="BW102" i="75"/>
  <c r="E6499" i="70"/>
  <c r="E6500" i="70"/>
  <c r="BW112" i="75"/>
  <c r="E6501" i="70"/>
  <c r="BW113" i="75"/>
  <c r="E6502" i="70"/>
  <c r="BW114" i="75"/>
  <c r="E6503" i="70"/>
  <c r="E6504" i="70"/>
  <c r="BW116" i="75"/>
  <c r="E6505" i="70"/>
  <c r="BW117" i="75"/>
  <c r="E6506" i="70"/>
  <c r="BW118" i="75"/>
  <c r="E6507" i="70"/>
  <c r="E6508" i="70"/>
  <c r="BW120" i="75"/>
  <c r="E6509" i="70"/>
  <c r="BW103" i="75"/>
  <c r="E6510" i="70"/>
  <c r="BW109" i="75"/>
  <c r="E6511" i="70"/>
  <c r="E6512" i="70"/>
  <c r="E6513" i="70"/>
  <c r="BZ106" i="75"/>
  <c r="E6514" i="70"/>
  <c r="BZ107" i="75"/>
  <c r="E6515" i="70"/>
  <c r="E6516" i="70"/>
  <c r="BZ104" i="75"/>
  <c r="E6517" i="70"/>
  <c r="BZ124" i="75"/>
  <c r="E6518" i="70"/>
  <c r="E6520" i="70"/>
  <c r="BZ127" i="75"/>
  <c r="E6521" i="70"/>
  <c r="E6523" i="70"/>
  <c r="BZ130" i="75"/>
  <c r="E6524" i="70"/>
  <c r="BZ110" i="75"/>
  <c r="E6525" i="70"/>
  <c r="BZ94" i="75"/>
  <c r="E6526" i="70"/>
  <c r="BZ95" i="75"/>
  <c r="E6527" i="70"/>
  <c r="BZ121" i="75"/>
  <c r="E6528" i="70"/>
  <c r="E6529" i="70"/>
  <c r="BZ131" i="75"/>
  <c r="E6530" i="70"/>
  <c r="BZ96" i="75"/>
  <c r="E6531" i="70"/>
  <c r="BZ105" i="75"/>
  <c r="E6532" i="70"/>
  <c r="BZ122" i="75"/>
  <c r="E6533" i="70"/>
  <c r="BZ132" i="75"/>
  <c r="E6534" i="70"/>
  <c r="BZ133" i="75"/>
  <c r="E6535" i="70"/>
  <c r="BZ97" i="75"/>
  <c r="E6536" i="70"/>
  <c r="BZ98" i="75"/>
  <c r="E6537" i="70"/>
  <c r="BZ99" i="75"/>
  <c r="E6538" i="70"/>
  <c r="BZ100" i="75"/>
  <c r="E6539" i="70"/>
  <c r="BZ101" i="75"/>
  <c r="E6540" i="70"/>
  <c r="BZ102" i="75"/>
  <c r="E6541" i="70"/>
  <c r="BZ111" i="75"/>
  <c r="E6542" i="70"/>
  <c r="BZ112" i="75"/>
  <c r="E6543" i="70"/>
  <c r="BZ113" i="75"/>
  <c r="E6544" i="70"/>
  <c r="BZ114" i="75"/>
  <c r="E6545" i="70"/>
  <c r="BZ115" i="75"/>
  <c r="E6546" i="70"/>
  <c r="BZ116" i="75"/>
  <c r="E6547" i="70"/>
  <c r="BZ117" i="75"/>
  <c r="E6548" i="70"/>
  <c r="BZ118" i="75"/>
  <c r="E6549" i="70"/>
  <c r="BZ119" i="75"/>
  <c r="E6550" i="70"/>
  <c r="BZ120" i="75"/>
  <c r="E6551" i="70"/>
  <c r="BZ103" i="75"/>
  <c r="E6552" i="70"/>
  <c r="BZ109" i="75"/>
  <c r="E6553" i="70"/>
  <c r="BZ108" i="75"/>
  <c r="E6554" i="70"/>
  <c r="E6555" i="70"/>
  <c r="CC106" i="75"/>
  <c r="E6556" i="70"/>
  <c r="CC107" i="75"/>
  <c r="E6557" i="70"/>
  <c r="CC123" i="75"/>
  <c r="E6558" i="70"/>
  <c r="CC104" i="75"/>
  <c r="E6559" i="70"/>
  <c r="CC124" i="75"/>
  <c r="E6560" i="70"/>
  <c r="E6562" i="70"/>
  <c r="CC127" i="75"/>
  <c r="E6563" i="70"/>
  <c r="E6565" i="70"/>
  <c r="CC130" i="75"/>
  <c r="E6566" i="70"/>
  <c r="CC110" i="75"/>
  <c r="E6567" i="70"/>
  <c r="CC94" i="75"/>
  <c r="E6568" i="70"/>
  <c r="CC95" i="75"/>
  <c r="E6569" i="70"/>
  <c r="CC121" i="75"/>
  <c r="E6570" i="70"/>
  <c r="E6571" i="70"/>
  <c r="CC131" i="75"/>
  <c r="E6572" i="70"/>
  <c r="CC96" i="75"/>
  <c r="E6573" i="70"/>
  <c r="CC105" i="75"/>
  <c r="E6574" i="70"/>
  <c r="CC122" i="75"/>
  <c r="E6575" i="70"/>
  <c r="CC132" i="75"/>
  <c r="E6576" i="70"/>
  <c r="CC133" i="75"/>
  <c r="E6577" i="70"/>
  <c r="CC97" i="75"/>
  <c r="E6578" i="70"/>
  <c r="CC98" i="75"/>
  <c r="E6579" i="70"/>
  <c r="CC99" i="75"/>
  <c r="E6580" i="70"/>
  <c r="CC100" i="75"/>
  <c r="E6581" i="70"/>
  <c r="CC101" i="75"/>
  <c r="E6582" i="70"/>
  <c r="CC102" i="75"/>
  <c r="E6583" i="70"/>
  <c r="CC111" i="75"/>
  <c r="E6584" i="70"/>
  <c r="CC112" i="75"/>
  <c r="E6585" i="70"/>
  <c r="CC113" i="75"/>
  <c r="E6586" i="70"/>
  <c r="CC114" i="75"/>
  <c r="E6587" i="70"/>
  <c r="CC115" i="75"/>
  <c r="E6588" i="70"/>
  <c r="CC116" i="75"/>
  <c r="E6589" i="70"/>
  <c r="CC117" i="75"/>
  <c r="E6590" i="70"/>
  <c r="CC118" i="75"/>
  <c r="E6591" i="70"/>
  <c r="CC119" i="75"/>
  <c r="E6592" i="70"/>
  <c r="CC120" i="75"/>
  <c r="E6593" i="70"/>
  <c r="CC103" i="75"/>
  <c r="E6594" i="70"/>
  <c r="CC109" i="75"/>
  <c r="E6595" i="70"/>
  <c r="CC108" i="75"/>
  <c r="E6596" i="70"/>
  <c r="E6597" i="70"/>
  <c r="CF106" i="75"/>
  <c r="E6598" i="70"/>
  <c r="CF107" i="75"/>
  <c r="E6599" i="70"/>
  <c r="CF123" i="75"/>
  <c r="E6600" i="70"/>
  <c r="CF104" i="75"/>
  <c r="E6601" i="70"/>
  <c r="CF124" i="75"/>
  <c r="E6602" i="70"/>
  <c r="CF125" i="75"/>
  <c r="E6604" i="70"/>
  <c r="CF127" i="75"/>
  <c r="E6605" i="70"/>
  <c r="E6607" i="70"/>
  <c r="E6608" i="70"/>
  <c r="CF110" i="75"/>
  <c r="E6609" i="70"/>
  <c r="CF94" i="75"/>
  <c r="E6610" i="70"/>
  <c r="CF95" i="75"/>
  <c r="E6611" i="70"/>
  <c r="E6612" i="70"/>
  <c r="E6613" i="70"/>
  <c r="CF131" i="75"/>
  <c r="E6614" i="70"/>
  <c r="CF96" i="75"/>
  <c r="E6615" i="70"/>
  <c r="E6616" i="70"/>
  <c r="CF122" i="75"/>
  <c r="E6617" i="70"/>
  <c r="CF132" i="75"/>
  <c r="E6618" i="70"/>
  <c r="CF133" i="75"/>
  <c r="E6619" i="70"/>
  <c r="E6620" i="70"/>
  <c r="CF98" i="75"/>
  <c r="E6621" i="70"/>
  <c r="CF99" i="75"/>
  <c r="E6622" i="70"/>
  <c r="CF100" i="75"/>
  <c r="E6623" i="70"/>
  <c r="E6624" i="70"/>
  <c r="CF102" i="75"/>
  <c r="E6625" i="70"/>
  <c r="CF111" i="75"/>
  <c r="E6626" i="70"/>
  <c r="CF112" i="75"/>
  <c r="E6627" i="70"/>
  <c r="E6628" i="70"/>
  <c r="CF114" i="75"/>
  <c r="E6629" i="70"/>
  <c r="CF115" i="75"/>
  <c r="E6630" i="70"/>
  <c r="CF116" i="75"/>
  <c r="E6631" i="70"/>
  <c r="E6632" i="70"/>
  <c r="CF118" i="75"/>
  <c r="E6633" i="70"/>
  <c r="CF119" i="75"/>
  <c r="E6634" i="70"/>
  <c r="CF120" i="75"/>
  <c r="E6635" i="70"/>
  <c r="E6636" i="70"/>
  <c r="CF109" i="75"/>
  <c r="E6637" i="70"/>
  <c r="CF108" i="75"/>
  <c r="E6638" i="70"/>
  <c r="E6639" i="70"/>
  <c r="E6640" i="70"/>
  <c r="CI107" i="75"/>
  <c r="E6641" i="70"/>
  <c r="CI123" i="75"/>
  <c r="E6642" i="70"/>
  <c r="CI104" i="75"/>
  <c r="E6643" i="70"/>
  <c r="E6644" i="70"/>
  <c r="CI125" i="75"/>
  <c r="E6646" i="70"/>
  <c r="CI127" i="75"/>
  <c r="E6647" i="70"/>
  <c r="E6649" i="70"/>
  <c r="CI130" i="75"/>
  <c r="E6650" i="70"/>
  <c r="CI110" i="75"/>
  <c r="E6651" i="70"/>
  <c r="CI94" i="75"/>
  <c r="E6652" i="70"/>
  <c r="CI95" i="75"/>
  <c r="E6653" i="70"/>
  <c r="CI121" i="75"/>
  <c r="E6654" i="70"/>
  <c r="E6655" i="70"/>
  <c r="CI131" i="75"/>
  <c r="E6656" i="70"/>
  <c r="CI96" i="75"/>
  <c r="E6657" i="70"/>
  <c r="CI105" i="75"/>
  <c r="E6658" i="70"/>
  <c r="CI122" i="75"/>
  <c r="E6659" i="70"/>
  <c r="CI132" i="75"/>
  <c r="E6660" i="70"/>
  <c r="CI133" i="75"/>
  <c r="E6661" i="70"/>
  <c r="CI97" i="75"/>
  <c r="E6662" i="70"/>
  <c r="CI98" i="75"/>
  <c r="E6663" i="70"/>
  <c r="CI99" i="75"/>
  <c r="E6664" i="70"/>
  <c r="CI100" i="75"/>
  <c r="E6665" i="70"/>
  <c r="CI101" i="75"/>
  <c r="E6666" i="70"/>
  <c r="CI102" i="75"/>
  <c r="E6667" i="70"/>
  <c r="CI111" i="75"/>
  <c r="E6668" i="70"/>
  <c r="CI112" i="75"/>
  <c r="E6669" i="70"/>
  <c r="CI113" i="75"/>
  <c r="E6670" i="70"/>
  <c r="CI114" i="75"/>
  <c r="E6671" i="70"/>
  <c r="CI115" i="75"/>
  <c r="E6672" i="70"/>
  <c r="CI116" i="75"/>
  <c r="E6673" i="70"/>
  <c r="CI117" i="75"/>
  <c r="E6674" i="70"/>
  <c r="CI118" i="75"/>
  <c r="E6675" i="70"/>
  <c r="CI119" i="75"/>
  <c r="E6676" i="70"/>
  <c r="CI120" i="75"/>
  <c r="E6677" i="70"/>
  <c r="CI103" i="75"/>
  <c r="E6678" i="70"/>
  <c r="CI109" i="75"/>
  <c r="E6679" i="70"/>
  <c r="CI108" i="75"/>
  <c r="E6680" i="70"/>
  <c r="E6681" i="70"/>
  <c r="CL106" i="75"/>
  <c r="E6682" i="70"/>
  <c r="CL107" i="75"/>
  <c r="E6683" i="70"/>
  <c r="CL123" i="75"/>
  <c r="E6684" i="70"/>
  <c r="CL104" i="75"/>
  <c r="E6685" i="70"/>
  <c r="E6686" i="70"/>
  <c r="CL125" i="75"/>
  <c r="E6688" i="70"/>
  <c r="CL127" i="75"/>
  <c r="E6689" i="70"/>
  <c r="E6691" i="70"/>
  <c r="CL130" i="75"/>
  <c r="E6692" i="70"/>
  <c r="CL110" i="75"/>
  <c r="E6693" i="70"/>
  <c r="CL94" i="75"/>
  <c r="E6694" i="70"/>
  <c r="CL95" i="75"/>
  <c r="E6695" i="70"/>
  <c r="CL121" i="75"/>
  <c r="E6696" i="70"/>
  <c r="E6697" i="70"/>
  <c r="CL131" i="75"/>
  <c r="E6698" i="70"/>
  <c r="CL96" i="75"/>
  <c r="E6699" i="70"/>
  <c r="CL105" i="75"/>
  <c r="E6700" i="70"/>
  <c r="CL122" i="75"/>
  <c r="E6701" i="70"/>
  <c r="CL132" i="75"/>
  <c r="E6702" i="70"/>
  <c r="CL133" i="75"/>
  <c r="E6703" i="70"/>
  <c r="CL97" i="75"/>
  <c r="E6704" i="70"/>
  <c r="CL98" i="75"/>
  <c r="E6705" i="70"/>
  <c r="CL99" i="75"/>
  <c r="E6706" i="70"/>
  <c r="CL100" i="75"/>
  <c r="E6707" i="70"/>
  <c r="CL101" i="75"/>
  <c r="E6708" i="70"/>
  <c r="CL102" i="75"/>
  <c r="E6709" i="70"/>
  <c r="CL111" i="75"/>
  <c r="E6710" i="70"/>
  <c r="CL112" i="75"/>
  <c r="E6711" i="70"/>
  <c r="CL113" i="75"/>
  <c r="E6712" i="70"/>
  <c r="CL114" i="75"/>
  <c r="E6713" i="70"/>
  <c r="CL115" i="75"/>
  <c r="E6714" i="70"/>
  <c r="CL116" i="75"/>
  <c r="E6715" i="70"/>
  <c r="CL117" i="75"/>
  <c r="E6716" i="70"/>
  <c r="CL118" i="75"/>
  <c r="E6717" i="70"/>
  <c r="CL119" i="75"/>
  <c r="E6718" i="70"/>
  <c r="CL120" i="75"/>
  <c r="E6719" i="70"/>
  <c r="CL103" i="75"/>
  <c r="E6720" i="70"/>
  <c r="CL109" i="75"/>
  <c r="E6721" i="70"/>
  <c r="CL108" i="75"/>
  <c r="E6726" i="70"/>
  <c r="CO104" i="75"/>
  <c r="E6731" i="70"/>
  <c r="E6760" i="70"/>
  <c r="CO120" i="75"/>
  <c r="E6761" i="70"/>
  <c r="CO103" i="75"/>
  <c r="E6768" i="70"/>
  <c r="CR104" i="75"/>
  <c r="E6773" i="70"/>
  <c r="E6802" i="70"/>
  <c r="CR120" i="75"/>
  <c r="E6803" i="70"/>
  <c r="CR103" i="75"/>
  <c r="E6810" i="70"/>
  <c r="CU104" i="75"/>
  <c r="E6815" i="70"/>
  <c r="E6844" i="70"/>
  <c r="CU120" i="75"/>
  <c r="E6845" i="70"/>
  <c r="CU103" i="75"/>
  <c r="E6932" i="70"/>
  <c r="E6934" i="70"/>
  <c r="G107" i="75"/>
  <c r="E6935" i="70"/>
  <c r="G123" i="75"/>
  <c r="E6936" i="70"/>
  <c r="G104" i="75"/>
  <c r="E6938" i="70"/>
  <c r="G125" i="75"/>
  <c r="E6940" i="70"/>
  <c r="G127" i="75"/>
  <c r="E6943" i="70"/>
  <c r="G130" i="75"/>
  <c r="E6944" i="70"/>
  <c r="G110" i="75"/>
  <c r="E6946" i="70"/>
  <c r="G95" i="75"/>
  <c r="E6947" i="70"/>
  <c r="G121" i="75"/>
  <c r="E6948" i="70"/>
  <c r="E6950" i="70"/>
  <c r="G96" i="75"/>
  <c r="E6951" i="70"/>
  <c r="G105" i="75"/>
  <c r="E6952" i="70"/>
  <c r="G122" i="75"/>
  <c r="E6954" i="70"/>
  <c r="G133" i="75"/>
  <c r="E6955" i="70"/>
  <c r="G97" i="75"/>
  <c r="E6956" i="70"/>
  <c r="G98" i="75"/>
  <c r="E6958" i="70"/>
  <c r="G100" i="75"/>
  <c r="E6959" i="70"/>
  <c r="G101" i="75"/>
  <c r="E6960" i="70"/>
  <c r="G102" i="75"/>
  <c r="E6962" i="70"/>
  <c r="G112" i="75"/>
  <c r="E6963" i="70"/>
  <c r="G113" i="75"/>
  <c r="E6964" i="70"/>
  <c r="G114" i="75"/>
  <c r="E6966" i="70"/>
  <c r="G116" i="75"/>
  <c r="E6967" i="70"/>
  <c r="G117" i="75"/>
  <c r="E6968" i="70"/>
  <c r="G118" i="75"/>
  <c r="E6970" i="70"/>
  <c r="G120" i="75"/>
  <c r="E6971" i="70"/>
  <c r="G103" i="75"/>
  <c r="E6972" i="70"/>
  <c r="G109" i="75"/>
  <c r="E6974" i="70"/>
  <c r="E6975" i="70"/>
  <c r="J106" i="75"/>
  <c r="E6976" i="70"/>
  <c r="J107" i="75"/>
  <c r="E6978" i="70"/>
  <c r="J104" i="75"/>
  <c r="E6979" i="70"/>
  <c r="J124" i="75"/>
  <c r="E6980" i="70"/>
  <c r="J125" i="75"/>
  <c r="E6982" i="70"/>
  <c r="J127" i="75"/>
  <c r="E6983" i="70"/>
  <c r="J128" i="75"/>
  <c r="E6986" i="70"/>
  <c r="J110" i="75"/>
  <c r="E6987" i="70"/>
  <c r="J94" i="75"/>
  <c r="E6988" i="70"/>
  <c r="J95" i="75"/>
  <c r="E6990" i="70"/>
  <c r="E6991" i="70"/>
  <c r="J131" i="75"/>
  <c r="E6992" i="70"/>
  <c r="J96" i="75"/>
  <c r="E6994" i="70"/>
  <c r="J122" i="75"/>
  <c r="E6995" i="70"/>
  <c r="J132" i="75"/>
  <c r="E6996" i="70"/>
  <c r="J133" i="75"/>
  <c r="E6998" i="70"/>
  <c r="J98" i="75"/>
  <c r="E6999" i="70"/>
  <c r="J99" i="75"/>
  <c r="E7000" i="70"/>
  <c r="J100" i="75"/>
  <c r="E7002" i="70"/>
  <c r="J102" i="75"/>
  <c r="E7003" i="70"/>
  <c r="J111" i="75"/>
  <c r="E7004" i="70"/>
  <c r="J112" i="75"/>
  <c r="E7006" i="70"/>
  <c r="J114" i="75"/>
  <c r="E7007" i="70"/>
  <c r="J115" i="75"/>
  <c r="E7008" i="70"/>
  <c r="J116" i="75"/>
  <c r="E7010" i="70"/>
  <c r="J118" i="75"/>
  <c r="E7011" i="70"/>
  <c r="J119" i="75"/>
  <c r="E7012" i="70"/>
  <c r="J120" i="75"/>
  <c r="E7014" i="70"/>
  <c r="J109" i="75"/>
  <c r="E7015" i="70"/>
  <c r="J108" i="75"/>
  <c r="E7016" i="70"/>
  <c r="E7018" i="70"/>
  <c r="M107" i="75"/>
  <c r="E7019" i="70"/>
  <c r="M123" i="75"/>
  <c r="E7020" i="70"/>
  <c r="M104" i="75"/>
  <c r="E7022" i="70"/>
  <c r="M125" i="75"/>
  <c r="E7024" i="70"/>
  <c r="M127" i="75"/>
  <c r="E7028" i="70"/>
  <c r="M110" i="75"/>
  <c r="E7030" i="70"/>
  <c r="M95" i="75"/>
  <c r="E7031" i="70"/>
  <c r="M121" i="75"/>
  <c r="E7032" i="70"/>
  <c r="E7034" i="70"/>
  <c r="M96" i="75"/>
  <c r="E7036" i="70"/>
  <c r="M122" i="75"/>
  <c r="E7038" i="70"/>
  <c r="M133" i="75"/>
  <c r="E7040" i="70"/>
  <c r="M98" i="75"/>
  <c r="E7042" i="70"/>
  <c r="M100" i="75"/>
  <c r="E7044" i="70"/>
  <c r="M102" i="75"/>
  <c r="E7046" i="70"/>
  <c r="M112" i="75"/>
  <c r="E7047" i="70"/>
  <c r="M113" i="75"/>
  <c r="E7048" i="70"/>
  <c r="M114" i="75"/>
  <c r="E7050" i="70"/>
  <c r="M116" i="75"/>
  <c r="E7052" i="70"/>
  <c r="M118" i="75"/>
  <c r="E7054" i="70"/>
  <c r="M120" i="75"/>
  <c r="E7056" i="70"/>
  <c r="M109" i="75"/>
  <c r="E7058" i="70"/>
  <c r="E7060" i="70"/>
  <c r="P107" i="75"/>
  <c r="E7062" i="70"/>
  <c r="P104" i="75"/>
  <c r="E7063" i="70"/>
  <c r="P124" i="75"/>
  <c r="E7064" i="70"/>
  <c r="P125" i="75"/>
  <c r="E7066" i="70"/>
  <c r="P127" i="75"/>
  <c r="E7067" i="70"/>
  <c r="P128" i="75"/>
  <c r="E7070" i="70"/>
  <c r="P110" i="75"/>
  <c r="E7071" i="70"/>
  <c r="P94" i="75"/>
  <c r="E7072" i="70"/>
  <c r="P95" i="75"/>
  <c r="E7074" i="70"/>
  <c r="E7075" i="70"/>
  <c r="P131" i="75"/>
  <c r="E7076" i="70"/>
  <c r="P96" i="75"/>
  <c r="E7078" i="70"/>
  <c r="P122" i="75"/>
  <c r="E7079" i="70"/>
  <c r="P132" i="75"/>
  <c r="E7080" i="70"/>
  <c r="P133" i="75"/>
  <c r="E7082" i="70"/>
  <c r="P98" i="75"/>
  <c r="E7083" i="70"/>
  <c r="P99" i="75"/>
  <c r="E7084" i="70"/>
  <c r="P100" i="75"/>
  <c r="E7086" i="70"/>
  <c r="P102" i="75"/>
  <c r="E7087" i="70"/>
  <c r="P111" i="75"/>
  <c r="E7088" i="70"/>
  <c r="P112" i="75"/>
  <c r="E7090" i="70"/>
  <c r="P114" i="75"/>
  <c r="E7091" i="70"/>
  <c r="P115" i="75"/>
  <c r="E7092" i="70"/>
  <c r="P116" i="75"/>
  <c r="E7094" i="70"/>
  <c r="P118" i="75"/>
  <c r="E7095" i="70"/>
  <c r="P119" i="75"/>
  <c r="E7096" i="70"/>
  <c r="P120" i="75"/>
  <c r="E7098" i="70"/>
  <c r="P109" i="75"/>
  <c r="E7099" i="70"/>
  <c r="P108" i="75"/>
  <c r="E7100" i="70"/>
  <c r="E7102" i="70"/>
  <c r="S107" i="75"/>
  <c r="E7103" i="70"/>
  <c r="S123" i="75"/>
  <c r="E7104" i="70"/>
  <c r="S104" i="75"/>
  <c r="E7106" i="70"/>
  <c r="S125" i="75"/>
  <c r="E7108" i="70"/>
  <c r="S127" i="75"/>
  <c r="E7111" i="70"/>
  <c r="S130" i="75"/>
  <c r="E7112" i="70"/>
  <c r="S110" i="75"/>
  <c r="E7114" i="70"/>
  <c r="S95" i="75"/>
  <c r="E7115" i="70"/>
  <c r="S121" i="75"/>
  <c r="E7116" i="70"/>
  <c r="E7118" i="70"/>
  <c r="S96" i="75"/>
  <c r="E7119" i="70"/>
  <c r="S105" i="75"/>
  <c r="E7120" i="70"/>
  <c r="S122" i="75"/>
  <c r="E7122" i="70"/>
  <c r="S133" i="75"/>
  <c r="E7123" i="70"/>
  <c r="S97" i="75"/>
  <c r="E7124" i="70"/>
  <c r="S98" i="75"/>
  <c r="E7126" i="70"/>
  <c r="S100" i="75"/>
  <c r="E7127" i="70"/>
  <c r="S101" i="75"/>
  <c r="E7128" i="70"/>
  <c r="S102" i="75"/>
  <c r="E7130" i="70"/>
  <c r="S112" i="75"/>
  <c r="E7131" i="70"/>
  <c r="S113" i="75"/>
  <c r="E7132" i="70"/>
  <c r="S114" i="75"/>
  <c r="E7134" i="70"/>
  <c r="S116" i="75"/>
  <c r="E7135" i="70"/>
  <c r="S117" i="75"/>
  <c r="E7136" i="70"/>
  <c r="S118" i="75"/>
  <c r="E7138" i="70"/>
  <c r="S120" i="75"/>
  <c r="E7139" i="70"/>
  <c r="S103" i="75"/>
  <c r="E7140" i="70"/>
  <c r="S109" i="75"/>
  <c r="E7141" i="70"/>
  <c r="S108" i="75"/>
  <c r="E7142" i="70"/>
  <c r="E7143" i="70"/>
  <c r="V106" i="75"/>
  <c r="E7144" i="70"/>
  <c r="V107" i="75"/>
  <c r="E7145" i="70"/>
  <c r="V123" i="75"/>
  <c r="E7146" i="70"/>
  <c r="V104" i="75"/>
  <c r="E7147" i="70"/>
  <c r="V124" i="75"/>
  <c r="E7148" i="70"/>
  <c r="V125" i="75"/>
  <c r="E7150" i="70"/>
  <c r="V127" i="75"/>
  <c r="E7151" i="70"/>
  <c r="V128" i="75"/>
  <c r="E7153" i="70"/>
  <c r="V130" i="75"/>
  <c r="E7154" i="70"/>
  <c r="V110" i="75"/>
  <c r="E7155" i="70"/>
  <c r="V94" i="75"/>
  <c r="E7156" i="70"/>
  <c r="V95" i="75"/>
  <c r="E7157" i="70"/>
  <c r="V121" i="75"/>
  <c r="E7158" i="70"/>
  <c r="E7159" i="70"/>
  <c r="V131" i="75"/>
  <c r="E7160" i="70"/>
  <c r="V96" i="75"/>
  <c r="E7161" i="70"/>
  <c r="V105" i="75"/>
  <c r="E7162" i="70"/>
  <c r="V122" i="75"/>
  <c r="E7163" i="70"/>
  <c r="V132" i="75"/>
  <c r="E7164" i="70"/>
  <c r="V133" i="75"/>
  <c r="E7165" i="70"/>
  <c r="V97" i="75"/>
  <c r="E7166" i="70"/>
  <c r="V98" i="75"/>
  <c r="E7167" i="70"/>
  <c r="V99" i="75"/>
  <c r="E7168" i="70"/>
  <c r="V100" i="75"/>
  <c r="E7169" i="70"/>
  <c r="V101" i="75"/>
  <c r="E7170" i="70"/>
  <c r="V102" i="75"/>
  <c r="E7171" i="70"/>
  <c r="V111" i="75"/>
  <c r="E7172" i="70"/>
  <c r="V112" i="75"/>
  <c r="E7173" i="70"/>
  <c r="V113" i="75"/>
  <c r="E7174" i="70"/>
  <c r="V114" i="75"/>
  <c r="E7175" i="70"/>
  <c r="V115" i="75"/>
  <c r="E7176" i="70"/>
  <c r="V116" i="75"/>
  <c r="E7177" i="70"/>
  <c r="V117" i="75"/>
  <c r="E7178" i="70"/>
  <c r="V118" i="75"/>
  <c r="E7179" i="70"/>
  <c r="V119" i="75"/>
  <c r="E7180" i="70"/>
  <c r="V120" i="75"/>
  <c r="E7181" i="70"/>
  <c r="V103" i="75"/>
  <c r="E7182" i="70"/>
  <c r="V109" i="75"/>
  <c r="E7183" i="70"/>
  <c r="V108" i="75"/>
  <c r="E7184" i="70"/>
  <c r="E7185" i="70"/>
  <c r="Y106" i="75"/>
  <c r="E7186" i="70"/>
  <c r="Y107" i="75"/>
  <c r="E7187" i="70"/>
  <c r="Y123" i="75"/>
  <c r="E7188" i="70"/>
  <c r="Y104" i="75"/>
  <c r="E7189" i="70"/>
  <c r="Y124" i="75"/>
  <c r="E7190" i="70"/>
  <c r="Y125" i="75"/>
  <c r="E7192" i="70"/>
  <c r="Y127" i="75"/>
  <c r="E7193" i="70"/>
  <c r="Y128" i="75"/>
  <c r="E7195" i="70"/>
  <c r="Y130" i="75"/>
  <c r="E7196" i="70"/>
  <c r="Y110" i="75"/>
  <c r="E7198" i="70"/>
  <c r="Y95" i="75"/>
  <c r="E7199" i="70"/>
  <c r="Y121" i="75"/>
  <c r="E7200" i="70"/>
  <c r="E7202" i="70"/>
  <c r="Y96" i="75"/>
  <c r="E7203" i="70"/>
  <c r="Y105" i="75"/>
  <c r="E7204" i="70"/>
  <c r="Y122" i="75"/>
  <c r="E7206" i="70"/>
  <c r="Y133" i="75"/>
  <c r="E7207" i="70"/>
  <c r="Y97" i="75"/>
  <c r="E7208" i="70"/>
  <c r="Y98" i="75"/>
  <c r="E7210" i="70"/>
  <c r="Y100" i="75"/>
  <c r="E7211" i="70"/>
  <c r="Y101" i="75"/>
  <c r="E7212" i="70"/>
  <c r="Y102" i="75"/>
  <c r="E7214" i="70"/>
  <c r="Y112" i="75"/>
  <c r="E7215" i="70"/>
  <c r="Y113" i="75"/>
  <c r="E7216" i="70"/>
  <c r="Y114" i="75"/>
  <c r="E7218" i="70"/>
  <c r="Y116" i="75"/>
  <c r="E7219" i="70"/>
  <c r="Y117" i="75"/>
  <c r="E7220" i="70"/>
  <c r="Y118" i="75"/>
  <c r="E7222" i="70"/>
  <c r="Y120" i="75"/>
  <c r="E7223" i="70"/>
  <c r="Y103" i="75"/>
  <c r="E7224" i="70"/>
  <c r="Y109" i="75"/>
  <c r="E7226" i="70"/>
  <c r="E7227" i="70"/>
  <c r="AB106" i="75"/>
  <c r="E7228" i="70"/>
  <c r="AB107" i="75"/>
  <c r="E7230" i="70"/>
  <c r="AB104" i="75"/>
  <c r="E7231" i="70"/>
  <c r="AB124" i="75"/>
  <c r="E7232" i="70"/>
  <c r="AB125" i="75"/>
  <c r="E7234" i="70"/>
  <c r="AB127" i="75"/>
  <c r="E7235" i="70"/>
  <c r="AB128" i="75"/>
  <c r="E7237" i="70"/>
  <c r="AB130" i="75"/>
  <c r="E7238" i="70"/>
  <c r="AB110" i="75"/>
  <c r="E7239" i="70"/>
  <c r="AB94" i="75"/>
  <c r="E7240" i="70"/>
  <c r="AB95" i="75"/>
  <c r="E7241" i="70"/>
  <c r="AB121" i="75"/>
  <c r="E7242" i="70"/>
  <c r="E7243" i="70"/>
  <c r="AB131" i="75"/>
  <c r="E7244" i="70"/>
  <c r="AB96" i="75"/>
  <c r="E7245" i="70"/>
  <c r="AB105" i="75"/>
  <c r="E7246" i="70"/>
  <c r="AB122" i="75"/>
  <c r="E7247" i="70"/>
  <c r="AB132" i="75"/>
  <c r="E7248" i="70"/>
  <c r="AB133" i="75"/>
  <c r="E7249" i="70"/>
  <c r="AB97" i="75"/>
  <c r="E7250" i="70"/>
  <c r="AB98" i="75"/>
  <c r="E7251" i="70"/>
  <c r="AB99" i="75"/>
  <c r="E7252" i="70"/>
  <c r="AB100" i="75"/>
  <c r="E7253" i="70"/>
  <c r="AB101" i="75"/>
  <c r="E7254" i="70"/>
  <c r="AB102" i="75"/>
  <c r="E7255" i="70"/>
  <c r="AB111" i="75"/>
  <c r="E7256" i="70"/>
  <c r="AB112" i="75"/>
  <c r="E7257" i="70"/>
  <c r="AB113" i="75"/>
  <c r="E7258" i="70"/>
  <c r="AB114" i="75"/>
  <c r="E7259" i="70"/>
  <c r="AB115" i="75"/>
  <c r="E7260" i="70"/>
  <c r="AB116" i="75"/>
  <c r="E7261" i="70"/>
  <c r="AB117" i="75"/>
  <c r="E7262" i="70"/>
  <c r="AB118" i="75"/>
  <c r="E7263" i="70"/>
  <c r="AB119" i="75"/>
  <c r="E7264" i="70"/>
  <c r="AB120" i="75"/>
  <c r="E7265" i="70"/>
  <c r="AB103" i="75"/>
  <c r="E7266" i="70"/>
  <c r="AB109" i="75"/>
  <c r="E7267" i="70"/>
  <c r="AB108" i="75"/>
  <c r="E7268" i="70"/>
  <c r="E7269" i="70"/>
  <c r="AE106" i="75"/>
  <c r="E7270" i="70"/>
  <c r="AE107" i="75"/>
  <c r="E7271" i="70"/>
  <c r="AE123" i="75"/>
  <c r="E7272" i="70"/>
  <c r="AE104" i="75"/>
  <c r="E7273" i="70"/>
  <c r="AE124" i="75"/>
  <c r="E7274" i="70"/>
  <c r="AE125" i="75"/>
  <c r="E7276" i="70"/>
  <c r="AE127" i="75"/>
  <c r="E7277" i="70"/>
  <c r="AE128" i="75"/>
  <c r="E7279" i="70"/>
  <c r="AE130" i="75"/>
  <c r="E7280" i="70"/>
  <c r="AE110" i="75"/>
  <c r="E7281" i="70"/>
  <c r="AE94" i="75"/>
  <c r="E7282" i="70"/>
  <c r="AE95" i="75"/>
  <c r="E7283" i="70"/>
  <c r="AE121" i="75"/>
  <c r="E7284" i="70"/>
  <c r="E7285" i="70"/>
  <c r="AE131" i="75"/>
  <c r="E7286" i="70"/>
  <c r="AE96" i="75"/>
  <c r="E7287" i="70"/>
  <c r="AE105" i="75"/>
  <c r="E7288" i="70"/>
  <c r="AE122" i="75"/>
  <c r="E7289" i="70"/>
  <c r="AE132" i="75"/>
  <c r="E7290" i="70"/>
  <c r="AE133" i="75"/>
  <c r="E7291" i="70"/>
  <c r="AE97" i="75"/>
  <c r="E7292" i="70"/>
  <c r="AE98" i="75"/>
  <c r="E7293" i="70"/>
  <c r="AE99" i="75"/>
  <c r="E7294" i="70"/>
  <c r="AE100" i="75"/>
  <c r="E7295" i="70"/>
  <c r="AE101" i="75"/>
  <c r="E7296" i="70"/>
  <c r="AE102" i="75"/>
  <c r="E7297" i="70"/>
  <c r="AE111" i="75"/>
  <c r="E7298" i="70"/>
  <c r="AE112" i="75"/>
  <c r="E7299" i="70"/>
  <c r="AE113" i="75"/>
  <c r="E7300" i="70"/>
  <c r="AE114" i="75"/>
  <c r="E7301" i="70"/>
  <c r="AE115" i="75"/>
  <c r="E7302" i="70"/>
  <c r="AE116" i="75"/>
  <c r="E7303" i="70"/>
  <c r="AE117" i="75"/>
  <c r="E7304" i="70"/>
  <c r="AE118" i="75"/>
  <c r="E7305" i="70"/>
  <c r="AE119" i="75"/>
  <c r="E7306" i="70"/>
  <c r="AE120" i="75"/>
  <c r="E7307" i="70"/>
  <c r="AE103" i="75"/>
  <c r="E7308" i="70"/>
  <c r="AE109" i="75"/>
  <c r="E7309" i="70"/>
  <c r="AE108" i="75"/>
  <c r="E7310" i="70"/>
  <c r="E7311" i="70"/>
  <c r="AH106" i="75"/>
  <c r="E7312" i="70"/>
  <c r="AH107" i="75"/>
  <c r="E7313" i="70"/>
  <c r="AH123" i="75"/>
  <c r="E7314" i="70"/>
  <c r="AH104" i="75"/>
  <c r="E7315" i="70"/>
  <c r="AH124" i="75"/>
  <c r="E7316" i="70"/>
  <c r="AH125" i="75"/>
  <c r="E7318" i="70"/>
  <c r="AH127" i="75"/>
  <c r="E7319" i="70"/>
  <c r="AH128" i="75"/>
  <c r="E7322" i="70"/>
  <c r="AH110" i="75"/>
  <c r="E7323" i="70"/>
  <c r="AH94" i="75"/>
  <c r="E7324" i="70"/>
  <c r="AH95" i="75"/>
  <c r="E7326" i="70"/>
  <c r="E7327" i="70"/>
  <c r="AH131" i="75"/>
  <c r="E7328" i="70"/>
  <c r="AH96" i="75"/>
  <c r="E7330" i="70"/>
  <c r="AH122" i="75"/>
  <c r="E7331" i="70"/>
  <c r="AH132" i="75"/>
  <c r="E7332" i="70"/>
  <c r="AH133" i="75"/>
  <c r="E7334" i="70"/>
  <c r="AH98" i="75"/>
  <c r="E7335" i="70"/>
  <c r="AH99" i="75"/>
  <c r="E7336" i="70"/>
  <c r="AH100" i="75"/>
  <c r="E7338" i="70"/>
  <c r="AH102" i="75"/>
  <c r="E7339" i="70"/>
  <c r="AH111" i="75"/>
  <c r="E7340" i="70"/>
  <c r="AH112" i="75"/>
  <c r="E7342" i="70"/>
  <c r="AH114" i="75"/>
  <c r="E7343" i="70"/>
  <c r="AH115" i="75"/>
  <c r="E7344" i="70"/>
  <c r="AH116" i="75"/>
  <c r="E7346" i="70"/>
  <c r="AH118" i="75"/>
  <c r="E7347" i="70"/>
  <c r="AH119" i="75"/>
  <c r="E7348" i="70"/>
  <c r="AH120" i="75"/>
  <c r="E7350" i="70"/>
  <c r="AH109" i="75"/>
  <c r="E7351" i="70"/>
  <c r="AH108" i="75"/>
  <c r="E7352" i="70"/>
  <c r="E7354" i="70"/>
  <c r="AK107" i="75"/>
  <c r="E7355" i="70"/>
  <c r="AK123" i="75"/>
  <c r="E7356" i="70"/>
  <c r="AK104" i="75"/>
  <c r="E7358" i="70"/>
  <c r="AK125" i="75"/>
  <c r="E7360" i="70"/>
  <c r="AK127" i="75"/>
  <c r="E7361" i="70"/>
  <c r="AK128" i="75"/>
  <c r="E7363" i="70"/>
  <c r="AK130" i="75"/>
  <c r="E7364" i="70"/>
  <c r="AK110" i="75"/>
  <c r="E7365" i="70"/>
  <c r="AK94" i="75"/>
  <c r="E7366" i="70"/>
  <c r="AK95" i="75"/>
  <c r="E7367" i="70"/>
  <c r="AK121" i="75"/>
  <c r="E7368" i="70"/>
  <c r="E7369" i="70"/>
  <c r="AK131" i="75"/>
  <c r="E7370" i="70"/>
  <c r="AK96" i="75"/>
  <c r="E7371" i="70"/>
  <c r="AK105" i="75"/>
  <c r="E7372" i="70"/>
  <c r="AK122" i="75"/>
  <c r="E7373" i="70"/>
  <c r="AK132" i="75"/>
  <c r="E7374" i="70"/>
  <c r="AK133" i="75"/>
  <c r="E7375" i="70"/>
  <c r="AK97" i="75"/>
  <c r="E7376" i="70"/>
  <c r="AK98" i="75"/>
  <c r="E7377" i="70"/>
  <c r="AK99" i="75"/>
  <c r="E7378" i="70"/>
  <c r="AK100" i="75"/>
  <c r="E7379" i="70"/>
  <c r="AK101" i="75"/>
  <c r="E7380" i="70"/>
  <c r="AK102" i="75"/>
  <c r="E7381" i="70"/>
  <c r="AK111" i="75"/>
  <c r="E7382" i="70"/>
  <c r="AK112" i="75"/>
  <c r="E7383" i="70"/>
  <c r="AK113" i="75"/>
  <c r="E7384" i="70"/>
  <c r="AK114" i="75"/>
  <c r="E7385" i="70"/>
  <c r="AK115" i="75"/>
  <c r="E7386" i="70"/>
  <c r="AK116" i="75"/>
  <c r="E7387" i="70"/>
  <c r="AK117" i="75"/>
  <c r="E7388" i="70"/>
  <c r="AK118" i="75"/>
  <c r="E7389" i="70"/>
  <c r="AK119" i="75"/>
  <c r="E7390" i="70"/>
  <c r="AK120" i="75"/>
  <c r="E7391" i="70"/>
  <c r="AK103" i="75"/>
  <c r="E7392" i="70"/>
  <c r="AK109" i="75"/>
  <c r="E7393" i="70"/>
  <c r="AK108" i="75"/>
  <c r="E7394" i="70"/>
  <c r="E7395" i="70"/>
  <c r="AN106" i="75"/>
  <c r="E7396" i="70"/>
  <c r="AN107" i="75"/>
  <c r="E7397" i="70"/>
  <c r="AN123" i="75"/>
  <c r="E7398" i="70"/>
  <c r="AN104" i="75"/>
  <c r="E7399" i="70"/>
  <c r="AN124" i="75"/>
  <c r="E7400" i="70"/>
  <c r="AN125" i="75"/>
  <c r="E7402" i="70"/>
  <c r="AN127" i="75"/>
  <c r="E7403" i="70"/>
  <c r="AN128" i="75"/>
  <c r="E7405" i="70"/>
  <c r="AN130" i="75"/>
  <c r="E7406" i="70"/>
  <c r="AN110" i="75"/>
  <c r="E7407" i="70"/>
  <c r="AN94" i="75"/>
  <c r="E7408" i="70"/>
  <c r="AN95" i="75"/>
  <c r="E7409" i="70"/>
  <c r="AN121" i="75"/>
  <c r="E7410" i="70"/>
  <c r="E7411" i="70"/>
  <c r="AN131" i="75"/>
  <c r="E7412" i="70"/>
  <c r="AN96" i="75"/>
  <c r="E7413" i="70"/>
  <c r="AN105" i="75"/>
  <c r="E7414" i="70"/>
  <c r="AN122" i="75"/>
  <c r="E7415" i="70"/>
  <c r="AN132" i="75"/>
  <c r="E7416" i="70"/>
  <c r="AN133" i="75"/>
  <c r="E7417" i="70"/>
  <c r="AN97" i="75"/>
  <c r="E7418" i="70"/>
  <c r="AN98" i="75"/>
  <c r="E7419" i="70"/>
  <c r="AN99" i="75"/>
  <c r="E7420" i="70"/>
  <c r="AN100" i="75"/>
  <c r="E7421" i="70"/>
  <c r="AN101" i="75"/>
  <c r="E7422" i="70"/>
  <c r="AN102" i="75"/>
  <c r="E7423" i="70"/>
  <c r="AN111" i="75"/>
  <c r="E7424" i="70"/>
  <c r="AN112" i="75"/>
  <c r="E7425" i="70"/>
  <c r="AN113" i="75"/>
  <c r="E7426" i="70"/>
  <c r="AN114" i="75"/>
  <c r="E7427" i="70"/>
  <c r="AN115" i="75"/>
  <c r="E7428" i="70"/>
  <c r="AN116" i="75"/>
  <c r="E7429" i="70"/>
  <c r="AN117" i="75"/>
  <c r="E7430" i="70"/>
  <c r="AN118" i="75"/>
  <c r="E7431" i="70"/>
  <c r="AN119" i="75"/>
  <c r="E7432" i="70"/>
  <c r="AN120" i="75"/>
  <c r="E7433" i="70"/>
  <c r="AN103" i="75"/>
  <c r="E7434" i="70"/>
  <c r="AN109" i="75"/>
  <c r="E7435" i="70"/>
  <c r="AN108" i="75"/>
  <c r="E7436" i="70"/>
  <c r="E7437" i="70"/>
  <c r="AQ106" i="75"/>
  <c r="E7438" i="70"/>
  <c r="AQ107" i="75"/>
  <c r="E7439" i="70"/>
  <c r="AQ123" i="75"/>
  <c r="E7440" i="70"/>
  <c r="AQ104" i="75"/>
  <c r="E7441" i="70"/>
  <c r="AQ124" i="75"/>
  <c r="E7442" i="70"/>
  <c r="AQ125" i="75"/>
  <c r="E7444" i="70"/>
  <c r="AQ127" i="75"/>
  <c r="E7447" i="70"/>
  <c r="AQ130" i="75"/>
  <c r="E7448" i="70"/>
  <c r="AQ110" i="75"/>
  <c r="E7449" i="70"/>
  <c r="AQ94" i="75"/>
  <c r="E7450" i="70"/>
  <c r="AQ95" i="75"/>
  <c r="E7451" i="70"/>
  <c r="AQ121" i="75"/>
  <c r="E7452" i="70"/>
  <c r="E7453" i="70"/>
  <c r="AQ131" i="75"/>
  <c r="E7454" i="70"/>
  <c r="AQ96" i="75"/>
  <c r="E7455" i="70"/>
  <c r="AQ105" i="75"/>
  <c r="E7456" i="70"/>
  <c r="AQ122" i="75"/>
  <c r="E7457" i="70"/>
  <c r="AQ132" i="75"/>
  <c r="E7458" i="70"/>
  <c r="AQ133" i="75"/>
  <c r="E7459" i="70"/>
  <c r="AQ97" i="75"/>
  <c r="E7460" i="70"/>
  <c r="AQ98" i="75"/>
  <c r="E7461" i="70"/>
  <c r="AQ99" i="75"/>
  <c r="E7462" i="70"/>
  <c r="AQ100" i="75"/>
  <c r="E7463" i="70"/>
  <c r="AQ101" i="75"/>
  <c r="E7464" i="70"/>
  <c r="AQ102" i="75"/>
  <c r="E7465" i="70"/>
  <c r="AQ111" i="75"/>
  <c r="E7466" i="70"/>
  <c r="AQ112" i="75"/>
  <c r="E7467" i="70"/>
  <c r="AQ113" i="75"/>
  <c r="E7468" i="70"/>
  <c r="AQ114" i="75"/>
  <c r="E7469" i="70"/>
  <c r="AQ115" i="75"/>
  <c r="E7470" i="70"/>
  <c r="AQ116" i="75"/>
  <c r="E7471" i="70"/>
  <c r="AQ117" i="75"/>
  <c r="E7472" i="70"/>
  <c r="AQ118" i="75"/>
  <c r="E7473" i="70"/>
  <c r="AQ119" i="75"/>
  <c r="E7474" i="70"/>
  <c r="AQ120" i="75"/>
  <c r="E7475" i="70"/>
  <c r="AQ103" i="75"/>
  <c r="E7476" i="70"/>
  <c r="AQ109" i="75"/>
  <c r="E7477" i="70"/>
  <c r="AQ108" i="75"/>
  <c r="E7478" i="70"/>
  <c r="E7479" i="70"/>
  <c r="AT106" i="75"/>
  <c r="E7480" i="70"/>
  <c r="AT107" i="75"/>
  <c r="E7481" i="70"/>
  <c r="AT123" i="75"/>
  <c r="E7482" i="70"/>
  <c r="AT104" i="75"/>
  <c r="E7483" i="70"/>
  <c r="AT124" i="75"/>
  <c r="E7484" i="70"/>
  <c r="AT125" i="75"/>
  <c r="E7486" i="70"/>
  <c r="AT127" i="75"/>
  <c r="E7487" i="70"/>
  <c r="AT128" i="75"/>
  <c r="E7489" i="70"/>
  <c r="AT130" i="75"/>
  <c r="E7490" i="70"/>
  <c r="AT110" i="75"/>
  <c r="E7491" i="70"/>
  <c r="AT94" i="75"/>
  <c r="E7492" i="70"/>
  <c r="AT95" i="75"/>
  <c r="E7493" i="70"/>
  <c r="AT121" i="75"/>
  <c r="E7494" i="70"/>
  <c r="E7495" i="70"/>
  <c r="AT131" i="75"/>
  <c r="E7496" i="70"/>
  <c r="AT96" i="75"/>
  <c r="E7497" i="70"/>
  <c r="AT105" i="75"/>
  <c r="E7498" i="70"/>
  <c r="AT122" i="75"/>
  <c r="E7499" i="70"/>
  <c r="AT132" i="75"/>
  <c r="E7500" i="70"/>
  <c r="AT133" i="75"/>
  <c r="E7501" i="70"/>
  <c r="AT97" i="75"/>
  <c r="E7502" i="70"/>
  <c r="AT98" i="75"/>
  <c r="E7503" i="70"/>
  <c r="AT99" i="75"/>
  <c r="E7504" i="70"/>
  <c r="AT100" i="75"/>
  <c r="E7505" i="70"/>
  <c r="AT101" i="75"/>
  <c r="E7506" i="70"/>
  <c r="AT102" i="75"/>
  <c r="E7507" i="70"/>
  <c r="AT111" i="75"/>
  <c r="E7508" i="70"/>
  <c r="AT112" i="75"/>
  <c r="E7509" i="70"/>
  <c r="AT113" i="75"/>
  <c r="E7510" i="70"/>
  <c r="AT114" i="75"/>
  <c r="E7511" i="70"/>
  <c r="AT115" i="75"/>
  <c r="E7512" i="70"/>
  <c r="AT116" i="75"/>
  <c r="E7513" i="70"/>
  <c r="AT117" i="75"/>
  <c r="E7514" i="70"/>
  <c r="AT118" i="75"/>
  <c r="E7515" i="70"/>
  <c r="AT119" i="75"/>
  <c r="E7516" i="70"/>
  <c r="AT120" i="75"/>
  <c r="E7517" i="70"/>
  <c r="AT103" i="75"/>
  <c r="E7518" i="70"/>
  <c r="AT109" i="75"/>
  <c r="E7519" i="70"/>
  <c r="AT108" i="75"/>
  <c r="E7520" i="70"/>
  <c r="E7521" i="70"/>
  <c r="AW106" i="75"/>
  <c r="E7522" i="70"/>
  <c r="AW107" i="75"/>
  <c r="E7523" i="70"/>
  <c r="AW123" i="75"/>
  <c r="E7524" i="70"/>
  <c r="AW104" i="75"/>
  <c r="E7525" i="70"/>
  <c r="AW124" i="75"/>
  <c r="E7526" i="70"/>
  <c r="AW125" i="75"/>
  <c r="E7528" i="70"/>
  <c r="AW127" i="75"/>
  <c r="E7529" i="70"/>
  <c r="AW128" i="75"/>
  <c r="E7531" i="70"/>
  <c r="AW130" i="75"/>
  <c r="E7532" i="70"/>
  <c r="AW110" i="75"/>
  <c r="E7534" i="70"/>
  <c r="AW95" i="75"/>
  <c r="E7535" i="70"/>
  <c r="AW121" i="75"/>
  <c r="E7536" i="70"/>
  <c r="E7538" i="70"/>
  <c r="AW96" i="75"/>
  <c r="E7539" i="70"/>
  <c r="AW105" i="75"/>
  <c r="E7540" i="70"/>
  <c r="AW122" i="75"/>
  <c r="E7542" i="70"/>
  <c r="AW133" i="75"/>
  <c r="E7543" i="70"/>
  <c r="AW97" i="75"/>
  <c r="E7544" i="70"/>
  <c r="AW98" i="75"/>
  <c r="E7546" i="70"/>
  <c r="AW100" i="75"/>
  <c r="E7547" i="70"/>
  <c r="AW101" i="75"/>
  <c r="E7548" i="70"/>
  <c r="AW102" i="75"/>
  <c r="E7550" i="70"/>
  <c r="AW112" i="75"/>
  <c r="E7551" i="70"/>
  <c r="AW113" i="75"/>
  <c r="E7552" i="70"/>
  <c r="AW114" i="75"/>
  <c r="E7554" i="70"/>
  <c r="AW116" i="75"/>
  <c r="E7555" i="70"/>
  <c r="AW117" i="75"/>
  <c r="E7556" i="70"/>
  <c r="AW118" i="75"/>
  <c r="E7558" i="70"/>
  <c r="AW120" i="75"/>
  <c r="E7559" i="70"/>
  <c r="AW103" i="75"/>
  <c r="E7560" i="70"/>
  <c r="AW109" i="75"/>
  <c r="E7562" i="70"/>
  <c r="E7563" i="70"/>
  <c r="AZ106" i="75"/>
  <c r="E7564" i="70"/>
  <c r="AZ107" i="75"/>
  <c r="E7566" i="70"/>
  <c r="AZ104" i="75"/>
  <c r="E7567" i="70"/>
  <c r="AZ124" i="75"/>
  <c r="E7568" i="70"/>
  <c r="AZ125" i="75"/>
  <c r="E7570" i="70"/>
  <c r="AZ127" i="75"/>
  <c r="E7571" i="70"/>
  <c r="AZ128" i="75"/>
  <c r="E7573" i="70"/>
  <c r="AZ130" i="75"/>
  <c r="E7574" i="70"/>
  <c r="AZ110" i="75"/>
  <c r="E7575" i="70"/>
  <c r="AZ94" i="75"/>
  <c r="E7576" i="70"/>
  <c r="AZ95" i="75"/>
  <c r="E7577" i="70"/>
  <c r="AZ121" i="75"/>
  <c r="E7578" i="70"/>
  <c r="E7579" i="70"/>
  <c r="AZ131" i="75"/>
  <c r="E7580" i="70"/>
  <c r="AZ96" i="75"/>
  <c r="E7581" i="70"/>
  <c r="AZ105" i="75"/>
  <c r="E7582" i="70"/>
  <c r="AZ122" i="75"/>
  <c r="E7583" i="70"/>
  <c r="AZ132" i="75"/>
  <c r="E7584" i="70"/>
  <c r="AZ133" i="75"/>
  <c r="E7585" i="70"/>
  <c r="AZ97" i="75"/>
  <c r="E7586" i="70"/>
  <c r="AZ98" i="75"/>
  <c r="E7587" i="70"/>
  <c r="AZ99" i="75"/>
  <c r="E7588" i="70"/>
  <c r="AZ100" i="75"/>
  <c r="E7589" i="70"/>
  <c r="AZ101" i="75"/>
  <c r="E7590" i="70"/>
  <c r="AZ102" i="75"/>
  <c r="E7591" i="70"/>
  <c r="AZ111" i="75"/>
  <c r="E7592" i="70"/>
  <c r="AZ112" i="75"/>
  <c r="E7593" i="70"/>
  <c r="AZ113" i="75"/>
  <c r="E7594" i="70"/>
  <c r="AZ114" i="75"/>
  <c r="E7595" i="70"/>
  <c r="AZ115" i="75"/>
  <c r="E7596" i="70"/>
  <c r="AZ116" i="75"/>
  <c r="E7597" i="70"/>
  <c r="AZ117" i="75"/>
  <c r="E7598" i="70"/>
  <c r="AZ118" i="75"/>
  <c r="E7599" i="70"/>
  <c r="AZ119" i="75"/>
  <c r="E7600" i="70"/>
  <c r="AZ120" i="75"/>
  <c r="E7601" i="70"/>
  <c r="AZ103" i="75"/>
  <c r="E7602" i="70"/>
  <c r="AZ109" i="75"/>
  <c r="E7603" i="70"/>
  <c r="AZ108" i="75"/>
  <c r="E7604" i="70"/>
  <c r="E7605" i="70"/>
  <c r="BF106" i="75"/>
  <c r="E7606" i="70"/>
  <c r="BF107" i="75"/>
  <c r="E7607" i="70"/>
  <c r="BF123" i="75"/>
  <c r="E7608" i="70"/>
  <c r="BF104" i="75"/>
  <c r="E7609" i="70"/>
  <c r="BF124" i="75"/>
  <c r="E7610" i="70"/>
  <c r="BF125" i="75"/>
  <c r="E7612" i="70"/>
  <c r="BF127" i="75"/>
  <c r="E7613" i="70"/>
  <c r="BF128" i="75"/>
  <c r="E7615" i="70"/>
  <c r="BF130" i="75"/>
  <c r="E7616" i="70"/>
  <c r="BF110" i="75"/>
  <c r="E7617" i="70"/>
  <c r="BF94" i="75"/>
  <c r="E7618" i="70"/>
  <c r="BF95" i="75"/>
  <c r="E7619" i="70"/>
  <c r="BF121" i="75"/>
  <c r="E7620" i="70"/>
  <c r="E7621" i="70"/>
  <c r="BF131" i="75"/>
  <c r="E7622" i="70"/>
  <c r="BF96" i="75"/>
  <c r="E7623" i="70"/>
  <c r="BF105" i="75"/>
  <c r="E7624" i="70"/>
  <c r="BF122" i="75"/>
  <c r="E7625" i="70"/>
  <c r="BF132" i="75"/>
  <c r="E7626" i="70"/>
  <c r="BF133" i="75"/>
  <c r="E7627" i="70"/>
  <c r="BF97" i="75"/>
  <c r="E7628" i="70"/>
  <c r="BF98" i="75"/>
  <c r="E7629" i="70"/>
  <c r="BF99" i="75"/>
  <c r="E7630" i="70"/>
  <c r="BF100" i="75"/>
  <c r="E7631" i="70"/>
  <c r="BF101" i="75"/>
  <c r="E7632" i="70"/>
  <c r="BF102" i="75"/>
  <c r="E7633" i="70"/>
  <c r="BF111" i="75"/>
  <c r="E7634" i="70"/>
  <c r="BF112" i="75"/>
  <c r="E7635" i="70"/>
  <c r="BF113" i="75"/>
  <c r="E7636" i="70"/>
  <c r="BF114" i="75"/>
  <c r="E7637" i="70"/>
  <c r="BF115" i="75"/>
  <c r="E7638" i="70"/>
  <c r="BF116" i="75"/>
  <c r="E7639" i="70"/>
  <c r="BF117" i="75"/>
  <c r="E7640" i="70"/>
  <c r="BF118" i="75"/>
  <c r="E7641" i="70"/>
  <c r="BF119" i="75"/>
  <c r="E7642" i="70"/>
  <c r="BF120" i="75"/>
  <c r="E7643" i="70"/>
  <c r="BF103" i="75"/>
  <c r="E7644" i="70"/>
  <c r="BF109" i="75"/>
  <c r="E7645" i="70"/>
  <c r="BF108" i="75"/>
  <c r="E7646" i="70"/>
  <c r="E7647" i="70"/>
  <c r="BI106" i="75"/>
  <c r="E7648" i="70"/>
  <c r="BI107" i="75"/>
  <c r="E7649" i="70"/>
  <c r="BI123" i="75"/>
  <c r="E7650" i="70"/>
  <c r="BI104" i="75"/>
  <c r="E7651" i="70"/>
  <c r="BI124" i="75"/>
  <c r="E7652" i="70"/>
  <c r="BI125" i="75"/>
  <c r="E7654" i="70"/>
  <c r="BI127" i="75"/>
  <c r="E7655" i="70"/>
  <c r="BI128" i="75"/>
  <c r="E7658" i="70"/>
  <c r="BI110" i="75"/>
  <c r="E7659" i="70"/>
  <c r="BI94" i="75"/>
  <c r="E7660" i="70"/>
  <c r="BI95" i="75"/>
  <c r="E7662" i="70"/>
  <c r="E7663" i="70"/>
  <c r="BI131" i="75"/>
  <c r="E7664" i="70"/>
  <c r="BI96" i="75"/>
  <c r="E7666" i="70"/>
  <c r="BI122" i="75"/>
  <c r="E7667" i="70"/>
  <c r="BI132" i="75"/>
  <c r="E7668" i="70"/>
  <c r="BI133" i="75"/>
  <c r="E7670" i="70"/>
  <c r="BI98" i="75"/>
  <c r="E7671" i="70"/>
  <c r="BI99" i="75"/>
  <c r="E7672" i="70"/>
  <c r="BI100" i="75"/>
  <c r="E7674" i="70"/>
  <c r="BI102" i="75"/>
  <c r="E7675" i="70"/>
  <c r="BI111" i="75"/>
  <c r="E7676" i="70"/>
  <c r="BI112" i="75"/>
  <c r="E7678" i="70"/>
  <c r="BI114" i="75"/>
  <c r="E7679" i="70"/>
  <c r="BI115" i="75"/>
  <c r="E7680" i="70"/>
  <c r="BI116" i="75"/>
  <c r="E7682" i="70"/>
  <c r="BI118" i="75"/>
  <c r="E7683" i="70"/>
  <c r="BI119" i="75"/>
  <c r="E7684" i="70"/>
  <c r="BI120" i="75"/>
  <c r="E7686" i="70"/>
  <c r="BI109" i="75"/>
  <c r="E7687" i="70"/>
  <c r="BI108" i="75"/>
  <c r="E7688" i="70"/>
  <c r="E7690" i="70"/>
  <c r="BL107" i="75"/>
  <c r="E7691" i="70"/>
  <c r="BL123" i="75"/>
  <c r="E7692" i="70"/>
  <c r="BL104" i="75"/>
  <c r="E7694" i="70"/>
  <c r="BL125" i="75"/>
  <c r="E7696" i="70"/>
  <c r="BL127" i="75"/>
  <c r="E7697" i="70"/>
  <c r="BL128" i="75"/>
  <c r="E7699" i="70"/>
  <c r="BL130" i="75"/>
  <c r="E7700" i="70"/>
  <c r="BL110" i="75"/>
  <c r="E7701" i="70"/>
  <c r="BL94" i="75"/>
  <c r="E7702" i="70"/>
  <c r="BL95" i="75"/>
  <c r="E7703" i="70"/>
  <c r="BL121" i="75"/>
  <c r="E7704" i="70"/>
  <c r="E7705" i="70"/>
  <c r="BL131" i="75"/>
  <c r="E7706" i="70"/>
  <c r="BL96" i="75"/>
  <c r="E7707" i="70"/>
  <c r="BL105" i="75"/>
  <c r="E7708" i="70"/>
  <c r="BL122" i="75"/>
  <c r="E7709" i="70"/>
  <c r="BL132" i="75"/>
  <c r="E7710" i="70"/>
  <c r="BL133" i="75"/>
  <c r="E7711" i="70"/>
  <c r="BL97" i="75"/>
  <c r="E7712" i="70"/>
  <c r="BL98" i="75"/>
  <c r="E7713" i="70"/>
  <c r="BL99" i="75"/>
  <c r="E7714" i="70"/>
  <c r="BL100" i="75"/>
  <c r="E7715" i="70"/>
  <c r="BL101" i="75"/>
  <c r="E7716" i="70"/>
  <c r="BL102" i="75"/>
  <c r="E7717" i="70"/>
  <c r="BL111" i="75"/>
  <c r="E7718" i="70"/>
  <c r="BL112" i="75"/>
  <c r="E7719" i="70"/>
  <c r="BL113" i="75"/>
  <c r="E7720" i="70"/>
  <c r="BL114" i="75"/>
  <c r="E7721" i="70"/>
  <c r="BL115" i="75"/>
  <c r="E7722" i="70"/>
  <c r="BL116" i="75"/>
  <c r="E7723" i="70"/>
  <c r="BL117" i="75"/>
  <c r="E7724" i="70"/>
  <c r="BL118" i="75"/>
  <c r="E7725" i="70"/>
  <c r="BL119" i="75"/>
  <c r="E7726" i="70"/>
  <c r="BL120" i="75"/>
  <c r="E7727" i="70"/>
  <c r="BL103" i="75"/>
  <c r="E7728" i="70"/>
  <c r="BL109" i="75"/>
  <c r="E7729" i="70"/>
  <c r="BL108" i="75"/>
  <c r="E7730" i="70"/>
  <c r="E7731" i="70"/>
  <c r="BO106" i="75"/>
  <c r="E7732" i="70"/>
  <c r="BO107" i="75"/>
  <c r="E7733" i="70"/>
  <c r="BO123" i="75"/>
  <c r="E7734" i="70"/>
  <c r="BO104" i="75"/>
  <c r="E7735" i="70"/>
  <c r="BO124" i="75"/>
  <c r="E7736" i="70"/>
  <c r="BO125" i="75"/>
  <c r="E7738" i="70"/>
  <c r="BO127" i="75"/>
  <c r="E7739" i="70"/>
  <c r="BO128" i="75"/>
  <c r="E7741" i="70"/>
  <c r="BO130" i="75"/>
  <c r="E7742" i="70"/>
  <c r="BO110" i="75"/>
  <c r="E7743" i="70"/>
  <c r="BO94" i="75"/>
  <c r="E7744" i="70"/>
  <c r="BO95" i="75"/>
  <c r="E7745" i="70"/>
  <c r="BO121" i="75"/>
  <c r="E7746" i="70"/>
  <c r="E7747" i="70"/>
  <c r="BO131" i="75"/>
  <c r="E7748" i="70"/>
  <c r="BO96" i="75"/>
  <c r="E7749" i="70"/>
  <c r="BO105" i="75"/>
  <c r="E7750" i="70"/>
  <c r="BO122" i="75"/>
  <c r="E7751" i="70"/>
  <c r="BO132" i="75"/>
  <c r="E7752" i="70"/>
  <c r="BO133" i="75"/>
  <c r="E7753" i="70"/>
  <c r="BO97" i="75"/>
  <c r="E7754" i="70"/>
  <c r="BO98" i="75"/>
  <c r="E7755" i="70"/>
  <c r="BO99" i="75"/>
  <c r="E7756" i="70"/>
  <c r="BO100" i="75"/>
  <c r="E7757" i="70"/>
  <c r="BO101" i="75"/>
  <c r="E7758" i="70"/>
  <c r="BO102" i="75"/>
  <c r="E7759" i="70"/>
  <c r="BO111" i="75"/>
  <c r="E7760" i="70"/>
  <c r="BO112" i="75"/>
  <c r="E7761" i="70"/>
  <c r="BO113" i="75"/>
  <c r="E7762" i="70"/>
  <c r="BO114" i="75"/>
  <c r="E7763" i="70"/>
  <c r="BO115" i="75"/>
  <c r="E7764" i="70"/>
  <c r="BO116" i="75"/>
  <c r="E7765" i="70"/>
  <c r="BO117" i="75"/>
  <c r="E7766" i="70"/>
  <c r="BO118" i="75"/>
  <c r="E7767" i="70"/>
  <c r="BO119" i="75"/>
  <c r="E7768" i="70"/>
  <c r="BO120" i="75"/>
  <c r="E7769" i="70"/>
  <c r="BO103" i="75"/>
  <c r="E7770" i="70"/>
  <c r="BO109" i="75"/>
  <c r="E7771" i="70"/>
  <c r="BO108" i="75"/>
  <c r="E7772" i="70"/>
  <c r="E7773" i="70"/>
  <c r="BR106" i="75"/>
  <c r="E7774" i="70"/>
  <c r="BR107" i="75"/>
  <c r="E7775" i="70"/>
  <c r="BR123" i="75"/>
  <c r="E7776" i="70"/>
  <c r="BR104" i="75"/>
  <c r="E7777" i="70"/>
  <c r="BR124" i="75"/>
  <c r="E7778" i="70"/>
  <c r="BR125" i="75"/>
  <c r="E7780" i="70"/>
  <c r="BR127" i="75"/>
  <c r="E7783" i="70"/>
  <c r="BR130" i="75"/>
  <c r="E7784" i="70"/>
  <c r="BR110" i="75"/>
  <c r="E7785" i="70"/>
  <c r="BR94" i="75"/>
  <c r="E7786" i="70"/>
  <c r="BR95" i="75"/>
  <c r="E7787" i="70"/>
  <c r="BR121" i="75"/>
  <c r="E7788" i="70"/>
  <c r="E7789" i="70"/>
  <c r="BR131" i="75"/>
  <c r="E7790" i="70"/>
  <c r="BR96" i="75"/>
  <c r="E7791" i="70"/>
  <c r="BR105" i="75"/>
  <c r="E7792" i="70"/>
  <c r="BR122" i="75"/>
  <c r="E7793" i="70"/>
  <c r="BR132" i="75"/>
  <c r="E7794" i="70"/>
  <c r="BR133" i="75"/>
  <c r="E7795" i="70"/>
  <c r="BR97" i="75"/>
  <c r="E7796" i="70"/>
  <c r="BR98" i="75"/>
  <c r="E7797" i="70"/>
  <c r="BR99" i="75"/>
  <c r="E7798" i="70"/>
  <c r="BR100" i="75"/>
  <c r="E7799" i="70"/>
  <c r="BR101" i="75"/>
  <c r="E7800" i="70"/>
  <c r="BR102" i="75"/>
  <c r="E7801" i="70"/>
  <c r="BR111" i="75"/>
  <c r="E7802" i="70"/>
  <c r="BR112" i="75"/>
  <c r="E7803" i="70"/>
  <c r="BR113" i="75"/>
  <c r="E7804" i="70"/>
  <c r="BR114" i="75"/>
  <c r="E7805" i="70"/>
  <c r="BR115" i="75"/>
  <c r="E7806" i="70"/>
  <c r="BR116" i="75"/>
  <c r="E7807" i="70"/>
  <c r="BR117" i="75"/>
  <c r="E7808" i="70"/>
  <c r="BR118" i="75"/>
  <c r="E7809" i="70"/>
  <c r="BR119" i="75"/>
  <c r="E7810" i="70"/>
  <c r="BR120" i="75"/>
  <c r="E7811" i="70"/>
  <c r="BR103" i="75"/>
  <c r="E7812" i="70"/>
  <c r="BR109" i="75"/>
  <c r="E7813" i="70"/>
  <c r="BR108" i="75"/>
  <c r="E7814" i="70"/>
  <c r="E7815" i="70"/>
  <c r="BU106" i="75"/>
  <c r="E7816" i="70"/>
  <c r="BU107" i="75"/>
  <c r="E7817" i="70"/>
  <c r="BU123" i="75"/>
  <c r="E7818" i="70"/>
  <c r="BU104" i="75"/>
  <c r="E7819" i="70"/>
  <c r="BU124" i="75"/>
  <c r="E7820" i="70"/>
  <c r="BU125" i="75"/>
  <c r="E7822" i="70"/>
  <c r="BU127" i="75"/>
  <c r="E7823" i="70"/>
  <c r="BU128" i="75"/>
  <c r="E7825" i="70"/>
  <c r="BU130" i="75"/>
  <c r="E7826" i="70"/>
  <c r="BU110" i="75"/>
  <c r="E7827" i="70"/>
  <c r="BU94" i="75"/>
  <c r="E7828" i="70"/>
  <c r="BU95" i="75"/>
  <c r="E7829" i="70"/>
  <c r="BU121" i="75"/>
  <c r="E7830" i="70"/>
  <c r="E7831" i="70"/>
  <c r="BU131" i="75"/>
  <c r="E7832" i="70"/>
  <c r="BU96" i="75"/>
  <c r="E7833" i="70"/>
  <c r="BU105" i="75"/>
  <c r="E7834" i="70"/>
  <c r="BU122" i="75"/>
  <c r="E7835" i="70"/>
  <c r="BU132" i="75"/>
  <c r="E7836" i="70"/>
  <c r="BU133" i="75"/>
  <c r="E7837" i="70"/>
  <c r="BU97" i="75"/>
  <c r="E7838" i="70"/>
  <c r="BU98" i="75"/>
  <c r="E7839" i="70"/>
  <c r="BU99" i="75"/>
  <c r="E7840" i="70"/>
  <c r="BU100" i="75"/>
  <c r="E7841" i="70"/>
  <c r="BU101" i="75"/>
  <c r="E7842" i="70"/>
  <c r="BU102" i="75"/>
  <c r="E7843" i="70"/>
  <c r="BU111" i="75"/>
  <c r="E7844" i="70"/>
  <c r="BU112" i="75"/>
  <c r="E7845" i="70"/>
  <c r="BU113" i="75"/>
  <c r="E7846" i="70"/>
  <c r="BU114" i="75"/>
  <c r="E7847" i="70"/>
  <c r="BU115" i="75"/>
  <c r="E7848" i="70"/>
  <c r="BU116" i="75"/>
  <c r="E7849" i="70"/>
  <c r="BU117" i="75"/>
  <c r="E7850" i="70"/>
  <c r="BU118" i="75"/>
  <c r="E7851" i="70"/>
  <c r="BU119" i="75"/>
  <c r="E7852" i="70"/>
  <c r="BU120" i="75"/>
  <c r="E7853" i="70"/>
  <c r="BU103" i="75"/>
  <c r="E7854" i="70"/>
  <c r="BU109" i="75"/>
  <c r="E7855" i="70"/>
  <c r="BU108" i="75"/>
  <c r="E7856" i="70"/>
  <c r="E7857" i="70"/>
  <c r="BX106" i="75"/>
  <c r="E7858" i="70"/>
  <c r="BX107" i="75"/>
  <c r="E7859" i="70"/>
  <c r="BX123" i="75"/>
  <c r="E7860" i="70"/>
  <c r="BX104" i="75"/>
  <c r="E7861" i="70"/>
  <c r="BX124" i="75"/>
  <c r="E7862" i="70"/>
  <c r="BX125" i="75"/>
  <c r="E7864" i="70"/>
  <c r="BX127" i="75"/>
  <c r="E7865" i="70"/>
  <c r="BX128" i="75"/>
  <c r="E7867" i="70"/>
  <c r="BX130" i="75"/>
  <c r="E7868" i="70"/>
  <c r="BX110" i="75"/>
  <c r="E7870" i="70"/>
  <c r="BX95" i="75"/>
  <c r="E7871" i="70"/>
  <c r="BX121" i="75"/>
  <c r="E7872" i="70"/>
  <c r="E7874" i="70"/>
  <c r="BX96" i="75"/>
  <c r="E7875" i="70"/>
  <c r="BX105" i="75"/>
  <c r="E7876" i="70"/>
  <c r="BX122" i="75"/>
  <c r="E7878" i="70"/>
  <c r="BX133" i="75"/>
  <c r="E7879" i="70"/>
  <c r="BX97" i="75"/>
  <c r="E7880" i="70"/>
  <c r="BX98" i="75"/>
  <c r="E7882" i="70"/>
  <c r="BX100" i="75"/>
  <c r="E7883" i="70"/>
  <c r="BX101" i="75"/>
  <c r="E7884" i="70"/>
  <c r="BX102" i="75"/>
  <c r="E7886" i="70"/>
  <c r="BX112" i="75"/>
  <c r="E7887" i="70"/>
  <c r="BX113" i="75"/>
  <c r="E7888" i="70"/>
  <c r="BX114" i="75"/>
  <c r="E7890" i="70"/>
  <c r="BX116" i="75"/>
  <c r="E7891" i="70"/>
  <c r="BX117" i="75"/>
  <c r="E7892" i="70"/>
  <c r="BX118" i="75"/>
  <c r="E7894" i="70"/>
  <c r="BX120" i="75"/>
  <c r="E7895" i="70"/>
  <c r="BX103" i="75"/>
  <c r="E7896" i="70"/>
  <c r="BX109" i="75"/>
  <c r="E7898" i="70"/>
  <c r="E7899" i="70"/>
  <c r="CA106" i="75"/>
  <c r="E7900" i="70"/>
  <c r="CA107" i="75"/>
  <c r="E7902" i="70"/>
  <c r="CA104" i="75"/>
  <c r="E7903" i="70"/>
  <c r="CA124" i="75"/>
  <c r="E7904" i="70"/>
  <c r="CA125" i="75"/>
  <c r="E7906" i="70"/>
  <c r="CA127" i="75"/>
  <c r="E7907" i="70"/>
  <c r="CA128" i="75"/>
  <c r="E7909" i="70"/>
  <c r="CA130" i="75"/>
  <c r="E7910" i="70"/>
  <c r="CA110" i="75"/>
  <c r="E7911" i="70"/>
  <c r="CA94" i="75"/>
  <c r="E7912" i="70"/>
  <c r="CA95" i="75"/>
  <c r="E7913" i="70"/>
  <c r="CA121" i="75"/>
  <c r="E7914" i="70"/>
  <c r="E7915" i="70"/>
  <c r="CA131" i="75"/>
  <c r="E7916" i="70"/>
  <c r="CA96" i="75"/>
  <c r="E7917" i="70"/>
  <c r="CA105" i="75"/>
  <c r="E7918" i="70"/>
  <c r="CA122" i="75"/>
  <c r="E7919" i="70"/>
  <c r="CA132" i="75"/>
  <c r="E7920" i="70"/>
  <c r="CA133" i="75"/>
  <c r="E7921" i="70"/>
  <c r="CA97" i="75"/>
  <c r="E7922" i="70"/>
  <c r="CA98" i="75"/>
  <c r="E7923" i="70"/>
  <c r="CA99" i="75"/>
  <c r="E7924" i="70"/>
  <c r="CA100" i="75"/>
  <c r="E7925" i="70"/>
  <c r="CA101" i="75"/>
  <c r="E7926" i="70"/>
  <c r="CA102" i="75"/>
  <c r="E7927" i="70"/>
  <c r="CA111" i="75"/>
  <c r="E7928" i="70"/>
  <c r="CA112" i="75"/>
  <c r="E7929" i="70"/>
  <c r="CA113" i="75"/>
  <c r="E7930" i="70"/>
  <c r="CA114" i="75"/>
  <c r="E7931" i="70"/>
  <c r="CA115" i="75"/>
  <c r="E7932" i="70"/>
  <c r="CA116" i="75"/>
  <c r="E7933" i="70"/>
  <c r="CA117" i="75"/>
  <c r="E7934" i="70"/>
  <c r="CA118" i="75"/>
  <c r="E7935" i="70"/>
  <c r="CA119" i="75"/>
  <c r="E7936" i="70"/>
  <c r="CA120" i="75"/>
  <c r="E7937" i="70"/>
  <c r="CA103" i="75"/>
  <c r="E7938" i="70"/>
  <c r="CA109" i="75"/>
  <c r="E7939" i="70"/>
  <c r="CA108" i="75"/>
  <c r="E7940" i="70"/>
  <c r="E7941" i="70"/>
  <c r="CD106" i="75"/>
  <c r="E7942" i="70"/>
  <c r="CD107" i="75"/>
  <c r="E7943" i="70"/>
  <c r="CD123" i="75"/>
  <c r="E7944" i="70"/>
  <c r="CD104" i="75"/>
  <c r="E7945" i="70"/>
  <c r="CD124" i="75"/>
  <c r="E7946" i="70"/>
  <c r="CD125" i="75"/>
  <c r="E7948" i="70"/>
  <c r="CD127" i="75"/>
  <c r="E7949" i="70"/>
  <c r="CD128" i="75"/>
  <c r="E7951" i="70"/>
  <c r="CD130" i="75"/>
  <c r="E7952" i="70"/>
  <c r="CD110" i="75"/>
  <c r="E7953" i="70"/>
  <c r="CD94" i="75"/>
  <c r="E7954" i="70"/>
  <c r="CD95" i="75"/>
  <c r="E7955" i="70"/>
  <c r="CD121" i="75"/>
  <c r="E7956" i="70"/>
  <c r="E7957" i="70"/>
  <c r="CD131" i="75"/>
  <c r="E7958" i="70"/>
  <c r="CD96" i="75"/>
  <c r="E7959" i="70"/>
  <c r="CD105" i="75"/>
  <c r="E7960" i="70"/>
  <c r="CD122" i="75"/>
  <c r="E7961" i="70"/>
  <c r="CD132" i="75"/>
  <c r="E7962" i="70"/>
  <c r="CD133" i="75"/>
  <c r="E7963" i="70"/>
  <c r="CD97" i="75"/>
  <c r="E7964" i="70"/>
  <c r="CD98" i="75"/>
  <c r="E7965" i="70"/>
  <c r="CD99" i="75"/>
  <c r="E7966" i="70"/>
  <c r="CD100" i="75"/>
  <c r="E7967" i="70"/>
  <c r="CD101" i="75"/>
  <c r="E7968" i="70"/>
  <c r="CD102" i="75"/>
  <c r="E7969" i="70"/>
  <c r="CD111" i="75"/>
  <c r="E7970" i="70"/>
  <c r="CD112" i="75"/>
  <c r="E7971" i="70"/>
  <c r="CD113" i="75"/>
  <c r="E7972" i="70"/>
  <c r="CD114" i="75"/>
  <c r="E7973" i="70"/>
  <c r="CD115" i="75"/>
  <c r="E7974" i="70"/>
  <c r="CD116" i="75"/>
  <c r="E7975" i="70"/>
  <c r="CD117" i="75"/>
  <c r="E7976" i="70"/>
  <c r="CD118" i="75"/>
  <c r="E7977" i="70"/>
  <c r="CD119" i="75"/>
  <c r="E7978" i="70"/>
  <c r="CD120" i="75"/>
  <c r="E7979" i="70"/>
  <c r="CD103" i="75"/>
  <c r="E7980" i="70"/>
  <c r="CD109" i="75"/>
  <c r="E7981" i="70"/>
  <c r="CD108" i="75"/>
  <c r="E7982" i="70"/>
  <c r="E7983" i="70"/>
  <c r="CG106" i="75"/>
  <c r="E7984" i="70"/>
  <c r="CG107" i="75"/>
  <c r="E7985" i="70"/>
  <c r="CG123" i="75"/>
  <c r="E7986" i="70"/>
  <c r="CG104" i="75"/>
  <c r="E7987" i="70"/>
  <c r="CG124" i="75"/>
  <c r="E7988" i="70"/>
  <c r="CG125" i="75"/>
  <c r="E7990" i="70"/>
  <c r="CG127" i="75"/>
  <c r="E7991" i="70"/>
  <c r="CG128" i="75"/>
  <c r="E7994" i="70"/>
  <c r="CG110" i="75"/>
  <c r="E7995" i="70"/>
  <c r="CG94" i="75"/>
  <c r="E7996" i="70"/>
  <c r="CG95" i="75"/>
  <c r="E7998" i="70"/>
  <c r="E7999" i="70"/>
  <c r="CG131" i="75"/>
  <c r="E8000" i="70"/>
  <c r="CG96" i="75"/>
  <c r="E8002" i="70"/>
  <c r="CG122" i="75"/>
  <c r="E8003" i="70"/>
  <c r="CG132" i="75"/>
  <c r="E8004" i="70"/>
  <c r="CG133" i="75"/>
  <c r="E8006" i="70"/>
  <c r="CG98" i="75"/>
  <c r="E8007" i="70"/>
  <c r="CG99" i="75"/>
  <c r="E8008" i="70"/>
  <c r="CG100" i="75"/>
  <c r="E8010" i="70"/>
  <c r="CG102" i="75"/>
  <c r="E8011" i="70"/>
  <c r="CG111" i="75"/>
  <c r="E8012" i="70"/>
  <c r="CG112" i="75"/>
  <c r="E8014" i="70"/>
  <c r="CG114" i="75"/>
  <c r="E8015" i="70"/>
  <c r="CG115" i="75"/>
  <c r="E8016" i="70"/>
  <c r="CG116" i="75"/>
  <c r="E8018" i="70"/>
  <c r="CG118" i="75"/>
  <c r="E8019" i="70"/>
  <c r="CG119" i="75"/>
  <c r="E8020" i="70"/>
  <c r="CG120" i="75"/>
  <c r="E8022" i="70"/>
  <c r="CG109" i="75"/>
  <c r="E8023" i="70"/>
  <c r="CG108" i="75"/>
  <c r="E8024" i="70"/>
  <c r="E8026" i="70"/>
  <c r="CJ107" i="75"/>
  <c r="E8027" i="70"/>
  <c r="CJ123" i="75"/>
  <c r="E8028" i="70"/>
  <c r="CJ104" i="75"/>
  <c r="E8030" i="70"/>
  <c r="CJ125" i="75"/>
  <c r="E8032" i="70"/>
  <c r="CJ127" i="75"/>
  <c r="E8033" i="70"/>
  <c r="CJ128" i="75"/>
  <c r="E8035" i="70"/>
  <c r="CJ130" i="75"/>
  <c r="E8036" i="70"/>
  <c r="CJ110" i="75"/>
  <c r="E8037" i="70"/>
  <c r="CJ94" i="75"/>
  <c r="E8038" i="70"/>
  <c r="CJ95" i="75"/>
  <c r="E8039" i="70"/>
  <c r="CJ121" i="75"/>
  <c r="E8040" i="70"/>
  <c r="E8041" i="70"/>
  <c r="CJ131" i="75"/>
  <c r="E8042" i="70"/>
  <c r="CJ96" i="75"/>
  <c r="E8043" i="70"/>
  <c r="CJ105" i="75"/>
  <c r="E8044" i="70"/>
  <c r="CJ122" i="75"/>
  <c r="E8045" i="70"/>
  <c r="CJ132" i="75"/>
  <c r="E8046" i="70"/>
  <c r="CJ133" i="75"/>
  <c r="E8047" i="70"/>
  <c r="CJ97" i="75"/>
  <c r="E8048" i="70"/>
  <c r="CJ98" i="75"/>
  <c r="E8049" i="70"/>
  <c r="CJ99" i="75"/>
  <c r="E8050" i="70"/>
  <c r="CJ100" i="75"/>
  <c r="E8051" i="70"/>
  <c r="CJ101" i="75"/>
  <c r="E8052" i="70"/>
  <c r="CJ102" i="75"/>
  <c r="E8053" i="70"/>
  <c r="CJ111" i="75"/>
  <c r="E8054" i="70"/>
  <c r="CJ112" i="75"/>
  <c r="E8055" i="70"/>
  <c r="CJ113" i="75"/>
  <c r="E8056" i="70"/>
  <c r="CJ114" i="75"/>
  <c r="E8057" i="70"/>
  <c r="CJ115" i="75"/>
  <c r="E8058" i="70"/>
  <c r="CJ116" i="75"/>
  <c r="E8059" i="70"/>
  <c r="CJ117" i="75"/>
  <c r="E8060" i="70"/>
  <c r="CJ118" i="75"/>
  <c r="E8061" i="70"/>
  <c r="CJ119" i="75"/>
  <c r="E8062" i="70"/>
  <c r="CJ120" i="75"/>
  <c r="E8063" i="70"/>
  <c r="CJ103" i="75"/>
  <c r="E8064" i="70"/>
  <c r="CJ109" i="75"/>
  <c r="E8065" i="70"/>
  <c r="CJ108" i="75"/>
  <c r="E8066" i="70"/>
  <c r="E8067" i="70"/>
  <c r="CM106" i="75"/>
  <c r="E8068" i="70"/>
  <c r="CM107" i="75"/>
  <c r="E8069" i="70"/>
  <c r="CM123" i="75"/>
  <c r="E8070" i="70"/>
  <c r="CM104" i="75"/>
  <c r="E8071" i="70"/>
  <c r="CM124" i="75"/>
  <c r="E8072" i="70"/>
  <c r="CM125" i="75"/>
  <c r="E8074" i="70"/>
  <c r="CM127" i="75"/>
  <c r="E8075" i="70"/>
  <c r="CM128" i="75"/>
  <c r="E8077" i="70"/>
  <c r="CM130" i="75"/>
  <c r="E8078" i="70"/>
  <c r="CM110" i="75"/>
  <c r="E8079" i="70"/>
  <c r="CM94" i="75"/>
  <c r="E8080" i="70"/>
  <c r="CM95" i="75"/>
  <c r="E8081" i="70"/>
  <c r="CM121" i="75"/>
  <c r="E8082" i="70"/>
  <c r="E8083" i="70"/>
  <c r="CM131" i="75"/>
  <c r="E8084" i="70"/>
  <c r="CM96" i="75"/>
  <c r="E8085" i="70"/>
  <c r="CM105" i="75"/>
  <c r="E8086" i="70"/>
  <c r="CM122" i="75"/>
  <c r="E8087" i="70"/>
  <c r="CM132" i="75"/>
  <c r="E8088" i="70"/>
  <c r="CM133" i="75"/>
  <c r="E8089" i="70"/>
  <c r="CM97" i="75"/>
  <c r="E8090" i="70"/>
  <c r="CM98" i="75"/>
  <c r="E8091" i="70"/>
  <c r="CM99" i="75"/>
  <c r="E8092" i="70"/>
  <c r="CM100" i="75"/>
  <c r="E8093" i="70"/>
  <c r="CM101" i="75"/>
  <c r="E8094" i="70"/>
  <c r="CM102" i="75"/>
  <c r="E8095" i="70"/>
  <c r="CM111" i="75"/>
  <c r="E8096" i="70"/>
  <c r="CM112" i="75"/>
  <c r="E8097" i="70"/>
  <c r="CM113" i="75"/>
  <c r="E8098" i="70"/>
  <c r="CM114" i="75"/>
  <c r="E8099" i="70"/>
  <c r="CM115" i="75"/>
  <c r="E8100" i="70"/>
  <c r="CM116" i="75"/>
  <c r="E8101" i="70"/>
  <c r="CM117" i="75"/>
  <c r="E8102" i="70"/>
  <c r="CM118" i="75"/>
  <c r="E8103" i="70"/>
  <c r="CM119" i="75"/>
  <c r="E8104" i="70"/>
  <c r="CM120" i="75"/>
  <c r="E8105" i="70"/>
  <c r="CM103" i="75"/>
  <c r="E8106" i="70"/>
  <c r="CM109" i="75"/>
  <c r="E8107" i="70"/>
  <c r="CM108" i="75"/>
  <c r="E8112" i="70"/>
  <c r="CP104" i="75"/>
  <c r="E8146" i="70"/>
  <c r="CP120" i="75"/>
  <c r="E8147" i="70"/>
  <c r="CP103" i="75"/>
  <c r="E8154" i="70"/>
  <c r="CS104" i="75"/>
  <c r="E8159" i="70"/>
  <c r="CS128" i="75"/>
  <c r="E8188" i="70"/>
  <c r="CS120" i="75"/>
  <c r="E8189" i="70"/>
  <c r="CS103" i="75"/>
  <c r="E8196" i="70"/>
  <c r="CV104" i="75"/>
  <c r="E8201" i="70"/>
  <c r="CV128" i="75"/>
  <c r="E8230" i="70"/>
  <c r="CV120" i="75"/>
  <c r="E8231" i="70"/>
  <c r="CV103" i="75"/>
  <c r="R4" i="81"/>
  <c r="R3" i="81"/>
  <c r="R20" i="77"/>
  <c r="R3" i="76"/>
  <c r="R29" i="81"/>
  <c r="R35" i="76"/>
  <c r="R18" i="76"/>
  <c r="R17" i="76"/>
  <c r="R41" i="77"/>
  <c r="R65" i="77"/>
  <c r="R10" i="81"/>
  <c r="R23" i="81"/>
  <c r="R19" i="81"/>
  <c r="E6099" i="70"/>
  <c r="AS126" i="75"/>
  <c r="CL124" i="75"/>
  <c r="E6687" i="70"/>
  <c r="CL126" i="75"/>
  <c r="E5763" i="70"/>
  <c r="E5175" i="70"/>
  <c r="CB126" i="75"/>
  <c r="E5595" i="70"/>
  <c r="I126" i="75"/>
  <c r="E4923" i="70"/>
  <c r="BJ126" i="75"/>
  <c r="E6435" i="70"/>
  <c r="BT126" i="75"/>
  <c r="E5259" i="70"/>
  <c r="CH126" i="75"/>
  <c r="E6603" i="70"/>
  <c r="BZ125" i="75"/>
  <c r="E6519" i="70"/>
  <c r="E6351" i="70"/>
  <c r="BN126" i="75"/>
  <c r="E6015" i="70"/>
  <c r="AM126" i="75"/>
  <c r="O125" i="75"/>
  <c r="E5679" i="70"/>
  <c r="O126" i="75"/>
  <c r="E6267" i="70"/>
  <c r="E5931" i="70"/>
  <c r="E6183" i="70"/>
  <c r="E5847" i="70"/>
  <c r="E5091" i="70"/>
  <c r="BV126" i="75"/>
  <c r="E5007" i="70"/>
  <c r="BP126" i="75"/>
  <c r="E4839" i="70"/>
  <c r="BD126" i="75"/>
  <c r="E4755" i="70"/>
  <c r="AU126" i="75"/>
  <c r="E4671" i="70"/>
  <c r="AO126" i="75"/>
  <c r="E4503" i="70"/>
  <c r="AC126" i="75"/>
  <c r="E4167" i="70"/>
  <c r="E126" i="75"/>
  <c r="E4419" i="70"/>
  <c r="W126" i="75"/>
  <c r="E4335" i="70"/>
  <c r="Q126" i="75"/>
  <c r="CU128" i="75"/>
  <c r="CR128" i="75"/>
  <c r="CO128" i="75"/>
  <c r="E6690" i="70"/>
  <c r="CL128" i="75"/>
  <c r="E6648" i="70"/>
  <c r="CI128" i="75"/>
  <c r="E8029" i="70"/>
  <c r="CJ124" i="75"/>
  <c r="CI124" i="75"/>
  <c r="E8025" i="70"/>
  <c r="CJ106" i="75"/>
  <c r="CI106" i="75"/>
  <c r="E8021" i="70"/>
  <c r="CG103" i="75"/>
  <c r="CF103" i="75"/>
  <c r="E8017" i="70"/>
  <c r="CG117" i="75"/>
  <c r="CF117" i="75"/>
  <c r="E8013" i="70"/>
  <c r="CG113" i="75"/>
  <c r="CF113" i="75"/>
  <c r="E8009" i="70"/>
  <c r="CG101" i="75"/>
  <c r="CF101" i="75"/>
  <c r="E8005" i="70"/>
  <c r="CG97" i="75"/>
  <c r="CF97" i="75"/>
  <c r="E8001" i="70"/>
  <c r="CG105" i="75"/>
  <c r="CF105" i="75"/>
  <c r="E7997" i="70"/>
  <c r="CG121" i="75"/>
  <c r="CF121" i="75"/>
  <c r="E7993" i="70"/>
  <c r="CG130" i="75"/>
  <c r="CF130" i="75"/>
  <c r="E6606" i="70"/>
  <c r="CF128" i="75"/>
  <c r="E6564" i="70"/>
  <c r="CC128" i="75"/>
  <c r="E6561" i="70"/>
  <c r="CC125" i="75"/>
  <c r="E6522" i="70"/>
  <c r="BZ128" i="75"/>
  <c r="E7901" i="70"/>
  <c r="CA123" i="75"/>
  <c r="BZ123" i="75"/>
  <c r="E7897" i="70"/>
  <c r="BX108" i="75"/>
  <c r="BW108" i="75"/>
  <c r="E7893" i="70"/>
  <c r="BX119" i="75"/>
  <c r="BW119" i="75"/>
  <c r="E7889" i="70"/>
  <c r="BX115" i="75"/>
  <c r="BW115" i="75"/>
  <c r="E7885" i="70"/>
  <c r="BX111" i="75"/>
  <c r="BW111" i="75"/>
  <c r="E7881" i="70"/>
  <c r="BX99" i="75"/>
  <c r="BW99" i="75"/>
  <c r="E7877" i="70"/>
  <c r="BX132" i="75"/>
  <c r="BW132" i="75"/>
  <c r="E7873" i="70"/>
  <c r="BX131" i="75"/>
  <c r="BW131" i="75"/>
  <c r="E7869" i="70"/>
  <c r="BX94" i="75"/>
  <c r="BW94" i="75"/>
  <c r="E6480" i="70"/>
  <c r="BW128" i="75"/>
  <c r="E6438" i="70"/>
  <c r="BT129" i="75"/>
  <c r="BT128" i="75"/>
  <c r="E6396" i="70"/>
  <c r="BQ128" i="75"/>
  <c r="E6354" i="70"/>
  <c r="BN128" i="75"/>
  <c r="E6312" i="70"/>
  <c r="BK128" i="75"/>
  <c r="E7693" i="70"/>
  <c r="BL124" i="75"/>
  <c r="BK124" i="75"/>
  <c r="E7689" i="70"/>
  <c r="BL106" i="75"/>
  <c r="BK106" i="75"/>
  <c r="E7685" i="70"/>
  <c r="BI103" i="75"/>
  <c r="BH103" i="75"/>
  <c r="E7681" i="70"/>
  <c r="BI117" i="75"/>
  <c r="BH117" i="75"/>
  <c r="E7677" i="70"/>
  <c r="BI113" i="75"/>
  <c r="BH113" i="75"/>
  <c r="E7673" i="70"/>
  <c r="BI101" i="75"/>
  <c r="BH101" i="75"/>
  <c r="E7669" i="70"/>
  <c r="BI97" i="75"/>
  <c r="BH97" i="75"/>
  <c r="E7665" i="70"/>
  <c r="BI105" i="75"/>
  <c r="BH105" i="75"/>
  <c r="E7661" i="70"/>
  <c r="BI121" i="75"/>
  <c r="BH121" i="75"/>
  <c r="E7657" i="70"/>
  <c r="BI130" i="75"/>
  <c r="BH130" i="75"/>
  <c r="E6270" i="70"/>
  <c r="BH128" i="75"/>
  <c r="E6228" i="70"/>
  <c r="BE128" i="75"/>
  <c r="E6225" i="70"/>
  <c r="BE125" i="75"/>
  <c r="E6186" i="70"/>
  <c r="AY128" i="75"/>
  <c r="E7565" i="70"/>
  <c r="AZ123" i="75"/>
  <c r="AY123" i="75"/>
  <c r="E7561" i="70"/>
  <c r="AW108" i="75"/>
  <c r="AV108" i="75"/>
  <c r="E7557" i="70"/>
  <c r="AW119" i="75"/>
  <c r="AV119" i="75"/>
  <c r="E7553" i="70"/>
  <c r="AW115" i="75"/>
  <c r="AV115" i="75"/>
  <c r="E7549" i="70"/>
  <c r="AW111" i="75"/>
  <c r="AV111" i="75"/>
  <c r="E7545" i="70"/>
  <c r="AW99" i="75"/>
  <c r="AV99" i="75"/>
  <c r="E7541" i="70"/>
  <c r="AW132" i="75"/>
  <c r="AV132" i="75"/>
  <c r="E7537" i="70"/>
  <c r="AW131" i="75"/>
  <c r="AV131" i="75"/>
  <c r="E7533" i="70"/>
  <c r="AW94" i="75"/>
  <c r="AV94" i="75"/>
  <c r="E6144" i="70"/>
  <c r="AV128" i="75"/>
  <c r="E6102" i="70"/>
  <c r="AS129" i="75"/>
  <c r="AS128" i="75"/>
  <c r="E6060" i="70"/>
  <c r="AP128" i="75"/>
  <c r="E6018" i="70"/>
  <c r="AM128" i="75"/>
  <c r="E5976" i="70"/>
  <c r="AJ128" i="75"/>
  <c r="E7357" i="70"/>
  <c r="AK124" i="75"/>
  <c r="AJ124" i="75"/>
  <c r="E7353" i="70"/>
  <c r="AK106" i="75"/>
  <c r="AJ106" i="75"/>
  <c r="E7349" i="70"/>
  <c r="AH103" i="75"/>
  <c r="AG103" i="75"/>
  <c r="E7345" i="70"/>
  <c r="AH117" i="75"/>
  <c r="AG117" i="75"/>
  <c r="E7341" i="70"/>
  <c r="AH113" i="75"/>
  <c r="AG113" i="75"/>
  <c r="E7337" i="70"/>
  <c r="AH101" i="75"/>
  <c r="AG101" i="75"/>
  <c r="E7333" i="70"/>
  <c r="AH97" i="75"/>
  <c r="AG97" i="75"/>
  <c r="E7329" i="70"/>
  <c r="AH105" i="75"/>
  <c r="AG105" i="75"/>
  <c r="E7325" i="70"/>
  <c r="AH121" i="75"/>
  <c r="AG121" i="75"/>
  <c r="E7321" i="70"/>
  <c r="AH130" i="75"/>
  <c r="AG130" i="75"/>
  <c r="E5934" i="70"/>
  <c r="AG128" i="75"/>
  <c r="E5892" i="70"/>
  <c r="AD128" i="75"/>
  <c r="E5889" i="70"/>
  <c r="AD126" i="75"/>
  <c r="AD124" i="75"/>
  <c r="E5850" i="70"/>
  <c r="AA128" i="75"/>
  <c r="E7229" i="70"/>
  <c r="AB123" i="75"/>
  <c r="AA123" i="75"/>
  <c r="E7225" i="70"/>
  <c r="Y108" i="75"/>
  <c r="X108" i="75"/>
  <c r="E7221" i="70"/>
  <c r="Y119" i="75"/>
  <c r="X119" i="75"/>
  <c r="E7217" i="70"/>
  <c r="Y115" i="75"/>
  <c r="X115" i="75"/>
  <c r="E7213" i="70"/>
  <c r="Y111" i="75"/>
  <c r="X111" i="75"/>
  <c r="E7209" i="70"/>
  <c r="Y99" i="75"/>
  <c r="X99" i="75"/>
  <c r="E7205" i="70"/>
  <c r="Y132" i="75"/>
  <c r="X132" i="75"/>
  <c r="E7201" i="70"/>
  <c r="Y131" i="75"/>
  <c r="X131" i="75"/>
  <c r="E7197" i="70"/>
  <c r="Y94" i="75"/>
  <c r="X94" i="75"/>
  <c r="E5808" i="70"/>
  <c r="X128" i="75"/>
  <c r="E5805" i="70"/>
  <c r="X124" i="75"/>
  <c r="E5766" i="70"/>
  <c r="U129" i="75"/>
  <c r="U128" i="75"/>
  <c r="E7137" i="70"/>
  <c r="S119" i="75"/>
  <c r="R119" i="75"/>
  <c r="E7133" i="70"/>
  <c r="S115" i="75"/>
  <c r="R115" i="75"/>
  <c r="E7129" i="70"/>
  <c r="S111" i="75"/>
  <c r="R111" i="75"/>
  <c r="E7125" i="70"/>
  <c r="S99" i="75"/>
  <c r="R99" i="75"/>
  <c r="E7121" i="70"/>
  <c r="S132" i="75"/>
  <c r="R132" i="75"/>
  <c r="E7117" i="70"/>
  <c r="S131" i="75"/>
  <c r="R131" i="75"/>
  <c r="E7113" i="70"/>
  <c r="S94" i="75"/>
  <c r="R94" i="75"/>
  <c r="E7101" i="70"/>
  <c r="S106" i="75"/>
  <c r="R106" i="75"/>
  <c r="E7097" i="70"/>
  <c r="P103" i="75"/>
  <c r="O103" i="75"/>
  <c r="E7093" i="70"/>
  <c r="P117" i="75"/>
  <c r="O117" i="75"/>
  <c r="E7089" i="70"/>
  <c r="P113" i="75"/>
  <c r="O113" i="75"/>
  <c r="E7085" i="70"/>
  <c r="P101" i="75"/>
  <c r="O101" i="75"/>
  <c r="E7081" i="70"/>
  <c r="P97" i="75"/>
  <c r="O97" i="75"/>
  <c r="E7077" i="70"/>
  <c r="P105" i="75"/>
  <c r="O105" i="75"/>
  <c r="E7073" i="70"/>
  <c r="P121" i="75"/>
  <c r="O121" i="75"/>
  <c r="E7069" i="70"/>
  <c r="P130" i="75"/>
  <c r="O130" i="75"/>
  <c r="E5682" i="70"/>
  <c r="O128" i="75"/>
  <c r="E7061" i="70"/>
  <c r="P123" i="75"/>
  <c r="O123" i="75"/>
  <c r="E7057" i="70"/>
  <c r="M108" i="75"/>
  <c r="L108" i="75"/>
  <c r="E7053" i="70"/>
  <c r="M119" i="75"/>
  <c r="L119" i="75"/>
  <c r="E7049" i="70"/>
  <c r="M115" i="75"/>
  <c r="L115" i="75"/>
  <c r="E7045" i="70"/>
  <c r="M111" i="75"/>
  <c r="L111" i="75"/>
  <c r="E7041" i="70"/>
  <c r="M99" i="75"/>
  <c r="L99" i="75"/>
  <c r="E7037" i="70"/>
  <c r="M132" i="75"/>
  <c r="L132" i="75"/>
  <c r="E7033" i="70"/>
  <c r="M131" i="75"/>
  <c r="L131" i="75"/>
  <c r="E7029" i="70"/>
  <c r="M94" i="75"/>
  <c r="L94" i="75"/>
  <c r="E7017" i="70"/>
  <c r="M106" i="75"/>
  <c r="L106" i="75"/>
  <c r="E7013" i="70"/>
  <c r="J103" i="75"/>
  <c r="I103" i="75"/>
  <c r="E7009" i="70"/>
  <c r="J117" i="75"/>
  <c r="I117" i="75"/>
  <c r="E7005" i="70"/>
  <c r="J113" i="75"/>
  <c r="I113" i="75"/>
  <c r="E7001" i="70"/>
  <c r="J101" i="75"/>
  <c r="I101" i="75"/>
  <c r="E6997" i="70"/>
  <c r="J97" i="75"/>
  <c r="I97" i="75"/>
  <c r="E6993" i="70"/>
  <c r="J105" i="75"/>
  <c r="I105" i="75"/>
  <c r="E6989" i="70"/>
  <c r="J121" i="75"/>
  <c r="I121" i="75"/>
  <c r="E6985" i="70"/>
  <c r="J130" i="75"/>
  <c r="I130" i="75"/>
  <c r="E5598" i="70"/>
  <c r="I128" i="75"/>
  <c r="E6977" i="70"/>
  <c r="J123" i="75"/>
  <c r="I123" i="75"/>
  <c r="E6973" i="70"/>
  <c r="G108" i="75"/>
  <c r="F108" i="75"/>
  <c r="E6969" i="70"/>
  <c r="G119" i="75"/>
  <c r="F119" i="75"/>
  <c r="E6965" i="70"/>
  <c r="G115" i="75"/>
  <c r="F115" i="75"/>
  <c r="E6961" i="70"/>
  <c r="G111" i="75"/>
  <c r="F111" i="75"/>
  <c r="E6957" i="70"/>
  <c r="G99" i="75"/>
  <c r="F99" i="75"/>
  <c r="E6953" i="70"/>
  <c r="G132" i="75"/>
  <c r="F132" i="75"/>
  <c r="E6949" i="70"/>
  <c r="G131" i="75"/>
  <c r="F131" i="75"/>
  <c r="E6945" i="70"/>
  <c r="G94" i="75"/>
  <c r="F94" i="75"/>
  <c r="E6933" i="70"/>
  <c r="G106" i="75"/>
  <c r="F106" i="75"/>
  <c r="CZ129" i="75"/>
  <c r="CZ128" i="75"/>
  <c r="CW129" i="75"/>
  <c r="CW128" i="75"/>
  <c r="E5430" i="70"/>
  <c r="CT129" i="75"/>
  <c r="CT128" i="75"/>
  <c r="E5388" i="70"/>
  <c r="CQ129" i="75"/>
  <c r="CQ128" i="75"/>
  <c r="E5346" i="70"/>
  <c r="CN129" i="75"/>
  <c r="CN128" i="75"/>
  <c r="E5304" i="70"/>
  <c r="CK129" i="75"/>
  <c r="CK128" i="75"/>
  <c r="E5301" i="70"/>
  <c r="CK124" i="75"/>
  <c r="E5262" i="70"/>
  <c r="CH129" i="75"/>
  <c r="CH128" i="75"/>
  <c r="E5220" i="70"/>
  <c r="CE129" i="75"/>
  <c r="CE128" i="75"/>
  <c r="E5217" i="70"/>
  <c r="CE126" i="75"/>
  <c r="CE124" i="75"/>
  <c r="E5178" i="70"/>
  <c r="CB129" i="75"/>
  <c r="CB128" i="75"/>
  <c r="E5136" i="70"/>
  <c r="BY129" i="75"/>
  <c r="BY128" i="75"/>
  <c r="E5133" i="70"/>
  <c r="BY126" i="75"/>
  <c r="BY124" i="75"/>
  <c r="E5094" i="70"/>
  <c r="BV129" i="75"/>
  <c r="BV128" i="75"/>
  <c r="E5052" i="70"/>
  <c r="BS128" i="75"/>
  <c r="E5049" i="70"/>
  <c r="BS124" i="75"/>
  <c r="E5010" i="70"/>
  <c r="BP129" i="75"/>
  <c r="BP128" i="75"/>
  <c r="E4968" i="70"/>
  <c r="BM129" i="75"/>
  <c r="BM128" i="75"/>
  <c r="E4965" i="70"/>
  <c r="BM124" i="75"/>
  <c r="E4926" i="70"/>
  <c r="BJ129" i="75"/>
  <c r="BJ128" i="75"/>
  <c r="E4884" i="70"/>
  <c r="BG129" i="75"/>
  <c r="BG128" i="75"/>
  <c r="E4881" i="70"/>
  <c r="BG126" i="75"/>
  <c r="BG124" i="75"/>
  <c r="E4842" i="70"/>
  <c r="BD129" i="75"/>
  <c r="BD128" i="75"/>
  <c r="E4800" i="70"/>
  <c r="AX129" i="75"/>
  <c r="AX128" i="75"/>
  <c r="E4797" i="70"/>
  <c r="AX126" i="75"/>
  <c r="AX124" i="75"/>
  <c r="E4758" i="70"/>
  <c r="AU129" i="75"/>
  <c r="AU128" i="75"/>
  <c r="E4716" i="70"/>
  <c r="AR128" i="75"/>
  <c r="E4713" i="70"/>
  <c r="AR124" i="75"/>
  <c r="E4674" i="70"/>
  <c r="AO129" i="75"/>
  <c r="AO128" i="75"/>
  <c r="E4632" i="70"/>
  <c r="AL129" i="75"/>
  <c r="AL128" i="75"/>
  <c r="E4629" i="70"/>
  <c r="AL124" i="75"/>
  <c r="E4590" i="70"/>
  <c r="AI129" i="75"/>
  <c r="AI128" i="75"/>
  <c r="E4548" i="70"/>
  <c r="AF129" i="75"/>
  <c r="AF128" i="75"/>
  <c r="E4545" i="70"/>
  <c r="AF126" i="75"/>
  <c r="AF124" i="75"/>
  <c r="E4506" i="70"/>
  <c r="AC129" i="75"/>
  <c r="AC128" i="75"/>
  <c r="E4464" i="70"/>
  <c r="Z129" i="75"/>
  <c r="Z128" i="75"/>
  <c r="E4461" i="70"/>
  <c r="Z126" i="75"/>
  <c r="Z124" i="75"/>
  <c r="E4422" i="70"/>
  <c r="W129" i="75"/>
  <c r="W128" i="75"/>
  <c r="E4380" i="70"/>
  <c r="T128" i="75"/>
  <c r="E4377" i="70"/>
  <c r="T126" i="75"/>
  <c r="T124" i="75"/>
  <c r="E4338" i="70"/>
  <c r="Q129" i="75"/>
  <c r="Q128" i="75"/>
  <c r="E4296" i="70"/>
  <c r="N129" i="75"/>
  <c r="N128" i="75"/>
  <c r="E4293" i="70"/>
  <c r="N126" i="75"/>
  <c r="N124" i="75"/>
  <c r="E7059" i="70"/>
  <c r="P106" i="75"/>
  <c r="N106" i="75"/>
  <c r="E7055" i="70"/>
  <c r="M103" i="75"/>
  <c r="K103" i="75"/>
  <c r="E7051" i="70"/>
  <c r="M117" i="75"/>
  <c r="K117" i="75"/>
  <c r="E7043" i="70"/>
  <c r="M101" i="75"/>
  <c r="K101" i="75"/>
  <c r="E7039" i="70"/>
  <c r="M97" i="75"/>
  <c r="K97" i="75"/>
  <c r="E7035" i="70"/>
  <c r="M105" i="75"/>
  <c r="K105" i="75"/>
  <c r="E7027" i="70"/>
  <c r="M130" i="75"/>
  <c r="K130" i="75"/>
  <c r="E4254" i="70"/>
  <c r="K129" i="75"/>
  <c r="K128" i="75"/>
  <c r="E4212" i="70"/>
  <c r="H129" i="75"/>
  <c r="H128" i="75"/>
  <c r="E4209" i="70"/>
  <c r="H126" i="75"/>
  <c r="H124" i="75"/>
  <c r="E4170" i="70"/>
  <c r="E129" i="75"/>
  <c r="E128" i="75"/>
  <c r="E8076" i="70"/>
  <c r="CM129" i="75"/>
  <c r="CL129" i="75"/>
  <c r="E7947" i="70"/>
  <c r="CD126" i="75"/>
  <c r="CC126" i="75"/>
  <c r="E7905" i="70"/>
  <c r="CA126" i="75"/>
  <c r="BZ126" i="75"/>
  <c r="E7782" i="70"/>
  <c r="BR129" i="75"/>
  <c r="BQ129" i="75"/>
  <c r="E7740" i="70"/>
  <c r="BO129" i="75"/>
  <c r="BN129" i="75"/>
  <c r="E7611" i="70"/>
  <c r="BF126" i="75"/>
  <c r="BE126" i="75"/>
  <c r="E7569" i="70"/>
  <c r="AZ126" i="75"/>
  <c r="AY126" i="75"/>
  <c r="E7446" i="70"/>
  <c r="AQ129" i="75"/>
  <c r="AP129" i="75"/>
  <c r="E7404" i="70"/>
  <c r="AN129" i="75"/>
  <c r="AM129" i="75"/>
  <c r="E7362" i="70"/>
  <c r="AK129" i="75"/>
  <c r="AJ129" i="75"/>
  <c r="E7320" i="70"/>
  <c r="AH129" i="75"/>
  <c r="AG129" i="75"/>
  <c r="E7233" i="70"/>
  <c r="AB126" i="75"/>
  <c r="AA126" i="75"/>
  <c r="E7149" i="70"/>
  <c r="V126" i="75"/>
  <c r="U126" i="75"/>
  <c r="E7068" i="70"/>
  <c r="P129" i="75"/>
  <c r="O129" i="75"/>
  <c r="E8073" i="70"/>
  <c r="CM126" i="75"/>
  <c r="CK126" i="75"/>
  <c r="E7824" i="70"/>
  <c r="BU129" i="75"/>
  <c r="BS129" i="75"/>
  <c r="E7737" i="70"/>
  <c r="BO126" i="75"/>
  <c r="BM126" i="75"/>
  <c r="E7488" i="70"/>
  <c r="AT129" i="75"/>
  <c r="AR129" i="75"/>
  <c r="E7401" i="70"/>
  <c r="AN126" i="75"/>
  <c r="AL126" i="75"/>
  <c r="E7152" i="70"/>
  <c r="V129" i="75"/>
  <c r="T129" i="75"/>
  <c r="E7275" i="70"/>
  <c r="AE126" i="75"/>
  <c r="E6981" i="70"/>
  <c r="J126" i="75"/>
  <c r="E5637" i="70"/>
  <c r="E7021" i="70"/>
  <c r="M124" i="75"/>
  <c r="E6477" i="70"/>
  <c r="E6141" i="70"/>
  <c r="E5640" i="70"/>
  <c r="E7025" i="70"/>
  <c r="M128" i="75"/>
  <c r="E5553" i="70"/>
  <c r="E6937" i="70"/>
  <c r="G124" i="75"/>
  <c r="E5724" i="70"/>
  <c r="E7109" i="70"/>
  <c r="S128" i="75"/>
  <c r="E8117" i="70"/>
  <c r="CP128" i="75"/>
  <c r="E7781" i="70"/>
  <c r="BR128" i="75"/>
  <c r="E7445" i="70"/>
  <c r="AQ128" i="75"/>
  <c r="E6393" i="70"/>
  <c r="E6057" i="70"/>
  <c r="E7065" i="70"/>
  <c r="P126" i="75"/>
  <c r="E5556" i="70"/>
  <c r="E6941" i="70"/>
  <c r="G128" i="75"/>
  <c r="E6645" i="70"/>
  <c r="E6309" i="70"/>
  <c r="E5973" i="70"/>
  <c r="E5721" i="70"/>
  <c r="E7105" i="70"/>
  <c r="S124" i="75"/>
  <c r="R51" i="76"/>
  <c r="R33" i="81"/>
  <c r="X126" i="75"/>
  <c r="E7191" i="70"/>
  <c r="Y126" i="75"/>
  <c r="BH129" i="75"/>
  <c r="E7656" i="70"/>
  <c r="BI129" i="75"/>
  <c r="CF129" i="75"/>
  <c r="E7992" i="70"/>
  <c r="CG129" i="75"/>
  <c r="AR126" i="75"/>
  <c r="E7485" i="70"/>
  <c r="AT126" i="75"/>
  <c r="BS126" i="75"/>
  <c r="E7821" i="70"/>
  <c r="BU126" i="75"/>
  <c r="I129" i="75"/>
  <c r="E6984" i="70"/>
  <c r="J129" i="75"/>
  <c r="X129" i="75"/>
  <c r="E7194" i="70"/>
  <c r="Y129" i="75"/>
  <c r="AA129" i="75"/>
  <c r="E7236" i="70"/>
  <c r="AB129" i="75"/>
  <c r="AD129" i="75"/>
  <c r="E7278" i="70"/>
  <c r="AE129" i="75"/>
  <c r="AV129" i="75"/>
  <c r="E7530" i="70"/>
  <c r="AW129" i="75"/>
  <c r="AY129" i="75"/>
  <c r="E7572" i="70"/>
  <c r="AZ129" i="75"/>
  <c r="BE129" i="75"/>
  <c r="E7614" i="70"/>
  <c r="BF129" i="75"/>
  <c r="BK129" i="75"/>
  <c r="E7698" i="70"/>
  <c r="BL129" i="75"/>
  <c r="BW129" i="75"/>
  <c r="E7866" i="70"/>
  <c r="BX129" i="75"/>
  <c r="BZ129" i="75"/>
  <c r="E7908" i="70"/>
  <c r="CA129" i="75"/>
  <c r="CC129" i="75"/>
  <c r="E7950" i="70"/>
  <c r="CD129" i="75"/>
  <c r="CI129" i="75"/>
  <c r="E8034" i="70"/>
  <c r="CJ129" i="75"/>
  <c r="AG126" i="75"/>
  <c r="E7317" i="70"/>
  <c r="AH126" i="75"/>
  <c r="BH126" i="75"/>
  <c r="E7653" i="70"/>
  <c r="BI126" i="75"/>
  <c r="CF126" i="75"/>
  <c r="E7989" i="70"/>
  <c r="CG126" i="75"/>
  <c r="E7107" i="70"/>
  <c r="S126" i="75"/>
  <c r="R126" i="75"/>
  <c r="E7359" i="70"/>
  <c r="AK126" i="75"/>
  <c r="AJ126" i="75"/>
  <c r="E7695" i="70"/>
  <c r="BL126" i="75"/>
  <c r="BK126" i="75"/>
  <c r="E8031" i="70"/>
  <c r="CJ126" i="75"/>
  <c r="CI126" i="75"/>
  <c r="E6942" i="70"/>
  <c r="G129" i="75"/>
  <c r="F129" i="75"/>
  <c r="E7443" i="70"/>
  <c r="AQ126" i="75"/>
  <c r="AP126" i="75"/>
  <c r="E7779" i="70"/>
  <c r="BR126" i="75"/>
  <c r="BQ126" i="75"/>
  <c r="E7110" i="70"/>
  <c r="S129" i="75"/>
  <c r="R129" i="75"/>
  <c r="E6939" i="70"/>
  <c r="G126" i="75"/>
  <c r="F126" i="75"/>
  <c r="E7026" i="70"/>
  <c r="M129" i="75"/>
  <c r="L129" i="75"/>
  <c r="E7527" i="70"/>
  <c r="AW126" i="75"/>
  <c r="AV126" i="75"/>
  <c r="E7863" i="70"/>
  <c r="BX126" i="75"/>
  <c r="BW126" i="75"/>
  <c r="E7023" i="70"/>
  <c r="M126" i="75"/>
  <c r="L126" i="75"/>
  <c r="E8318" i="70"/>
  <c r="E8319" i="70"/>
  <c r="E150" i="75"/>
  <c r="E62" i="75"/>
  <c r="E8320" i="70"/>
  <c r="E151" i="75"/>
  <c r="E63" i="75"/>
  <c r="E8321" i="70"/>
  <c r="E167" i="75"/>
  <c r="E79" i="75"/>
  <c r="E8322" i="70"/>
  <c r="E148" i="75"/>
  <c r="E60" i="75"/>
  <c r="E8323" i="70"/>
  <c r="E168" i="75"/>
  <c r="E80" i="75"/>
  <c r="E8324" i="70"/>
  <c r="E169" i="75"/>
  <c r="E81" i="75"/>
  <c r="E8325" i="70"/>
  <c r="E170" i="75"/>
  <c r="E82" i="75"/>
  <c r="E8326" i="70"/>
  <c r="E171" i="75"/>
  <c r="E83" i="75"/>
  <c r="E8327" i="70"/>
  <c r="E8329" i="70"/>
  <c r="E174" i="75"/>
  <c r="E86" i="75"/>
  <c r="E8330" i="70"/>
  <c r="E154" i="75"/>
  <c r="E66" i="75"/>
  <c r="E8331" i="70"/>
  <c r="E138" i="75"/>
  <c r="E50" i="75"/>
  <c r="E8332" i="70"/>
  <c r="E139" i="75"/>
  <c r="E51" i="75"/>
  <c r="E8333" i="70"/>
  <c r="E165" i="75"/>
  <c r="E77" i="75"/>
  <c r="E8334" i="70"/>
  <c r="E8335" i="70"/>
  <c r="E175" i="75"/>
  <c r="E87" i="75"/>
  <c r="E8336" i="70"/>
  <c r="E140" i="75"/>
  <c r="E52" i="75"/>
  <c r="E8337" i="70"/>
  <c r="E149" i="75"/>
  <c r="E61" i="75"/>
  <c r="H18" i="89"/>
  <c r="B26" i="87"/>
  <c r="E8338" i="70"/>
  <c r="E166" i="75"/>
  <c r="E78" i="75"/>
  <c r="E8339" i="70"/>
  <c r="E176" i="75"/>
  <c r="E88" i="75"/>
  <c r="E8340" i="70"/>
  <c r="E177" i="75"/>
  <c r="E89" i="75"/>
  <c r="E8341" i="70"/>
  <c r="E141" i="75"/>
  <c r="E53" i="75"/>
  <c r="E8342" i="70"/>
  <c r="E142" i="75"/>
  <c r="E54" i="75"/>
  <c r="E8343" i="70"/>
  <c r="E143" i="75"/>
  <c r="E55" i="75"/>
  <c r="E8344" i="70"/>
  <c r="E144" i="75"/>
  <c r="E56" i="75"/>
  <c r="E8345" i="70"/>
  <c r="E145" i="75"/>
  <c r="E57" i="75"/>
  <c r="E8346" i="70"/>
  <c r="E146" i="75"/>
  <c r="E58" i="75"/>
  <c r="E8347" i="70"/>
  <c r="E155" i="75"/>
  <c r="E67" i="75"/>
  <c r="E8348" i="70"/>
  <c r="E156" i="75"/>
  <c r="E68" i="75"/>
  <c r="E8349" i="70"/>
  <c r="E157" i="75"/>
  <c r="E69" i="75"/>
  <c r="E8350" i="70"/>
  <c r="E158" i="75"/>
  <c r="E70" i="75"/>
  <c r="E8351" i="70"/>
  <c r="E159" i="75"/>
  <c r="E71" i="75"/>
  <c r="E8352" i="70"/>
  <c r="E160" i="75"/>
  <c r="E72" i="75"/>
  <c r="E8353" i="70"/>
  <c r="E161" i="75"/>
  <c r="E73" i="75"/>
  <c r="E8354" i="70"/>
  <c r="E162" i="75"/>
  <c r="E74" i="75"/>
  <c r="E8355" i="70"/>
  <c r="E163" i="75"/>
  <c r="E75" i="75"/>
  <c r="E8356" i="70"/>
  <c r="E164" i="75"/>
  <c r="E76" i="75"/>
  <c r="E8357" i="70"/>
  <c r="E147" i="75"/>
  <c r="E59" i="75"/>
  <c r="E8358" i="70"/>
  <c r="E153" i="75"/>
  <c r="E65" i="75"/>
  <c r="E8359" i="70"/>
  <c r="E152" i="75"/>
  <c r="E64" i="75"/>
  <c r="E8360" i="70"/>
  <c r="E8361" i="70"/>
  <c r="H150" i="75"/>
  <c r="H62" i="75"/>
  <c r="E8362" i="70"/>
  <c r="H151" i="75"/>
  <c r="H63" i="75"/>
  <c r="E8363" i="70"/>
  <c r="H167" i="75"/>
  <c r="H79" i="75"/>
  <c r="E8364" i="70"/>
  <c r="H148" i="75"/>
  <c r="H60" i="75"/>
  <c r="E8365" i="70"/>
  <c r="H168" i="75"/>
  <c r="H80" i="75"/>
  <c r="E8366" i="70"/>
  <c r="H169" i="75"/>
  <c r="H81" i="75"/>
  <c r="E8368" i="70"/>
  <c r="H171" i="75"/>
  <c r="H83" i="75"/>
  <c r="E8369" i="70"/>
  <c r="H172" i="75"/>
  <c r="H84" i="75"/>
  <c r="E8371" i="70"/>
  <c r="H174" i="75"/>
  <c r="H86" i="75"/>
  <c r="E8372" i="70"/>
  <c r="H154" i="75"/>
  <c r="H66" i="75"/>
  <c r="E8373" i="70"/>
  <c r="H138" i="75"/>
  <c r="H50" i="75"/>
  <c r="E8374" i="70"/>
  <c r="H139" i="75"/>
  <c r="H51" i="75"/>
  <c r="E8375" i="70"/>
  <c r="H165" i="75"/>
  <c r="H77" i="75"/>
  <c r="E8376" i="70"/>
  <c r="E8377" i="70"/>
  <c r="H175" i="75"/>
  <c r="H87" i="75"/>
  <c r="E8378" i="70"/>
  <c r="H140" i="75"/>
  <c r="H52" i="75"/>
  <c r="E8379" i="70"/>
  <c r="H149" i="75"/>
  <c r="H61" i="75"/>
  <c r="I18" i="89"/>
  <c r="C26" i="87"/>
  <c r="E8380" i="70"/>
  <c r="H166" i="75"/>
  <c r="H78" i="75"/>
  <c r="E8381" i="70"/>
  <c r="H176" i="75"/>
  <c r="H88" i="75"/>
  <c r="E8382" i="70"/>
  <c r="H177" i="75"/>
  <c r="H89" i="75"/>
  <c r="E8383" i="70"/>
  <c r="H141" i="75"/>
  <c r="H53" i="75"/>
  <c r="E8384" i="70"/>
  <c r="H142" i="75"/>
  <c r="H54" i="75"/>
  <c r="E8385" i="70"/>
  <c r="H143" i="75"/>
  <c r="H55" i="75"/>
  <c r="E8386" i="70"/>
  <c r="H144" i="75"/>
  <c r="H56" i="75"/>
  <c r="E8387" i="70"/>
  <c r="H145" i="75"/>
  <c r="H57" i="75"/>
  <c r="E8388" i="70"/>
  <c r="H146" i="75"/>
  <c r="H58" i="75"/>
  <c r="E8389" i="70"/>
  <c r="H155" i="75"/>
  <c r="H67" i="75"/>
  <c r="E8390" i="70"/>
  <c r="H156" i="75"/>
  <c r="H68" i="75"/>
  <c r="E8391" i="70"/>
  <c r="H157" i="75"/>
  <c r="H69" i="75"/>
  <c r="E8392" i="70"/>
  <c r="H158" i="75"/>
  <c r="H70" i="75"/>
  <c r="E8393" i="70"/>
  <c r="H159" i="75"/>
  <c r="H71" i="75"/>
  <c r="E8394" i="70"/>
  <c r="H160" i="75"/>
  <c r="H72" i="75"/>
  <c r="E8395" i="70"/>
  <c r="H161" i="75"/>
  <c r="H73" i="75"/>
  <c r="E8396" i="70"/>
  <c r="H162" i="75"/>
  <c r="H74" i="75"/>
  <c r="E8397" i="70"/>
  <c r="H163" i="75"/>
  <c r="H75" i="75"/>
  <c r="E8398" i="70"/>
  <c r="H164" i="75"/>
  <c r="H76" i="75"/>
  <c r="E8399" i="70"/>
  <c r="H147" i="75"/>
  <c r="H59" i="75"/>
  <c r="E8400" i="70"/>
  <c r="H153" i="75"/>
  <c r="H65" i="75"/>
  <c r="E8401" i="70"/>
  <c r="H152" i="75"/>
  <c r="H64" i="75"/>
  <c r="E8402" i="70"/>
  <c r="E8403" i="70"/>
  <c r="K150" i="75"/>
  <c r="K62" i="75"/>
  <c r="E8404" i="70"/>
  <c r="K151" i="75"/>
  <c r="K63" i="75"/>
  <c r="E8405" i="70"/>
  <c r="K167" i="75"/>
  <c r="K79" i="75"/>
  <c r="E8406" i="70"/>
  <c r="K148" i="75"/>
  <c r="K60" i="75"/>
  <c r="E8407" i="70"/>
  <c r="K168" i="75"/>
  <c r="K80" i="75"/>
  <c r="E8408" i="70"/>
  <c r="K169" i="75"/>
  <c r="K81" i="75"/>
  <c r="E8410" i="70"/>
  <c r="K171" i="75"/>
  <c r="K83" i="75"/>
  <c r="E8411" i="70"/>
  <c r="K172" i="75"/>
  <c r="K84" i="75"/>
  <c r="E8413" i="70"/>
  <c r="K174" i="75"/>
  <c r="K86" i="75"/>
  <c r="E8414" i="70"/>
  <c r="K154" i="75"/>
  <c r="K66" i="75"/>
  <c r="E8415" i="70"/>
  <c r="K138" i="75"/>
  <c r="K50" i="75"/>
  <c r="E8416" i="70"/>
  <c r="K139" i="75"/>
  <c r="K51" i="75"/>
  <c r="E8417" i="70"/>
  <c r="K165" i="75"/>
  <c r="K77" i="75"/>
  <c r="E8418" i="70"/>
  <c r="E8419" i="70"/>
  <c r="K175" i="75"/>
  <c r="K87" i="75"/>
  <c r="E8420" i="70"/>
  <c r="K140" i="75"/>
  <c r="K52" i="75"/>
  <c r="E8421" i="70"/>
  <c r="K149" i="75"/>
  <c r="K61" i="75"/>
  <c r="J18" i="89"/>
  <c r="D26" i="87"/>
  <c r="E8422" i="70"/>
  <c r="K166" i="75"/>
  <c r="K78" i="75"/>
  <c r="E8423" i="70"/>
  <c r="K176" i="75"/>
  <c r="K88" i="75"/>
  <c r="E8424" i="70"/>
  <c r="K177" i="75"/>
  <c r="K89" i="75"/>
  <c r="E8425" i="70"/>
  <c r="K141" i="75"/>
  <c r="K53" i="75"/>
  <c r="E8426" i="70"/>
  <c r="K142" i="75"/>
  <c r="K54" i="75"/>
  <c r="E8427" i="70"/>
  <c r="K143" i="75"/>
  <c r="K55" i="75"/>
  <c r="E8428" i="70"/>
  <c r="K144" i="75"/>
  <c r="K56" i="75"/>
  <c r="E8429" i="70"/>
  <c r="K145" i="75"/>
  <c r="K57" i="75"/>
  <c r="E8430" i="70"/>
  <c r="K146" i="75"/>
  <c r="K58" i="75"/>
  <c r="E8431" i="70"/>
  <c r="K155" i="75"/>
  <c r="K67" i="75"/>
  <c r="E8432" i="70"/>
  <c r="K156" i="75"/>
  <c r="K68" i="75"/>
  <c r="E8433" i="70"/>
  <c r="K157" i="75"/>
  <c r="K69" i="75"/>
  <c r="E8434" i="70"/>
  <c r="K158" i="75"/>
  <c r="K70" i="75"/>
  <c r="E8435" i="70"/>
  <c r="K159" i="75"/>
  <c r="K71" i="75"/>
  <c r="E8436" i="70"/>
  <c r="K160" i="75"/>
  <c r="K72" i="75"/>
  <c r="E8437" i="70"/>
  <c r="K161" i="75"/>
  <c r="K73" i="75"/>
  <c r="E8438" i="70"/>
  <c r="K162" i="75"/>
  <c r="K74" i="75"/>
  <c r="E8439" i="70"/>
  <c r="K163" i="75"/>
  <c r="K75" i="75"/>
  <c r="E8440" i="70"/>
  <c r="K164" i="75"/>
  <c r="K76" i="75"/>
  <c r="E8441" i="70"/>
  <c r="K147" i="75"/>
  <c r="K59" i="75"/>
  <c r="E8442" i="70"/>
  <c r="K153" i="75"/>
  <c r="K65" i="75"/>
  <c r="E8443" i="70"/>
  <c r="K152" i="75"/>
  <c r="K64" i="75"/>
  <c r="E8444" i="70"/>
  <c r="E8445" i="70"/>
  <c r="N150" i="75"/>
  <c r="N62" i="75"/>
  <c r="E8446" i="70"/>
  <c r="N151" i="75"/>
  <c r="N63" i="75"/>
  <c r="E8447" i="70"/>
  <c r="N167" i="75"/>
  <c r="N79" i="75"/>
  <c r="E8448" i="70"/>
  <c r="N148" i="75"/>
  <c r="N60" i="75"/>
  <c r="E8449" i="70"/>
  <c r="E8450" i="70"/>
  <c r="N169" i="75"/>
  <c r="N81" i="75"/>
  <c r="E8452" i="70"/>
  <c r="N171" i="75"/>
  <c r="N83" i="75"/>
  <c r="E8453" i="70"/>
  <c r="E8455" i="70"/>
  <c r="N174" i="75"/>
  <c r="N86" i="75"/>
  <c r="E8456" i="70"/>
  <c r="N154" i="75"/>
  <c r="N66" i="75"/>
  <c r="E8457" i="70"/>
  <c r="N138" i="75"/>
  <c r="N50" i="75"/>
  <c r="E8458" i="70"/>
  <c r="N139" i="75"/>
  <c r="N51" i="75"/>
  <c r="E8459" i="70"/>
  <c r="N165" i="75"/>
  <c r="N77" i="75"/>
  <c r="E8460" i="70"/>
  <c r="E8461" i="70"/>
  <c r="N175" i="75"/>
  <c r="N87" i="75"/>
  <c r="E8462" i="70"/>
  <c r="N140" i="75"/>
  <c r="N52" i="75"/>
  <c r="E8463" i="70"/>
  <c r="N149" i="75"/>
  <c r="N61" i="75"/>
  <c r="K18" i="89"/>
  <c r="E26" i="87"/>
  <c r="E8464" i="70"/>
  <c r="N166" i="75"/>
  <c r="N78" i="75"/>
  <c r="E8465" i="70"/>
  <c r="N176" i="75"/>
  <c r="N88" i="75"/>
  <c r="E8466" i="70"/>
  <c r="N177" i="75"/>
  <c r="N89" i="75"/>
  <c r="E8467" i="70"/>
  <c r="N141" i="75"/>
  <c r="N53" i="75"/>
  <c r="E8468" i="70"/>
  <c r="N142" i="75"/>
  <c r="N54" i="75"/>
  <c r="E8469" i="70"/>
  <c r="N143" i="75"/>
  <c r="N55" i="75"/>
  <c r="E8470" i="70"/>
  <c r="N144" i="75"/>
  <c r="N56" i="75"/>
  <c r="E8471" i="70"/>
  <c r="N145" i="75"/>
  <c r="N57" i="75"/>
  <c r="E8472" i="70"/>
  <c r="N146" i="75"/>
  <c r="N58" i="75"/>
  <c r="E8473" i="70"/>
  <c r="N155" i="75"/>
  <c r="N67" i="75"/>
  <c r="E8474" i="70"/>
  <c r="N156" i="75"/>
  <c r="N68" i="75"/>
  <c r="E8475" i="70"/>
  <c r="N157" i="75"/>
  <c r="N69" i="75"/>
  <c r="E8476" i="70"/>
  <c r="N158" i="75"/>
  <c r="N70" i="75"/>
  <c r="E8477" i="70"/>
  <c r="N159" i="75"/>
  <c r="N71" i="75"/>
  <c r="E8478" i="70"/>
  <c r="N160" i="75"/>
  <c r="N72" i="75"/>
  <c r="E8479" i="70"/>
  <c r="N161" i="75"/>
  <c r="N73" i="75"/>
  <c r="E8480" i="70"/>
  <c r="N162" i="75"/>
  <c r="N74" i="75"/>
  <c r="E8481" i="70"/>
  <c r="N163" i="75"/>
  <c r="N75" i="75"/>
  <c r="E8482" i="70"/>
  <c r="N164" i="75"/>
  <c r="N76" i="75"/>
  <c r="E8483" i="70"/>
  <c r="N147" i="75"/>
  <c r="N59" i="75"/>
  <c r="E8484" i="70"/>
  <c r="N153" i="75"/>
  <c r="N65" i="75"/>
  <c r="E8485" i="70"/>
  <c r="N152" i="75"/>
  <c r="N64" i="75"/>
  <c r="E8486" i="70"/>
  <c r="E8487" i="70"/>
  <c r="Q150" i="75"/>
  <c r="Q62" i="75"/>
  <c r="E8488" i="70"/>
  <c r="Q151" i="75"/>
  <c r="Q63" i="75"/>
  <c r="E8489" i="70"/>
  <c r="Q167" i="75"/>
  <c r="Q79" i="75"/>
  <c r="E8490" i="70"/>
  <c r="Q148" i="75"/>
  <c r="Q60" i="75"/>
  <c r="E8491" i="70"/>
  <c r="Q168" i="75"/>
  <c r="Q80" i="75"/>
  <c r="E8492" i="70"/>
  <c r="E8494" i="70"/>
  <c r="Q171" i="75"/>
  <c r="Q83" i="75"/>
  <c r="E8495" i="70"/>
  <c r="E8497" i="70"/>
  <c r="Q174" i="75"/>
  <c r="Q86" i="75"/>
  <c r="E8498" i="70"/>
  <c r="Q154" i="75"/>
  <c r="Q66" i="75"/>
  <c r="E8499" i="70"/>
  <c r="Q138" i="75"/>
  <c r="Q50" i="75"/>
  <c r="E8500" i="70"/>
  <c r="Q139" i="75"/>
  <c r="Q51" i="75"/>
  <c r="E8501" i="70"/>
  <c r="Q165" i="75"/>
  <c r="Q77" i="75"/>
  <c r="E8502" i="70"/>
  <c r="E8503" i="70"/>
  <c r="Q175" i="75"/>
  <c r="Q87" i="75"/>
  <c r="E8504" i="70"/>
  <c r="Q140" i="75"/>
  <c r="Q52" i="75"/>
  <c r="E8505" i="70"/>
  <c r="Q149" i="75"/>
  <c r="Q61" i="75"/>
  <c r="L18" i="89"/>
  <c r="F26" i="87"/>
  <c r="E8506" i="70"/>
  <c r="Q166" i="75"/>
  <c r="Q78" i="75"/>
  <c r="E8507" i="70"/>
  <c r="Q176" i="75"/>
  <c r="Q88" i="75"/>
  <c r="E8508" i="70"/>
  <c r="Q177" i="75"/>
  <c r="Q89" i="75"/>
  <c r="E8509" i="70"/>
  <c r="Q141" i="75"/>
  <c r="Q53" i="75"/>
  <c r="E8510" i="70"/>
  <c r="Q142" i="75"/>
  <c r="Q54" i="75"/>
  <c r="E8511" i="70"/>
  <c r="Q143" i="75"/>
  <c r="Q55" i="75"/>
  <c r="E8512" i="70"/>
  <c r="Q144" i="75"/>
  <c r="Q56" i="75"/>
  <c r="E8513" i="70"/>
  <c r="Q145" i="75"/>
  <c r="Q57" i="75"/>
  <c r="E8514" i="70"/>
  <c r="Q146" i="75"/>
  <c r="Q58" i="75"/>
  <c r="E8515" i="70"/>
  <c r="Q155" i="75"/>
  <c r="Q67" i="75"/>
  <c r="E8516" i="70"/>
  <c r="Q156" i="75"/>
  <c r="Q68" i="75"/>
  <c r="E8517" i="70"/>
  <c r="Q157" i="75"/>
  <c r="Q69" i="75"/>
  <c r="E8518" i="70"/>
  <c r="Q158" i="75"/>
  <c r="Q70" i="75"/>
  <c r="E8519" i="70"/>
  <c r="Q159" i="75"/>
  <c r="Q71" i="75"/>
  <c r="E8520" i="70"/>
  <c r="Q160" i="75"/>
  <c r="Q72" i="75"/>
  <c r="E8521" i="70"/>
  <c r="Q161" i="75"/>
  <c r="Q73" i="75"/>
  <c r="E8522" i="70"/>
  <c r="Q162" i="75"/>
  <c r="Q74" i="75"/>
  <c r="E8523" i="70"/>
  <c r="Q163" i="75"/>
  <c r="Q75" i="75"/>
  <c r="E8524" i="70"/>
  <c r="Q164" i="75"/>
  <c r="Q76" i="75"/>
  <c r="E8525" i="70"/>
  <c r="Q147" i="75"/>
  <c r="Q59" i="75"/>
  <c r="E8526" i="70"/>
  <c r="Q153" i="75"/>
  <c r="Q65" i="75"/>
  <c r="E8527" i="70"/>
  <c r="Q152" i="75"/>
  <c r="Q64" i="75"/>
  <c r="E8528" i="70"/>
  <c r="E8529" i="70"/>
  <c r="T150" i="75"/>
  <c r="T62" i="75"/>
  <c r="E8530" i="70"/>
  <c r="T151" i="75"/>
  <c r="T63" i="75"/>
  <c r="E8531" i="70"/>
  <c r="T167" i="75"/>
  <c r="T79" i="75"/>
  <c r="E8532" i="70"/>
  <c r="T148" i="75"/>
  <c r="T60" i="75"/>
  <c r="E8533" i="70"/>
  <c r="T168" i="75"/>
  <c r="T80" i="75"/>
  <c r="E8534" i="70"/>
  <c r="T169" i="75"/>
  <c r="T81" i="75"/>
  <c r="E8536" i="70"/>
  <c r="T171" i="75"/>
  <c r="T83" i="75"/>
  <c r="E8537" i="70"/>
  <c r="T172" i="75"/>
  <c r="T84" i="75"/>
  <c r="E8539" i="70"/>
  <c r="T174" i="75"/>
  <c r="T86" i="75"/>
  <c r="E8540" i="70"/>
  <c r="T154" i="75"/>
  <c r="T66" i="75"/>
  <c r="E8541" i="70"/>
  <c r="T138" i="75"/>
  <c r="T50" i="75"/>
  <c r="E8542" i="70"/>
  <c r="T139" i="75"/>
  <c r="T51" i="75"/>
  <c r="E8543" i="70"/>
  <c r="T165" i="75"/>
  <c r="T77" i="75"/>
  <c r="E8544" i="70"/>
  <c r="E8545" i="70"/>
  <c r="T175" i="75"/>
  <c r="T87" i="75"/>
  <c r="E8546" i="70"/>
  <c r="T140" i="75"/>
  <c r="T52" i="75"/>
  <c r="E8547" i="70"/>
  <c r="T149" i="75"/>
  <c r="T61" i="75"/>
  <c r="M18" i="89"/>
  <c r="G26" i="87"/>
  <c r="E8548" i="70"/>
  <c r="T166" i="75"/>
  <c r="T78" i="75"/>
  <c r="E8549" i="70"/>
  <c r="T176" i="75"/>
  <c r="T88" i="75"/>
  <c r="E8550" i="70"/>
  <c r="T177" i="75"/>
  <c r="T89" i="75"/>
  <c r="E8551" i="70"/>
  <c r="T141" i="75"/>
  <c r="T53" i="75"/>
  <c r="E8552" i="70"/>
  <c r="T142" i="75"/>
  <c r="T54" i="75"/>
  <c r="E8553" i="70"/>
  <c r="T143" i="75"/>
  <c r="T55" i="75"/>
  <c r="E8554" i="70"/>
  <c r="T144" i="75"/>
  <c r="T56" i="75"/>
  <c r="E8555" i="70"/>
  <c r="T145" i="75"/>
  <c r="T57" i="75"/>
  <c r="E8556" i="70"/>
  <c r="T146" i="75"/>
  <c r="T58" i="75"/>
  <c r="E8557" i="70"/>
  <c r="T155" i="75"/>
  <c r="T67" i="75"/>
  <c r="E8558" i="70"/>
  <c r="T156" i="75"/>
  <c r="T68" i="75"/>
  <c r="E8559" i="70"/>
  <c r="T157" i="75"/>
  <c r="T69" i="75"/>
  <c r="E8560" i="70"/>
  <c r="T158" i="75"/>
  <c r="T70" i="75"/>
  <c r="E8561" i="70"/>
  <c r="T159" i="75"/>
  <c r="T71" i="75"/>
  <c r="E8562" i="70"/>
  <c r="T160" i="75"/>
  <c r="T72" i="75"/>
  <c r="E8563" i="70"/>
  <c r="T161" i="75"/>
  <c r="T73" i="75"/>
  <c r="E8564" i="70"/>
  <c r="T162" i="75"/>
  <c r="T74" i="75"/>
  <c r="E8565" i="70"/>
  <c r="T163" i="75"/>
  <c r="T75" i="75"/>
  <c r="E8566" i="70"/>
  <c r="T164" i="75"/>
  <c r="T76" i="75"/>
  <c r="E8567" i="70"/>
  <c r="T147" i="75"/>
  <c r="T59" i="75"/>
  <c r="E8568" i="70"/>
  <c r="T153" i="75"/>
  <c r="T65" i="75"/>
  <c r="E8569" i="70"/>
  <c r="T152" i="75"/>
  <c r="T64" i="75"/>
  <c r="E8570" i="70"/>
  <c r="E8571" i="70"/>
  <c r="W150" i="75"/>
  <c r="W62" i="75"/>
  <c r="E8572" i="70"/>
  <c r="W151" i="75"/>
  <c r="W63" i="75"/>
  <c r="E8573" i="70"/>
  <c r="W167" i="75"/>
  <c r="W79" i="75"/>
  <c r="E8574" i="70"/>
  <c r="W148" i="75"/>
  <c r="W60" i="75"/>
  <c r="E8575" i="70"/>
  <c r="W168" i="75"/>
  <c r="W80" i="75"/>
  <c r="E8576" i="70"/>
  <c r="W169" i="75"/>
  <c r="W81" i="75"/>
  <c r="E8578" i="70"/>
  <c r="W171" i="75"/>
  <c r="W83" i="75"/>
  <c r="E8579" i="70"/>
  <c r="W172" i="75"/>
  <c r="W84" i="75"/>
  <c r="E8581" i="70"/>
  <c r="W174" i="75"/>
  <c r="W86" i="75"/>
  <c r="E8582" i="70"/>
  <c r="W154" i="75"/>
  <c r="W66" i="75"/>
  <c r="E8583" i="70"/>
  <c r="W138" i="75"/>
  <c r="W50" i="75"/>
  <c r="E8584" i="70"/>
  <c r="W139" i="75"/>
  <c r="W51" i="75"/>
  <c r="E8585" i="70"/>
  <c r="W165" i="75"/>
  <c r="W77" i="75"/>
  <c r="E8586" i="70"/>
  <c r="E8587" i="70"/>
  <c r="W175" i="75"/>
  <c r="W87" i="75"/>
  <c r="E8588" i="70"/>
  <c r="W140" i="75"/>
  <c r="W52" i="75"/>
  <c r="E8589" i="70"/>
  <c r="W149" i="75"/>
  <c r="W61" i="75"/>
  <c r="N18" i="89"/>
  <c r="H26" i="87"/>
  <c r="E8590" i="70"/>
  <c r="W166" i="75"/>
  <c r="W78" i="75"/>
  <c r="E8591" i="70"/>
  <c r="W176" i="75"/>
  <c r="W88" i="75"/>
  <c r="E8592" i="70"/>
  <c r="W177" i="75"/>
  <c r="W89" i="75"/>
  <c r="E8593" i="70"/>
  <c r="W141" i="75"/>
  <c r="W53" i="75"/>
  <c r="E8594" i="70"/>
  <c r="W142" i="75"/>
  <c r="W54" i="75"/>
  <c r="E8595" i="70"/>
  <c r="W143" i="75"/>
  <c r="W55" i="75"/>
  <c r="E8596" i="70"/>
  <c r="W144" i="75"/>
  <c r="W56" i="75"/>
  <c r="E8597" i="70"/>
  <c r="W145" i="75"/>
  <c r="W57" i="75"/>
  <c r="E8598" i="70"/>
  <c r="W146" i="75"/>
  <c r="W58" i="75"/>
  <c r="E8599" i="70"/>
  <c r="W155" i="75"/>
  <c r="W67" i="75"/>
  <c r="E8600" i="70"/>
  <c r="W156" i="75"/>
  <c r="W68" i="75"/>
  <c r="E8601" i="70"/>
  <c r="W157" i="75"/>
  <c r="W69" i="75"/>
  <c r="E8602" i="70"/>
  <c r="W158" i="75"/>
  <c r="W70" i="75"/>
  <c r="E8603" i="70"/>
  <c r="W159" i="75"/>
  <c r="W71" i="75"/>
  <c r="E8604" i="70"/>
  <c r="W160" i="75"/>
  <c r="W72" i="75"/>
  <c r="E8605" i="70"/>
  <c r="W161" i="75"/>
  <c r="W73" i="75"/>
  <c r="E8606" i="70"/>
  <c r="W162" i="75"/>
  <c r="W74" i="75"/>
  <c r="E8607" i="70"/>
  <c r="W163" i="75"/>
  <c r="W75" i="75"/>
  <c r="E8608" i="70"/>
  <c r="W164" i="75"/>
  <c r="W76" i="75"/>
  <c r="E8609" i="70"/>
  <c r="W147" i="75"/>
  <c r="W59" i="75"/>
  <c r="E8610" i="70"/>
  <c r="W153" i="75"/>
  <c r="W65" i="75"/>
  <c r="E8611" i="70"/>
  <c r="W152" i="75"/>
  <c r="W64" i="75"/>
  <c r="E8612" i="70"/>
  <c r="E8613" i="70"/>
  <c r="Z150" i="75"/>
  <c r="Z62" i="75"/>
  <c r="E8614" i="70"/>
  <c r="Z151" i="75"/>
  <c r="Z63" i="75"/>
  <c r="E8615" i="70"/>
  <c r="Z167" i="75"/>
  <c r="Z79" i="75"/>
  <c r="E8616" i="70"/>
  <c r="Z148" i="75"/>
  <c r="Z60" i="75"/>
  <c r="E8617" i="70"/>
  <c r="E8618" i="70"/>
  <c r="Z169" i="75"/>
  <c r="Z81" i="75"/>
  <c r="E8620" i="70"/>
  <c r="Z171" i="75"/>
  <c r="Z83" i="75"/>
  <c r="E8621" i="70"/>
  <c r="E8623" i="70"/>
  <c r="Z174" i="75"/>
  <c r="Z86" i="75"/>
  <c r="E8624" i="70"/>
  <c r="Z154" i="75"/>
  <c r="Z66" i="75"/>
  <c r="E8625" i="70"/>
  <c r="Z138" i="75"/>
  <c r="Z50" i="75"/>
  <c r="E8626" i="70"/>
  <c r="Z139" i="75"/>
  <c r="Z51" i="75"/>
  <c r="E8627" i="70"/>
  <c r="Z165" i="75"/>
  <c r="Z77" i="75"/>
  <c r="E8628" i="70"/>
  <c r="E8629" i="70"/>
  <c r="Z175" i="75"/>
  <c r="Z87" i="75"/>
  <c r="E8630" i="70"/>
  <c r="Z140" i="75"/>
  <c r="Z52" i="75"/>
  <c r="E8631" i="70"/>
  <c r="Z149" i="75"/>
  <c r="Z61" i="75"/>
  <c r="O18" i="89"/>
  <c r="I26" i="87"/>
  <c r="E8632" i="70"/>
  <c r="Z166" i="75"/>
  <c r="Z78" i="75"/>
  <c r="E8633" i="70"/>
  <c r="Z176" i="75"/>
  <c r="Z88" i="75"/>
  <c r="E8634" i="70"/>
  <c r="Z177" i="75"/>
  <c r="Z89" i="75"/>
  <c r="E8635" i="70"/>
  <c r="Z141" i="75"/>
  <c r="Z53" i="75"/>
  <c r="E8636" i="70"/>
  <c r="Z142" i="75"/>
  <c r="Z54" i="75"/>
  <c r="E8637" i="70"/>
  <c r="Z143" i="75"/>
  <c r="Z55" i="75"/>
  <c r="E8638" i="70"/>
  <c r="Z144" i="75"/>
  <c r="Z56" i="75"/>
  <c r="E8639" i="70"/>
  <c r="Z145" i="75"/>
  <c r="Z57" i="75"/>
  <c r="E8640" i="70"/>
  <c r="Z146" i="75"/>
  <c r="Z58" i="75"/>
  <c r="E8641" i="70"/>
  <c r="Z155" i="75"/>
  <c r="Z67" i="75"/>
  <c r="E8642" i="70"/>
  <c r="Z156" i="75"/>
  <c r="Z68" i="75"/>
  <c r="E8643" i="70"/>
  <c r="Z157" i="75"/>
  <c r="Z69" i="75"/>
  <c r="E8644" i="70"/>
  <c r="Z158" i="75"/>
  <c r="Z70" i="75"/>
  <c r="E8645" i="70"/>
  <c r="Z159" i="75"/>
  <c r="Z71" i="75"/>
  <c r="E8646" i="70"/>
  <c r="Z160" i="75"/>
  <c r="Z72" i="75"/>
  <c r="E8647" i="70"/>
  <c r="Z161" i="75"/>
  <c r="Z73" i="75"/>
  <c r="E8648" i="70"/>
  <c r="Z162" i="75"/>
  <c r="Z74" i="75"/>
  <c r="E8649" i="70"/>
  <c r="Z163" i="75"/>
  <c r="Z75" i="75"/>
  <c r="E8650" i="70"/>
  <c r="Z164" i="75"/>
  <c r="Z76" i="75"/>
  <c r="E8651" i="70"/>
  <c r="Z147" i="75"/>
  <c r="Z59" i="75"/>
  <c r="E8652" i="70"/>
  <c r="Z153" i="75"/>
  <c r="Z65" i="75"/>
  <c r="E8653" i="70"/>
  <c r="Z152" i="75"/>
  <c r="Z64" i="75"/>
  <c r="E8654" i="70"/>
  <c r="E8655" i="70"/>
  <c r="AC150" i="75"/>
  <c r="AC62" i="75"/>
  <c r="E8656" i="70"/>
  <c r="AC151" i="75"/>
  <c r="AC63" i="75"/>
  <c r="E8657" i="70"/>
  <c r="AC167" i="75"/>
  <c r="AC79" i="75"/>
  <c r="E8658" i="70"/>
  <c r="AC148" i="75"/>
  <c r="AC60" i="75"/>
  <c r="E8659" i="70"/>
  <c r="E8660" i="70"/>
  <c r="AC169" i="75"/>
  <c r="AC81" i="75"/>
  <c r="E8662" i="70"/>
  <c r="AC171" i="75"/>
  <c r="AC83" i="75"/>
  <c r="E8663" i="70"/>
  <c r="E8665" i="70"/>
  <c r="AC174" i="75"/>
  <c r="AC86" i="75"/>
  <c r="E8666" i="70"/>
  <c r="AC154" i="75"/>
  <c r="AC66" i="75"/>
  <c r="E8667" i="70"/>
  <c r="AC138" i="75"/>
  <c r="AC50" i="75"/>
  <c r="E8668" i="70"/>
  <c r="AC139" i="75"/>
  <c r="AC51" i="75"/>
  <c r="E8669" i="70"/>
  <c r="AC165" i="75"/>
  <c r="AC77" i="75"/>
  <c r="E8670" i="70"/>
  <c r="E8671" i="70"/>
  <c r="AC175" i="75"/>
  <c r="AC87" i="75"/>
  <c r="E8672" i="70"/>
  <c r="AC140" i="75"/>
  <c r="AC52" i="75"/>
  <c r="E8673" i="70"/>
  <c r="AC149" i="75"/>
  <c r="AC61" i="75"/>
  <c r="P18" i="89"/>
  <c r="J26" i="87"/>
  <c r="E8674" i="70"/>
  <c r="AC166" i="75"/>
  <c r="AC78" i="75"/>
  <c r="E8675" i="70"/>
  <c r="AC176" i="75"/>
  <c r="AC88" i="75"/>
  <c r="E8676" i="70"/>
  <c r="AC177" i="75"/>
  <c r="AC89" i="75"/>
  <c r="E8677" i="70"/>
  <c r="AC141" i="75"/>
  <c r="AC53" i="75"/>
  <c r="E8678" i="70"/>
  <c r="AC142" i="75"/>
  <c r="AC54" i="75"/>
  <c r="E8679" i="70"/>
  <c r="AC143" i="75"/>
  <c r="AC55" i="75"/>
  <c r="E8680" i="70"/>
  <c r="AC144" i="75"/>
  <c r="AC56" i="75"/>
  <c r="E8681" i="70"/>
  <c r="AC145" i="75"/>
  <c r="AC57" i="75"/>
  <c r="E8682" i="70"/>
  <c r="AC146" i="75"/>
  <c r="AC58" i="75"/>
  <c r="E8683" i="70"/>
  <c r="AC155" i="75"/>
  <c r="AC67" i="75"/>
  <c r="E8684" i="70"/>
  <c r="AC156" i="75"/>
  <c r="AC68" i="75"/>
  <c r="E8685" i="70"/>
  <c r="AC157" i="75"/>
  <c r="AC69" i="75"/>
  <c r="E8686" i="70"/>
  <c r="AC158" i="75"/>
  <c r="AC70" i="75"/>
  <c r="E8687" i="70"/>
  <c r="AC159" i="75"/>
  <c r="AC71" i="75"/>
  <c r="E8688" i="70"/>
  <c r="AC160" i="75"/>
  <c r="AC72" i="75"/>
  <c r="E8689" i="70"/>
  <c r="AC161" i="75"/>
  <c r="AC73" i="75"/>
  <c r="E8690" i="70"/>
  <c r="AC162" i="75"/>
  <c r="AC74" i="75"/>
  <c r="E8691" i="70"/>
  <c r="AC163" i="75"/>
  <c r="AC75" i="75"/>
  <c r="E8692" i="70"/>
  <c r="AC164" i="75"/>
  <c r="AC76" i="75"/>
  <c r="E8693" i="70"/>
  <c r="AC147" i="75"/>
  <c r="AC59" i="75"/>
  <c r="E8694" i="70"/>
  <c r="AC153" i="75"/>
  <c r="AC65" i="75"/>
  <c r="E8695" i="70"/>
  <c r="AC152" i="75"/>
  <c r="AC64" i="75"/>
  <c r="E8696" i="70"/>
  <c r="E8697" i="70"/>
  <c r="AF150" i="75"/>
  <c r="AF62" i="75"/>
  <c r="E8698" i="70"/>
  <c r="AF151" i="75"/>
  <c r="AF63" i="75"/>
  <c r="E8699" i="70"/>
  <c r="AF167" i="75"/>
  <c r="AF79" i="75"/>
  <c r="E8700" i="70"/>
  <c r="AF148" i="75"/>
  <c r="AF60" i="75"/>
  <c r="E8701" i="70"/>
  <c r="AF168" i="75"/>
  <c r="AF80" i="75"/>
  <c r="E8702" i="70"/>
  <c r="AF169" i="75"/>
  <c r="AF81" i="75"/>
  <c r="E8704" i="70"/>
  <c r="AF171" i="75"/>
  <c r="AF83" i="75"/>
  <c r="E8705" i="70"/>
  <c r="AF172" i="75"/>
  <c r="AF84" i="75"/>
  <c r="E8707" i="70"/>
  <c r="AF174" i="75"/>
  <c r="AF86" i="75"/>
  <c r="E8708" i="70"/>
  <c r="AF154" i="75"/>
  <c r="AF66" i="75"/>
  <c r="E8709" i="70"/>
  <c r="AF138" i="75"/>
  <c r="AF50" i="75"/>
  <c r="E8710" i="70"/>
  <c r="AF139" i="75"/>
  <c r="AF51" i="75"/>
  <c r="E8711" i="70"/>
  <c r="AF165" i="75"/>
  <c r="AF77" i="75"/>
  <c r="E8712" i="70"/>
  <c r="E8713" i="70"/>
  <c r="AF175" i="75"/>
  <c r="AF87" i="75"/>
  <c r="E8714" i="70"/>
  <c r="AF140" i="75"/>
  <c r="AF52" i="75"/>
  <c r="E8715" i="70"/>
  <c r="AF149" i="75"/>
  <c r="AF61" i="75"/>
  <c r="Q18" i="89"/>
  <c r="K26" i="87"/>
  <c r="E8716" i="70"/>
  <c r="AF166" i="75"/>
  <c r="AF78" i="75"/>
  <c r="E8717" i="70"/>
  <c r="AF176" i="75"/>
  <c r="AF88" i="75"/>
  <c r="E8718" i="70"/>
  <c r="AF177" i="75"/>
  <c r="AF89" i="75"/>
  <c r="E8719" i="70"/>
  <c r="AF141" i="75"/>
  <c r="AF53" i="75"/>
  <c r="E8720" i="70"/>
  <c r="AF142" i="75"/>
  <c r="AF54" i="75"/>
  <c r="E8721" i="70"/>
  <c r="AF143" i="75"/>
  <c r="AF55" i="75"/>
  <c r="E8722" i="70"/>
  <c r="AF144" i="75"/>
  <c r="AF56" i="75"/>
  <c r="E8723" i="70"/>
  <c r="AF145" i="75"/>
  <c r="AF57" i="75"/>
  <c r="E8724" i="70"/>
  <c r="AF146" i="75"/>
  <c r="AF58" i="75"/>
  <c r="E8725" i="70"/>
  <c r="AF155" i="75"/>
  <c r="AF67" i="75"/>
  <c r="E8726" i="70"/>
  <c r="AF156" i="75"/>
  <c r="AF68" i="75"/>
  <c r="E8727" i="70"/>
  <c r="AF157" i="75"/>
  <c r="AF69" i="75"/>
  <c r="E8728" i="70"/>
  <c r="AF158" i="75"/>
  <c r="AF70" i="75"/>
  <c r="E8729" i="70"/>
  <c r="AF159" i="75"/>
  <c r="AF71" i="75"/>
  <c r="E8730" i="70"/>
  <c r="AF160" i="75"/>
  <c r="AF72" i="75"/>
  <c r="E8731" i="70"/>
  <c r="AF161" i="75"/>
  <c r="AF73" i="75"/>
  <c r="E8732" i="70"/>
  <c r="AF162" i="75"/>
  <c r="AF74" i="75"/>
  <c r="E8733" i="70"/>
  <c r="AF163" i="75"/>
  <c r="AF75" i="75"/>
  <c r="E8734" i="70"/>
  <c r="AF164" i="75"/>
  <c r="AF76" i="75"/>
  <c r="E8735" i="70"/>
  <c r="AF147" i="75"/>
  <c r="AF59" i="75"/>
  <c r="E8736" i="70"/>
  <c r="AF153" i="75"/>
  <c r="AF65" i="75"/>
  <c r="E8737" i="70"/>
  <c r="AF152" i="75"/>
  <c r="AF64" i="75"/>
  <c r="E8738" i="70"/>
  <c r="E8739" i="70"/>
  <c r="AI150" i="75"/>
  <c r="AI62" i="75"/>
  <c r="E8740" i="70"/>
  <c r="AI151" i="75"/>
  <c r="AI63" i="75"/>
  <c r="E8741" i="70"/>
  <c r="AI167" i="75"/>
  <c r="AI79" i="75"/>
  <c r="E8742" i="70"/>
  <c r="AI148" i="75"/>
  <c r="AI60" i="75"/>
  <c r="E8743" i="70"/>
  <c r="AI168" i="75"/>
  <c r="AI80" i="75"/>
  <c r="E8744" i="70"/>
  <c r="AI169" i="75"/>
  <c r="AI81" i="75"/>
  <c r="E8745" i="70"/>
  <c r="AI170" i="75"/>
  <c r="AI82" i="75"/>
  <c r="E8746" i="70"/>
  <c r="AI171" i="75"/>
  <c r="AI83" i="75"/>
  <c r="E8747" i="70"/>
  <c r="AI172" i="75"/>
  <c r="AI84" i="75"/>
  <c r="E8749" i="70"/>
  <c r="AI174" i="75"/>
  <c r="AI86" i="75"/>
  <c r="E8750" i="70"/>
  <c r="AI154" i="75"/>
  <c r="AI66" i="75"/>
  <c r="E8751" i="70"/>
  <c r="AI138" i="75"/>
  <c r="AI50" i="75"/>
  <c r="E8752" i="70"/>
  <c r="AI139" i="75"/>
  <c r="AI51" i="75"/>
  <c r="E8753" i="70"/>
  <c r="AI165" i="75"/>
  <c r="AI77" i="75"/>
  <c r="E8754" i="70"/>
  <c r="E8755" i="70"/>
  <c r="AI175" i="75"/>
  <c r="AI87" i="75"/>
  <c r="E8756" i="70"/>
  <c r="AI140" i="75"/>
  <c r="AI52" i="75"/>
  <c r="E8757" i="70"/>
  <c r="AI149" i="75"/>
  <c r="AI61" i="75"/>
  <c r="R18" i="89"/>
  <c r="L26" i="87"/>
  <c r="E8758" i="70"/>
  <c r="AI166" i="75"/>
  <c r="AI78" i="75"/>
  <c r="E8759" i="70"/>
  <c r="AI176" i="75"/>
  <c r="AI88" i="75"/>
  <c r="E8760" i="70"/>
  <c r="AI177" i="75"/>
  <c r="AI89" i="75"/>
  <c r="E8761" i="70"/>
  <c r="AI141" i="75"/>
  <c r="AI53" i="75"/>
  <c r="E8762" i="70"/>
  <c r="AI142" i="75"/>
  <c r="AI54" i="75"/>
  <c r="E8763" i="70"/>
  <c r="AI143" i="75"/>
  <c r="AI55" i="75"/>
  <c r="E8764" i="70"/>
  <c r="AI144" i="75"/>
  <c r="AI56" i="75"/>
  <c r="E8765" i="70"/>
  <c r="AI145" i="75"/>
  <c r="AI57" i="75"/>
  <c r="E8766" i="70"/>
  <c r="AI146" i="75"/>
  <c r="AI58" i="75"/>
  <c r="E8767" i="70"/>
  <c r="AI155" i="75"/>
  <c r="AI67" i="75"/>
  <c r="E8768" i="70"/>
  <c r="AI156" i="75"/>
  <c r="AI68" i="75"/>
  <c r="E8769" i="70"/>
  <c r="AI157" i="75"/>
  <c r="AI69" i="75"/>
  <c r="E8770" i="70"/>
  <c r="AI158" i="75"/>
  <c r="AI70" i="75"/>
  <c r="E8771" i="70"/>
  <c r="AI159" i="75"/>
  <c r="AI71" i="75"/>
  <c r="E8772" i="70"/>
  <c r="AI160" i="75"/>
  <c r="AI72" i="75"/>
  <c r="E8773" i="70"/>
  <c r="AI161" i="75"/>
  <c r="AI73" i="75"/>
  <c r="E8774" i="70"/>
  <c r="AI162" i="75"/>
  <c r="AI74" i="75"/>
  <c r="E8775" i="70"/>
  <c r="AI163" i="75"/>
  <c r="AI75" i="75"/>
  <c r="E8776" i="70"/>
  <c r="AI164" i="75"/>
  <c r="AI76" i="75"/>
  <c r="E8777" i="70"/>
  <c r="AI147" i="75"/>
  <c r="AI59" i="75"/>
  <c r="E8778" i="70"/>
  <c r="AI153" i="75"/>
  <c r="AI65" i="75"/>
  <c r="E8779" i="70"/>
  <c r="AI152" i="75"/>
  <c r="AI64" i="75"/>
  <c r="E8780" i="70"/>
  <c r="E8781" i="70"/>
  <c r="AL150" i="75"/>
  <c r="AL62" i="75"/>
  <c r="E8782" i="70"/>
  <c r="AL151" i="75"/>
  <c r="AL63" i="75"/>
  <c r="E8783" i="70"/>
  <c r="AL167" i="75"/>
  <c r="AL79" i="75"/>
  <c r="E8784" i="70"/>
  <c r="AL148" i="75"/>
  <c r="AL60" i="75"/>
  <c r="E8785" i="70"/>
  <c r="E8786" i="70"/>
  <c r="AL169" i="75"/>
  <c r="AL81" i="75"/>
  <c r="E8788" i="70"/>
  <c r="AL171" i="75"/>
  <c r="AL83" i="75"/>
  <c r="E8789" i="70"/>
  <c r="E8791" i="70"/>
  <c r="AL174" i="75"/>
  <c r="AL86" i="75"/>
  <c r="E8792" i="70"/>
  <c r="AL154" i="75"/>
  <c r="AL66" i="75"/>
  <c r="E8793" i="70"/>
  <c r="AL138" i="75"/>
  <c r="AL50" i="75"/>
  <c r="E8794" i="70"/>
  <c r="AL139" i="75"/>
  <c r="AL51" i="75"/>
  <c r="E8795" i="70"/>
  <c r="AL165" i="75"/>
  <c r="AL77" i="75"/>
  <c r="E8796" i="70"/>
  <c r="E8797" i="70"/>
  <c r="AL175" i="75"/>
  <c r="AL87" i="75"/>
  <c r="E8798" i="70"/>
  <c r="AL140" i="75"/>
  <c r="AL52" i="75"/>
  <c r="E8799" i="70"/>
  <c r="AL149" i="75"/>
  <c r="AL61" i="75"/>
  <c r="S18" i="89"/>
  <c r="M26" i="87"/>
  <c r="E8800" i="70"/>
  <c r="AL166" i="75"/>
  <c r="AL78" i="75"/>
  <c r="E8801" i="70"/>
  <c r="AL176" i="75"/>
  <c r="AL88" i="75"/>
  <c r="E8802" i="70"/>
  <c r="AL177" i="75"/>
  <c r="AL89" i="75"/>
  <c r="E8803" i="70"/>
  <c r="AL141" i="75"/>
  <c r="AL53" i="75"/>
  <c r="E8804" i="70"/>
  <c r="AL142" i="75"/>
  <c r="AL54" i="75"/>
  <c r="E8805" i="70"/>
  <c r="AL143" i="75"/>
  <c r="AL55" i="75"/>
  <c r="E8806" i="70"/>
  <c r="AL144" i="75"/>
  <c r="AL56" i="75"/>
  <c r="E8807" i="70"/>
  <c r="AL145" i="75"/>
  <c r="AL57" i="75"/>
  <c r="E8808" i="70"/>
  <c r="AL146" i="75"/>
  <c r="AL58" i="75"/>
  <c r="E8809" i="70"/>
  <c r="AL155" i="75"/>
  <c r="AL67" i="75"/>
  <c r="E8810" i="70"/>
  <c r="AL156" i="75"/>
  <c r="AL68" i="75"/>
  <c r="E8811" i="70"/>
  <c r="AL157" i="75"/>
  <c r="AL69" i="75"/>
  <c r="E8812" i="70"/>
  <c r="AL158" i="75"/>
  <c r="AL70" i="75"/>
  <c r="E8813" i="70"/>
  <c r="AL159" i="75"/>
  <c r="AL71" i="75"/>
  <c r="E8814" i="70"/>
  <c r="AL160" i="75"/>
  <c r="AL72" i="75"/>
  <c r="E8815" i="70"/>
  <c r="AL161" i="75"/>
  <c r="AL73" i="75"/>
  <c r="E8816" i="70"/>
  <c r="AL162" i="75"/>
  <c r="AL74" i="75"/>
  <c r="E8817" i="70"/>
  <c r="AL163" i="75"/>
  <c r="AL75" i="75"/>
  <c r="E8818" i="70"/>
  <c r="AL164" i="75"/>
  <c r="AL76" i="75"/>
  <c r="E8819" i="70"/>
  <c r="AL147" i="75"/>
  <c r="AL59" i="75"/>
  <c r="E8820" i="70"/>
  <c r="AL153" i="75"/>
  <c r="AL65" i="75"/>
  <c r="E8821" i="70"/>
  <c r="AL152" i="75"/>
  <c r="AL64" i="75"/>
  <c r="E8822" i="70"/>
  <c r="E8823" i="70"/>
  <c r="AO150" i="75"/>
  <c r="AO62" i="75"/>
  <c r="E8824" i="70"/>
  <c r="AO151" i="75"/>
  <c r="AO63" i="75"/>
  <c r="E8825" i="70"/>
  <c r="AO167" i="75"/>
  <c r="AO79" i="75"/>
  <c r="E8826" i="70"/>
  <c r="AO148" i="75"/>
  <c r="AO60" i="75"/>
  <c r="E8827" i="70"/>
  <c r="E8828" i="70"/>
  <c r="AO169" i="75"/>
  <c r="AO81" i="75"/>
  <c r="E8830" i="70"/>
  <c r="AO171" i="75"/>
  <c r="AO83" i="75"/>
  <c r="E8831" i="70"/>
  <c r="E8833" i="70"/>
  <c r="AO174" i="75"/>
  <c r="AO86" i="75"/>
  <c r="E8834" i="70"/>
  <c r="AO154" i="75"/>
  <c r="AO66" i="75"/>
  <c r="E8835" i="70"/>
  <c r="AO138" i="75"/>
  <c r="AO50" i="75"/>
  <c r="E8836" i="70"/>
  <c r="AO139" i="75"/>
  <c r="AO51" i="75"/>
  <c r="E8837" i="70"/>
  <c r="AO165" i="75"/>
  <c r="AO77" i="75"/>
  <c r="E8838" i="70"/>
  <c r="E8839" i="70"/>
  <c r="AO175" i="75"/>
  <c r="AO87" i="75"/>
  <c r="E8840" i="70"/>
  <c r="AO140" i="75"/>
  <c r="AO52" i="75"/>
  <c r="E8841" i="70"/>
  <c r="AO149" i="75"/>
  <c r="AO61" i="75"/>
  <c r="T18" i="89"/>
  <c r="N26" i="87"/>
  <c r="E8842" i="70"/>
  <c r="AO166" i="75"/>
  <c r="AO78" i="75"/>
  <c r="E8843" i="70"/>
  <c r="AO176" i="75"/>
  <c r="AO88" i="75"/>
  <c r="E8844" i="70"/>
  <c r="AO177" i="75"/>
  <c r="AO89" i="75"/>
  <c r="E8845" i="70"/>
  <c r="AO141" i="75"/>
  <c r="AO53" i="75"/>
  <c r="E8846" i="70"/>
  <c r="AO142" i="75"/>
  <c r="AO54" i="75"/>
  <c r="E8847" i="70"/>
  <c r="AO143" i="75"/>
  <c r="AO55" i="75"/>
  <c r="E8848" i="70"/>
  <c r="AO144" i="75"/>
  <c r="AO56" i="75"/>
  <c r="E8849" i="70"/>
  <c r="AO145" i="75"/>
  <c r="AO57" i="75"/>
  <c r="E8850" i="70"/>
  <c r="AO146" i="75"/>
  <c r="AO58" i="75"/>
  <c r="E8851" i="70"/>
  <c r="AO155" i="75"/>
  <c r="AO67" i="75"/>
  <c r="E8852" i="70"/>
  <c r="AO156" i="75"/>
  <c r="AO68" i="75"/>
  <c r="E8853" i="70"/>
  <c r="AO157" i="75"/>
  <c r="AO69" i="75"/>
  <c r="E8854" i="70"/>
  <c r="AO158" i="75"/>
  <c r="AO70" i="75"/>
  <c r="E8855" i="70"/>
  <c r="AO159" i="75"/>
  <c r="AO71" i="75"/>
  <c r="E8856" i="70"/>
  <c r="AO160" i="75"/>
  <c r="AO72" i="75"/>
  <c r="E8857" i="70"/>
  <c r="AO161" i="75"/>
  <c r="AO73" i="75"/>
  <c r="E8858" i="70"/>
  <c r="AO162" i="75"/>
  <c r="AO74" i="75"/>
  <c r="E8859" i="70"/>
  <c r="AO163" i="75"/>
  <c r="AO75" i="75"/>
  <c r="E8860" i="70"/>
  <c r="AO164" i="75"/>
  <c r="AO76" i="75"/>
  <c r="E8861" i="70"/>
  <c r="AO147" i="75"/>
  <c r="AO59" i="75"/>
  <c r="E8862" i="70"/>
  <c r="AO153" i="75"/>
  <c r="AO65" i="75"/>
  <c r="E8863" i="70"/>
  <c r="AO152" i="75"/>
  <c r="AO64" i="75"/>
  <c r="E8864" i="70"/>
  <c r="E8865" i="70"/>
  <c r="AR150" i="75"/>
  <c r="AR62" i="75"/>
  <c r="E8866" i="70"/>
  <c r="AR151" i="75"/>
  <c r="AR63" i="75"/>
  <c r="E8867" i="70"/>
  <c r="AR167" i="75"/>
  <c r="AR79" i="75"/>
  <c r="E8868" i="70"/>
  <c r="AR148" i="75"/>
  <c r="AR60" i="75"/>
  <c r="E8869" i="70"/>
  <c r="AR168" i="75"/>
  <c r="AR80" i="75"/>
  <c r="E8870" i="70"/>
  <c r="AR169" i="75"/>
  <c r="AR81" i="75"/>
  <c r="E8872" i="70"/>
  <c r="AR171" i="75"/>
  <c r="AR83" i="75"/>
  <c r="E8873" i="70"/>
  <c r="AR172" i="75"/>
  <c r="AR84" i="75"/>
  <c r="E8875" i="70"/>
  <c r="AR174" i="75"/>
  <c r="AR86" i="75"/>
  <c r="E8876" i="70"/>
  <c r="AR154" i="75"/>
  <c r="AR66" i="75"/>
  <c r="E8877" i="70"/>
  <c r="AR138" i="75"/>
  <c r="AR50" i="75"/>
  <c r="E8878" i="70"/>
  <c r="AR139" i="75"/>
  <c r="AR51" i="75"/>
  <c r="E8879" i="70"/>
  <c r="AR165" i="75"/>
  <c r="AR77" i="75"/>
  <c r="E8880" i="70"/>
  <c r="E8881" i="70"/>
  <c r="AR175" i="75"/>
  <c r="AR87" i="75"/>
  <c r="E8882" i="70"/>
  <c r="AR140" i="75"/>
  <c r="AR52" i="75"/>
  <c r="E8883" i="70"/>
  <c r="AR149" i="75"/>
  <c r="AR61" i="75"/>
  <c r="U18" i="89"/>
  <c r="O26" i="87"/>
  <c r="E8884" i="70"/>
  <c r="AR166" i="75"/>
  <c r="AR78" i="75"/>
  <c r="E8885" i="70"/>
  <c r="AR176" i="75"/>
  <c r="AR88" i="75"/>
  <c r="E8886" i="70"/>
  <c r="AR177" i="75"/>
  <c r="AR89" i="75"/>
  <c r="E8887" i="70"/>
  <c r="AR141" i="75"/>
  <c r="AR53" i="75"/>
  <c r="E8888" i="70"/>
  <c r="AR142" i="75"/>
  <c r="AR54" i="75"/>
  <c r="E8889" i="70"/>
  <c r="AR143" i="75"/>
  <c r="AR55" i="75"/>
  <c r="E8890" i="70"/>
  <c r="AR144" i="75"/>
  <c r="AR56" i="75"/>
  <c r="E8891" i="70"/>
  <c r="AR145" i="75"/>
  <c r="AR57" i="75"/>
  <c r="E8892" i="70"/>
  <c r="AR146" i="75"/>
  <c r="AR58" i="75"/>
  <c r="E8893" i="70"/>
  <c r="AR155" i="75"/>
  <c r="AR67" i="75"/>
  <c r="E8894" i="70"/>
  <c r="AR156" i="75"/>
  <c r="AR68" i="75"/>
  <c r="E8895" i="70"/>
  <c r="AR157" i="75"/>
  <c r="AR69" i="75"/>
  <c r="E8896" i="70"/>
  <c r="AR158" i="75"/>
  <c r="AR70" i="75"/>
  <c r="E8897" i="70"/>
  <c r="AR159" i="75"/>
  <c r="AR71" i="75"/>
  <c r="E8898" i="70"/>
  <c r="AR160" i="75"/>
  <c r="AR72" i="75"/>
  <c r="E8899" i="70"/>
  <c r="AR161" i="75"/>
  <c r="AR73" i="75"/>
  <c r="E8900" i="70"/>
  <c r="AR162" i="75"/>
  <c r="AR74" i="75"/>
  <c r="E8901" i="70"/>
  <c r="AR163" i="75"/>
  <c r="AR75" i="75"/>
  <c r="E8902" i="70"/>
  <c r="AR164" i="75"/>
  <c r="AR76" i="75"/>
  <c r="E8903" i="70"/>
  <c r="AR147" i="75"/>
  <c r="AR59" i="75"/>
  <c r="E8904" i="70"/>
  <c r="AR153" i="75"/>
  <c r="AR65" i="75"/>
  <c r="E8905" i="70"/>
  <c r="AR152" i="75"/>
  <c r="AR64" i="75"/>
  <c r="E8906" i="70"/>
  <c r="E8907" i="70"/>
  <c r="AU150" i="75"/>
  <c r="AU62" i="75"/>
  <c r="E8908" i="70"/>
  <c r="AU151" i="75"/>
  <c r="AU63" i="75"/>
  <c r="E8909" i="70"/>
  <c r="AU167" i="75"/>
  <c r="AU79" i="75"/>
  <c r="E8910" i="70"/>
  <c r="AU148" i="75"/>
  <c r="AU60" i="75"/>
  <c r="E8911" i="70"/>
  <c r="AU168" i="75"/>
  <c r="AU80" i="75"/>
  <c r="E8912" i="70"/>
  <c r="AU169" i="75"/>
  <c r="AU81" i="75"/>
  <c r="E8914" i="70"/>
  <c r="AU171" i="75"/>
  <c r="AU83" i="75"/>
  <c r="E8915" i="70"/>
  <c r="AU172" i="75"/>
  <c r="AU84" i="75"/>
  <c r="E8917" i="70"/>
  <c r="AU174" i="75"/>
  <c r="AU86" i="75"/>
  <c r="E8918" i="70"/>
  <c r="AU154" i="75"/>
  <c r="AU66" i="75"/>
  <c r="E8919" i="70"/>
  <c r="AU138" i="75"/>
  <c r="AU50" i="75"/>
  <c r="E8920" i="70"/>
  <c r="AU139" i="75"/>
  <c r="AU51" i="75"/>
  <c r="E8921" i="70"/>
  <c r="AU165" i="75"/>
  <c r="AU77" i="75"/>
  <c r="E8922" i="70"/>
  <c r="E8923" i="70"/>
  <c r="AU175" i="75"/>
  <c r="AU87" i="75"/>
  <c r="E8924" i="70"/>
  <c r="AU140" i="75"/>
  <c r="AU52" i="75"/>
  <c r="E8925" i="70"/>
  <c r="AU149" i="75"/>
  <c r="AU61" i="75"/>
  <c r="V18" i="89"/>
  <c r="P26" i="87"/>
  <c r="E8926" i="70"/>
  <c r="AU166" i="75"/>
  <c r="AU78" i="75"/>
  <c r="E8927" i="70"/>
  <c r="AU176" i="75"/>
  <c r="AU88" i="75"/>
  <c r="E8928" i="70"/>
  <c r="AU177" i="75"/>
  <c r="AU89" i="75"/>
  <c r="E8929" i="70"/>
  <c r="AU141" i="75"/>
  <c r="AU53" i="75"/>
  <c r="E8930" i="70"/>
  <c r="AU142" i="75"/>
  <c r="AU54" i="75"/>
  <c r="E8931" i="70"/>
  <c r="AU143" i="75"/>
  <c r="AU55" i="75"/>
  <c r="E8932" i="70"/>
  <c r="AU144" i="75"/>
  <c r="AU56" i="75"/>
  <c r="E8933" i="70"/>
  <c r="AU145" i="75"/>
  <c r="AU57" i="75"/>
  <c r="E8934" i="70"/>
  <c r="AU146" i="75"/>
  <c r="AU58" i="75"/>
  <c r="E8935" i="70"/>
  <c r="AU155" i="75"/>
  <c r="AU67" i="75"/>
  <c r="E8936" i="70"/>
  <c r="AU156" i="75"/>
  <c r="AU68" i="75"/>
  <c r="E8937" i="70"/>
  <c r="AU157" i="75"/>
  <c r="AU69" i="75"/>
  <c r="E8938" i="70"/>
  <c r="AU158" i="75"/>
  <c r="AU70" i="75"/>
  <c r="E8939" i="70"/>
  <c r="AU159" i="75"/>
  <c r="AU71" i="75"/>
  <c r="E8940" i="70"/>
  <c r="AU160" i="75"/>
  <c r="AU72" i="75"/>
  <c r="E8941" i="70"/>
  <c r="AU161" i="75"/>
  <c r="AU73" i="75"/>
  <c r="E8942" i="70"/>
  <c r="AU162" i="75"/>
  <c r="AU74" i="75"/>
  <c r="E8943" i="70"/>
  <c r="AU163" i="75"/>
  <c r="AU75" i="75"/>
  <c r="E8944" i="70"/>
  <c r="AU164" i="75"/>
  <c r="AU76" i="75"/>
  <c r="E8945" i="70"/>
  <c r="AU147" i="75"/>
  <c r="AU59" i="75"/>
  <c r="E8946" i="70"/>
  <c r="AU153" i="75"/>
  <c r="AU65" i="75"/>
  <c r="E8947" i="70"/>
  <c r="AU152" i="75"/>
  <c r="AU64" i="75"/>
  <c r="E8948" i="70"/>
  <c r="E8949" i="70"/>
  <c r="AX150" i="75"/>
  <c r="AX62" i="75"/>
  <c r="E8950" i="70"/>
  <c r="AX151" i="75"/>
  <c r="AX63" i="75"/>
  <c r="E8951" i="70"/>
  <c r="AX167" i="75"/>
  <c r="AX79" i="75"/>
  <c r="E8952" i="70"/>
  <c r="AX148" i="75"/>
  <c r="AX60" i="75"/>
  <c r="E8953" i="70"/>
  <c r="E8954" i="70"/>
  <c r="AX169" i="75"/>
  <c r="AX81" i="75"/>
  <c r="E8956" i="70"/>
  <c r="AX171" i="75"/>
  <c r="AX83" i="75"/>
  <c r="E8957" i="70"/>
  <c r="E8959" i="70"/>
  <c r="AX174" i="75"/>
  <c r="AX86" i="75"/>
  <c r="E8960" i="70"/>
  <c r="AX154" i="75"/>
  <c r="AX66" i="75"/>
  <c r="E8961" i="70"/>
  <c r="AX138" i="75"/>
  <c r="AX50" i="75"/>
  <c r="E8962" i="70"/>
  <c r="AX139" i="75"/>
  <c r="AX51" i="75"/>
  <c r="E8963" i="70"/>
  <c r="AX165" i="75"/>
  <c r="AX77" i="75"/>
  <c r="E8964" i="70"/>
  <c r="E8965" i="70"/>
  <c r="AX175" i="75"/>
  <c r="AX87" i="75"/>
  <c r="E8966" i="70"/>
  <c r="AX140" i="75"/>
  <c r="AX52" i="75"/>
  <c r="E8967" i="70"/>
  <c r="AX149" i="75"/>
  <c r="AX61" i="75"/>
  <c r="W18" i="89"/>
  <c r="Q26" i="87"/>
  <c r="E8968" i="70"/>
  <c r="AX166" i="75"/>
  <c r="AX78" i="75"/>
  <c r="E8969" i="70"/>
  <c r="AX176" i="75"/>
  <c r="AX88" i="75"/>
  <c r="E8970" i="70"/>
  <c r="AX177" i="75"/>
  <c r="AX89" i="75"/>
  <c r="E8971" i="70"/>
  <c r="AX141" i="75"/>
  <c r="AX53" i="75"/>
  <c r="E8972" i="70"/>
  <c r="AX142" i="75"/>
  <c r="AX54" i="75"/>
  <c r="E8973" i="70"/>
  <c r="AX143" i="75"/>
  <c r="AX55" i="75"/>
  <c r="E8974" i="70"/>
  <c r="AX144" i="75"/>
  <c r="AX56" i="75"/>
  <c r="E8975" i="70"/>
  <c r="AX145" i="75"/>
  <c r="AX57" i="75"/>
  <c r="E8976" i="70"/>
  <c r="AX146" i="75"/>
  <c r="AX58" i="75"/>
  <c r="E8977" i="70"/>
  <c r="AX155" i="75"/>
  <c r="AX67" i="75"/>
  <c r="E8978" i="70"/>
  <c r="AX156" i="75"/>
  <c r="AX68" i="75"/>
  <c r="E8979" i="70"/>
  <c r="AX157" i="75"/>
  <c r="AX69" i="75"/>
  <c r="E8980" i="70"/>
  <c r="AX158" i="75"/>
  <c r="AX70" i="75"/>
  <c r="E8981" i="70"/>
  <c r="AX159" i="75"/>
  <c r="AX71" i="75"/>
  <c r="E8982" i="70"/>
  <c r="AX160" i="75"/>
  <c r="AX72" i="75"/>
  <c r="E8983" i="70"/>
  <c r="AX161" i="75"/>
  <c r="AX73" i="75"/>
  <c r="E8984" i="70"/>
  <c r="AX162" i="75"/>
  <c r="AX74" i="75"/>
  <c r="E8985" i="70"/>
  <c r="AX163" i="75"/>
  <c r="AX75" i="75"/>
  <c r="E8986" i="70"/>
  <c r="AX164" i="75"/>
  <c r="AX76" i="75"/>
  <c r="E8987" i="70"/>
  <c r="AX147" i="75"/>
  <c r="AX59" i="75"/>
  <c r="E8988" i="70"/>
  <c r="AX153" i="75"/>
  <c r="AX65" i="75"/>
  <c r="E8989" i="70"/>
  <c r="AX152" i="75"/>
  <c r="AX64" i="75"/>
  <c r="E8990" i="70"/>
  <c r="E8991" i="70"/>
  <c r="BD150" i="75"/>
  <c r="BD62" i="75"/>
  <c r="E8992" i="70"/>
  <c r="BD151" i="75"/>
  <c r="BD63" i="75"/>
  <c r="E8993" i="70"/>
  <c r="BD167" i="75"/>
  <c r="BD79" i="75"/>
  <c r="E8994" i="70"/>
  <c r="BD148" i="75"/>
  <c r="BD60" i="75"/>
  <c r="E8995" i="70"/>
  <c r="E8996" i="70"/>
  <c r="BD169" i="75"/>
  <c r="BD81" i="75"/>
  <c r="E8998" i="70"/>
  <c r="BD171" i="75"/>
  <c r="BD83" i="75"/>
  <c r="E8999" i="70"/>
  <c r="E9001" i="70"/>
  <c r="BD174" i="75"/>
  <c r="BD86" i="75"/>
  <c r="E9002" i="70"/>
  <c r="BD154" i="75"/>
  <c r="BD66" i="75"/>
  <c r="E9003" i="70"/>
  <c r="BD138" i="75"/>
  <c r="BD50" i="75"/>
  <c r="E9004" i="70"/>
  <c r="BD139" i="75"/>
  <c r="BD51" i="75"/>
  <c r="E9005" i="70"/>
  <c r="BD165" i="75"/>
  <c r="BD77" i="75"/>
  <c r="E9006" i="70"/>
  <c r="E9007" i="70"/>
  <c r="BD175" i="75"/>
  <c r="BD87" i="75"/>
  <c r="E9008" i="70"/>
  <c r="BD140" i="75"/>
  <c r="BD52" i="75"/>
  <c r="E9009" i="70"/>
  <c r="BD149" i="75"/>
  <c r="BD61" i="75"/>
  <c r="Y18" i="89"/>
  <c r="S26" i="87"/>
  <c r="E9010" i="70"/>
  <c r="BD166" i="75"/>
  <c r="BD78" i="75"/>
  <c r="E9011" i="70"/>
  <c r="BD176" i="75"/>
  <c r="BD88" i="75"/>
  <c r="E9012" i="70"/>
  <c r="BD177" i="75"/>
  <c r="BD89" i="75"/>
  <c r="E9013" i="70"/>
  <c r="BD141" i="75"/>
  <c r="BD53" i="75"/>
  <c r="E9014" i="70"/>
  <c r="BD142" i="75"/>
  <c r="BD54" i="75"/>
  <c r="E9015" i="70"/>
  <c r="BD143" i="75"/>
  <c r="BD55" i="75"/>
  <c r="E9016" i="70"/>
  <c r="BD144" i="75"/>
  <c r="BD56" i="75"/>
  <c r="E9017" i="70"/>
  <c r="BD145" i="75"/>
  <c r="BD57" i="75"/>
  <c r="E9018" i="70"/>
  <c r="BD146" i="75"/>
  <c r="BD58" i="75"/>
  <c r="E9019" i="70"/>
  <c r="BD155" i="75"/>
  <c r="BD67" i="75"/>
  <c r="E9020" i="70"/>
  <c r="BD156" i="75"/>
  <c r="BD68" i="75"/>
  <c r="E9021" i="70"/>
  <c r="BD157" i="75"/>
  <c r="BD69" i="75"/>
  <c r="E9022" i="70"/>
  <c r="BD158" i="75"/>
  <c r="BD70" i="75"/>
  <c r="E9023" i="70"/>
  <c r="BD159" i="75"/>
  <c r="BD71" i="75"/>
  <c r="E9024" i="70"/>
  <c r="BD160" i="75"/>
  <c r="BD72" i="75"/>
  <c r="E9025" i="70"/>
  <c r="BD161" i="75"/>
  <c r="BD73" i="75"/>
  <c r="E9026" i="70"/>
  <c r="BD162" i="75"/>
  <c r="BD74" i="75"/>
  <c r="E9027" i="70"/>
  <c r="BD163" i="75"/>
  <c r="BD75" i="75"/>
  <c r="E9028" i="70"/>
  <c r="BD164" i="75"/>
  <c r="BD76" i="75"/>
  <c r="E9029" i="70"/>
  <c r="BD147" i="75"/>
  <c r="BD59" i="75"/>
  <c r="E9030" i="70"/>
  <c r="BD153" i="75"/>
  <c r="BD65" i="75"/>
  <c r="E9031" i="70"/>
  <c r="BD152" i="75"/>
  <c r="BD64" i="75"/>
  <c r="E9032" i="70"/>
  <c r="E9033" i="70"/>
  <c r="BG150" i="75"/>
  <c r="BG62" i="75"/>
  <c r="E9034" i="70"/>
  <c r="BG151" i="75"/>
  <c r="BG63" i="75"/>
  <c r="E9035" i="70"/>
  <c r="BG167" i="75"/>
  <c r="BG79" i="75"/>
  <c r="E9036" i="70"/>
  <c r="BG148" i="75"/>
  <c r="BG60" i="75"/>
  <c r="E9037" i="70"/>
  <c r="BG168" i="75"/>
  <c r="BG80" i="75"/>
  <c r="E9038" i="70"/>
  <c r="BG169" i="75"/>
  <c r="BG81" i="75"/>
  <c r="E9040" i="70"/>
  <c r="BG171" i="75"/>
  <c r="BG83" i="75"/>
  <c r="E9041" i="70"/>
  <c r="BG172" i="75"/>
  <c r="BG84" i="75"/>
  <c r="E9043" i="70"/>
  <c r="BG174" i="75"/>
  <c r="BG86" i="75"/>
  <c r="E9044" i="70"/>
  <c r="BG154" i="75"/>
  <c r="BG66" i="75"/>
  <c r="E9045" i="70"/>
  <c r="BG138" i="75"/>
  <c r="BG50" i="75"/>
  <c r="E9046" i="70"/>
  <c r="BG139" i="75"/>
  <c r="BG51" i="75"/>
  <c r="E9047" i="70"/>
  <c r="BG165" i="75"/>
  <c r="BG77" i="75"/>
  <c r="E9048" i="70"/>
  <c r="E9049" i="70"/>
  <c r="BG175" i="75"/>
  <c r="BG87" i="75"/>
  <c r="E9050" i="70"/>
  <c r="BG140" i="75"/>
  <c r="BG52" i="75"/>
  <c r="E9051" i="70"/>
  <c r="BG149" i="75"/>
  <c r="BG61" i="75"/>
  <c r="Z18" i="89"/>
  <c r="T26" i="87"/>
  <c r="E9052" i="70"/>
  <c r="BG166" i="75"/>
  <c r="BG78" i="75"/>
  <c r="E9053" i="70"/>
  <c r="BG176" i="75"/>
  <c r="BG88" i="75"/>
  <c r="E9054" i="70"/>
  <c r="BG177" i="75"/>
  <c r="BG89" i="75"/>
  <c r="E9055" i="70"/>
  <c r="BG141" i="75"/>
  <c r="BG53" i="75"/>
  <c r="E9056" i="70"/>
  <c r="BG142" i="75"/>
  <c r="BG54" i="75"/>
  <c r="E9057" i="70"/>
  <c r="BG143" i="75"/>
  <c r="BG55" i="75"/>
  <c r="E9058" i="70"/>
  <c r="BG144" i="75"/>
  <c r="BG56" i="75"/>
  <c r="E9059" i="70"/>
  <c r="BG145" i="75"/>
  <c r="BG57" i="75"/>
  <c r="E9060" i="70"/>
  <c r="BG146" i="75"/>
  <c r="BG58" i="75"/>
  <c r="E9061" i="70"/>
  <c r="BG155" i="75"/>
  <c r="BG67" i="75"/>
  <c r="E9062" i="70"/>
  <c r="BG156" i="75"/>
  <c r="BG68" i="75"/>
  <c r="E9063" i="70"/>
  <c r="BG157" i="75"/>
  <c r="BG69" i="75"/>
  <c r="E9064" i="70"/>
  <c r="BG158" i="75"/>
  <c r="BG70" i="75"/>
  <c r="E9065" i="70"/>
  <c r="BG159" i="75"/>
  <c r="BG71" i="75"/>
  <c r="E9066" i="70"/>
  <c r="BG160" i="75"/>
  <c r="BG72" i="75"/>
  <c r="E9067" i="70"/>
  <c r="BG161" i="75"/>
  <c r="BG73" i="75"/>
  <c r="E9068" i="70"/>
  <c r="BG162" i="75"/>
  <c r="BG74" i="75"/>
  <c r="E9069" i="70"/>
  <c r="BG163" i="75"/>
  <c r="BG75" i="75"/>
  <c r="E9070" i="70"/>
  <c r="BG164" i="75"/>
  <c r="BG76" i="75"/>
  <c r="E9071" i="70"/>
  <c r="BG147" i="75"/>
  <c r="BG59" i="75"/>
  <c r="E9072" i="70"/>
  <c r="BG153" i="75"/>
  <c r="BG65" i="75"/>
  <c r="E9073" i="70"/>
  <c r="BG152" i="75"/>
  <c r="BG64" i="75"/>
  <c r="E9074" i="70"/>
  <c r="E9075" i="70"/>
  <c r="BJ150" i="75"/>
  <c r="BJ62" i="75"/>
  <c r="E9076" i="70"/>
  <c r="BJ151" i="75"/>
  <c r="BJ63" i="75"/>
  <c r="E9077" i="70"/>
  <c r="BJ167" i="75"/>
  <c r="BJ79" i="75"/>
  <c r="E9078" i="70"/>
  <c r="BJ148" i="75"/>
  <c r="BJ60" i="75"/>
  <c r="E9079" i="70"/>
  <c r="BJ168" i="75"/>
  <c r="BJ80" i="75"/>
  <c r="E9080" i="70"/>
  <c r="BJ169" i="75"/>
  <c r="BJ81" i="75"/>
  <c r="E9082" i="70"/>
  <c r="BJ171" i="75"/>
  <c r="BJ83" i="75"/>
  <c r="E9083" i="70"/>
  <c r="BJ172" i="75"/>
  <c r="BJ84" i="75"/>
  <c r="E9085" i="70"/>
  <c r="BJ174" i="75"/>
  <c r="BJ86" i="75"/>
  <c r="E9086" i="70"/>
  <c r="BJ154" i="75"/>
  <c r="BJ66" i="75"/>
  <c r="E9087" i="70"/>
  <c r="BJ138" i="75"/>
  <c r="BJ50" i="75"/>
  <c r="E9088" i="70"/>
  <c r="BJ139" i="75"/>
  <c r="BJ51" i="75"/>
  <c r="E9089" i="70"/>
  <c r="BJ165" i="75"/>
  <c r="BJ77" i="75"/>
  <c r="E9090" i="70"/>
  <c r="E9091" i="70"/>
  <c r="BJ175" i="75"/>
  <c r="BJ87" i="75"/>
  <c r="E9092" i="70"/>
  <c r="BJ140" i="75"/>
  <c r="BJ52" i="75"/>
  <c r="E9093" i="70"/>
  <c r="BJ149" i="75"/>
  <c r="BJ61" i="75"/>
  <c r="AA18" i="89"/>
  <c r="U26" i="87"/>
  <c r="E9094" i="70"/>
  <c r="BJ166" i="75"/>
  <c r="BJ78" i="75"/>
  <c r="E9095" i="70"/>
  <c r="BJ176" i="75"/>
  <c r="BJ88" i="75"/>
  <c r="E9096" i="70"/>
  <c r="BJ177" i="75"/>
  <c r="BJ89" i="75"/>
  <c r="E9097" i="70"/>
  <c r="BJ141" i="75"/>
  <c r="BJ53" i="75"/>
  <c r="E9098" i="70"/>
  <c r="BJ142" i="75"/>
  <c r="BJ54" i="75"/>
  <c r="E9099" i="70"/>
  <c r="BJ143" i="75"/>
  <c r="BJ55" i="75"/>
  <c r="E9100" i="70"/>
  <c r="BJ144" i="75"/>
  <c r="BJ56" i="75"/>
  <c r="E9101" i="70"/>
  <c r="BJ145" i="75"/>
  <c r="BJ57" i="75"/>
  <c r="E9102" i="70"/>
  <c r="BJ146" i="75"/>
  <c r="BJ58" i="75"/>
  <c r="E9103" i="70"/>
  <c r="BJ155" i="75"/>
  <c r="BJ67" i="75"/>
  <c r="E9104" i="70"/>
  <c r="BJ156" i="75"/>
  <c r="BJ68" i="75"/>
  <c r="E9105" i="70"/>
  <c r="BJ157" i="75"/>
  <c r="BJ69" i="75"/>
  <c r="E9106" i="70"/>
  <c r="BJ158" i="75"/>
  <c r="BJ70" i="75"/>
  <c r="E9107" i="70"/>
  <c r="BJ159" i="75"/>
  <c r="BJ71" i="75"/>
  <c r="E9108" i="70"/>
  <c r="BJ160" i="75"/>
  <c r="BJ72" i="75"/>
  <c r="E9109" i="70"/>
  <c r="BJ161" i="75"/>
  <c r="BJ73" i="75"/>
  <c r="E9110" i="70"/>
  <c r="BJ162" i="75"/>
  <c r="BJ74" i="75"/>
  <c r="E9111" i="70"/>
  <c r="BJ163" i="75"/>
  <c r="BJ75" i="75"/>
  <c r="E9112" i="70"/>
  <c r="BJ164" i="75"/>
  <c r="BJ76" i="75"/>
  <c r="E9113" i="70"/>
  <c r="BJ147" i="75"/>
  <c r="BJ59" i="75"/>
  <c r="E9114" i="70"/>
  <c r="BJ153" i="75"/>
  <c r="BJ65" i="75"/>
  <c r="E9115" i="70"/>
  <c r="BJ152" i="75"/>
  <c r="BJ64" i="75"/>
  <c r="E9116" i="70"/>
  <c r="E9117" i="70"/>
  <c r="BM150" i="75"/>
  <c r="BM62" i="75"/>
  <c r="E9118" i="70"/>
  <c r="BM151" i="75"/>
  <c r="BM63" i="75"/>
  <c r="E9119" i="70"/>
  <c r="BM167" i="75"/>
  <c r="BM79" i="75"/>
  <c r="E9120" i="70"/>
  <c r="BM148" i="75"/>
  <c r="BM60" i="75"/>
  <c r="E9121" i="70"/>
  <c r="E9122" i="70"/>
  <c r="BM169" i="75"/>
  <c r="BM81" i="75"/>
  <c r="E9124" i="70"/>
  <c r="BM171" i="75"/>
  <c r="BM83" i="75"/>
  <c r="E9125" i="70"/>
  <c r="E9127" i="70"/>
  <c r="BM174" i="75"/>
  <c r="BM86" i="75"/>
  <c r="E9128" i="70"/>
  <c r="BM154" i="75"/>
  <c r="BM66" i="75"/>
  <c r="E9129" i="70"/>
  <c r="BM138" i="75"/>
  <c r="BM50" i="75"/>
  <c r="E9130" i="70"/>
  <c r="BM139" i="75"/>
  <c r="BM51" i="75"/>
  <c r="E9131" i="70"/>
  <c r="BM165" i="75"/>
  <c r="BM77" i="75"/>
  <c r="E9132" i="70"/>
  <c r="E9133" i="70"/>
  <c r="BM175" i="75"/>
  <c r="BM87" i="75"/>
  <c r="E9134" i="70"/>
  <c r="BM140" i="75"/>
  <c r="BM52" i="75"/>
  <c r="E9135" i="70"/>
  <c r="BM149" i="75"/>
  <c r="BM61" i="75"/>
  <c r="AB18" i="89"/>
  <c r="V26" i="87"/>
  <c r="E9136" i="70"/>
  <c r="BM166" i="75"/>
  <c r="BM78" i="75"/>
  <c r="E9137" i="70"/>
  <c r="BM176" i="75"/>
  <c r="BM88" i="75"/>
  <c r="E9138" i="70"/>
  <c r="BM177" i="75"/>
  <c r="BM89" i="75"/>
  <c r="E9139" i="70"/>
  <c r="BM141" i="75"/>
  <c r="BM53" i="75"/>
  <c r="E9140" i="70"/>
  <c r="BM142" i="75"/>
  <c r="BM54" i="75"/>
  <c r="E9141" i="70"/>
  <c r="BM143" i="75"/>
  <c r="BM55" i="75"/>
  <c r="E9142" i="70"/>
  <c r="BM144" i="75"/>
  <c r="BM56" i="75"/>
  <c r="E9143" i="70"/>
  <c r="BM145" i="75"/>
  <c r="BM57" i="75"/>
  <c r="E9144" i="70"/>
  <c r="BM146" i="75"/>
  <c r="BM58" i="75"/>
  <c r="E9145" i="70"/>
  <c r="BM155" i="75"/>
  <c r="BM67" i="75"/>
  <c r="E9146" i="70"/>
  <c r="BM156" i="75"/>
  <c r="BM68" i="75"/>
  <c r="E9147" i="70"/>
  <c r="BM157" i="75"/>
  <c r="BM69" i="75"/>
  <c r="E9148" i="70"/>
  <c r="BM158" i="75"/>
  <c r="BM70" i="75"/>
  <c r="E9149" i="70"/>
  <c r="BM159" i="75"/>
  <c r="BM71" i="75"/>
  <c r="E9150" i="70"/>
  <c r="BM160" i="75"/>
  <c r="BM72" i="75"/>
  <c r="E9151" i="70"/>
  <c r="BM161" i="75"/>
  <c r="BM73" i="75"/>
  <c r="E9152" i="70"/>
  <c r="BM162" i="75"/>
  <c r="BM74" i="75"/>
  <c r="E9153" i="70"/>
  <c r="BM163" i="75"/>
  <c r="BM75" i="75"/>
  <c r="E9154" i="70"/>
  <c r="BM164" i="75"/>
  <c r="BM76" i="75"/>
  <c r="E9155" i="70"/>
  <c r="BM147" i="75"/>
  <c r="BM59" i="75"/>
  <c r="E9156" i="70"/>
  <c r="BM153" i="75"/>
  <c r="BM65" i="75"/>
  <c r="E9157" i="70"/>
  <c r="BM152" i="75"/>
  <c r="BM64" i="75"/>
  <c r="E9158" i="70"/>
  <c r="E9159" i="70"/>
  <c r="BP150" i="75"/>
  <c r="BP62" i="75"/>
  <c r="E9160" i="70"/>
  <c r="BP151" i="75"/>
  <c r="BP63" i="75"/>
  <c r="E9161" i="70"/>
  <c r="BP167" i="75"/>
  <c r="BP79" i="75"/>
  <c r="E9162" i="70"/>
  <c r="BP148" i="75"/>
  <c r="BP60" i="75"/>
  <c r="E9163" i="70"/>
  <c r="E9164" i="70"/>
  <c r="BP169" i="75"/>
  <c r="BP81" i="75"/>
  <c r="E9166" i="70"/>
  <c r="BP171" i="75"/>
  <c r="BP83" i="75"/>
  <c r="E9167" i="70"/>
  <c r="E9169" i="70"/>
  <c r="BP174" i="75"/>
  <c r="BP86" i="75"/>
  <c r="E9170" i="70"/>
  <c r="BP154" i="75"/>
  <c r="BP66" i="75"/>
  <c r="E9171" i="70"/>
  <c r="BP138" i="75"/>
  <c r="BP50" i="75"/>
  <c r="E9172" i="70"/>
  <c r="BP139" i="75"/>
  <c r="BP51" i="75"/>
  <c r="E9173" i="70"/>
  <c r="BP165" i="75"/>
  <c r="BP77" i="75"/>
  <c r="E9174" i="70"/>
  <c r="E9175" i="70"/>
  <c r="BP175" i="75"/>
  <c r="BP87" i="75"/>
  <c r="E9176" i="70"/>
  <c r="BP140" i="75"/>
  <c r="BP52" i="75"/>
  <c r="E9177" i="70"/>
  <c r="BP149" i="75"/>
  <c r="BP61" i="75"/>
  <c r="AC18" i="89"/>
  <c r="W26" i="87"/>
  <c r="E9178" i="70"/>
  <c r="BP166" i="75"/>
  <c r="BP78" i="75"/>
  <c r="E9179" i="70"/>
  <c r="BP176" i="75"/>
  <c r="BP88" i="75"/>
  <c r="E9180" i="70"/>
  <c r="BP177" i="75"/>
  <c r="BP89" i="75"/>
  <c r="E9181" i="70"/>
  <c r="BP141" i="75"/>
  <c r="BP53" i="75"/>
  <c r="E9182" i="70"/>
  <c r="BP142" i="75"/>
  <c r="BP54" i="75"/>
  <c r="E9183" i="70"/>
  <c r="BP143" i="75"/>
  <c r="BP55" i="75"/>
  <c r="E9184" i="70"/>
  <c r="BP144" i="75"/>
  <c r="BP56" i="75"/>
  <c r="E9185" i="70"/>
  <c r="BP145" i="75"/>
  <c r="BP57" i="75"/>
  <c r="E9186" i="70"/>
  <c r="BP146" i="75"/>
  <c r="BP58" i="75"/>
  <c r="E9187" i="70"/>
  <c r="BP155" i="75"/>
  <c r="BP67" i="75"/>
  <c r="E9188" i="70"/>
  <c r="BP156" i="75"/>
  <c r="BP68" i="75"/>
  <c r="E9189" i="70"/>
  <c r="BP157" i="75"/>
  <c r="BP69" i="75"/>
  <c r="E9190" i="70"/>
  <c r="BP158" i="75"/>
  <c r="BP70" i="75"/>
  <c r="E9191" i="70"/>
  <c r="BP159" i="75"/>
  <c r="BP71" i="75"/>
  <c r="E9192" i="70"/>
  <c r="BP160" i="75"/>
  <c r="BP72" i="75"/>
  <c r="E9193" i="70"/>
  <c r="BP161" i="75"/>
  <c r="BP73" i="75"/>
  <c r="E9194" i="70"/>
  <c r="BP162" i="75"/>
  <c r="BP74" i="75"/>
  <c r="E9195" i="70"/>
  <c r="BP163" i="75"/>
  <c r="BP75" i="75"/>
  <c r="E9196" i="70"/>
  <c r="BP164" i="75"/>
  <c r="BP76" i="75"/>
  <c r="E9197" i="70"/>
  <c r="BP147" i="75"/>
  <c r="BP59" i="75"/>
  <c r="E9198" i="70"/>
  <c r="BP153" i="75"/>
  <c r="BP65" i="75"/>
  <c r="E9199" i="70"/>
  <c r="BP152" i="75"/>
  <c r="BP64" i="75"/>
  <c r="E9200" i="70"/>
  <c r="E9201" i="70"/>
  <c r="BS150" i="75"/>
  <c r="BS62" i="75"/>
  <c r="E9202" i="70"/>
  <c r="BS151" i="75"/>
  <c r="BS63" i="75"/>
  <c r="E9203" i="70"/>
  <c r="BS167" i="75"/>
  <c r="BS79" i="75"/>
  <c r="E9204" i="70"/>
  <c r="BS148" i="75"/>
  <c r="BS60" i="75"/>
  <c r="E9205" i="70"/>
  <c r="BS168" i="75"/>
  <c r="BS80" i="75"/>
  <c r="E9206" i="70"/>
  <c r="BS169" i="75"/>
  <c r="BS81" i="75"/>
  <c r="E9208" i="70"/>
  <c r="BS171" i="75"/>
  <c r="BS83" i="75"/>
  <c r="E9209" i="70"/>
  <c r="BS172" i="75"/>
  <c r="BS84" i="75"/>
  <c r="E9211" i="70"/>
  <c r="BS174" i="75"/>
  <c r="BS86" i="75"/>
  <c r="E9212" i="70"/>
  <c r="BS154" i="75"/>
  <c r="BS66" i="75"/>
  <c r="E9213" i="70"/>
  <c r="BS138" i="75"/>
  <c r="BS50" i="75"/>
  <c r="E9214" i="70"/>
  <c r="BS139" i="75"/>
  <c r="BS51" i="75"/>
  <c r="E9215" i="70"/>
  <c r="BS165" i="75"/>
  <c r="BS77" i="75"/>
  <c r="E9216" i="70"/>
  <c r="E9217" i="70"/>
  <c r="BS175" i="75"/>
  <c r="BS87" i="75"/>
  <c r="E9218" i="70"/>
  <c r="BS140" i="75"/>
  <c r="BS52" i="75"/>
  <c r="E9219" i="70"/>
  <c r="BS149" i="75"/>
  <c r="BS61" i="75"/>
  <c r="AD18" i="89"/>
  <c r="X26" i="87"/>
  <c r="E9220" i="70"/>
  <c r="BS166" i="75"/>
  <c r="BS78" i="75"/>
  <c r="E9221" i="70"/>
  <c r="BS176" i="75"/>
  <c r="BS88" i="75"/>
  <c r="E9222" i="70"/>
  <c r="BS177" i="75"/>
  <c r="BS89" i="75"/>
  <c r="E9223" i="70"/>
  <c r="BS141" i="75"/>
  <c r="BS53" i="75"/>
  <c r="E9224" i="70"/>
  <c r="BS142" i="75"/>
  <c r="BS54" i="75"/>
  <c r="E9225" i="70"/>
  <c r="BS143" i="75"/>
  <c r="BS55" i="75"/>
  <c r="E9226" i="70"/>
  <c r="BS144" i="75"/>
  <c r="BS56" i="75"/>
  <c r="E9227" i="70"/>
  <c r="BS145" i="75"/>
  <c r="BS57" i="75"/>
  <c r="E9228" i="70"/>
  <c r="BS146" i="75"/>
  <c r="BS58" i="75"/>
  <c r="E9229" i="70"/>
  <c r="BS155" i="75"/>
  <c r="BS67" i="75"/>
  <c r="E9230" i="70"/>
  <c r="BS156" i="75"/>
  <c r="BS68" i="75"/>
  <c r="E9231" i="70"/>
  <c r="BS157" i="75"/>
  <c r="BS69" i="75"/>
  <c r="E9232" i="70"/>
  <c r="BS158" i="75"/>
  <c r="BS70" i="75"/>
  <c r="E9233" i="70"/>
  <c r="BS159" i="75"/>
  <c r="BS71" i="75"/>
  <c r="E9234" i="70"/>
  <c r="BS160" i="75"/>
  <c r="BS72" i="75"/>
  <c r="E9235" i="70"/>
  <c r="BS161" i="75"/>
  <c r="BS73" i="75"/>
  <c r="E9236" i="70"/>
  <c r="BS162" i="75"/>
  <c r="BS74" i="75"/>
  <c r="E9237" i="70"/>
  <c r="BS163" i="75"/>
  <c r="BS75" i="75"/>
  <c r="E9238" i="70"/>
  <c r="BS164" i="75"/>
  <c r="BS76" i="75"/>
  <c r="E9239" i="70"/>
  <c r="BS147" i="75"/>
  <c r="BS59" i="75"/>
  <c r="E9240" i="70"/>
  <c r="BS153" i="75"/>
  <c r="BS65" i="75"/>
  <c r="E9241" i="70"/>
  <c r="BS152" i="75"/>
  <c r="BS64" i="75"/>
  <c r="E9242" i="70"/>
  <c r="E9243" i="70"/>
  <c r="BV150" i="75"/>
  <c r="BV62" i="75"/>
  <c r="E9244" i="70"/>
  <c r="BV151" i="75"/>
  <c r="BV63" i="75"/>
  <c r="E9245" i="70"/>
  <c r="BV167" i="75"/>
  <c r="BV79" i="75"/>
  <c r="E9246" i="70"/>
  <c r="BV148" i="75"/>
  <c r="BV60" i="75"/>
  <c r="E9247" i="70"/>
  <c r="BV168" i="75"/>
  <c r="BV80" i="75"/>
  <c r="E9248" i="70"/>
  <c r="BV169" i="75"/>
  <c r="BV81" i="75"/>
  <c r="E9250" i="70"/>
  <c r="BV171" i="75"/>
  <c r="BV83" i="75"/>
  <c r="E9251" i="70"/>
  <c r="BV172" i="75"/>
  <c r="BV84" i="75"/>
  <c r="E9253" i="70"/>
  <c r="BV174" i="75"/>
  <c r="BV86" i="75"/>
  <c r="E9254" i="70"/>
  <c r="BV154" i="75"/>
  <c r="BV66" i="75"/>
  <c r="E9255" i="70"/>
  <c r="BV138" i="75"/>
  <c r="BV50" i="75"/>
  <c r="E9256" i="70"/>
  <c r="BV139" i="75"/>
  <c r="BV51" i="75"/>
  <c r="E9257" i="70"/>
  <c r="BV165" i="75"/>
  <c r="BV77" i="75"/>
  <c r="E9258" i="70"/>
  <c r="E9259" i="70"/>
  <c r="BV175" i="75"/>
  <c r="BV87" i="75"/>
  <c r="E9260" i="70"/>
  <c r="BV140" i="75"/>
  <c r="BV52" i="75"/>
  <c r="E9261" i="70"/>
  <c r="BV149" i="75"/>
  <c r="BV61" i="75"/>
  <c r="AE18" i="89"/>
  <c r="Y26" i="87"/>
  <c r="E9262" i="70"/>
  <c r="BV166" i="75"/>
  <c r="BV78" i="75"/>
  <c r="E9263" i="70"/>
  <c r="BV176" i="75"/>
  <c r="BV88" i="75"/>
  <c r="E9264" i="70"/>
  <c r="BV177" i="75"/>
  <c r="BV89" i="75"/>
  <c r="E9265" i="70"/>
  <c r="BV141" i="75"/>
  <c r="BV53" i="75"/>
  <c r="E9266" i="70"/>
  <c r="BV142" i="75"/>
  <c r="BV54" i="75"/>
  <c r="E9267" i="70"/>
  <c r="BV143" i="75"/>
  <c r="BV55" i="75"/>
  <c r="E9268" i="70"/>
  <c r="BV144" i="75"/>
  <c r="BV56" i="75"/>
  <c r="E9269" i="70"/>
  <c r="BV145" i="75"/>
  <c r="BV57" i="75"/>
  <c r="E9270" i="70"/>
  <c r="BV146" i="75"/>
  <c r="BV58" i="75"/>
  <c r="E9271" i="70"/>
  <c r="BV155" i="75"/>
  <c r="BV67" i="75"/>
  <c r="E9272" i="70"/>
  <c r="BV156" i="75"/>
  <c r="BV68" i="75"/>
  <c r="E9273" i="70"/>
  <c r="BV157" i="75"/>
  <c r="BV69" i="75"/>
  <c r="E9274" i="70"/>
  <c r="BV158" i="75"/>
  <c r="BV70" i="75"/>
  <c r="E9275" i="70"/>
  <c r="BV159" i="75"/>
  <c r="BV71" i="75"/>
  <c r="E9276" i="70"/>
  <c r="BV160" i="75"/>
  <c r="BV72" i="75"/>
  <c r="E9277" i="70"/>
  <c r="BV161" i="75"/>
  <c r="BV73" i="75"/>
  <c r="E9278" i="70"/>
  <c r="BV162" i="75"/>
  <c r="BV74" i="75"/>
  <c r="E9279" i="70"/>
  <c r="BV163" i="75"/>
  <c r="BV75" i="75"/>
  <c r="E9280" i="70"/>
  <c r="BV164" i="75"/>
  <c r="BV76" i="75"/>
  <c r="E9281" i="70"/>
  <c r="BV147" i="75"/>
  <c r="BV59" i="75"/>
  <c r="E9282" i="70"/>
  <c r="BV153" i="75"/>
  <c r="BV65" i="75"/>
  <c r="E9283" i="70"/>
  <c r="BV152" i="75"/>
  <c r="BV64" i="75"/>
  <c r="E9284" i="70"/>
  <c r="E9285" i="70"/>
  <c r="BY150" i="75"/>
  <c r="BY62" i="75"/>
  <c r="E9286" i="70"/>
  <c r="BY151" i="75"/>
  <c r="BY63" i="75"/>
  <c r="E9287" i="70"/>
  <c r="BY167" i="75"/>
  <c r="BY79" i="75"/>
  <c r="E9288" i="70"/>
  <c r="BY148" i="75"/>
  <c r="BY60" i="75"/>
  <c r="E9289" i="70"/>
  <c r="E9290" i="70"/>
  <c r="BY169" i="75"/>
  <c r="BY81" i="75"/>
  <c r="E9292" i="70"/>
  <c r="BY171" i="75"/>
  <c r="BY83" i="75"/>
  <c r="E9293" i="70"/>
  <c r="E9295" i="70"/>
  <c r="BY174" i="75"/>
  <c r="BY86" i="75"/>
  <c r="E9296" i="70"/>
  <c r="BY154" i="75"/>
  <c r="BY66" i="75"/>
  <c r="E9297" i="70"/>
  <c r="BY138" i="75"/>
  <c r="BY50" i="75"/>
  <c r="E9298" i="70"/>
  <c r="BY139" i="75"/>
  <c r="BY51" i="75"/>
  <c r="E9299" i="70"/>
  <c r="BY165" i="75"/>
  <c r="BY77" i="75"/>
  <c r="E9300" i="70"/>
  <c r="E9301" i="70"/>
  <c r="BY175" i="75"/>
  <c r="BY87" i="75"/>
  <c r="E9302" i="70"/>
  <c r="BY140" i="75"/>
  <c r="BY52" i="75"/>
  <c r="E9303" i="70"/>
  <c r="BY149" i="75"/>
  <c r="BY61" i="75"/>
  <c r="AF18" i="89"/>
  <c r="Z26" i="87"/>
  <c r="E9304" i="70"/>
  <c r="BY166" i="75"/>
  <c r="BY78" i="75"/>
  <c r="E9305" i="70"/>
  <c r="BY176" i="75"/>
  <c r="BY88" i="75"/>
  <c r="E9306" i="70"/>
  <c r="BY177" i="75"/>
  <c r="BY89" i="75"/>
  <c r="E9307" i="70"/>
  <c r="BY141" i="75"/>
  <c r="BY53" i="75"/>
  <c r="E9308" i="70"/>
  <c r="BY142" i="75"/>
  <c r="BY54" i="75"/>
  <c r="E9309" i="70"/>
  <c r="BY143" i="75"/>
  <c r="BY55" i="75"/>
  <c r="E9310" i="70"/>
  <c r="BY144" i="75"/>
  <c r="BY56" i="75"/>
  <c r="E9311" i="70"/>
  <c r="BY145" i="75"/>
  <c r="BY57" i="75"/>
  <c r="E9312" i="70"/>
  <c r="BY146" i="75"/>
  <c r="BY58" i="75"/>
  <c r="E9313" i="70"/>
  <c r="BY155" i="75"/>
  <c r="BY67" i="75"/>
  <c r="E9314" i="70"/>
  <c r="BY156" i="75"/>
  <c r="BY68" i="75"/>
  <c r="E9315" i="70"/>
  <c r="BY157" i="75"/>
  <c r="BY69" i="75"/>
  <c r="E9316" i="70"/>
  <c r="BY158" i="75"/>
  <c r="BY70" i="75"/>
  <c r="E9317" i="70"/>
  <c r="BY159" i="75"/>
  <c r="BY71" i="75"/>
  <c r="E9318" i="70"/>
  <c r="BY160" i="75"/>
  <c r="BY72" i="75"/>
  <c r="E9319" i="70"/>
  <c r="BY161" i="75"/>
  <c r="BY73" i="75"/>
  <c r="E9320" i="70"/>
  <c r="BY162" i="75"/>
  <c r="BY74" i="75"/>
  <c r="E9321" i="70"/>
  <c r="BY163" i="75"/>
  <c r="BY75" i="75"/>
  <c r="E9322" i="70"/>
  <c r="BY164" i="75"/>
  <c r="BY76" i="75"/>
  <c r="E9323" i="70"/>
  <c r="BY147" i="75"/>
  <c r="BY59" i="75"/>
  <c r="E9324" i="70"/>
  <c r="BY153" i="75"/>
  <c r="BY65" i="75"/>
  <c r="E9325" i="70"/>
  <c r="BY152" i="75"/>
  <c r="BY64" i="75"/>
  <c r="E9326" i="70"/>
  <c r="E9327" i="70"/>
  <c r="CB150" i="75"/>
  <c r="CB62" i="75"/>
  <c r="E9328" i="70"/>
  <c r="CB151" i="75"/>
  <c r="CB63" i="75"/>
  <c r="E9329" i="70"/>
  <c r="CB167" i="75"/>
  <c r="CB79" i="75"/>
  <c r="E9330" i="70"/>
  <c r="CB148" i="75"/>
  <c r="CB60" i="75"/>
  <c r="E9331" i="70"/>
  <c r="E9332" i="70"/>
  <c r="CB169" i="75"/>
  <c r="CB81" i="75"/>
  <c r="E9334" i="70"/>
  <c r="CB171" i="75"/>
  <c r="CB83" i="75"/>
  <c r="E9335" i="70"/>
  <c r="E9337" i="70"/>
  <c r="CB174" i="75"/>
  <c r="CB86" i="75"/>
  <c r="E9338" i="70"/>
  <c r="CB154" i="75"/>
  <c r="CB66" i="75"/>
  <c r="E9339" i="70"/>
  <c r="CB138" i="75"/>
  <c r="CB50" i="75"/>
  <c r="E9340" i="70"/>
  <c r="CB139" i="75"/>
  <c r="CB51" i="75"/>
  <c r="E9341" i="70"/>
  <c r="CB165" i="75"/>
  <c r="CB77" i="75"/>
  <c r="E9342" i="70"/>
  <c r="E9343" i="70"/>
  <c r="CB175" i="75"/>
  <c r="CB87" i="75"/>
  <c r="E9344" i="70"/>
  <c r="CB140" i="75"/>
  <c r="CB52" i="75"/>
  <c r="E9345" i="70"/>
  <c r="CB149" i="75"/>
  <c r="CB61" i="75"/>
  <c r="AG18" i="89"/>
  <c r="AA26" i="87"/>
  <c r="E9346" i="70"/>
  <c r="CB166" i="75"/>
  <c r="CB78" i="75"/>
  <c r="E9347" i="70"/>
  <c r="CB176" i="75"/>
  <c r="CB88" i="75"/>
  <c r="E9348" i="70"/>
  <c r="CB177" i="75"/>
  <c r="CB89" i="75"/>
  <c r="E9349" i="70"/>
  <c r="CB141" i="75"/>
  <c r="CB53" i="75"/>
  <c r="E9350" i="70"/>
  <c r="CB142" i="75"/>
  <c r="CB54" i="75"/>
  <c r="E9351" i="70"/>
  <c r="CB143" i="75"/>
  <c r="CB55" i="75"/>
  <c r="E9352" i="70"/>
  <c r="CB144" i="75"/>
  <c r="CB56" i="75"/>
  <c r="E9353" i="70"/>
  <c r="CB145" i="75"/>
  <c r="CB57" i="75"/>
  <c r="E9354" i="70"/>
  <c r="CB146" i="75"/>
  <c r="CB58" i="75"/>
  <c r="E9355" i="70"/>
  <c r="CB155" i="75"/>
  <c r="CB67" i="75"/>
  <c r="E9356" i="70"/>
  <c r="CB156" i="75"/>
  <c r="CB68" i="75"/>
  <c r="E9357" i="70"/>
  <c r="CB157" i="75"/>
  <c r="CB69" i="75"/>
  <c r="E9358" i="70"/>
  <c r="CB158" i="75"/>
  <c r="CB70" i="75"/>
  <c r="E9359" i="70"/>
  <c r="CB159" i="75"/>
  <c r="CB71" i="75"/>
  <c r="E9360" i="70"/>
  <c r="CB160" i="75"/>
  <c r="CB72" i="75"/>
  <c r="E9361" i="70"/>
  <c r="CB161" i="75"/>
  <c r="CB73" i="75"/>
  <c r="E9362" i="70"/>
  <c r="CB162" i="75"/>
  <c r="CB74" i="75"/>
  <c r="E9363" i="70"/>
  <c r="CB163" i="75"/>
  <c r="CB75" i="75"/>
  <c r="E9364" i="70"/>
  <c r="CB164" i="75"/>
  <c r="CB76" i="75"/>
  <c r="E9365" i="70"/>
  <c r="CB147" i="75"/>
  <c r="CB59" i="75"/>
  <c r="E9366" i="70"/>
  <c r="CB153" i="75"/>
  <c r="CB65" i="75"/>
  <c r="E9367" i="70"/>
  <c r="CB152" i="75"/>
  <c r="CB64" i="75"/>
  <c r="E9368" i="70"/>
  <c r="E9369" i="70"/>
  <c r="CE150" i="75"/>
  <c r="CE62" i="75"/>
  <c r="E9370" i="70"/>
  <c r="CE151" i="75"/>
  <c r="CE63" i="75"/>
  <c r="E9371" i="70"/>
  <c r="CE167" i="75"/>
  <c r="CE79" i="75"/>
  <c r="E9372" i="70"/>
  <c r="CE148" i="75"/>
  <c r="CE60" i="75"/>
  <c r="E9373" i="70"/>
  <c r="CE168" i="75"/>
  <c r="CE80" i="75"/>
  <c r="E9374" i="70"/>
  <c r="CE169" i="75"/>
  <c r="CE81" i="75"/>
  <c r="E9376" i="70"/>
  <c r="CE171" i="75"/>
  <c r="CE83" i="75"/>
  <c r="E9377" i="70"/>
  <c r="CE172" i="75"/>
  <c r="CE84" i="75"/>
  <c r="E9379" i="70"/>
  <c r="CE174" i="75"/>
  <c r="CE86" i="75"/>
  <c r="E9380" i="70"/>
  <c r="CE154" i="75"/>
  <c r="CE66" i="75"/>
  <c r="E9381" i="70"/>
  <c r="CE138" i="75"/>
  <c r="CE50" i="75"/>
  <c r="E9382" i="70"/>
  <c r="CE139" i="75"/>
  <c r="CE51" i="75"/>
  <c r="E9383" i="70"/>
  <c r="CE165" i="75"/>
  <c r="CE77" i="75"/>
  <c r="E9384" i="70"/>
  <c r="E9385" i="70"/>
  <c r="CE175" i="75"/>
  <c r="CE87" i="75"/>
  <c r="E9386" i="70"/>
  <c r="CE140" i="75"/>
  <c r="CE52" i="75"/>
  <c r="E9387" i="70"/>
  <c r="CE149" i="75"/>
  <c r="CE61" i="75"/>
  <c r="AH18" i="89"/>
  <c r="AB26" i="87"/>
  <c r="E9388" i="70"/>
  <c r="CE166" i="75"/>
  <c r="CE78" i="75"/>
  <c r="E9389" i="70"/>
  <c r="CE176" i="75"/>
  <c r="CE88" i="75"/>
  <c r="E9390" i="70"/>
  <c r="CE177" i="75"/>
  <c r="CE89" i="75"/>
  <c r="E9391" i="70"/>
  <c r="CE141" i="75"/>
  <c r="CE53" i="75"/>
  <c r="E9392" i="70"/>
  <c r="CE142" i="75"/>
  <c r="CE54" i="75"/>
  <c r="E9393" i="70"/>
  <c r="CE143" i="75"/>
  <c r="CE55" i="75"/>
  <c r="E9394" i="70"/>
  <c r="CE144" i="75"/>
  <c r="CE56" i="75"/>
  <c r="E9395" i="70"/>
  <c r="CE145" i="75"/>
  <c r="CE57" i="75"/>
  <c r="E9396" i="70"/>
  <c r="CE146" i="75"/>
  <c r="CE58" i="75"/>
  <c r="E9397" i="70"/>
  <c r="CE155" i="75"/>
  <c r="CE67" i="75"/>
  <c r="E9398" i="70"/>
  <c r="CE156" i="75"/>
  <c r="CE68" i="75"/>
  <c r="E9399" i="70"/>
  <c r="CE157" i="75"/>
  <c r="CE69" i="75"/>
  <c r="E9400" i="70"/>
  <c r="CE158" i="75"/>
  <c r="CE70" i="75"/>
  <c r="E9401" i="70"/>
  <c r="CE159" i="75"/>
  <c r="CE71" i="75"/>
  <c r="E9402" i="70"/>
  <c r="CE160" i="75"/>
  <c r="CE72" i="75"/>
  <c r="E9403" i="70"/>
  <c r="CE161" i="75"/>
  <c r="CE73" i="75"/>
  <c r="E9404" i="70"/>
  <c r="CE162" i="75"/>
  <c r="CE74" i="75"/>
  <c r="E9405" i="70"/>
  <c r="CE163" i="75"/>
  <c r="CE75" i="75"/>
  <c r="E9406" i="70"/>
  <c r="CE164" i="75"/>
  <c r="CE76" i="75"/>
  <c r="E9407" i="70"/>
  <c r="CE147" i="75"/>
  <c r="CE59" i="75"/>
  <c r="E9408" i="70"/>
  <c r="CE153" i="75"/>
  <c r="CE65" i="75"/>
  <c r="E9409" i="70"/>
  <c r="CE152" i="75"/>
  <c r="CE64" i="75"/>
  <c r="E9410" i="70"/>
  <c r="E9411" i="70"/>
  <c r="CH150" i="75"/>
  <c r="CH62" i="75"/>
  <c r="E9412" i="70"/>
  <c r="CH151" i="75"/>
  <c r="CH63" i="75"/>
  <c r="E9413" i="70"/>
  <c r="CH167" i="75"/>
  <c r="CH79" i="75"/>
  <c r="E9414" i="70"/>
  <c r="CH148" i="75"/>
  <c r="CH60" i="75"/>
  <c r="E9415" i="70"/>
  <c r="CH168" i="75"/>
  <c r="CH80" i="75"/>
  <c r="E9416" i="70"/>
  <c r="CH169" i="75"/>
  <c r="CH81" i="75"/>
  <c r="E9418" i="70"/>
  <c r="CH171" i="75"/>
  <c r="CH83" i="75"/>
  <c r="E9419" i="70"/>
  <c r="CH172" i="75"/>
  <c r="CH84" i="75"/>
  <c r="E9421" i="70"/>
  <c r="CH174" i="75"/>
  <c r="CH86" i="75"/>
  <c r="E9422" i="70"/>
  <c r="CH154" i="75"/>
  <c r="CH66" i="75"/>
  <c r="E9423" i="70"/>
  <c r="CH138" i="75"/>
  <c r="CH50" i="75"/>
  <c r="E9424" i="70"/>
  <c r="CH139" i="75"/>
  <c r="CH51" i="75"/>
  <c r="E9425" i="70"/>
  <c r="CH165" i="75"/>
  <c r="CH77" i="75"/>
  <c r="E9426" i="70"/>
  <c r="E9427" i="70"/>
  <c r="CH175" i="75"/>
  <c r="CH87" i="75"/>
  <c r="E9428" i="70"/>
  <c r="CH140" i="75"/>
  <c r="CH52" i="75"/>
  <c r="E9429" i="70"/>
  <c r="CH149" i="75"/>
  <c r="CH61" i="75"/>
  <c r="AI18" i="89"/>
  <c r="AC26" i="87"/>
  <c r="E9430" i="70"/>
  <c r="CH166" i="75"/>
  <c r="CH78" i="75"/>
  <c r="E9431" i="70"/>
  <c r="CH176" i="75"/>
  <c r="CH88" i="75"/>
  <c r="E9432" i="70"/>
  <c r="CH177" i="75"/>
  <c r="CH89" i="75"/>
  <c r="E9433" i="70"/>
  <c r="CH141" i="75"/>
  <c r="CH53" i="75"/>
  <c r="E9434" i="70"/>
  <c r="CH142" i="75"/>
  <c r="CH54" i="75"/>
  <c r="E9435" i="70"/>
  <c r="CH143" i="75"/>
  <c r="CH55" i="75"/>
  <c r="E9436" i="70"/>
  <c r="CH144" i="75"/>
  <c r="CH56" i="75"/>
  <c r="E9437" i="70"/>
  <c r="CH145" i="75"/>
  <c r="CH57" i="75"/>
  <c r="E9438" i="70"/>
  <c r="CH146" i="75"/>
  <c r="CH58" i="75"/>
  <c r="E9439" i="70"/>
  <c r="CH155" i="75"/>
  <c r="CH67" i="75"/>
  <c r="E9440" i="70"/>
  <c r="CH156" i="75"/>
  <c r="CH68" i="75"/>
  <c r="E9441" i="70"/>
  <c r="CH157" i="75"/>
  <c r="CH69" i="75"/>
  <c r="E9442" i="70"/>
  <c r="CH158" i="75"/>
  <c r="CH70" i="75"/>
  <c r="E9443" i="70"/>
  <c r="CH159" i="75"/>
  <c r="CH71" i="75"/>
  <c r="E9444" i="70"/>
  <c r="CH160" i="75"/>
  <c r="CH72" i="75"/>
  <c r="E9445" i="70"/>
  <c r="CH161" i="75"/>
  <c r="CH73" i="75"/>
  <c r="E9446" i="70"/>
  <c r="CH162" i="75"/>
  <c r="CH74" i="75"/>
  <c r="E9447" i="70"/>
  <c r="CH163" i="75"/>
  <c r="CH75" i="75"/>
  <c r="E9448" i="70"/>
  <c r="CH164" i="75"/>
  <c r="CH76" i="75"/>
  <c r="E9449" i="70"/>
  <c r="CH147" i="75"/>
  <c r="CH59" i="75"/>
  <c r="E9450" i="70"/>
  <c r="CH153" i="75"/>
  <c r="CH65" i="75"/>
  <c r="E9451" i="70"/>
  <c r="CH152" i="75"/>
  <c r="CH64" i="75"/>
  <c r="E9452" i="70"/>
  <c r="E9453" i="70"/>
  <c r="CK150" i="75"/>
  <c r="CK62" i="75"/>
  <c r="E9454" i="70"/>
  <c r="CK151" i="75"/>
  <c r="CK63" i="75"/>
  <c r="E9455" i="70"/>
  <c r="CK167" i="75"/>
  <c r="CK79" i="75"/>
  <c r="E9456" i="70"/>
  <c r="CK148" i="75"/>
  <c r="CK60" i="75"/>
  <c r="E9457" i="70"/>
  <c r="E9458" i="70"/>
  <c r="CK169" i="75"/>
  <c r="CK81" i="75"/>
  <c r="E9460" i="70"/>
  <c r="CK171" i="75"/>
  <c r="CK83" i="75"/>
  <c r="E9461" i="70"/>
  <c r="E9463" i="70"/>
  <c r="CK174" i="75"/>
  <c r="CK86" i="75"/>
  <c r="E9464" i="70"/>
  <c r="CK154" i="75"/>
  <c r="CK66" i="75"/>
  <c r="E9465" i="70"/>
  <c r="CK138" i="75"/>
  <c r="CK50" i="75"/>
  <c r="E9466" i="70"/>
  <c r="CK139" i="75"/>
  <c r="CK51" i="75"/>
  <c r="E9467" i="70"/>
  <c r="CK165" i="75"/>
  <c r="CK77" i="75"/>
  <c r="E9468" i="70"/>
  <c r="E9469" i="70"/>
  <c r="CK175" i="75"/>
  <c r="CK87" i="75"/>
  <c r="E9470" i="70"/>
  <c r="CK140" i="75"/>
  <c r="CK52" i="75"/>
  <c r="E9471" i="70"/>
  <c r="CK149" i="75"/>
  <c r="CK61" i="75"/>
  <c r="AJ18" i="89"/>
  <c r="AD26" i="87"/>
  <c r="E9472" i="70"/>
  <c r="CK166" i="75"/>
  <c r="CK78" i="75"/>
  <c r="E9473" i="70"/>
  <c r="CK176" i="75"/>
  <c r="CK88" i="75"/>
  <c r="E9474" i="70"/>
  <c r="CK177" i="75"/>
  <c r="CK89" i="75"/>
  <c r="E9475" i="70"/>
  <c r="CK141" i="75"/>
  <c r="CK53" i="75"/>
  <c r="E9476" i="70"/>
  <c r="CK142" i="75"/>
  <c r="CK54" i="75"/>
  <c r="E9477" i="70"/>
  <c r="CK143" i="75"/>
  <c r="CK55" i="75"/>
  <c r="E9478" i="70"/>
  <c r="CK144" i="75"/>
  <c r="CK56" i="75"/>
  <c r="E9479" i="70"/>
  <c r="CK145" i="75"/>
  <c r="CK57" i="75"/>
  <c r="E9480" i="70"/>
  <c r="CK146" i="75"/>
  <c r="CK58" i="75"/>
  <c r="E9481" i="70"/>
  <c r="CK155" i="75"/>
  <c r="CK67" i="75"/>
  <c r="E9482" i="70"/>
  <c r="CK156" i="75"/>
  <c r="CK68" i="75"/>
  <c r="E9483" i="70"/>
  <c r="CK157" i="75"/>
  <c r="CK69" i="75"/>
  <c r="E9484" i="70"/>
  <c r="CK158" i="75"/>
  <c r="CK70" i="75"/>
  <c r="E9485" i="70"/>
  <c r="CK159" i="75"/>
  <c r="CK71" i="75"/>
  <c r="E9486" i="70"/>
  <c r="CK160" i="75"/>
  <c r="CK72" i="75"/>
  <c r="E9487" i="70"/>
  <c r="CK161" i="75"/>
  <c r="CK73" i="75"/>
  <c r="E9488" i="70"/>
  <c r="CK162" i="75"/>
  <c r="CK74" i="75"/>
  <c r="E9489" i="70"/>
  <c r="CK163" i="75"/>
  <c r="CK75" i="75"/>
  <c r="E9490" i="70"/>
  <c r="CK164" i="75"/>
  <c r="CK76" i="75"/>
  <c r="E9491" i="70"/>
  <c r="CK147" i="75"/>
  <c r="CK59" i="75"/>
  <c r="E9492" i="70"/>
  <c r="CK153" i="75"/>
  <c r="CK65" i="75"/>
  <c r="E9493" i="70"/>
  <c r="CK152" i="75"/>
  <c r="CK64" i="75"/>
  <c r="E9498" i="70"/>
  <c r="CN148" i="75"/>
  <c r="CN60" i="75"/>
  <c r="E9532" i="70"/>
  <c r="CN164" i="75"/>
  <c r="CN76" i="75"/>
  <c r="E9533" i="70"/>
  <c r="CN147" i="75"/>
  <c r="CN59" i="75"/>
  <c r="E9540" i="70"/>
  <c r="CQ148" i="75"/>
  <c r="CQ60" i="75"/>
  <c r="E9574" i="70"/>
  <c r="CQ164" i="75"/>
  <c r="CQ76" i="75"/>
  <c r="E9575" i="70"/>
  <c r="CQ147" i="75"/>
  <c r="CQ59" i="75"/>
  <c r="E9582" i="70"/>
  <c r="CT148" i="75"/>
  <c r="CT60" i="75"/>
  <c r="E9616" i="70"/>
  <c r="CT164" i="75"/>
  <c r="CT76" i="75"/>
  <c r="E9617" i="70"/>
  <c r="CT147" i="75"/>
  <c r="CT59" i="75"/>
  <c r="CW148" i="75"/>
  <c r="CW60" i="75"/>
  <c r="CW164" i="75"/>
  <c r="CW76" i="75"/>
  <c r="CW147" i="75"/>
  <c r="CW59" i="75"/>
  <c r="CZ148" i="75"/>
  <c r="CZ60" i="75"/>
  <c r="CZ164" i="75"/>
  <c r="CZ76" i="75"/>
  <c r="CZ147" i="75"/>
  <c r="CZ59" i="75"/>
  <c r="E9704" i="70"/>
  <c r="E11090" i="70"/>
  <c r="E9705" i="70"/>
  <c r="E9706" i="70"/>
  <c r="E9707" i="70"/>
  <c r="E9708" i="70"/>
  <c r="E9709" i="70"/>
  <c r="F168" i="75"/>
  <c r="F80" i="75"/>
  <c r="E9710" i="70"/>
  <c r="E9712" i="70"/>
  <c r="E9713" i="70"/>
  <c r="E9715" i="70"/>
  <c r="E9716" i="70"/>
  <c r="E9717" i="70"/>
  <c r="E9718" i="70"/>
  <c r="E9719" i="70"/>
  <c r="E9720" i="70"/>
  <c r="E11106" i="70"/>
  <c r="E9721" i="70"/>
  <c r="E9722" i="70"/>
  <c r="E9723" i="70"/>
  <c r="E9724" i="70"/>
  <c r="E9725" i="70"/>
  <c r="E9726" i="70"/>
  <c r="E9727" i="70"/>
  <c r="E9728" i="70"/>
  <c r="E9729" i="70"/>
  <c r="E9730" i="70"/>
  <c r="E9731" i="70"/>
  <c r="E9732" i="70"/>
  <c r="E9733" i="70"/>
  <c r="E9734" i="70"/>
  <c r="E9735" i="70"/>
  <c r="E9736" i="70"/>
  <c r="E9737" i="70"/>
  <c r="E9738" i="70"/>
  <c r="E9739" i="70"/>
  <c r="E9740" i="70"/>
  <c r="E9741" i="70"/>
  <c r="E9742" i="70"/>
  <c r="E9743" i="70"/>
  <c r="E9744" i="70"/>
  <c r="E9745" i="70"/>
  <c r="E9746" i="70"/>
  <c r="E11132" i="70"/>
  <c r="E9747" i="70"/>
  <c r="E9748" i="70"/>
  <c r="E9749" i="70"/>
  <c r="E9750" i="70"/>
  <c r="E9751" i="70"/>
  <c r="E9752" i="70"/>
  <c r="E9753" i="70"/>
  <c r="I170" i="75"/>
  <c r="I82" i="75"/>
  <c r="E9754" i="70"/>
  <c r="E9755" i="70"/>
  <c r="E9757" i="70"/>
  <c r="E9758" i="70"/>
  <c r="E9759" i="70"/>
  <c r="E9760" i="70"/>
  <c r="E9761" i="70"/>
  <c r="E9762" i="70"/>
  <c r="E11148" i="70"/>
  <c r="E9763" i="70"/>
  <c r="E9764" i="70"/>
  <c r="E9765" i="70"/>
  <c r="E9766" i="70"/>
  <c r="E9767" i="70"/>
  <c r="E9768" i="70"/>
  <c r="E9769" i="70"/>
  <c r="E9770" i="70"/>
  <c r="E9771" i="70"/>
  <c r="E9772" i="70"/>
  <c r="E9773" i="70"/>
  <c r="E9774" i="70"/>
  <c r="E9775" i="70"/>
  <c r="E9776" i="70"/>
  <c r="E9777" i="70"/>
  <c r="E9778" i="70"/>
  <c r="E9779" i="70"/>
  <c r="E9780" i="70"/>
  <c r="E9781" i="70"/>
  <c r="E9782" i="70"/>
  <c r="E9783" i="70"/>
  <c r="E9784" i="70"/>
  <c r="E9785" i="70"/>
  <c r="E9786" i="70"/>
  <c r="E9787" i="70"/>
  <c r="E9788" i="70"/>
  <c r="E11174" i="70"/>
  <c r="E9789" i="70"/>
  <c r="E9790" i="70"/>
  <c r="E9791" i="70"/>
  <c r="E9792" i="70"/>
  <c r="E9793" i="70"/>
  <c r="E9794" i="70"/>
  <c r="E9796" i="70"/>
  <c r="E9797" i="70"/>
  <c r="E9799" i="70"/>
  <c r="E9800" i="70"/>
  <c r="E9801" i="70"/>
  <c r="E9802" i="70"/>
  <c r="E9803" i="70"/>
  <c r="E9804" i="70"/>
  <c r="E11190" i="70"/>
  <c r="E9805" i="70"/>
  <c r="E9806" i="70"/>
  <c r="E9807" i="70"/>
  <c r="E9808" i="70"/>
  <c r="E9809" i="70"/>
  <c r="E9810" i="70"/>
  <c r="E9811" i="70"/>
  <c r="E9812" i="70"/>
  <c r="E9813" i="70"/>
  <c r="E9814" i="70"/>
  <c r="E9815" i="70"/>
  <c r="E9816" i="70"/>
  <c r="E9817" i="70"/>
  <c r="E9818" i="70"/>
  <c r="E9819" i="70"/>
  <c r="E9820" i="70"/>
  <c r="E9821" i="70"/>
  <c r="E9822" i="70"/>
  <c r="E9823" i="70"/>
  <c r="E9824" i="70"/>
  <c r="E9825" i="70"/>
  <c r="E9826" i="70"/>
  <c r="E9827" i="70"/>
  <c r="E9828" i="70"/>
  <c r="E9829" i="70"/>
  <c r="E9830" i="70"/>
  <c r="E11216" i="70"/>
  <c r="E9831" i="70"/>
  <c r="E9832" i="70"/>
  <c r="E9833" i="70"/>
  <c r="E9834" i="70"/>
  <c r="E9835" i="70"/>
  <c r="E9836" i="70"/>
  <c r="E9838" i="70"/>
  <c r="E9839" i="70"/>
  <c r="E9841" i="70"/>
  <c r="E9842" i="70"/>
  <c r="E9843" i="70"/>
  <c r="E9844" i="70"/>
  <c r="E9845" i="70"/>
  <c r="E9846" i="70"/>
  <c r="E11232" i="70"/>
  <c r="E9847" i="70"/>
  <c r="E9848" i="70"/>
  <c r="E9849" i="70"/>
  <c r="E9850" i="70"/>
  <c r="E9851" i="70"/>
  <c r="E9852" i="70"/>
  <c r="E9853" i="70"/>
  <c r="E9854" i="70"/>
  <c r="E9855" i="70"/>
  <c r="E9856" i="70"/>
  <c r="E9857" i="70"/>
  <c r="E9858" i="70"/>
  <c r="E9859" i="70"/>
  <c r="E9860" i="70"/>
  <c r="E9861" i="70"/>
  <c r="E9862" i="70"/>
  <c r="E9863" i="70"/>
  <c r="E9864" i="70"/>
  <c r="E9865" i="70"/>
  <c r="E9866" i="70"/>
  <c r="E9867" i="70"/>
  <c r="E9868" i="70"/>
  <c r="E9869" i="70"/>
  <c r="E9870" i="70"/>
  <c r="E9871" i="70"/>
  <c r="E9872" i="70"/>
  <c r="E11258" i="70"/>
  <c r="E9873" i="70"/>
  <c r="E9874" i="70"/>
  <c r="E9875" i="70"/>
  <c r="E9876" i="70"/>
  <c r="E9877" i="70"/>
  <c r="R168" i="75"/>
  <c r="R80" i="75"/>
  <c r="E9878" i="70"/>
  <c r="E9880" i="70"/>
  <c r="E9881" i="70"/>
  <c r="E9883" i="70"/>
  <c r="E9884" i="70"/>
  <c r="E9885" i="70"/>
  <c r="E9886" i="70"/>
  <c r="E9887" i="70"/>
  <c r="E9888" i="70"/>
  <c r="E11274" i="70"/>
  <c r="E9889" i="70"/>
  <c r="E9890" i="70"/>
  <c r="E9891" i="70"/>
  <c r="E9892" i="70"/>
  <c r="E9893" i="70"/>
  <c r="E9894" i="70"/>
  <c r="E9895" i="70"/>
  <c r="E9896" i="70"/>
  <c r="E9897" i="70"/>
  <c r="E9898" i="70"/>
  <c r="E9899" i="70"/>
  <c r="E9900" i="70"/>
  <c r="E9901" i="70"/>
  <c r="E9902" i="70"/>
  <c r="E9903" i="70"/>
  <c r="E9904" i="70"/>
  <c r="E9905" i="70"/>
  <c r="E9906" i="70"/>
  <c r="E9907" i="70"/>
  <c r="E9908" i="70"/>
  <c r="E9909" i="70"/>
  <c r="E9910" i="70"/>
  <c r="E9911" i="70"/>
  <c r="E9912" i="70"/>
  <c r="E9913" i="70"/>
  <c r="E9914" i="70"/>
  <c r="E11300" i="70"/>
  <c r="E9915" i="70"/>
  <c r="E9916" i="70"/>
  <c r="E9917" i="70"/>
  <c r="E9918" i="70"/>
  <c r="E9919" i="70"/>
  <c r="E9920" i="70"/>
  <c r="E9922" i="70"/>
  <c r="E9923" i="70"/>
  <c r="E9925" i="70"/>
  <c r="E9926" i="70"/>
  <c r="E9927" i="70"/>
  <c r="E9928" i="70"/>
  <c r="E9929" i="70"/>
  <c r="E9930" i="70"/>
  <c r="E11316" i="70"/>
  <c r="E9931" i="70"/>
  <c r="E9932" i="70"/>
  <c r="E9933" i="70"/>
  <c r="E9934" i="70"/>
  <c r="E9935" i="70"/>
  <c r="E9936" i="70"/>
  <c r="E9937" i="70"/>
  <c r="E9938" i="70"/>
  <c r="E9939" i="70"/>
  <c r="E9940" i="70"/>
  <c r="E9941" i="70"/>
  <c r="E9942" i="70"/>
  <c r="E9943" i="70"/>
  <c r="E9944" i="70"/>
  <c r="E9945" i="70"/>
  <c r="E9946" i="70"/>
  <c r="E9947" i="70"/>
  <c r="E9948" i="70"/>
  <c r="E9949" i="70"/>
  <c r="E9950" i="70"/>
  <c r="E9951" i="70"/>
  <c r="E9952" i="70"/>
  <c r="E9953" i="70"/>
  <c r="E9954" i="70"/>
  <c r="E9955" i="70"/>
  <c r="E9956" i="70"/>
  <c r="E11342" i="70"/>
  <c r="E9957" i="70"/>
  <c r="E9958" i="70"/>
  <c r="E9959" i="70"/>
  <c r="E9960" i="70"/>
  <c r="E9961" i="70"/>
  <c r="E9962" i="70"/>
  <c r="E9964" i="70"/>
  <c r="E9965" i="70"/>
  <c r="E9967" i="70"/>
  <c r="E9968" i="70"/>
  <c r="E9969" i="70"/>
  <c r="E9970" i="70"/>
  <c r="E9971" i="70"/>
  <c r="E9972" i="70"/>
  <c r="E11358" i="70"/>
  <c r="E9973" i="70"/>
  <c r="E9974" i="70"/>
  <c r="E9975" i="70"/>
  <c r="E9976" i="70"/>
  <c r="E9977" i="70"/>
  <c r="E9978" i="70"/>
  <c r="E9979" i="70"/>
  <c r="E9980" i="70"/>
  <c r="E9981" i="70"/>
  <c r="E9982" i="70"/>
  <c r="E9983" i="70"/>
  <c r="E9984" i="70"/>
  <c r="E9985" i="70"/>
  <c r="E9986" i="70"/>
  <c r="E9987" i="70"/>
  <c r="E9988" i="70"/>
  <c r="E9989" i="70"/>
  <c r="E9990" i="70"/>
  <c r="E9991" i="70"/>
  <c r="E9992" i="70"/>
  <c r="E9993" i="70"/>
  <c r="E9994" i="70"/>
  <c r="E9995" i="70"/>
  <c r="E9996" i="70"/>
  <c r="E9997" i="70"/>
  <c r="E9998" i="70"/>
  <c r="E11384" i="70"/>
  <c r="E9999" i="70"/>
  <c r="E10000" i="70"/>
  <c r="E10001" i="70"/>
  <c r="E10002" i="70"/>
  <c r="E10003" i="70"/>
  <c r="E10004" i="70"/>
  <c r="E10006" i="70"/>
  <c r="E10007" i="70"/>
  <c r="E10009" i="70"/>
  <c r="E10010" i="70"/>
  <c r="E10011" i="70"/>
  <c r="E10012" i="70"/>
  <c r="E10013" i="70"/>
  <c r="E10014" i="70"/>
  <c r="E11400" i="70"/>
  <c r="E10015" i="70"/>
  <c r="E10016" i="70"/>
  <c r="E10017" i="70"/>
  <c r="E10018" i="70"/>
  <c r="E10019" i="70"/>
  <c r="E10020" i="70"/>
  <c r="E10021" i="70"/>
  <c r="E10022" i="70"/>
  <c r="E10023" i="70"/>
  <c r="E10024" i="70"/>
  <c r="E10025" i="70"/>
  <c r="E10026" i="70"/>
  <c r="E10027" i="70"/>
  <c r="E10028" i="70"/>
  <c r="E10029" i="70"/>
  <c r="E10030" i="70"/>
  <c r="E10031" i="70"/>
  <c r="E10032" i="70"/>
  <c r="E10033" i="70"/>
  <c r="E10034" i="70"/>
  <c r="E10035" i="70"/>
  <c r="E10036" i="70"/>
  <c r="E10037" i="70"/>
  <c r="E10038" i="70"/>
  <c r="E10039" i="70"/>
  <c r="E10040" i="70"/>
  <c r="E11426" i="70"/>
  <c r="E10041" i="70"/>
  <c r="E10042" i="70"/>
  <c r="E10043" i="70"/>
  <c r="E10044" i="70"/>
  <c r="E10045" i="70"/>
  <c r="AD168" i="75"/>
  <c r="AD80" i="75"/>
  <c r="E10046" i="70"/>
  <c r="E10048" i="70"/>
  <c r="E10049" i="70"/>
  <c r="E10051" i="70"/>
  <c r="E10052" i="70"/>
  <c r="E10053" i="70"/>
  <c r="E10054" i="70"/>
  <c r="E10055" i="70"/>
  <c r="E10056" i="70"/>
  <c r="E11442" i="70"/>
  <c r="E10057" i="70"/>
  <c r="E10058" i="70"/>
  <c r="E10059" i="70"/>
  <c r="E10060" i="70"/>
  <c r="E10061" i="70"/>
  <c r="E10062" i="70"/>
  <c r="E10063" i="70"/>
  <c r="E10064" i="70"/>
  <c r="E10065" i="70"/>
  <c r="E10066" i="70"/>
  <c r="E10067" i="70"/>
  <c r="E10068" i="70"/>
  <c r="E10069" i="70"/>
  <c r="E10070" i="70"/>
  <c r="E10071" i="70"/>
  <c r="E10072" i="70"/>
  <c r="E10073" i="70"/>
  <c r="E10074" i="70"/>
  <c r="E10075" i="70"/>
  <c r="E10076" i="70"/>
  <c r="E10077" i="70"/>
  <c r="E10078" i="70"/>
  <c r="E10079" i="70"/>
  <c r="E10080" i="70"/>
  <c r="E10081" i="70"/>
  <c r="E10082" i="70"/>
  <c r="E11468" i="70"/>
  <c r="E10083" i="70"/>
  <c r="E10084" i="70"/>
  <c r="E10085" i="70"/>
  <c r="E10086" i="70"/>
  <c r="E10087" i="70"/>
  <c r="E10088" i="70"/>
  <c r="E10089" i="70"/>
  <c r="AG170" i="75"/>
  <c r="AG82" i="75"/>
  <c r="E10090" i="70"/>
  <c r="E10091" i="70"/>
  <c r="E10093" i="70"/>
  <c r="E10094" i="70"/>
  <c r="E10095" i="70"/>
  <c r="E10096" i="70"/>
  <c r="E10097" i="70"/>
  <c r="E10098" i="70"/>
  <c r="E11484" i="70"/>
  <c r="E10099" i="70"/>
  <c r="E10100" i="70"/>
  <c r="E10101" i="70"/>
  <c r="E10102" i="70"/>
  <c r="E10103" i="70"/>
  <c r="E10104" i="70"/>
  <c r="E10105" i="70"/>
  <c r="E10106" i="70"/>
  <c r="E10107" i="70"/>
  <c r="E10108" i="70"/>
  <c r="E10109" i="70"/>
  <c r="E10110" i="70"/>
  <c r="E10111" i="70"/>
  <c r="E10112" i="70"/>
  <c r="E10113" i="70"/>
  <c r="E10114" i="70"/>
  <c r="E10115" i="70"/>
  <c r="E10116" i="70"/>
  <c r="E10117" i="70"/>
  <c r="E10118" i="70"/>
  <c r="E10119" i="70"/>
  <c r="E10120" i="70"/>
  <c r="E10121" i="70"/>
  <c r="E10122" i="70"/>
  <c r="E10123" i="70"/>
  <c r="E10124" i="70"/>
  <c r="E11510" i="70"/>
  <c r="E10125" i="70"/>
  <c r="E10126" i="70"/>
  <c r="E10127" i="70"/>
  <c r="E10128" i="70"/>
  <c r="E10129" i="70"/>
  <c r="E10130" i="70"/>
  <c r="E10132" i="70"/>
  <c r="E10133" i="70"/>
  <c r="E10135" i="70"/>
  <c r="E10136" i="70"/>
  <c r="E10137" i="70"/>
  <c r="E10138" i="70"/>
  <c r="E10139" i="70"/>
  <c r="E10140" i="70"/>
  <c r="E11526" i="70"/>
  <c r="E10141" i="70"/>
  <c r="E10142" i="70"/>
  <c r="E10143" i="70"/>
  <c r="E10144" i="70"/>
  <c r="E10145" i="70"/>
  <c r="E10146" i="70"/>
  <c r="E10147" i="70"/>
  <c r="E10148" i="70"/>
  <c r="E10149" i="70"/>
  <c r="E10150" i="70"/>
  <c r="E10151" i="70"/>
  <c r="E10152" i="70"/>
  <c r="E10153" i="70"/>
  <c r="E10154" i="70"/>
  <c r="E10155" i="70"/>
  <c r="E10156" i="70"/>
  <c r="E10157" i="70"/>
  <c r="E10158" i="70"/>
  <c r="E10159" i="70"/>
  <c r="E10160" i="70"/>
  <c r="E10161" i="70"/>
  <c r="E10162" i="70"/>
  <c r="E10163" i="70"/>
  <c r="E10164" i="70"/>
  <c r="E10165" i="70"/>
  <c r="E10166" i="70"/>
  <c r="E11552" i="70"/>
  <c r="E10167" i="70"/>
  <c r="E10168" i="70"/>
  <c r="E10169" i="70"/>
  <c r="E10170" i="70"/>
  <c r="E10171" i="70"/>
  <c r="E10172" i="70"/>
  <c r="E10174" i="70"/>
  <c r="E10175" i="70"/>
  <c r="E10177" i="70"/>
  <c r="E10178" i="70"/>
  <c r="E10179" i="70"/>
  <c r="E10180" i="70"/>
  <c r="E10181" i="70"/>
  <c r="E10182" i="70"/>
  <c r="E11568" i="70"/>
  <c r="E10183" i="70"/>
  <c r="E10184" i="70"/>
  <c r="E10185" i="70"/>
  <c r="E10186" i="70"/>
  <c r="E10187" i="70"/>
  <c r="E10188" i="70"/>
  <c r="E10189" i="70"/>
  <c r="E10190" i="70"/>
  <c r="E10191" i="70"/>
  <c r="E10192" i="70"/>
  <c r="E10193" i="70"/>
  <c r="E10194" i="70"/>
  <c r="E10195" i="70"/>
  <c r="E10196" i="70"/>
  <c r="E10197" i="70"/>
  <c r="E10198" i="70"/>
  <c r="E10199" i="70"/>
  <c r="E10200" i="70"/>
  <c r="E10201" i="70"/>
  <c r="E10202" i="70"/>
  <c r="E10203" i="70"/>
  <c r="E10204" i="70"/>
  <c r="E10205" i="70"/>
  <c r="E10206" i="70"/>
  <c r="E10207" i="70"/>
  <c r="E10208" i="70"/>
  <c r="E11594" i="70"/>
  <c r="E10209" i="70"/>
  <c r="E10210" i="70"/>
  <c r="E10211" i="70"/>
  <c r="E10212" i="70"/>
  <c r="E10213" i="70"/>
  <c r="AP168" i="75"/>
  <c r="AP80" i="75"/>
  <c r="E10214" i="70"/>
  <c r="E10216" i="70"/>
  <c r="E10217" i="70"/>
  <c r="AP172" i="75"/>
  <c r="AP84" i="75"/>
  <c r="E10219" i="70"/>
  <c r="E10220" i="70"/>
  <c r="E10221" i="70"/>
  <c r="E10222" i="70"/>
  <c r="E10223" i="70"/>
  <c r="E10224" i="70"/>
  <c r="E11610" i="70"/>
  <c r="E10225" i="70"/>
  <c r="E10226" i="70"/>
  <c r="E10227" i="70"/>
  <c r="E10228" i="70"/>
  <c r="E10229" i="70"/>
  <c r="E10230" i="70"/>
  <c r="E10231" i="70"/>
  <c r="E10232" i="70"/>
  <c r="E10233" i="70"/>
  <c r="E10234" i="70"/>
  <c r="E10235" i="70"/>
  <c r="E10236" i="70"/>
  <c r="E10237" i="70"/>
  <c r="E10238" i="70"/>
  <c r="E10239" i="70"/>
  <c r="E10240" i="70"/>
  <c r="E10241" i="70"/>
  <c r="E10242" i="70"/>
  <c r="E10243" i="70"/>
  <c r="E10244" i="70"/>
  <c r="E10245" i="70"/>
  <c r="E10246" i="70"/>
  <c r="E10247" i="70"/>
  <c r="E10248" i="70"/>
  <c r="E10249" i="70"/>
  <c r="E10250" i="70"/>
  <c r="E11636" i="70"/>
  <c r="E10251" i="70"/>
  <c r="E10252" i="70"/>
  <c r="E10253" i="70"/>
  <c r="E10254" i="70"/>
  <c r="E10255" i="70"/>
  <c r="E10256" i="70"/>
  <c r="E10258" i="70"/>
  <c r="E10259" i="70"/>
  <c r="E10261" i="70"/>
  <c r="E10262" i="70"/>
  <c r="E10263" i="70"/>
  <c r="E10264" i="70"/>
  <c r="E10265" i="70"/>
  <c r="E10266" i="70"/>
  <c r="E11652" i="70"/>
  <c r="E10267" i="70"/>
  <c r="E10268" i="70"/>
  <c r="E10269" i="70"/>
  <c r="E10270" i="70"/>
  <c r="E10271" i="70"/>
  <c r="E10272" i="70"/>
  <c r="E10273" i="70"/>
  <c r="E10274" i="70"/>
  <c r="E10275" i="70"/>
  <c r="E10276" i="70"/>
  <c r="E10277" i="70"/>
  <c r="E10278" i="70"/>
  <c r="E10279" i="70"/>
  <c r="E10280" i="70"/>
  <c r="E10281" i="70"/>
  <c r="E10282" i="70"/>
  <c r="E10283" i="70"/>
  <c r="E10284" i="70"/>
  <c r="E10285" i="70"/>
  <c r="E10286" i="70"/>
  <c r="E10287" i="70"/>
  <c r="E10288" i="70"/>
  <c r="E10289" i="70"/>
  <c r="E10290" i="70"/>
  <c r="E10291" i="70"/>
  <c r="E10292" i="70"/>
  <c r="E11678" i="70"/>
  <c r="E10293" i="70"/>
  <c r="E10294" i="70"/>
  <c r="E10295" i="70"/>
  <c r="E10296" i="70"/>
  <c r="E10297" i="70"/>
  <c r="E10298" i="70"/>
  <c r="E10300" i="70"/>
  <c r="E10301" i="70"/>
  <c r="E10303" i="70"/>
  <c r="E10304" i="70"/>
  <c r="E10305" i="70"/>
  <c r="E10306" i="70"/>
  <c r="E10307" i="70"/>
  <c r="E10308" i="70"/>
  <c r="E11694" i="70"/>
  <c r="E10309" i="70"/>
  <c r="E10310" i="70"/>
  <c r="E10311" i="70"/>
  <c r="E10312" i="70"/>
  <c r="E10313" i="70"/>
  <c r="E10314" i="70"/>
  <c r="E10315" i="70"/>
  <c r="E10316" i="70"/>
  <c r="E10317" i="70"/>
  <c r="E10318" i="70"/>
  <c r="E10319" i="70"/>
  <c r="E10320" i="70"/>
  <c r="E10321" i="70"/>
  <c r="E10322" i="70"/>
  <c r="E10323" i="70"/>
  <c r="E10324" i="70"/>
  <c r="E10325" i="70"/>
  <c r="E10326" i="70"/>
  <c r="E10327" i="70"/>
  <c r="E10328" i="70"/>
  <c r="E10329" i="70"/>
  <c r="E10330" i="70"/>
  <c r="E10331" i="70"/>
  <c r="E10332" i="70"/>
  <c r="E10333" i="70"/>
  <c r="E10334" i="70"/>
  <c r="E11720" i="70"/>
  <c r="E10335" i="70"/>
  <c r="E10336" i="70"/>
  <c r="E10337" i="70"/>
  <c r="E10338" i="70"/>
  <c r="E10339" i="70"/>
  <c r="E10340" i="70"/>
  <c r="E10342" i="70"/>
  <c r="E10343" i="70"/>
  <c r="E10345" i="70"/>
  <c r="E10346" i="70"/>
  <c r="E10347" i="70"/>
  <c r="E10348" i="70"/>
  <c r="E10349" i="70"/>
  <c r="E10350" i="70"/>
  <c r="E11736" i="70"/>
  <c r="E10351" i="70"/>
  <c r="E10352" i="70"/>
  <c r="E10353" i="70"/>
  <c r="E10354" i="70"/>
  <c r="E10355" i="70"/>
  <c r="E10356" i="70"/>
  <c r="E10357" i="70"/>
  <c r="E10358" i="70"/>
  <c r="E10359" i="70"/>
  <c r="E10360" i="70"/>
  <c r="E10361" i="70"/>
  <c r="E10362" i="70"/>
  <c r="E10363" i="70"/>
  <c r="E10364" i="70"/>
  <c r="E10365" i="70"/>
  <c r="E10366" i="70"/>
  <c r="E10367" i="70"/>
  <c r="E10368" i="70"/>
  <c r="E10369" i="70"/>
  <c r="E10370" i="70"/>
  <c r="E10371" i="70"/>
  <c r="E10372" i="70"/>
  <c r="E10373" i="70"/>
  <c r="E10374" i="70"/>
  <c r="E10375" i="70"/>
  <c r="E10376" i="70"/>
  <c r="E11762" i="70"/>
  <c r="E10377" i="70"/>
  <c r="E10378" i="70"/>
  <c r="E10379" i="70"/>
  <c r="E10380" i="70"/>
  <c r="E10381" i="70"/>
  <c r="E10382" i="70"/>
  <c r="E10384" i="70"/>
  <c r="E10385" i="70"/>
  <c r="E10387" i="70"/>
  <c r="E10388" i="70"/>
  <c r="E10389" i="70"/>
  <c r="E10390" i="70"/>
  <c r="E10391" i="70"/>
  <c r="E10392" i="70"/>
  <c r="E11778" i="70"/>
  <c r="E10393" i="70"/>
  <c r="E10394" i="70"/>
  <c r="E10395" i="70"/>
  <c r="E10396" i="70"/>
  <c r="E10397" i="70"/>
  <c r="E10398" i="70"/>
  <c r="E10399" i="70"/>
  <c r="E10400" i="70"/>
  <c r="E10401" i="70"/>
  <c r="E10402" i="70"/>
  <c r="E10403" i="70"/>
  <c r="E10404" i="70"/>
  <c r="E10405" i="70"/>
  <c r="E10406" i="70"/>
  <c r="E10407" i="70"/>
  <c r="E10408" i="70"/>
  <c r="E10409" i="70"/>
  <c r="E10410" i="70"/>
  <c r="E10411" i="70"/>
  <c r="E10412" i="70"/>
  <c r="E10413" i="70"/>
  <c r="E10414" i="70"/>
  <c r="E10415" i="70"/>
  <c r="E10416" i="70"/>
  <c r="E10417" i="70"/>
  <c r="E10418" i="70"/>
  <c r="E11804" i="70"/>
  <c r="E10419" i="70"/>
  <c r="E10420" i="70"/>
  <c r="E10421" i="70"/>
  <c r="E10422" i="70"/>
  <c r="E10423" i="70"/>
  <c r="E10424" i="70"/>
  <c r="E10426" i="70"/>
  <c r="E10427" i="70"/>
  <c r="E10429" i="70"/>
  <c r="E10430" i="70"/>
  <c r="E10431" i="70"/>
  <c r="E10432" i="70"/>
  <c r="E10433" i="70"/>
  <c r="E10434" i="70"/>
  <c r="E11820" i="70"/>
  <c r="E10435" i="70"/>
  <c r="E10436" i="70"/>
  <c r="E10437" i="70"/>
  <c r="E10438" i="70"/>
  <c r="E10439" i="70"/>
  <c r="E10440" i="70"/>
  <c r="E10441" i="70"/>
  <c r="E10442" i="70"/>
  <c r="E10443" i="70"/>
  <c r="E10444" i="70"/>
  <c r="E10445" i="70"/>
  <c r="E10446" i="70"/>
  <c r="E10447" i="70"/>
  <c r="E10448" i="70"/>
  <c r="E10449" i="70"/>
  <c r="E10450" i="70"/>
  <c r="E10451" i="70"/>
  <c r="E10452" i="70"/>
  <c r="E10453" i="70"/>
  <c r="E10454" i="70"/>
  <c r="E10455" i="70"/>
  <c r="E10456" i="70"/>
  <c r="E10457" i="70"/>
  <c r="E10458" i="70"/>
  <c r="E10459" i="70"/>
  <c r="E10460" i="70"/>
  <c r="E11846" i="70"/>
  <c r="E10461" i="70"/>
  <c r="E10462" i="70"/>
  <c r="E10463" i="70"/>
  <c r="E10464" i="70"/>
  <c r="E10465" i="70"/>
  <c r="BK168" i="75"/>
  <c r="BK80" i="75"/>
  <c r="E10466" i="70"/>
  <c r="E10468" i="70"/>
  <c r="E10469" i="70"/>
  <c r="BK172" i="75"/>
  <c r="BK84" i="75"/>
  <c r="E10471" i="70"/>
  <c r="E10472" i="70"/>
  <c r="E10473" i="70"/>
  <c r="E10474" i="70"/>
  <c r="E10475" i="70"/>
  <c r="E10476" i="70"/>
  <c r="E11862" i="70"/>
  <c r="E10477" i="70"/>
  <c r="E10478" i="70"/>
  <c r="E10479" i="70"/>
  <c r="E10480" i="70"/>
  <c r="E10481" i="70"/>
  <c r="E10482" i="70"/>
  <c r="E10483" i="70"/>
  <c r="E10484" i="70"/>
  <c r="E10485" i="70"/>
  <c r="E10486" i="70"/>
  <c r="E10487" i="70"/>
  <c r="E10488" i="70"/>
  <c r="E10489" i="70"/>
  <c r="E10490" i="70"/>
  <c r="E10491" i="70"/>
  <c r="E10492" i="70"/>
  <c r="E10493" i="70"/>
  <c r="E10494" i="70"/>
  <c r="E10495" i="70"/>
  <c r="E10496" i="70"/>
  <c r="E10497" i="70"/>
  <c r="E10498" i="70"/>
  <c r="E10499" i="70"/>
  <c r="E10500" i="70"/>
  <c r="E10501" i="70"/>
  <c r="E10502" i="70"/>
  <c r="E11888" i="70"/>
  <c r="E10503" i="70"/>
  <c r="E10504" i="70"/>
  <c r="E10505" i="70"/>
  <c r="E10506" i="70"/>
  <c r="E10507" i="70"/>
  <c r="E10508" i="70"/>
  <c r="BN169" i="75"/>
  <c r="BN81" i="75"/>
  <c r="E10510" i="70"/>
  <c r="E10511" i="70"/>
  <c r="E10513" i="70"/>
  <c r="E10514" i="70"/>
  <c r="E10515" i="70"/>
  <c r="E10516" i="70"/>
  <c r="E10517" i="70"/>
  <c r="E10518" i="70"/>
  <c r="E11904" i="70"/>
  <c r="E10519" i="70"/>
  <c r="E10520" i="70"/>
  <c r="E10521" i="70"/>
  <c r="E10522" i="70"/>
  <c r="E10523" i="70"/>
  <c r="E10524" i="70"/>
  <c r="E10525" i="70"/>
  <c r="E10526" i="70"/>
  <c r="E10527" i="70"/>
  <c r="E10528" i="70"/>
  <c r="E10529" i="70"/>
  <c r="E10530" i="70"/>
  <c r="E10531" i="70"/>
  <c r="E10532" i="70"/>
  <c r="E10533" i="70"/>
  <c r="E10534" i="70"/>
  <c r="E10535" i="70"/>
  <c r="E10536" i="70"/>
  <c r="E10537" i="70"/>
  <c r="E10538" i="70"/>
  <c r="E10539" i="70"/>
  <c r="E10540" i="70"/>
  <c r="E10541" i="70"/>
  <c r="E10542" i="70"/>
  <c r="E10543" i="70"/>
  <c r="E10544" i="70"/>
  <c r="E11930" i="70"/>
  <c r="E10545" i="70"/>
  <c r="E10546" i="70"/>
  <c r="E10547" i="70"/>
  <c r="E10548" i="70"/>
  <c r="E10549" i="70"/>
  <c r="E10550" i="70"/>
  <c r="E10552" i="70"/>
  <c r="E10553" i="70"/>
  <c r="E10555" i="70"/>
  <c r="E10556" i="70"/>
  <c r="E10557" i="70"/>
  <c r="E10558" i="70"/>
  <c r="E10559" i="70"/>
  <c r="E10560" i="70"/>
  <c r="E11946" i="70"/>
  <c r="E10561" i="70"/>
  <c r="E10562" i="70"/>
  <c r="E10563" i="70"/>
  <c r="E10564" i="70"/>
  <c r="E10565" i="70"/>
  <c r="E10566" i="70"/>
  <c r="E10567" i="70"/>
  <c r="E10568" i="70"/>
  <c r="E10569" i="70"/>
  <c r="E10570" i="70"/>
  <c r="E10571" i="70"/>
  <c r="E10572" i="70"/>
  <c r="E10573" i="70"/>
  <c r="E10574" i="70"/>
  <c r="E10575" i="70"/>
  <c r="E10576" i="70"/>
  <c r="E10577" i="70"/>
  <c r="E10578" i="70"/>
  <c r="E10579" i="70"/>
  <c r="E10580" i="70"/>
  <c r="E10581" i="70"/>
  <c r="E10582" i="70"/>
  <c r="E10583" i="70"/>
  <c r="E10584" i="70"/>
  <c r="E10585" i="70"/>
  <c r="E10586" i="70"/>
  <c r="E11972" i="70"/>
  <c r="E10587" i="70"/>
  <c r="E10588" i="70"/>
  <c r="E10589" i="70"/>
  <c r="E10590" i="70"/>
  <c r="E10591" i="70"/>
  <c r="E10592" i="70"/>
  <c r="E10594" i="70"/>
  <c r="E10595" i="70"/>
  <c r="E10597" i="70"/>
  <c r="E10598" i="70"/>
  <c r="E10599" i="70"/>
  <c r="E10600" i="70"/>
  <c r="E10601" i="70"/>
  <c r="E10602" i="70"/>
  <c r="E11988" i="70"/>
  <c r="E10603" i="70"/>
  <c r="E10604" i="70"/>
  <c r="E10605" i="70"/>
  <c r="E10606" i="70"/>
  <c r="E10607" i="70"/>
  <c r="E10608" i="70"/>
  <c r="E10609" i="70"/>
  <c r="E10610" i="70"/>
  <c r="E10611" i="70"/>
  <c r="E10612" i="70"/>
  <c r="E10613" i="70"/>
  <c r="E10614" i="70"/>
  <c r="E10615" i="70"/>
  <c r="E10616" i="70"/>
  <c r="E10617" i="70"/>
  <c r="E10618" i="70"/>
  <c r="E10619" i="70"/>
  <c r="E10620" i="70"/>
  <c r="E10621" i="70"/>
  <c r="E10622" i="70"/>
  <c r="E10623" i="70"/>
  <c r="E10624" i="70"/>
  <c r="E10625" i="70"/>
  <c r="E10626" i="70"/>
  <c r="E10627" i="70"/>
  <c r="E10628" i="70"/>
  <c r="E12014" i="70"/>
  <c r="E10629" i="70"/>
  <c r="E10630" i="70"/>
  <c r="E10631" i="70"/>
  <c r="E10632" i="70"/>
  <c r="E10633" i="70"/>
  <c r="E10634" i="70"/>
  <c r="BW169" i="75"/>
  <c r="BW81" i="75"/>
  <c r="E10636" i="70"/>
  <c r="E10637" i="70"/>
  <c r="E10639" i="70"/>
  <c r="E10640" i="70"/>
  <c r="E10641" i="70"/>
  <c r="E10642" i="70"/>
  <c r="E10643" i="70"/>
  <c r="E10644" i="70"/>
  <c r="E12030" i="70"/>
  <c r="E10645" i="70"/>
  <c r="E10646" i="70"/>
  <c r="E10647" i="70"/>
  <c r="E10648" i="70"/>
  <c r="E10649" i="70"/>
  <c r="E10650" i="70"/>
  <c r="E10651" i="70"/>
  <c r="E10652" i="70"/>
  <c r="E10653" i="70"/>
  <c r="E10654" i="70"/>
  <c r="E10655" i="70"/>
  <c r="E10656" i="70"/>
  <c r="E10657" i="70"/>
  <c r="E10658" i="70"/>
  <c r="E10659" i="70"/>
  <c r="E10660" i="70"/>
  <c r="E10661" i="70"/>
  <c r="E10662" i="70"/>
  <c r="E10663" i="70"/>
  <c r="E10664" i="70"/>
  <c r="E10665" i="70"/>
  <c r="E10666" i="70"/>
  <c r="E10667" i="70"/>
  <c r="E10668" i="70"/>
  <c r="E10669" i="70"/>
  <c r="E10670" i="70"/>
  <c r="E12056" i="70"/>
  <c r="E10671" i="70"/>
  <c r="E10672" i="70"/>
  <c r="E10673" i="70"/>
  <c r="E10674" i="70"/>
  <c r="E10675" i="70"/>
  <c r="BZ168" i="75"/>
  <c r="BZ80" i="75"/>
  <c r="E10676" i="70"/>
  <c r="E10678" i="70"/>
  <c r="E10679" i="70"/>
  <c r="BZ172" i="75"/>
  <c r="BZ84" i="75"/>
  <c r="E10681" i="70"/>
  <c r="E10682" i="70"/>
  <c r="E10683" i="70"/>
  <c r="E10684" i="70"/>
  <c r="E10685" i="70"/>
  <c r="E10686" i="70"/>
  <c r="E12072" i="70"/>
  <c r="E10687" i="70"/>
  <c r="E10688" i="70"/>
  <c r="E10689" i="70"/>
  <c r="E10690" i="70"/>
  <c r="E10691" i="70"/>
  <c r="E10692" i="70"/>
  <c r="E10693" i="70"/>
  <c r="E10694" i="70"/>
  <c r="E10695" i="70"/>
  <c r="E10696" i="70"/>
  <c r="E10697" i="70"/>
  <c r="E10698" i="70"/>
  <c r="E10699" i="70"/>
  <c r="E10700" i="70"/>
  <c r="E10701" i="70"/>
  <c r="E10702" i="70"/>
  <c r="E10703" i="70"/>
  <c r="E10704" i="70"/>
  <c r="E10705" i="70"/>
  <c r="E10706" i="70"/>
  <c r="E10707" i="70"/>
  <c r="E10708" i="70"/>
  <c r="E10709" i="70"/>
  <c r="E10710" i="70"/>
  <c r="E10711" i="70"/>
  <c r="E10712" i="70"/>
  <c r="E12098" i="70"/>
  <c r="E10713" i="70"/>
  <c r="E10714" i="70"/>
  <c r="E10715" i="70"/>
  <c r="E10716" i="70"/>
  <c r="E10717" i="70"/>
  <c r="CC168" i="75"/>
  <c r="CC80" i="75"/>
  <c r="E10718" i="70"/>
  <c r="E10720" i="70"/>
  <c r="E10721" i="70"/>
  <c r="CC172" i="75"/>
  <c r="CC84" i="75"/>
  <c r="E10723" i="70"/>
  <c r="E10724" i="70"/>
  <c r="E10725" i="70"/>
  <c r="E10726" i="70"/>
  <c r="E10727" i="70"/>
  <c r="E10728" i="70"/>
  <c r="E12114" i="70"/>
  <c r="E10729" i="70"/>
  <c r="E10730" i="70"/>
  <c r="E10731" i="70"/>
  <c r="E10732" i="70"/>
  <c r="E10733" i="70"/>
  <c r="E10734" i="70"/>
  <c r="E10735" i="70"/>
  <c r="E10736" i="70"/>
  <c r="E10737" i="70"/>
  <c r="E10738" i="70"/>
  <c r="E10739" i="70"/>
  <c r="E10740" i="70"/>
  <c r="E10741" i="70"/>
  <c r="E10742" i="70"/>
  <c r="E10743" i="70"/>
  <c r="E10744" i="70"/>
  <c r="E10745" i="70"/>
  <c r="E10746" i="70"/>
  <c r="E10747" i="70"/>
  <c r="E10748" i="70"/>
  <c r="E10749" i="70"/>
  <c r="E10750" i="70"/>
  <c r="E10751" i="70"/>
  <c r="E10752" i="70"/>
  <c r="E10753" i="70"/>
  <c r="E10754" i="70"/>
  <c r="E12140" i="70"/>
  <c r="E10755" i="70"/>
  <c r="E10756" i="70"/>
  <c r="E10757" i="70"/>
  <c r="E10758" i="70"/>
  <c r="E10759" i="70"/>
  <c r="E10760" i="70"/>
  <c r="CF169" i="75"/>
  <c r="CF81" i="75"/>
  <c r="E10762" i="70"/>
  <c r="E10763" i="70"/>
  <c r="E10765" i="70"/>
  <c r="E10766" i="70"/>
  <c r="E10767" i="70"/>
  <c r="E10768" i="70"/>
  <c r="E10769" i="70"/>
  <c r="E10770" i="70"/>
  <c r="E12156" i="70"/>
  <c r="E10771" i="70"/>
  <c r="E10772" i="70"/>
  <c r="E10773" i="70"/>
  <c r="E10774" i="70"/>
  <c r="E10775" i="70"/>
  <c r="E10776" i="70"/>
  <c r="E10777" i="70"/>
  <c r="E10778" i="70"/>
  <c r="E10779" i="70"/>
  <c r="E10780" i="70"/>
  <c r="E10781" i="70"/>
  <c r="E10782" i="70"/>
  <c r="E10783" i="70"/>
  <c r="E10784" i="70"/>
  <c r="E10785" i="70"/>
  <c r="E10786" i="70"/>
  <c r="E10787" i="70"/>
  <c r="E10788" i="70"/>
  <c r="E10789" i="70"/>
  <c r="E10790" i="70"/>
  <c r="E10791" i="70"/>
  <c r="E10792" i="70"/>
  <c r="E10793" i="70"/>
  <c r="E10794" i="70"/>
  <c r="E10795" i="70"/>
  <c r="E10796" i="70"/>
  <c r="E12182" i="70"/>
  <c r="E10797" i="70"/>
  <c r="E10798" i="70"/>
  <c r="E10799" i="70"/>
  <c r="E10800" i="70"/>
  <c r="E10801" i="70"/>
  <c r="CI168" i="75"/>
  <c r="CI80" i="75"/>
  <c r="E10802" i="70"/>
  <c r="E10804" i="70"/>
  <c r="E10805" i="70"/>
  <c r="CI172" i="75"/>
  <c r="CI84" i="75"/>
  <c r="E10807" i="70"/>
  <c r="E10808" i="70"/>
  <c r="E10809" i="70"/>
  <c r="E10810" i="70"/>
  <c r="E10811" i="70"/>
  <c r="E10812" i="70"/>
  <c r="E12198" i="70"/>
  <c r="E10813" i="70"/>
  <c r="E10814" i="70"/>
  <c r="E10815" i="70"/>
  <c r="E10816" i="70"/>
  <c r="E10817" i="70"/>
  <c r="E10818" i="70"/>
  <c r="E10819" i="70"/>
  <c r="E10820" i="70"/>
  <c r="E10821" i="70"/>
  <c r="E10822" i="70"/>
  <c r="E10823" i="70"/>
  <c r="E10824" i="70"/>
  <c r="E10825" i="70"/>
  <c r="E10826" i="70"/>
  <c r="E10827" i="70"/>
  <c r="E10828" i="70"/>
  <c r="E10829" i="70"/>
  <c r="E10830" i="70"/>
  <c r="E10831" i="70"/>
  <c r="E10832" i="70"/>
  <c r="E10833" i="70"/>
  <c r="E10834" i="70"/>
  <c r="E10835" i="70"/>
  <c r="E10836" i="70"/>
  <c r="E10837" i="70"/>
  <c r="E10838" i="70"/>
  <c r="E12224" i="70"/>
  <c r="E10839" i="70"/>
  <c r="E10840" i="70"/>
  <c r="E10841" i="70"/>
  <c r="E10842" i="70"/>
  <c r="E10843" i="70"/>
  <c r="E10844" i="70"/>
  <c r="CL169" i="75"/>
  <c r="CL81" i="75"/>
  <c r="E10846" i="70"/>
  <c r="E10847" i="70"/>
  <c r="E10849" i="70"/>
  <c r="E10850" i="70"/>
  <c r="E10851" i="70"/>
  <c r="E10852" i="70"/>
  <c r="E10853" i="70"/>
  <c r="E10854" i="70"/>
  <c r="E12240" i="70"/>
  <c r="E10855" i="70"/>
  <c r="E10856" i="70"/>
  <c r="E10857" i="70"/>
  <c r="E10858" i="70"/>
  <c r="E10859" i="70"/>
  <c r="E10860" i="70"/>
  <c r="E10861" i="70"/>
  <c r="E10862" i="70"/>
  <c r="E10863" i="70"/>
  <c r="E10864" i="70"/>
  <c r="E10865" i="70"/>
  <c r="E10866" i="70"/>
  <c r="E10867" i="70"/>
  <c r="E10868" i="70"/>
  <c r="E10869" i="70"/>
  <c r="E10870" i="70"/>
  <c r="E10871" i="70"/>
  <c r="E10872" i="70"/>
  <c r="E10873" i="70"/>
  <c r="E10874" i="70"/>
  <c r="E10875" i="70"/>
  <c r="E10876" i="70"/>
  <c r="E10877" i="70"/>
  <c r="E10878" i="70"/>
  <c r="E10879" i="70"/>
  <c r="E10884" i="70"/>
  <c r="E10918" i="70"/>
  <c r="E10919" i="70"/>
  <c r="E10926" i="70"/>
  <c r="E10960" i="70"/>
  <c r="E10961" i="70"/>
  <c r="E10968" i="70"/>
  <c r="E11002" i="70"/>
  <c r="E11003" i="70"/>
  <c r="E2688" i="70"/>
  <c r="CU16" i="75"/>
  <c r="E2683" i="70"/>
  <c r="CU25" i="75"/>
  <c r="E2682" i="70"/>
  <c r="CU24" i="75"/>
  <c r="E2681" i="70"/>
  <c r="CU23" i="75"/>
  <c r="E2680" i="70"/>
  <c r="CU22" i="75"/>
  <c r="E2679" i="70"/>
  <c r="CU21" i="75"/>
  <c r="E2678" i="70"/>
  <c r="CU20" i="75"/>
  <c r="E2676" i="70"/>
  <c r="CU15" i="75"/>
  <c r="E2675" i="70"/>
  <c r="CU14" i="75"/>
  <c r="E2674" i="70"/>
  <c r="CU13" i="75"/>
  <c r="E2673" i="70"/>
  <c r="CU12" i="75"/>
  <c r="E2672" i="70"/>
  <c r="CU11" i="75"/>
  <c r="E2671" i="70"/>
  <c r="CU10" i="75"/>
  <c r="E2657" i="70"/>
  <c r="E2656" i="70"/>
  <c r="CU35" i="75"/>
  <c r="E2654" i="70"/>
  <c r="CU33" i="75"/>
  <c r="E2646" i="70"/>
  <c r="CR16" i="75"/>
  <c r="E2641" i="70"/>
  <c r="CR25" i="75"/>
  <c r="E2640" i="70"/>
  <c r="CR24" i="75"/>
  <c r="E2639" i="70"/>
  <c r="CR23" i="75"/>
  <c r="E2638" i="70"/>
  <c r="CR22" i="75"/>
  <c r="E2637" i="70"/>
  <c r="CR21" i="75"/>
  <c r="E2636" i="70"/>
  <c r="CR20" i="75"/>
  <c r="E2634" i="70"/>
  <c r="CR15" i="75"/>
  <c r="E2633" i="70"/>
  <c r="CR14" i="75"/>
  <c r="E2632" i="70"/>
  <c r="CR13" i="75"/>
  <c r="E2631" i="70"/>
  <c r="CR12" i="75"/>
  <c r="E2630" i="70"/>
  <c r="CR11" i="75"/>
  <c r="E2629" i="70"/>
  <c r="CR10" i="75"/>
  <c r="E2615" i="70"/>
  <c r="CR36" i="75"/>
  <c r="E2614" i="70"/>
  <c r="CR35" i="75"/>
  <c r="E2612" i="70"/>
  <c r="CR33" i="75"/>
  <c r="E2604" i="70"/>
  <c r="CO16" i="75"/>
  <c r="E2599" i="70"/>
  <c r="CO25" i="75"/>
  <c r="E2598" i="70"/>
  <c r="CO24" i="75"/>
  <c r="E2597" i="70"/>
  <c r="CO23" i="75"/>
  <c r="E2596" i="70"/>
  <c r="CO22" i="75"/>
  <c r="E2595" i="70"/>
  <c r="CO21" i="75"/>
  <c r="E2594" i="70"/>
  <c r="CO20" i="75"/>
  <c r="E2592" i="70"/>
  <c r="CO15" i="75"/>
  <c r="E2591" i="70"/>
  <c r="CO14" i="75"/>
  <c r="E2590" i="70"/>
  <c r="CO13" i="75"/>
  <c r="E2589" i="70"/>
  <c r="CO12" i="75"/>
  <c r="E2588" i="70"/>
  <c r="CO11" i="75"/>
  <c r="E2587" i="70"/>
  <c r="CO10" i="75"/>
  <c r="E2573" i="70"/>
  <c r="E2572" i="70"/>
  <c r="CO35" i="75"/>
  <c r="E2570" i="70"/>
  <c r="CO33" i="75"/>
  <c r="E2563" i="70"/>
  <c r="CL9" i="75"/>
  <c r="E2562" i="70"/>
  <c r="CL16" i="75"/>
  <c r="E2561" i="70"/>
  <c r="CL4" i="75"/>
  <c r="E2560" i="70"/>
  <c r="CL28" i="75"/>
  <c r="E2559" i="70"/>
  <c r="CL27" i="75"/>
  <c r="E2558" i="70"/>
  <c r="CL26" i="75"/>
  <c r="E2557" i="70"/>
  <c r="CL25" i="75"/>
  <c r="E2556" i="70"/>
  <c r="CL24" i="75"/>
  <c r="E2555" i="70"/>
  <c r="CL23" i="75"/>
  <c r="E2554" i="70"/>
  <c r="CL22" i="75"/>
  <c r="E2553" i="70"/>
  <c r="CL21" i="75"/>
  <c r="E2552" i="70"/>
  <c r="CL20" i="75"/>
  <c r="E2551" i="70"/>
  <c r="CL19" i="75"/>
  <c r="E2550" i="70"/>
  <c r="CL15" i="75"/>
  <c r="E2549" i="70"/>
  <c r="CL14" i="75"/>
  <c r="E2548" i="70"/>
  <c r="CL13" i="75"/>
  <c r="E2547" i="70"/>
  <c r="CL12" i="75"/>
  <c r="E2546" i="70"/>
  <c r="CL11" i="75"/>
  <c r="E2545" i="70"/>
  <c r="CL10" i="75"/>
  <c r="E2544" i="70"/>
  <c r="CL43" i="75"/>
  <c r="E2543" i="70"/>
  <c r="CL42" i="75"/>
  <c r="E2542" i="70"/>
  <c r="CL30" i="75"/>
  <c r="E2541" i="70"/>
  <c r="CL6" i="75"/>
  <c r="E2540" i="70"/>
  <c r="CL41" i="75"/>
  <c r="E2539" i="70"/>
  <c r="CL40" i="75"/>
  <c r="E2538" i="70"/>
  <c r="E2537" i="70"/>
  <c r="CL29" i="75"/>
  <c r="E2536" i="70"/>
  <c r="CL18" i="75"/>
  <c r="E2535" i="70"/>
  <c r="CL39" i="75"/>
  <c r="E2534" i="70"/>
  <c r="CL17" i="75"/>
  <c r="E2533" i="70"/>
  <c r="CL38" i="75"/>
  <c r="E2531" i="70"/>
  <c r="E2530" i="70"/>
  <c r="CL35" i="75"/>
  <c r="E2528" i="70"/>
  <c r="CL33" i="75"/>
  <c r="E2527" i="70"/>
  <c r="CL32" i="75"/>
  <c r="E2526" i="70"/>
  <c r="CL5" i="75"/>
  <c r="E2525" i="70"/>
  <c r="CL31" i="75"/>
  <c r="E2524" i="70"/>
  <c r="CL8" i="75"/>
  <c r="E2523" i="70"/>
  <c r="CL7" i="75"/>
  <c r="E2522" i="70"/>
  <c r="E2521" i="70"/>
  <c r="CI9" i="75"/>
  <c r="E2520" i="70"/>
  <c r="CI16" i="75"/>
  <c r="E2519" i="70"/>
  <c r="CI4" i="75"/>
  <c r="E2518" i="70"/>
  <c r="CI28" i="75"/>
  <c r="E2517" i="70"/>
  <c r="CI27" i="75"/>
  <c r="E2516" i="70"/>
  <c r="CI26" i="75"/>
  <c r="E2515" i="70"/>
  <c r="CI25" i="75"/>
  <c r="E2514" i="70"/>
  <c r="CI24" i="75"/>
  <c r="E2513" i="70"/>
  <c r="CI23" i="75"/>
  <c r="E2512" i="70"/>
  <c r="CI22" i="75"/>
  <c r="E2511" i="70"/>
  <c r="CI21" i="75"/>
  <c r="E2510" i="70"/>
  <c r="CI20" i="75"/>
  <c r="E2509" i="70"/>
  <c r="CI19" i="75"/>
  <c r="E2508" i="70"/>
  <c r="CI15" i="75"/>
  <c r="E2507" i="70"/>
  <c r="CI14" i="75"/>
  <c r="E2506" i="70"/>
  <c r="CI13" i="75"/>
  <c r="E2505" i="70"/>
  <c r="CI12" i="75"/>
  <c r="E2504" i="70"/>
  <c r="CI11" i="75"/>
  <c r="E2503" i="70"/>
  <c r="CI10" i="75"/>
  <c r="E2502" i="70"/>
  <c r="CI43" i="75"/>
  <c r="E2501" i="70"/>
  <c r="CI42" i="75"/>
  <c r="E2500" i="70"/>
  <c r="CI30" i="75"/>
  <c r="E2499" i="70"/>
  <c r="CI6" i="75"/>
  <c r="E2498" i="70"/>
  <c r="CI41" i="75"/>
  <c r="E2497" i="70"/>
  <c r="CI40" i="75"/>
  <c r="E2496" i="70"/>
  <c r="E2495" i="70"/>
  <c r="CI29" i="75"/>
  <c r="E2494" i="70"/>
  <c r="CI18" i="75"/>
  <c r="E2493" i="70"/>
  <c r="CI39" i="75"/>
  <c r="E2492" i="70"/>
  <c r="CI17" i="75"/>
  <c r="E2491" i="70"/>
  <c r="CI38" i="75"/>
  <c r="E2489" i="70"/>
  <c r="CI36" i="75"/>
  <c r="E2488" i="70"/>
  <c r="CI35" i="75"/>
  <c r="E2486" i="70"/>
  <c r="CI33" i="75"/>
  <c r="E2485" i="70"/>
  <c r="CI32" i="75"/>
  <c r="E2484" i="70"/>
  <c r="CI5" i="75"/>
  <c r="E2483" i="70"/>
  <c r="CI31" i="75"/>
  <c r="E2482" i="70"/>
  <c r="CI8" i="75"/>
  <c r="E2481" i="70"/>
  <c r="CI7" i="75"/>
  <c r="E2480" i="70"/>
  <c r="E2479" i="70"/>
  <c r="CF9" i="75"/>
  <c r="E2478" i="70"/>
  <c r="CF16" i="75"/>
  <c r="E2477" i="70"/>
  <c r="CF4" i="75"/>
  <c r="E2476" i="70"/>
  <c r="CF28" i="75"/>
  <c r="E2475" i="70"/>
  <c r="CF27" i="75"/>
  <c r="E2474" i="70"/>
  <c r="CF26" i="75"/>
  <c r="E2473" i="70"/>
  <c r="CF25" i="75"/>
  <c r="E2472" i="70"/>
  <c r="CF24" i="75"/>
  <c r="E2471" i="70"/>
  <c r="CF23" i="75"/>
  <c r="E2470" i="70"/>
  <c r="CF22" i="75"/>
  <c r="E2469" i="70"/>
  <c r="CF21" i="75"/>
  <c r="E2468" i="70"/>
  <c r="CF20" i="75"/>
  <c r="E2467" i="70"/>
  <c r="CF19" i="75"/>
  <c r="E2466" i="70"/>
  <c r="CF15" i="75"/>
  <c r="E2465" i="70"/>
  <c r="CF14" i="75"/>
  <c r="E2464" i="70"/>
  <c r="CF13" i="75"/>
  <c r="E2463" i="70"/>
  <c r="CF12" i="75"/>
  <c r="E2462" i="70"/>
  <c r="CF11" i="75"/>
  <c r="E2461" i="70"/>
  <c r="CF10" i="75"/>
  <c r="E2460" i="70"/>
  <c r="CF43" i="75"/>
  <c r="E2459" i="70"/>
  <c r="CF42" i="75"/>
  <c r="E2458" i="70"/>
  <c r="CF30" i="75"/>
  <c r="E2457" i="70"/>
  <c r="CF6" i="75"/>
  <c r="E2456" i="70"/>
  <c r="CF41" i="75"/>
  <c r="E2455" i="70"/>
  <c r="CF40" i="75"/>
  <c r="E2454" i="70"/>
  <c r="E2453" i="70"/>
  <c r="CF29" i="75"/>
  <c r="E2452" i="70"/>
  <c r="CF18" i="75"/>
  <c r="E2451" i="70"/>
  <c r="CF39" i="75"/>
  <c r="E2450" i="70"/>
  <c r="CF17" i="75"/>
  <c r="E2449" i="70"/>
  <c r="CF38" i="75"/>
  <c r="E2447" i="70"/>
  <c r="E2446" i="70"/>
  <c r="CF35" i="75"/>
  <c r="E2444" i="70"/>
  <c r="CF33" i="75"/>
  <c r="E2443" i="70"/>
  <c r="CF32" i="75"/>
  <c r="E2442" i="70"/>
  <c r="CF5" i="75"/>
  <c r="E2441" i="70"/>
  <c r="CF31" i="75"/>
  <c r="E2440" i="70"/>
  <c r="CF8" i="75"/>
  <c r="E2439" i="70"/>
  <c r="CF7" i="75"/>
  <c r="E2438" i="70"/>
  <c r="E2437" i="70"/>
  <c r="CC9" i="75"/>
  <c r="E2436" i="70"/>
  <c r="CC16" i="75"/>
  <c r="E2435" i="70"/>
  <c r="CC4" i="75"/>
  <c r="E2434" i="70"/>
  <c r="CC28" i="75"/>
  <c r="E2433" i="70"/>
  <c r="CC27" i="75"/>
  <c r="E2432" i="70"/>
  <c r="CC26" i="75"/>
  <c r="E2431" i="70"/>
  <c r="CC25" i="75"/>
  <c r="E2430" i="70"/>
  <c r="CC24" i="75"/>
  <c r="E2429" i="70"/>
  <c r="CC23" i="75"/>
  <c r="E2428" i="70"/>
  <c r="CC22" i="75"/>
  <c r="E2427" i="70"/>
  <c r="CC21" i="75"/>
  <c r="E2426" i="70"/>
  <c r="CC20" i="75"/>
  <c r="E2425" i="70"/>
  <c r="CC19" i="75"/>
  <c r="E2424" i="70"/>
  <c r="CC15" i="75"/>
  <c r="E2423" i="70"/>
  <c r="CC14" i="75"/>
  <c r="E2422" i="70"/>
  <c r="CC13" i="75"/>
  <c r="E2421" i="70"/>
  <c r="CC12" i="75"/>
  <c r="E2420" i="70"/>
  <c r="CC11" i="75"/>
  <c r="E2419" i="70"/>
  <c r="CC10" i="75"/>
  <c r="E2418" i="70"/>
  <c r="CC43" i="75"/>
  <c r="E2417" i="70"/>
  <c r="CC42" i="75"/>
  <c r="E2416" i="70"/>
  <c r="CC30" i="75"/>
  <c r="E2415" i="70"/>
  <c r="CC6" i="75"/>
  <c r="E2414" i="70"/>
  <c r="CC41" i="75"/>
  <c r="E2413" i="70"/>
  <c r="CC40" i="75"/>
  <c r="E2412" i="70"/>
  <c r="E2411" i="70"/>
  <c r="CC29" i="75"/>
  <c r="E2410" i="70"/>
  <c r="CC18" i="75"/>
  <c r="E2409" i="70"/>
  <c r="CC39" i="75"/>
  <c r="E2408" i="70"/>
  <c r="CC17" i="75"/>
  <c r="E2407" i="70"/>
  <c r="CC38" i="75"/>
  <c r="E2405" i="70"/>
  <c r="CC36" i="75"/>
  <c r="E2404" i="70"/>
  <c r="CC35" i="75"/>
  <c r="E2402" i="70"/>
  <c r="CC33" i="75"/>
  <c r="E2401" i="70"/>
  <c r="CC32" i="75"/>
  <c r="E2400" i="70"/>
  <c r="CC5" i="75"/>
  <c r="E2399" i="70"/>
  <c r="CC31" i="75"/>
  <c r="E2398" i="70"/>
  <c r="CC8" i="75"/>
  <c r="E2397" i="70"/>
  <c r="CC7" i="75"/>
  <c r="E2396" i="70"/>
  <c r="E2395" i="70"/>
  <c r="BZ9" i="75"/>
  <c r="E2394" i="70"/>
  <c r="BZ16" i="75"/>
  <c r="E2393" i="70"/>
  <c r="BZ4" i="75"/>
  <c r="E2392" i="70"/>
  <c r="BZ28" i="75"/>
  <c r="E2391" i="70"/>
  <c r="BZ27" i="75"/>
  <c r="E2390" i="70"/>
  <c r="BZ26" i="75"/>
  <c r="E2389" i="70"/>
  <c r="BZ25" i="75"/>
  <c r="E2388" i="70"/>
  <c r="BZ24" i="75"/>
  <c r="E2387" i="70"/>
  <c r="BZ23" i="75"/>
  <c r="E2386" i="70"/>
  <c r="BZ22" i="75"/>
  <c r="E2385" i="70"/>
  <c r="BZ21" i="75"/>
  <c r="E2384" i="70"/>
  <c r="BZ20" i="75"/>
  <c r="E2383" i="70"/>
  <c r="BZ19" i="75"/>
  <c r="E2382" i="70"/>
  <c r="BZ15" i="75"/>
  <c r="E2381" i="70"/>
  <c r="BZ14" i="75"/>
  <c r="E2380" i="70"/>
  <c r="BZ13" i="75"/>
  <c r="E2379" i="70"/>
  <c r="BZ12" i="75"/>
  <c r="E2378" i="70"/>
  <c r="BZ11" i="75"/>
  <c r="E2377" i="70"/>
  <c r="BZ10" i="75"/>
  <c r="E2376" i="70"/>
  <c r="BZ43" i="75"/>
  <c r="E2375" i="70"/>
  <c r="BZ42" i="75"/>
  <c r="E2374" i="70"/>
  <c r="BZ30" i="75"/>
  <c r="E2373" i="70"/>
  <c r="BZ6" i="75"/>
  <c r="E2372" i="70"/>
  <c r="BZ41" i="75"/>
  <c r="E2371" i="70"/>
  <c r="BZ40" i="75"/>
  <c r="E2370" i="70"/>
  <c r="E2369" i="70"/>
  <c r="BZ29" i="75"/>
  <c r="E2368" i="70"/>
  <c r="BZ18" i="75"/>
  <c r="E2367" i="70"/>
  <c r="BZ39" i="75"/>
  <c r="E2366" i="70"/>
  <c r="BZ17" i="75"/>
  <c r="E2365" i="70"/>
  <c r="BZ38" i="75"/>
  <c r="E2363" i="70"/>
  <c r="E2362" i="70"/>
  <c r="BZ35" i="75"/>
  <c r="E2360" i="70"/>
  <c r="BZ33" i="75"/>
  <c r="E2359" i="70"/>
  <c r="BZ32" i="75"/>
  <c r="E2358" i="70"/>
  <c r="BZ5" i="75"/>
  <c r="E2357" i="70"/>
  <c r="BZ31" i="75"/>
  <c r="E2356" i="70"/>
  <c r="BZ8" i="75"/>
  <c r="E2355" i="70"/>
  <c r="BZ7" i="75"/>
  <c r="E2354" i="70"/>
  <c r="E2353" i="70"/>
  <c r="BW9" i="75"/>
  <c r="E2352" i="70"/>
  <c r="BW16" i="75"/>
  <c r="E2351" i="70"/>
  <c r="BW4" i="75"/>
  <c r="E2350" i="70"/>
  <c r="BW28" i="75"/>
  <c r="E2349" i="70"/>
  <c r="BW27" i="75"/>
  <c r="E2348" i="70"/>
  <c r="BW26" i="75"/>
  <c r="E2347" i="70"/>
  <c r="BW25" i="75"/>
  <c r="E2346" i="70"/>
  <c r="BW24" i="75"/>
  <c r="E2345" i="70"/>
  <c r="BW23" i="75"/>
  <c r="E2344" i="70"/>
  <c r="BW22" i="75"/>
  <c r="E2343" i="70"/>
  <c r="BW21" i="75"/>
  <c r="E2342" i="70"/>
  <c r="BW20" i="75"/>
  <c r="E2341" i="70"/>
  <c r="BW19" i="75"/>
  <c r="E2340" i="70"/>
  <c r="BW15" i="75"/>
  <c r="E2339" i="70"/>
  <c r="BW14" i="75"/>
  <c r="E2338" i="70"/>
  <c r="BW13" i="75"/>
  <c r="E2337" i="70"/>
  <c r="BW12" i="75"/>
  <c r="E2336" i="70"/>
  <c r="BW11" i="75"/>
  <c r="E2335" i="70"/>
  <c r="BW10" i="75"/>
  <c r="E2334" i="70"/>
  <c r="BW43" i="75"/>
  <c r="E2333" i="70"/>
  <c r="BW42" i="75"/>
  <c r="E2332" i="70"/>
  <c r="BW30" i="75"/>
  <c r="E2331" i="70"/>
  <c r="BW6" i="75"/>
  <c r="E2330" i="70"/>
  <c r="BW41" i="75"/>
  <c r="E2329" i="70"/>
  <c r="BW40" i="75"/>
  <c r="E2328" i="70"/>
  <c r="E2327" i="70"/>
  <c r="BW29" i="75"/>
  <c r="E2326" i="70"/>
  <c r="BW18" i="75"/>
  <c r="E2325" i="70"/>
  <c r="BW39" i="75"/>
  <c r="E2324" i="70"/>
  <c r="BW17" i="75"/>
  <c r="E2323" i="70"/>
  <c r="BW38" i="75"/>
  <c r="E2321" i="70"/>
  <c r="BW36" i="75"/>
  <c r="E2320" i="70"/>
  <c r="BW35" i="75"/>
  <c r="E2318" i="70"/>
  <c r="BW33" i="75"/>
  <c r="E2317" i="70"/>
  <c r="BW32" i="75"/>
  <c r="E2316" i="70"/>
  <c r="BW5" i="75"/>
  <c r="E2315" i="70"/>
  <c r="BW31" i="75"/>
  <c r="E2314" i="70"/>
  <c r="BW8" i="75"/>
  <c r="E2313" i="70"/>
  <c r="BW7" i="75"/>
  <c r="E2312" i="70"/>
  <c r="E2311" i="70"/>
  <c r="BT9" i="75"/>
  <c r="E2310" i="70"/>
  <c r="BT16" i="75"/>
  <c r="E2309" i="70"/>
  <c r="BT4" i="75"/>
  <c r="E2308" i="70"/>
  <c r="BT28" i="75"/>
  <c r="E2307" i="70"/>
  <c r="BT27" i="75"/>
  <c r="E2306" i="70"/>
  <c r="BT26" i="75"/>
  <c r="E2305" i="70"/>
  <c r="BT25" i="75"/>
  <c r="E2304" i="70"/>
  <c r="BT24" i="75"/>
  <c r="E2303" i="70"/>
  <c r="BT23" i="75"/>
  <c r="E2302" i="70"/>
  <c r="BT22" i="75"/>
  <c r="E2301" i="70"/>
  <c r="BT21" i="75"/>
  <c r="E2300" i="70"/>
  <c r="BT20" i="75"/>
  <c r="E2299" i="70"/>
  <c r="BT19" i="75"/>
  <c r="E2298" i="70"/>
  <c r="BT15" i="75"/>
  <c r="E2297" i="70"/>
  <c r="BT14" i="75"/>
  <c r="E2296" i="70"/>
  <c r="BT13" i="75"/>
  <c r="E2295" i="70"/>
  <c r="BT12" i="75"/>
  <c r="E2294" i="70"/>
  <c r="BT11" i="75"/>
  <c r="E2293" i="70"/>
  <c r="BT10" i="75"/>
  <c r="E2292" i="70"/>
  <c r="BT43" i="75"/>
  <c r="E2291" i="70"/>
  <c r="BT42" i="75"/>
  <c r="E2290" i="70"/>
  <c r="BT30" i="75"/>
  <c r="E2289" i="70"/>
  <c r="BT6" i="75"/>
  <c r="E2288" i="70"/>
  <c r="BT41" i="75"/>
  <c r="E2287" i="70"/>
  <c r="BT40" i="75"/>
  <c r="E2286" i="70"/>
  <c r="E2285" i="70"/>
  <c r="BT29" i="75"/>
  <c r="E2284" i="70"/>
  <c r="BT18" i="75"/>
  <c r="E2283" i="70"/>
  <c r="BT39" i="75"/>
  <c r="E2282" i="70"/>
  <c r="BT17" i="75"/>
  <c r="E2281" i="70"/>
  <c r="BT38" i="75"/>
  <c r="E2279" i="70"/>
  <c r="E2278" i="70"/>
  <c r="BT35" i="75"/>
  <c r="E2276" i="70"/>
  <c r="BT33" i="75"/>
  <c r="E2275" i="70"/>
  <c r="BT32" i="75"/>
  <c r="E2274" i="70"/>
  <c r="BT5" i="75"/>
  <c r="E2273" i="70"/>
  <c r="BT31" i="75"/>
  <c r="E2272" i="70"/>
  <c r="BT8" i="75"/>
  <c r="E2271" i="70"/>
  <c r="BT7" i="75"/>
  <c r="E2270" i="70"/>
  <c r="E2269" i="70"/>
  <c r="BQ9" i="75"/>
  <c r="E2268" i="70"/>
  <c r="BQ16" i="75"/>
  <c r="E2267" i="70"/>
  <c r="BQ4" i="75"/>
  <c r="E2266" i="70"/>
  <c r="BQ28" i="75"/>
  <c r="E2265" i="70"/>
  <c r="BQ27" i="75"/>
  <c r="E2264" i="70"/>
  <c r="BQ26" i="75"/>
  <c r="E2263" i="70"/>
  <c r="BQ25" i="75"/>
  <c r="E2262" i="70"/>
  <c r="BQ24" i="75"/>
  <c r="E2261" i="70"/>
  <c r="BQ23" i="75"/>
  <c r="E2260" i="70"/>
  <c r="BQ22" i="75"/>
  <c r="E2259" i="70"/>
  <c r="BQ21" i="75"/>
  <c r="E2258" i="70"/>
  <c r="BQ20" i="75"/>
  <c r="E2257" i="70"/>
  <c r="BQ19" i="75"/>
  <c r="E2256" i="70"/>
  <c r="BQ15" i="75"/>
  <c r="E2255" i="70"/>
  <c r="BQ14" i="75"/>
  <c r="E2254" i="70"/>
  <c r="BQ13" i="75"/>
  <c r="E2253" i="70"/>
  <c r="BQ12" i="75"/>
  <c r="E2252" i="70"/>
  <c r="BQ11" i="75"/>
  <c r="E2251" i="70"/>
  <c r="BQ10" i="75"/>
  <c r="E2250" i="70"/>
  <c r="BQ43" i="75"/>
  <c r="E2249" i="70"/>
  <c r="BQ42" i="75"/>
  <c r="E2248" i="70"/>
  <c r="BQ30" i="75"/>
  <c r="E2247" i="70"/>
  <c r="BQ6" i="75"/>
  <c r="E2246" i="70"/>
  <c r="BQ41" i="75"/>
  <c r="E2245" i="70"/>
  <c r="BQ40" i="75"/>
  <c r="E2244" i="70"/>
  <c r="E2243" i="70"/>
  <c r="BQ29" i="75"/>
  <c r="E2242" i="70"/>
  <c r="BQ18" i="75"/>
  <c r="E2241" i="70"/>
  <c r="BQ39" i="75"/>
  <c r="E2240" i="70"/>
  <c r="BQ17" i="75"/>
  <c r="E2239" i="70"/>
  <c r="BQ38" i="75"/>
  <c r="E2237" i="70"/>
  <c r="BQ36" i="75"/>
  <c r="E2236" i="70"/>
  <c r="BQ35" i="75"/>
  <c r="E2234" i="70"/>
  <c r="BQ33" i="75"/>
  <c r="E2233" i="70"/>
  <c r="BQ32" i="75"/>
  <c r="E2232" i="70"/>
  <c r="BQ5" i="75"/>
  <c r="E2231" i="70"/>
  <c r="BQ31" i="75"/>
  <c r="E2230" i="70"/>
  <c r="BQ8" i="75"/>
  <c r="E2229" i="70"/>
  <c r="BQ7" i="75"/>
  <c r="E2228" i="70"/>
  <c r="E2227" i="70"/>
  <c r="BN9" i="75"/>
  <c r="E2226" i="70"/>
  <c r="BN16" i="75"/>
  <c r="E2225" i="70"/>
  <c r="BN4" i="75"/>
  <c r="E2224" i="70"/>
  <c r="BN28" i="75"/>
  <c r="E2223" i="70"/>
  <c r="BN27" i="75"/>
  <c r="E2222" i="70"/>
  <c r="BN26" i="75"/>
  <c r="E2221" i="70"/>
  <c r="BN25" i="75"/>
  <c r="E2220" i="70"/>
  <c r="BN24" i="75"/>
  <c r="E2219" i="70"/>
  <c r="BN23" i="75"/>
  <c r="E2218" i="70"/>
  <c r="BN22" i="75"/>
  <c r="E2217" i="70"/>
  <c r="BN21" i="75"/>
  <c r="E2216" i="70"/>
  <c r="BN20" i="75"/>
  <c r="E2215" i="70"/>
  <c r="BN19" i="75"/>
  <c r="E2214" i="70"/>
  <c r="BN15" i="75"/>
  <c r="E2213" i="70"/>
  <c r="BN14" i="75"/>
  <c r="E2212" i="70"/>
  <c r="BN13" i="75"/>
  <c r="E2211" i="70"/>
  <c r="BN12" i="75"/>
  <c r="E2210" i="70"/>
  <c r="BN11" i="75"/>
  <c r="E2209" i="70"/>
  <c r="BN10" i="75"/>
  <c r="E2208" i="70"/>
  <c r="BN43" i="75"/>
  <c r="E2207" i="70"/>
  <c r="BN42" i="75"/>
  <c r="E2206" i="70"/>
  <c r="BN30" i="75"/>
  <c r="E2205" i="70"/>
  <c r="BN6" i="75"/>
  <c r="E2204" i="70"/>
  <c r="BN41" i="75"/>
  <c r="E2203" i="70"/>
  <c r="BN40" i="75"/>
  <c r="E2202" i="70"/>
  <c r="E2201" i="70"/>
  <c r="BN29" i="75"/>
  <c r="E2200" i="70"/>
  <c r="BN18" i="75"/>
  <c r="E2199" i="70"/>
  <c r="BN39" i="75"/>
  <c r="E2198" i="70"/>
  <c r="BN17" i="75"/>
  <c r="E2197" i="70"/>
  <c r="BN38" i="75"/>
  <c r="E2195" i="70"/>
  <c r="E2194" i="70"/>
  <c r="BN35" i="75"/>
  <c r="E2192" i="70"/>
  <c r="BN33" i="75"/>
  <c r="E2191" i="70"/>
  <c r="BN32" i="75"/>
  <c r="E2190" i="70"/>
  <c r="BN5" i="75"/>
  <c r="E2189" i="70"/>
  <c r="BN31" i="75"/>
  <c r="E2188" i="70"/>
  <c r="BN8" i="75"/>
  <c r="E2187" i="70"/>
  <c r="BN7" i="75"/>
  <c r="E2186" i="70"/>
  <c r="E2185" i="70"/>
  <c r="BK9" i="75"/>
  <c r="E2184" i="70"/>
  <c r="BK16" i="75"/>
  <c r="E2183" i="70"/>
  <c r="BK4" i="75"/>
  <c r="E2182" i="70"/>
  <c r="BK28" i="75"/>
  <c r="E2181" i="70"/>
  <c r="BK27" i="75"/>
  <c r="E2180" i="70"/>
  <c r="BK26" i="75"/>
  <c r="E2179" i="70"/>
  <c r="BK25" i="75"/>
  <c r="E2178" i="70"/>
  <c r="BK24" i="75"/>
  <c r="E2177" i="70"/>
  <c r="BK23" i="75"/>
  <c r="E2176" i="70"/>
  <c r="BK22" i="75"/>
  <c r="E2175" i="70"/>
  <c r="BK21" i="75"/>
  <c r="E2174" i="70"/>
  <c r="BK20" i="75"/>
  <c r="E2173" i="70"/>
  <c r="BK19" i="75"/>
  <c r="E2172" i="70"/>
  <c r="BK15" i="75"/>
  <c r="E2171" i="70"/>
  <c r="BK14" i="75"/>
  <c r="E2170" i="70"/>
  <c r="BK13" i="75"/>
  <c r="E2169" i="70"/>
  <c r="BK12" i="75"/>
  <c r="E2168" i="70"/>
  <c r="BK11" i="75"/>
  <c r="E2167" i="70"/>
  <c r="BK10" i="75"/>
  <c r="E2166" i="70"/>
  <c r="BK43" i="75"/>
  <c r="E2165" i="70"/>
  <c r="BK42" i="75"/>
  <c r="E2164" i="70"/>
  <c r="BK30" i="75"/>
  <c r="E2163" i="70"/>
  <c r="BK6" i="75"/>
  <c r="E2162" i="70"/>
  <c r="BK41" i="75"/>
  <c r="E2161" i="70"/>
  <c r="BK40" i="75"/>
  <c r="E2160" i="70"/>
  <c r="E2159" i="70"/>
  <c r="BK29" i="75"/>
  <c r="E2158" i="70"/>
  <c r="BK18" i="75"/>
  <c r="E2157" i="70"/>
  <c r="BK39" i="75"/>
  <c r="E2156" i="70"/>
  <c r="BK17" i="75"/>
  <c r="E2155" i="70"/>
  <c r="BK38" i="75"/>
  <c r="E2153" i="70"/>
  <c r="BK36" i="75"/>
  <c r="E2152" i="70"/>
  <c r="BK35" i="75"/>
  <c r="E2150" i="70"/>
  <c r="BK33" i="75"/>
  <c r="E2149" i="70"/>
  <c r="BK32" i="75"/>
  <c r="E2148" i="70"/>
  <c r="BK5" i="75"/>
  <c r="E2147" i="70"/>
  <c r="BK31" i="75"/>
  <c r="E2146" i="70"/>
  <c r="BK8" i="75"/>
  <c r="E2145" i="70"/>
  <c r="BK7" i="75"/>
  <c r="E2144" i="70"/>
  <c r="E2143" i="70"/>
  <c r="BH9" i="75"/>
  <c r="E2142" i="70"/>
  <c r="BH16" i="75"/>
  <c r="E2141" i="70"/>
  <c r="BH4" i="75"/>
  <c r="E2140" i="70"/>
  <c r="BH28" i="75"/>
  <c r="E2139" i="70"/>
  <c r="BH27" i="75"/>
  <c r="E2138" i="70"/>
  <c r="BH26" i="75"/>
  <c r="E2137" i="70"/>
  <c r="BH25" i="75"/>
  <c r="E2136" i="70"/>
  <c r="BH24" i="75"/>
  <c r="E2135" i="70"/>
  <c r="BH23" i="75"/>
  <c r="E2134" i="70"/>
  <c r="BH22" i="75"/>
  <c r="E2133" i="70"/>
  <c r="BH21" i="75"/>
  <c r="E2132" i="70"/>
  <c r="BH20" i="75"/>
  <c r="E2131" i="70"/>
  <c r="BH19" i="75"/>
  <c r="E2130" i="70"/>
  <c r="BH15" i="75"/>
  <c r="E2129" i="70"/>
  <c r="BH14" i="75"/>
  <c r="E2128" i="70"/>
  <c r="BH13" i="75"/>
  <c r="E2127" i="70"/>
  <c r="BH12" i="75"/>
  <c r="E2126" i="70"/>
  <c r="BH11" i="75"/>
  <c r="E2125" i="70"/>
  <c r="BH10" i="75"/>
  <c r="E2124" i="70"/>
  <c r="BH43" i="75"/>
  <c r="E2123" i="70"/>
  <c r="BH42" i="75"/>
  <c r="E2122" i="70"/>
  <c r="BH30" i="75"/>
  <c r="E2121" i="70"/>
  <c r="BH6" i="75"/>
  <c r="E2120" i="70"/>
  <c r="BH41" i="75"/>
  <c r="E2119" i="70"/>
  <c r="BH40" i="75"/>
  <c r="E2118" i="70"/>
  <c r="E2117" i="70"/>
  <c r="BH29" i="75"/>
  <c r="E2116" i="70"/>
  <c r="BH18" i="75"/>
  <c r="E2115" i="70"/>
  <c r="BH39" i="75"/>
  <c r="E2114" i="70"/>
  <c r="BH17" i="75"/>
  <c r="E2113" i="70"/>
  <c r="BH38" i="75"/>
  <c r="E2111" i="70"/>
  <c r="BH36" i="75"/>
  <c r="E2110" i="70"/>
  <c r="BH35" i="75"/>
  <c r="E2108" i="70"/>
  <c r="BH33" i="75"/>
  <c r="E2107" i="70"/>
  <c r="BH32" i="75"/>
  <c r="E2106" i="70"/>
  <c r="BH5" i="75"/>
  <c r="E2105" i="70"/>
  <c r="BH31" i="75"/>
  <c r="E2104" i="70"/>
  <c r="BH8" i="75"/>
  <c r="E2103" i="70"/>
  <c r="BH7" i="75"/>
  <c r="E2102" i="70"/>
  <c r="E2101" i="70"/>
  <c r="BE9" i="75"/>
  <c r="E2100" i="70"/>
  <c r="BE16" i="75"/>
  <c r="E2099" i="70"/>
  <c r="BE4" i="75"/>
  <c r="E2098" i="70"/>
  <c r="BE28" i="75"/>
  <c r="E2097" i="70"/>
  <c r="BE27" i="75"/>
  <c r="E2096" i="70"/>
  <c r="BE26" i="75"/>
  <c r="E2095" i="70"/>
  <c r="BE25" i="75"/>
  <c r="E2094" i="70"/>
  <c r="BE24" i="75"/>
  <c r="E2093" i="70"/>
  <c r="BE23" i="75"/>
  <c r="E2092" i="70"/>
  <c r="BE22" i="75"/>
  <c r="E2091" i="70"/>
  <c r="BE21" i="75"/>
  <c r="E2090" i="70"/>
  <c r="BE20" i="75"/>
  <c r="E2089" i="70"/>
  <c r="BE19" i="75"/>
  <c r="E2088" i="70"/>
  <c r="BE15" i="75"/>
  <c r="E2087" i="70"/>
  <c r="BE14" i="75"/>
  <c r="E2086" i="70"/>
  <c r="BE13" i="75"/>
  <c r="E2085" i="70"/>
  <c r="BE12" i="75"/>
  <c r="E2084" i="70"/>
  <c r="BE11" i="75"/>
  <c r="E2083" i="70"/>
  <c r="BE10" i="75"/>
  <c r="E2082" i="70"/>
  <c r="BE43" i="75"/>
  <c r="E2081" i="70"/>
  <c r="BE42" i="75"/>
  <c r="E2080" i="70"/>
  <c r="BE30" i="75"/>
  <c r="E2079" i="70"/>
  <c r="BE6" i="75"/>
  <c r="E2078" i="70"/>
  <c r="BE41" i="75"/>
  <c r="E2077" i="70"/>
  <c r="BE40" i="75"/>
  <c r="E2076" i="70"/>
  <c r="E2075" i="70"/>
  <c r="BE29" i="75"/>
  <c r="E2074" i="70"/>
  <c r="BE18" i="75"/>
  <c r="E2073" i="70"/>
  <c r="BE39" i="75"/>
  <c r="E2072" i="70"/>
  <c r="BE17" i="75"/>
  <c r="E2071" i="70"/>
  <c r="BE38" i="75"/>
  <c r="E2069" i="70"/>
  <c r="BE36" i="75"/>
  <c r="E2068" i="70"/>
  <c r="BE35" i="75"/>
  <c r="E2066" i="70"/>
  <c r="BE33" i="75"/>
  <c r="E2065" i="70"/>
  <c r="BE32" i="75"/>
  <c r="E2064" i="70"/>
  <c r="BE5" i="75"/>
  <c r="E2063" i="70"/>
  <c r="BE31" i="75"/>
  <c r="E2062" i="70"/>
  <c r="BE8" i="75"/>
  <c r="E2061" i="70"/>
  <c r="BE7" i="75"/>
  <c r="E2060" i="70"/>
  <c r="E2059" i="70"/>
  <c r="AY9" i="75"/>
  <c r="E2058" i="70"/>
  <c r="AY16" i="75"/>
  <c r="E2057" i="70"/>
  <c r="AY4" i="75"/>
  <c r="E2056" i="70"/>
  <c r="AY28" i="75"/>
  <c r="E2055" i="70"/>
  <c r="AY27" i="75"/>
  <c r="E2054" i="70"/>
  <c r="AY26" i="75"/>
  <c r="E2053" i="70"/>
  <c r="AY25" i="75"/>
  <c r="E2052" i="70"/>
  <c r="AY24" i="75"/>
  <c r="E2051" i="70"/>
  <c r="AY23" i="75"/>
  <c r="E2050" i="70"/>
  <c r="AY22" i="75"/>
  <c r="E2049" i="70"/>
  <c r="AY21" i="75"/>
  <c r="E2048" i="70"/>
  <c r="AY20" i="75"/>
  <c r="E2047" i="70"/>
  <c r="AY19" i="75"/>
  <c r="E2046" i="70"/>
  <c r="AY15" i="75"/>
  <c r="E2045" i="70"/>
  <c r="AY14" i="75"/>
  <c r="E2044" i="70"/>
  <c r="AY13" i="75"/>
  <c r="E2043" i="70"/>
  <c r="AY12" i="75"/>
  <c r="E2042" i="70"/>
  <c r="AY11" i="75"/>
  <c r="E2041" i="70"/>
  <c r="AY10" i="75"/>
  <c r="E2040" i="70"/>
  <c r="AY43" i="75"/>
  <c r="E2039" i="70"/>
  <c r="AY42" i="75"/>
  <c r="E2038" i="70"/>
  <c r="AY30" i="75"/>
  <c r="E2037" i="70"/>
  <c r="AY6" i="75"/>
  <c r="E2036" i="70"/>
  <c r="AY41" i="75"/>
  <c r="E2035" i="70"/>
  <c r="AY40" i="75"/>
  <c r="E2034" i="70"/>
  <c r="E2033" i="70"/>
  <c r="AY29" i="75"/>
  <c r="E2032" i="70"/>
  <c r="AY18" i="75"/>
  <c r="E2031" i="70"/>
  <c r="AY39" i="75"/>
  <c r="E2030" i="70"/>
  <c r="AY17" i="75"/>
  <c r="E2029" i="70"/>
  <c r="AY38" i="75"/>
  <c r="E2027" i="70"/>
  <c r="AY36" i="75"/>
  <c r="E2026" i="70"/>
  <c r="AY35" i="75"/>
  <c r="E2024" i="70"/>
  <c r="AY33" i="75"/>
  <c r="E2023" i="70"/>
  <c r="AY32" i="75"/>
  <c r="E2022" i="70"/>
  <c r="AY5" i="75"/>
  <c r="E2021" i="70"/>
  <c r="AY31" i="75"/>
  <c r="E2020" i="70"/>
  <c r="AY8" i="75"/>
  <c r="E2019" i="70"/>
  <c r="AY7" i="75"/>
  <c r="E2018" i="70"/>
  <c r="E2017" i="70"/>
  <c r="AV9" i="75"/>
  <c r="E2016" i="70"/>
  <c r="AV16" i="75"/>
  <c r="E2015" i="70"/>
  <c r="AV4" i="75"/>
  <c r="E2014" i="70"/>
  <c r="AV28" i="75"/>
  <c r="E2013" i="70"/>
  <c r="AV27" i="75"/>
  <c r="E2012" i="70"/>
  <c r="AV26" i="75"/>
  <c r="E2011" i="70"/>
  <c r="AV25" i="75"/>
  <c r="E2010" i="70"/>
  <c r="AV24" i="75"/>
  <c r="E2009" i="70"/>
  <c r="AV23" i="75"/>
  <c r="E2008" i="70"/>
  <c r="AV22" i="75"/>
  <c r="E2007" i="70"/>
  <c r="AV21" i="75"/>
  <c r="E2006" i="70"/>
  <c r="AV20" i="75"/>
  <c r="E2005" i="70"/>
  <c r="AV19" i="75"/>
  <c r="E2004" i="70"/>
  <c r="AV15" i="75"/>
  <c r="E2003" i="70"/>
  <c r="AV14" i="75"/>
  <c r="E2002" i="70"/>
  <c r="AV13" i="75"/>
  <c r="E2001" i="70"/>
  <c r="AV12" i="75"/>
  <c r="E2000" i="70"/>
  <c r="AV11" i="75"/>
  <c r="E1999" i="70"/>
  <c r="AV10" i="75"/>
  <c r="E1998" i="70"/>
  <c r="AV43" i="75"/>
  <c r="E1997" i="70"/>
  <c r="AV42" i="75"/>
  <c r="E1996" i="70"/>
  <c r="AV30" i="75"/>
  <c r="E1995" i="70"/>
  <c r="AV6" i="75"/>
  <c r="E1994" i="70"/>
  <c r="AV41" i="75"/>
  <c r="E1993" i="70"/>
  <c r="AV40" i="75"/>
  <c r="E1992" i="70"/>
  <c r="E1991" i="70"/>
  <c r="AV29" i="75"/>
  <c r="E1990" i="70"/>
  <c r="AV18" i="75"/>
  <c r="E1989" i="70"/>
  <c r="AV39" i="75"/>
  <c r="E1988" i="70"/>
  <c r="AV17" i="75"/>
  <c r="E1987" i="70"/>
  <c r="AV38" i="75"/>
  <c r="E1985" i="70"/>
  <c r="AV36" i="75"/>
  <c r="E1984" i="70"/>
  <c r="AV35" i="75"/>
  <c r="E1982" i="70"/>
  <c r="AV33" i="75"/>
  <c r="E1981" i="70"/>
  <c r="AV32" i="75"/>
  <c r="E1980" i="70"/>
  <c r="AV5" i="75"/>
  <c r="E1979" i="70"/>
  <c r="AV31" i="75"/>
  <c r="E1978" i="70"/>
  <c r="AV8" i="75"/>
  <c r="E1977" i="70"/>
  <c r="AV7" i="75"/>
  <c r="E1976" i="70"/>
  <c r="E1975" i="70"/>
  <c r="AS9" i="75"/>
  <c r="E1974" i="70"/>
  <c r="AS16" i="75"/>
  <c r="E1973" i="70"/>
  <c r="AS4" i="75"/>
  <c r="E1972" i="70"/>
  <c r="AS28" i="75"/>
  <c r="E1971" i="70"/>
  <c r="AS27" i="75"/>
  <c r="E1970" i="70"/>
  <c r="AS26" i="75"/>
  <c r="E1969" i="70"/>
  <c r="AS25" i="75"/>
  <c r="E1968" i="70"/>
  <c r="AS24" i="75"/>
  <c r="E1967" i="70"/>
  <c r="AS23" i="75"/>
  <c r="E1966" i="70"/>
  <c r="AS22" i="75"/>
  <c r="E1965" i="70"/>
  <c r="AS21" i="75"/>
  <c r="E1964" i="70"/>
  <c r="AS20" i="75"/>
  <c r="E1963" i="70"/>
  <c r="AS19" i="75"/>
  <c r="E1962" i="70"/>
  <c r="AS15" i="75"/>
  <c r="E1961" i="70"/>
  <c r="AS14" i="75"/>
  <c r="E1960" i="70"/>
  <c r="AS13" i="75"/>
  <c r="E1959" i="70"/>
  <c r="AS12" i="75"/>
  <c r="E1958" i="70"/>
  <c r="AS11" i="75"/>
  <c r="E1957" i="70"/>
  <c r="AS10" i="75"/>
  <c r="E1956" i="70"/>
  <c r="AS43" i="75"/>
  <c r="E1955" i="70"/>
  <c r="AS42" i="75"/>
  <c r="E1954" i="70"/>
  <c r="AS30" i="75"/>
  <c r="E1953" i="70"/>
  <c r="AS6" i="75"/>
  <c r="E1952" i="70"/>
  <c r="AS41" i="75"/>
  <c r="E1951" i="70"/>
  <c r="AS40" i="75"/>
  <c r="E1950" i="70"/>
  <c r="E1949" i="70"/>
  <c r="AS29" i="75"/>
  <c r="E1948" i="70"/>
  <c r="AS18" i="75"/>
  <c r="E1947" i="70"/>
  <c r="AS39" i="75"/>
  <c r="E1946" i="70"/>
  <c r="AS17" i="75"/>
  <c r="E1945" i="70"/>
  <c r="AS38" i="75"/>
  <c r="E1943" i="70"/>
  <c r="AS36" i="75"/>
  <c r="E1942" i="70"/>
  <c r="AS35" i="75"/>
  <c r="E1940" i="70"/>
  <c r="AS33" i="75"/>
  <c r="E1939" i="70"/>
  <c r="AS32" i="75"/>
  <c r="E1938" i="70"/>
  <c r="AS5" i="75"/>
  <c r="E1937" i="70"/>
  <c r="AS31" i="75"/>
  <c r="E1936" i="70"/>
  <c r="AS8" i="75"/>
  <c r="E1935" i="70"/>
  <c r="AS7" i="75"/>
  <c r="E1934" i="70"/>
  <c r="E1933" i="70"/>
  <c r="AP9" i="75"/>
  <c r="E1932" i="70"/>
  <c r="AP16" i="75"/>
  <c r="E1931" i="70"/>
  <c r="AP4" i="75"/>
  <c r="E1930" i="70"/>
  <c r="AP28" i="75"/>
  <c r="E1929" i="70"/>
  <c r="AP27" i="75"/>
  <c r="E1928" i="70"/>
  <c r="AP26" i="75"/>
  <c r="E1927" i="70"/>
  <c r="AP25" i="75"/>
  <c r="E1926" i="70"/>
  <c r="AP24" i="75"/>
  <c r="E1925" i="70"/>
  <c r="AP23" i="75"/>
  <c r="E1924" i="70"/>
  <c r="AP22" i="75"/>
  <c r="E1923" i="70"/>
  <c r="AP21" i="75"/>
  <c r="E1922" i="70"/>
  <c r="AP20" i="75"/>
  <c r="E1921" i="70"/>
  <c r="AP19" i="75"/>
  <c r="E1920" i="70"/>
  <c r="AP15" i="75"/>
  <c r="E1919" i="70"/>
  <c r="AP14" i="75"/>
  <c r="E1918" i="70"/>
  <c r="AP13" i="75"/>
  <c r="E1917" i="70"/>
  <c r="AP12" i="75"/>
  <c r="E1916" i="70"/>
  <c r="AP11" i="75"/>
  <c r="E1915" i="70"/>
  <c r="AP10" i="75"/>
  <c r="E1914" i="70"/>
  <c r="AP43" i="75"/>
  <c r="E1913" i="70"/>
  <c r="AP42" i="75"/>
  <c r="E1912" i="70"/>
  <c r="AP30" i="75"/>
  <c r="E1911" i="70"/>
  <c r="AP6" i="75"/>
  <c r="E1910" i="70"/>
  <c r="AP41" i="75"/>
  <c r="E1909" i="70"/>
  <c r="AP40" i="75"/>
  <c r="E1908" i="70"/>
  <c r="E1907" i="70"/>
  <c r="AP29" i="75"/>
  <c r="E1906" i="70"/>
  <c r="AP18" i="75"/>
  <c r="E1905" i="70"/>
  <c r="AP39" i="75"/>
  <c r="E1904" i="70"/>
  <c r="AP17" i="75"/>
  <c r="E1903" i="70"/>
  <c r="AP38" i="75"/>
  <c r="E1901" i="70"/>
  <c r="AP36" i="75"/>
  <c r="E1900" i="70"/>
  <c r="AP35" i="75"/>
  <c r="E1898" i="70"/>
  <c r="AP33" i="75"/>
  <c r="E1897" i="70"/>
  <c r="AP32" i="75"/>
  <c r="E1896" i="70"/>
  <c r="AP5" i="75"/>
  <c r="E1895" i="70"/>
  <c r="AP31" i="75"/>
  <c r="E1894" i="70"/>
  <c r="AP8" i="75"/>
  <c r="E1893" i="70"/>
  <c r="AP7" i="75"/>
  <c r="E1892" i="70"/>
  <c r="E1891" i="70"/>
  <c r="AM9" i="75"/>
  <c r="E1890" i="70"/>
  <c r="AM16" i="75"/>
  <c r="E1889" i="70"/>
  <c r="AM4" i="75"/>
  <c r="E1888" i="70"/>
  <c r="AM28" i="75"/>
  <c r="E1887" i="70"/>
  <c r="AM27" i="75"/>
  <c r="E1886" i="70"/>
  <c r="AM26" i="75"/>
  <c r="E1885" i="70"/>
  <c r="AM25" i="75"/>
  <c r="E1884" i="70"/>
  <c r="AM24" i="75"/>
  <c r="E1883" i="70"/>
  <c r="AM23" i="75"/>
  <c r="E1882" i="70"/>
  <c r="AM22" i="75"/>
  <c r="E1881" i="70"/>
  <c r="AM21" i="75"/>
  <c r="E1880" i="70"/>
  <c r="AM20" i="75"/>
  <c r="E1879" i="70"/>
  <c r="AM19" i="75"/>
  <c r="E1878" i="70"/>
  <c r="AM15" i="75"/>
  <c r="E1877" i="70"/>
  <c r="AM14" i="75"/>
  <c r="E1876" i="70"/>
  <c r="AM13" i="75"/>
  <c r="E1875" i="70"/>
  <c r="AM12" i="75"/>
  <c r="E1874" i="70"/>
  <c r="AM11" i="75"/>
  <c r="E1873" i="70"/>
  <c r="AM10" i="75"/>
  <c r="E1872" i="70"/>
  <c r="AM43" i="75"/>
  <c r="E1871" i="70"/>
  <c r="AM42" i="75"/>
  <c r="E1870" i="70"/>
  <c r="AM30" i="75"/>
  <c r="E1869" i="70"/>
  <c r="AM6" i="75"/>
  <c r="E1868" i="70"/>
  <c r="AM41" i="75"/>
  <c r="E1867" i="70"/>
  <c r="AM40" i="75"/>
  <c r="E1866" i="70"/>
  <c r="E1865" i="70"/>
  <c r="AM29" i="75"/>
  <c r="E1864" i="70"/>
  <c r="AM18" i="75"/>
  <c r="E1863" i="70"/>
  <c r="AM39" i="75"/>
  <c r="E1862" i="70"/>
  <c r="AM17" i="75"/>
  <c r="E1861" i="70"/>
  <c r="AM38" i="75"/>
  <c r="E1859" i="70"/>
  <c r="AM36" i="75"/>
  <c r="E1858" i="70"/>
  <c r="AM35" i="75"/>
  <c r="E1856" i="70"/>
  <c r="AM33" i="75"/>
  <c r="E1855" i="70"/>
  <c r="AM32" i="75"/>
  <c r="E1854" i="70"/>
  <c r="AM5" i="75"/>
  <c r="E1853" i="70"/>
  <c r="AM31" i="75"/>
  <c r="E1852" i="70"/>
  <c r="AM8" i="75"/>
  <c r="E1851" i="70"/>
  <c r="AM7" i="75"/>
  <c r="E1850" i="70"/>
  <c r="E1849" i="70"/>
  <c r="AJ9" i="75"/>
  <c r="E1848" i="70"/>
  <c r="AJ16" i="75"/>
  <c r="E1847" i="70"/>
  <c r="AJ4" i="75"/>
  <c r="E1846" i="70"/>
  <c r="AJ28" i="75"/>
  <c r="E1845" i="70"/>
  <c r="AJ27" i="75"/>
  <c r="E1844" i="70"/>
  <c r="AJ26" i="75"/>
  <c r="E1843" i="70"/>
  <c r="AJ25" i="75"/>
  <c r="E1842" i="70"/>
  <c r="AJ24" i="75"/>
  <c r="E1841" i="70"/>
  <c r="AJ23" i="75"/>
  <c r="E1840" i="70"/>
  <c r="AJ22" i="75"/>
  <c r="E1839" i="70"/>
  <c r="AJ21" i="75"/>
  <c r="E1838" i="70"/>
  <c r="AJ20" i="75"/>
  <c r="E1837" i="70"/>
  <c r="AJ19" i="75"/>
  <c r="E1836" i="70"/>
  <c r="AJ15" i="75"/>
  <c r="E1835" i="70"/>
  <c r="AJ14" i="75"/>
  <c r="E1834" i="70"/>
  <c r="AJ13" i="75"/>
  <c r="E1833" i="70"/>
  <c r="AJ12" i="75"/>
  <c r="E1832" i="70"/>
  <c r="AJ11" i="75"/>
  <c r="E1831" i="70"/>
  <c r="AJ10" i="75"/>
  <c r="E1830" i="70"/>
  <c r="AJ43" i="75"/>
  <c r="E1829" i="70"/>
  <c r="AJ42" i="75"/>
  <c r="E1828" i="70"/>
  <c r="AJ30" i="75"/>
  <c r="E1827" i="70"/>
  <c r="AJ6" i="75"/>
  <c r="E1826" i="70"/>
  <c r="AJ41" i="75"/>
  <c r="E1825" i="70"/>
  <c r="AJ40" i="75"/>
  <c r="E1824" i="70"/>
  <c r="E1823" i="70"/>
  <c r="AJ29" i="75"/>
  <c r="E1822" i="70"/>
  <c r="AJ18" i="75"/>
  <c r="E1821" i="70"/>
  <c r="AJ39" i="75"/>
  <c r="E1820" i="70"/>
  <c r="AJ17" i="75"/>
  <c r="E1819" i="70"/>
  <c r="AJ38" i="75"/>
  <c r="E1817" i="70"/>
  <c r="AJ36" i="75"/>
  <c r="E1816" i="70"/>
  <c r="AJ35" i="75"/>
  <c r="E1814" i="70"/>
  <c r="AJ33" i="75"/>
  <c r="E1813" i="70"/>
  <c r="AJ32" i="75"/>
  <c r="E1812" i="70"/>
  <c r="AJ5" i="75"/>
  <c r="E1811" i="70"/>
  <c r="AJ31" i="75"/>
  <c r="E1810" i="70"/>
  <c r="AJ8" i="75"/>
  <c r="E1809" i="70"/>
  <c r="AJ7" i="75"/>
  <c r="E1808" i="70"/>
  <c r="E1807" i="70"/>
  <c r="AG9" i="75"/>
  <c r="E1806" i="70"/>
  <c r="AG16" i="75"/>
  <c r="E1805" i="70"/>
  <c r="AG4" i="75"/>
  <c r="E1804" i="70"/>
  <c r="AG28" i="75"/>
  <c r="E1803" i="70"/>
  <c r="AG27" i="75"/>
  <c r="E1802" i="70"/>
  <c r="AG26" i="75"/>
  <c r="E1801" i="70"/>
  <c r="AG25" i="75"/>
  <c r="E1800" i="70"/>
  <c r="AG24" i="75"/>
  <c r="E1799" i="70"/>
  <c r="AG23" i="75"/>
  <c r="E1798" i="70"/>
  <c r="AG22" i="75"/>
  <c r="E1797" i="70"/>
  <c r="AG21" i="75"/>
  <c r="E1796" i="70"/>
  <c r="AG20" i="75"/>
  <c r="E1795" i="70"/>
  <c r="AG19" i="75"/>
  <c r="E1794" i="70"/>
  <c r="AG15" i="75"/>
  <c r="E1793" i="70"/>
  <c r="AG14" i="75"/>
  <c r="E1792" i="70"/>
  <c r="AG13" i="75"/>
  <c r="E1791" i="70"/>
  <c r="AG12" i="75"/>
  <c r="E1790" i="70"/>
  <c r="AG11" i="75"/>
  <c r="E1789" i="70"/>
  <c r="AG10" i="75"/>
  <c r="E1788" i="70"/>
  <c r="AG43" i="75"/>
  <c r="E1787" i="70"/>
  <c r="AG42" i="75"/>
  <c r="E1786" i="70"/>
  <c r="AG30" i="75"/>
  <c r="E1785" i="70"/>
  <c r="AG6" i="75"/>
  <c r="E1784" i="70"/>
  <c r="AG41" i="75"/>
  <c r="E1783" i="70"/>
  <c r="AG40" i="75"/>
  <c r="E1782" i="70"/>
  <c r="E1781" i="70"/>
  <c r="AG29" i="75"/>
  <c r="E1780" i="70"/>
  <c r="AG18" i="75"/>
  <c r="E1779" i="70"/>
  <c r="AG39" i="75"/>
  <c r="E1778" i="70"/>
  <c r="AG17" i="75"/>
  <c r="E1777" i="70"/>
  <c r="AG38" i="75"/>
  <c r="E1775" i="70"/>
  <c r="AG36" i="75"/>
  <c r="E1774" i="70"/>
  <c r="AG35" i="75"/>
  <c r="E1772" i="70"/>
  <c r="AG33" i="75"/>
  <c r="E1771" i="70"/>
  <c r="AG32" i="75"/>
  <c r="E1770" i="70"/>
  <c r="AG5" i="75"/>
  <c r="E1769" i="70"/>
  <c r="AG31" i="75"/>
  <c r="E1768" i="70"/>
  <c r="AG8" i="75"/>
  <c r="E1767" i="70"/>
  <c r="AG7" i="75"/>
  <c r="E1766" i="70"/>
  <c r="E1765" i="70"/>
  <c r="AD9" i="75"/>
  <c r="E1764" i="70"/>
  <c r="AD16" i="75"/>
  <c r="E1763" i="70"/>
  <c r="AD4" i="75"/>
  <c r="E1762" i="70"/>
  <c r="AD28" i="75"/>
  <c r="E1761" i="70"/>
  <c r="AD27" i="75"/>
  <c r="E1760" i="70"/>
  <c r="AD26" i="75"/>
  <c r="E1759" i="70"/>
  <c r="AD25" i="75"/>
  <c r="E1758" i="70"/>
  <c r="AD24" i="75"/>
  <c r="E1757" i="70"/>
  <c r="AD23" i="75"/>
  <c r="E1756" i="70"/>
  <c r="AD22" i="75"/>
  <c r="E1755" i="70"/>
  <c r="AD21" i="75"/>
  <c r="E1754" i="70"/>
  <c r="AD20" i="75"/>
  <c r="E1753" i="70"/>
  <c r="AD19" i="75"/>
  <c r="E1752" i="70"/>
  <c r="AD15" i="75"/>
  <c r="E1751" i="70"/>
  <c r="AD14" i="75"/>
  <c r="E1750" i="70"/>
  <c r="AD13" i="75"/>
  <c r="E1749" i="70"/>
  <c r="AD12" i="75"/>
  <c r="E1748" i="70"/>
  <c r="AD11" i="75"/>
  <c r="E1747" i="70"/>
  <c r="AD10" i="75"/>
  <c r="E1746" i="70"/>
  <c r="AD43" i="75"/>
  <c r="E1745" i="70"/>
  <c r="AD42" i="75"/>
  <c r="E1744" i="70"/>
  <c r="AD30" i="75"/>
  <c r="E1743" i="70"/>
  <c r="AD6" i="75"/>
  <c r="E1742" i="70"/>
  <c r="AD41" i="75"/>
  <c r="E1741" i="70"/>
  <c r="AD40" i="75"/>
  <c r="E1740" i="70"/>
  <c r="E1739" i="70"/>
  <c r="AD29" i="75"/>
  <c r="E1738" i="70"/>
  <c r="AD18" i="75"/>
  <c r="E1737" i="70"/>
  <c r="AD39" i="75"/>
  <c r="E1736" i="70"/>
  <c r="AD17" i="75"/>
  <c r="E1735" i="70"/>
  <c r="AD38" i="75"/>
  <c r="E1733" i="70"/>
  <c r="AD36" i="75"/>
  <c r="E1732" i="70"/>
  <c r="AD35" i="75"/>
  <c r="E1730" i="70"/>
  <c r="AD33" i="75"/>
  <c r="E1729" i="70"/>
  <c r="AD32" i="75"/>
  <c r="E1728" i="70"/>
  <c r="AD5" i="75"/>
  <c r="E1727" i="70"/>
  <c r="AD31" i="75"/>
  <c r="E1726" i="70"/>
  <c r="AD8" i="75"/>
  <c r="E1725" i="70"/>
  <c r="AD7" i="75"/>
  <c r="E1724" i="70"/>
  <c r="E1723" i="70"/>
  <c r="AA9" i="75"/>
  <c r="E1722" i="70"/>
  <c r="AA16" i="75"/>
  <c r="E1721" i="70"/>
  <c r="AA4" i="75"/>
  <c r="E1720" i="70"/>
  <c r="AA28" i="75"/>
  <c r="E1719" i="70"/>
  <c r="AA27" i="75"/>
  <c r="E1718" i="70"/>
  <c r="AA26" i="75"/>
  <c r="E1717" i="70"/>
  <c r="AA25" i="75"/>
  <c r="E1716" i="70"/>
  <c r="AA24" i="75"/>
  <c r="E1715" i="70"/>
  <c r="AA23" i="75"/>
  <c r="E1714" i="70"/>
  <c r="AA22" i="75"/>
  <c r="E1713" i="70"/>
  <c r="AA21" i="75"/>
  <c r="E1712" i="70"/>
  <c r="AA20" i="75"/>
  <c r="E1711" i="70"/>
  <c r="AA19" i="75"/>
  <c r="E1710" i="70"/>
  <c r="AA15" i="75"/>
  <c r="E1709" i="70"/>
  <c r="AA14" i="75"/>
  <c r="E1708" i="70"/>
  <c r="AA13" i="75"/>
  <c r="E1707" i="70"/>
  <c r="AA12" i="75"/>
  <c r="E1706" i="70"/>
  <c r="AA11" i="75"/>
  <c r="E1705" i="70"/>
  <c r="AA10" i="75"/>
  <c r="E1704" i="70"/>
  <c r="AA43" i="75"/>
  <c r="E1703" i="70"/>
  <c r="AA42" i="75"/>
  <c r="E1702" i="70"/>
  <c r="AA30" i="75"/>
  <c r="E1701" i="70"/>
  <c r="AA6" i="75"/>
  <c r="E1700" i="70"/>
  <c r="AA41" i="75"/>
  <c r="E1699" i="70"/>
  <c r="AA40" i="75"/>
  <c r="E1698" i="70"/>
  <c r="E1697" i="70"/>
  <c r="AA29" i="75"/>
  <c r="E1696" i="70"/>
  <c r="AA18" i="75"/>
  <c r="E1695" i="70"/>
  <c r="AA39" i="75"/>
  <c r="E1694" i="70"/>
  <c r="AA17" i="75"/>
  <c r="E1693" i="70"/>
  <c r="AA38" i="75"/>
  <c r="E1691" i="70"/>
  <c r="AA36" i="75"/>
  <c r="E1690" i="70"/>
  <c r="AA35" i="75"/>
  <c r="E1688" i="70"/>
  <c r="AA33" i="75"/>
  <c r="E1687" i="70"/>
  <c r="AA32" i="75"/>
  <c r="E1686" i="70"/>
  <c r="AA5" i="75"/>
  <c r="E1685" i="70"/>
  <c r="AA31" i="75"/>
  <c r="E1684" i="70"/>
  <c r="AA8" i="75"/>
  <c r="E1683" i="70"/>
  <c r="AA7" i="75"/>
  <c r="E1682" i="70"/>
  <c r="E1681" i="70"/>
  <c r="X9" i="75"/>
  <c r="E1680" i="70"/>
  <c r="X16" i="75"/>
  <c r="E1679" i="70"/>
  <c r="X4" i="75"/>
  <c r="E1678" i="70"/>
  <c r="X28" i="75"/>
  <c r="E1677" i="70"/>
  <c r="X27" i="75"/>
  <c r="E1676" i="70"/>
  <c r="X26" i="75"/>
  <c r="E1675" i="70"/>
  <c r="X25" i="75"/>
  <c r="E1674" i="70"/>
  <c r="X24" i="75"/>
  <c r="E1673" i="70"/>
  <c r="X23" i="75"/>
  <c r="E1672" i="70"/>
  <c r="X22" i="75"/>
  <c r="E1671" i="70"/>
  <c r="X21" i="75"/>
  <c r="E1670" i="70"/>
  <c r="X20" i="75"/>
  <c r="E1669" i="70"/>
  <c r="X19" i="75"/>
  <c r="E1668" i="70"/>
  <c r="X15" i="75"/>
  <c r="E1667" i="70"/>
  <c r="X14" i="75"/>
  <c r="E1666" i="70"/>
  <c r="X13" i="75"/>
  <c r="E1665" i="70"/>
  <c r="X12" i="75"/>
  <c r="E1664" i="70"/>
  <c r="X11" i="75"/>
  <c r="E1663" i="70"/>
  <c r="X10" i="75"/>
  <c r="E1662" i="70"/>
  <c r="X43" i="75"/>
  <c r="E1661" i="70"/>
  <c r="X42" i="75"/>
  <c r="E1660" i="70"/>
  <c r="X30" i="75"/>
  <c r="E1659" i="70"/>
  <c r="X6" i="75"/>
  <c r="E1658" i="70"/>
  <c r="X41" i="75"/>
  <c r="E1657" i="70"/>
  <c r="X40" i="75"/>
  <c r="E1656" i="70"/>
  <c r="E1655" i="70"/>
  <c r="X29" i="75"/>
  <c r="E1654" i="70"/>
  <c r="X18" i="75"/>
  <c r="E1653" i="70"/>
  <c r="X39" i="75"/>
  <c r="E1652" i="70"/>
  <c r="X17" i="75"/>
  <c r="E1651" i="70"/>
  <c r="X38" i="75"/>
  <c r="E1649" i="70"/>
  <c r="X36" i="75"/>
  <c r="E1648" i="70"/>
  <c r="X35" i="75"/>
  <c r="E1646" i="70"/>
  <c r="X33" i="75"/>
  <c r="E1645" i="70"/>
  <c r="X32" i="75"/>
  <c r="E1644" i="70"/>
  <c r="X5" i="75"/>
  <c r="E1643" i="70"/>
  <c r="X31" i="75"/>
  <c r="E1642" i="70"/>
  <c r="X8" i="75"/>
  <c r="E1641" i="70"/>
  <c r="X7" i="75"/>
  <c r="E1640" i="70"/>
  <c r="E1639" i="70"/>
  <c r="U9" i="75"/>
  <c r="E1638" i="70"/>
  <c r="U16" i="75"/>
  <c r="E1637" i="70"/>
  <c r="U4" i="75"/>
  <c r="E1636" i="70"/>
  <c r="U28" i="75"/>
  <c r="E1635" i="70"/>
  <c r="U27" i="75"/>
  <c r="E1634" i="70"/>
  <c r="U26" i="75"/>
  <c r="E1633" i="70"/>
  <c r="U25" i="75"/>
  <c r="E1632" i="70"/>
  <c r="U24" i="75"/>
  <c r="E1631" i="70"/>
  <c r="U23" i="75"/>
  <c r="E1630" i="70"/>
  <c r="U22" i="75"/>
  <c r="E1629" i="70"/>
  <c r="U21" i="75"/>
  <c r="E1628" i="70"/>
  <c r="U20" i="75"/>
  <c r="E1627" i="70"/>
  <c r="U19" i="75"/>
  <c r="E1626" i="70"/>
  <c r="U15" i="75"/>
  <c r="E1625" i="70"/>
  <c r="U14" i="75"/>
  <c r="E1624" i="70"/>
  <c r="U13" i="75"/>
  <c r="E1623" i="70"/>
  <c r="U12" i="75"/>
  <c r="E1622" i="70"/>
  <c r="U11" i="75"/>
  <c r="E1621" i="70"/>
  <c r="U10" i="75"/>
  <c r="E1620" i="70"/>
  <c r="U43" i="75"/>
  <c r="E1619" i="70"/>
  <c r="U42" i="75"/>
  <c r="E1618" i="70"/>
  <c r="U30" i="75"/>
  <c r="E1617" i="70"/>
  <c r="U6" i="75"/>
  <c r="E1616" i="70"/>
  <c r="U41" i="75"/>
  <c r="E1615" i="70"/>
  <c r="U40" i="75"/>
  <c r="E1614" i="70"/>
  <c r="E1613" i="70"/>
  <c r="U29" i="75"/>
  <c r="E1612" i="70"/>
  <c r="U18" i="75"/>
  <c r="E1611" i="70"/>
  <c r="U39" i="75"/>
  <c r="E1610" i="70"/>
  <c r="U17" i="75"/>
  <c r="E1609" i="70"/>
  <c r="U38" i="75"/>
  <c r="E1607" i="70"/>
  <c r="U36" i="75"/>
  <c r="E1606" i="70"/>
  <c r="U35" i="75"/>
  <c r="E1604" i="70"/>
  <c r="U33" i="75"/>
  <c r="E1603" i="70"/>
  <c r="U32" i="75"/>
  <c r="E1602" i="70"/>
  <c r="U5" i="75"/>
  <c r="E1601" i="70"/>
  <c r="U31" i="75"/>
  <c r="E1600" i="70"/>
  <c r="U8" i="75"/>
  <c r="E1599" i="70"/>
  <c r="U7" i="75"/>
  <c r="E1598" i="70"/>
  <c r="E1597" i="70"/>
  <c r="R9" i="75"/>
  <c r="E1596" i="70"/>
  <c r="R16" i="75"/>
  <c r="E1595" i="70"/>
  <c r="R4" i="75"/>
  <c r="E1594" i="70"/>
  <c r="R28" i="75"/>
  <c r="E1593" i="70"/>
  <c r="R27" i="75"/>
  <c r="E1592" i="70"/>
  <c r="R26" i="75"/>
  <c r="E1591" i="70"/>
  <c r="R25" i="75"/>
  <c r="E1590" i="70"/>
  <c r="R24" i="75"/>
  <c r="E1589" i="70"/>
  <c r="R23" i="75"/>
  <c r="E1588" i="70"/>
  <c r="R22" i="75"/>
  <c r="E1587" i="70"/>
  <c r="R21" i="75"/>
  <c r="E1586" i="70"/>
  <c r="R20" i="75"/>
  <c r="E1585" i="70"/>
  <c r="R19" i="75"/>
  <c r="E1584" i="70"/>
  <c r="R15" i="75"/>
  <c r="E1583" i="70"/>
  <c r="R14" i="75"/>
  <c r="E1582" i="70"/>
  <c r="R13" i="75"/>
  <c r="E1581" i="70"/>
  <c r="R12" i="75"/>
  <c r="E1580" i="70"/>
  <c r="R11" i="75"/>
  <c r="E1579" i="70"/>
  <c r="R10" i="75"/>
  <c r="E1578" i="70"/>
  <c r="R43" i="75"/>
  <c r="E1577" i="70"/>
  <c r="R42" i="75"/>
  <c r="E1576" i="70"/>
  <c r="R30" i="75"/>
  <c r="E1575" i="70"/>
  <c r="R6" i="75"/>
  <c r="E1574" i="70"/>
  <c r="R41" i="75"/>
  <c r="E1573" i="70"/>
  <c r="R40" i="75"/>
  <c r="E1572" i="70"/>
  <c r="E1571" i="70"/>
  <c r="R29" i="75"/>
  <c r="E1570" i="70"/>
  <c r="R18" i="75"/>
  <c r="E1569" i="70"/>
  <c r="R39" i="75"/>
  <c r="E1568" i="70"/>
  <c r="R17" i="75"/>
  <c r="E1567" i="70"/>
  <c r="R38" i="75"/>
  <c r="E1565" i="70"/>
  <c r="R36" i="75"/>
  <c r="E1564" i="70"/>
  <c r="R35" i="75"/>
  <c r="E1562" i="70"/>
  <c r="R33" i="75"/>
  <c r="E1561" i="70"/>
  <c r="R32" i="75"/>
  <c r="E1560" i="70"/>
  <c r="R5" i="75"/>
  <c r="E1559" i="70"/>
  <c r="R31" i="75"/>
  <c r="E1558" i="70"/>
  <c r="R8" i="75"/>
  <c r="E1557" i="70"/>
  <c r="R7" i="75"/>
  <c r="E1556" i="70"/>
  <c r="E1555" i="70"/>
  <c r="E1554" i="70"/>
  <c r="O16" i="75"/>
  <c r="E1553" i="70"/>
  <c r="E1552" i="70"/>
  <c r="E1551" i="70"/>
  <c r="E1550" i="70"/>
  <c r="E1549" i="70"/>
  <c r="O25" i="75"/>
  <c r="E1548" i="70"/>
  <c r="O24" i="75"/>
  <c r="E1547" i="70"/>
  <c r="O23" i="75"/>
  <c r="E1546" i="70"/>
  <c r="O22" i="75"/>
  <c r="E1545" i="70"/>
  <c r="O21" i="75"/>
  <c r="E1544" i="70"/>
  <c r="O20" i="75"/>
  <c r="E1543" i="70"/>
  <c r="E1542" i="70"/>
  <c r="O15" i="75"/>
  <c r="E1541" i="70"/>
  <c r="O14" i="75"/>
  <c r="E1540" i="70"/>
  <c r="O13" i="75"/>
  <c r="E1539" i="70"/>
  <c r="O12" i="75"/>
  <c r="E1538" i="70"/>
  <c r="O11" i="75"/>
  <c r="E1537" i="70"/>
  <c r="O10" i="75"/>
  <c r="E1536" i="70"/>
  <c r="E1535" i="70"/>
  <c r="E1534" i="70"/>
  <c r="E1533" i="70"/>
  <c r="E1532" i="70"/>
  <c r="E1531" i="70"/>
  <c r="E1530" i="70"/>
  <c r="E2916" i="70"/>
  <c r="E1529" i="70"/>
  <c r="E1528" i="70"/>
  <c r="E1527" i="70"/>
  <c r="E1526" i="70"/>
  <c r="E1525" i="70"/>
  <c r="E1523" i="70"/>
  <c r="O36" i="75"/>
  <c r="E1522" i="70"/>
  <c r="O35" i="75"/>
  <c r="E1520" i="70"/>
  <c r="E1519" i="70"/>
  <c r="E1518" i="70"/>
  <c r="E1517" i="70"/>
  <c r="E1516" i="70"/>
  <c r="E1515" i="70"/>
  <c r="E1514" i="70"/>
  <c r="E2900" i="70"/>
  <c r="E1513" i="70"/>
  <c r="E1512" i="70"/>
  <c r="L16" i="75"/>
  <c r="E1511" i="70"/>
  <c r="E1510" i="70"/>
  <c r="E1509" i="70"/>
  <c r="E1508" i="70"/>
  <c r="E1507" i="70"/>
  <c r="L25" i="75"/>
  <c r="E1506" i="70"/>
  <c r="L24" i="75"/>
  <c r="E1505" i="70"/>
  <c r="L23" i="75"/>
  <c r="E1504" i="70"/>
  <c r="L22" i="75"/>
  <c r="E1503" i="70"/>
  <c r="L21" i="75"/>
  <c r="E1502" i="70"/>
  <c r="L20" i="75"/>
  <c r="E1501" i="70"/>
  <c r="E1500" i="70"/>
  <c r="L15" i="75"/>
  <c r="E1499" i="70"/>
  <c r="L14" i="75"/>
  <c r="E1498" i="70"/>
  <c r="L13" i="75"/>
  <c r="E1497" i="70"/>
  <c r="L12" i="75"/>
  <c r="E1496" i="70"/>
  <c r="L11" i="75"/>
  <c r="E1495" i="70"/>
  <c r="L10" i="75"/>
  <c r="E1494" i="70"/>
  <c r="E1493" i="70"/>
  <c r="E1492" i="70"/>
  <c r="E1491" i="70"/>
  <c r="E1490" i="70"/>
  <c r="E1489" i="70"/>
  <c r="E1488" i="70"/>
  <c r="E2874" i="70"/>
  <c r="E1487" i="70"/>
  <c r="E1486" i="70"/>
  <c r="E1485" i="70"/>
  <c r="E1484" i="70"/>
  <c r="E1483" i="70"/>
  <c r="E1481" i="70"/>
  <c r="L36" i="75"/>
  <c r="E1480" i="70"/>
  <c r="L35" i="75"/>
  <c r="E1478" i="70"/>
  <c r="E1477" i="70"/>
  <c r="E1476" i="70"/>
  <c r="E1475" i="70"/>
  <c r="E1474" i="70"/>
  <c r="E1473" i="70"/>
  <c r="E1472" i="70"/>
  <c r="E1471" i="70"/>
  <c r="E1470" i="70"/>
  <c r="I16" i="75"/>
  <c r="E1469" i="70"/>
  <c r="E1468" i="70"/>
  <c r="E1467" i="70"/>
  <c r="E1466" i="70"/>
  <c r="E1465" i="70"/>
  <c r="I25" i="75"/>
  <c r="E1464" i="70"/>
  <c r="I24" i="75"/>
  <c r="E1463" i="70"/>
  <c r="I23" i="75"/>
  <c r="E1462" i="70"/>
  <c r="I22" i="75"/>
  <c r="E1461" i="70"/>
  <c r="I21" i="75"/>
  <c r="E1460" i="70"/>
  <c r="I20" i="75"/>
  <c r="E1459" i="70"/>
  <c r="E1458" i="70"/>
  <c r="I15" i="75"/>
  <c r="E1457" i="70"/>
  <c r="I14" i="75"/>
  <c r="E1456" i="70"/>
  <c r="I13" i="75"/>
  <c r="E1455" i="70"/>
  <c r="I12" i="75"/>
  <c r="E1454" i="70"/>
  <c r="I11" i="75"/>
  <c r="E1453" i="70"/>
  <c r="I10" i="75"/>
  <c r="E1452" i="70"/>
  <c r="E1451" i="70"/>
  <c r="E1450" i="70"/>
  <c r="E1449" i="70"/>
  <c r="E1448" i="70"/>
  <c r="E1447" i="70"/>
  <c r="E1446" i="70"/>
  <c r="E2832" i="70"/>
  <c r="E1445" i="70"/>
  <c r="E1444" i="70"/>
  <c r="E1443" i="70"/>
  <c r="E1442" i="70"/>
  <c r="E1441" i="70"/>
  <c r="E1439" i="70"/>
  <c r="I36" i="75"/>
  <c r="E1438" i="70"/>
  <c r="I35" i="75"/>
  <c r="E1436" i="70"/>
  <c r="E1437" i="70"/>
  <c r="E1435" i="70"/>
  <c r="E1434" i="70"/>
  <c r="E1433" i="70"/>
  <c r="E1432" i="70"/>
  <c r="E1431" i="70"/>
  <c r="E1430" i="70"/>
  <c r="E2816" i="70"/>
  <c r="E1429" i="70"/>
  <c r="E1428" i="70"/>
  <c r="F16" i="75"/>
  <c r="E1427" i="70"/>
  <c r="F25" i="75"/>
  <c r="F24" i="75"/>
  <c r="F23" i="75"/>
  <c r="F22" i="75"/>
  <c r="F21" i="75"/>
  <c r="F20" i="75"/>
  <c r="F15" i="75"/>
  <c r="F14" i="75"/>
  <c r="F13" i="75"/>
  <c r="F12" i="75"/>
  <c r="F11" i="75"/>
  <c r="F10" i="75"/>
  <c r="F36" i="75"/>
  <c r="F35" i="75"/>
  <c r="E2529" i="70"/>
  <c r="CL34" i="75"/>
  <c r="E2445" i="70"/>
  <c r="CF34" i="75"/>
  <c r="E2361" i="70"/>
  <c r="BZ34" i="75"/>
  <c r="E2277" i="70"/>
  <c r="BT34" i="75"/>
  <c r="E2193" i="70"/>
  <c r="BN34" i="75"/>
  <c r="E2109" i="70"/>
  <c r="BH34" i="75"/>
  <c r="E2025" i="70"/>
  <c r="AY34" i="75"/>
  <c r="E1941" i="70"/>
  <c r="AS34" i="75"/>
  <c r="E1857" i="70"/>
  <c r="AM34" i="75"/>
  <c r="E1773" i="70"/>
  <c r="AG34" i="75"/>
  <c r="E1689" i="70"/>
  <c r="AA34" i="75"/>
  <c r="E1521" i="70"/>
  <c r="E1479" i="70"/>
  <c r="E1395" i="70"/>
  <c r="E2781" i="70"/>
  <c r="E1302" i="70"/>
  <c r="CT16" i="75"/>
  <c r="E1297" i="70"/>
  <c r="CT25" i="75"/>
  <c r="E1296" i="70"/>
  <c r="CT24" i="75"/>
  <c r="E1295" i="70"/>
  <c r="CT23" i="75"/>
  <c r="E1294" i="70"/>
  <c r="CT22" i="75"/>
  <c r="E1293" i="70"/>
  <c r="CT21" i="75"/>
  <c r="E1292" i="70"/>
  <c r="CT20" i="75"/>
  <c r="E1290" i="70"/>
  <c r="CT15" i="75"/>
  <c r="E1289" i="70"/>
  <c r="CT14" i="75"/>
  <c r="E1288" i="70"/>
  <c r="CT13" i="75"/>
  <c r="E1287" i="70"/>
  <c r="CT12" i="75"/>
  <c r="E1286" i="70"/>
  <c r="CT11" i="75"/>
  <c r="E1285" i="70"/>
  <c r="CT10" i="75"/>
  <c r="E1271" i="70"/>
  <c r="CT36" i="75"/>
  <c r="E1270" i="70"/>
  <c r="CT35" i="75"/>
  <c r="E1268" i="70"/>
  <c r="E1260" i="70"/>
  <c r="CQ16" i="75"/>
  <c r="E1255" i="70"/>
  <c r="CQ25" i="75"/>
  <c r="E1254" i="70"/>
  <c r="CQ24" i="75"/>
  <c r="E1253" i="70"/>
  <c r="CQ23" i="75"/>
  <c r="E1252" i="70"/>
  <c r="CQ22" i="75"/>
  <c r="E1251" i="70"/>
  <c r="CQ21" i="75"/>
  <c r="E1250" i="70"/>
  <c r="CQ20" i="75"/>
  <c r="E1248" i="70"/>
  <c r="CQ15" i="75"/>
  <c r="E1247" i="70"/>
  <c r="CQ14" i="75"/>
  <c r="E1246" i="70"/>
  <c r="CQ13" i="75"/>
  <c r="E1245" i="70"/>
  <c r="CQ12" i="75"/>
  <c r="E1244" i="70"/>
  <c r="CQ11" i="75"/>
  <c r="E1243" i="70"/>
  <c r="CQ10" i="75"/>
  <c r="E1229" i="70"/>
  <c r="CQ36" i="75"/>
  <c r="E1228" i="70"/>
  <c r="CQ35" i="75"/>
  <c r="E1226" i="70"/>
  <c r="CQ33" i="75"/>
  <c r="E1184" i="70"/>
  <c r="CN33" i="75"/>
  <c r="E1186" i="70"/>
  <c r="E1187" i="70"/>
  <c r="CN36" i="75"/>
  <c r="E1201" i="70"/>
  <c r="CN10" i="75"/>
  <c r="E1202" i="70"/>
  <c r="CN11" i="75"/>
  <c r="E1203" i="70"/>
  <c r="CN12" i="75"/>
  <c r="E1204" i="70"/>
  <c r="CN13" i="75"/>
  <c r="E1205" i="70"/>
  <c r="CN14" i="75"/>
  <c r="E1206" i="70"/>
  <c r="CN15" i="75"/>
  <c r="E1208" i="70"/>
  <c r="CN20" i="75"/>
  <c r="E1209" i="70"/>
  <c r="CN21" i="75"/>
  <c r="E1210" i="70"/>
  <c r="CN22" i="75"/>
  <c r="E1211" i="70"/>
  <c r="CN23" i="75"/>
  <c r="E1212" i="70"/>
  <c r="CN24" i="75"/>
  <c r="E1213" i="70"/>
  <c r="CN25" i="75"/>
  <c r="E1218" i="70"/>
  <c r="CN16" i="75"/>
  <c r="E1177" i="70"/>
  <c r="CK9" i="75"/>
  <c r="E1176" i="70"/>
  <c r="CK16" i="75"/>
  <c r="E1175" i="70"/>
  <c r="CK4" i="75"/>
  <c r="E1174" i="70"/>
  <c r="CK28" i="75"/>
  <c r="E1173" i="70"/>
  <c r="CK27" i="75"/>
  <c r="AJ23" i="88"/>
  <c r="E1172" i="70"/>
  <c r="CK26" i="75"/>
  <c r="E1171" i="70"/>
  <c r="CK25" i="75"/>
  <c r="E1170" i="70"/>
  <c r="CK24" i="75"/>
  <c r="E1169" i="70"/>
  <c r="CK23" i="75"/>
  <c r="E1168" i="70"/>
  <c r="CK22" i="75"/>
  <c r="E1167" i="70"/>
  <c r="CK21" i="75"/>
  <c r="E1166" i="70"/>
  <c r="CK20" i="75"/>
  <c r="E1165" i="70"/>
  <c r="CK19" i="75"/>
  <c r="AJ22" i="88"/>
  <c r="E1164" i="70"/>
  <c r="CK15" i="75"/>
  <c r="E1163" i="70"/>
  <c r="CK14" i="75"/>
  <c r="E1162" i="70"/>
  <c r="CK13" i="75"/>
  <c r="E1161" i="70"/>
  <c r="CK12" i="75"/>
  <c r="E1160" i="70"/>
  <c r="CK11" i="75"/>
  <c r="E1159" i="70"/>
  <c r="CK10" i="75"/>
  <c r="E1158" i="70"/>
  <c r="CK43" i="75"/>
  <c r="E1157" i="70"/>
  <c r="CK42" i="75"/>
  <c r="E1156" i="70"/>
  <c r="CK30" i="75"/>
  <c r="E1155" i="70"/>
  <c r="CK6" i="75"/>
  <c r="AJ24" i="88"/>
  <c r="AD45" i="87"/>
  <c r="E1154" i="70"/>
  <c r="CK41" i="75"/>
  <c r="E1153" i="70"/>
  <c r="CK40" i="75"/>
  <c r="E1152" i="70"/>
  <c r="E1151" i="70"/>
  <c r="CK29" i="75"/>
  <c r="E1150" i="70"/>
  <c r="CK18" i="75"/>
  <c r="E1149" i="70"/>
  <c r="CK39" i="75"/>
  <c r="E1148" i="70"/>
  <c r="CK17" i="75"/>
  <c r="E1147" i="70"/>
  <c r="CK38" i="75"/>
  <c r="E1145" i="70"/>
  <c r="CK36" i="75"/>
  <c r="E1144" i="70"/>
  <c r="CK35" i="75"/>
  <c r="E1142" i="70"/>
  <c r="CK33" i="75"/>
  <c r="E1141" i="70"/>
  <c r="E1140" i="70"/>
  <c r="CK5" i="75"/>
  <c r="E1139" i="70"/>
  <c r="CK31" i="75"/>
  <c r="E1138" i="70"/>
  <c r="CK8" i="75"/>
  <c r="E1137" i="70"/>
  <c r="CK7" i="75"/>
  <c r="E1136" i="70"/>
  <c r="E1135" i="70"/>
  <c r="CH9" i="75"/>
  <c r="E1134" i="70"/>
  <c r="CH16" i="75"/>
  <c r="E1133" i="70"/>
  <c r="CH4" i="75"/>
  <c r="E1132" i="70"/>
  <c r="CH28" i="75"/>
  <c r="E1131" i="70"/>
  <c r="CH27" i="75"/>
  <c r="AI23" i="88"/>
  <c r="E1130" i="70"/>
  <c r="CH26" i="75"/>
  <c r="E1129" i="70"/>
  <c r="CH25" i="75"/>
  <c r="E1128" i="70"/>
  <c r="CH24" i="75"/>
  <c r="E1127" i="70"/>
  <c r="CH23" i="75"/>
  <c r="E1126" i="70"/>
  <c r="CH22" i="75"/>
  <c r="E1125" i="70"/>
  <c r="CH21" i="75"/>
  <c r="E1124" i="70"/>
  <c r="CH20" i="75"/>
  <c r="E1123" i="70"/>
  <c r="CH19" i="75"/>
  <c r="AI22" i="88"/>
  <c r="E1122" i="70"/>
  <c r="CH15" i="75"/>
  <c r="E1121" i="70"/>
  <c r="CH14" i="75"/>
  <c r="E1120" i="70"/>
  <c r="CH13" i="75"/>
  <c r="E1119" i="70"/>
  <c r="CH12" i="75"/>
  <c r="E1118" i="70"/>
  <c r="CH11" i="75"/>
  <c r="E1117" i="70"/>
  <c r="CH10" i="75"/>
  <c r="E1116" i="70"/>
  <c r="CH43" i="75"/>
  <c r="E1115" i="70"/>
  <c r="CH42" i="75"/>
  <c r="E1114" i="70"/>
  <c r="CH30" i="75"/>
  <c r="E1113" i="70"/>
  <c r="CH6" i="75"/>
  <c r="AI24" i="88"/>
  <c r="AC45" i="87"/>
  <c r="E1112" i="70"/>
  <c r="CH41" i="75"/>
  <c r="E1111" i="70"/>
  <c r="CH40" i="75"/>
  <c r="E1110" i="70"/>
  <c r="E1109" i="70"/>
  <c r="CH29" i="75"/>
  <c r="E1108" i="70"/>
  <c r="CH18" i="75"/>
  <c r="E1107" i="70"/>
  <c r="CH39" i="75"/>
  <c r="E1106" i="70"/>
  <c r="CH17" i="75"/>
  <c r="E1105" i="70"/>
  <c r="CH38" i="75"/>
  <c r="E1103" i="70"/>
  <c r="CH36" i="75"/>
  <c r="E1102" i="70"/>
  <c r="CH35" i="75"/>
  <c r="E1100" i="70"/>
  <c r="CH33" i="75"/>
  <c r="E1099" i="70"/>
  <c r="E1098" i="70"/>
  <c r="CH5" i="75"/>
  <c r="E1097" i="70"/>
  <c r="CH31" i="75"/>
  <c r="E1096" i="70"/>
  <c r="CH8" i="75"/>
  <c r="E1095" i="70"/>
  <c r="CH7" i="75"/>
  <c r="E1094" i="70"/>
  <c r="E1093" i="70"/>
  <c r="CE9" i="75"/>
  <c r="E1092" i="70"/>
  <c r="CE16" i="75"/>
  <c r="E1091" i="70"/>
  <c r="CE4" i="75"/>
  <c r="E1090" i="70"/>
  <c r="CE28" i="75"/>
  <c r="E1089" i="70"/>
  <c r="CE27" i="75"/>
  <c r="AH23" i="88"/>
  <c r="E1088" i="70"/>
  <c r="CE26" i="75"/>
  <c r="E1087" i="70"/>
  <c r="CE25" i="75"/>
  <c r="E1086" i="70"/>
  <c r="CE24" i="75"/>
  <c r="E1085" i="70"/>
  <c r="CE23" i="75"/>
  <c r="E1084" i="70"/>
  <c r="CE22" i="75"/>
  <c r="E1083" i="70"/>
  <c r="CE21" i="75"/>
  <c r="E1082" i="70"/>
  <c r="CE20" i="75"/>
  <c r="E1081" i="70"/>
  <c r="CE19" i="75"/>
  <c r="AH22" i="88"/>
  <c r="E1080" i="70"/>
  <c r="CE15" i="75"/>
  <c r="E1079" i="70"/>
  <c r="CE14" i="75"/>
  <c r="E1078" i="70"/>
  <c r="CE13" i="75"/>
  <c r="E1077" i="70"/>
  <c r="CE12" i="75"/>
  <c r="E1076" i="70"/>
  <c r="CE11" i="75"/>
  <c r="E1075" i="70"/>
  <c r="CE10" i="75"/>
  <c r="E1074" i="70"/>
  <c r="CE43" i="75"/>
  <c r="E1073" i="70"/>
  <c r="CE42" i="75"/>
  <c r="E1072" i="70"/>
  <c r="CE30" i="75"/>
  <c r="E1071" i="70"/>
  <c r="CE6" i="75"/>
  <c r="AH24" i="88"/>
  <c r="AB45" i="87"/>
  <c r="E1070" i="70"/>
  <c r="CE41" i="75"/>
  <c r="E1069" i="70"/>
  <c r="CE40" i="75"/>
  <c r="E1068" i="70"/>
  <c r="E1067" i="70"/>
  <c r="CE29" i="75"/>
  <c r="E1066" i="70"/>
  <c r="CE18" i="75"/>
  <c r="E1065" i="70"/>
  <c r="CE39" i="75"/>
  <c r="E1064" i="70"/>
  <c r="CE17" i="75"/>
  <c r="E1063" i="70"/>
  <c r="CE38" i="75"/>
  <c r="E1061" i="70"/>
  <c r="E1060" i="70"/>
  <c r="CE35" i="75"/>
  <c r="E1058" i="70"/>
  <c r="CE33" i="75"/>
  <c r="E1057" i="70"/>
  <c r="CE32" i="75"/>
  <c r="E1056" i="70"/>
  <c r="CE5" i="75"/>
  <c r="E1055" i="70"/>
  <c r="CE31" i="75"/>
  <c r="E1054" i="70"/>
  <c r="CE8" i="75"/>
  <c r="E1053" i="70"/>
  <c r="CE7" i="75"/>
  <c r="E1052" i="70"/>
  <c r="E1051" i="70"/>
  <c r="CB9" i="75"/>
  <c r="E1050" i="70"/>
  <c r="CB16" i="75"/>
  <c r="E1049" i="70"/>
  <c r="CB4" i="75"/>
  <c r="E1048" i="70"/>
  <c r="CB28" i="75"/>
  <c r="E1047" i="70"/>
  <c r="CB27" i="75"/>
  <c r="AG23" i="88"/>
  <c r="E1046" i="70"/>
  <c r="CB26" i="75"/>
  <c r="E1045" i="70"/>
  <c r="CB25" i="75"/>
  <c r="E1044" i="70"/>
  <c r="CB24" i="75"/>
  <c r="E1043" i="70"/>
  <c r="CB23" i="75"/>
  <c r="E1042" i="70"/>
  <c r="CB22" i="75"/>
  <c r="E1041" i="70"/>
  <c r="CB21" i="75"/>
  <c r="E1040" i="70"/>
  <c r="CB20" i="75"/>
  <c r="E1039" i="70"/>
  <c r="CB19" i="75"/>
  <c r="E1038" i="70"/>
  <c r="CB15" i="75"/>
  <c r="E1037" i="70"/>
  <c r="CB14" i="75"/>
  <c r="E1036" i="70"/>
  <c r="CB13" i="75"/>
  <c r="E1035" i="70"/>
  <c r="CB12" i="75"/>
  <c r="E1034" i="70"/>
  <c r="CB11" i="75"/>
  <c r="E1033" i="70"/>
  <c r="CB10" i="75"/>
  <c r="E1032" i="70"/>
  <c r="CB43" i="75"/>
  <c r="E1031" i="70"/>
  <c r="CB42" i="75"/>
  <c r="E1030" i="70"/>
  <c r="CB30" i="75"/>
  <c r="E1029" i="70"/>
  <c r="CB6" i="75"/>
  <c r="AG24" i="88"/>
  <c r="AA45" i="87"/>
  <c r="E1028" i="70"/>
  <c r="CB41" i="75"/>
  <c r="E1027" i="70"/>
  <c r="CB40" i="75"/>
  <c r="E1026" i="70"/>
  <c r="E1025" i="70"/>
  <c r="CB29" i="75"/>
  <c r="E1024" i="70"/>
  <c r="CB18" i="75"/>
  <c r="E1023" i="70"/>
  <c r="CB39" i="75"/>
  <c r="E1022" i="70"/>
  <c r="CB17" i="75"/>
  <c r="E1021" i="70"/>
  <c r="CB38" i="75"/>
  <c r="E1019" i="70"/>
  <c r="E1018" i="70"/>
  <c r="CB35" i="75"/>
  <c r="E1016" i="70"/>
  <c r="CB33" i="75"/>
  <c r="E1015" i="70"/>
  <c r="CB32" i="75"/>
  <c r="E1014" i="70"/>
  <c r="CB5" i="75"/>
  <c r="E1013" i="70"/>
  <c r="CB31" i="75"/>
  <c r="E1012" i="70"/>
  <c r="CB8" i="75"/>
  <c r="E1011" i="70"/>
  <c r="CB7" i="75"/>
  <c r="E1010" i="70"/>
  <c r="E1009" i="70"/>
  <c r="BY9" i="75"/>
  <c r="E1008" i="70"/>
  <c r="BY16" i="75"/>
  <c r="E1007" i="70"/>
  <c r="BY4" i="75"/>
  <c r="E1006" i="70"/>
  <c r="BY28" i="75"/>
  <c r="E1005" i="70"/>
  <c r="BY27" i="75"/>
  <c r="AF23" i="88"/>
  <c r="E1004" i="70"/>
  <c r="BY26" i="75"/>
  <c r="E1003" i="70"/>
  <c r="BY25" i="75"/>
  <c r="E1002" i="70"/>
  <c r="BY24" i="75"/>
  <c r="E1001" i="70"/>
  <c r="BY23" i="75"/>
  <c r="E1000" i="70"/>
  <c r="BY22" i="75"/>
  <c r="E999" i="70"/>
  <c r="BY21" i="75"/>
  <c r="E998" i="70"/>
  <c r="BY20" i="75"/>
  <c r="E997" i="70"/>
  <c r="BY19" i="75"/>
  <c r="AF22" i="88"/>
  <c r="E996" i="70"/>
  <c r="BY15" i="75"/>
  <c r="E995" i="70"/>
  <c r="BY14" i="75"/>
  <c r="E994" i="70"/>
  <c r="BY13" i="75"/>
  <c r="E993" i="70"/>
  <c r="BY12" i="75"/>
  <c r="E992" i="70"/>
  <c r="BY11" i="75"/>
  <c r="E991" i="70"/>
  <c r="BY10" i="75"/>
  <c r="E990" i="70"/>
  <c r="BY43" i="75"/>
  <c r="E989" i="70"/>
  <c r="BY42" i="75"/>
  <c r="E988" i="70"/>
  <c r="BY30" i="75"/>
  <c r="E987" i="70"/>
  <c r="BY6" i="75"/>
  <c r="AF24" i="88"/>
  <c r="Z45" i="87"/>
  <c r="E986" i="70"/>
  <c r="BY41" i="75"/>
  <c r="E985" i="70"/>
  <c r="BY40" i="75"/>
  <c r="E984" i="70"/>
  <c r="E983" i="70"/>
  <c r="BY29" i="75"/>
  <c r="E982" i="70"/>
  <c r="BY18" i="75"/>
  <c r="E981" i="70"/>
  <c r="BY39" i="75"/>
  <c r="E980" i="70"/>
  <c r="BY17" i="75"/>
  <c r="E979" i="70"/>
  <c r="BY38" i="75"/>
  <c r="E977" i="70"/>
  <c r="E976" i="70"/>
  <c r="BY35" i="75"/>
  <c r="E974" i="70"/>
  <c r="BY33" i="75"/>
  <c r="E973" i="70"/>
  <c r="BY32" i="75"/>
  <c r="E972" i="70"/>
  <c r="BY5" i="75"/>
  <c r="E971" i="70"/>
  <c r="BY31" i="75"/>
  <c r="E970" i="70"/>
  <c r="BY8" i="75"/>
  <c r="E969" i="70"/>
  <c r="BY7" i="75"/>
  <c r="E968" i="70"/>
  <c r="E967" i="70"/>
  <c r="BV9" i="75"/>
  <c r="E966" i="70"/>
  <c r="BV16" i="75"/>
  <c r="E965" i="70"/>
  <c r="BV4" i="75"/>
  <c r="E964" i="70"/>
  <c r="BV28" i="75"/>
  <c r="E963" i="70"/>
  <c r="BV27" i="75"/>
  <c r="AE23" i="88"/>
  <c r="E962" i="70"/>
  <c r="BV26" i="75"/>
  <c r="E961" i="70"/>
  <c r="BV25" i="75"/>
  <c r="E960" i="70"/>
  <c r="BV24" i="75"/>
  <c r="E959" i="70"/>
  <c r="BV23" i="75"/>
  <c r="E958" i="70"/>
  <c r="BV22" i="75"/>
  <c r="E957" i="70"/>
  <c r="BV21" i="75"/>
  <c r="E956" i="70"/>
  <c r="BV20" i="75"/>
  <c r="E955" i="70"/>
  <c r="BV19" i="75"/>
  <c r="AE22" i="88"/>
  <c r="E954" i="70"/>
  <c r="BV15" i="75"/>
  <c r="E953" i="70"/>
  <c r="BV14" i="75"/>
  <c r="E952" i="70"/>
  <c r="BV13" i="75"/>
  <c r="E951" i="70"/>
  <c r="BV12" i="75"/>
  <c r="E950" i="70"/>
  <c r="BV11" i="75"/>
  <c r="E949" i="70"/>
  <c r="BV10" i="75"/>
  <c r="E948" i="70"/>
  <c r="BV43" i="75"/>
  <c r="E947" i="70"/>
  <c r="BV42" i="75"/>
  <c r="E946" i="70"/>
  <c r="BV30" i="75"/>
  <c r="E945" i="70"/>
  <c r="BV6" i="75"/>
  <c r="AE24" i="88"/>
  <c r="Y45" i="87"/>
  <c r="E944" i="70"/>
  <c r="BV41" i="75"/>
  <c r="E943" i="70"/>
  <c r="BV40" i="75"/>
  <c r="E942" i="70"/>
  <c r="E941" i="70"/>
  <c r="BV29" i="75"/>
  <c r="E940" i="70"/>
  <c r="BV18" i="75"/>
  <c r="E939" i="70"/>
  <c r="BV39" i="75"/>
  <c r="E938" i="70"/>
  <c r="BV17" i="75"/>
  <c r="E937" i="70"/>
  <c r="BV38" i="75"/>
  <c r="E935" i="70"/>
  <c r="E934" i="70"/>
  <c r="BV35" i="75"/>
  <c r="E932" i="70"/>
  <c r="E931" i="70"/>
  <c r="BV32" i="75"/>
  <c r="E930" i="70"/>
  <c r="BV5" i="75"/>
  <c r="E929" i="70"/>
  <c r="BV31" i="75"/>
  <c r="E928" i="70"/>
  <c r="BV8" i="75"/>
  <c r="E927" i="70"/>
  <c r="BV7" i="75"/>
  <c r="E926" i="70"/>
  <c r="E884" i="70"/>
  <c r="E925" i="70"/>
  <c r="BS9" i="75"/>
  <c r="E924" i="70"/>
  <c r="BS16" i="75"/>
  <c r="E923" i="70"/>
  <c r="BS4" i="75"/>
  <c r="E922" i="70"/>
  <c r="BS28" i="75"/>
  <c r="E921" i="70"/>
  <c r="BS27" i="75"/>
  <c r="AD23" i="88"/>
  <c r="E920" i="70"/>
  <c r="BS26" i="75"/>
  <c r="E919" i="70"/>
  <c r="BS25" i="75"/>
  <c r="E918" i="70"/>
  <c r="BS24" i="75"/>
  <c r="E917" i="70"/>
  <c r="BS23" i="75"/>
  <c r="E916" i="70"/>
  <c r="BS22" i="75"/>
  <c r="E915" i="70"/>
  <c r="BS21" i="75"/>
  <c r="E914" i="70"/>
  <c r="BS20" i="75"/>
  <c r="E913" i="70"/>
  <c r="BS19" i="75"/>
  <c r="AD22" i="88"/>
  <c r="E912" i="70"/>
  <c r="BS15" i="75"/>
  <c r="E911" i="70"/>
  <c r="BS14" i="75"/>
  <c r="E910" i="70"/>
  <c r="BS13" i="75"/>
  <c r="E909" i="70"/>
  <c r="BS12" i="75"/>
  <c r="E908" i="70"/>
  <c r="BS11" i="75"/>
  <c r="E907" i="70"/>
  <c r="BS10" i="75"/>
  <c r="E906" i="70"/>
  <c r="BS43" i="75"/>
  <c r="E905" i="70"/>
  <c r="BS42" i="75"/>
  <c r="E904" i="70"/>
  <c r="BS30" i="75"/>
  <c r="E903" i="70"/>
  <c r="BS6" i="75"/>
  <c r="AD24" i="88"/>
  <c r="X45" i="87"/>
  <c r="E902" i="70"/>
  <c r="BS41" i="75"/>
  <c r="E901" i="70"/>
  <c r="BS40" i="75"/>
  <c r="E900" i="70"/>
  <c r="E899" i="70"/>
  <c r="BS29" i="75"/>
  <c r="E898" i="70"/>
  <c r="BS18" i="75"/>
  <c r="E897" i="70"/>
  <c r="BS39" i="75"/>
  <c r="E896" i="70"/>
  <c r="BS17" i="75"/>
  <c r="E895" i="70"/>
  <c r="BS38" i="75"/>
  <c r="E893" i="70"/>
  <c r="BS36" i="75"/>
  <c r="E892" i="70"/>
  <c r="BS35" i="75"/>
  <c r="E890" i="70"/>
  <c r="E889" i="70"/>
  <c r="BS32" i="75"/>
  <c r="E888" i="70"/>
  <c r="BS5" i="75"/>
  <c r="E887" i="70"/>
  <c r="BS31" i="75"/>
  <c r="E886" i="70"/>
  <c r="BS8" i="75"/>
  <c r="E885" i="70"/>
  <c r="BS7" i="75"/>
  <c r="E894" i="70"/>
  <c r="BS37" i="75"/>
  <c r="E883" i="70"/>
  <c r="BP9" i="75"/>
  <c r="E882" i="70"/>
  <c r="BP16" i="75"/>
  <c r="E881" i="70"/>
  <c r="BP4" i="75"/>
  <c r="E880" i="70"/>
  <c r="BP28" i="75"/>
  <c r="E879" i="70"/>
  <c r="BP27" i="75"/>
  <c r="AC23" i="88"/>
  <c r="E878" i="70"/>
  <c r="BP26" i="75"/>
  <c r="E877" i="70"/>
  <c r="BP25" i="75"/>
  <c r="E876" i="70"/>
  <c r="BP24" i="75"/>
  <c r="E875" i="70"/>
  <c r="BP23" i="75"/>
  <c r="E874" i="70"/>
  <c r="BP22" i="75"/>
  <c r="E873" i="70"/>
  <c r="BP21" i="75"/>
  <c r="E872" i="70"/>
  <c r="BP20" i="75"/>
  <c r="E871" i="70"/>
  <c r="BP19" i="75"/>
  <c r="AC22" i="88"/>
  <c r="E870" i="70"/>
  <c r="BP15" i="75"/>
  <c r="E869" i="70"/>
  <c r="BP14" i="75"/>
  <c r="E868" i="70"/>
  <c r="BP13" i="75"/>
  <c r="E867" i="70"/>
  <c r="BP12" i="75"/>
  <c r="E866" i="70"/>
  <c r="BP11" i="75"/>
  <c r="E865" i="70"/>
  <c r="BP10" i="75"/>
  <c r="E864" i="70"/>
  <c r="BP43" i="75"/>
  <c r="E863" i="70"/>
  <c r="BP42" i="75"/>
  <c r="E862" i="70"/>
  <c r="BP30" i="75"/>
  <c r="E861" i="70"/>
  <c r="BP6" i="75"/>
  <c r="AC24" i="88"/>
  <c r="W45" i="87"/>
  <c r="E860" i="70"/>
  <c r="BP41" i="75"/>
  <c r="E859" i="70"/>
  <c r="BP40" i="75"/>
  <c r="E858" i="70"/>
  <c r="E857" i="70"/>
  <c r="BP29" i="75"/>
  <c r="E856" i="70"/>
  <c r="BP18" i="75"/>
  <c r="E855" i="70"/>
  <c r="BP39" i="75"/>
  <c r="E854" i="70"/>
  <c r="BP17" i="75"/>
  <c r="E853" i="70"/>
  <c r="BP38" i="75"/>
  <c r="E851" i="70"/>
  <c r="E850" i="70"/>
  <c r="BP35" i="75"/>
  <c r="E848" i="70"/>
  <c r="E847" i="70"/>
  <c r="BP32" i="75"/>
  <c r="E846" i="70"/>
  <c r="BP5" i="75"/>
  <c r="E845" i="70"/>
  <c r="BP31" i="75"/>
  <c r="E844" i="70"/>
  <c r="BP8" i="75"/>
  <c r="E843" i="70"/>
  <c r="BP7" i="75"/>
  <c r="E842" i="70"/>
  <c r="E841" i="70"/>
  <c r="BM9" i="75"/>
  <c r="E840" i="70"/>
  <c r="BM16" i="75"/>
  <c r="E839" i="70"/>
  <c r="BM4" i="75"/>
  <c r="E838" i="70"/>
  <c r="BM28" i="75"/>
  <c r="E837" i="70"/>
  <c r="BM27" i="75"/>
  <c r="AB23" i="88"/>
  <c r="E836" i="70"/>
  <c r="BM26" i="75"/>
  <c r="E835" i="70"/>
  <c r="BM25" i="75"/>
  <c r="E834" i="70"/>
  <c r="BM24" i="75"/>
  <c r="E833" i="70"/>
  <c r="BM23" i="75"/>
  <c r="E832" i="70"/>
  <c r="BM22" i="75"/>
  <c r="E831" i="70"/>
  <c r="BM21" i="75"/>
  <c r="E830" i="70"/>
  <c r="BM20" i="75"/>
  <c r="E829" i="70"/>
  <c r="BM19" i="75"/>
  <c r="E828" i="70"/>
  <c r="BM15" i="75"/>
  <c r="E827" i="70"/>
  <c r="BM14" i="75"/>
  <c r="E826" i="70"/>
  <c r="BM13" i="75"/>
  <c r="E825" i="70"/>
  <c r="BM12" i="75"/>
  <c r="E824" i="70"/>
  <c r="BM11" i="75"/>
  <c r="E823" i="70"/>
  <c r="BM10" i="75"/>
  <c r="E822" i="70"/>
  <c r="BM43" i="75"/>
  <c r="E821" i="70"/>
  <c r="BM42" i="75"/>
  <c r="E820" i="70"/>
  <c r="BM30" i="75"/>
  <c r="E819" i="70"/>
  <c r="BM6" i="75"/>
  <c r="AB24" i="88"/>
  <c r="V45" i="87"/>
  <c r="E818" i="70"/>
  <c r="BM41" i="75"/>
  <c r="E817" i="70"/>
  <c r="BM40" i="75"/>
  <c r="E816" i="70"/>
  <c r="E815" i="70"/>
  <c r="BM29" i="75"/>
  <c r="E814" i="70"/>
  <c r="BM18" i="75"/>
  <c r="E813" i="70"/>
  <c r="BM39" i="75"/>
  <c r="E812" i="70"/>
  <c r="BM17" i="75"/>
  <c r="E811" i="70"/>
  <c r="BM38" i="75"/>
  <c r="E809" i="70"/>
  <c r="BM36" i="75"/>
  <c r="E808" i="70"/>
  <c r="BM35" i="75"/>
  <c r="E806" i="70"/>
  <c r="BM33" i="75"/>
  <c r="E805" i="70"/>
  <c r="BM32" i="75"/>
  <c r="E804" i="70"/>
  <c r="BM5" i="75"/>
  <c r="E803" i="70"/>
  <c r="BM31" i="75"/>
  <c r="E802" i="70"/>
  <c r="BM8" i="75"/>
  <c r="E801" i="70"/>
  <c r="BM7" i="75"/>
  <c r="E800" i="70"/>
  <c r="E799" i="70"/>
  <c r="BJ9" i="75"/>
  <c r="E798" i="70"/>
  <c r="BJ16" i="75"/>
  <c r="E797" i="70"/>
  <c r="BJ4" i="75"/>
  <c r="E796" i="70"/>
  <c r="BJ28" i="75"/>
  <c r="E795" i="70"/>
  <c r="BJ27" i="75"/>
  <c r="AA23" i="88"/>
  <c r="E794" i="70"/>
  <c r="BJ26" i="75"/>
  <c r="E793" i="70"/>
  <c r="BJ25" i="75"/>
  <c r="E792" i="70"/>
  <c r="BJ24" i="75"/>
  <c r="E791" i="70"/>
  <c r="BJ23" i="75"/>
  <c r="E790" i="70"/>
  <c r="BJ22" i="75"/>
  <c r="E789" i="70"/>
  <c r="BJ21" i="75"/>
  <c r="E788" i="70"/>
  <c r="BJ20" i="75"/>
  <c r="E787" i="70"/>
  <c r="BJ19" i="75"/>
  <c r="AA22" i="88"/>
  <c r="E786" i="70"/>
  <c r="BJ15" i="75"/>
  <c r="E785" i="70"/>
  <c r="BJ14" i="75"/>
  <c r="E784" i="70"/>
  <c r="BJ13" i="75"/>
  <c r="E783" i="70"/>
  <c r="BJ12" i="75"/>
  <c r="E782" i="70"/>
  <c r="BJ11" i="75"/>
  <c r="E781" i="70"/>
  <c r="BJ10" i="75"/>
  <c r="E780" i="70"/>
  <c r="BJ43" i="75"/>
  <c r="E779" i="70"/>
  <c r="BJ42" i="75"/>
  <c r="E778" i="70"/>
  <c r="BJ30" i="75"/>
  <c r="E777" i="70"/>
  <c r="BJ6" i="75"/>
  <c r="AA24" i="88"/>
  <c r="U45" i="87"/>
  <c r="E776" i="70"/>
  <c r="BJ41" i="75"/>
  <c r="E775" i="70"/>
  <c r="BJ40" i="75"/>
  <c r="E774" i="70"/>
  <c r="E773" i="70"/>
  <c r="BJ29" i="75"/>
  <c r="E772" i="70"/>
  <c r="BJ18" i="75"/>
  <c r="E771" i="70"/>
  <c r="BJ39" i="75"/>
  <c r="E770" i="70"/>
  <c r="BJ17" i="75"/>
  <c r="E769" i="70"/>
  <c r="BJ38" i="75"/>
  <c r="E767" i="70"/>
  <c r="E766" i="70"/>
  <c r="BJ35" i="75"/>
  <c r="E764" i="70"/>
  <c r="BJ33" i="75"/>
  <c r="E763" i="70"/>
  <c r="BJ32" i="75"/>
  <c r="E762" i="70"/>
  <c r="BJ5" i="75"/>
  <c r="E761" i="70"/>
  <c r="BJ31" i="75"/>
  <c r="E760" i="70"/>
  <c r="BJ8" i="75"/>
  <c r="E759" i="70"/>
  <c r="BJ7" i="75"/>
  <c r="E758" i="70"/>
  <c r="E757" i="70"/>
  <c r="BG9" i="75"/>
  <c r="E756" i="70"/>
  <c r="BG16" i="75"/>
  <c r="E755" i="70"/>
  <c r="BG4" i="75"/>
  <c r="E754" i="70"/>
  <c r="BG28" i="75"/>
  <c r="E753" i="70"/>
  <c r="BG27" i="75"/>
  <c r="Z23" i="88"/>
  <c r="E752" i="70"/>
  <c r="BG26" i="75"/>
  <c r="E751" i="70"/>
  <c r="BG25" i="75"/>
  <c r="E750" i="70"/>
  <c r="BG24" i="75"/>
  <c r="E749" i="70"/>
  <c r="BG23" i="75"/>
  <c r="E748" i="70"/>
  <c r="BG22" i="75"/>
  <c r="E747" i="70"/>
  <c r="BG21" i="75"/>
  <c r="E746" i="70"/>
  <c r="BG20" i="75"/>
  <c r="E745" i="70"/>
  <c r="BG19" i="75"/>
  <c r="Z22" i="88"/>
  <c r="E744" i="70"/>
  <c r="BG15" i="75"/>
  <c r="E743" i="70"/>
  <c r="BG14" i="75"/>
  <c r="E742" i="70"/>
  <c r="BG13" i="75"/>
  <c r="E741" i="70"/>
  <c r="BG12" i="75"/>
  <c r="E740" i="70"/>
  <c r="BG11" i="75"/>
  <c r="E739" i="70"/>
  <c r="BG10" i="75"/>
  <c r="E738" i="70"/>
  <c r="BG43" i="75"/>
  <c r="E737" i="70"/>
  <c r="BG42" i="75"/>
  <c r="E736" i="70"/>
  <c r="BG30" i="75"/>
  <c r="E735" i="70"/>
  <c r="BG6" i="75"/>
  <c r="Z24" i="88"/>
  <c r="T45" i="87"/>
  <c r="E734" i="70"/>
  <c r="BG41" i="75"/>
  <c r="E733" i="70"/>
  <c r="BG40" i="75"/>
  <c r="E732" i="70"/>
  <c r="E731" i="70"/>
  <c r="BG29" i="75"/>
  <c r="E730" i="70"/>
  <c r="BG18" i="75"/>
  <c r="E729" i="70"/>
  <c r="BG39" i="75"/>
  <c r="E728" i="70"/>
  <c r="BG17" i="75"/>
  <c r="E727" i="70"/>
  <c r="BG38" i="75"/>
  <c r="E725" i="70"/>
  <c r="E724" i="70"/>
  <c r="BG35" i="75"/>
  <c r="E722" i="70"/>
  <c r="BG33" i="75"/>
  <c r="E721" i="70"/>
  <c r="BG32" i="75"/>
  <c r="E720" i="70"/>
  <c r="BG5" i="75"/>
  <c r="E719" i="70"/>
  <c r="BG31" i="75"/>
  <c r="E718" i="70"/>
  <c r="BG8" i="75"/>
  <c r="E717" i="70"/>
  <c r="BG7" i="75"/>
  <c r="E716" i="70"/>
  <c r="E715" i="70"/>
  <c r="BD9" i="75"/>
  <c r="E714" i="70"/>
  <c r="BD16" i="75"/>
  <c r="E713" i="70"/>
  <c r="BD4" i="75"/>
  <c r="E712" i="70"/>
  <c r="BD28" i="75"/>
  <c r="E711" i="70"/>
  <c r="BD27" i="75"/>
  <c r="Y23" i="88"/>
  <c r="E710" i="70"/>
  <c r="BD26" i="75"/>
  <c r="E709" i="70"/>
  <c r="BD25" i="75"/>
  <c r="E708" i="70"/>
  <c r="BD24" i="75"/>
  <c r="E707" i="70"/>
  <c r="BD23" i="75"/>
  <c r="E706" i="70"/>
  <c r="BD22" i="75"/>
  <c r="E705" i="70"/>
  <c r="BD21" i="75"/>
  <c r="E704" i="70"/>
  <c r="BD20" i="75"/>
  <c r="E703" i="70"/>
  <c r="BD19" i="75"/>
  <c r="Y22" i="88"/>
  <c r="E702" i="70"/>
  <c r="BD15" i="75"/>
  <c r="E701" i="70"/>
  <c r="BD14" i="75"/>
  <c r="E700" i="70"/>
  <c r="BD13" i="75"/>
  <c r="E699" i="70"/>
  <c r="BD12" i="75"/>
  <c r="E698" i="70"/>
  <c r="BD11" i="75"/>
  <c r="E697" i="70"/>
  <c r="BD10" i="75"/>
  <c r="E696" i="70"/>
  <c r="BD43" i="75"/>
  <c r="E695" i="70"/>
  <c r="BD42" i="75"/>
  <c r="E694" i="70"/>
  <c r="BD30" i="75"/>
  <c r="E693" i="70"/>
  <c r="BD6" i="75"/>
  <c r="Y24" i="88"/>
  <c r="S45" i="87"/>
  <c r="E692" i="70"/>
  <c r="BD41" i="75"/>
  <c r="E691" i="70"/>
  <c r="BD40" i="75"/>
  <c r="E690" i="70"/>
  <c r="E689" i="70"/>
  <c r="BD29" i="75"/>
  <c r="E688" i="70"/>
  <c r="BD18" i="75"/>
  <c r="E687" i="70"/>
  <c r="BD39" i="75"/>
  <c r="E686" i="70"/>
  <c r="BD17" i="75"/>
  <c r="E685" i="70"/>
  <c r="BD38" i="75"/>
  <c r="E683" i="70"/>
  <c r="E682" i="70"/>
  <c r="BD35" i="75"/>
  <c r="E680" i="70"/>
  <c r="E679" i="70"/>
  <c r="BD32" i="75"/>
  <c r="E678" i="70"/>
  <c r="BD5" i="75"/>
  <c r="E677" i="70"/>
  <c r="BD31" i="75"/>
  <c r="E676" i="70"/>
  <c r="BD8" i="75"/>
  <c r="E675" i="70"/>
  <c r="BD7" i="75"/>
  <c r="E674" i="70"/>
  <c r="E673" i="70"/>
  <c r="AX9" i="75"/>
  <c r="E672" i="70"/>
  <c r="AX16" i="75"/>
  <c r="E671" i="70"/>
  <c r="AX4" i="75"/>
  <c r="E670" i="70"/>
  <c r="AX28" i="75"/>
  <c r="E669" i="70"/>
  <c r="AX27" i="75"/>
  <c r="W23" i="88"/>
  <c r="E668" i="70"/>
  <c r="AX26" i="75"/>
  <c r="E667" i="70"/>
  <c r="AX25" i="75"/>
  <c r="E666" i="70"/>
  <c r="AX24" i="75"/>
  <c r="E665" i="70"/>
  <c r="AX23" i="75"/>
  <c r="E664" i="70"/>
  <c r="AX22" i="75"/>
  <c r="E663" i="70"/>
  <c r="AX21" i="75"/>
  <c r="E662" i="70"/>
  <c r="AX20" i="75"/>
  <c r="E661" i="70"/>
  <c r="AX19" i="75"/>
  <c r="E660" i="70"/>
  <c r="AX15" i="75"/>
  <c r="E659" i="70"/>
  <c r="AX14" i="75"/>
  <c r="E658" i="70"/>
  <c r="AX13" i="75"/>
  <c r="E657" i="70"/>
  <c r="AX12" i="75"/>
  <c r="E656" i="70"/>
  <c r="AX11" i="75"/>
  <c r="E655" i="70"/>
  <c r="AX10" i="75"/>
  <c r="E654" i="70"/>
  <c r="AX43" i="75"/>
  <c r="E653" i="70"/>
  <c r="AX42" i="75"/>
  <c r="E652" i="70"/>
  <c r="AX30" i="75"/>
  <c r="E651" i="70"/>
  <c r="AX6" i="75"/>
  <c r="W24" i="88"/>
  <c r="Q45" i="87"/>
  <c r="E650" i="70"/>
  <c r="AX41" i="75"/>
  <c r="E649" i="70"/>
  <c r="AX40" i="75"/>
  <c r="E648" i="70"/>
  <c r="E647" i="70"/>
  <c r="AX29" i="75"/>
  <c r="E646" i="70"/>
  <c r="AX18" i="75"/>
  <c r="E645" i="70"/>
  <c r="AX39" i="75"/>
  <c r="E644" i="70"/>
  <c r="AX17" i="75"/>
  <c r="E643" i="70"/>
  <c r="AX38" i="75"/>
  <c r="E641" i="70"/>
  <c r="AX36" i="75"/>
  <c r="E640" i="70"/>
  <c r="AX35" i="75"/>
  <c r="E638" i="70"/>
  <c r="AX33" i="75"/>
  <c r="E637" i="70"/>
  <c r="E636" i="70"/>
  <c r="AX5" i="75"/>
  <c r="E635" i="70"/>
  <c r="AX31" i="75"/>
  <c r="E634" i="70"/>
  <c r="AX8" i="75"/>
  <c r="E633" i="70"/>
  <c r="AX7" i="75"/>
  <c r="E632" i="70"/>
  <c r="E631" i="70"/>
  <c r="AU9" i="75"/>
  <c r="E630" i="70"/>
  <c r="AU16" i="75"/>
  <c r="E629" i="70"/>
  <c r="AU4" i="75"/>
  <c r="E628" i="70"/>
  <c r="AU28" i="75"/>
  <c r="E627" i="70"/>
  <c r="AU27" i="75"/>
  <c r="V23" i="88"/>
  <c r="E626" i="70"/>
  <c r="AU26" i="75"/>
  <c r="E625" i="70"/>
  <c r="AU25" i="75"/>
  <c r="E624" i="70"/>
  <c r="AU24" i="75"/>
  <c r="E623" i="70"/>
  <c r="AU23" i="75"/>
  <c r="E622" i="70"/>
  <c r="AU22" i="75"/>
  <c r="E621" i="70"/>
  <c r="AU21" i="75"/>
  <c r="E620" i="70"/>
  <c r="AU20" i="75"/>
  <c r="E619" i="70"/>
  <c r="AU19" i="75"/>
  <c r="V22" i="88"/>
  <c r="E618" i="70"/>
  <c r="AU15" i="75"/>
  <c r="E617" i="70"/>
  <c r="AU14" i="75"/>
  <c r="E616" i="70"/>
  <c r="AU13" i="75"/>
  <c r="E615" i="70"/>
  <c r="AU12" i="75"/>
  <c r="E614" i="70"/>
  <c r="AU11" i="75"/>
  <c r="E613" i="70"/>
  <c r="AU10" i="75"/>
  <c r="E612" i="70"/>
  <c r="AU43" i="75"/>
  <c r="E611" i="70"/>
  <c r="AU42" i="75"/>
  <c r="E610" i="70"/>
  <c r="AU30" i="75"/>
  <c r="E609" i="70"/>
  <c r="AU6" i="75"/>
  <c r="V24" i="88"/>
  <c r="P45" i="87"/>
  <c r="E608" i="70"/>
  <c r="AU41" i="75"/>
  <c r="E607" i="70"/>
  <c r="AU40" i="75"/>
  <c r="E606" i="70"/>
  <c r="E605" i="70"/>
  <c r="AU29" i="75"/>
  <c r="E604" i="70"/>
  <c r="AU18" i="75"/>
  <c r="E603" i="70"/>
  <c r="AU39" i="75"/>
  <c r="E602" i="70"/>
  <c r="AU17" i="75"/>
  <c r="E601" i="70"/>
  <c r="AU38" i="75"/>
  <c r="E599" i="70"/>
  <c r="E598" i="70"/>
  <c r="AU35" i="75"/>
  <c r="E596" i="70"/>
  <c r="AU33" i="75"/>
  <c r="E595" i="70"/>
  <c r="AU32" i="75"/>
  <c r="E594" i="70"/>
  <c r="AU5" i="75"/>
  <c r="E593" i="70"/>
  <c r="AU31" i="75"/>
  <c r="E592" i="70"/>
  <c r="AU8" i="75"/>
  <c r="E591" i="70"/>
  <c r="AU7" i="75"/>
  <c r="E590" i="70"/>
  <c r="E589" i="70"/>
  <c r="AR9" i="75"/>
  <c r="E588" i="70"/>
  <c r="AR16" i="75"/>
  <c r="E587" i="70"/>
  <c r="AR4" i="75"/>
  <c r="E586" i="70"/>
  <c r="AR28" i="75"/>
  <c r="E585" i="70"/>
  <c r="AR27" i="75"/>
  <c r="U23" i="88"/>
  <c r="E584" i="70"/>
  <c r="AR26" i="75"/>
  <c r="E583" i="70"/>
  <c r="AR25" i="75"/>
  <c r="E582" i="70"/>
  <c r="AR24" i="75"/>
  <c r="E581" i="70"/>
  <c r="AR23" i="75"/>
  <c r="E580" i="70"/>
  <c r="AR22" i="75"/>
  <c r="E579" i="70"/>
  <c r="AR21" i="75"/>
  <c r="E578" i="70"/>
  <c r="AR20" i="75"/>
  <c r="E577" i="70"/>
  <c r="AR19" i="75"/>
  <c r="U22" i="88"/>
  <c r="E576" i="70"/>
  <c r="AR15" i="75"/>
  <c r="E575" i="70"/>
  <c r="AR14" i="75"/>
  <c r="E574" i="70"/>
  <c r="AR13" i="75"/>
  <c r="E573" i="70"/>
  <c r="AR12" i="75"/>
  <c r="E572" i="70"/>
  <c r="AR11" i="75"/>
  <c r="E571" i="70"/>
  <c r="AR10" i="75"/>
  <c r="E570" i="70"/>
  <c r="AR43" i="75"/>
  <c r="E569" i="70"/>
  <c r="AR42" i="75"/>
  <c r="E568" i="70"/>
  <c r="AR30" i="75"/>
  <c r="E567" i="70"/>
  <c r="AR6" i="75"/>
  <c r="U24" i="88"/>
  <c r="O45" i="87"/>
  <c r="E566" i="70"/>
  <c r="AR41" i="75"/>
  <c r="E565" i="70"/>
  <c r="AR40" i="75"/>
  <c r="E564" i="70"/>
  <c r="E563" i="70"/>
  <c r="AR29" i="75"/>
  <c r="E562" i="70"/>
  <c r="AR18" i="75"/>
  <c r="E561" i="70"/>
  <c r="AR39" i="75"/>
  <c r="E560" i="70"/>
  <c r="AR17" i="75"/>
  <c r="E559" i="70"/>
  <c r="AR38" i="75"/>
  <c r="E557" i="70"/>
  <c r="E556" i="70"/>
  <c r="AR35" i="75"/>
  <c r="E554" i="70"/>
  <c r="AR33" i="75"/>
  <c r="E553" i="70"/>
  <c r="AR32" i="75"/>
  <c r="E552" i="70"/>
  <c r="AR5" i="75"/>
  <c r="E551" i="70"/>
  <c r="AR31" i="75"/>
  <c r="E550" i="70"/>
  <c r="AR8" i="75"/>
  <c r="E549" i="70"/>
  <c r="AR7" i="75"/>
  <c r="E548" i="70"/>
  <c r="E547" i="70"/>
  <c r="AO9" i="75"/>
  <c r="E546" i="70"/>
  <c r="AO16" i="75"/>
  <c r="E545" i="70"/>
  <c r="AO4" i="75"/>
  <c r="E544" i="70"/>
  <c r="AO28" i="75"/>
  <c r="E543" i="70"/>
  <c r="AO27" i="75"/>
  <c r="T23" i="88"/>
  <c r="E542" i="70"/>
  <c r="AO26" i="75"/>
  <c r="E541" i="70"/>
  <c r="AO25" i="75"/>
  <c r="E540" i="70"/>
  <c r="AO24" i="75"/>
  <c r="E539" i="70"/>
  <c r="AO23" i="75"/>
  <c r="E538" i="70"/>
  <c r="AO22" i="75"/>
  <c r="E537" i="70"/>
  <c r="AO21" i="75"/>
  <c r="E536" i="70"/>
  <c r="AO20" i="75"/>
  <c r="E535" i="70"/>
  <c r="AO19" i="75"/>
  <c r="T22" i="88"/>
  <c r="E534" i="70"/>
  <c r="AO15" i="75"/>
  <c r="E533" i="70"/>
  <c r="AO14" i="75"/>
  <c r="E532" i="70"/>
  <c r="AO13" i="75"/>
  <c r="E531" i="70"/>
  <c r="AO12" i="75"/>
  <c r="E530" i="70"/>
  <c r="AO11" i="75"/>
  <c r="E529" i="70"/>
  <c r="AO10" i="75"/>
  <c r="E528" i="70"/>
  <c r="AO43" i="75"/>
  <c r="E527" i="70"/>
  <c r="AO42" i="75"/>
  <c r="E526" i="70"/>
  <c r="AO30" i="75"/>
  <c r="E525" i="70"/>
  <c r="AO6" i="75"/>
  <c r="T24" i="88"/>
  <c r="N45" i="87"/>
  <c r="E524" i="70"/>
  <c r="AO41" i="75"/>
  <c r="E523" i="70"/>
  <c r="AO40" i="75"/>
  <c r="E522" i="70"/>
  <c r="E521" i="70"/>
  <c r="AO29" i="75"/>
  <c r="E520" i="70"/>
  <c r="AO18" i="75"/>
  <c r="E519" i="70"/>
  <c r="AO39" i="75"/>
  <c r="E518" i="70"/>
  <c r="AO17" i="75"/>
  <c r="E517" i="70"/>
  <c r="AO38" i="75"/>
  <c r="E515" i="70"/>
  <c r="E514" i="70"/>
  <c r="AO35" i="75"/>
  <c r="E512" i="70"/>
  <c r="AO33" i="75"/>
  <c r="E511" i="70"/>
  <c r="AO32" i="75"/>
  <c r="E510" i="70"/>
  <c r="AO5" i="75"/>
  <c r="E509" i="70"/>
  <c r="AO31" i="75"/>
  <c r="E508" i="70"/>
  <c r="AO8" i="75"/>
  <c r="E507" i="70"/>
  <c r="AO7" i="75"/>
  <c r="E506" i="70"/>
  <c r="E505" i="70"/>
  <c r="AL9" i="75"/>
  <c r="E504" i="70"/>
  <c r="AL16" i="75"/>
  <c r="E503" i="70"/>
  <c r="AL4" i="75"/>
  <c r="E502" i="70"/>
  <c r="AL28" i="75"/>
  <c r="E501" i="70"/>
  <c r="AL27" i="75"/>
  <c r="S23" i="88"/>
  <c r="E500" i="70"/>
  <c r="AL26" i="75"/>
  <c r="E499" i="70"/>
  <c r="AL25" i="75"/>
  <c r="E498" i="70"/>
  <c r="AL24" i="75"/>
  <c r="E497" i="70"/>
  <c r="AL23" i="75"/>
  <c r="E496" i="70"/>
  <c r="AL22" i="75"/>
  <c r="E495" i="70"/>
  <c r="AL21" i="75"/>
  <c r="E494" i="70"/>
  <c r="AL20" i="75"/>
  <c r="E493" i="70"/>
  <c r="AL19" i="75"/>
  <c r="S22" i="88"/>
  <c r="E492" i="70"/>
  <c r="AL15" i="75"/>
  <c r="E491" i="70"/>
  <c r="AL14" i="75"/>
  <c r="E490" i="70"/>
  <c r="AL13" i="75"/>
  <c r="E489" i="70"/>
  <c r="AL12" i="75"/>
  <c r="E488" i="70"/>
  <c r="AL11" i="75"/>
  <c r="E487" i="70"/>
  <c r="AL10" i="75"/>
  <c r="E486" i="70"/>
  <c r="AL43" i="75"/>
  <c r="E485" i="70"/>
  <c r="AL42" i="75"/>
  <c r="E484" i="70"/>
  <c r="AL30" i="75"/>
  <c r="E483" i="70"/>
  <c r="AL6" i="75"/>
  <c r="S24" i="88"/>
  <c r="M45" i="87"/>
  <c r="E482" i="70"/>
  <c r="AL41" i="75"/>
  <c r="E481" i="70"/>
  <c r="AL40" i="75"/>
  <c r="E480" i="70"/>
  <c r="E479" i="70"/>
  <c r="AL29" i="75"/>
  <c r="E478" i="70"/>
  <c r="AL18" i="75"/>
  <c r="E477" i="70"/>
  <c r="AL39" i="75"/>
  <c r="E476" i="70"/>
  <c r="AL17" i="75"/>
  <c r="E475" i="70"/>
  <c r="AL38" i="75"/>
  <c r="E473" i="70"/>
  <c r="E472" i="70"/>
  <c r="AL35" i="75"/>
  <c r="E470" i="70"/>
  <c r="AL33" i="75"/>
  <c r="E469" i="70"/>
  <c r="AL32" i="75"/>
  <c r="E468" i="70"/>
  <c r="AL5" i="75"/>
  <c r="E467" i="70"/>
  <c r="AL31" i="75"/>
  <c r="E466" i="70"/>
  <c r="AL8" i="75"/>
  <c r="E465" i="70"/>
  <c r="AL7" i="75"/>
  <c r="E464" i="70"/>
  <c r="E463" i="70"/>
  <c r="AI9" i="75"/>
  <c r="E462" i="70"/>
  <c r="AI16" i="75"/>
  <c r="E461" i="70"/>
  <c r="AI4" i="75"/>
  <c r="E460" i="70"/>
  <c r="AI28" i="75"/>
  <c r="E459" i="70"/>
  <c r="AI27" i="75"/>
  <c r="R23" i="88"/>
  <c r="E458" i="70"/>
  <c r="AI26" i="75"/>
  <c r="E457" i="70"/>
  <c r="AI25" i="75"/>
  <c r="E456" i="70"/>
  <c r="AI24" i="75"/>
  <c r="E455" i="70"/>
  <c r="AI23" i="75"/>
  <c r="E454" i="70"/>
  <c r="AI22" i="75"/>
  <c r="E453" i="70"/>
  <c r="AI21" i="75"/>
  <c r="E452" i="70"/>
  <c r="AI20" i="75"/>
  <c r="E451" i="70"/>
  <c r="AI19" i="75"/>
  <c r="R22" i="88"/>
  <c r="E450" i="70"/>
  <c r="AI15" i="75"/>
  <c r="E449" i="70"/>
  <c r="AI14" i="75"/>
  <c r="E448" i="70"/>
  <c r="AI13" i="75"/>
  <c r="E447" i="70"/>
  <c r="AI12" i="75"/>
  <c r="E446" i="70"/>
  <c r="AI11" i="75"/>
  <c r="E445" i="70"/>
  <c r="AI10" i="75"/>
  <c r="E444" i="70"/>
  <c r="AI43" i="75"/>
  <c r="E443" i="70"/>
  <c r="AI42" i="75"/>
  <c r="E442" i="70"/>
  <c r="AI30" i="75"/>
  <c r="E441" i="70"/>
  <c r="AI6" i="75"/>
  <c r="R24" i="88"/>
  <c r="L45" i="87"/>
  <c r="E440" i="70"/>
  <c r="AI41" i="75"/>
  <c r="E439" i="70"/>
  <c r="AI40" i="75"/>
  <c r="E438" i="70"/>
  <c r="E437" i="70"/>
  <c r="AI29" i="75"/>
  <c r="E436" i="70"/>
  <c r="AI18" i="75"/>
  <c r="E435" i="70"/>
  <c r="AI39" i="75"/>
  <c r="E434" i="70"/>
  <c r="AI17" i="75"/>
  <c r="E433" i="70"/>
  <c r="AI38" i="75"/>
  <c r="E431" i="70"/>
  <c r="E430" i="70"/>
  <c r="AI35" i="75"/>
  <c r="E428" i="70"/>
  <c r="AI33" i="75"/>
  <c r="E427" i="70"/>
  <c r="AI32" i="75"/>
  <c r="E426" i="70"/>
  <c r="AI5" i="75"/>
  <c r="E425" i="70"/>
  <c r="AI31" i="75"/>
  <c r="E424" i="70"/>
  <c r="AI8" i="75"/>
  <c r="E423" i="70"/>
  <c r="AI7" i="75"/>
  <c r="E422" i="70"/>
  <c r="E421" i="70"/>
  <c r="AF9" i="75"/>
  <c r="E420" i="70"/>
  <c r="AF16" i="75"/>
  <c r="E419" i="70"/>
  <c r="AF4" i="75"/>
  <c r="E418" i="70"/>
  <c r="AF28" i="75"/>
  <c r="E417" i="70"/>
  <c r="AF27" i="75"/>
  <c r="Q23" i="88"/>
  <c r="E416" i="70"/>
  <c r="AF26" i="75"/>
  <c r="E415" i="70"/>
  <c r="AF25" i="75"/>
  <c r="E414" i="70"/>
  <c r="AF24" i="75"/>
  <c r="E413" i="70"/>
  <c r="AF23" i="75"/>
  <c r="E412" i="70"/>
  <c r="AF22" i="75"/>
  <c r="E411" i="70"/>
  <c r="AF21" i="75"/>
  <c r="E410" i="70"/>
  <c r="AF20" i="75"/>
  <c r="E409" i="70"/>
  <c r="AF19" i="75"/>
  <c r="Q22" i="88"/>
  <c r="E408" i="70"/>
  <c r="AF15" i="75"/>
  <c r="E407" i="70"/>
  <c r="AF14" i="75"/>
  <c r="E406" i="70"/>
  <c r="AF13" i="75"/>
  <c r="E405" i="70"/>
  <c r="AF12" i="75"/>
  <c r="E404" i="70"/>
  <c r="AF11" i="75"/>
  <c r="E403" i="70"/>
  <c r="AF10" i="75"/>
  <c r="E402" i="70"/>
  <c r="AF43" i="75"/>
  <c r="E401" i="70"/>
  <c r="AF42" i="75"/>
  <c r="E400" i="70"/>
  <c r="AF30" i="75"/>
  <c r="E399" i="70"/>
  <c r="AF6" i="75"/>
  <c r="Q24" i="88"/>
  <c r="K45" i="87"/>
  <c r="E398" i="70"/>
  <c r="AF41" i="75"/>
  <c r="E397" i="70"/>
  <c r="AF40" i="75"/>
  <c r="E396" i="70"/>
  <c r="E395" i="70"/>
  <c r="AF29" i="75"/>
  <c r="E394" i="70"/>
  <c r="AF18" i="75"/>
  <c r="E393" i="70"/>
  <c r="AF39" i="75"/>
  <c r="E392" i="70"/>
  <c r="AF17" i="75"/>
  <c r="E391" i="70"/>
  <c r="AF38" i="75"/>
  <c r="E389" i="70"/>
  <c r="E388" i="70"/>
  <c r="AF35" i="75"/>
  <c r="E386" i="70"/>
  <c r="AF33" i="75"/>
  <c r="E385" i="70"/>
  <c r="AF32" i="75"/>
  <c r="E384" i="70"/>
  <c r="AF5" i="75"/>
  <c r="E383" i="70"/>
  <c r="AF31" i="75"/>
  <c r="E382" i="70"/>
  <c r="AF8" i="75"/>
  <c r="E381" i="70"/>
  <c r="AF7" i="75"/>
  <c r="E380" i="70"/>
  <c r="E379" i="70"/>
  <c r="AC9" i="75"/>
  <c r="E378" i="70"/>
  <c r="AC16" i="75"/>
  <c r="E377" i="70"/>
  <c r="AC4" i="75"/>
  <c r="E376" i="70"/>
  <c r="AC28" i="75"/>
  <c r="E375" i="70"/>
  <c r="AC27" i="75"/>
  <c r="P23" i="88"/>
  <c r="E374" i="70"/>
  <c r="AC26" i="75"/>
  <c r="E373" i="70"/>
  <c r="AC25" i="75"/>
  <c r="E372" i="70"/>
  <c r="AC24" i="75"/>
  <c r="E371" i="70"/>
  <c r="AC23" i="75"/>
  <c r="E370" i="70"/>
  <c r="AC22" i="75"/>
  <c r="E369" i="70"/>
  <c r="AC21" i="75"/>
  <c r="E368" i="70"/>
  <c r="AC20" i="75"/>
  <c r="E367" i="70"/>
  <c r="AC19" i="75"/>
  <c r="P22" i="88"/>
  <c r="E366" i="70"/>
  <c r="AC15" i="75"/>
  <c r="E365" i="70"/>
  <c r="AC14" i="75"/>
  <c r="E364" i="70"/>
  <c r="AC13" i="75"/>
  <c r="E363" i="70"/>
  <c r="AC12" i="75"/>
  <c r="E362" i="70"/>
  <c r="AC11" i="75"/>
  <c r="E361" i="70"/>
  <c r="AC10" i="75"/>
  <c r="E360" i="70"/>
  <c r="AC43" i="75"/>
  <c r="E359" i="70"/>
  <c r="AC42" i="75"/>
  <c r="E358" i="70"/>
  <c r="AC30" i="75"/>
  <c r="E357" i="70"/>
  <c r="AC6" i="75"/>
  <c r="P24" i="88"/>
  <c r="J45" i="87"/>
  <c r="E356" i="70"/>
  <c r="AC41" i="75"/>
  <c r="E355" i="70"/>
  <c r="AC40" i="75"/>
  <c r="E354" i="70"/>
  <c r="E353" i="70"/>
  <c r="AC29" i="75"/>
  <c r="E352" i="70"/>
  <c r="AC18" i="75"/>
  <c r="E351" i="70"/>
  <c r="AC39" i="75"/>
  <c r="E350" i="70"/>
  <c r="AC17" i="75"/>
  <c r="E349" i="70"/>
  <c r="AC38" i="75"/>
  <c r="E347" i="70"/>
  <c r="E346" i="70"/>
  <c r="AC35" i="75"/>
  <c r="E344" i="70"/>
  <c r="AC33" i="75"/>
  <c r="E343" i="70"/>
  <c r="E342" i="70"/>
  <c r="AC5" i="75"/>
  <c r="E341" i="70"/>
  <c r="AC31" i="75"/>
  <c r="E340" i="70"/>
  <c r="AC8" i="75"/>
  <c r="E339" i="70"/>
  <c r="AC7" i="75"/>
  <c r="E338" i="70"/>
  <c r="E337" i="70"/>
  <c r="Z9" i="75"/>
  <c r="E336" i="70"/>
  <c r="Z16" i="75"/>
  <c r="E335" i="70"/>
  <c r="Z4" i="75"/>
  <c r="E334" i="70"/>
  <c r="Z28" i="75"/>
  <c r="E333" i="70"/>
  <c r="Z27" i="75"/>
  <c r="O23" i="88"/>
  <c r="E332" i="70"/>
  <c r="Z26" i="75"/>
  <c r="E331" i="70"/>
  <c r="Z25" i="75"/>
  <c r="E330" i="70"/>
  <c r="Z24" i="75"/>
  <c r="E329" i="70"/>
  <c r="Z23" i="75"/>
  <c r="E328" i="70"/>
  <c r="Z22" i="75"/>
  <c r="E327" i="70"/>
  <c r="Z21" i="75"/>
  <c r="E326" i="70"/>
  <c r="Z20" i="75"/>
  <c r="E325" i="70"/>
  <c r="Z19" i="75"/>
  <c r="O22" i="88"/>
  <c r="E324" i="70"/>
  <c r="Z15" i="75"/>
  <c r="E323" i="70"/>
  <c r="Z14" i="75"/>
  <c r="E322" i="70"/>
  <c r="Z13" i="75"/>
  <c r="E321" i="70"/>
  <c r="Z12" i="75"/>
  <c r="E320" i="70"/>
  <c r="Z11" i="75"/>
  <c r="E319" i="70"/>
  <c r="Z10" i="75"/>
  <c r="E318" i="70"/>
  <c r="Z43" i="75"/>
  <c r="E317" i="70"/>
  <c r="Z42" i="75"/>
  <c r="E316" i="70"/>
  <c r="Z30" i="75"/>
  <c r="E315" i="70"/>
  <c r="Z6" i="75"/>
  <c r="O24" i="88"/>
  <c r="I45" i="87"/>
  <c r="E314" i="70"/>
  <c r="Z41" i="75"/>
  <c r="E313" i="70"/>
  <c r="Z40" i="75"/>
  <c r="E312" i="70"/>
  <c r="E311" i="70"/>
  <c r="Z29" i="75"/>
  <c r="E310" i="70"/>
  <c r="Z18" i="75"/>
  <c r="E309" i="70"/>
  <c r="Z39" i="75"/>
  <c r="E308" i="70"/>
  <c r="Z17" i="75"/>
  <c r="E307" i="70"/>
  <c r="Z38" i="75"/>
  <c r="E305" i="70"/>
  <c r="E304" i="70"/>
  <c r="Z35" i="75"/>
  <c r="E302" i="70"/>
  <c r="Z33" i="75"/>
  <c r="E301" i="70"/>
  <c r="Z32" i="75"/>
  <c r="E300" i="70"/>
  <c r="Z5" i="75"/>
  <c r="E299" i="70"/>
  <c r="Z31" i="75"/>
  <c r="E298" i="70"/>
  <c r="Z8" i="75"/>
  <c r="E297" i="70"/>
  <c r="Z7" i="75"/>
  <c r="E296" i="70"/>
  <c r="E295" i="70"/>
  <c r="W9" i="75"/>
  <c r="E294" i="70"/>
  <c r="W16" i="75"/>
  <c r="E293" i="70"/>
  <c r="W4" i="75"/>
  <c r="E292" i="70"/>
  <c r="W28" i="75"/>
  <c r="E291" i="70"/>
  <c r="W27" i="75"/>
  <c r="N23" i="88"/>
  <c r="E290" i="70"/>
  <c r="W26" i="75"/>
  <c r="E289" i="70"/>
  <c r="W25" i="75"/>
  <c r="E288" i="70"/>
  <c r="W24" i="75"/>
  <c r="E287" i="70"/>
  <c r="W23" i="75"/>
  <c r="E286" i="70"/>
  <c r="W22" i="75"/>
  <c r="E285" i="70"/>
  <c r="W21" i="75"/>
  <c r="E284" i="70"/>
  <c r="W20" i="75"/>
  <c r="E283" i="70"/>
  <c r="W19" i="75"/>
  <c r="N22" i="88"/>
  <c r="E282" i="70"/>
  <c r="W15" i="75"/>
  <c r="E281" i="70"/>
  <c r="W14" i="75"/>
  <c r="E280" i="70"/>
  <c r="W13" i="75"/>
  <c r="E279" i="70"/>
  <c r="W12" i="75"/>
  <c r="E278" i="70"/>
  <c r="W11" i="75"/>
  <c r="E277" i="70"/>
  <c r="W10" i="75"/>
  <c r="E276" i="70"/>
  <c r="W43" i="75"/>
  <c r="E275" i="70"/>
  <c r="W42" i="75"/>
  <c r="E274" i="70"/>
  <c r="W30" i="75"/>
  <c r="E273" i="70"/>
  <c r="W6" i="75"/>
  <c r="N24" i="88"/>
  <c r="H45" i="87"/>
  <c r="E272" i="70"/>
  <c r="W41" i="75"/>
  <c r="E271" i="70"/>
  <c r="W40" i="75"/>
  <c r="E270" i="70"/>
  <c r="E269" i="70"/>
  <c r="W29" i="75"/>
  <c r="E268" i="70"/>
  <c r="W18" i="75"/>
  <c r="E267" i="70"/>
  <c r="W39" i="75"/>
  <c r="E266" i="70"/>
  <c r="W17" i="75"/>
  <c r="E265" i="70"/>
  <c r="W38" i="75"/>
  <c r="E263" i="70"/>
  <c r="E262" i="70"/>
  <c r="W35" i="75"/>
  <c r="E260" i="70"/>
  <c r="W33" i="75"/>
  <c r="E259" i="70"/>
  <c r="W32" i="75"/>
  <c r="E258" i="70"/>
  <c r="W5" i="75"/>
  <c r="E257" i="70"/>
  <c r="W31" i="75"/>
  <c r="E256" i="70"/>
  <c r="W8" i="75"/>
  <c r="E255" i="70"/>
  <c r="W7" i="75"/>
  <c r="E254" i="70"/>
  <c r="E253" i="70"/>
  <c r="T9" i="75"/>
  <c r="E252" i="70"/>
  <c r="T16" i="75"/>
  <c r="E251" i="70"/>
  <c r="T4" i="75"/>
  <c r="E250" i="70"/>
  <c r="T28" i="75"/>
  <c r="E249" i="70"/>
  <c r="T27" i="75"/>
  <c r="M23" i="88"/>
  <c r="E248" i="70"/>
  <c r="T26" i="75"/>
  <c r="E247" i="70"/>
  <c r="T25" i="75"/>
  <c r="E246" i="70"/>
  <c r="T24" i="75"/>
  <c r="E245" i="70"/>
  <c r="T23" i="75"/>
  <c r="E244" i="70"/>
  <c r="T22" i="75"/>
  <c r="E243" i="70"/>
  <c r="T21" i="75"/>
  <c r="E242" i="70"/>
  <c r="T20" i="75"/>
  <c r="E241" i="70"/>
  <c r="T19" i="75"/>
  <c r="E240" i="70"/>
  <c r="T15" i="75"/>
  <c r="E239" i="70"/>
  <c r="T14" i="75"/>
  <c r="E238" i="70"/>
  <c r="T13" i="75"/>
  <c r="E237" i="70"/>
  <c r="T12" i="75"/>
  <c r="E236" i="70"/>
  <c r="T11" i="75"/>
  <c r="E235" i="70"/>
  <c r="T10" i="75"/>
  <c r="E234" i="70"/>
  <c r="T43" i="75"/>
  <c r="E233" i="70"/>
  <c r="T42" i="75"/>
  <c r="E232" i="70"/>
  <c r="T30" i="75"/>
  <c r="E231" i="70"/>
  <c r="T6" i="75"/>
  <c r="M24" i="88"/>
  <c r="G45" i="87"/>
  <c r="E230" i="70"/>
  <c r="T41" i="75"/>
  <c r="E229" i="70"/>
  <c r="T40" i="75"/>
  <c r="E228" i="70"/>
  <c r="E227" i="70"/>
  <c r="T29" i="75"/>
  <c r="E226" i="70"/>
  <c r="T18" i="75"/>
  <c r="E225" i="70"/>
  <c r="T39" i="75"/>
  <c r="E224" i="70"/>
  <c r="T17" i="75"/>
  <c r="E223" i="70"/>
  <c r="T38" i="75"/>
  <c r="E221" i="70"/>
  <c r="E220" i="70"/>
  <c r="T35" i="75"/>
  <c r="E218" i="70"/>
  <c r="T33" i="75"/>
  <c r="E217" i="70"/>
  <c r="T32" i="75"/>
  <c r="E216" i="70"/>
  <c r="T5" i="75"/>
  <c r="E215" i="70"/>
  <c r="T31" i="75"/>
  <c r="E214" i="70"/>
  <c r="T8" i="75"/>
  <c r="E213" i="70"/>
  <c r="T7" i="75"/>
  <c r="E212" i="70"/>
  <c r="E211" i="70"/>
  <c r="Q9" i="75"/>
  <c r="E210" i="70"/>
  <c r="Q16" i="75"/>
  <c r="E209" i="70"/>
  <c r="Q4" i="75"/>
  <c r="E208" i="70"/>
  <c r="Q28" i="75"/>
  <c r="E207" i="70"/>
  <c r="Q27" i="75"/>
  <c r="L23" i="88"/>
  <c r="E206" i="70"/>
  <c r="Q26" i="75"/>
  <c r="E205" i="70"/>
  <c r="Q25" i="75"/>
  <c r="E204" i="70"/>
  <c r="Q24" i="75"/>
  <c r="E203" i="70"/>
  <c r="Q23" i="75"/>
  <c r="E202" i="70"/>
  <c r="Q22" i="75"/>
  <c r="E201" i="70"/>
  <c r="Q21" i="75"/>
  <c r="E200" i="70"/>
  <c r="Q20" i="75"/>
  <c r="E199" i="70"/>
  <c r="Q19" i="75"/>
  <c r="L22" i="88"/>
  <c r="E198" i="70"/>
  <c r="Q15" i="75"/>
  <c r="E197" i="70"/>
  <c r="Q14" i="75"/>
  <c r="E196" i="70"/>
  <c r="Q13" i="75"/>
  <c r="E195" i="70"/>
  <c r="Q12" i="75"/>
  <c r="E194" i="70"/>
  <c r="Q11" i="75"/>
  <c r="E193" i="70"/>
  <c r="Q10" i="75"/>
  <c r="E192" i="70"/>
  <c r="Q43" i="75"/>
  <c r="E191" i="70"/>
  <c r="Q42" i="75"/>
  <c r="E190" i="70"/>
  <c r="Q30" i="75"/>
  <c r="E189" i="70"/>
  <c r="Q6" i="75"/>
  <c r="L24" i="88"/>
  <c r="F45" i="87"/>
  <c r="E188" i="70"/>
  <c r="Q41" i="75"/>
  <c r="E187" i="70"/>
  <c r="Q40" i="75"/>
  <c r="E186" i="70"/>
  <c r="E185" i="70"/>
  <c r="Q29" i="75"/>
  <c r="E184" i="70"/>
  <c r="Q18" i="75"/>
  <c r="E183" i="70"/>
  <c r="Q39" i="75"/>
  <c r="E182" i="70"/>
  <c r="Q17" i="75"/>
  <c r="E181" i="70"/>
  <c r="Q38" i="75"/>
  <c r="E179" i="70"/>
  <c r="E178" i="70"/>
  <c r="Q35" i="75"/>
  <c r="E176" i="70"/>
  <c r="Q33" i="75"/>
  <c r="E175" i="70"/>
  <c r="Q32" i="75"/>
  <c r="E174" i="70"/>
  <c r="Q5" i="75"/>
  <c r="E173" i="70"/>
  <c r="Q31" i="75"/>
  <c r="E172" i="70"/>
  <c r="Q8" i="75"/>
  <c r="E171" i="70"/>
  <c r="Q7" i="75"/>
  <c r="E170" i="70"/>
  <c r="E169" i="70"/>
  <c r="N9" i="75"/>
  <c r="E168" i="70"/>
  <c r="N16" i="75"/>
  <c r="E167" i="70"/>
  <c r="N4" i="75"/>
  <c r="E166" i="70"/>
  <c r="N28" i="75"/>
  <c r="E165" i="70"/>
  <c r="N27" i="75"/>
  <c r="K23" i="88"/>
  <c r="E164" i="70"/>
  <c r="N26" i="75"/>
  <c r="E163" i="70"/>
  <c r="N25" i="75"/>
  <c r="E162" i="70"/>
  <c r="N24" i="75"/>
  <c r="E161" i="70"/>
  <c r="N23" i="75"/>
  <c r="E160" i="70"/>
  <c r="N22" i="75"/>
  <c r="E159" i="70"/>
  <c r="N21" i="75"/>
  <c r="E158" i="70"/>
  <c r="N20" i="75"/>
  <c r="E157" i="70"/>
  <c r="N19" i="75"/>
  <c r="K22" i="88"/>
  <c r="E156" i="70"/>
  <c r="N15" i="75"/>
  <c r="E155" i="70"/>
  <c r="N14" i="75"/>
  <c r="E154" i="70"/>
  <c r="N13" i="75"/>
  <c r="E153" i="70"/>
  <c r="N12" i="75"/>
  <c r="E152" i="70"/>
  <c r="N11" i="75"/>
  <c r="E151" i="70"/>
  <c r="N10" i="75"/>
  <c r="E150" i="70"/>
  <c r="N43" i="75"/>
  <c r="E149" i="70"/>
  <c r="N42" i="75"/>
  <c r="E148" i="70"/>
  <c r="N30" i="75"/>
  <c r="E147" i="70"/>
  <c r="N6" i="75"/>
  <c r="K24" i="88"/>
  <c r="E45" i="87"/>
  <c r="E146" i="70"/>
  <c r="N41" i="75"/>
  <c r="E145" i="70"/>
  <c r="N40" i="75"/>
  <c r="E144" i="70"/>
  <c r="E143" i="70"/>
  <c r="N29" i="75"/>
  <c r="E142" i="70"/>
  <c r="N18" i="75"/>
  <c r="E141" i="70"/>
  <c r="N39" i="75"/>
  <c r="E140" i="70"/>
  <c r="N17" i="75"/>
  <c r="E139" i="70"/>
  <c r="N38" i="75"/>
  <c r="E137" i="70"/>
  <c r="E136" i="70"/>
  <c r="N35" i="75"/>
  <c r="E134" i="70"/>
  <c r="E133" i="70"/>
  <c r="N32" i="75"/>
  <c r="E132" i="70"/>
  <c r="N5" i="75"/>
  <c r="E131" i="70"/>
  <c r="N31" i="75"/>
  <c r="E130" i="70"/>
  <c r="N8" i="75"/>
  <c r="E129" i="70"/>
  <c r="N7" i="75"/>
  <c r="E128" i="70"/>
  <c r="E127" i="70"/>
  <c r="K9" i="75"/>
  <c r="E126" i="70"/>
  <c r="K16" i="75"/>
  <c r="E125" i="70"/>
  <c r="K4" i="75"/>
  <c r="E124" i="70"/>
  <c r="K28" i="75"/>
  <c r="E123" i="70"/>
  <c r="K27" i="75"/>
  <c r="J23" i="88"/>
  <c r="E122" i="70"/>
  <c r="K26" i="75"/>
  <c r="E121" i="70"/>
  <c r="K25" i="75"/>
  <c r="E120" i="70"/>
  <c r="K24" i="75"/>
  <c r="E119" i="70"/>
  <c r="K23" i="75"/>
  <c r="E118" i="70"/>
  <c r="K22" i="75"/>
  <c r="E117" i="70"/>
  <c r="K21" i="75"/>
  <c r="E116" i="70"/>
  <c r="K20" i="75"/>
  <c r="E115" i="70"/>
  <c r="K19" i="75"/>
  <c r="J22" i="88"/>
  <c r="E114" i="70"/>
  <c r="K15" i="75"/>
  <c r="E113" i="70"/>
  <c r="K14" i="75"/>
  <c r="E112" i="70"/>
  <c r="K13" i="75"/>
  <c r="E111" i="70"/>
  <c r="K12" i="75"/>
  <c r="E110" i="70"/>
  <c r="K11" i="75"/>
  <c r="E109" i="70"/>
  <c r="K10" i="75"/>
  <c r="E108" i="70"/>
  <c r="K43" i="75"/>
  <c r="E107" i="70"/>
  <c r="K42" i="75"/>
  <c r="E106" i="70"/>
  <c r="K30" i="75"/>
  <c r="E105" i="70"/>
  <c r="K6" i="75"/>
  <c r="J24" i="88"/>
  <c r="D45" i="87"/>
  <c r="E104" i="70"/>
  <c r="K41" i="75"/>
  <c r="E103" i="70"/>
  <c r="K40" i="75"/>
  <c r="E102" i="70"/>
  <c r="E101" i="70"/>
  <c r="K29" i="75"/>
  <c r="E100" i="70"/>
  <c r="K18" i="75"/>
  <c r="E99" i="70"/>
  <c r="K39" i="75"/>
  <c r="E98" i="70"/>
  <c r="K17" i="75"/>
  <c r="E97" i="70"/>
  <c r="K38" i="75"/>
  <c r="E95" i="70"/>
  <c r="K36" i="75"/>
  <c r="E94" i="70"/>
  <c r="K35" i="75"/>
  <c r="E92" i="70"/>
  <c r="K33" i="75"/>
  <c r="E91" i="70"/>
  <c r="K32" i="75"/>
  <c r="E90" i="70"/>
  <c r="K5" i="75"/>
  <c r="E89" i="70"/>
  <c r="K31" i="75"/>
  <c r="E88" i="70"/>
  <c r="K8" i="75"/>
  <c r="E87" i="70"/>
  <c r="K7" i="75"/>
  <c r="E86" i="70"/>
  <c r="E85" i="70"/>
  <c r="H9" i="75"/>
  <c r="E84" i="70"/>
  <c r="H16" i="75"/>
  <c r="E83" i="70"/>
  <c r="H4" i="75"/>
  <c r="E82" i="70"/>
  <c r="H28" i="75"/>
  <c r="E81" i="70"/>
  <c r="H27" i="75"/>
  <c r="I23" i="88"/>
  <c r="E80" i="70"/>
  <c r="H26" i="75"/>
  <c r="E79" i="70"/>
  <c r="H25" i="75"/>
  <c r="E78" i="70"/>
  <c r="H24" i="75"/>
  <c r="E77" i="70"/>
  <c r="H23" i="75"/>
  <c r="E76" i="70"/>
  <c r="H22" i="75"/>
  <c r="E75" i="70"/>
  <c r="H21" i="75"/>
  <c r="E74" i="70"/>
  <c r="H20" i="75"/>
  <c r="E73" i="70"/>
  <c r="H19" i="75"/>
  <c r="I22" i="88"/>
  <c r="E72" i="70"/>
  <c r="H15" i="75"/>
  <c r="E71" i="70"/>
  <c r="H14" i="75"/>
  <c r="E70" i="70"/>
  <c r="H13" i="75"/>
  <c r="E69" i="70"/>
  <c r="H12" i="75"/>
  <c r="E68" i="70"/>
  <c r="H11" i="75"/>
  <c r="E67" i="70"/>
  <c r="H10" i="75"/>
  <c r="E66" i="70"/>
  <c r="H43" i="75"/>
  <c r="E65" i="70"/>
  <c r="H42" i="75"/>
  <c r="E64" i="70"/>
  <c r="H30" i="75"/>
  <c r="E63" i="70"/>
  <c r="H6" i="75"/>
  <c r="I24" i="88"/>
  <c r="C45" i="87"/>
  <c r="E62" i="70"/>
  <c r="H41" i="75"/>
  <c r="E61" i="70"/>
  <c r="H40" i="75"/>
  <c r="E60" i="70"/>
  <c r="E59" i="70"/>
  <c r="H29" i="75"/>
  <c r="E58" i="70"/>
  <c r="H18" i="75"/>
  <c r="E57" i="70"/>
  <c r="H39" i="75"/>
  <c r="E56" i="70"/>
  <c r="H17" i="75"/>
  <c r="E55" i="70"/>
  <c r="H38" i="75"/>
  <c r="E53" i="70"/>
  <c r="H36" i="75"/>
  <c r="E52" i="70"/>
  <c r="H35" i="75"/>
  <c r="E50" i="70"/>
  <c r="H33" i="75"/>
  <c r="E49" i="70"/>
  <c r="H32" i="75"/>
  <c r="E48" i="70"/>
  <c r="H5" i="75"/>
  <c r="E47" i="70"/>
  <c r="H31" i="75"/>
  <c r="E46" i="70"/>
  <c r="H8" i="75"/>
  <c r="E45" i="70"/>
  <c r="H7" i="75"/>
  <c r="E44" i="70"/>
  <c r="E43" i="70"/>
  <c r="E9" i="75"/>
  <c r="E42" i="70"/>
  <c r="E16" i="75"/>
  <c r="E41" i="70"/>
  <c r="E4" i="75"/>
  <c r="E40" i="70"/>
  <c r="E28" i="75"/>
  <c r="E39" i="70"/>
  <c r="E27" i="75"/>
  <c r="H23" i="88"/>
  <c r="E38" i="70"/>
  <c r="E26" i="75"/>
  <c r="E25" i="75"/>
  <c r="E24" i="75"/>
  <c r="E23" i="75"/>
  <c r="E22" i="75"/>
  <c r="E21" i="75"/>
  <c r="E20" i="75"/>
  <c r="E31" i="70"/>
  <c r="E19" i="75"/>
  <c r="E15" i="75"/>
  <c r="E14" i="75"/>
  <c r="E13" i="75"/>
  <c r="E12" i="75"/>
  <c r="E11" i="75"/>
  <c r="E10" i="75"/>
  <c r="E24" i="70"/>
  <c r="E43" i="75"/>
  <c r="E23" i="70"/>
  <c r="E42" i="75"/>
  <c r="E22" i="70"/>
  <c r="E30" i="75"/>
  <c r="E21" i="70"/>
  <c r="E6" i="75"/>
  <c r="H24" i="88"/>
  <c r="B45" i="87"/>
  <c r="E20" i="70"/>
  <c r="E41" i="75"/>
  <c r="E19" i="70"/>
  <c r="E40" i="75"/>
  <c r="E18" i="70"/>
  <c r="E17" i="70"/>
  <c r="E29" i="75"/>
  <c r="E16" i="70"/>
  <c r="E18" i="75"/>
  <c r="E15" i="70"/>
  <c r="E39" i="75"/>
  <c r="E14" i="70"/>
  <c r="E17" i="75"/>
  <c r="E13" i="70"/>
  <c r="E38" i="75"/>
  <c r="E36" i="75"/>
  <c r="E8" i="70"/>
  <c r="E7" i="70"/>
  <c r="E32" i="75"/>
  <c r="E6" i="70"/>
  <c r="E5" i="75"/>
  <c r="E5" i="70"/>
  <c r="E31" i="75"/>
  <c r="E4" i="70"/>
  <c r="E8" i="75"/>
  <c r="E3" i="70"/>
  <c r="E7" i="75"/>
  <c r="E2" i="70"/>
  <c r="B48" i="76"/>
  <c r="H28" i="88"/>
  <c r="H29" i="88"/>
  <c r="B5" i="76"/>
  <c r="H4" i="88"/>
  <c r="B15" i="76"/>
  <c r="B13" i="76"/>
  <c r="B8" i="81"/>
  <c r="B7" i="81"/>
  <c r="H10" i="88"/>
  <c r="B6" i="76"/>
  <c r="H5" i="88"/>
  <c r="B8" i="76"/>
  <c r="H7" i="88"/>
  <c r="B21" i="76"/>
  <c r="H13" i="88"/>
  <c r="B23" i="76"/>
  <c r="H15" i="88"/>
  <c r="B22" i="76"/>
  <c r="H14" i="88"/>
  <c r="B27" i="76"/>
  <c r="B26" i="76"/>
  <c r="H16" i="88"/>
  <c r="B30" i="76"/>
  <c r="H18" i="88"/>
  <c r="B31" i="76"/>
  <c r="H19" i="88"/>
  <c r="B38" i="76"/>
  <c r="H17" i="88"/>
  <c r="B43" i="76"/>
  <c r="H25" i="88"/>
  <c r="B44" i="76"/>
  <c r="H26" i="88"/>
  <c r="B36" i="76"/>
  <c r="H22" i="88"/>
  <c r="B19" i="76"/>
  <c r="B12" i="81"/>
  <c r="H12" i="88"/>
  <c r="B21" i="87"/>
  <c r="B34" i="76"/>
  <c r="B32" i="76"/>
  <c r="H20" i="88"/>
  <c r="B32" i="87"/>
  <c r="B50" i="76"/>
  <c r="H30" i="88"/>
  <c r="C48" i="76"/>
  <c r="I28" i="88"/>
  <c r="I29" i="88"/>
  <c r="C5" i="76"/>
  <c r="I4" i="88"/>
  <c r="C15" i="76"/>
  <c r="C13" i="76"/>
  <c r="C8" i="81"/>
  <c r="C7" i="81"/>
  <c r="I10" i="88"/>
  <c r="C6" i="76"/>
  <c r="I5" i="88"/>
  <c r="C7" i="76"/>
  <c r="I6" i="88"/>
  <c r="C8" i="76"/>
  <c r="I7" i="88"/>
  <c r="C21" i="76"/>
  <c r="I13" i="88"/>
  <c r="C23" i="76"/>
  <c r="I15" i="88"/>
  <c r="C22" i="76"/>
  <c r="I14" i="88"/>
  <c r="C27" i="76"/>
  <c r="C26" i="76"/>
  <c r="I16" i="88"/>
  <c r="C30" i="76"/>
  <c r="I18" i="88"/>
  <c r="C31" i="76"/>
  <c r="I19" i="88"/>
  <c r="C38" i="76"/>
  <c r="I17" i="88"/>
  <c r="C43" i="76"/>
  <c r="I25" i="88"/>
  <c r="C44" i="76"/>
  <c r="I26" i="88"/>
  <c r="C36" i="76"/>
  <c r="C19" i="76"/>
  <c r="C12" i="81"/>
  <c r="I12" i="88"/>
  <c r="C21" i="87"/>
  <c r="C34" i="76"/>
  <c r="C32" i="76"/>
  <c r="I20" i="88"/>
  <c r="C32" i="87"/>
  <c r="C50" i="76"/>
  <c r="I30" i="88"/>
  <c r="D48" i="76"/>
  <c r="J28" i="88"/>
  <c r="J29" i="88"/>
  <c r="D5" i="76"/>
  <c r="J4" i="88"/>
  <c r="D15" i="76"/>
  <c r="D13" i="76"/>
  <c r="D8" i="81"/>
  <c r="D7" i="81"/>
  <c r="J10" i="88"/>
  <c r="D6" i="76"/>
  <c r="J5" i="88"/>
  <c r="D7" i="76"/>
  <c r="J6" i="88"/>
  <c r="D8" i="76"/>
  <c r="J7" i="88"/>
  <c r="D21" i="76"/>
  <c r="J13" i="88"/>
  <c r="D23" i="76"/>
  <c r="J15" i="88"/>
  <c r="D22" i="76"/>
  <c r="J14" i="88"/>
  <c r="D27" i="76"/>
  <c r="D26" i="76"/>
  <c r="J16" i="88"/>
  <c r="D30" i="76"/>
  <c r="J18" i="88"/>
  <c r="D31" i="76"/>
  <c r="J19" i="88"/>
  <c r="D38" i="76"/>
  <c r="J17" i="88"/>
  <c r="D43" i="76"/>
  <c r="J25" i="88"/>
  <c r="D44" i="76"/>
  <c r="J26" i="88"/>
  <c r="D36" i="76"/>
  <c r="D19" i="76"/>
  <c r="D12" i="81"/>
  <c r="J12" i="88"/>
  <c r="D21" i="87"/>
  <c r="D34" i="76"/>
  <c r="D32" i="76"/>
  <c r="J20" i="88"/>
  <c r="D32" i="87"/>
  <c r="D50" i="76"/>
  <c r="J30" i="88"/>
  <c r="E48" i="76"/>
  <c r="K28" i="88"/>
  <c r="K29" i="88"/>
  <c r="E5" i="76"/>
  <c r="K4" i="88"/>
  <c r="E15" i="76"/>
  <c r="E13" i="76"/>
  <c r="E12" i="76"/>
  <c r="K10" i="88"/>
  <c r="E6" i="76"/>
  <c r="K5" i="88"/>
  <c r="E7" i="76"/>
  <c r="K6" i="88"/>
  <c r="E8" i="76"/>
  <c r="K7" i="88"/>
  <c r="E21" i="76"/>
  <c r="K13" i="88"/>
  <c r="E23" i="76"/>
  <c r="K15" i="88"/>
  <c r="E22" i="76"/>
  <c r="K14" i="88"/>
  <c r="E27" i="76"/>
  <c r="E26" i="76"/>
  <c r="K16" i="88"/>
  <c r="E30" i="76"/>
  <c r="K18" i="88"/>
  <c r="E31" i="76"/>
  <c r="K19" i="88"/>
  <c r="E38" i="76"/>
  <c r="K17" i="88"/>
  <c r="E43" i="76"/>
  <c r="K25" i="88"/>
  <c r="E44" i="76"/>
  <c r="K26" i="88"/>
  <c r="E36" i="76"/>
  <c r="E19" i="76"/>
  <c r="K12" i="88"/>
  <c r="E21" i="87"/>
  <c r="E34" i="76"/>
  <c r="E32" i="76"/>
  <c r="K20" i="88"/>
  <c r="E32" i="87"/>
  <c r="E50" i="76"/>
  <c r="K30" i="88"/>
  <c r="F48" i="76"/>
  <c r="L28" i="88"/>
  <c r="L29" i="88"/>
  <c r="F5" i="76"/>
  <c r="L4" i="88"/>
  <c r="F15" i="76"/>
  <c r="F13" i="76"/>
  <c r="F8" i="81"/>
  <c r="F7" i="81"/>
  <c r="L10" i="88"/>
  <c r="F6" i="76"/>
  <c r="L5" i="88"/>
  <c r="F7" i="76"/>
  <c r="L6" i="88"/>
  <c r="F8" i="76"/>
  <c r="L7" i="88"/>
  <c r="F21" i="76"/>
  <c r="L13" i="88"/>
  <c r="F23" i="76"/>
  <c r="L15" i="88"/>
  <c r="F22" i="76"/>
  <c r="L14" i="88"/>
  <c r="F27" i="76"/>
  <c r="F26" i="76"/>
  <c r="L16" i="88"/>
  <c r="F30" i="76"/>
  <c r="L18" i="88"/>
  <c r="F31" i="76"/>
  <c r="L19" i="88"/>
  <c r="F38" i="76"/>
  <c r="L17" i="88"/>
  <c r="F43" i="76"/>
  <c r="L25" i="88"/>
  <c r="F44" i="76"/>
  <c r="L26" i="88"/>
  <c r="F36" i="76"/>
  <c r="F19" i="76"/>
  <c r="F12" i="81"/>
  <c r="L12" i="88"/>
  <c r="F21" i="87"/>
  <c r="F34" i="76"/>
  <c r="F32" i="76"/>
  <c r="L20" i="88"/>
  <c r="F32" i="87"/>
  <c r="F50" i="76"/>
  <c r="L30" i="88"/>
  <c r="G48" i="76"/>
  <c r="M28" i="88"/>
  <c r="M29" i="88"/>
  <c r="G5" i="76"/>
  <c r="M4" i="88"/>
  <c r="G15" i="76"/>
  <c r="G13" i="76"/>
  <c r="G12" i="76"/>
  <c r="M10" i="88"/>
  <c r="G6" i="76"/>
  <c r="M5" i="88"/>
  <c r="G7" i="76"/>
  <c r="M6" i="88"/>
  <c r="G8" i="76"/>
  <c r="M7" i="88"/>
  <c r="G21" i="76"/>
  <c r="M13" i="88"/>
  <c r="G23" i="76"/>
  <c r="M15" i="88"/>
  <c r="G22" i="76"/>
  <c r="M14" i="88"/>
  <c r="G27" i="76"/>
  <c r="G26" i="76"/>
  <c r="M16" i="88"/>
  <c r="G30" i="76"/>
  <c r="M18" i="88"/>
  <c r="G31" i="76"/>
  <c r="M19" i="88"/>
  <c r="G38" i="76"/>
  <c r="M17" i="88"/>
  <c r="G43" i="76"/>
  <c r="M25" i="88"/>
  <c r="G44" i="76"/>
  <c r="M26" i="88"/>
  <c r="G36" i="76"/>
  <c r="M22" i="88"/>
  <c r="G19" i="76"/>
  <c r="G12" i="81"/>
  <c r="M12" i="88"/>
  <c r="G21" i="87"/>
  <c r="G34" i="76"/>
  <c r="G32" i="76"/>
  <c r="M20" i="88"/>
  <c r="G32" i="87"/>
  <c r="G50" i="76"/>
  <c r="M30" i="88"/>
  <c r="H48" i="76"/>
  <c r="N28" i="88"/>
  <c r="N29" i="88"/>
  <c r="H5" i="76"/>
  <c r="N4" i="88"/>
  <c r="H15" i="76"/>
  <c r="H13" i="76"/>
  <c r="H8" i="81"/>
  <c r="H7" i="81"/>
  <c r="N10" i="88"/>
  <c r="H6" i="76"/>
  <c r="N5" i="88"/>
  <c r="H7" i="76"/>
  <c r="N6" i="88"/>
  <c r="H8" i="76"/>
  <c r="N7" i="88"/>
  <c r="H21" i="76"/>
  <c r="N13" i="88"/>
  <c r="H23" i="76"/>
  <c r="N15" i="88"/>
  <c r="H22" i="76"/>
  <c r="N14" i="88"/>
  <c r="H27" i="76"/>
  <c r="H26" i="76"/>
  <c r="N16" i="88"/>
  <c r="H30" i="76"/>
  <c r="N18" i="88"/>
  <c r="H31" i="76"/>
  <c r="N19" i="88"/>
  <c r="H38" i="76"/>
  <c r="N17" i="88"/>
  <c r="H43" i="76"/>
  <c r="N25" i="88"/>
  <c r="H44" i="76"/>
  <c r="N26" i="88"/>
  <c r="H36" i="76"/>
  <c r="H19" i="76"/>
  <c r="H12" i="81"/>
  <c r="N12" i="88"/>
  <c r="H21" i="87"/>
  <c r="H34" i="76"/>
  <c r="H32" i="76"/>
  <c r="N20" i="88"/>
  <c r="H32" i="87"/>
  <c r="H50" i="76"/>
  <c r="N30" i="88"/>
  <c r="I48" i="76"/>
  <c r="O28" i="88"/>
  <c r="O29" i="88"/>
  <c r="I5" i="76"/>
  <c r="O4" i="88"/>
  <c r="I15" i="76"/>
  <c r="I13" i="76"/>
  <c r="I12" i="76"/>
  <c r="O10" i="88"/>
  <c r="I6" i="76"/>
  <c r="O5" i="88"/>
  <c r="I7" i="76"/>
  <c r="O6" i="88"/>
  <c r="I8" i="76"/>
  <c r="O7" i="88"/>
  <c r="I21" i="76"/>
  <c r="O13" i="88"/>
  <c r="I23" i="76"/>
  <c r="O15" i="88"/>
  <c r="I22" i="76"/>
  <c r="O14" i="88"/>
  <c r="I27" i="76"/>
  <c r="I26" i="76"/>
  <c r="O16" i="88"/>
  <c r="I30" i="76"/>
  <c r="O18" i="88"/>
  <c r="I31" i="76"/>
  <c r="O19" i="88"/>
  <c r="I38" i="76"/>
  <c r="O17" i="88"/>
  <c r="I43" i="76"/>
  <c r="O25" i="88"/>
  <c r="I44" i="76"/>
  <c r="O26" i="88"/>
  <c r="I36" i="76"/>
  <c r="I19" i="76"/>
  <c r="I12" i="81"/>
  <c r="O12" i="88"/>
  <c r="I21" i="87"/>
  <c r="I34" i="76"/>
  <c r="I32" i="76"/>
  <c r="O20" i="88"/>
  <c r="I32" i="87"/>
  <c r="I50" i="76"/>
  <c r="O30" i="88"/>
  <c r="J48" i="76"/>
  <c r="P28" i="88"/>
  <c r="P29" i="88"/>
  <c r="J5" i="76"/>
  <c r="P4" i="88"/>
  <c r="J15" i="76"/>
  <c r="J13" i="76"/>
  <c r="J8" i="81"/>
  <c r="J7" i="81"/>
  <c r="P10" i="88"/>
  <c r="J7" i="76"/>
  <c r="P6" i="88"/>
  <c r="J8" i="76"/>
  <c r="P7" i="88"/>
  <c r="J21" i="76"/>
  <c r="P13" i="88"/>
  <c r="J23" i="76"/>
  <c r="P15" i="88"/>
  <c r="J22" i="76"/>
  <c r="P14" i="88"/>
  <c r="J27" i="76"/>
  <c r="J26" i="76"/>
  <c r="P16" i="88"/>
  <c r="J30" i="76"/>
  <c r="P18" i="88"/>
  <c r="J31" i="76"/>
  <c r="P19" i="88"/>
  <c r="J38" i="76"/>
  <c r="P17" i="88"/>
  <c r="J43" i="76"/>
  <c r="P25" i="88"/>
  <c r="J44" i="76"/>
  <c r="P26" i="88"/>
  <c r="J36" i="76"/>
  <c r="J19" i="76"/>
  <c r="J12" i="81"/>
  <c r="P12" i="88"/>
  <c r="J21" i="87"/>
  <c r="J34" i="76"/>
  <c r="J32" i="76"/>
  <c r="P20" i="88"/>
  <c r="J32" i="87"/>
  <c r="J50" i="76"/>
  <c r="P30" i="88"/>
  <c r="K48" i="76"/>
  <c r="Q28" i="88"/>
  <c r="Q29" i="88"/>
  <c r="K5" i="76"/>
  <c r="Q4" i="88"/>
  <c r="K15" i="76"/>
  <c r="K13" i="76"/>
  <c r="K8" i="81"/>
  <c r="K7" i="81"/>
  <c r="Q10" i="88"/>
  <c r="K6" i="76"/>
  <c r="Q5" i="88"/>
  <c r="K7" i="76"/>
  <c r="Q6" i="88"/>
  <c r="K8" i="76"/>
  <c r="Q7" i="88"/>
  <c r="K21" i="76"/>
  <c r="Q13" i="88"/>
  <c r="K23" i="76"/>
  <c r="Q15" i="88"/>
  <c r="K22" i="76"/>
  <c r="Q14" i="88"/>
  <c r="K27" i="76"/>
  <c r="K26" i="76"/>
  <c r="Q16" i="88"/>
  <c r="K30" i="76"/>
  <c r="Q18" i="88"/>
  <c r="K31" i="76"/>
  <c r="Q19" i="88"/>
  <c r="K38" i="76"/>
  <c r="Q17" i="88"/>
  <c r="K43" i="76"/>
  <c r="Q25" i="88"/>
  <c r="K44" i="76"/>
  <c r="Q26" i="88"/>
  <c r="K36" i="76"/>
  <c r="K19" i="76"/>
  <c r="Q12" i="88"/>
  <c r="K21" i="87"/>
  <c r="K34" i="76"/>
  <c r="K32" i="76"/>
  <c r="Q20" i="88"/>
  <c r="K32" i="87"/>
  <c r="K50" i="76"/>
  <c r="Q30" i="88"/>
  <c r="L48" i="76"/>
  <c r="R28" i="88"/>
  <c r="R29" i="88"/>
  <c r="L5" i="76"/>
  <c r="R4" i="88"/>
  <c r="L15" i="76"/>
  <c r="L13" i="76"/>
  <c r="L12" i="76"/>
  <c r="R10" i="88"/>
  <c r="L6" i="76"/>
  <c r="R5" i="88"/>
  <c r="L7" i="76"/>
  <c r="R6" i="88"/>
  <c r="L8" i="76"/>
  <c r="R7" i="88"/>
  <c r="L21" i="76"/>
  <c r="R13" i="88"/>
  <c r="L23" i="76"/>
  <c r="R15" i="88"/>
  <c r="L22" i="76"/>
  <c r="R14" i="88"/>
  <c r="L27" i="76"/>
  <c r="L26" i="76"/>
  <c r="R16" i="88"/>
  <c r="L30" i="76"/>
  <c r="R18" i="88"/>
  <c r="L31" i="76"/>
  <c r="R19" i="88"/>
  <c r="L38" i="76"/>
  <c r="R17" i="88"/>
  <c r="L43" i="76"/>
  <c r="R25" i="88"/>
  <c r="L44" i="76"/>
  <c r="R26" i="88"/>
  <c r="L36" i="76"/>
  <c r="L19" i="76"/>
  <c r="L12" i="81"/>
  <c r="R12" i="88"/>
  <c r="L21" i="87"/>
  <c r="L34" i="76"/>
  <c r="L32" i="76"/>
  <c r="R20" i="88"/>
  <c r="L32" i="87"/>
  <c r="L50" i="76"/>
  <c r="R30" i="88"/>
  <c r="M48" i="76"/>
  <c r="S28" i="88"/>
  <c r="S29" i="88"/>
  <c r="M5" i="76"/>
  <c r="S4" i="88"/>
  <c r="M15" i="76"/>
  <c r="M13" i="76"/>
  <c r="M12" i="76"/>
  <c r="S10" i="88"/>
  <c r="M6" i="76"/>
  <c r="S5" i="88"/>
  <c r="M7" i="76"/>
  <c r="S6" i="88"/>
  <c r="M8" i="76"/>
  <c r="S7" i="88"/>
  <c r="M21" i="76"/>
  <c r="S13" i="88"/>
  <c r="M23" i="76"/>
  <c r="S15" i="88"/>
  <c r="M22" i="76"/>
  <c r="S14" i="88"/>
  <c r="M27" i="76"/>
  <c r="M26" i="76"/>
  <c r="S16" i="88"/>
  <c r="M30" i="76"/>
  <c r="S18" i="88"/>
  <c r="M31" i="76"/>
  <c r="S19" i="88"/>
  <c r="M38" i="76"/>
  <c r="S17" i="88"/>
  <c r="M43" i="76"/>
  <c r="S25" i="88"/>
  <c r="M44" i="76"/>
  <c r="S26" i="88"/>
  <c r="M36" i="76"/>
  <c r="M19" i="76"/>
  <c r="M12" i="81"/>
  <c r="S12" i="88"/>
  <c r="M21" i="87"/>
  <c r="M34" i="76"/>
  <c r="M32" i="76"/>
  <c r="S20" i="88"/>
  <c r="M32" i="87"/>
  <c r="M50" i="76"/>
  <c r="S30" i="88"/>
  <c r="N48" i="76"/>
  <c r="T28" i="88"/>
  <c r="T29" i="88"/>
  <c r="N5" i="76"/>
  <c r="T4" i="88"/>
  <c r="N15" i="76"/>
  <c r="N13" i="76"/>
  <c r="N8" i="81"/>
  <c r="N7" i="81"/>
  <c r="T10" i="88"/>
  <c r="N6" i="76"/>
  <c r="T5" i="88"/>
  <c r="N7" i="76"/>
  <c r="T6" i="88"/>
  <c r="N8" i="76"/>
  <c r="T7" i="88"/>
  <c r="N21" i="76"/>
  <c r="T13" i="88"/>
  <c r="N23" i="76"/>
  <c r="T15" i="88"/>
  <c r="N22" i="76"/>
  <c r="T14" i="88"/>
  <c r="N27" i="76"/>
  <c r="N26" i="76"/>
  <c r="T16" i="88"/>
  <c r="N30" i="76"/>
  <c r="T18" i="88"/>
  <c r="N31" i="76"/>
  <c r="T19" i="88"/>
  <c r="N38" i="76"/>
  <c r="T17" i="88"/>
  <c r="N43" i="76"/>
  <c r="T25" i="88"/>
  <c r="N44" i="76"/>
  <c r="T26" i="88"/>
  <c r="N36" i="76"/>
  <c r="N19" i="76"/>
  <c r="N12" i="81"/>
  <c r="T12" i="88"/>
  <c r="N21" i="87"/>
  <c r="N34" i="76"/>
  <c r="N32" i="76"/>
  <c r="T20" i="88"/>
  <c r="N32" i="87"/>
  <c r="N50" i="76"/>
  <c r="T30" i="88"/>
  <c r="O48" i="76"/>
  <c r="U28" i="88"/>
  <c r="U29" i="88"/>
  <c r="O5" i="76"/>
  <c r="U4" i="88"/>
  <c r="O15" i="76"/>
  <c r="O13" i="76"/>
  <c r="O12" i="76"/>
  <c r="U10" i="88"/>
  <c r="O6" i="76"/>
  <c r="U5" i="88"/>
  <c r="O7" i="76"/>
  <c r="U6" i="88"/>
  <c r="O8" i="76"/>
  <c r="U7" i="88"/>
  <c r="O21" i="76"/>
  <c r="U13" i="88"/>
  <c r="O23" i="76"/>
  <c r="U15" i="88"/>
  <c r="O22" i="76"/>
  <c r="U14" i="88"/>
  <c r="O27" i="76"/>
  <c r="O26" i="76"/>
  <c r="U16" i="88"/>
  <c r="O30" i="76"/>
  <c r="U18" i="88"/>
  <c r="O31" i="76"/>
  <c r="U19" i="88"/>
  <c r="O38" i="76"/>
  <c r="U17" i="88"/>
  <c r="O43" i="76"/>
  <c r="U25" i="88"/>
  <c r="O44" i="76"/>
  <c r="U26" i="88"/>
  <c r="O36" i="76"/>
  <c r="O19" i="76"/>
  <c r="O12" i="81"/>
  <c r="U12" i="88"/>
  <c r="O21" i="87"/>
  <c r="O34" i="76"/>
  <c r="O32" i="76"/>
  <c r="U20" i="88"/>
  <c r="O32" i="87"/>
  <c r="O50" i="76"/>
  <c r="U30" i="88"/>
  <c r="P48" i="76"/>
  <c r="V28" i="88"/>
  <c r="V29" i="88"/>
  <c r="P5" i="76"/>
  <c r="V4" i="88"/>
  <c r="P15" i="76"/>
  <c r="P13" i="76"/>
  <c r="P12" i="76"/>
  <c r="V10" i="88"/>
  <c r="P6" i="76"/>
  <c r="V5" i="88"/>
  <c r="P7" i="76"/>
  <c r="V6" i="88"/>
  <c r="P8" i="76"/>
  <c r="V7" i="88"/>
  <c r="P21" i="76"/>
  <c r="V13" i="88"/>
  <c r="P23" i="76"/>
  <c r="V15" i="88"/>
  <c r="P22" i="76"/>
  <c r="V14" i="88"/>
  <c r="P27" i="76"/>
  <c r="P26" i="76"/>
  <c r="V16" i="88"/>
  <c r="P30" i="76"/>
  <c r="V18" i="88"/>
  <c r="P31" i="76"/>
  <c r="V19" i="88"/>
  <c r="P38" i="76"/>
  <c r="V17" i="88"/>
  <c r="P43" i="76"/>
  <c r="V25" i="88"/>
  <c r="P44" i="76"/>
  <c r="V26" i="88"/>
  <c r="P36" i="76"/>
  <c r="P19" i="76"/>
  <c r="P12" i="81"/>
  <c r="V12" i="88"/>
  <c r="P21" i="87"/>
  <c r="P34" i="76"/>
  <c r="P32" i="76"/>
  <c r="V20" i="88"/>
  <c r="P32" i="87"/>
  <c r="P50" i="76"/>
  <c r="V30" i="88"/>
  <c r="Q48" i="76"/>
  <c r="W28" i="88"/>
  <c r="W29" i="88"/>
  <c r="Q5" i="76"/>
  <c r="W4" i="88"/>
  <c r="Q15" i="76"/>
  <c r="Q13" i="76"/>
  <c r="Q12" i="76"/>
  <c r="W10" i="88"/>
  <c r="Q7" i="76"/>
  <c r="W6" i="88"/>
  <c r="Q8" i="76"/>
  <c r="W7" i="88"/>
  <c r="Q21" i="76"/>
  <c r="W13" i="88"/>
  <c r="Q23" i="76"/>
  <c r="W15" i="88"/>
  <c r="Q22" i="76"/>
  <c r="W14" i="88"/>
  <c r="Q27" i="76"/>
  <c r="Q26" i="76"/>
  <c r="W16" i="88"/>
  <c r="Q30" i="76"/>
  <c r="W18" i="88"/>
  <c r="Q31" i="76"/>
  <c r="W19" i="88"/>
  <c r="Q38" i="76"/>
  <c r="W17" i="88"/>
  <c r="Q43" i="76"/>
  <c r="W25" i="88"/>
  <c r="Q44" i="76"/>
  <c r="W26" i="88"/>
  <c r="Q36" i="76"/>
  <c r="W22" i="88"/>
  <c r="Q19" i="76"/>
  <c r="Q12" i="81"/>
  <c r="W12" i="88"/>
  <c r="Q21" i="87"/>
  <c r="Q34" i="76"/>
  <c r="Q32" i="76"/>
  <c r="W20" i="88"/>
  <c r="Q32" i="87"/>
  <c r="Q50" i="76"/>
  <c r="W30" i="88"/>
  <c r="S48" i="76"/>
  <c r="Y28" i="88"/>
  <c r="Y29" i="88"/>
  <c r="S5" i="76"/>
  <c r="Y4" i="88"/>
  <c r="S15" i="76"/>
  <c r="S13" i="76"/>
  <c r="S12" i="76"/>
  <c r="Y10" i="88"/>
  <c r="S6" i="76"/>
  <c r="Y5" i="88"/>
  <c r="S7" i="76"/>
  <c r="Y6" i="88"/>
  <c r="S8" i="76"/>
  <c r="Y7" i="88"/>
  <c r="S21" i="76"/>
  <c r="Y13" i="88"/>
  <c r="S23" i="76"/>
  <c r="Y15" i="88"/>
  <c r="S22" i="76"/>
  <c r="Y14" i="88"/>
  <c r="S27" i="76"/>
  <c r="S26" i="76"/>
  <c r="Y16" i="88"/>
  <c r="S30" i="76"/>
  <c r="Y18" i="88"/>
  <c r="S31" i="76"/>
  <c r="Y19" i="88"/>
  <c r="S38" i="76"/>
  <c r="Y17" i="88"/>
  <c r="S43" i="76"/>
  <c r="Y25" i="88"/>
  <c r="S44" i="76"/>
  <c r="Y26" i="88"/>
  <c r="S36" i="76"/>
  <c r="S19" i="76"/>
  <c r="S12" i="81"/>
  <c r="Y12" i="88"/>
  <c r="S21" i="87"/>
  <c r="S34" i="76"/>
  <c r="S32" i="76"/>
  <c r="Y20" i="88"/>
  <c r="S32" i="87"/>
  <c r="S50" i="76"/>
  <c r="Y30" i="88"/>
  <c r="T48" i="76"/>
  <c r="Z28" i="88"/>
  <c r="Z29" i="88"/>
  <c r="T5" i="76"/>
  <c r="Z4" i="88"/>
  <c r="T15" i="76"/>
  <c r="T13" i="76"/>
  <c r="T12" i="76"/>
  <c r="Z10" i="88"/>
  <c r="T6" i="76"/>
  <c r="Z5" i="88"/>
  <c r="T7" i="76"/>
  <c r="Z6" i="88"/>
  <c r="T8" i="76"/>
  <c r="Z7" i="88"/>
  <c r="T21" i="76"/>
  <c r="Z13" i="88"/>
  <c r="T23" i="76"/>
  <c r="Z15" i="88"/>
  <c r="T22" i="76"/>
  <c r="Z14" i="88"/>
  <c r="T27" i="76"/>
  <c r="T26" i="76"/>
  <c r="Z16" i="88"/>
  <c r="T30" i="76"/>
  <c r="Z18" i="88"/>
  <c r="T31" i="76"/>
  <c r="Z19" i="88"/>
  <c r="T38" i="76"/>
  <c r="Z17" i="88"/>
  <c r="T43" i="76"/>
  <c r="Z25" i="88"/>
  <c r="T44" i="76"/>
  <c r="Z26" i="88"/>
  <c r="T36" i="76"/>
  <c r="T19" i="76"/>
  <c r="T12" i="81"/>
  <c r="Z12" i="88"/>
  <c r="T21" i="87"/>
  <c r="T34" i="76"/>
  <c r="T32" i="76"/>
  <c r="Z20" i="88"/>
  <c r="T32" i="87"/>
  <c r="T50" i="76"/>
  <c r="Z30" i="88"/>
  <c r="U48" i="76"/>
  <c r="AA28" i="88"/>
  <c r="AA29" i="88"/>
  <c r="U5" i="76"/>
  <c r="AA4" i="88"/>
  <c r="U15" i="76"/>
  <c r="U13" i="76"/>
  <c r="U8" i="81"/>
  <c r="U7" i="81"/>
  <c r="AA10" i="88"/>
  <c r="U6" i="76"/>
  <c r="AA5" i="88"/>
  <c r="U7" i="76"/>
  <c r="AA6" i="88"/>
  <c r="U8" i="76"/>
  <c r="AA7" i="88"/>
  <c r="U21" i="76"/>
  <c r="AA13" i="88"/>
  <c r="U23" i="76"/>
  <c r="AA15" i="88"/>
  <c r="U22" i="76"/>
  <c r="AA14" i="88"/>
  <c r="U27" i="76"/>
  <c r="U26" i="76"/>
  <c r="AA16" i="88"/>
  <c r="U30" i="76"/>
  <c r="AA18" i="88"/>
  <c r="U31" i="76"/>
  <c r="AA19" i="88"/>
  <c r="U38" i="76"/>
  <c r="AA17" i="88"/>
  <c r="U43" i="76"/>
  <c r="AA25" i="88"/>
  <c r="U44" i="76"/>
  <c r="AA26" i="88"/>
  <c r="U36" i="76"/>
  <c r="U19" i="76"/>
  <c r="U12" i="81"/>
  <c r="AA12" i="88"/>
  <c r="U21" i="87"/>
  <c r="U34" i="76"/>
  <c r="U32" i="76"/>
  <c r="AA20" i="88"/>
  <c r="U32" i="87"/>
  <c r="U50" i="76"/>
  <c r="AA30" i="88"/>
  <c r="V48" i="76"/>
  <c r="AB28" i="88"/>
  <c r="AB29" i="88"/>
  <c r="V5" i="76"/>
  <c r="AB4" i="88"/>
  <c r="V15" i="76"/>
  <c r="V13" i="76"/>
  <c r="V8" i="81"/>
  <c r="V7" i="81"/>
  <c r="AB10" i="88"/>
  <c r="V6" i="76"/>
  <c r="AB5" i="88"/>
  <c r="V7" i="76"/>
  <c r="AB6" i="88"/>
  <c r="V8" i="76"/>
  <c r="AB7" i="88"/>
  <c r="V21" i="76"/>
  <c r="AB13" i="88"/>
  <c r="V23" i="76"/>
  <c r="AB15" i="88"/>
  <c r="V22" i="76"/>
  <c r="AB14" i="88"/>
  <c r="V27" i="76"/>
  <c r="V26" i="76"/>
  <c r="AB16" i="88"/>
  <c r="V30" i="76"/>
  <c r="AB18" i="88"/>
  <c r="V31" i="76"/>
  <c r="AB19" i="88"/>
  <c r="V38" i="76"/>
  <c r="AB17" i="88"/>
  <c r="V43" i="76"/>
  <c r="AB25" i="88"/>
  <c r="V44" i="76"/>
  <c r="AB26" i="88"/>
  <c r="V36" i="76"/>
  <c r="AB22" i="88"/>
  <c r="V19" i="76"/>
  <c r="V12" i="81"/>
  <c r="AB12" i="88"/>
  <c r="V21" i="87"/>
  <c r="V34" i="76"/>
  <c r="V32" i="76"/>
  <c r="AB20" i="88"/>
  <c r="V32" i="87"/>
  <c r="V50" i="76"/>
  <c r="AB30" i="88"/>
  <c r="W48" i="76"/>
  <c r="AC28" i="88"/>
  <c r="AC29" i="88"/>
  <c r="W5" i="76"/>
  <c r="AC4" i="88"/>
  <c r="W15" i="76"/>
  <c r="W13" i="76"/>
  <c r="W8" i="81"/>
  <c r="W7" i="81"/>
  <c r="AC10" i="88"/>
  <c r="W6" i="76"/>
  <c r="AC5" i="88"/>
  <c r="W7" i="76"/>
  <c r="AC6" i="88"/>
  <c r="W8" i="76"/>
  <c r="AC7" i="88"/>
  <c r="W21" i="76"/>
  <c r="AC13" i="88"/>
  <c r="W23" i="76"/>
  <c r="AC15" i="88"/>
  <c r="W22" i="76"/>
  <c r="AC14" i="88"/>
  <c r="W27" i="76"/>
  <c r="W26" i="76"/>
  <c r="AC16" i="88"/>
  <c r="W30" i="76"/>
  <c r="AC18" i="88"/>
  <c r="W31" i="76"/>
  <c r="AC19" i="88"/>
  <c r="W38" i="76"/>
  <c r="AC17" i="88"/>
  <c r="W43" i="76"/>
  <c r="AC25" i="88"/>
  <c r="W44" i="76"/>
  <c r="AC26" i="88"/>
  <c r="W36" i="76"/>
  <c r="W19" i="76"/>
  <c r="W12" i="81"/>
  <c r="AC12" i="88"/>
  <c r="W21" i="87"/>
  <c r="W34" i="76"/>
  <c r="W32" i="76"/>
  <c r="AC20" i="88"/>
  <c r="W32" i="87"/>
  <c r="W50" i="76"/>
  <c r="AC30" i="88"/>
  <c r="X48" i="76"/>
  <c r="AD28" i="88"/>
  <c r="AD29" i="88"/>
  <c r="X5" i="76"/>
  <c r="AD4" i="88"/>
  <c r="X15" i="76"/>
  <c r="X13" i="76"/>
  <c r="X12" i="76"/>
  <c r="AD10" i="88"/>
  <c r="X6" i="76"/>
  <c r="AD5" i="88"/>
  <c r="X7" i="76"/>
  <c r="AD6" i="88"/>
  <c r="X8" i="76"/>
  <c r="AD7" i="88"/>
  <c r="X21" i="76"/>
  <c r="AD13" i="88"/>
  <c r="X23" i="76"/>
  <c r="AD15" i="88"/>
  <c r="X22" i="76"/>
  <c r="AD14" i="88"/>
  <c r="X27" i="76"/>
  <c r="X26" i="76"/>
  <c r="AD16" i="88"/>
  <c r="X30" i="76"/>
  <c r="AD18" i="88"/>
  <c r="X31" i="76"/>
  <c r="AD19" i="88"/>
  <c r="X38" i="76"/>
  <c r="AD17" i="88"/>
  <c r="X43" i="76"/>
  <c r="AD25" i="88"/>
  <c r="X44" i="76"/>
  <c r="AD26" i="88"/>
  <c r="X36" i="76"/>
  <c r="X19" i="76"/>
  <c r="X12" i="81"/>
  <c r="AD12" i="88"/>
  <c r="X21" i="87"/>
  <c r="X34" i="76"/>
  <c r="X32" i="76"/>
  <c r="AD20" i="88"/>
  <c r="X32" i="87"/>
  <c r="X50" i="76"/>
  <c r="AD30" i="88"/>
  <c r="Y48" i="76"/>
  <c r="AE28" i="88"/>
  <c r="AE29" i="88"/>
  <c r="Y5" i="76"/>
  <c r="AE4" i="88"/>
  <c r="Y15" i="76"/>
  <c r="Y13" i="76"/>
  <c r="Y12" i="76"/>
  <c r="AE10" i="88"/>
  <c r="Y6" i="76"/>
  <c r="AE5" i="88"/>
  <c r="Y7" i="76"/>
  <c r="AE6" i="88"/>
  <c r="Y8" i="76"/>
  <c r="AE7" i="88"/>
  <c r="Y21" i="76"/>
  <c r="AE13" i="88"/>
  <c r="Y23" i="76"/>
  <c r="AE15" i="88"/>
  <c r="Y22" i="76"/>
  <c r="AE14" i="88"/>
  <c r="Y27" i="76"/>
  <c r="Y26" i="76"/>
  <c r="AE16" i="88"/>
  <c r="Y30" i="76"/>
  <c r="AE18" i="88"/>
  <c r="Y31" i="76"/>
  <c r="AE19" i="88"/>
  <c r="Y38" i="76"/>
  <c r="AE17" i="88"/>
  <c r="Y43" i="76"/>
  <c r="AE25" i="88"/>
  <c r="Y44" i="76"/>
  <c r="AE26" i="88"/>
  <c r="Y36" i="76"/>
  <c r="Y19" i="76"/>
  <c r="Y12" i="81"/>
  <c r="AE12" i="88"/>
  <c r="Y21" i="87"/>
  <c r="Y34" i="76"/>
  <c r="Y32" i="76"/>
  <c r="AE20" i="88"/>
  <c r="Y32" i="87"/>
  <c r="Y50" i="76"/>
  <c r="AE30" i="88"/>
  <c r="Z48" i="76"/>
  <c r="AF28" i="88"/>
  <c r="AF29" i="88"/>
  <c r="Z5" i="76"/>
  <c r="AF4" i="88"/>
  <c r="Z15" i="76"/>
  <c r="Z13" i="76"/>
  <c r="Z12" i="76"/>
  <c r="AF10" i="88"/>
  <c r="Z6" i="76"/>
  <c r="AF5" i="88"/>
  <c r="Z7" i="76"/>
  <c r="AF6" i="88"/>
  <c r="Z8" i="76"/>
  <c r="AF7" i="88"/>
  <c r="Z21" i="76"/>
  <c r="AF13" i="88"/>
  <c r="Z23" i="76"/>
  <c r="AF15" i="88"/>
  <c r="Z22" i="76"/>
  <c r="AF14" i="88"/>
  <c r="Z27" i="76"/>
  <c r="Z26" i="76"/>
  <c r="AF16" i="88"/>
  <c r="Z30" i="76"/>
  <c r="AF18" i="88"/>
  <c r="Z31" i="76"/>
  <c r="AF19" i="88"/>
  <c r="Z38" i="76"/>
  <c r="AF17" i="88"/>
  <c r="Z43" i="76"/>
  <c r="AF25" i="88"/>
  <c r="Z44" i="76"/>
  <c r="AF26" i="88"/>
  <c r="Z36" i="76"/>
  <c r="Z19" i="76"/>
  <c r="AF12" i="88"/>
  <c r="Z21" i="87"/>
  <c r="Z34" i="76"/>
  <c r="Z32" i="76"/>
  <c r="AF20" i="88"/>
  <c r="Z32" i="87"/>
  <c r="Z50" i="76"/>
  <c r="AF30" i="88"/>
  <c r="AA48" i="76"/>
  <c r="AG28" i="88"/>
  <c r="AG29" i="88"/>
  <c r="AA5" i="76"/>
  <c r="AG4" i="88"/>
  <c r="AA15" i="76"/>
  <c r="AA13" i="76"/>
  <c r="AA8" i="81"/>
  <c r="AA7" i="81"/>
  <c r="AG10" i="88"/>
  <c r="AA6" i="76"/>
  <c r="AG5" i="88"/>
  <c r="AA7" i="76"/>
  <c r="AG6" i="88"/>
  <c r="AA8" i="76"/>
  <c r="AG7" i="88"/>
  <c r="AA21" i="76"/>
  <c r="AG13" i="88"/>
  <c r="AA23" i="76"/>
  <c r="AG15" i="88"/>
  <c r="AA22" i="76"/>
  <c r="AG14" i="88"/>
  <c r="AA27" i="76"/>
  <c r="AA26" i="76"/>
  <c r="AG16" i="88"/>
  <c r="AA30" i="76"/>
  <c r="AG18" i="88"/>
  <c r="AA31" i="76"/>
  <c r="AG19" i="88"/>
  <c r="AA38" i="76"/>
  <c r="AG17" i="88"/>
  <c r="AA43" i="76"/>
  <c r="AG25" i="88"/>
  <c r="AA44" i="76"/>
  <c r="AG26" i="88"/>
  <c r="AA36" i="76"/>
  <c r="AG22" i="88"/>
  <c r="AA19" i="76"/>
  <c r="AA12" i="81"/>
  <c r="AG12" i="88"/>
  <c r="AA21" i="87"/>
  <c r="AA34" i="76"/>
  <c r="AA32" i="76"/>
  <c r="AG20" i="88"/>
  <c r="AA32" i="87"/>
  <c r="AA50" i="76"/>
  <c r="AG30" i="88"/>
  <c r="AB48" i="76"/>
  <c r="AH28" i="88"/>
  <c r="AH29" i="88"/>
  <c r="AB5" i="76"/>
  <c r="AH4" i="88"/>
  <c r="AB15" i="76"/>
  <c r="AB13" i="76"/>
  <c r="AB8" i="81"/>
  <c r="AB7" i="81"/>
  <c r="AH10" i="88"/>
  <c r="AB6" i="76"/>
  <c r="AH5" i="88"/>
  <c r="AB7" i="76"/>
  <c r="AH6" i="88"/>
  <c r="AB8" i="76"/>
  <c r="AH7" i="88"/>
  <c r="AB21" i="76"/>
  <c r="AH13" i="88"/>
  <c r="AB23" i="76"/>
  <c r="AH15" i="88"/>
  <c r="AB22" i="76"/>
  <c r="AH14" i="88"/>
  <c r="AB27" i="76"/>
  <c r="AB26" i="76"/>
  <c r="AH16" i="88"/>
  <c r="AB30" i="76"/>
  <c r="AH18" i="88"/>
  <c r="AB31" i="76"/>
  <c r="AH19" i="88"/>
  <c r="AB38" i="76"/>
  <c r="AH17" i="88"/>
  <c r="AB43" i="76"/>
  <c r="AH25" i="88"/>
  <c r="AB44" i="76"/>
  <c r="AH26" i="88"/>
  <c r="AB36" i="76"/>
  <c r="AB19" i="76"/>
  <c r="AB12" i="81"/>
  <c r="AH12" i="88"/>
  <c r="AB21" i="87"/>
  <c r="AB34" i="76"/>
  <c r="AB32" i="76"/>
  <c r="AH20" i="88"/>
  <c r="AB32" i="87"/>
  <c r="AB50" i="76"/>
  <c r="AH30" i="88"/>
  <c r="AC48" i="76"/>
  <c r="AI28" i="88"/>
  <c r="AI29" i="88"/>
  <c r="AC5" i="76"/>
  <c r="AI4" i="88"/>
  <c r="AC15" i="76"/>
  <c r="AC13" i="76"/>
  <c r="AC12" i="76"/>
  <c r="AI10" i="88"/>
  <c r="AC7" i="76"/>
  <c r="AI6" i="88"/>
  <c r="AC8" i="76"/>
  <c r="AI7" i="88"/>
  <c r="AC21" i="76"/>
  <c r="AI13" i="88"/>
  <c r="AC23" i="76"/>
  <c r="AI15" i="88"/>
  <c r="AC22" i="76"/>
  <c r="AI14" i="88"/>
  <c r="AC27" i="76"/>
  <c r="AC26" i="76"/>
  <c r="AI16" i="88"/>
  <c r="AC30" i="76"/>
  <c r="AI18" i="88"/>
  <c r="AC31" i="76"/>
  <c r="AI19" i="88"/>
  <c r="AC38" i="76"/>
  <c r="AI17" i="88"/>
  <c r="AC43" i="76"/>
  <c r="AI25" i="88"/>
  <c r="AC44" i="76"/>
  <c r="AI26" i="88"/>
  <c r="AC36" i="76"/>
  <c r="AC19" i="76"/>
  <c r="AC12" i="81"/>
  <c r="AI12" i="88"/>
  <c r="AC21" i="87"/>
  <c r="AC34" i="76"/>
  <c r="AC32" i="76"/>
  <c r="AI20" i="88"/>
  <c r="AC32" i="87"/>
  <c r="AC50" i="76"/>
  <c r="AI30" i="88"/>
  <c r="AD48" i="76"/>
  <c r="AJ28" i="88"/>
  <c r="AJ29" i="88"/>
  <c r="AD5" i="76"/>
  <c r="AJ4" i="88"/>
  <c r="AD15" i="76"/>
  <c r="AD13" i="76"/>
  <c r="AD12" i="76"/>
  <c r="AJ10" i="88"/>
  <c r="AD7" i="76"/>
  <c r="AJ6" i="88"/>
  <c r="AD8" i="76"/>
  <c r="AJ7" i="88"/>
  <c r="AD21" i="76"/>
  <c r="AJ13" i="88"/>
  <c r="AD23" i="76"/>
  <c r="AJ15" i="88"/>
  <c r="AD22" i="76"/>
  <c r="AJ14" i="88"/>
  <c r="AD27" i="76"/>
  <c r="AD26" i="76"/>
  <c r="AJ16" i="88"/>
  <c r="AD30" i="76"/>
  <c r="AJ18" i="88"/>
  <c r="AD31" i="76"/>
  <c r="AJ19" i="88"/>
  <c r="AD38" i="76"/>
  <c r="AJ17" i="88"/>
  <c r="AD43" i="76"/>
  <c r="AJ25" i="88"/>
  <c r="AD44" i="76"/>
  <c r="AJ26" i="88"/>
  <c r="AD36" i="76"/>
  <c r="AD19" i="76"/>
  <c r="AD12" i="81"/>
  <c r="AJ12" i="88"/>
  <c r="AD34" i="76"/>
  <c r="AD32" i="76"/>
  <c r="AJ20" i="88"/>
  <c r="AD32" i="87"/>
  <c r="AD50" i="76"/>
  <c r="AJ30" i="88"/>
  <c r="AF7" i="76"/>
  <c r="AL6" i="88"/>
  <c r="AG7" i="76"/>
  <c r="AM6" i="88"/>
  <c r="AD64" i="77"/>
  <c r="AJ47" i="89"/>
  <c r="AD40" i="77"/>
  <c r="AJ31" i="89"/>
  <c r="AD33" i="87"/>
  <c r="AD51" i="77"/>
  <c r="AJ41" i="89"/>
  <c r="AD43" i="87"/>
  <c r="AD50" i="77"/>
  <c r="AJ40" i="89"/>
  <c r="AD42" i="87"/>
  <c r="AD49" i="77"/>
  <c r="AJ39" i="89"/>
  <c r="AD41" i="87"/>
  <c r="AD48" i="77"/>
  <c r="AJ38" i="89"/>
  <c r="AD40" i="87"/>
  <c r="AD47" i="77"/>
  <c r="AJ37" i="89"/>
  <c r="AD39" i="87"/>
  <c r="AD46" i="77"/>
  <c r="AJ36" i="89"/>
  <c r="AD38" i="87"/>
  <c r="AD45" i="77"/>
  <c r="AJ35" i="89"/>
  <c r="AD37" i="87"/>
  <c r="AD44" i="77"/>
  <c r="AJ34" i="89"/>
  <c r="AD36" i="87"/>
  <c r="AD39" i="77"/>
  <c r="AJ30" i="89"/>
  <c r="AD18" i="87"/>
  <c r="AD38" i="77"/>
  <c r="AJ29" i="89"/>
  <c r="AD31" i="87"/>
  <c r="AD37" i="77"/>
  <c r="AJ28" i="89"/>
  <c r="AD30" i="87"/>
  <c r="AD36" i="77"/>
  <c r="AJ27" i="89"/>
  <c r="AD29" i="87"/>
  <c r="AD35" i="77"/>
  <c r="AJ26" i="89"/>
  <c r="AD28" i="87"/>
  <c r="AD34" i="77"/>
  <c r="AJ25" i="89"/>
  <c r="AD27" i="87"/>
  <c r="AD57" i="77"/>
  <c r="AJ43" i="89"/>
  <c r="AD56" i="77"/>
  <c r="AJ42" i="89"/>
  <c r="AD53" i="77"/>
  <c r="AD52" i="77"/>
  <c r="AJ20" i="89"/>
  <c r="AD31" i="77"/>
  <c r="AJ21" i="89"/>
  <c r="AD29" i="77"/>
  <c r="AJ22" i="89"/>
  <c r="AD27" i="77"/>
  <c r="AD26" i="77"/>
  <c r="AJ19" i="89"/>
  <c r="AD33" i="77"/>
  <c r="AJ24" i="89"/>
  <c r="AD32" i="77"/>
  <c r="AJ23" i="89"/>
  <c r="AD23" i="77"/>
  <c r="AD22" i="77"/>
  <c r="AD21" i="77"/>
  <c r="AJ17" i="89"/>
  <c r="AD12" i="77"/>
  <c r="AJ11" i="89"/>
  <c r="AD9" i="77"/>
  <c r="AJ8" i="89"/>
  <c r="AD8" i="87"/>
  <c r="AD7" i="77"/>
  <c r="AJ6" i="89"/>
  <c r="AD6" i="87"/>
  <c r="AD5" i="77"/>
  <c r="AJ4" i="89"/>
  <c r="AD63" i="77"/>
  <c r="AJ46" i="89"/>
  <c r="AD61" i="77"/>
  <c r="AJ45" i="89"/>
  <c r="AC64" i="77"/>
  <c r="AI47" i="89"/>
  <c r="AC50" i="87"/>
  <c r="AC40" i="77"/>
  <c r="AI31" i="89"/>
  <c r="AC33" i="87"/>
  <c r="AC51" i="77"/>
  <c r="AI41" i="89"/>
  <c r="AC43" i="87"/>
  <c r="AC50" i="77"/>
  <c r="AI40" i="89"/>
  <c r="AC42" i="87"/>
  <c r="AC49" i="77"/>
  <c r="AI39" i="89"/>
  <c r="AC41" i="87"/>
  <c r="AC48" i="77"/>
  <c r="AI38" i="89"/>
  <c r="AC40" i="87"/>
  <c r="AC47" i="77"/>
  <c r="AI37" i="89"/>
  <c r="AC39" i="87"/>
  <c r="AC46" i="77"/>
  <c r="AI36" i="89"/>
  <c r="AC38" i="87"/>
  <c r="AC45" i="77"/>
  <c r="AI35" i="89"/>
  <c r="AC37" i="87"/>
  <c r="AC44" i="77"/>
  <c r="AI34" i="89"/>
  <c r="AC39" i="77"/>
  <c r="AI30" i="89"/>
  <c r="AC18" i="87"/>
  <c r="AC38" i="77"/>
  <c r="AI29" i="89"/>
  <c r="AC31" i="87"/>
  <c r="AC37" i="77"/>
  <c r="AI28" i="89"/>
  <c r="AC30" i="87"/>
  <c r="AC36" i="77"/>
  <c r="AI27" i="89"/>
  <c r="AC29" i="87"/>
  <c r="AC35" i="77"/>
  <c r="AI26" i="89"/>
  <c r="AC28" i="87"/>
  <c r="AC34" i="77"/>
  <c r="AI25" i="89"/>
  <c r="AC27" i="87"/>
  <c r="AC57" i="77"/>
  <c r="AI43" i="89"/>
  <c r="AC56" i="77"/>
  <c r="AI42" i="89"/>
  <c r="AC53" i="77"/>
  <c r="AC52" i="77"/>
  <c r="AI20" i="89"/>
  <c r="AC31" i="77"/>
  <c r="AI21" i="89"/>
  <c r="AC29" i="77"/>
  <c r="AI22" i="89"/>
  <c r="AC27" i="77"/>
  <c r="AC26" i="77"/>
  <c r="AI19" i="89"/>
  <c r="AC33" i="77"/>
  <c r="AI24" i="89"/>
  <c r="AC32" i="77"/>
  <c r="AI23" i="89"/>
  <c r="AC23" i="77"/>
  <c r="AC22" i="77"/>
  <c r="AC21" i="77"/>
  <c r="AI17" i="89"/>
  <c r="AC12" i="77"/>
  <c r="AI11" i="89"/>
  <c r="AC10" i="77"/>
  <c r="AI9" i="89"/>
  <c r="AC9" i="87"/>
  <c r="AC9" i="77"/>
  <c r="AI8" i="89"/>
  <c r="AC8" i="87"/>
  <c r="AC7" i="77"/>
  <c r="AI6" i="89"/>
  <c r="AC6" i="87"/>
  <c r="AC6" i="77"/>
  <c r="AI5" i="89"/>
  <c r="AC5" i="77"/>
  <c r="AI4" i="89"/>
  <c r="AC63" i="77"/>
  <c r="AI46" i="89"/>
  <c r="AC61" i="77"/>
  <c r="AI45" i="89"/>
  <c r="AB64" i="77"/>
  <c r="AH47" i="89"/>
  <c r="AB40" i="77"/>
  <c r="AH31" i="89"/>
  <c r="AB33" i="87"/>
  <c r="AB51" i="77"/>
  <c r="AH41" i="89"/>
  <c r="AB43" i="87"/>
  <c r="AB50" i="77"/>
  <c r="AH40" i="89"/>
  <c r="AB42" i="87"/>
  <c r="AB49" i="77"/>
  <c r="AH39" i="89"/>
  <c r="AB41" i="87"/>
  <c r="AB48" i="77"/>
  <c r="AH38" i="89"/>
  <c r="AB40" i="87"/>
  <c r="AB47" i="77"/>
  <c r="AH37" i="89"/>
  <c r="AB39" i="87"/>
  <c r="AB46" i="77"/>
  <c r="AH36" i="89"/>
  <c r="AB38" i="87"/>
  <c r="AB45" i="77"/>
  <c r="AH35" i="89"/>
  <c r="AB37" i="87"/>
  <c r="AB44" i="77"/>
  <c r="AH34" i="89"/>
  <c r="AB36" i="87"/>
  <c r="AB39" i="77"/>
  <c r="AH30" i="89"/>
  <c r="AB18" i="87"/>
  <c r="AB38" i="77"/>
  <c r="AH29" i="89"/>
  <c r="AB31" i="87"/>
  <c r="AB37" i="77"/>
  <c r="AH28" i="89"/>
  <c r="AB30" i="87"/>
  <c r="AB36" i="77"/>
  <c r="AH27" i="89"/>
  <c r="AB29" i="87"/>
  <c r="AB35" i="77"/>
  <c r="AH26" i="89"/>
  <c r="AB28" i="87"/>
  <c r="AB34" i="77"/>
  <c r="AH25" i="89"/>
  <c r="AB27" i="87"/>
  <c r="AB57" i="77"/>
  <c r="AH43" i="89"/>
  <c r="AB56" i="77"/>
  <c r="AH42" i="89"/>
  <c r="AB53" i="77"/>
  <c r="AB52" i="77"/>
  <c r="AH20" i="89"/>
  <c r="AB31" i="77"/>
  <c r="AH21" i="89"/>
  <c r="AB29" i="77"/>
  <c r="AH22" i="89"/>
  <c r="AB27" i="77"/>
  <c r="AB26" i="77"/>
  <c r="AH19" i="89"/>
  <c r="AB33" i="77"/>
  <c r="AH24" i="89"/>
  <c r="AB32" i="77"/>
  <c r="AH23" i="89"/>
  <c r="AB23" i="77"/>
  <c r="AB22" i="77"/>
  <c r="AB21" i="77"/>
  <c r="AH17" i="89"/>
  <c r="AB12" i="77"/>
  <c r="AH11" i="89"/>
  <c r="AB10" i="77"/>
  <c r="AH9" i="89"/>
  <c r="AB9" i="87"/>
  <c r="AB9" i="77"/>
  <c r="AH8" i="89"/>
  <c r="AB8" i="87"/>
  <c r="AB7" i="77"/>
  <c r="AH6" i="89"/>
  <c r="AB6" i="87"/>
  <c r="AB6" i="77"/>
  <c r="AH5" i="89"/>
  <c r="AB5" i="77"/>
  <c r="AH4" i="89"/>
  <c r="AB63" i="77"/>
  <c r="AH46" i="89"/>
  <c r="AB61" i="77"/>
  <c r="AH45" i="89"/>
  <c r="AA64" i="77"/>
  <c r="AG47" i="89"/>
  <c r="AA40" i="77"/>
  <c r="AG31" i="89"/>
  <c r="AA33" i="87"/>
  <c r="AA51" i="77"/>
  <c r="AG41" i="89"/>
  <c r="AA43" i="87"/>
  <c r="AA50" i="77"/>
  <c r="AG40" i="89"/>
  <c r="AA49" i="77"/>
  <c r="AG39" i="89"/>
  <c r="AA41" i="87"/>
  <c r="AA48" i="77"/>
  <c r="AG38" i="89"/>
  <c r="AA40" i="87"/>
  <c r="AA47" i="77"/>
  <c r="AG37" i="89"/>
  <c r="AA39" i="87"/>
  <c r="AA46" i="77"/>
  <c r="AG36" i="89"/>
  <c r="AA38" i="87"/>
  <c r="AA45" i="77"/>
  <c r="AG35" i="89"/>
  <c r="AA37" i="87"/>
  <c r="AA44" i="77"/>
  <c r="AG34" i="89"/>
  <c r="AA39" i="77"/>
  <c r="AG30" i="89"/>
  <c r="AA18" i="87"/>
  <c r="AA38" i="77"/>
  <c r="AG29" i="89"/>
  <c r="AA31" i="87"/>
  <c r="AA37" i="77"/>
  <c r="AG28" i="89"/>
  <c r="AA30" i="87"/>
  <c r="AA36" i="77"/>
  <c r="AG27" i="89"/>
  <c r="AA29" i="87"/>
  <c r="AA35" i="77"/>
  <c r="AG26" i="89"/>
  <c r="AA28" i="87"/>
  <c r="AA34" i="77"/>
  <c r="AG25" i="89"/>
  <c r="AA27" i="87"/>
  <c r="AA57" i="77"/>
  <c r="AG43" i="89"/>
  <c r="AA56" i="77"/>
  <c r="AG42" i="89"/>
  <c r="AA53" i="77"/>
  <c r="AA52" i="77"/>
  <c r="AG20" i="89"/>
  <c r="AA31" i="77"/>
  <c r="AG21" i="89"/>
  <c r="AA29" i="77"/>
  <c r="AG22" i="89"/>
  <c r="AA27" i="77"/>
  <c r="AA26" i="77"/>
  <c r="AG19" i="89"/>
  <c r="AA33" i="77"/>
  <c r="AG24" i="89"/>
  <c r="AA32" i="77"/>
  <c r="AG23" i="89"/>
  <c r="AA23" i="77"/>
  <c r="AA22" i="77"/>
  <c r="AA21" i="77"/>
  <c r="AG17" i="89"/>
  <c r="AA12" i="77"/>
  <c r="AG11" i="89"/>
  <c r="AA9" i="77"/>
  <c r="AG8" i="89"/>
  <c r="AA8" i="87"/>
  <c r="AA7" i="77"/>
  <c r="AG6" i="89"/>
  <c r="AA6" i="87"/>
  <c r="AA5" i="77"/>
  <c r="AG4" i="89"/>
  <c r="AA63" i="77"/>
  <c r="AG46" i="89"/>
  <c r="AA61" i="77"/>
  <c r="AG45" i="89"/>
  <c r="Z64" i="77"/>
  <c r="AF47" i="89"/>
  <c r="Z40" i="77"/>
  <c r="AF31" i="89"/>
  <c r="Z33" i="87"/>
  <c r="Z51" i="77"/>
  <c r="AF41" i="89"/>
  <c r="Z43" i="87"/>
  <c r="Z50" i="77"/>
  <c r="AF40" i="89"/>
  <c r="Z42" i="87"/>
  <c r="Z49" i="77"/>
  <c r="AF39" i="89"/>
  <c r="Z41" i="87"/>
  <c r="Z48" i="77"/>
  <c r="AF38" i="89"/>
  <c r="Z40" i="87"/>
  <c r="Z47" i="77"/>
  <c r="AF37" i="89"/>
  <c r="Z39" i="87"/>
  <c r="Z46" i="77"/>
  <c r="AF36" i="89"/>
  <c r="Z38" i="87"/>
  <c r="Z45" i="77"/>
  <c r="AF35" i="89"/>
  <c r="Z37" i="87"/>
  <c r="Z44" i="77"/>
  <c r="AF34" i="89"/>
  <c r="Z36" i="87"/>
  <c r="Z39" i="77"/>
  <c r="AF30" i="89"/>
  <c r="Z18" i="87"/>
  <c r="Z38" i="77"/>
  <c r="AF29" i="89"/>
  <c r="Z31" i="87"/>
  <c r="Z37" i="77"/>
  <c r="AF28" i="89"/>
  <c r="Z30" i="87"/>
  <c r="Z36" i="77"/>
  <c r="AF27" i="89"/>
  <c r="Z29" i="87"/>
  <c r="Z35" i="77"/>
  <c r="AF26" i="89"/>
  <c r="Z28" i="87"/>
  <c r="Z34" i="77"/>
  <c r="AF25" i="89"/>
  <c r="Z27" i="87"/>
  <c r="Z57" i="77"/>
  <c r="AF43" i="89"/>
  <c r="Z56" i="77"/>
  <c r="AF42" i="89"/>
  <c r="Z53" i="77"/>
  <c r="Z52" i="77"/>
  <c r="AF20" i="89"/>
  <c r="Z31" i="77"/>
  <c r="AF21" i="89"/>
  <c r="Z29" i="77"/>
  <c r="AF22" i="89"/>
  <c r="Z27" i="77"/>
  <c r="Z26" i="77"/>
  <c r="AF19" i="89"/>
  <c r="Z33" i="77"/>
  <c r="AF24" i="89"/>
  <c r="Z32" i="77"/>
  <c r="AF23" i="89"/>
  <c r="Z23" i="77"/>
  <c r="Z22" i="77"/>
  <c r="Z21" i="77"/>
  <c r="AF17" i="89"/>
  <c r="Z12" i="77"/>
  <c r="AF11" i="89"/>
  <c r="Z9" i="77"/>
  <c r="AF8" i="89"/>
  <c r="Z8" i="87"/>
  <c r="Z7" i="77"/>
  <c r="AF6" i="89"/>
  <c r="Z6" i="87"/>
  <c r="Z5" i="77"/>
  <c r="AF4" i="89"/>
  <c r="Z63" i="77"/>
  <c r="AF46" i="89"/>
  <c r="Z61" i="77"/>
  <c r="AF45" i="89"/>
  <c r="Y64" i="77"/>
  <c r="AE47" i="89"/>
  <c r="Y40" i="77"/>
  <c r="AE31" i="89"/>
  <c r="Y33" i="87"/>
  <c r="Y51" i="77"/>
  <c r="AE41" i="89"/>
  <c r="Y43" i="87"/>
  <c r="Y50" i="77"/>
  <c r="AE40" i="89"/>
  <c r="Y42" i="87"/>
  <c r="Y49" i="77"/>
  <c r="AE39" i="89"/>
  <c r="Y41" i="87"/>
  <c r="Y48" i="77"/>
  <c r="AE38" i="89"/>
  <c r="Y40" i="87"/>
  <c r="Y47" i="77"/>
  <c r="AE37" i="89"/>
  <c r="Y39" i="87"/>
  <c r="Y46" i="77"/>
  <c r="AE36" i="89"/>
  <c r="Y38" i="87"/>
  <c r="Y45" i="77"/>
  <c r="AE35" i="89"/>
  <c r="Y37" i="87"/>
  <c r="Y44" i="77"/>
  <c r="AE34" i="89"/>
  <c r="Y39" i="77"/>
  <c r="AE30" i="89"/>
  <c r="Y18" i="87"/>
  <c r="Y38" i="77"/>
  <c r="AE29" i="89"/>
  <c r="Y31" i="87"/>
  <c r="Y37" i="77"/>
  <c r="AE28" i="89"/>
  <c r="Y30" i="87"/>
  <c r="Y36" i="77"/>
  <c r="AE27" i="89"/>
  <c r="Y29" i="87"/>
  <c r="Y35" i="77"/>
  <c r="AE26" i="89"/>
  <c r="Y28" i="87"/>
  <c r="Y34" i="77"/>
  <c r="AE25" i="89"/>
  <c r="Y27" i="87"/>
  <c r="Y57" i="77"/>
  <c r="AE43" i="89"/>
  <c r="Y56" i="77"/>
  <c r="AE42" i="89"/>
  <c r="Y53" i="77"/>
  <c r="Y52" i="77"/>
  <c r="AE20" i="89"/>
  <c r="Y31" i="77"/>
  <c r="AE21" i="89"/>
  <c r="Y29" i="77"/>
  <c r="AE22" i="89"/>
  <c r="Y27" i="77"/>
  <c r="Y26" i="77"/>
  <c r="AE19" i="89"/>
  <c r="Y33" i="77"/>
  <c r="AE24" i="89"/>
  <c r="Y32" i="77"/>
  <c r="AE23" i="89"/>
  <c r="Y23" i="77"/>
  <c r="Y22" i="77"/>
  <c r="Y21" i="77"/>
  <c r="AE17" i="89"/>
  <c r="Y12" i="77"/>
  <c r="AE11" i="89"/>
  <c r="Y10" i="77"/>
  <c r="AE9" i="89"/>
  <c r="Y9" i="87"/>
  <c r="Y9" i="77"/>
  <c r="AE8" i="89"/>
  <c r="Y8" i="87"/>
  <c r="Y7" i="77"/>
  <c r="AE6" i="89"/>
  <c r="Y6" i="87"/>
  <c r="Y6" i="77"/>
  <c r="AE5" i="89"/>
  <c r="Y5" i="77"/>
  <c r="AE4" i="89"/>
  <c r="Y63" i="77"/>
  <c r="AE46" i="89"/>
  <c r="Y61" i="77"/>
  <c r="AE45" i="89"/>
  <c r="X64" i="77"/>
  <c r="AD47" i="89"/>
  <c r="X40" i="77"/>
  <c r="AD31" i="89"/>
  <c r="X33" i="87"/>
  <c r="X51" i="77"/>
  <c r="AD41" i="89"/>
  <c r="X43" i="87"/>
  <c r="X50" i="77"/>
  <c r="AD40" i="89"/>
  <c r="X42" i="87"/>
  <c r="X49" i="77"/>
  <c r="AD39" i="89"/>
  <c r="X41" i="87"/>
  <c r="X48" i="77"/>
  <c r="AD38" i="89"/>
  <c r="X40" i="87"/>
  <c r="X47" i="77"/>
  <c r="AD37" i="89"/>
  <c r="X39" i="87"/>
  <c r="X46" i="77"/>
  <c r="AD36" i="89"/>
  <c r="X38" i="87"/>
  <c r="X45" i="77"/>
  <c r="AD35" i="89"/>
  <c r="X37" i="87"/>
  <c r="X44" i="77"/>
  <c r="AD34" i="89"/>
  <c r="X36" i="87"/>
  <c r="X39" i="77"/>
  <c r="AD30" i="89"/>
  <c r="X18" i="87"/>
  <c r="X38" i="77"/>
  <c r="AD29" i="89"/>
  <c r="X31" i="87"/>
  <c r="X37" i="77"/>
  <c r="AD28" i="89"/>
  <c r="X30" i="87"/>
  <c r="X36" i="77"/>
  <c r="AD27" i="89"/>
  <c r="X29" i="87"/>
  <c r="X35" i="77"/>
  <c r="AD26" i="89"/>
  <c r="X28" i="87"/>
  <c r="X34" i="77"/>
  <c r="AD25" i="89"/>
  <c r="X27" i="87"/>
  <c r="X57" i="77"/>
  <c r="AD43" i="89"/>
  <c r="X56" i="77"/>
  <c r="AD42" i="89"/>
  <c r="X53" i="77"/>
  <c r="X52" i="77"/>
  <c r="AD20" i="89"/>
  <c r="X31" i="77"/>
  <c r="AD21" i="89"/>
  <c r="X29" i="77"/>
  <c r="AD22" i="89"/>
  <c r="X27" i="77"/>
  <c r="X26" i="77"/>
  <c r="AD19" i="89"/>
  <c r="X33" i="77"/>
  <c r="AD24" i="89"/>
  <c r="X32" i="77"/>
  <c r="AD23" i="89"/>
  <c r="X23" i="77"/>
  <c r="X22" i="77"/>
  <c r="X21" i="77"/>
  <c r="AD17" i="89"/>
  <c r="X12" i="77"/>
  <c r="AD11" i="89"/>
  <c r="X10" i="77"/>
  <c r="AD9" i="89"/>
  <c r="X9" i="87"/>
  <c r="X9" i="77"/>
  <c r="AD8" i="89"/>
  <c r="X8" i="87"/>
  <c r="X7" i="77"/>
  <c r="AD6" i="89"/>
  <c r="X6" i="87"/>
  <c r="X6" i="77"/>
  <c r="AD5" i="89"/>
  <c r="X5" i="77"/>
  <c r="AD4" i="89"/>
  <c r="X63" i="77"/>
  <c r="AD46" i="89"/>
  <c r="X61" i="77"/>
  <c r="AD45" i="89"/>
  <c r="W64" i="77"/>
  <c r="AC47" i="89"/>
  <c r="W40" i="77"/>
  <c r="AC31" i="89"/>
  <c r="W33" i="87"/>
  <c r="W51" i="77"/>
  <c r="AC41" i="89"/>
  <c r="W43" i="87"/>
  <c r="W50" i="77"/>
  <c r="AC40" i="89"/>
  <c r="W42" i="87"/>
  <c r="W49" i="77"/>
  <c r="AC39" i="89"/>
  <c r="W41" i="87"/>
  <c r="W48" i="77"/>
  <c r="AC38" i="89"/>
  <c r="W40" i="87"/>
  <c r="W47" i="77"/>
  <c r="AC37" i="89"/>
  <c r="W39" i="87"/>
  <c r="W46" i="77"/>
  <c r="AC36" i="89"/>
  <c r="W38" i="87"/>
  <c r="W45" i="77"/>
  <c r="AC35" i="89"/>
  <c r="W37" i="87"/>
  <c r="W44" i="77"/>
  <c r="AC34" i="89"/>
  <c r="W39" i="77"/>
  <c r="AC30" i="89"/>
  <c r="W18" i="87"/>
  <c r="W38" i="77"/>
  <c r="AC29" i="89"/>
  <c r="W31" i="87"/>
  <c r="W37" i="77"/>
  <c r="AC28" i="89"/>
  <c r="W30" i="87"/>
  <c r="W36" i="77"/>
  <c r="AC27" i="89"/>
  <c r="W29" i="87"/>
  <c r="W35" i="77"/>
  <c r="AC26" i="89"/>
  <c r="W28" i="87"/>
  <c r="W34" i="77"/>
  <c r="AC25" i="89"/>
  <c r="W27" i="87"/>
  <c r="W57" i="77"/>
  <c r="AC43" i="89"/>
  <c r="W56" i="77"/>
  <c r="AC42" i="89"/>
  <c r="W53" i="77"/>
  <c r="W52" i="77"/>
  <c r="AC20" i="89"/>
  <c r="W31" i="77"/>
  <c r="AC21" i="89"/>
  <c r="W29" i="77"/>
  <c r="AC22" i="89"/>
  <c r="W27" i="77"/>
  <c r="W26" i="77"/>
  <c r="AC19" i="89"/>
  <c r="W33" i="77"/>
  <c r="AC24" i="89"/>
  <c r="W32" i="77"/>
  <c r="AC23" i="89"/>
  <c r="W23" i="77"/>
  <c r="W22" i="77"/>
  <c r="W21" i="77"/>
  <c r="AC17" i="89"/>
  <c r="W12" i="77"/>
  <c r="AC11" i="89"/>
  <c r="W9" i="77"/>
  <c r="AC8" i="89"/>
  <c r="W8" i="87"/>
  <c r="W7" i="77"/>
  <c r="AC6" i="89"/>
  <c r="W6" i="87"/>
  <c r="W5" i="77"/>
  <c r="AC4" i="89"/>
  <c r="W63" i="77"/>
  <c r="AC46" i="89"/>
  <c r="W61" i="77"/>
  <c r="AC45" i="89"/>
  <c r="V64" i="77"/>
  <c r="AB47" i="89"/>
  <c r="V40" i="77"/>
  <c r="AB31" i="89"/>
  <c r="V33" i="87"/>
  <c r="V51" i="77"/>
  <c r="AB41" i="89"/>
  <c r="V43" i="87"/>
  <c r="V50" i="77"/>
  <c r="AB40" i="89"/>
  <c r="V49" i="77"/>
  <c r="AB39" i="89"/>
  <c r="V41" i="87"/>
  <c r="V48" i="77"/>
  <c r="AB38" i="89"/>
  <c r="V40" i="87"/>
  <c r="V47" i="77"/>
  <c r="AB37" i="89"/>
  <c r="V39" i="87"/>
  <c r="V46" i="77"/>
  <c r="AB36" i="89"/>
  <c r="V38" i="87"/>
  <c r="V45" i="77"/>
  <c r="AB35" i="89"/>
  <c r="V37" i="87"/>
  <c r="V44" i="77"/>
  <c r="AB34" i="89"/>
  <c r="V36" i="87"/>
  <c r="V39" i="77"/>
  <c r="AB30" i="89"/>
  <c r="V18" i="87"/>
  <c r="V38" i="77"/>
  <c r="AB29" i="89"/>
  <c r="V31" i="87"/>
  <c r="V37" i="77"/>
  <c r="AB28" i="89"/>
  <c r="V30" i="87"/>
  <c r="V36" i="77"/>
  <c r="AB27" i="89"/>
  <c r="V29" i="87"/>
  <c r="V35" i="77"/>
  <c r="AB26" i="89"/>
  <c r="V28" i="87"/>
  <c r="V34" i="77"/>
  <c r="AB25" i="89"/>
  <c r="V27" i="87"/>
  <c r="V57" i="77"/>
  <c r="AB43" i="89"/>
  <c r="V56" i="77"/>
  <c r="AB42" i="89"/>
  <c r="V53" i="77"/>
  <c r="V52" i="77"/>
  <c r="AB20" i="89"/>
  <c r="V31" i="77"/>
  <c r="AB21" i="89"/>
  <c r="V29" i="77"/>
  <c r="AB22" i="89"/>
  <c r="V27" i="77"/>
  <c r="V26" i="77"/>
  <c r="AB19" i="89"/>
  <c r="V33" i="77"/>
  <c r="AB24" i="89"/>
  <c r="V32" i="77"/>
  <c r="AB23" i="89"/>
  <c r="V23" i="77"/>
  <c r="V22" i="77"/>
  <c r="V21" i="77"/>
  <c r="AB17" i="89"/>
  <c r="V12" i="77"/>
  <c r="AB11" i="89"/>
  <c r="V9" i="77"/>
  <c r="AB8" i="89"/>
  <c r="V8" i="87"/>
  <c r="V7" i="77"/>
  <c r="AB6" i="89"/>
  <c r="V6" i="87"/>
  <c r="V5" i="77"/>
  <c r="AB4" i="89"/>
  <c r="V63" i="77"/>
  <c r="AB46" i="89"/>
  <c r="V61" i="77"/>
  <c r="AB45" i="89"/>
  <c r="U64" i="77"/>
  <c r="AA47" i="89"/>
  <c r="U50" i="87"/>
  <c r="U40" i="77"/>
  <c r="AA31" i="89"/>
  <c r="U33" i="87"/>
  <c r="U51" i="77"/>
  <c r="AA41" i="89"/>
  <c r="U43" i="87"/>
  <c r="U50" i="77"/>
  <c r="AA40" i="89"/>
  <c r="U42" i="87"/>
  <c r="U49" i="77"/>
  <c r="AA39" i="89"/>
  <c r="U41" i="87"/>
  <c r="U48" i="77"/>
  <c r="AA38" i="89"/>
  <c r="U40" i="87"/>
  <c r="U47" i="77"/>
  <c r="AA37" i="89"/>
  <c r="U39" i="87"/>
  <c r="U46" i="77"/>
  <c r="AA36" i="89"/>
  <c r="U38" i="87"/>
  <c r="U45" i="77"/>
  <c r="AA35" i="89"/>
  <c r="U37" i="87"/>
  <c r="U44" i="77"/>
  <c r="AA34" i="89"/>
  <c r="U39" i="77"/>
  <c r="AA30" i="89"/>
  <c r="U18" i="87"/>
  <c r="U38" i="77"/>
  <c r="AA29" i="89"/>
  <c r="U31" i="87"/>
  <c r="U37" i="77"/>
  <c r="AA28" i="89"/>
  <c r="U30" i="87"/>
  <c r="U36" i="77"/>
  <c r="AA27" i="89"/>
  <c r="U29" i="87"/>
  <c r="U35" i="77"/>
  <c r="AA26" i="89"/>
  <c r="U28" i="87"/>
  <c r="U34" i="77"/>
  <c r="AA25" i="89"/>
  <c r="U27" i="87"/>
  <c r="U57" i="77"/>
  <c r="AA43" i="89"/>
  <c r="U56" i="77"/>
  <c r="AA42" i="89"/>
  <c r="U53" i="77"/>
  <c r="U52" i="77"/>
  <c r="AA20" i="89"/>
  <c r="U31" i="77"/>
  <c r="AA21" i="89"/>
  <c r="U29" i="77"/>
  <c r="AA22" i="89"/>
  <c r="U27" i="77"/>
  <c r="U26" i="77"/>
  <c r="AA19" i="89"/>
  <c r="U33" i="77"/>
  <c r="AA24" i="89"/>
  <c r="U32" i="77"/>
  <c r="AA23" i="89"/>
  <c r="U23" i="77"/>
  <c r="U22" i="77"/>
  <c r="U21" i="77"/>
  <c r="AA17" i="89"/>
  <c r="U12" i="77"/>
  <c r="AA11" i="89"/>
  <c r="U10" i="77"/>
  <c r="AA9" i="89"/>
  <c r="U9" i="87"/>
  <c r="U9" i="77"/>
  <c r="AA8" i="89"/>
  <c r="U8" i="87"/>
  <c r="U7" i="77"/>
  <c r="AA6" i="89"/>
  <c r="U6" i="87"/>
  <c r="U6" i="77"/>
  <c r="AA5" i="89"/>
  <c r="U5" i="77"/>
  <c r="AA4" i="89"/>
  <c r="U63" i="77"/>
  <c r="AA46" i="89"/>
  <c r="U61" i="77"/>
  <c r="U30" i="81"/>
  <c r="AA45" i="89"/>
  <c r="T64" i="77"/>
  <c r="Z47" i="89"/>
  <c r="T50" i="87"/>
  <c r="T40" i="77"/>
  <c r="Z31" i="89"/>
  <c r="T33" i="87"/>
  <c r="T51" i="77"/>
  <c r="Z41" i="89"/>
  <c r="T43" i="87"/>
  <c r="T50" i="77"/>
  <c r="Z40" i="89"/>
  <c r="T42" i="87"/>
  <c r="T49" i="77"/>
  <c r="Z39" i="89"/>
  <c r="T41" i="87"/>
  <c r="T48" i="77"/>
  <c r="Z38" i="89"/>
  <c r="T40" i="87"/>
  <c r="T47" i="77"/>
  <c r="Z37" i="89"/>
  <c r="T39" i="87"/>
  <c r="T46" i="77"/>
  <c r="Z36" i="89"/>
  <c r="T38" i="87"/>
  <c r="T45" i="77"/>
  <c r="Z35" i="89"/>
  <c r="T37" i="87"/>
  <c r="T44" i="77"/>
  <c r="Z34" i="89"/>
  <c r="T36" i="87"/>
  <c r="T39" i="77"/>
  <c r="Z30" i="89"/>
  <c r="T18" i="87"/>
  <c r="T38" i="77"/>
  <c r="Z29" i="89"/>
  <c r="T31" i="87"/>
  <c r="T37" i="77"/>
  <c r="Z28" i="89"/>
  <c r="T30" i="87"/>
  <c r="T36" i="77"/>
  <c r="Z27" i="89"/>
  <c r="T29" i="87"/>
  <c r="T35" i="77"/>
  <c r="Z26" i="89"/>
  <c r="T28" i="87"/>
  <c r="T34" i="77"/>
  <c r="Z25" i="89"/>
  <c r="T27" i="87"/>
  <c r="T57" i="77"/>
  <c r="Z43" i="89"/>
  <c r="T56" i="77"/>
  <c r="Z42" i="89"/>
  <c r="T53" i="77"/>
  <c r="T52" i="77"/>
  <c r="Z20" i="89"/>
  <c r="T31" i="77"/>
  <c r="Z21" i="89"/>
  <c r="T29" i="77"/>
  <c r="Z22" i="89"/>
  <c r="T27" i="77"/>
  <c r="T26" i="77"/>
  <c r="Z19" i="89"/>
  <c r="T33" i="77"/>
  <c r="Z24" i="89"/>
  <c r="T32" i="77"/>
  <c r="Z23" i="89"/>
  <c r="T23" i="77"/>
  <c r="T22" i="77"/>
  <c r="T21" i="77"/>
  <c r="Z17" i="89"/>
  <c r="T12" i="77"/>
  <c r="Z11" i="89"/>
  <c r="T10" i="77"/>
  <c r="Z9" i="89"/>
  <c r="T9" i="87"/>
  <c r="T9" i="77"/>
  <c r="Z8" i="89"/>
  <c r="T8" i="87"/>
  <c r="T7" i="77"/>
  <c r="Z6" i="89"/>
  <c r="T6" i="87"/>
  <c r="T6" i="77"/>
  <c r="Z5" i="89"/>
  <c r="T5" i="77"/>
  <c r="Z4" i="89"/>
  <c r="T63" i="77"/>
  <c r="Z46" i="89"/>
  <c r="T61" i="77"/>
  <c r="Z45" i="89"/>
  <c r="S64" i="77"/>
  <c r="Y47" i="89"/>
  <c r="S50" i="87"/>
  <c r="S40" i="77"/>
  <c r="Y31" i="89"/>
  <c r="S33" i="87"/>
  <c r="S51" i="77"/>
  <c r="Y41" i="89"/>
  <c r="S43" i="87"/>
  <c r="S50" i="77"/>
  <c r="Y40" i="89"/>
  <c r="S42" i="87"/>
  <c r="S49" i="77"/>
  <c r="Y39" i="89"/>
  <c r="S41" i="87"/>
  <c r="S48" i="77"/>
  <c r="Y38" i="89"/>
  <c r="S40" i="87"/>
  <c r="S47" i="77"/>
  <c r="Y37" i="89"/>
  <c r="S39" i="87"/>
  <c r="S46" i="77"/>
  <c r="Y36" i="89"/>
  <c r="S38" i="87"/>
  <c r="S45" i="77"/>
  <c r="Y35" i="89"/>
  <c r="S37" i="87"/>
  <c r="S44" i="77"/>
  <c r="Y34" i="89"/>
  <c r="S39" i="77"/>
  <c r="Y30" i="89"/>
  <c r="S18" i="87"/>
  <c r="S38" i="77"/>
  <c r="Y29" i="89"/>
  <c r="S31" i="87"/>
  <c r="S37" i="77"/>
  <c r="Y28" i="89"/>
  <c r="S30" i="87"/>
  <c r="S36" i="77"/>
  <c r="Y27" i="89"/>
  <c r="S29" i="87"/>
  <c r="S35" i="77"/>
  <c r="Y26" i="89"/>
  <c r="S28" i="87"/>
  <c r="S34" i="77"/>
  <c r="Y25" i="89"/>
  <c r="S27" i="87"/>
  <c r="S57" i="77"/>
  <c r="Y43" i="89"/>
  <c r="S56" i="77"/>
  <c r="Y42" i="89"/>
  <c r="S53" i="77"/>
  <c r="S52" i="77"/>
  <c r="Y20" i="89"/>
  <c r="S31" i="77"/>
  <c r="Y21" i="89"/>
  <c r="S29" i="77"/>
  <c r="Y22" i="89"/>
  <c r="S27" i="77"/>
  <c r="S26" i="77"/>
  <c r="Y19" i="89"/>
  <c r="S33" i="77"/>
  <c r="Y24" i="89"/>
  <c r="S32" i="77"/>
  <c r="Y23" i="89"/>
  <c r="S23" i="77"/>
  <c r="S22" i="77"/>
  <c r="S21" i="77"/>
  <c r="Y17" i="89"/>
  <c r="S12" i="77"/>
  <c r="Y11" i="89"/>
  <c r="S9" i="77"/>
  <c r="Y8" i="89"/>
  <c r="S8" i="87"/>
  <c r="S7" i="77"/>
  <c r="Y6" i="89"/>
  <c r="S6" i="87"/>
  <c r="S5" i="77"/>
  <c r="Y4" i="89"/>
  <c r="S63" i="77"/>
  <c r="Y46" i="89"/>
  <c r="S61" i="77"/>
  <c r="Y45" i="89"/>
  <c r="Q64" i="77"/>
  <c r="W47" i="89"/>
  <c r="Q50" i="87"/>
  <c r="Q40" i="77"/>
  <c r="W31" i="89"/>
  <c r="Q33" i="87"/>
  <c r="Q51" i="77"/>
  <c r="W41" i="89"/>
  <c r="Q43" i="87"/>
  <c r="Q50" i="77"/>
  <c r="W40" i="89"/>
  <c r="Q49" i="77"/>
  <c r="W39" i="89"/>
  <c r="Q41" i="87"/>
  <c r="Q48" i="77"/>
  <c r="W38" i="89"/>
  <c r="Q40" i="87"/>
  <c r="Q47" i="77"/>
  <c r="W37" i="89"/>
  <c r="Q39" i="87"/>
  <c r="Q46" i="77"/>
  <c r="W36" i="89"/>
  <c r="Q38" i="87"/>
  <c r="Q45" i="77"/>
  <c r="W35" i="89"/>
  <c r="Q37" i="87"/>
  <c r="Q44" i="77"/>
  <c r="W34" i="89"/>
  <c r="Q36" i="87"/>
  <c r="Q39" i="77"/>
  <c r="W30" i="89"/>
  <c r="Q18" i="87"/>
  <c r="Q38" i="77"/>
  <c r="W29" i="89"/>
  <c r="Q31" i="87"/>
  <c r="Q37" i="77"/>
  <c r="W28" i="89"/>
  <c r="Q30" i="87"/>
  <c r="Q36" i="77"/>
  <c r="W27" i="89"/>
  <c r="Q29" i="87"/>
  <c r="Q35" i="77"/>
  <c r="W26" i="89"/>
  <c r="Q28" i="87"/>
  <c r="Q34" i="77"/>
  <c r="W25" i="89"/>
  <c r="Q27" i="87"/>
  <c r="Q57" i="77"/>
  <c r="W43" i="89"/>
  <c r="Q46" i="87"/>
  <c r="Q56" i="77"/>
  <c r="W42" i="89"/>
  <c r="Q53" i="77"/>
  <c r="Q52" i="77"/>
  <c r="W20" i="89"/>
  <c r="Q31" i="77"/>
  <c r="W21" i="89"/>
  <c r="Q29" i="77"/>
  <c r="W22" i="89"/>
  <c r="Q27" i="77"/>
  <c r="Q26" i="77"/>
  <c r="W19" i="89"/>
  <c r="Q33" i="77"/>
  <c r="W24" i="89"/>
  <c r="Q32" i="77"/>
  <c r="W23" i="89"/>
  <c r="Q23" i="77"/>
  <c r="Q22" i="77"/>
  <c r="Q21" i="77"/>
  <c r="W17" i="89"/>
  <c r="Q12" i="77"/>
  <c r="W11" i="89"/>
  <c r="Q9" i="77"/>
  <c r="W8" i="89"/>
  <c r="Q8" i="87"/>
  <c r="Q7" i="77"/>
  <c r="W6" i="89"/>
  <c r="Q6" i="87"/>
  <c r="Q5" i="77"/>
  <c r="W4" i="89"/>
  <c r="Q63" i="77"/>
  <c r="W46" i="89"/>
  <c r="Q61" i="77"/>
  <c r="W45" i="89"/>
  <c r="P64" i="77"/>
  <c r="V47" i="89"/>
  <c r="P40" i="77"/>
  <c r="V31" i="89"/>
  <c r="P33" i="87"/>
  <c r="P51" i="77"/>
  <c r="V41" i="89"/>
  <c r="P43" i="87"/>
  <c r="P50" i="77"/>
  <c r="V40" i="89"/>
  <c r="P42" i="87"/>
  <c r="P49" i="77"/>
  <c r="V39" i="89"/>
  <c r="P41" i="87"/>
  <c r="P48" i="77"/>
  <c r="V38" i="89"/>
  <c r="P40" i="87"/>
  <c r="P47" i="77"/>
  <c r="V37" i="89"/>
  <c r="P39" i="87"/>
  <c r="P46" i="77"/>
  <c r="V36" i="89"/>
  <c r="P38" i="87"/>
  <c r="P45" i="77"/>
  <c r="V35" i="89"/>
  <c r="P37" i="87"/>
  <c r="P44" i="77"/>
  <c r="V34" i="89"/>
  <c r="P39" i="77"/>
  <c r="V30" i="89"/>
  <c r="P18" i="87"/>
  <c r="P38" i="77"/>
  <c r="V29" i="89"/>
  <c r="P31" i="87"/>
  <c r="P37" i="77"/>
  <c r="V28" i="89"/>
  <c r="P30" i="87"/>
  <c r="P36" i="77"/>
  <c r="V27" i="89"/>
  <c r="P29" i="87"/>
  <c r="P35" i="77"/>
  <c r="V26" i="89"/>
  <c r="P28" i="87"/>
  <c r="P34" i="77"/>
  <c r="V25" i="89"/>
  <c r="P27" i="87"/>
  <c r="P57" i="77"/>
  <c r="V43" i="89"/>
  <c r="P56" i="77"/>
  <c r="V42" i="89"/>
  <c r="P53" i="77"/>
  <c r="P52" i="77"/>
  <c r="V20" i="89"/>
  <c r="P31" i="77"/>
  <c r="V21" i="89"/>
  <c r="P29" i="77"/>
  <c r="V22" i="89"/>
  <c r="P27" i="77"/>
  <c r="P26" i="77"/>
  <c r="V19" i="89"/>
  <c r="P33" i="77"/>
  <c r="V24" i="89"/>
  <c r="P32" i="77"/>
  <c r="V23" i="89"/>
  <c r="P23" i="77"/>
  <c r="P22" i="77"/>
  <c r="P21" i="77"/>
  <c r="V17" i="89"/>
  <c r="P12" i="77"/>
  <c r="V11" i="89"/>
  <c r="P10" i="77"/>
  <c r="V9" i="89"/>
  <c r="P9" i="87"/>
  <c r="P9" i="77"/>
  <c r="V8" i="89"/>
  <c r="P8" i="87"/>
  <c r="P7" i="77"/>
  <c r="V6" i="89"/>
  <c r="P6" i="87"/>
  <c r="P6" i="77"/>
  <c r="V5" i="89"/>
  <c r="P5" i="77"/>
  <c r="V4" i="89"/>
  <c r="P63" i="77"/>
  <c r="V46" i="89"/>
  <c r="P61" i="77"/>
  <c r="V45" i="89"/>
  <c r="O64" i="77"/>
  <c r="U47" i="89"/>
  <c r="O40" i="77"/>
  <c r="U31" i="89"/>
  <c r="O33" i="87"/>
  <c r="O51" i="77"/>
  <c r="U41" i="89"/>
  <c r="O43" i="87"/>
  <c r="O50" i="77"/>
  <c r="U40" i="89"/>
  <c r="O42" i="87"/>
  <c r="O49" i="77"/>
  <c r="U39" i="89"/>
  <c r="O41" i="87"/>
  <c r="O48" i="77"/>
  <c r="U38" i="89"/>
  <c r="O40" i="87"/>
  <c r="O47" i="77"/>
  <c r="U37" i="89"/>
  <c r="O39" i="87"/>
  <c r="O46" i="77"/>
  <c r="U36" i="89"/>
  <c r="O38" i="87"/>
  <c r="O45" i="77"/>
  <c r="U35" i="89"/>
  <c r="O37" i="87"/>
  <c r="O44" i="77"/>
  <c r="U34" i="89"/>
  <c r="O36" i="87"/>
  <c r="O39" i="77"/>
  <c r="U30" i="89"/>
  <c r="O18" i="87"/>
  <c r="O38" i="77"/>
  <c r="U29" i="89"/>
  <c r="O31" i="87"/>
  <c r="O37" i="77"/>
  <c r="U28" i="89"/>
  <c r="O30" i="87"/>
  <c r="O36" i="77"/>
  <c r="U27" i="89"/>
  <c r="O29" i="87"/>
  <c r="O35" i="77"/>
  <c r="U26" i="89"/>
  <c r="O28" i="87"/>
  <c r="O34" i="77"/>
  <c r="U25" i="89"/>
  <c r="O27" i="87"/>
  <c r="O57" i="77"/>
  <c r="U43" i="89"/>
  <c r="O56" i="77"/>
  <c r="U42" i="89"/>
  <c r="O53" i="77"/>
  <c r="O52" i="77"/>
  <c r="U20" i="89"/>
  <c r="O31" i="77"/>
  <c r="U21" i="89"/>
  <c r="O29" i="77"/>
  <c r="U22" i="89"/>
  <c r="O27" i="77"/>
  <c r="O26" i="77"/>
  <c r="U19" i="89"/>
  <c r="O33" i="77"/>
  <c r="U24" i="89"/>
  <c r="O32" i="77"/>
  <c r="U23" i="89"/>
  <c r="O23" i="77"/>
  <c r="O22" i="77"/>
  <c r="O21" i="77"/>
  <c r="U17" i="89"/>
  <c r="O12" i="77"/>
  <c r="U11" i="89"/>
  <c r="O10" i="77"/>
  <c r="U9" i="89"/>
  <c r="O9" i="87"/>
  <c r="O9" i="77"/>
  <c r="U8" i="89"/>
  <c r="O8" i="87"/>
  <c r="O7" i="77"/>
  <c r="U6" i="89"/>
  <c r="O6" i="87"/>
  <c r="O6" i="77"/>
  <c r="U5" i="89"/>
  <c r="O5" i="77"/>
  <c r="U4" i="89"/>
  <c r="O63" i="77"/>
  <c r="U46" i="89"/>
  <c r="O61" i="77"/>
  <c r="U45" i="89"/>
  <c r="N64" i="77"/>
  <c r="T47" i="89"/>
  <c r="N40" i="77"/>
  <c r="T31" i="89"/>
  <c r="N33" i="87"/>
  <c r="N51" i="77"/>
  <c r="T41" i="89"/>
  <c r="N43" i="87"/>
  <c r="N50" i="77"/>
  <c r="T40" i="89"/>
  <c r="N42" i="87"/>
  <c r="N49" i="77"/>
  <c r="T39" i="89"/>
  <c r="N41" i="87"/>
  <c r="N48" i="77"/>
  <c r="T38" i="89"/>
  <c r="N40" i="87"/>
  <c r="N47" i="77"/>
  <c r="T37" i="89"/>
  <c r="N39" i="87"/>
  <c r="N46" i="77"/>
  <c r="T36" i="89"/>
  <c r="N38" i="87"/>
  <c r="N45" i="77"/>
  <c r="T35" i="89"/>
  <c r="N37" i="87"/>
  <c r="N44" i="77"/>
  <c r="T34" i="89"/>
  <c r="N39" i="77"/>
  <c r="T30" i="89"/>
  <c r="N18" i="87"/>
  <c r="N38" i="77"/>
  <c r="T29" i="89"/>
  <c r="N31" i="87"/>
  <c r="N37" i="77"/>
  <c r="T28" i="89"/>
  <c r="N30" i="87"/>
  <c r="N36" i="77"/>
  <c r="T27" i="89"/>
  <c r="N29" i="87"/>
  <c r="N35" i="77"/>
  <c r="T26" i="89"/>
  <c r="N28" i="87"/>
  <c r="N34" i="77"/>
  <c r="T25" i="89"/>
  <c r="N27" i="87"/>
  <c r="N57" i="77"/>
  <c r="T43" i="89"/>
  <c r="N56" i="77"/>
  <c r="T42" i="89"/>
  <c r="N53" i="77"/>
  <c r="N52" i="77"/>
  <c r="T20" i="89"/>
  <c r="N31" i="77"/>
  <c r="T21" i="89"/>
  <c r="N29" i="77"/>
  <c r="T22" i="89"/>
  <c r="N27" i="77"/>
  <c r="N26" i="77"/>
  <c r="T19" i="89"/>
  <c r="N33" i="77"/>
  <c r="T24" i="89"/>
  <c r="N32" i="77"/>
  <c r="T23" i="89"/>
  <c r="N23" i="77"/>
  <c r="N22" i="77"/>
  <c r="N21" i="77"/>
  <c r="T17" i="89"/>
  <c r="N12" i="77"/>
  <c r="T11" i="89"/>
  <c r="N9" i="77"/>
  <c r="T8" i="89"/>
  <c r="N8" i="87"/>
  <c r="N7" i="77"/>
  <c r="T6" i="89"/>
  <c r="N6" i="87"/>
  <c r="N5" i="77"/>
  <c r="T4" i="89"/>
  <c r="N63" i="77"/>
  <c r="T46" i="89"/>
  <c r="N61" i="77"/>
  <c r="T45" i="89"/>
  <c r="M64" i="77"/>
  <c r="S47" i="89"/>
  <c r="M40" i="77"/>
  <c r="S31" i="89"/>
  <c r="M33" i="87"/>
  <c r="M51" i="77"/>
  <c r="S41" i="89"/>
  <c r="M43" i="87"/>
  <c r="M50" i="77"/>
  <c r="S40" i="89"/>
  <c r="M42" i="87"/>
  <c r="M49" i="77"/>
  <c r="S39" i="89"/>
  <c r="M41" i="87"/>
  <c r="M48" i="77"/>
  <c r="S38" i="89"/>
  <c r="M40" i="87"/>
  <c r="M47" i="77"/>
  <c r="S37" i="89"/>
  <c r="M39" i="87"/>
  <c r="M46" i="77"/>
  <c r="S36" i="89"/>
  <c r="M38" i="87"/>
  <c r="M45" i="77"/>
  <c r="S35" i="89"/>
  <c r="M37" i="87"/>
  <c r="M44" i="77"/>
  <c r="S34" i="89"/>
  <c r="M36" i="87"/>
  <c r="M39" i="77"/>
  <c r="S30" i="89"/>
  <c r="M18" i="87"/>
  <c r="M38" i="77"/>
  <c r="S29" i="89"/>
  <c r="M31" i="87"/>
  <c r="M37" i="77"/>
  <c r="S28" i="89"/>
  <c r="M30" i="87"/>
  <c r="M36" i="77"/>
  <c r="S27" i="89"/>
  <c r="M29" i="87"/>
  <c r="M35" i="77"/>
  <c r="S26" i="89"/>
  <c r="M28" i="87"/>
  <c r="M34" i="77"/>
  <c r="S25" i="89"/>
  <c r="M27" i="87"/>
  <c r="M57" i="77"/>
  <c r="S43" i="89"/>
  <c r="M56" i="77"/>
  <c r="S42" i="89"/>
  <c r="M53" i="77"/>
  <c r="M52" i="77"/>
  <c r="S20" i="89"/>
  <c r="M31" i="77"/>
  <c r="S21" i="89"/>
  <c r="M29" i="77"/>
  <c r="S22" i="89"/>
  <c r="M27" i="77"/>
  <c r="M26" i="77"/>
  <c r="S19" i="89"/>
  <c r="M33" i="77"/>
  <c r="S24" i="89"/>
  <c r="M32" i="77"/>
  <c r="S23" i="89"/>
  <c r="M23" i="77"/>
  <c r="M22" i="77"/>
  <c r="M21" i="77"/>
  <c r="S17" i="89"/>
  <c r="M12" i="77"/>
  <c r="S11" i="89"/>
  <c r="M9" i="77"/>
  <c r="S8" i="89"/>
  <c r="M8" i="87"/>
  <c r="M7" i="77"/>
  <c r="S6" i="89"/>
  <c r="M6" i="87"/>
  <c r="M5" i="77"/>
  <c r="S4" i="89"/>
  <c r="M63" i="77"/>
  <c r="S46" i="89"/>
  <c r="M61" i="77"/>
  <c r="S45" i="89"/>
  <c r="L64" i="77"/>
  <c r="R47" i="89"/>
  <c r="L40" i="77"/>
  <c r="R31" i="89"/>
  <c r="L33" i="87"/>
  <c r="L51" i="77"/>
  <c r="R41" i="89"/>
  <c r="L43" i="87"/>
  <c r="L50" i="77"/>
  <c r="R40" i="89"/>
  <c r="L42" i="87"/>
  <c r="L49" i="77"/>
  <c r="R39" i="89"/>
  <c r="L41" i="87"/>
  <c r="L48" i="77"/>
  <c r="R38" i="89"/>
  <c r="L40" i="87"/>
  <c r="L47" i="77"/>
  <c r="R37" i="89"/>
  <c r="L39" i="87"/>
  <c r="L46" i="77"/>
  <c r="R36" i="89"/>
  <c r="L38" i="87"/>
  <c r="L45" i="77"/>
  <c r="R35" i="89"/>
  <c r="L37" i="87"/>
  <c r="L44" i="77"/>
  <c r="R34" i="89"/>
  <c r="L39" i="77"/>
  <c r="R30" i="89"/>
  <c r="L18" i="87"/>
  <c r="L38" i="77"/>
  <c r="R29" i="89"/>
  <c r="L31" i="87"/>
  <c r="L37" i="77"/>
  <c r="R28" i="89"/>
  <c r="L30" i="87"/>
  <c r="L36" i="77"/>
  <c r="R27" i="89"/>
  <c r="L29" i="87"/>
  <c r="L35" i="77"/>
  <c r="R26" i="89"/>
  <c r="L28" i="87"/>
  <c r="L34" i="77"/>
  <c r="R25" i="89"/>
  <c r="L27" i="87"/>
  <c r="L57" i="77"/>
  <c r="R43" i="89"/>
  <c r="L56" i="77"/>
  <c r="R42" i="89"/>
  <c r="L53" i="77"/>
  <c r="L52" i="77"/>
  <c r="R20" i="89"/>
  <c r="L31" i="77"/>
  <c r="R21" i="89"/>
  <c r="L29" i="77"/>
  <c r="R22" i="89"/>
  <c r="L27" i="77"/>
  <c r="L26" i="77"/>
  <c r="R19" i="89"/>
  <c r="L33" i="77"/>
  <c r="R24" i="89"/>
  <c r="L32" i="77"/>
  <c r="R23" i="89"/>
  <c r="L23" i="77"/>
  <c r="L22" i="77"/>
  <c r="L21" i="77"/>
  <c r="R17" i="89"/>
  <c r="L12" i="77"/>
  <c r="R11" i="89"/>
  <c r="L10" i="77"/>
  <c r="R9" i="89"/>
  <c r="L9" i="87"/>
  <c r="L9" i="77"/>
  <c r="R8" i="89"/>
  <c r="L8" i="87"/>
  <c r="L8" i="77"/>
  <c r="R7" i="89"/>
  <c r="L7" i="87"/>
  <c r="L7" i="77"/>
  <c r="R6" i="89"/>
  <c r="L6" i="87"/>
  <c r="L6" i="77"/>
  <c r="R5" i="89"/>
  <c r="L5" i="77"/>
  <c r="R4" i="89"/>
  <c r="L63" i="77"/>
  <c r="R46" i="89"/>
  <c r="L61" i="77"/>
  <c r="R45" i="89"/>
  <c r="K64" i="77"/>
  <c r="Q47" i="89"/>
  <c r="K40" i="77"/>
  <c r="Q31" i="89"/>
  <c r="K33" i="87"/>
  <c r="K51" i="77"/>
  <c r="Q41" i="89"/>
  <c r="K43" i="87"/>
  <c r="K50" i="77"/>
  <c r="Q40" i="89"/>
  <c r="K42" i="87"/>
  <c r="K49" i="77"/>
  <c r="Q39" i="89"/>
  <c r="K41" i="87"/>
  <c r="K48" i="77"/>
  <c r="Q38" i="89"/>
  <c r="K40" i="87"/>
  <c r="K47" i="77"/>
  <c r="Q37" i="89"/>
  <c r="K39" i="87"/>
  <c r="K46" i="77"/>
  <c r="Q36" i="89"/>
  <c r="K38" i="87"/>
  <c r="K45" i="77"/>
  <c r="Q35" i="89"/>
  <c r="K37" i="87"/>
  <c r="K44" i="77"/>
  <c r="Q34" i="89"/>
  <c r="K39" i="77"/>
  <c r="Q30" i="89"/>
  <c r="K18" i="87"/>
  <c r="K38" i="77"/>
  <c r="Q29" i="89"/>
  <c r="K31" i="87"/>
  <c r="K37" i="77"/>
  <c r="Q28" i="89"/>
  <c r="K30" i="87"/>
  <c r="K36" i="77"/>
  <c r="Q27" i="89"/>
  <c r="K29" i="87"/>
  <c r="K35" i="77"/>
  <c r="Q26" i="89"/>
  <c r="K28" i="87"/>
  <c r="K34" i="77"/>
  <c r="Q25" i="89"/>
  <c r="K27" i="87"/>
  <c r="K57" i="77"/>
  <c r="Q43" i="89"/>
  <c r="K46" i="87"/>
  <c r="K56" i="77"/>
  <c r="Q42" i="89"/>
  <c r="K53" i="77"/>
  <c r="K52" i="77"/>
  <c r="Q20" i="89"/>
  <c r="K31" i="77"/>
  <c r="Q21" i="89"/>
  <c r="K29" i="77"/>
  <c r="Q22" i="89"/>
  <c r="K27" i="77"/>
  <c r="K26" i="77"/>
  <c r="Q19" i="89"/>
  <c r="K33" i="77"/>
  <c r="Q24" i="89"/>
  <c r="K32" i="77"/>
  <c r="Q23" i="89"/>
  <c r="K23" i="77"/>
  <c r="K22" i="77"/>
  <c r="K21" i="77"/>
  <c r="Q17" i="89"/>
  <c r="K12" i="77"/>
  <c r="Q11" i="89"/>
  <c r="K10" i="77"/>
  <c r="Q9" i="89"/>
  <c r="K9" i="87"/>
  <c r="K9" i="77"/>
  <c r="Q8" i="89"/>
  <c r="K8" i="87"/>
  <c r="K7" i="77"/>
  <c r="Q6" i="89"/>
  <c r="K6" i="87"/>
  <c r="K6" i="77"/>
  <c r="Q5" i="89"/>
  <c r="K5" i="77"/>
  <c r="Q4" i="89"/>
  <c r="K63" i="77"/>
  <c r="Q46" i="89"/>
  <c r="K61" i="77"/>
  <c r="Q45" i="89"/>
  <c r="J64" i="77"/>
  <c r="P47" i="89"/>
  <c r="J40" i="77"/>
  <c r="P31" i="89"/>
  <c r="J33" i="87"/>
  <c r="J51" i="77"/>
  <c r="P41" i="89"/>
  <c r="J43" i="87"/>
  <c r="J50" i="77"/>
  <c r="P40" i="89"/>
  <c r="J42" i="87"/>
  <c r="J49" i="77"/>
  <c r="P39" i="89"/>
  <c r="J41" i="87"/>
  <c r="J48" i="77"/>
  <c r="P38" i="89"/>
  <c r="J40" i="87"/>
  <c r="J47" i="77"/>
  <c r="P37" i="89"/>
  <c r="J39" i="87"/>
  <c r="J46" i="77"/>
  <c r="P36" i="89"/>
  <c r="J38" i="87"/>
  <c r="J45" i="77"/>
  <c r="P35" i="89"/>
  <c r="J37" i="87"/>
  <c r="J44" i="77"/>
  <c r="P34" i="89"/>
  <c r="J36" i="87"/>
  <c r="J39" i="77"/>
  <c r="P30" i="89"/>
  <c r="J18" i="87"/>
  <c r="J38" i="77"/>
  <c r="P29" i="89"/>
  <c r="J31" i="87"/>
  <c r="J37" i="77"/>
  <c r="P28" i="89"/>
  <c r="J30" i="87"/>
  <c r="J36" i="77"/>
  <c r="P27" i="89"/>
  <c r="J29" i="87"/>
  <c r="J35" i="77"/>
  <c r="P26" i="89"/>
  <c r="J28" i="87"/>
  <c r="J34" i="77"/>
  <c r="P25" i="89"/>
  <c r="J27" i="87"/>
  <c r="J57" i="77"/>
  <c r="P43" i="89"/>
  <c r="J46" i="87"/>
  <c r="J56" i="77"/>
  <c r="P42" i="89"/>
  <c r="J53" i="77"/>
  <c r="J52" i="77"/>
  <c r="P20" i="89"/>
  <c r="J31" i="77"/>
  <c r="P21" i="89"/>
  <c r="J29" i="77"/>
  <c r="P22" i="89"/>
  <c r="J27" i="77"/>
  <c r="J26" i="77"/>
  <c r="P19" i="89"/>
  <c r="J33" i="77"/>
  <c r="P24" i="89"/>
  <c r="J32" i="77"/>
  <c r="P23" i="89"/>
  <c r="J23" i="77"/>
  <c r="J22" i="77"/>
  <c r="J21" i="77"/>
  <c r="P17" i="89"/>
  <c r="J12" i="77"/>
  <c r="P11" i="89"/>
  <c r="J9" i="77"/>
  <c r="P8" i="89"/>
  <c r="J8" i="87"/>
  <c r="J7" i="77"/>
  <c r="P6" i="89"/>
  <c r="J6" i="87"/>
  <c r="J5" i="77"/>
  <c r="P4" i="89"/>
  <c r="J63" i="77"/>
  <c r="P46" i="89"/>
  <c r="J61" i="77"/>
  <c r="P45" i="89"/>
  <c r="I64" i="77"/>
  <c r="O47" i="89"/>
  <c r="I40" i="77"/>
  <c r="O31" i="89"/>
  <c r="I33" i="87"/>
  <c r="I51" i="77"/>
  <c r="O41" i="89"/>
  <c r="I43" i="87"/>
  <c r="I50" i="77"/>
  <c r="O40" i="89"/>
  <c r="I42" i="87"/>
  <c r="I49" i="77"/>
  <c r="O39" i="89"/>
  <c r="I41" i="87"/>
  <c r="I48" i="77"/>
  <c r="O38" i="89"/>
  <c r="I40" i="87"/>
  <c r="I47" i="77"/>
  <c r="O37" i="89"/>
  <c r="I39" i="87"/>
  <c r="I46" i="77"/>
  <c r="O36" i="89"/>
  <c r="I38" i="87"/>
  <c r="I45" i="77"/>
  <c r="O35" i="89"/>
  <c r="I37" i="87"/>
  <c r="I44" i="77"/>
  <c r="O34" i="89"/>
  <c r="I39" i="77"/>
  <c r="O30" i="89"/>
  <c r="I18" i="87"/>
  <c r="I38" i="77"/>
  <c r="O29" i="89"/>
  <c r="I31" i="87"/>
  <c r="I37" i="77"/>
  <c r="O28" i="89"/>
  <c r="I30" i="87"/>
  <c r="I36" i="77"/>
  <c r="O27" i="89"/>
  <c r="I29" i="87"/>
  <c r="I35" i="77"/>
  <c r="O26" i="89"/>
  <c r="I28" i="87"/>
  <c r="I34" i="77"/>
  <c r="O25" i="89"/>
  <c r="I27" i="87"/>
  <c r="I57" i="77"/>
  <c r="O43" i="89"/>
  <c r="I56" i="77"/>
  <c r="I24" i="81"/>
  <c r="O42" i="89"/>
  <c r="I53" i="77"/>
  <c r="I52" i="77"/>
  <c r="O20" i="89"/>
  <c r="I31" i="77"/>
  <c r="O21" i="89"/>
  <c r="I29" i="77"/>
  <c r="O22" i="89"/>
  <c r="I27" i="77"/>
  <c r="I26" i="77"/>
  <c r="O19" i="89"/>
  <c r="I33" i="77"/>
  <c r="O24" i="89"/>
  <c r="I32" i="77"/>
  <c r="O23" i="89"/>
  <c r="I23" i="77"/>
  <c r="I22" i="77"/>
  <c r="I21" i="77"/>
  <c r="O17" i="89"/>
  <c r="I12" i="77"/>
  <c r="O11" i="89"/>
  <c r="I9" i="77"/>
  <c r="O8" i="89"/>
  <c r="I8" i="87"/>
  <c r="I7" i="77"/>
  <c r="O6" i="89"/>
  <c r="I6" i="87"/>
  <c r="I5" i="77"/>
  <c r="O4" i="89"/>
  <c r="I63" i="77"/>
  <c r="O46" i="89"/>
  <c r="I61" i="77"/>
  <c r="O45" i="89"/>
  <c r="H64" i="77"/>
  <c r="N47" i="89"/>
  <c r="H40" i="77"/>
  <c r="N31" i="89"/>
  <c r="H33" i="87"/>
  <c r="H51" i="77"/>
  <c r="N41" i="89"/>
  <c r="H43" i="87"/>
  <c r="H50" i="77"/>
  <c r="N40" i="89"/>
  <c r="H42" i="87"/>
  <c r="H49" i="77"/>
  <c r="N39" i="89"/>
  <c r="H41" i="87"/>
  <c r="H48" i="77"/>
  <c r="N38" i="89"/>
  <c r="H40" i="87"/>
  <c r="H47" i="77"/>
  <c r="N37" i="89"/>
  <c r="H39" i="87"/>
  <c r="H46" i="77"/>
  <c r="N36" i="89"/>
  <c r="H38" i="87"/>
  <c r="H45" i="77"/>
  <c r="N35" i="89"/>
  <c r="H37" i="87"/>
  <c r="H44" i="77"/>
  <c r="N34" i="89"/>
  <c r="H36" i="87"/>
  <c r="H39" i="77"/>
  <c r="N30" i="89"/>
  <c r="H18" i="87"/>
  <c r="H38" i="77"/>
  <c r="N29" i="89"/>
  <c r="H31" i="87"/>
  <c r="H37" i="77"/>
  <c r="N28" i="89"/>
  <c r="H30" i="87"/>
  <c r="H36" i="77"/>
  <c r="N27" i="89"/>
  <c r="H29" i="87"/>
  <c r="H35" i="77"/>
  <c r="N26" i="89"/>
  <c r="H28" i="87"/>
  <c r="H34" i="77"/>
  <c r="N25" i="89"/>
  <c r="H27" i="87"/>
  <c r="H57" i="77"/>
  <c r="N43" i="89"/>
  <c r="H56" i="77"/>
  <c r="N42" i="89"/>
  <c r="H53" i="77"/>
  <c r="H52" i="77"/>
  <c r="N20" i="89"/>
  <c r="H31" i="77"/>
  <c r="N21" i="89"/>
  <c r="H29" i="77"/>
  <c r="N22" i="89"/>
  <c r="H27" i="77"/>
  <c r="H26" i="77"/>
  <c r="N19" i="89"/>
  <c r="H33" i="77"/>
  <c r="N24" i="89"/>
  <c r="H32" i="77"/>
  <c r="N23" i="89"/>
  <c r="H23" i="77"/>
  <c r="H22" i="77"/>
  <c r="H21" i="77"/>
  <c r="N17" i="89"/>
  <c r="H12" i="77"/>
  <c r="N11" i="89"/>
  <c r="H10" i="77"/>
  <c r="N9" i="89"/>
  <c r="H9" i="87"/>
  <c r="H9" i="77"/>
  <c r="N8" i="89"/>
  <c r="H8" i="87"/>
  <c r="H7" i="77"/>
  <c r="N6" i="89"/>
  <c r="H6" i="87"/>
  <c r="H6" i="77"/>
  <c r="N5" i="89"/>
  <c r="H5" i="77"/>
  <c r="N4" i="89"/>
  <c r="H63" i="77"/>
  <c r="N46" i="89"/>
  <c r="H61" i="77"/>
  <c r="N45" i="89"/>
  <c r="G64" i="77"/>
  <c r="M47" i="89"/>
  <c r="G40" i="77"/>
  <c r="M31" i="89"/>
  <c r="G33" i="87"/>
  <c r="G51" i="77"/>
  <c r="M41" i="89"/>
  <c r="G43" i="87"/>
  <c r="G50" i="77"/>
  <c r="M40" i="89"/>
  <c r="G49" i="77"/>
  <c r="M39" i="89"/>
  <c r="G41" i="87"/>
  <c r="G48" i="77"/>
  <c r="M38" i="89"/>
  <c r="G40" i="87"/>
  <c r="G47" i="77"/>
  <c r="M37" i="89"/>
  <c r="G39" i="87"/>
  <c r="G46" i="77"/>
  <c r="M36" i="89"/>
  <c r="G38" i="87"/>
  <c r="G45" i="77"/>
  <c r="M35" i="89"/>
  <c r="G37" i="87"/>
  <c r="G44" i="77"/>
  <c r="M34" i="89"/>
  <c r="G39" i="77"/>
  <c r="M30" i="89"/>
  <c r="G18" i="87"/>
  <c r="G38" i="77"/>
  <c r="M29" i="89"/>
  <c r="G31" i="87"/>
  <c r="G37" i="77"/>
  <c r="M28" i="89"/>
  <c r="G30" i="87"/>
  <c r="G36" i="77"/>
  <c r="M27" i="89"/>
  <c r="G29" i="87"/>
  <c r="G35" i="77"/>
  <c r="M26" i="89"/>
  <c r="G28" i="87"/>
  <c r="G34" i="77"/>
  <c r="M25" i="89"/>
  <c r="G27" i="87"/>
  <c r="G57" i="77"/>
  <c r="M43" i="89"/>
  <c r="G56" i="77"/>
  <c r="M42" i="89"/>
  <c r="G53" i="77"/>
  <c r="G52" i="77"/>
  <c r="M20" i="89"/>
  <c r="G31" i="77"/>
  <c r="M21" i="89"/>
  <c r="G29" i="77"/>
  <c r="M22" i="89"/>
  <c r="G27" i="77"/>
  <c r="G26" i="77"/>
  <c r="M19" i="89"/>
  <c r="G33" i="77"/>
  <c r="M24" i="89"/>
  <c r="G32" i="77"/>
  <c r="M23" i="89"/>
  <c r="G23" i="77"/>
  <c r="G22" i="77"/>
  <c r="G21" i="77"/>
  <c r="M17" i="89"/>
  <c r="G12" i="77"/>
  <c r="M11" i="89"/>
  <c r="G10" i="77"/>
  <c r="M9" i="89"/>
  <c r="G9" i="87"/>
  <c r="G9" i="77"/>
  <c r="M8" i="89"/>
  <c r="G8" i="87"/>
  <c r="G7" i="77"/>
  <c r="M6" i="89"/>
  <c r="G6" i="87"/>
  <c r="G6" i="77"/>
  <c r="M5" i="89"/>
  <c r="G5" i="77"/>
  <c r="M4" i="89"/>
  <c r="G63" i="77"/>
  <c r="M46" i="89"/>
  <c r="G61" i="77"/>
  <c r="M45" i="89"/>
  <c r="F64" i="77"/>
  <c r="L47" i="89"/>
  <c r="F50" i="87"/>
  <c r="F40" i="77"/>
  <c r="L31" i="89"/>
  <c r="F33" i="87"/>
  <c r="F51" i="77"/>
  <c r="L41" i="89"/>
  <c r="F43" i="87"/>
  <c r="F50" i="77"/>
  <c r="L40" i="89"/>
  <c r="F42" i="87"/>
  <c r="F49" i="77"/>
  <c r="L39" i="89"/>
  <c r="F41" i="87"/>
  <c r="F48" i="77"/>
  <c r="L38" i="89"/>
  <c r="F40" i="87"/>
  <c r="F47" i="77"/>
  <c r="L37" i="89"/>
  <c r="F39" i="87"/>
  <c r="F46" i="77"/>
  <c r="L36" i="89"/>
  <c r="F38" i="87"/>
  <c r="F45" i="77"/>
  <c r="L35" i="89"/>
  <c r="F37" i="87"/>
  <c r="F44" i="77"/>
  <c r="L34" i="89"/>
  <c r="F36" i="87"/>
  <c r="F39" i="77"/>
  <c r="L30" i="89"/>
  <c r="F18" i="87"/>
  <c r="F38" i="77"/>
  <c r="L29" i="89"/>
  <c r="F31" i="87"/>
  <c r="F37" i="77"/>
  <c r="L28" i="89"/>
  <c r="F30" i="87"/>
  <c r="F36" i="77"/>
  <c r="L27" i="89"/>
  <c r="F29" i="87"/>
  <c r="F35" i="77"/>
  <c r="L26" i="89"/>
  <c r="F28" i="87"/>
  <c r="F34" i="77"/>
  <c r="L25" i="89"/>
  <c r="F27" i="87"/>
  <c r="F57" i="77"/>
  <c r="L43" i="89"/>
  <c r="F56" i="77"/>
  <c r="L42" i="89"/>
  <c r="F53" i="77"/>
  <c r="F52" i="77"/>
  <c r="L20" i="89"/>
  <c r="F31" i="77"/>
  <c r="L21" i="89"/>
  <c r="F29" i="77"/>
  <c r="L22" i="89"/>
  <c r="F27" i="77"/>
  <c r="F26" i="77"/>
  <c r="L19" i="89"/>
  <c r="F33" i="77"/>
  <c r="L24" i="89"/>
  <c r="F32" i="77"/>
  <c r="L23" i="89"/>
  <c r="F23" i="77"/>
  <c r="F22" i="77"/>
  <c r="F21" i="77"/>
  <c r="L17" i="89"/>
  <c r="F12" i="77"/>
  <c r="L11" i="89"/>
  <c r="F9" i="77"/>
  <c r="L8" i="89"/>
  <c r="F8" i="87"/>
  <c r="F6" i="77"/>
  <c r="L5" i="89"/>
  <c r="F5" i="77"/>
  <c r="L4" i="89"/>
  <c r="F63" i="77"/>
  <c r="L46" i="89"/>
  <c r="F61" i="77"/>
  <c r="L45" i="89"/>
  <c r="E64" i="77"/>
  <c r="K47" i="89"/>
  <c r="E50" i="87"/>
  <c r="E40" i="77"/>
  <c r="K31" i="89"/>
  <c r="E33" i="87"/>
  <c r="E51" i="77"/>
  <c r="K41" i="89"/>
  <c r="E43" i="87"/>
  <c r="E50" i="77"/>
  <c r="K40" i="89"/>
  <c r="E42" i="87"/>
  <c r="E49" i="77"/>
  <c r="K39" i="89"/>
  <c r="E41" i="87"/>
  <c r="E48" i="77"/>
  <c r="K38" i="89"/>
  <c r="E40" i="87"/>
  <c r="E47" i="77"/>
  <c r="K37" i="89"/>
  <c r="E39" i="87"/>
  <c r="E46" i="77"/>
  <c r="K36" i="89"/>
  <c r="E38" i="87"/>
  <c r="E45" i="77"/>
  <c r="K35" i="89"/>
  <c r="E37" i="87"/>
  <c r="E44" i="77"/>
  <c r="K34" i="89"/>
  <c r="E39" i="77"/>
  <c r="K30" i="89"/>
  <c r="E18" i="87"/>
  <c r="E38" i="77"/>
  <c r="K29" i="89"/>
  <c r="E31" i="87"/>
  <c r="E37" i="77"/>
  <c r="K28" i="89"/>
  <c r="E30" i="87"/>
  <c r="E36" i="77"/>
  <c r="K27" i="89"/>
  <c r="E29" i="87"/>
  <c r="E35" i="77"/>
  <c r="K26" i="89"/>
  <c r="E28" i="87"/>
  <c r="E34" i="77"/>
  <c r="K25" i="89"/>
  <c r="E27" i="87"/>
  <c r="E57" i="77"/>
  <c r="K43" i="89"/>
  <c r="E56" i="77"/>
  <c r="K42" i="89"/>
  <c r="E53" i="77"/>
  <c r="E52" i="77"/>
  <c r="K20" i="89"/>
  <c r="E31" i="77"/>
  <c r="K21" i="89"/>
  <c r="E29" i="77"/>
  <c r="K22" i="89"/>
  <c r="E27" i="77"/>
  <c r="E26" i="77"/>
  <c r="K19" i="89"/>
  <c r="E33" i="77"/>
  <c r="K24" i="89"/>
  <c r="E32" i="77"/>
  <c r="K23" i="89"/>
  <c r="E23" i="77"/>
  <c r="E22" i="77"/>
  <c r="E21" i="77"/>
  <c r="K17" i="89"/>
  <c r="E12" i="77"/>
  <c r="K11" i="89"/>
  <c r="E9" i="77"/>
  <c r="K8" i="89"/>
  <c r="E8" i="87"/>
  <c r="E7" i="77"/>
  <c r="K6" i="89"/>
  <c r="E6" i="87"/>
  <c r="E5" i="77"/>
  <c r="K4" i="89"/>
  <c r="E63" i="77"/>
  <c r="K46" i="89"/>
  <c r="E61" i="77"/>
  <c r="K45" i="89"/>
  <c r="D64" i="77"/>
  <c r="J47" i="89"/>
  <c r="D50" i="87"/>
  <c r="D40" i="77"/>
  <c r="J31" i="89"/>
  <c r="D33" i="87"/>
  <c r="D51" i="77"/>
  <c r="J41" i="89"/>
  <c r="D43" i="87"/>
  <c r="D50" i="77"/>
  <c r="J40" i="89"/>
  <c r="D42" i="87"/>
  <c r="D49" i="77"/>
  <c r="J39" i="89"/>
  <c r="D41" i="87"/>
  <c r="D48" i="77"/>
  <c r="J38" i="89"/>
  <c r="D40" i="87"/>
  <c r="D47" i="77"/>
  <c r="J37" i="89"/>
  <c r="D39" i="87"/>
  <c r="D46" i="77"/>
  <c r="J36" i="89"/>
  <c r="D38" i="87"/>
  <c r="D45" i="77"/>
  <c r="J35" i="89"/>
  <c r="D37" i="87"/>
  <c r="D44" i="77"/>
  <c r="J34" i="89"/>
  <c r="D36" i="87"/>
  <c r="D39" i="77"/>
  <c r="J30" i="89"/>
  <c r="D18" i="87"/>
  <c r="D38" i="77"/>
  <c r="J29" i="89"/>
  <c r="D31" i="87"/>
  <c r="D37" i="77"/>
  <c r="J28" i="89"/>
  <c r="D30" i="87"/>
  <c r="D36" i="77"/>
  <c r="J27" i="89"/>
  <c r="D29" i="87"/>
  <c r="D35" i="77"/>
  <c r="J26" i="89"/>
  <c r="D28" i="87"/>
  <c r="D34" i="77"/>
  <c r="J25" i="89"/>
  <c r="D27" i="87"/>
  <c r="D57" i="77"/>
  <c r="J43" i="89"/>
  <c r="D56" i="77"/>
  <c r="J42" i="89"/>
  <c r="D53" i="77"/>
  <c r="D52" i="77"/>
  <c r="J20" i="89"/>
  <c r="D31" i="77"/>
  <c r="J21" i="89"/>
  <c r="D29" i="77"/>
  <c r="J22" i="89"/>
  <c r="D27" i="77"/>
  <c r="D26" i="77"/>
  <c r="J19" i="89"/>
  <c r="D33" i="77"/>
  <c r="J24" i="89"/>
  <c r="D32" i="77"/>
  <c r="J23" i="89"/>
  <c r="D23" i="77"/>
  <c r="D22" i="77"/>
  <c r="D21" i="77"/>
  <c r="J17" i="89"/>
  <c r="D12" i="77"/>
  <c r="J11" i="89"/>
  <c r="D10" i="77"/>
  <c r="J9" i="89"/>
  <c r="D9" i="87"/>
  <c r="D9" i="77"/>
  <c r="J8" i="89"/>
  <c r="D8" i="87"/>
  <c r="D7" i="77"/>
  <c r="J6" i="89"/>
  <c r="D6" i="87"/>
  <c r="D6" i="77"/>
  <c r="J5" i="89"/>
  <c r="D5" i="77"/>
  <c r="J4" i="89"/>
  <c r="D63" i="77"/>
  <c r="J46" i="89"/>
  <c r="D61" i="77"/>
  <c r="J45" i="89"/>
  <c r="C64" i="77"/>
  <c r="I47" i="89"/>
  <c r="C50" i="87"/>
  <c r="C40" i="77"/>
  <c r="I31" i="89"/>
  <c r="C33" i="87"/>
  <c r="C51" i="77"/>
  <c r="I41" i="89"/>
  <c r="C43" i="87"/>
  <c r="C50" i="77"/>
  <c r="I40" i="89"/>
  <c r="C42" i="87"/>
  <c r="C49" i="77"/>
  <c r="I39" i="89"/>
  <c r="C41" i="87"/>
  <c r="C48" i="77"/>
  <c r="I38" i="89"/>
  <c r="C40" i="87"/>
  <c r="C47" i="77"/>
  <c r="I37" i="89"/>
  <c r="C39" i="87"/>
  <c r="C46" i="77"/>
  <c r="I36" i="89"/>
  <c r="C38" i="87"/>
  <c r="C45" i="77"/>
  <c r="I35" i="89"/>
  <c r="C37" i="87"/>
  <c r="C44" i="77"/>
  <c r="I34" i="89"/>
  <c r="C39" i="77"/>
  <c r="I30" i="89"/>
  <c r="C18" i="87"/>
  <c r="C38" i="77"/>
  <c r="I29" i="89"/>
  <c r="C31" i="87"/>
  <c r="C37" i="77"/>
  <c r="I28" i="89"/>
  <c r="C30" i="87"/>
  <c r="C36" i="77"/>
  <c r="I27" i="89"/>
  <c r="C29" i="87"/>
  <c r="C35" i="77"/>
  <c r="I26" i="89"/>
  <c r="C28" i="87"/>
  <c r="C34" i="77"/>
  <c r="I25" i="89"/>
  <c r="C27" i="87"/>
  <c r="C57" i="77"/>
  <c r="I43" i="89"/>
  <c r="C56" i="77"/>
  <c r="I42" i="89"/>
  <c r="C53" i="77"/>
  <c r="C52" i="77"/>
  <c r="I20" i="89"/>
  <c r="C31" i="77"/>
  <c r="I21" i="89"/>
  <c r="C29" i="77"/>
  <c r="I22" i="89"/>
  <c r="C27" i="77"/>
  <c r="C26" i="77"/>
  <c r="I19" i="89"/>
  <c r="C33" i="77"/>
  <c r="I24" i="89"/>
  <c r="C32" i="77"/>
  <c r="I23" i="89"/>
  <c r="C23" i="77"/>
  <c r="C22" i="77"/>
  <c r="C21" i="77"/>
  <c r="I17" i="89"/>
  <c r="C12" i="77"/>
  <c r="I11" i="89"/>
  <c r="C10" i="77"/>
  <c r="I9" i="89"/>
  <c r="C9" i="87"/>
  <c r="C9" i="77"/>
  <c r="I8" i="89"/>
  <c r="C8" i="87"/>
  <c r="C7" i="77"/>
  <c r="I6" i="89"/>
  <c r="C6" i="87"/>
  <c r="C6" i="77"/>
  <c r="I5" i="89"/>
  <c r="C5" i="77"/>
  <c r="I4" i="89"/>
  <c r="C63" i="77"/>
  <c r="I46" i="89"/>
  <c r="C61" i="77"/>
  <c r="I45" i="89"/>
  <c r="B64" i="77"/>
  <c r="H47" i="89"/>
  <c r="B50" i="87"/>
  <c r="B40" i="77"/>
  <c r="H31" i="89"/>
  <c r="B33" i="87"/>
  <c r="B51" i="77"/>
  <c r="H41" i="89"/>
  <c r="B43" i="87"/>
  <c r="B50" i="77"/>
  <c r="H40" i="89"/>
  <c r="B49" i="77"/>
  <c r="H39" i="89"/>
  <c r="B41" i="87"/>
  <c r="B48" i="77"/>
  <c r="H38" i="89"/>
  <c r="B40" i="87"/>
  <c r="B47" i="77"/>
  <c r="H37" i="89"/>
  <c r="B39" i="87"/>
  <c r="B46" i="77"/>
  <c r="H36" i="89"/>
  <c r="B38" i="87"/>
  <c r="B45" i="77"/>
  <c r="H35" i="89"/>
  <c r="B37" i="87"/>
  <c r="B44" i="77"/>
  <c r="H34" i="89"/>
  <c r="B36" i="87"/>
  <c r="B39" i="77"/>
  <c r="H30" i="89"/>
  <c r="B18" i="87"/>
  <c r="B38" i="77"/>
  <c r="H29" i="89"/>
  <c r="B31" i="87"/>
  <c r="B37" i="77"/>
  <c r="H28" i="89"/>
  <c r="B30" i="87"/>
  <c r="B36" i="77"/>
  <c r="H27" i="89"/>
  <c r="B29" i="87"/>
  <c r="B35" i="77"/>
  <c r="H26" i="89"/>
  <c r="B28" i="87"/>
  <c r="B34" i="77"/>
  <c r="H25" i="89"/>
  <c r="B27" i="87"/>
  <c r="B57" i="77"/>
  <c r="H43" i="89"/>
  <c r="B46" i="87"/>
  <c r="B56" i="77"/>
  <c r="H42" i="89"/>
  <c r="B53" i="77"/>
  <c r="B52" i="77"/>
  <c r="H20" i="89"/>
  <c r="B31" i="77"/>
  <c r="H21" i="89"/>
  <c r="B29" i="77"/>
  <c r="H22" i="89"/>
  <c r="B27" i="77"/>
  <c r="B26" i="77"/>
  <c r="H19" i="89"/>
  <c r="B33" i="77"/>
  <c r="H24" i="89"/>
  <c r="B32" i="77"/>
  <c r="H23" i="89"/>
  <c r="B23" i="77"/>
  <c r="B22" i="77"/>
  <c r="B21" i="77"/>
  <c r="H17" i="89"/>
  <c r="B12" i="77"/>
  <c r="H11" i="89"/>
  <c r="B9" i="77"/>
  <c r="H8" i="89"/>
  <c r="B8" i="87"/>
  <c r="B8" i="77"/>
  <c r="H7" i="89"/>
  <c r="B7" i="87"/>
  <c r="B7" i="77"/>
  <c r="H6" i="89"/>
  <c r="B6" i="87"/>
  <c r="B6" i="77"/>
  <c r="H5" i="89"/>
  <c r="B5" i="77"/>
  <c r="H4" i="89"/>
  <c r="B63" i="77"/>
  <c r="H46" i="89"/>
  <c r="B61" i="77"/>
  <c r="H45" i="89"/>
  <c r="F12" i="76"/>
  <c r="K12" i="76"/>
  <c r="M8" i="81"/>
  <c r="M7" i="81"/>
  <c r="V12" i="76"/>
  <c r="AD8" i="81"/>
  <c r="AD7" i="81"/>
  <c r="B41" i="76"/>
  <c r="B49" i="76"/>
  <c r="B25" i="76"/>
  <c r="B39" i="76"/>
  <c r="C41" i="76"/>
  <c r="C49" i="76"/>
  <c r="C39" i="76"/>
  <c r="C25" i="76"/>
  <c r="D41" i="76"/>
  <c r="D49" i="76"/>
  <c r="D39" i="76"/>
  <c r="D25" i="76"/>
  <c r="E41" i="76"/>
  <c r="E49" i="76"/>
  <c r="E25" i="76"/>
  <c r="E39" i="76"/>
  <c r="E12" i="81"/>
  <c r="F41" i="76"/>
  <c r="F49" i="76"/>
  <c r="F39" i="76"/>
  <c r="F37" i="76"/>
  <c r="F25" i="76"/>
  <c r="G41" i="76"/>
  <c r="G49" i="76"/>
  <c r="G25" i="76"/>
  <c r="G39" i="76"/>
  <c r="H41" i="76"/>
  <c r="H49" i="76"/>
  <c r="H39" i="76"/>
  <c r="H25" i="76"/>
  <c r="I41" i="76"/>
  <c r="I49" i="76"/>
  <c r="I25" i="76"/>
  <c r="I39" i="76"/>
  <c r="J41" i="76"/>
  <c r="J49" i="76"/>
  <c r="J39" i="76"/>
  <c r="J25" i="76"/>
  <c r="K41" i="76"/>
  <c r="K49" i="76"/>
  <c r="K25" i="76"/>
  <c r="K39" i="76"/>
  <c r="K37" i="76"/>
  <c r="K21" i="81"/>
  <c r="K12" i="81"/>
  <c r="L41" i="76"/>
  <c r="L49" i="76"/>
  <c r="L39" i="76"/>
  <c r="L25" i="76"/>
  <c r="M41" i="76"/>
  <c r="M49" i="76"/>
  <c r="M25" i="76"/>
  <c r="M39" i="76"/>
  <c r="N41" i="76"/>
  <c r="N49" i="76"/>
  <c r="N39" i="76"/>
  <c r="N25" i="76"/>
  <c r="O41" i="76"/>
  <c r="O49" i="76"/>
  <c r="O39" i="76"/>
  <c r="O25" i="76"/>
  <c r="P41" i="76"/>
  <c r="P49" i="76"/>
  <c r="P25" i="76"/>
  <c r="P39" i="76"/>
  <c r="Q41" i="76"/>
  <c r="Q49" i="76"/>
  <c r="Q47" i="76"/>
  <c r="Q39" i="76"/>
  <c r="Q25" i="76"/>
  <c r="S41" i="76"/>
  <c r="S49" i="76"/>
  <c r="S39" i="76"/>
  <c r="S25" i="76"/>
  <c r="T41" i="76"/>
  <c r="T49" i="76"/>
  <c r="T25" i="76"/>
  <c r="T39" i="76"/>
  <c r="T37" i="76"/>
  <c r="U41" i="76"/>
  <c r="U49" i="76"/>
  <c r="U39" i="76"/>
  <c r="U25" i="76"/>
  <c r="V41" i="76"/>
  <c r="V49" i="76"/>
  <c r="V25" i="76"/>
  <c r="V39" i="76"/>
  <c r="W41" i="76"/>
  <c r="W49" i="76"/>
  <c r="W39" i="76"/>
  <c r="W25" i="76"/>
  <c r="X41" i="76"/>
  <c r="X49" i="76"/>
  <c r="X47" i="76"/>
  <c r="X25" i="76"/>
  <c r="X39" i="76"/>
  <c r="Y41" i="76"/>
  <c r="Y49" i="76"/>
  <c r="Y39" i="76"/>
  <c r="Y25" i="76"/>
  <c r="Z41" i="76"/>
  <c r="Z49" i="76"/>
  <c r="Z25" i="76"/>
  <c r="Z39" i="76"/>
  <c r="Z12" i="81"/>
  <c r="AA41" i="76"/>
  <c r="AA49" i="76"/>
  <c r="AA39" i="76"/>
  <c r="AA25" i="76"/>
  <c r="AB41" i="76"/>
  <c r="AB49" i="76"/>
  <c r="AB25" i="76"/>
  <c r="AB39" i="76"/>
  <c r="AC41" i="76"/>
  <c r="AC49" i="76"/>
  <c r="AC39" i="76"/>
  <c r="AC25" i="76"/>
  <c r="AD41" i="76"/>
  <c r="AD49" i="76"/>
  <c r="AD25" i="76"/>
  <c r="AD39" i="76"/>
  <c r="AD62" i="77"/>
  <c r="AD25" i="77"/>
  <c r="AD24" i="77"/>
  <c r="AD14" i="81"/>
  <c r="AC25" i="77"/>
  <c r="AC24" i="77"/>
  <c r="AC14" i="81"/>
  <c r="AC62" i="77"/>
  <c r="AB25" i="77"/>
  <c r="AB24" i="77"/>
  <c r="AB14" i="81"/>
  <c r="AB62" i="77"/>
  <c r="AA25" i="77"/>
  <c r="AA24" i="77"/>
  <c r="AA14" i="81"/>
  <c r="AA62" i="77"/>
  <c r="Z62" i="77"/>
  <c r="Z25" i="77"/>
  <c r="Z24" i="77"/>
  <c r="Z14" i="81"/>
  <c r="Y25" i="77"/>
  <c r="Y24" i="77"/>
  <c r="Y14" i="81"/>
  <c r="Y62" i="77"/>
  <c r="X25" i="77"/>
  <c r="X24" i="77"/>
  <c r="X14" i="81"/>
  <c r="X62" i="77"/>
  <c r="W25" i="77"/>
  <c r="W24" i="77"/>
  <c r="W14" i="81"/>
  <c r="W62" i="77"/>
  <c r="V62" i="77"/>
  <c r="V25" i="77"/>
  <c r="V24" i="77"/>
  <c r="V14" i="81"/>
  <c r="U25" i="77"/>
  <c r="U24" i="77"/>
  <c r="U14" i="81"/>
  <c r="U62" i="77"/>
  <c r="T25" i="77"/>
  <c r="T24" i="77"/>
  <c r="T14" i="81"/>
  <c r="T62" i="77"/>
  <c r="S25" i="77"/>
  <c r="S24" i="77"/>
  <c r="S14" i="81"/>
  <c r="S62" i="77"/>
  <c r="Q25" i="77"/>
  <c r="Q24" i="77"/>
  <c r="Q14" i="81"/>
  <c r="Q62" i="77"/>
  <c r="P25" i="77"/>
  <c r="P24" i="77"/>
  <c r="P14" i="81"/>
  <c r="P62" i="77"/>
  <c r="O25" i="77"/>
  <c r="O24" i="77"/>
  <c r="O14" i="81"/>
  <c r="O62" i="77"/>
  <c r="N62" i="77"/>
  <c r="N25" i="77"/>
  <c r="N24" i="77"/>
  <c r="N14" i="81"/>
  <c r="M25" i="77"/>
  <c r="M24" i="77"/>
  <c r="M14" i="81"/>
  <c r="M62" i="77"/>
  <c r="L25" i="77"/>
  <c r="L24" i="77"/>
  <c r="L14" i="81"/>
  <c r="L62" i="77"/>
  <c r="K25" i="77"/>
  <c r="K24" i="77"/>
  <c r="K14" i="81"/>
  <c r="K62" i="77"/>
  <c r="J62" i="77"/>
  <c r="J25" i="77"/>
  <c r="J24" i="77"/>
  <c r="J14" i="81"/>
  <c r="I25" i="77"/>
  <c r="I24" i="77"/>
  <c r="I14" i="81"/>
  <c r="I62" i="77"/>
  <c r="H25" i="77"/>
  <c r="H24" i="77"/>
  <c r="H14" i="81"/>
  <c r="H62" i="77"/>
  <c r="G25" i="77"/>
  <c r="G24" i="77"/>
  <c r="G14" i="81"/>
  <c r="G62" i="77"/>
  <c r="F62" i="77"/>
  <c r="F25" i="77"/>
  <c r="F24" i="77"/>
  <c r="F14" i="81"/>
  <c r="E25" i="77"/>
  <c r="E24" i="77"/>
  <c r="E14" i="81"/>
  <c r="E62" i="77"/>
  <c r="D25" i="77"/>
  <c r="D24" i="77"/>
  <c r="D14" i="81"/>
  <c r="D62" i="77"/>
  <c r="C25" i="77"/>
  <c r="C24" i="77"/>
  <c r="C14" i="81"/>
  <c r="C62" i="77"/>
  <c r="B62" i="77"/>
  <c r="B25" i="77"/>
  <c r="B24" i="77"/>
  <c r="B14" i="81"/>
  <c r="E10425" i="70"/>
  <c r="BH170" i="75"/>
  <c r="BH82" i="75"/>
  <c r="E9081" i="70"/>
  <c r="BJ170" i="75"/>
  <c r="BJ82" i="75"/>
  <c r="E51" i="70"/>
  <c r="H34" i="75"/>
  <c r="E9921" i="70"/>
  <c r="U170" i="75"/>
  <c r="U82" i="75"/>
  <c r="E54" i="70"/>
  <c r="H37" i="75"/>
  <c r="E10512" i="70"/>
  <c r="BN173" i="75"/>
  <c r="BN85" i="75"/>
  <c r="E9924" i="70"/>
  <c r="U173" i="75"/>
  <c r="U85" i="75"/>
  <c r="E9756" i="70"/>
  <c r="I173" i="75"/>
  <c r="I85" i="75"/>
  <c r="E10257" i="70"/>
  <c r="AS170" i="75"/>
  <c r="AS82" i="75"/>
  <c r="E8577" i="70"/>
  <c r="W170" i="75"/>
  <c r="W82" i="75"/>
  <c r="E10092" i="70"/>
  <c r="AG173" i="75"/>
  <c r="AG85" i="75"/>
  <c r="E9417" i="70"/>
  <c r="CH170" i="75"/>
  <c r="CH82" i="75"/>
  <c r="E8409" i="70"/>
  <c r="K170" i="75"/>
  <c r="K82" i="75"/>
  <c r="E12" i="70"/>
  <c r="E37" i="75"/>
  <c r="E35" i="75"/>
  <c r="E513" i="70"/>
  <c r="AO34" i="75"/>
  <c r="E807" i="70"/>
  <c r="BM34" i="75"/>
  <c r="E9420" i="70"/>
  <c r="CH173" i="75"/>
  <c r="CH85" i="75"/>
  <c r="E9084" i="70"/>
  <c r="BJ173" i="75"/>
  <c r="BJ85" i="75"/>
  <c r="E8748" i="70"/>
  <c r="AI173" i="75"/>
  <c r="AI85" i="75"/>
  <c r="E8412" i="70"/>
  <c r="K173" i="75"/>
  <c r="K85" i="75"/>
  <c r="E9249" i="70"/>
  <c r="BV170" i="75"/>
  <c r="BV82" i="75"/>
  <c r="E8913" i="70"/>
  <c r="AU170" i="75"/>
  <c r="AU82" i="75"/>
  <c r="E387" i="70"/>
  <c r="AF34" i="75"/>
  <c r="E1017" i="70"/>
  <c r="CB34" i="75"/>
  <c r="E1605" i="70"/>
  <c r="U34" i="75"/>
  <c r="E9252" i="70"/>
  <c r="BV173" i="75"/>
  <c r="BV85" i="75"/>
  <c r="E8916" i="70"/>
  <c r="AU173" i="75"/>
  <c r="AU85" i="75"/>
  <c r="E8580" i="70"/>
  <c r="W173" i="75"/>
  <c r="W85" i="75"/>
  <c r="E9" i="70"/>
  <c r="E34" i="75"/>
  <c r="E33" i="75"/>
  <c r="E135" i="70"/>
  <c r="N34" i="75"/>
  <c r="N33" i="75"/>
  <c r="E138" i="70"/>
  <c r="N37" i="75"/>
  <c r="N36" i="75"/>
  <c r="E180" i="70"/>
  <c r="Q37" i="75"/>
  <c r="Q36" i="75"/>
  <c r="E222" i="70"/>
  <c r="T37" i="75"/>
  <c r="T36" i="75"/>
  <c r="E264" i="70"/>
  <c r="W37" i="75"/>
  <c r="W36" i="75"/>
  <c r="E306" i="70"/>
  <c r="Z37" i="75"/>
  <c r="Z36" i="75"/>
  <c r="E348" i="70"/>
  <c r="AC37" i="75"/>
  <c r="AC36" i="75"/>
  <c r="E390" i="70"/>
  <c r="AF37" i="75"/>
  <c r="AF36" i="75"/>
  <c r="E432" i="70"/>
  <c r="AI37" i="75"/>
  <c r="AI36" i="75"/>
  <c r="E474" i="70"/>
  <c r="AL37" i="75"/>
  <c r="AL36" i="75"/>
  <c r="E516" i="70"/>
  <c r="AO37" i="75"/>
  <c r="AO36" i="75"/>
  <c r="E558" i="70"/>
  <c r="AR37" i="75"/>
  <c r="AR36" i="75"/>
  <c r="E600" i="70"/>
  <c r="AU37" i="75"/>
  <c r="AU36" i="75"/>
  <c r="E684" i="70"/>
  <c r="BD37" i="75"/>
  <c r="BD36" i="75"/>
  <c r="E726" i="70"/>
  <c r="BG37" i="75"/>
  <c r="BG36" i="75"/>
  <c r="E768" i="70"/>
  <c r="BJ37" i="75"/>
  <c r="BJ36" i="75"/>
  <c r="E849" i="70"/>
  <c r="BP34" i="75"/>
  <c r="BP33" i="75"/>
  <c r="E852" i="70"/>
  <c r="BP37" i="75"/>
  <c r="BP36" i="75"/>
  <c r="E891" i="70"/>
  <c r="BS34" i="75"/>
  <c r="BS33" i="75"/>
  <c r="E933" i="70"/>
  <c r="BV34" i="75"/>
  <c r="BV33" i="75"/>
  <c r="E936" i="70"/>
  <c r="BV37" i="75"/>
  <c r="BV36" i="75"/>
  <c r="E978" i="70"/>
  <c r="BY37" i="75"/>
  <c r="BY36" i="75"/>
  <c r="E1020" i="70"/>
  <c r="CB37" i="75"/>
  <c r="CB36" i="75"/>
  <c r="E1062" i="70"/>
  <c r="CE37" i="75"/>
  <c r="CE36" i="75"/>
  <c r="E1143" i="70"/>
  <c r="CK34" i="75"/>
  <c r="CK32" i="75"/>
  <c r="E1188" i="70"/>
  <c r="CN37" i="75"/>
  <c r="CN35" i="75"/>
  <c r="CT33" i="75"/>
  <c r="G33" i="75"/>
  <c r="F33" i="75"/>
  <c r="G38" i="75"/>
  <c r="F38" i="75"/>
  <c r="G39" i="75"/>
  <c r="F39" i="75"/>
  <c r="G40" i="75"/>
  <c r="F40" i="75"/>
  <c r="G41" i="75"/>
  <c r="F41" i="75"/>
  <c r="G42" i="75"/>
  <c r="F42" i="75"/>
  <c r="G43" i="75"/>
  <c r="F43" i="75"/>
  <c r="E2827" i="70"/>
  <c r="J38" i="75"/>
  <c r="I38" i="75"/>
  <c r="E2829" i="70"/>
  <c r="J39" i="75"/>
  <c r="I39" i="75"/>
  <c r="E2833" i="70"/>
  <c r="J40" i="75"/>
  <c r="I40" i="75"/>
  <c r="E2834" i="70"/>
  <c r="J41" i="75"/>
  <c r="I41" i="75"/>
  <c r="E2837" i="70"/>
  <c r="J42" i="75"/>
  <c r="I42" i="75"/>
  <c r="E2838" i="70"/>
  <c r="J43" i="75"/>
  <c r="I43" i="75"/>
  <c r="E2864" i="70"/>
  <c r="M33" i="75"/>
  <c r="L33" i="75"/>
  <c r="E2869" i="70"/>
  <c r="M38" i="75"/>
  <c r="L38" i="75"/>
  <c r="E2871" i="70"/>
  <c r="M39" i="75"/>
  <c r="L39" i="75"/>
  <c r="E2875" i="70"/>
  <c r="M40" i="75"/>
  <c r="L40" i="75"/>
  <c r="E2876" i="70"/>
  <c r="M41" i="75"/>
  <c r="L41" i="75"/>
  <c r="E2879" i="70"/>
  <c r="M42" i="75"/>
  <c r="L42" i="75"/>
  <c r="E2880" i="70"/>
  <c r="M43" i="75"/>
  <c r="L43" i="75"/>
  <c r="E2911" i="70"/>
  <c r="P38" i="75"/>
  <c r="O38" i="75"/>
  <c r="E2913" i="70"/>
  <c r="P39" i="75"/>
  <c r="O39" i="75"/>
  <c r="E2917" i="70"/>
  <c r="P40" i="75"/>
  <c r="O40" i="75"/>
  <c r="E2918" i="70"/>
  <c r="P41" i="75"/>
  <c r="O41" i="75"/>
  <c r="E2921" i="70"/>
  <c r="P42" i="75"/>
  <c r="O42" i="75"/>
  <c r="E2922" i="70"/>
  <c r="P43" i="75"/>
  <c r="O43" i="75"/>
  <c r="E2196" i="70"/>
  <c r="BN37" i="75"/>
  <c r="BN36" i="75"/>
  <c r="E2280" i="70"/>
  <c r="BT37" i="75"/>
  <c r="BT36" i="75"/>
  <c r="E2364" i="70"/>
  <c r="BZ37" i="75"/>
  <c r="BZ36" i="75"/>
  <c r="E2448" i="70"/>
  <c r="CF37" i="75"/>
  <c r="CF36" i="75"/>
  <c r="E2532" i="70"/>
  <c r="CL37" i="75"/>
  <c r="CL36" i="75"/>
  <c r="E2574" i="70"/>
  <c r="CO37" i="75"/>
  <c r="CO36" i="75"/>
  <c r="E2658" i="70"/>
  <c r="CU37" i="75"/>
  <c r="CU36" i="75"/>
  <c r="E345" i="70"/>
  <c r="AC34" i="75"/>
  <c r="AC32" i="75"/>
  <c r="E639" i="70"/>
  <c r="AX34" i="75"/>
  <c r="AX32" i="75"/>
  <c r="E681" i="70"/>
  <c r="BD34" i="75"/>
  <c r="BD33" i="75"/>
  <c r="E1101" i="70"/>
  <c r="CH34" i="75"/>
  <c r="CH32" i="75"/>
  <c r="G7" i="75"/>
  <c r="F7" i="75"/>
  <c r="G8" i="75"/>
  <c r="F8" i="75"/>
  <c r="G31" i="75"/>
  <c r="F31" i="75"/>
  <c r="G5" i="75"/>
  <c r="F5" i="75"/>
  <c r="G32" i="75"/>
  <c r="F32" i="75"/>
  <c r="G17" i="75"/>
  <c r="F17" i="75"/>
  <c r="G18" i="75"/>
  <c r="F18" i="75"/>
  <c r="G29" i="75"/>
  <c r="F29" i="75"/>
  <c r="G6" i="75"/>
  <c r="F6" i="75"/>
  <c r="G30" i="75"/>
  <c r="F30" i="75"/>
  <c r="G19" i="75"/>
  <c r="F19" i="75"/>
  <c r="G26" i="75"/>
  <c r="F26" i="75"/>
  <c r="G27" i="75"/>
  <c r="F27" i="75"/>
  <c r="G28" i="75"/>
  <c r="F28" i="75"/>
  <c r="E2813" i="70"/>
  <c r="G4" i="75"/>
  <c r="F4" i="75"/>
  <c r="E2815" i="70"/>
  <c r="G9" i="75"/>
  <c r="F9" i="75"/>
  <c r="E2818" i="70"/>
  <c r="J8" i="75"/>
  <c r="I8" i="75"/>
  <c r="E2819" i="70"/>
  <c r="J31" i="75"/>
  <c r="I31" i="75"/>
  <c r="E2821" i="70"/>
  <c r="J32" i="75"/>
  <c r="I32" i="75"/>
  <c r="E2822" i="70"/>
  <c r="J33" i="75"/>
  <c r="I33" i="75"/>
  <c r="E2828" i="70"/>
  <c r="J17" i="75"/>
  <c r="I17" i="75"/>
  <c r="E2830" i="70"/>
  <c r="J18" i="75"/>
  <c r="I18" i="75"/>
  <c r="E2831" i="70"/>
  <c r="J29" i="75"/>
  <c r="I29" i="75"/>
  <c r="E2836" i="70"/>
  <c r="J30" i="75"/>
  <c r="I30" i="75"/>
  <c r="E2845" i="70"/>
  <c r="J19" i="75"/>
  <c r="I19" i="75"/>
  <c r="E2852" i="70"/>
  <c r="J26" i="75"/>
  <c r="I26" i="75"/>
  <c r="E2853" i="70"/>
  <c r="J27" i="75"/>
  <c r="I27" i="75"/>
  <c r="E2854" i="70"/>
  <c r="J28" i="75"/>
  <c r="I28" i="75"/>
  <c r="E2857" i="70"/>
  <c r="J9" i="75"/>
  <c r="I9" i="75"/>
  <c r="E2859" i="70"/>
  <c r="M7" i="75"/>
  <c r="L7" i="75"/>
  <c r="E2860" i="70"/>
  <c r="M8" i="75"/>
  <c r="L8" i="75"/>
  <c r="E2861" i="70"/>
  <c r="M31" i="75"/>
  <c r="L31" i="75"/>
  <c r="E2862" i="70"/>
  <c r="M5" i="75"/>
  <c r="L5" i="75"/>
  <c r="E2863" i="70"/>
  <c r="M32" i="75"/>
  <c r="L32" i="75"/>
  <c r="E2870" i="70"/>
  <c r="M17" i="75"/>
  <c r="L17" i="75"/>
  <c r="E2872" i="70"/>
  <c r="M18" i="75"/>
  <c r="L18" i="75"/>
  <c r="E2873" i="70"/>
  <c r="M29" i="75"/>
  <c r="L29" i="75"/>
  <c r="E2877" i="70"/>
  <c r="M6" i="75"/>
  <c r="L6" i="75"/>
  <c r="E2878" i="70"/>
  <c r="M30" i="75"/>
  <c r="L30" i="75"/>
  <c r="E2887" i="70"/>
  <c r="M19" i="75"/>
  <c r="L19" i="75"/>
  <c r="E2894" i="70"/>
  <c r="M26" i="75"/>
  <c r="L26" i="75"/>
  <c r="E2895" i="70"/>
  <c r="M27" i="75"/>
  <c r="L27" i="75"/>
  <c r="E2896" i="70"/>
  <c r="M28" i="75"/>
  <c r="L28" i="75"/>
  <c r="E2897" i="70"/>
  <c r="M4" i="75"/>
  <c r="L4" i="75"/>
  <c r="E2899" i="70"/>
  <c r="M9" i="75"/>
  <c r="L9" i="75"/>
  <c r="E2902" i="70"/>
  <c r="P8" i="75"/>
  <c r="O8" i="75"/>
  <c r="E2903" i="70"/>
  <c r="P31" i="75"/>
  <c r="O31" i="75"/>
  <c r="E2905" i="70"/>
  <c r="P32" i="75"/>
  <c r="O32" i="75"/>
  <c r="E2906" i="70"/>
  <c r="P33" i="75"/>
  <c r="O33" i="75"/>
  <c r="E2912" i="70"/>
  <c r="P17" i="75"/>
  <c r="O17" i="75"/>
  <c r="E2914" i="70"/>
  <c r="P18" i="75"/>
  <c r="O18" i="75"/>
  <c r="E2915" i="70"/>
  <c r="P29" i="75"/>
  <c r="O29" i="75"/>
  <c r="E2920" i="70"/>
  <c r="P30" i="75"/>
  <c r="O30" i="75"/>
  <c r="E2929" i="70"/>
  <c r="P19" i="75"/>
  <c r="O19" i="75"/>
  <c r="E2936" i="70"/>
  <c r="P26" i="75"/>
  <c r="O26" i="75"/>
  <c r="E2937" i="70"/>
  <c r="P27" i="75"/>
  <c r="O27" i="75"/>
  <c r="E2938" i="70"/>
  <c r="P28" i="75"/>
  <c r="O28" i="75"/>
  <c r="E2941" i="70"/>
  <c r="P9" i="75"/>
  <c r="O9" i="75"/>
  <c r="E2817" i="70"/>
  <c r="J7" i="75"/>
  <c r="I7" i="75"/>
  <c r="E2820" i="70"/>
  <c r="J5" i="75"/>
  <c r="I5" i="75"/>
  <c r="E2835" i="70"/>
  <c r="J6" i="75"/>
  <c r="I6" i="75"/>
  <c r="E2855" i="70"/>
  <c r="J4" i="75"/>
  <c r="I4" i="75"/>
  <c r="E2901" i="70"/>
  <c r="P7" i="75"/>
  <c r="O7" i="75"/>
  <c r="E2904" i="70"/>
  <c r="P5" i="75"/>
  <c r="O5" i="75"/>
  <c r="E2919" i="70"/>
  <c r="P6" i="75"/>
  <c r="O6" i="75"/>
  <c r="E2939" i="70"/>
  <c r="P4" i="75"/>
  <c r="O4" i="75"/>
  <c r="E12389" i="70"/>
  <c r="CV147" i="75"/>
  <c r="CV59" i="75"/>
  <c r="CU147" i="75"/>
  <c r="CU59" i="75"/>
  <c r="E12388" i="70"/>
  <c r="CV164" i="75"/>
  <c r="CV76" i="75"/>
  <c r="CU164" i="75"/>
  <c r="CU76" i="75"/>
  <c r="E12354" i="70"/>
  <c r="CV148" i="75"/>
  <c r="CV60" i="75"/>
  <c r="CU148" i="75"/>
  <c r="CU60" i="75"/>
  <c r="E12347" i="70"/>
  <c r="CS147" i="75"/>
  <c r="CS59" i="75"/>
  <c r="CR147" i="75"/>
  <c r="CR59" i="75"/>
  <c r="E12346" i="70"/>
  <c r="CS164" i="75"/>
  <c r="CS76" i="75"/>
  <c r="CR164" i="75"/>
  <c r="CR76" i="75"/>
  <c r="E12312" i="70"/>
  <c r="CS148" i="75"/>
  <c r="CS60" i="75"/>
  <c r="CR148" i="75"/>
  <c r="CR60" i="75"/>
  <c r="E12305" i="70"/>
  <c r="CP147" i="75"/>
  <c r="CP59" i="75"/>
  <c r="CO147" i="75"/>
  <c r="CO59" i="75"/>
  <c r="E12304" i="70"/>
  <c r="CP164" i="75"/>
  <c r="CP76" i="75"/>
  <c r="CO164" i="75"/>
  <c r="CO76" i="75"/>
  <c r="E12270" i="70"/>
  <c r="CP148" i="75"/>
  <c r="CP60" i="75"/>
  <c r="CO148" i="75"/>
  <c r="CO60" i="75"/>
  <c r="E12265" i="70"/>
  <c r="CM152" i="75"/>
  <c r="CM64" i="75"/>
  <c r="CL152" i="75"/>
  <c r="CL64" i="75"/>
  <c r="E12264" i="70"/>
  <c r="CM153" i="75"/>
  <c r="CM65" i="75"/>
  <c r="CL153" i="75"/>
  <c r="CL65" i="75"/>
  <c r="E12263" i="70"/>
  <c r="CM147" i="75"/>
  <c r="CM59" i="75"/>
  <c r="CL147" i="75"/>
  <c r="CL59" i="75"/>
  <c r="E12262" i="70"/>
  <c r="CM164" i="75"/>
  <c r="CM76" i="75"/>
  <c r="CL164" i="75"/>
  <c r="CL76" i="75"/>
  <c r="E12261" i="70"/>
  <c r="CM163" i="75"/>
  <c r="CM75" i="75"/>
  <c r="CL163" i="75"/>
  <c r="CL75" i="75"/>
  <c r="E12260" i="70"/>
  <c r="CM162" i="75"/>
  <c r="CM74" i="75"/>
  <c r="CL162" i="75"/>
  <c r="CL74" i="75"/>
  <c r="E12259" i="70"/>
  <c r="CM161" i="75"/>
  <c r="CM73" i="75"/>
  <c r="CL161" i="75"/>
  <c r="CL73" i="75"/>
  <c r="E12258" i="70"/>
  <c r="CM160" i="75"/>
  <c r="CM72" i="75"/>
  <c r="CL160" i="75"/>
  <c r="CL72" i="75"/>
  <c r="E12257" i="70"/>
  <c r="CM159" i="75"/>
  <c r="CM71" i="75"/>
  <c r="CL159" i="75"/>
  <c r="CL71" i="75"/>
  <c r="E12256" i="70"/>
  <c r="CM158" i="75"/>
  <c r="CM70" i="75"/>
  <c r="CL158" i="75"/>
  <c r="CL70" i="75"/>
  <c r="E12255" i="70"/>
  <c r="CM157" i="75"/>
  <c r="CM69" i="75"/>
  <c r="CL157" i="75"/>
  <c r="CL69" i="75"/>
  <c r="E12254" i="70"/>
  <c r="CM156" i="75"/>
  <c r="CM68" i="75"/>
  <c r="CL156" i="75"/>
  <c r="CL68" i="75"/>
  <c r="E12253" i="70"/>
  <c r="CM155" i="75"/>
  <c r="CM67" i="75"/>
  <c r="CL155" i="75"/>
  <c r="CL67" i="75"/>
  <c r="E12252" i="70"/>
  <c r="CM146" i="75"/>
  <c r="CM58" i="75"/>
  <c r="CL146" i="75"/>
  <c r="CL58" i="75"/>
  <c r="E12251" i="70"/>
  <c r="CM145" i="75"/>
  <c r="CM57" i="75"/>
  <c r="CL145" i="75"/>
  <c r="CL57" i="75"/>
  <c r="E12250" i="70"/>
  <c r="CM144" i="75"/>
  <c r="CM56" i="75"/>
  <c r="CL144" i="75"/>
  <c r="CL56" i="75"/>
  <c r="E12249" i="70"/>
  <c r="CM143" i="75"/>
  <c r="CM55" i="75"/>
  <c r="CL143" i="75"/>
  <c r="CL55" i="75"/>
  <c r="E12248" i="70"/>
  <c r="CM142" i="75"/>
  <c r="CM54" i="75"/>
  <c r="CL142" i="75"/>
  <c r="CL54" i="75"/>
  <c r="E12247" i="70"/>
  <c r="CM141" i="75"/>
  <c r="CM53" i="75"/>
  <c r="CL141" i="75"/>
  <c r="CL53" i="75"/>
  <c r="E12246" i="70"/>
  <c r="CM177" i="75"/>
  <c r="CM89" i="75"/>
  <c r="CL177" i="75"/>
  <c r="CL89" i="75"/>
  <c r="E12245" i="70"/>
  <c r="CM176" i="75"/>
  <c r="CM88" i="75"/>
  <c r="CL176" i="75"/>
  <c r="CL88" i="75"/>
  <c r="E12244" i="70"/>
  <c r="CM166" i="75"/>
  <c r="CM78" i="75"/>
  <c r="CL166" i="75"/>
  <c r="CL78" i="75"/>
  <c r="E12243" i="70"/>
  <c r="CM149" i="75"/>
  <c r="CM61" i="75"/>
  <c r="CL149" i="75"/>
  <c r="CL61" i="75"/>
  <c r="E12242" i="70"/>
  <c r="CM140" i="75"/>
  <c r="CM52" i="75"/>
  <c r="CL140" i="75"/>
  <c r="CL52" i="75"/>
  <c r="E12241" i="70"/>
  <c r="CM175" i="75"/>
  <c r="CM87" i="75"/>
  <c r="CL175" i="75"/>
  <c r="CL87" i="75"/>
  <c r="E12239" i="70"/>
  <c r="CM165" i="75"/>
  <c r="CM77" i="75"/>
  <c r="CL165" i="75"/>
  <c r="CL77" i="75"/>
  <c r="E12238" i="70"/>
  <c r="CM139" i="75"/>
  <c r="CM51" i="75"/>
  <c r="CL139" i="75"/>
  <c r="CL51" i="75"/>
  <c r="E12237" i="70"/>
  <c r="CM138" i="75"/>
  <c r="CM50" i="75"/>
  <c r="CL138" i="75"/>
  <c r="CL50" i="75"/>
  <c r="E12236" i="70"/>
  <c r="CM154" i="75"/>
  <c r="CM66" i="75"/>
  <c r="CL154" i="75"/>
  <c r="CL66" i="75"/>
  <c r="E12235" i="70"/>
  <c r="CM174" i="75"/>
  <c r="CM86" i="75"/>
  <c r="CL174" i="75"/>
  <c r="CL86" i="75"/>
  <c r="E12233" i="70"/>
  <c r="CM172" i="75"/>
  <c r="CM84" i="75"/>
  <c r="CL172" i="75"/>
  <c r="CL84" i="75"/>
  <c r="E12232" i="70"/>
  <c r="CM171" i="75"/>
  <c r="CM83" i="75"/>
  <c r="CL171" i="75"/>
  <c r="CL83" i="75"/>
  <c r="E12229" i="70"/>
  <c r="CM168" i="75"/>
  <c r="CM80" i="75"/>
  <c r="CL168" i="75"/>
  <c r="CL80" i="75"/>
  <c r="E12228" i="70"/>
  <c r="CM148" i="75"/>
  <c r="CM60" i="75"/>
  <c r="CL148" i="75"/>
  <c r="CL60" i="75"/>
  <c r="E12227" i="70"/>
  <c r="CM167" i="75"/>
  <c r="CM79" i="75"/>
  <c r="CL167" i="75"/>
  <c r="CL79" i="75"/>
  <c r="E12226" i="70"/>
  <c r="CM151" i="75"/>
  <c r="CM63" i="75"/>
  <c r="CL151" i="75"/>
  <c r="CL63" i="75"/>
  <c r="E12225" i="70"/>
  <c r="CM150" i="75"/>
  <c r="CM62" i="75"/>
  <c r="CL150" i="75"/>
  <c r="CL62" i="75"/>
  <c r="E12223" i="70"/>
  <c r="CJ152" i="75"/>
  <c r="CJ64" i="75"/>
  <c r="CI152" i="75"/>
  <c r="CI64" i="75"/>
  <c r="E12222" i="70"/>
  <c r="CJ153" i="75"/>
  <c r="CJ65" i="75"/>
  <c r="CI153" i="75"/>
  <c r="CI65" i="75"/>
  <c r="E12221" i="70"/>
  <c r="CJ147" i="75"/>
  <c r="CJ59" i="75"/>
  <c r="CI147" i="75"/>
  <c r="CI59" i="75"/>
  <c r="E12220" i="70"/>
  <c r="CJ164" i="75"/>
  <c r="CJ76" i="75"/>
  <c r="CI164" i="75"/>
  <c r="CI76" i="75"/>
  <c r="E12219" i="70"/>
  <c r="CJ163" i="75"/>
  <c r="CJ75" i="75"/>
  <c r="CI163" i="75"/>
  <c r="CI75" i="75"/>
  <c r="E12218" i="70"/>
  <c r="CJ162" i="75"/>
  <c r="CJ74" i="75"/>
  <c r="CI162" i="75"/>
  <c r="CI74" i="75"/>
  <c r="E12217" i="70"/>
  <c r="CJ161" i="75"/>
  <c r="CJ73" i="75"/>
  <c r="CI161" i="75"/>
  <c r="CI73" i="75"/>
  <c r="E12216" i="70"/>
  <c r="CJ160" i="75"/>
  <c r="CJ72" i="75"/>
  <c r="CI160" i="75"/>
  <c r="CI72" i="75"/>
  <c r="E12215" i="70"/>
  <c r="CJ159" i="75"/>
  <c r="CJ71" i="75"/>
  <c r="CI159" i="75"/>
  <c r="CI71" i="75"/>
  <c r="E12214" i="70"/>
  <c r="CJ158" i="75"/>
  <c r="CJ70" i="75"/>
  <c r="CI158" i="75"/>
  <c r="CI70" i="75"/>
  <c r="E12213" i="70"/>
  <c r="CJ157" i="75"/>
  <c r="CJ69" i="75"/>
  <c r="CI157" i="75"/>
  <c r="CI69" i="75"/>
  <c r="E12212" i="70"/>
  <c r="CJ156" i="75"/>
  <c r="CJ68" i="75"/>
  <c r="CI156" i="75"/>
  <c r="CI68" i="75"/>
  <c r="E12211" i="70"/>
  <c r="CJ155" i="75"/>
  <c r="CJ67" i="75"/>
  <c r="CI155" i="75"/>
  <c r="CI67" i="75"/>
  <c r="E12210" i="70"/>
  <c r="CJ146" i="75"/>
  <c r="CJ58" i="75"/>
  <c r="CI146" i="75"/>
  <c r="CI58" i="75"/>
  <c r="E12209" i="70"/>
  <c r="CJ145" i="75"/>
  <c r="CJ57" i="75"/>
  <c r="CI145" i="75"/>
  <c r="CI57" i="75"/>
  <c r="E12208" i="70"/>
  <c r="CJ144" i="75"/>
  <c r="CJ56" i="75"/>
  <c r="CI144" i="75"/>
  <c r="CI56" i="75"/>
  <c r="E12207" i="70"/>
  <c r="CJ143" i="75"/>
  <c r="CJ55" i="75"/>
  <c r="CI143" i="75"/>
  <c r="CI55" i="75"/>
  <c r="E12206" i="70"/>
  <c r="CJ142" i="75"/>
  <c r="CJ54" i="75"/>
  <c r="CI142" i="75"/>
  <c r="CI54" i="75"/>
  <c r="E12205" i="70"/>
  <c r="CJ141" i="75"/>
  <c r="CJ53" i="75"/>
  <c r="CI141" i="75"/>
  <c r="CI53" i="75"/>
  <c r="E12204" i="70"/>
  <c r="CJ177" i="75"/>
  <c r="CJ89" i="75"/>
  <c r="CI177" i="75"/>
  <c r="CI89" i="75"/>
  <c r="E12203" i="70"/>
  <c r="CJ176" i="75"/>
  <c r="CJ88" i="75"/>
  <c r="CI176" i="75"/>
  <c r="CI88" i="75"/>
  <c r="E12202" i="70"/>
  <c r="CJ166" i="75"/>
  <c r="CJ78" i="75"/>
  <c r="CI166" i="75"/>
  <c r="CI78" i="75"/>
  <c r="E12201" i="70"/>
  <c r="CJ149" i="75"/>
  <c r="CJ61" i="75"/>
  <c r="CI149" i="75"/>
  <c r="CI61" i="75"/>
  <c r="E12200" i="70"/>
  <c r="CJ140" i="75"/>
  <c r="CJ52" i="75"/>
  <c r="CI140" i="75"/>
  <c r="CI52" i="75"/>
  <c r="E12199" i="70"/>
  <c r="CJ175" i="75"/>
  <c r="CJ87" i="75"/>
  <c r="CI175" i="75"/>
  <c r="CI87" i="75"/>
  <c r="E12197" i="70"/>
  <c r="CJ165" i="75"/>
  <c r="CJ77" i="75"/>
  <c r="CI165" i="75"/>
  <c r="CI77" i="75"/>
  <c r="E12196" i="70"/>
  <c r="CJ139" i="75"/>
  <c r="CJ51" i="75"/>
  <c r="CI139" i="75"/>
  <c r="CI51" i="75"/>
  <c r="E12195" i="70"/>
  <c r="CJ138" i="75"/>
  <c r="CJ50" i="75"/>
  <c r="CI138" i="75"/>
  <c r="CI50" i="75"/>
  <c r="E12194" i="70"/>
  <c r="CJ154" i="75"/>
  <c r="CJ66" i="75"/>
  <c r="CI154" i="75"/>
  <c r="CI66" i="75"/>
  <c r="E12193" i="70"/>
  <c r="CJ174" i="75"/>
  <c r="CJ86" i="75"/>
  <c r="CI174" i="75"/>
  <c r="CI86" i="75"/>
  <c r="E12190" i="70"/>
  <c r="CJ171" i="75"/>
  <c r="CJ83" i="75"/>
  <c r="CI171" i="75"/>
  <c r="CI83" i="75"/>
  <c r="E12188" i="70"/>
  <c r="CJ169" i="75"/>
  <c r="CJ81" i="75"/>
  <c r="CI169" i="75"/>
  <c r="CI81" i="75"/>
  <c r="E12186" i="70"/>
  <c r="CJ148" i="75"/>
  <c r="CJ60" i="75"/>
  <c r="CI148" i="75"/>
  <c r="CI60" i="75"/>
  <c r="E12185" i="70"/>
  <c r="CJ167" i="75"/>
  <c r="CJ79" i="75"/>
  <c r="CI167" i="75"/>
  <c r="CI79" i="75"/>
  <c r="E12184" i="70"/>
  <c r="CJ151" i="75"/>
  <c r="CJ63" i="75"/>
  <c r="CI151" i="75"/>
  <c r="CI63" i="75"/>
  <c r="E12183" i="70"/>
  <c r="CJ150" i="75"/>
  <c r="CJ62" i="75"/>
  <c r="CI150" i="75"/>
  <c r="CI62" i="75"/>
  <c r="E12181" i="70"/>
  <c r="CG152" i="75"/>
  <c r="CG64" i="75"/>
  <c r="CF152" i="75"/>
  <c r="CF64" i="75"/>
  <c r="E12180" i="70"/>
  <c r="CG153" i="75"/>
  <c r="CG65" i="75"/>
  <c r="CF153" i="75"/>
  <c r="CF65" i="75"/>
  <c r="E12179" i="70"/>
  <c r="CG147" i="75"/>
  <c r="CG59" i="75"/>
  <c r="CF147" i="75"/>
  <c r="CF59" i="75"/>
  <c r="E12178" i="70"/>
  <c r="CG164" i="75"/>
  <c r="CG76" i="75"/>
  <c r="CF164" i="75"/>
  <c r="CF76" i="75"/>
  <c r="E12177" i="70"/>
  <c r="CG163" i="75"/>
  <c r="CG75" i="75"/>
  <c r="CF163" i="75"/>
  <c r="CF75" i="75"/>
  <c r="E12176" i="70"/>
  <c r="CG162" i="75"/>
  <c r="CG74" i="75"/>
  <c r="CF162" i="75"/>
  <c r="CF74" i="75"/>
  <c r="E12175" i="70"/>
  <c r="CG161" i="75"/>
  <c r="CG73" i="75"/>
  <c r="CF161" i="75"/>
  <c r="CF73" i="75"/>
  <c r="E12174" i="70"/>
  <c r="CG160" i="75"/>
  <c r="CG72" i="75"/>
  <c r="CF160" i="75"/>
  <c r="CF72" i="75"/>
  <c r="E12173" i="70"/>
  <c r="CG159" i="75"/>
  <c r="CG71" i="75"/>
  <c r="CF159" i="75"/>
  <c r="CF71" i="75"/>
  <c r="E12172" i="70"/>
  <c r="CG158" i="75"/>
  <c r="CG70" i="75"/>
  <c r="CF158" i="75"/>
  <c r="CF70" i="75"/>
  <c r="E12171" i="70"/>
  <c r="CG157" i="75"/>
  <c r="CG69" i="75"/>
  <c r="CF157" i="75"/>
  <c r="CF69" i="75"/>
  <c r="E12170" i="70"/>
  <c r="CG156" i="75"/>
  <c r="CG68" i="75"/>
  <c r="CF156" i="75"/>
  <c r="CF68" i="75"/>
  <c r="E12169" i="70"/>
  <c r="CG155" i="75"/>
  <c r="CG67" i="75"/>
  <c r="CF155" i="75"/>
  <c r="CF67" i="75"/>
  <c r="E12168" i="70"/>
  <c r="CG146" i="75"/>
  <c r="CG58" i="75"/>
  <c r="CF146" i="75"/>
  <c r="CF58" i="75"/>
  <c r="E12167" i="70"/>
  <c r="CG145" i="75"/>
  <c r="CG57" i="75"/>
  <c r="CF145" i="75"/>
  <c r="CF57" i="75"/>
  <c r="E12166" i="70"/>
  <c r="CG144" i="75"/>
  <c r="CG56" i="75"/>
  <c r="CF144" i="75"/>
  <c r="CF56" i="75"/>
  <c r="E12165" i="70"/>
  <c r="CG143" i="75"/>
  <c r="CG55" i="75"/>
  <c r="CF143" i="75"/>
  <c r="CF55" i="75"/>
  <c r="E12164" i="70"/>
  <c r="CG142" i="75"/>
  <c r="CG54" i="75"/>
  <c r="CF142" i="75"/>
  <c r="CF54" i="75"/>
  <c r="E12163" i="70"/>
  <c r="CG141" i="75"/>
  <c r="CG53" i="75"/>
  <c r="CF141" i="75"/>
  <c r="CF53" i="75"/>
  <c r="E12162" i="70"/>
  <c r="CG177" i="75"/>
  <c r="CG89" i="75"/>
  <c r="CF177" i="75"/>
  <c r="CF89" i="75"/>
  <c r="E12161" i="70"/>
  <c r="CG176" i="75"/>
  <c r="CG88" i="75"/>
  <c r="CF176" i="75"/>
  <c r="CF88" i="75"/>
  <c r="E12160" i="70"/>
  <c r="CG166" i="75"/>
  <c r="CG78" i="75"/>
  <c r="CF166" i="75"/>
  <c r="CF78" i="75"/>
  <c r="E12159" i="70"/>
  <c r="CG149" i="75"/>
  <c r="CG61" i="75"/>
  <c r="CF149" i="75"/>
  <c r="CF61" i="75"/>
  <c r="E12158" i="70"/>
  <c r="CG140" i="75"/>
  <c r="CG52" i="75"/>
  <c r="CF140" i="75"/>
  <c r="CF52" i="75"/>
  <c r="E12157" i="70"/>
  <c r="CG175" i="75"/>
  <c r="CG87" i="75"/>
  <c r="CF175" i="75"/>
  <c r="CF87" i="75"/>
  <c r="E12155" i="70"/>
  <c r="CG165" i="75"/>
  <c r="CG77" i="75"/>
  <c r="CF165" i="75"/>
  <c r="CF77" i="75"/>
  <c r="E12154" i="70"/>
  <c r="CG139" i="75"/>
  <c r="CG51" i="75"/>
  <c r="CF139" i="75"/>
  <c r="CF51" i="75"/>
  <c r="E12153" i="70"/>
  <c r="CG138" i="75"/>
  <c r="CG50" i="75"/>
  <c r="CF138" i="75"/>
  <c r="CF50" i="75"/>
  <c r="E12152" i="70"/>
  <c r="CG154" i="75"/>
  <c r="CG66" i="75"/>
  <c r="CF154" i="75"/>
  <c r="CF66" i="75"/>
  <c r="E12151" i="70"/>
  <c r="CG174" i="75"/>
  <c r="CG86" i="75"/>
  <c r="CF174" i="75"/>
  <c r="CF86" i="75"/>
  <c r="E12149" i="70"/>
  <c r="CG172" i="75"/>
  <c r="CG84" i="75"/>
  <c r="CF172" i="75"/>
  <c r="CF84" i="75"/>
  <c r="E12148" i="70"/>
  <c r="CG171" i="75"/>
  <c r="CG83" i="75"/>
  <c r="CF171" i="75"/>
  <c r="CF83" i="75"/>
  <c r="E12145" i="70"/>
  <c r="CG168" i="75"/>
  <c r="CG80" i="75"/>
  <c r="CF168" i="75"/>
  <c r="CF80" i="75"/>
  <c r="E12144" i="70"/>
  <c r="CG148" i="75"/>
  <c r="CG60" i="75"/>
  <c r="CF148" i="75"/>
  <c r="CF60" i="75"/>
  <c r="E12143" i="70"/>
  <c r="CG167" i="75"/>
  <c r="CG79" i="75"/>
  <c r="CF167" i="75"/>
  <c r="CF79" i="75"/>
  <c r="E12142" i="70"/>
  <c r="CG151" i="75"/>
  <c r="CG63" i="75"/>
  <c r="CF151" i="75"/>
  <c r="CF63" i="75"/>
  <c r="E12141" i="70"/>
  <c r="CG150" i="75"/>
  <c r="CG62" i="75"/>
  <c r="CF150" i="75"/>
  <c r="CF62" i="75"/>
  <c r="E12139" i="70"/>
  <c r="CD152" i="75"/>
  <c r="CD64" i="75"/>
  <c r="CC152" i="75"/>
  <c r="CC64" i="75"/>
  <c r="E12138" i="70"/>
  <c r="CD153" i="75"/>
  <c r="CD65" i="75"/>
  <c r="CC153" i="75"/>
  <c r="CC65" i="75"/>
  <c r="E12137" i="70"/>
  <c r="CD147" i="75"/>
  <c r="CD59" i="75"/>
  <c r="CC147" i="75"/>
  <c r="CC59" i="75"/>
  <c r="E12136" i="70"/>
  <c r="CD164" i="75"/>
  <c r="CD76" i="75"/>
  <c r="CC164" i="75"/>
  <c r="CC76" i="75"/>
  <c r="E12135" i="70"/>
  <c r="CD163" i="75"/>
  <c r="CD75" i="75"/>
  <c r="CC163" i="75"/>
  <c r="CC75" i="75"/>
  <c r="E12134" i="70"/>
  <c r="CD162" i="75"/>
  <c r="CD74" i="75"/>
  <c r="CC162" i="75"/>
  <c r="CC74" i="75"/>
  <c r="E12133" i="70"/>
  <c r="CD161" i="75"/>
  <c r="CD73" i="75"/>
  <c r="CC161" i="75"/>
  <c r="CC73" i="75"/>
  <c r="E12132" i="70"/>
  <c r="CD160" i="75"/>
  <c r="CD72" i="75"/>
  <c r="CC160" i="75"/>
  <c r="CC72" i="75"/>
  <c r="E12131" i="70"/>
  <c r="CD159" i="75"/>
  <c r="CD71" i="75"/>
  <c r="CC159" i="75"/>
  <c r="CC71" i="75"/>
  <c r="E12130" i="70"/>
  <c r="CD158" i="75"/>
  <c r="CD70" i="75"/>
  <c r="CC158" i="75"/>
  <c r="CC70" i="75"/>
  <c r="E12129" i="70"/>
  <c r="CD157" i="75"/>
  <c r="CD69" i="75"/>
  <c r="CC157" i="75"/>
  <c r="CC69" i="75"/>
  <c r="E12128" i="70"/>
  <c r="CD156" i="75"/>
  <c r="CD68" i="75"/>
  <c r="CC156" i="75"/>
  <c r="CC68" i="75"/>
  <c r="E12127" i="70"/>
  <c r="CD155" i="75"/>
  <c r="CD67" i="75"/>
  <c r="CC155" i="75"/>
  <c r="CC67" i="75"/>
  <c r="E12126" i="70"/>
  <c r="CD146" i="75"/>
  <c r="CD58" i="75"/>
  <c r="CC146" i="75"/>
  <c r="CC58" i="75"/>
  <c r="E12125" i="70"/>
  <c r="CD145" i="75"/>
  <c r="CD57" i="75"/>
  <c r="CC145" i="75"/>
  <c r="CC57" i="75"/>
  <c r="E12124" i="70"/>
  <c r="CD144" i="75"/>
  <c r="CD56" i="75"/>
  <c r="CC144" i="75"/>
  <c r="CC56" i="75"/>
  <c r="E12123" i="70"/>
  <c r="CD143" i="75"/>
  <c r="CD55" i="75"/>
  <c r="CC143" i="75"/>
  <c r="CC55" i="75"/>
  <c r="E12122" i="70"/>
  <c r="CD142" i="75"/>
  <c r="CD54" i="75"/>
  <c r="CC142" i="75"/>
  <c r="CC54" i="75"/>
  <c r="E12121" i="70"/>
  <c r="CD141" i="75"/>
  <c r="CD53" i="75"/>
  <c r="CC141" i="75"/>
  <c r="CC53" i="75"/>
  <c r="E12120" i="70"/>
  <c r="CD177" i="75"/>
  <c r="CD89" i="75"/>
  <c r="CC177" i="75"/>
  <c r="CC89" i="75"/>
  <c r="E12119" i="70"/>
  <c r="CD176" i="75"/>
  <c r="CD88" i="75"/>
  <c r="CC176" i="75"/>
  <c r="CC88" i="75"/>
  <c r="E12118" i="70"/>
  <c r="CD166" i="75"/>
  <c r="CD78" i="75"/>
  <c r="CC166" i="75"/>
  <c r="CC78" i="75"/>
  <c r="E12117" i="70"/>
  <c r="CD149" i="75"/>
  <c r="CD61" i="75"/>
  <c r="CC149" i="75"/>
  <c r="CC61" i="75"/>
  <c r="E12116" i="70"/>
  <c r="CD140" i="75"/>
  <c r="CD52" i="75"/>
  <c r="CC140" i="75"/>
  <c r="CC52" i="75"/>
  <c r="E12115" i="70"/>
  <c r="CD175" i="75"/>
  <c r="CD87" i="75"/>
  <c r="CC175" i="75"/>
  <c r="CC87" i="75"/>
  <c r="E12113" i="70"/>
  <c r="CD165" i="75"/>
  <c r="CD77" i="75"/>
  <c r="CC165" i="75"/>
  <c r="CC77" i="75"/>
  <c r="E12112" i="70"/>
  <c r="CD139" i="75"/>
  <c r="CD51" i="75"/>
  <c r="CC139" i="75"/>
  <c r="CC51" i="75"/>
  <c r="E12111" i="70"/>
  <c r="CD138" i="75"/>
  <c r="CD50" i="75"/>
  <c r="CC138" i="75"/>
  <c r="CC50" i="75"/>
  <c r="E12110" i="70"/>
  <c r="CD154" i="75"/>
  <c r="CD66" i="75"/>
  <c r="CC154" i="75"/>
  <c r="CC66" i="75"/>
  <c r="E12109" i="70"/>
  <c r="CD174" i="75"/>
  <c r="CD86" i="75"/>
  <c r="CC174" i="75"/>
  <c r="CC86" i="75"/>
  <c r="E12106" i="70"/>
  <c r="CD171" i="75"/>
  <c r="CD83" i="75"/>
  <c r="CC171" i="75"/>
  <c r="CC83" i="75"/>
  <c r="E12104" i="70"/>
  <c r="CD169" i="75"/>
  <c r="CD81" i="75"/>
  <c r="CC169" i="75"/>
  <c r="CC81" i="75"/>
  <c r="E12102" i="70"/>
  <c r="CD148" i="75"/>
  <c r="CD60" i="75"/>
  <c r="CC148" i="75"/>
  <c r="CC60" i="75"/>
  <c r="E12101" i="70"/>
  <c r="CD167" i="75"/>
  <c r="CD79" i="75"/>
  <c r="CC167" i="75"/>
  <c r="CC79" i="75"/>
  <c r="E12100" i="70"/>
  <c r="CD151" i="75"/>
  <c r="CD63" i="75"/>
  <c r="CC151" i="75"/>
  <c r="CC63" i="75"/>
  <c r="E12099" i="70"/>
  <c r="CD150" i="75"/>
  <c r="CD62" i="75"/>
  <c r="CC150" i="75"/>
  <c r="CC62" i="75"/>
  <c r="E12097" i="70"/>
  <c r="CA152" i="75"/>
  <c r="CA64" i="75"/>
  <c r="BZ152" i="75"/>
  <c r="BZ64" i="75"/>
  <c r="E12096" i="70"/>
  <c r="CA153" i="75"/>
  <c r="CA65" i="75"/>
  <c r="BZ153" i="75"/>
  <c r="BZ65" i="75"/>
  <c r="E12095" i="70"/>
  <c r="CA147" i="75"/>
  <c r="CA59" i="75"/>
  <c r="BZ147" i="75"/>
  <c r="BZ59" i="75"/>
  <c r="E12094" i="70"/>
  <c r="CA164" i="75"/>
  <c r="CA76" i="75"/>
  <c r="BZ164" i="75"/>
  <c r="BZ76" i="75"/>
  <c r="E12093" i="70"/>
  <c r="CA163" i="75"/>
  <c r="CA75" i="75"/>
  <c r="BZ163" i="75"/>
  <c r="BZ75" i="75"/>
  <c r="E12092" i="70"/>
  <c r="CA162" i="75"/>
  <c r="CA74" i="75"/>
  <c r="BZ162" i="75"/>
  <c r="BZ74" i="75"/>
  <c r="E12091" i="70"/>
  <c r="CA161" i="75"/>
  <c r="CA73" i="75"/>
  <c r="BZ161" i="75"/>
  <c r="BZ73" i="75"/>
  <c r="E12090" i="70"/>
  <c r="CA160" i="75"/>
  <c r="CA72" i="75"/>
  <c r="BZ160" i="75"/>
  <c r="BZ72" i="75"/>
  <c r="E12089" i="70"/>
  <c r="CA159" i="75"/>
  <c r="CA71" i="75"/>
  <c r="BZ159" i="75"/>
  <c r="BZ71" i="75"/>
  <c r="E12088" i="70"/>
  <c r="CA158" i="75"/>
  <c r="CA70" i="75"/>
  <c r="BZ158" i="75"/>
  <c r="BZ70" i="75"/>
  <c r="E12087" i="70"/>
  <c r="CA157" i="75"/>
  <c r="CA69" i="75"/>
  <c r="BZ157" i="75"/>
  <c r="BZ69" i="75"/>
  <c r="E12086" i="70"/>
  <c r="CA156" i="75"/>
  <c r="CA68" i="75"/>
  <c r="BZ156" i="75"/>
  <c r="BZ68" i="75"/>
  <c r="E12085" i="70"/>
  <c r="CA155" i="75"/>
  <c r="CA67" i="75"/>
  <c r="BZ155" i="75"/>
  <c r="BZ67" i="75"/>
  <c r="E12084" i="70"/>
  <c r="CA146" i="75"/>
  <c r="CA58" i="75"/>
  <c r="BZ146" i="75"/>
  <c r="BZ58" i="75"/>
  <c r="E12083" i="70"/>
  <c r="CA145" i="75"/>
  <c r="CA57" i="75"/>
  <c r="BZ145" i="75"/>
  <c r="BZ57" i="75"/>
  <c r="E12082" i="70"/>
  <c r="CA144" i="75"/>
  <c r="CA56" i="75"/>
  <c r="BZ144" i="75"/>
  <c r="BZ56" i="75"/>
  <c r="E12081" i="70"/>
  <c r="CA143" i="75"/>
  <c r="CA55" i="75"/>
  <c r="BZ143" i="75"/>
  <c r="BZ55" i="75"/>
  <c r="E12080" i="70"/>
  <c r="CA142" i="75"/>
  <c r="CA54" i="75"/>
  <c r="BZ142" i="75"/>
  <c r="BZ54" i="75"/>
  <c r="E12079" i="70"/>
  <c r="CA141" i="75"/>
  <c r="CA53" i="75"/>
  <c r="BZ141" i="75"/>
  <c r="BZ53" i="75"/>
  <c r="E12078" i="70"/>
  <c r="CA177" i="75"/>
  <c r="CA89" i="75"/>
  <c r="BZ177" i="75"/>
  <c r="BZ89" i="75"/>
  <c r="E12077" i="70"/>
  <c r="CA176" i="75"/>
  <c r="CA88" i="75"/>
  <c r="BZ176" i="75"/>
  <c r="BZ88" i="75"/>
  <c r="E12076" i="70"/>
  <c r="CA166" i="75"/>
  <c r="CA78" i="75"/>
  <c r="BZ166" i="75"/>
  <c r="BZ78" i="75"/>
  <c r="E12075" i="70"/>
  <c r="CA149" i="75"/>
  <c r="CA61" i="75"/>
  <c r="BZ149" i="75"/>
  <c r="BZ61" i="75"/>
  <c r="E12074" i="70"/>
  <c r="CA140" i="75"/>
  <c r="CA52" i="75"/>
  <c r="BZ140" i="75"/>
  <c r="BZ52" i="75"/>
  <c r="E12073" i="70"/>
  <c r="CA175" i="75"/>
  <c r="CA87" i="75"/>
  <c r="BZ175" i="75"/>
  <c r="BZ87" i="75"/>
  <c r="E12071" i="70"/>
  <c r="CA165" i="75"/>
  <c r="CA77" i="75"/>
  <c r="BZ165" i="75"/>
  <c r="BZ77" i="75"/>
  <c r="E12070" i="70"/>
  <c r="CA139" i="75"/>
  <c r="CA51" i="75"/>
  <c r="BZ139" i="75"/>
  <c r="BZ51" i="75"/>
  <c r="E12069" i="70"/>
  <c r="CA138" i="75"/>
  <c r="CA50" i="75"/>
  <c r="BZ138" i="75"/>
  <c r="BZ50" i="75"/>
  <c r="E12068" i="70"/>
  <c r="CA154" i="75"/>
  <c r="CA66" i="75"/>
  <c r="BZ154" i="75"/>
  <c r="BZ66" i="75"/>
  <c r="E12067" i="70"/>
  <c r="CA174" i="75"/>
  <c r="CA86" i="75"/>
  <c r="BZ174" i="75"/>
  <c r="BZ86" i="75"/>
  <c r="E12064" i="70"/>
  <c r="CA171" i="75"/>
  <c r="CA83" i="75"/>
  <c r="BZ171" i="75"/>
  <c r="BZ83" i="75"/>
  <c r="E12062" i="70"/>
  <c r="CA169" i="75"/>
  <c r="CA81" i="75"/>
  <c r="BZ169" i="75"/>
  <c r="BZ81" i="75"/>
  <c r="E12060" i="70"/>
  <c r="CA148" i="75"/>
  <c r="CA60" i="75"/>
  <c r="BZ148" i="75"/>
  <c r="BZ60" i="75"/>
  <c r="E12059" i="70"/>
  <c r="CA167" i="75"/>
  <c r="CA79" i="75"/>
  <c r="BZ167" i="75"/>
  <c r="BZ79" i="75"/>
  <c r="E12058" i="70"/>
  <c r="CA151" i="75"/>
  <c r="CA63" i="75"/>
  <c r="BZ151" i="75"/>
  <c r="BZ63" i="75"/>
  <c r="E12057" i="70"/>
  <c r="CA150" i="75"/>
  <c r="CA62" i="75"/>
  <c r="BZ150" i="75"/>
  <c r="BZ62" i="75"/>
  <c r="E12055" i="70"/>
  <c r="BX152" i="75"/>
  <c r="BX64" i="75"/>
  <c r="BW152" i="75"/>
  <c r="BW64" i="75"/>
  <c r="E12054" i="70"/>
  <c r="BX153" i="75"/>
  <c r="BX65" i="75"/>
  <c r="BW153" i="75"/>
  <c r="BW65" i="75"/>
  <c r="E12053" i="70"/>
  <c r="BX147" i="75"/>
  <c r="BX59" i="75"/>
  <c r="BW147" i="75"/>
  <c r="BW59" i="75"/>
  <c r="E12052" i="70"/>
  <c r="BX164" i="75"/>
  <c r="BX76" i="75"/>
  <c r="BW164" i="75"/>
  <c r="BW76" i="75"/>
  <c r="E12051" i="70"/>
  <c r="BX163" i="75"/>
  <c r="BX75" i="75"/>
  <c r="BW163" i="75"/>
  <c r="BW75" i="75"/>
  <c r="E12050" i="70"/>
  <c r="BX162" i="75"/>
  <c r="BX74" i="75"/>
  <c r="BW162" i="75"/>
  <c r="BW74" i="75"/>
  <c r="E12049" i="70"/>
  <c r="BX161" i="75"/>
  <c r="BX73" i="75"/>
  <c r="BW161" i="75"/>
  <c r="BW73" i="75"/>
  <c r="E12048" i="70"/>
  <c r="BX160" i="75"/>
  <c r="BX72" i="75"/>
  <c r="BW160" i="75"/>
  <c r="BW72" i="75"/>
  <c r="E12047" i="70"/>
  <c r="BX159" i="75"/>
  <c r="BX71" i="75"/>
  <c r="BW159" i="75"/>
  <c r="BW71" i="75"/>
  <c r="E12046" i="70"/>
  <c r="BX158" i="75"/>
  <c r="BX70" i="75"/>
  <c r="BW158" i="75"/>
  <c r="BW70" i="75"/>
  <c r="E12045" i="70"/>
  <c r="BX157" i="75"/>
  <c r="BX69" i="75"/>
  <c r="BW157" i="75"/>
  <c r="BW69" i="75"/>
  <c r="E12044" i="70"/>
  <c r="BX156" i="75"/>
  <c r="BX68" i="75"/>
  <c r="BW156" i="75"/>
  <c r="BW68" i="75"/>
  <c r="E12043" i="70"/>
  <c r="BX155" i="75"/>
  <c r="BX67" i="75"/>
  <c r="BW155" i="75"/>
  <c r="BW67" i="75"/>
  <c r="E12042" i="70"/>
  <c r="BX146" i="75"/>
  <c r="BX58" i="75"/>
  <c r="BW146" i="75"/>
  <c r="BW58" i="75"/>
  <c r="E12041" i="70"/>
  <c r="BX145" i="75"/>
  <c r="BX57" i="75"/>
  <c r="BW145" i="75"/>
  <c r="BW57" i="75"/>
  <c r="E12040" i="70"/>
  <c r="BX144" i="75"/>
  <c r="BX56" i="75"/>
  <c r="BW144" i="75"/>
  <c r="BW56" i="75"/>
  <c r="E12039" i="70"/>
  <c r="BX143" i="75"/>
  <c r="BX55" i="75"/>
  <c r="BW143" i="75"/>
  <c r="BW55" i="75"/>
  <c r="E12038" i="70"/>
  <c r="BX142" i="75"/>
  <c r="BX54" i="75"/>
  <c r="BW142" i="75"/>
  <c r="BW54" i="75"/>
  <c r="E12037" i="70"/>
  <c r="BX141" i="75"/>
  <c r="BX53" i="75"/>
  <c r="BW141" i="75"/>
  <c r="BW53" i="75"/>
  <c r="E12036" i="70"/>
  <c r="BX177" i="75"/>
  <c r="BX89" i="75"/>
  <c r="BW177" i="75"/>
  <c r="BW89" i="75"/>
  <c r="E12035" i="70"/>
  <c r="BX176" i="75"/>
  <c r="BX88" i="75"/>
  <c r="BW176" i="75"/>
  <c r="BW88" i="75"/>
  <c r="E12034" i="70"/>
  <c r="BX166" i="75"/>
  <c r="BX78" i="75"/>
  <c r="BW166" i="75"/>
  <c r="BW78" i="75"/>
  <c r="E12033" i="70"/>
  <c r="BX149" i="75"/>
  <c r="BX61" i="75"/>
  <c r="BW149" i="75"/>
  <c r="BW61" i="75"/>
  <c r="E12032" i="70"/>
  <c r="BX140" i="75"/>
  <c r="BX52" i="75"/>
  <c r="BW140" i="75"/>
  <c r="BW52" i="75"/>
  <c r="E12031" i="70"/>
  <c r="BX175" i="75"/>
  <c r="BX87" i="75"/>
  <c r="BW175" i="75"/>
  <c r="BW87" i="75"/>
  <c r="E12029" i="70"/>
  <c r="BX165" i="75"/>
  <c r="BX77" i="75"/>
  <c r="BW165" i="75"/>
  <c r="BW77" i="75"/>
  <c r="E12028" i="70"/>
  <c r="BX139" i="75"/>
  <c r="BX51" i="75"/>
  <c r="BW139" i="75"/>
  <c r="BW51" i="75"/>
  <c r="E12027" i="70"/>
  <c r="BX138" i="75"/>
  <c r="BX50" i="75"/>
  <c r="BW138" i="75"/>
  <c r="BW50" i="75"/>
  <c r="E12026" i="70"/>
  <c r="BX154" i="75"/>
  <c r="BX66" i="75"/>
  <c r="BW154" i="75"/>
  <c r="BW66" i="75"/>
  <c r="E12025" i="70"/>
  <c r="BX174" i="75"/>
  <c r="BX86" i="75"/>
  <c r="BW174" i="75"/>
  <c r="BW86" i="75"/>
  <c r="E12023" i="70"/>
  <c r="BX172" i="75"/>
  <c r="BX84" i="75"/>
  <c r="BW172" i="75"/>
  <c r="BW84" i="75"/>
  <c r="E12022" i="70"/>
  <c r="BX171" i="75"/>
  <c r="BX83" i="75"/>
  <c r="BW171" i="75"/>
  <c r="BW83" i="75"/>
  <c r="E12019" i="70"/>
  <c r="BX168" i="75"/>
  <c r="BX80" i="75"/>
  <c r="BW168" i="75"/>
  <c r="BW80" i="75"/>
  <c r="E12018" i="70"/>
  <c r="BX148" i="75"/>
  <c r="BX60" i="75"/>
  <c r="BW148" i="75"/>
  <c r="BW60" i="75"/>
  <c r="E12017" i="70"/>
  <c r="BX167" i="75"/>
  <c r="BX79" i="75"/>
  <c r="BW167" i="75"/>
  <c r="BW79" i="75"/>
  <c r="E12016" i="70"/>
  <c r="BX151" i="75"/>
  <c r="BX63" i="75"/>
  <c r="BW151" i="75"/>
  <c r="BW63" i="75"/>
  <c r="E12015" i="70"/>
  <c r="BX150" i="75"/>
  <c r="BX62" i="75"/>
  <c r="BW150" i="75"/>
  <c r="BW62" i="75"/>
  <c r="E12013" i="70"/>
  <c r="BU152" i="75"/>
  <c r="BU64" i="75"/>
  <c r="BT152" i="75"/>
  <c r="BT64" i="75"/>
  <c r="E12012" i="70"/>
  <c r="BU153" i="75"/>
  <c r="BU65" i="75"/>
  <c r="BT153" i="75"/>
  <c r="BT65" i="75"/>
  <c r="E12011" i="70"/>
  <c r="BU147" i="75"/>
  <c r="BU59" i="75"/>
  <c r="BT147" i="75"/>
  <c r="BT59" i="75"/>
  <c r="E12010" i="70"/>
  <c r="BU164" i="75"/>
  <c r="BU76" i="75"/>
  <c r="BT164" i="75"/>
  <c r="BT76" i="75"/>
  <c r="E12009" i="70"/>
  <c r="BU163" i="75"/>
  <c r="BU75" i="75"/>
  <c r="BT163" i="75"/>
  <c r="BT75" i="75"/>
  <c r="E12008" i="70"/>
  <c r="BU162" i="75"/>
  <c r="BU74" i="75"/>
  <c r="BT162" i="75"/>
  <c r="BT74" i="75"/>
  <c r="E12007" i="70"/>
  <c r="BU161" i="75"/>
  <c r="BU73" i="75"/>
  <c r="BT161" i="75"/>
  <c r="BT73" i="75"/>
  <c r="E12006" i="70"/>
  <c r="BU160" i="75"/>
  <c r="BU72" i="75"/>
  <c r="BT160" i="75"/>
  <c r="BT72" i="75"/>
  <c r="E12005" i="70"/>
  <c r="BU159" i="75"/>
  <c r="BU71" i="75"/>
  <c r="BT159" i="75"/>
  <c r="BT71" i="75"/>
  <c r="E12004" i="70"/>
  <c r="BU158" i="75"/>
  <c r="BU70" i="75"/>
  <c r="BT158" i="75"/>
  <c r="BT70" i="75"/>
  <c r="E12003" i="70"/>
  <c r="BU157" i="75"/>
  <c r="BU69" i="75"/>
  <c r="BT157" i="75"/>
  <c r="BT69" i="75"/>
  <c r="E12002" i="70"/>
  <c r="BU156" i="75"/>
  <c r="BU68" i="75"/>
  <c r="BT156" i="75"/>
  <c r="BT68" i="75"/>
  <c r="E12001" i="70"/>
  <c r="BU155" i="75"/>
  <c r="BU67" i="75"/>
  <c r="BT155" i="75"/>
  <c r="BT67" i="75"/>
  <c r="E12000" i="70"/>
  <c r="BU146" i="75"/>
  <c r="BU58" i="75"/>
  <c r="BT146" i="75"/>
  <c r="BT58" i="75"/>
  <c r="E11999" i="70"/>
  <c r="BU145" i="75"/>
  <c r="BU57" i="75"/>
  <c r="BT145" i="75"/>
  <c r="BT57" i="75"/>
  <c r="E11998" i="70"/>
  <c r="BU144" i="75"/>
  <c r="BU56" i="75"/>
  <c r="BT144" i="75"/>
  <c r="BT56" i="75"/>
  <c r="E11997" i="70"/>
  <c r="BU143" i="75"/>
  <c r="BU55" i="75"/>
  <c r="BT143" i="75"/>
  <c r="BT55" i="75"/>
  <c r="E11996" i="70"/>
  <c r="BU142" i="75"/>
  <c r="BU54" i="75"/>
  <c r="BT142" i="75"/>
  <c r="BT54" i="75"/>
  <c r="E11995" i="70"/>
  <c r="BU141" i="75"/>
  <c r="BU53" i="75"/>
  <c r="BT141" i="75"/>
  <c r="BT53" i="75"/>
  <c r="E11994" i="70"/>
  <c r="BU177" i="75"/>
  <c r="BU89" i="75"/>
  <c r="BT177" i="75"/>
  <c r="BT89" i="75"/>
  <c r="E11993" i="70"/>
  <c r="BU176" i="75"/>
  <c r="BU88" i="75"/>
  <c r="BT176" i="75"/>
  <c r="BT88" i="75"/>
  <c r="E11992" i="70"/>
  <c r="BU166" i="75"/>
  <c r="BU78" i="75"/>
  <c r="BT166" i="75"/>
  <c r="BT78" i="75"/>
  <c r="E11991" i="70"/>
  <c r="BU149" i="75"/>
  <c r="BU61" i="75"/>
  <c r="BT149" i="75"/>
  <c r="BT61" i="75"/>
  <c r="E11990" i="70"/>
  <c r="BU140" i="75"/>
  <c r="BU52" i="75"/>
  <c r="BT140" i="75"/>
  <c r="BT52" i="75"/>
  <c r="E11989" i="70"/>
  <c r="BU175" i="75"/>
  <c r="BU87" i="75"/>
  <c r="BT175" i="75"/>
  <c r="BT87" i="75"/>
  <c r="E11987" i="70"/>
  <c r="BU165" i="75"/>
  <c r="BU77" i="75"/>
  <c r="BT165" i="75"/>
  <c r="BT77" i="75"/>
  <c r="E11986" i="70"/>
  <c r="BU139" i="75"/>
  <c r="BU51" i="75"/>
  <c r="BT139" i="75"/>
  <c r="BT51" i="75"/>
  <c r="E11985" i="70"/>
  <c r="BU138" i="75"/>
  <c r="BU50" i="75"/>
  <c r="BT138" i="75"/>
  <c r="BT50" i="75"/>
  <c r="E11984" i="70"/>
  <c r="BU154" i="75"/>
  <c r="BU66" i="75"/>
  <c r="BT154" i="75"/>
  <c r="BT66" i="75"/>
  <c r="E11983" i="70"/>
  <c r="BU174" i="75"/>
  <c r="BU86" i="75"/>
  <c r="BT174" i="75"/>
  <c r="BT86" i="75"/>
  <c r="E11981" i="70"/>
  <c r="BU172" i="75"/>
  <c r="BU84" i="75"/>
  <c r="BT172" i="75"/>
  <c r="BT84" i="75"/>
  <c r="E11980" i="70"/>
  <c r="BU171" i="75"/>
  <c r="BU83" i="75"/>
  <c r="BT171" i="75"/>
  <c r="BT83" i="75"/>
  <c r="E11978" i="70"/>
  <c r="BU169" i="75"/>
  <c r="BU81" i="75"/>
  <c r="BT169" i="75"/>
  <c r="BT81" i="75"/>
  <c r="E11977" i="70"/>
  <c r="BU168" i="75"/>
  <c r="BU80" i="75"/>
  <c r="BT168" i="75"/>
  <c r="BT80" i="75"/>
  <c r="E11976" i="70"/>
  <c r="BU148" i="75"/>
  <c r="BU60" i="75"/>
  <c r="BT148" i="75"/>
  <c r="BT60" i="75"/>
  <c r="E11975" i="70"/>
  <c r="BU167" i="75"/>
  <c r="BU79" i="75"/>
  <c r="BT167" i="75"/>
  <c r="BT79" i="75"/>
  <c r="E11974" i="70"/>
  <c r="BU151" i="75"/>
  <c r="BU63" i="75"/>
  <c r="BT151" i="75"/>
  <c r="BT63" i="75"/>
  <c r="E11973" i="70"/>
  <c r="BU150" i="75"/>
  <c r="BU62" i="75"/>
  <c r="BT150" i="75"/>
  <c r="BT62" i="75"/>
  <c r="E11971" i="70"/>
  <c r="BR152" i="75"/>
  <c r="BR64" i="75"/>
  <c r="BQ152" i="75"/>
  <c r="BQ64" i="75"/>
  <c r="E11970" i="70"/>
  <c r="BR153" i="75"/>
  <c r="BR65" i="75"/>
  <c r="BQ153" i="75"/>
  <c r="BQ65" i="75"/>
  <c r="E11969" i="70"/>
  <c r="BR147" i="75"/>
  <c r="BR59" i="75"/>
  <c r="BQ147" i="75"/>
  <c r="BQ59" i="75"/>
  <c r="E11968" i="70"/>
  <c r="BR164" i="75"/>
  <c r="BR76" i="75"/>
  <c r="BQ164" i="75"/>
  <c r="BQ76" i="75"/>
  <c r="E11967" i="70"/>
  <c r="BR163" i="75"/>
  <c r="BR75" i="75"/>
  <c r="BQ163" i="75"/>
  <c r="BQ75" i="75"/>
  <c r="E11966" i="70"/>
  <c r="BR162" i="75"/>
  <c r="BR74" i="75"/>
  <c r="BQ162" i="75"/>
  <c r="BQ74" i="75"/>
  <c r="E11965" i="70"/>
  <c r="BR161" i="75"/>
  <c r="BR73" i="75"/>
  <c r="BQ161" i="75"/>
  <c r="BQ73" i="75"/>
  <c r="E11964" i="70"/>
  <c r="BR160" i="75"/>
  <c r="BR72" i="75"/>
  <c r="BQ160" i="75"/>
  <c r="BQ72" i="75"/>
  <c r="E11963" i="70"/>
  <c r="BR159" i="75"/>
  <c r="BR71" i="75"/>
  <c r="BQ159" i="75"/>
  <c r="BQ71" i="75"/>
  <c r="E11962" i="70"/>
  <c r="BR158" i="75"/>
  <c r="BR70" i="75"/>
  <c r="BQ158" i="75"/>
  <c r="BQ70" i="75"/>
  <c r="E11961" i="70"/>
  <c r="BR157" i="75"/>
  <c r="BR69" i="75"/>
  <c r="BQ157" i="75"/>
  <c r="BQ69" i="75"/>
  <c r="E11960" i="70"/>
  <c r="BR156" i="75"/>
  <c r="BR68" i="75"/>
  <c r="BQ156" i="75"/>
  <c r="BQ68" i="75"/>
  <c r="E11959" i="70"/>
  <c r="BR155" i="75"/>
  <c r="BR67" i="75"/>
  <c r="BQ155" i="75"/>
  <c r="BQ67" i="75"/>
  <c r="E11958" i="70"/>
  <c r="BR146" i="75"/>
  <c r="BR58" i="75"/>
  <c r="BQ146" i="75"/>
  <c r="BQ58" i="75"/>
  <c r="E11957" i="70"/>
  <c r="BR145" i="75"/>
  <c r="BR57" i="75"/>
  <c r="BQ145" i="75"/>
  <c r="BQ57" i="75"/>
  <c r="E11956" i="70"/>
  <c r="BR144" i="75"/>
  <c r="BR56" i="75"/>
  <c r="BQ144" i="75"/>
  <c r="BQ56" i="75"/>
  <c r="E11955" i="70"/>
  <c r="BR143" i="75"/>
  <c r="BR55" i="75"/>
  <c r="BQ143" i="75"/>
  <c r="BQ55" i="75"/>
  <c r="E11954" i="70"/>
  <c r="BR142" i="75"/>
  <c r="BR54" i="75"/>
  <c r="BQ142" i="75"/>
  <c r="BQ54" i="75"/>
  <c r="E11953" i="70"/>
  <c r="BR141" i="75"/>
  <c r="BR53" i="75"/>
  <c r="BQ141" i="75"/>
  <c r="BQ53" i="75"/>
  <c r="E11952" i="70"/>
  <c r="BR177" i="75"/>
  <c r="BR89" i="75"/>
  <c r="BQ177" i="75"/>
  <c r="BQ89" i="75"/>
  <c r="E11951" i="70"/>
  <c r="BR176" i="75"/>
  <c r="BR88" i="75"/>
  <c r="BQ176" i="75"/>
  <c r="BQ88" i="75"/>
  <c r="E11950" i="70"/>
  <c r="BR166" i="75"/>
  <c r="BR78" i="75"/>
  <c r="BQ166" i="75"/>
  <c r="BQ78" i="75"/>
  <c r="E11949" i="70"/>
  <c r="BR149" i="75"/>
  <c r="BR61" i="75"/>
  <c r="BQ149" i="75"/>
  <c r="BQ61" i="75"/>
  <c r="E11948" i="70"/>
  <c r="BR140" i="75"/>
  <c r="BR52" i="75"/>
  <c r="BQ140" i="75"/>
  <c r="BQ52" i="75"/>
  <c r="E11947" i="70"/>
  <c r="BR175" i="75"/>
  <c r="BR87" i="75"/>
  <c r="BQ175" i="75"/>
  <c r="BQ87" i="75"/>
  <c r="E11945" i="70"/>
  <c r="BR165" i="75"/>
  <c r="BR77" i="75"/>
  <c r="BQ165" i="75"/>
  <c r="BQ77" i="75"/>
  <c r="E11944" i="70"/>
  <c r="BR139" i="75"/>
  <c r="BR51" i="75"/>
  <c r="BQ139" i="75"/>
  <c r="BQ51" i="75"/>
  <c r="E11943" i="70"/>
  <c r="BR138" i="75"/>
  <c r="BR50" i="75"/>
  <c r="BQ138" i="75"/>
  <c r="BQ50" i="75"/>
  <c r="E11942" i="70"/>
  <c r="BR154" i="75"/>
  <c r="BR66" i="75"/>
  <c r="BQ154" i="75"/>
  <c r="BQ66" i="75"/>
  <c r="E11941" i="70"/>
  <c r="BR174" i="75"/>
  <c r="BR86" i="75"/>
  <c r="BQ174" i="75"/>
  <c r="BQ86" i="75"/>
  <c r="E11939" i="70"/>
  <c r="BR172" i="75"/>
  <c r="BR84" i="75"/>
  <c r="BQ172" i="75"/>
  <c r="BQ84" i="75"/>
  <c r="E11938" i="70"/>
  <c r="BR171" i="75"/>
  <c r="BR83" i="75"/>
  <c r="BQ171" i="75"/>
  <c r="BQ83" i="75"/>
  <c r="E11936" i="70"/>
  <c r="BR169" i="75"/>
  <c r="BR81" i="75"/>
  <c r="BQ169" i="75"/>
  <c r="BQ81" i="75"/>
  <c r="E11935" i="70"/>
  <c r="BR168" i="75"/>
  <c r="BR80" i="75"/>
  <c r="BQ168" i="75"/>
  <c r="BQ80" i="75"/>
  <c r="E11934" i="70"/>
  <c r="BR148" i="75"/>
  <c r="BR60" i="75"/>
  <c r="BQ148" i="75"/>
  <c r="BQ60" i="75"/>
  <c r="E11933" i="70"/>
  <c r="BR167" i="75"/>
  <c r="BR79" i="75"/>
  <c r="BQ167" i="75"/>
  <c r="BQ79" i="75"/>
  <c r="E11932" i="70"/>
  <c r="BR151" i="75"/>
  <c r="BR63" i="75"/>
  <c r="BQ151" i="75"/>
  <c r="BQ63" i="75"/>
  <c r="E11931" i="70"/>
  <c r="BR150" i="75"/>
  <c r="BR62" i="75"/>
  <c r="BQ150" i="75"/>
  <c r="BQ62" i="75"/>
  <c r="E11929" i="70"/>
  <c r="BO152" i="75"/>
  <c r="BO64" i="75"/>
  <c r="BN152" i="75"/>
  <c r="BN64" i="75"/>
  <c r="E11928" i="70"/>
  <c r="BO153" i="75"/>
  <c r="BO65" i="75"/>
  <c r="BN153" i="75"/>
  <c r="BN65" i="75"/>
  <c r="E11927" i="70"/>
  <c r="BO147" i="75"/>
  <c r="BO59" i="75"/>
  <c r="BN147" i="75"/>
  <c r="BN59" i="75"/>
  <c r="E11926" i="70"/>
  <c r="BO164" i="75"/>
  <c r="BO76" i="75"/>
  <c r="BN164" i="75"/>
  <c r="BN76" i="75"/>
  <c r="E11925" i="70"/>
  <c r="BO163" i="75"/>
  <c r="BO75" i="75"/>
  <c r="BN163" i="75"/>
  <c r="BN75" i="75"/>
  <c r="E11924" i="70"/>
  <c r="BO162" i="75"/>
  <c r="BO74" i="75"/>
  <c r="BN162" i="75"/>
  <c r="BN74" i="75"/>
  <c r="E11923" i="70"/>
  <c r="BO161" i="75"/>
  <c r="BO73" i="75"/>
  <c r="BN161" i="75"/>
  <c r="BN73" i="75"/>
  <c r="E11922" i="70"/>
  <c r="BO160" i="75"/>
  <c r="BO72" i="75"/>
  <c r="BN160" i="75"/>
  <c r="BN72" i="75"/>
  <c r="E11921" i="70"/>
  <c r="BO159" i="75"/>
  <c r="BO71" i="75"/>
  <c r="BN159" i="75"/>
  <c r="BN71" i="75"/>
  <c r="E11920" i="70"/>
  <c r="BO158" i="75"/>
  <c r="BO70" i="75"/>
  <c r="BN158" i="75"/>
  <c r="BN70" i="75"/>
  <c r="E11919" i="70"/>
  <c r="BO157" i="75"/>
  <c r="BO69" i="75"/>
  <c r="BN157" i="75"/>
  <c r="BN69" i="75"/>
  <c r="E11918" i="70"/>
  <c r="BO156" i="75"/>
  <c r="BO68" i="75"/>
  <c r="BN156" i="75"/>
  <c r="BN68" i="75"/>
  <c r="E11917" i="70"/>
  <c r="BO155" i="75"/>
  <c r="BO67" i="75"/>
  <c r="BN155" i="75"/>
  <c r="BN67" i="75"/>
  <c r="E11916" i="70"/>
  <c r="BO146" i="75"/>
  <c r="BO58" i="75"/>
  <c r="BN146" i="75"/>
  <c r="BN58" i="75"/>
  <c r="E11915" i="70"/>
  <c r="BO145" i="75"/>
  <c r="BO57" i="75"/>
  <c r="BN145" i="75"/>
  <c r="BN57" i="75"/>
  <c r="E11914" i="70"/>
  <c r="BO144" i="75"/>
  <c r="BO56" i="75"/>
  <c r="BN144" i="75"/>
  <c r="BN56" i="75"/>
  <c r="E11913" i="70"/>
  <c r="BO143" i="75"/>
  <c r="BO55" i="75"/>
  <c r="BN143" i="75"/>
  <c r="BN55" i="75"/>
  <c r="E11912" i="70"/>
  <c r="BO142" i="75"/>
  <c r="BO54" i="75"/>
  <c r="BN142" i="75"/>
  <c r="BN54" i="75"/>
  <c r="E11911" i="70"/>
  <c r="BO141" i="75"/>
  <c r="BO53" i="75"/>
  <c r="BN141" i="75"/>
  <c r="BN53" i="75"/>
  <c r="E11910" i="70"/>
  <c r="BO177" i="75"/>
  <c r="BO89" i="75"/>
  <c r="BN177" i="75"/>
  <c r="BN89" i="75"/>
  <c r="E11909" i="70"/>
  <c r="BO176" i="75"/>
  <c r="BO88" i="75"/>
  <c r="BN176" i="75"/>
  <c r="BN88" i="75"/>
  <c r="E11908" i="70"/>
  <c r="BO166" i="75"/>
  <c r="BO78" i="75"/>
  <c r="BN166" i="75"/>
  <c r="BN78" i="75"/>
  <c r="E11907" i="70"/>
  <c r="BO149" i="75"/>
  <c r="BO61" i="75"/>
  <c r="BN149" i="75"/>
  <c r="BN61" i="75"/>
  <c r="E11906" i="70"/>
  <c r="BO140" i="75"/>
  <c r="BO52" i="75"/>
  <c r="BN140" i="75"/>
  <c r="BN52" i="75"/>
  <c r="E11905" i="70"/>
  <c r="BO175" i="75"/>
  <c r="BO87" i="75"/>
  <c r="BN175" i="75"/>
  <c r="BN87" i="75"/>
  <c r="E11903" i="70"/>
  <c r="BO165" i="75"/>
  <c r="BO77" i="75"/>
  <c r="BN165" i="75"/>
  <c r="BN77" i="75"/>
  <c r="E11902" i="70"/>
  <c r="BO139" i="75"/>
  <c r="BO51" i="75"/>
  <c r="BN139" i="75"/>
  <c r="BN51" i="75"/>
  <c r="E11901" i="70"/>
  <c r="BO138" i="75"/>
  <c r="BO50" i="75"/>
  <c r="BN138" i="75"/>
  <c r="BN50" i="75"/>
  <c r="E11900" i="70"/>
  <c r="BO154" i="75"/>
  <c r="BO66" i="75"/>
  <c r="BN154" i="75"/>
  <c r="BN66" i="75"/>
  <c r="E11899" i="70"/>
  <c r="BO174" i="75"/>
  <c r="BO86" i="75"/>
  <c r="BN174" i="75"/>
  <c r="BN86" i="75"/>
  <c r="E11897" i="70"/>
  <c r="BO172" i="75"/>
  <c r="BO84" i="75"/>
  <c r="BN172" i="75"/>
  <c r="BN84" i="75"/>
  <c r="E11896" i="70"/>
  <c r="BO171" i="75"/>
  <c r="BO83" i="75"/>
  <c r="BN171" i="75"/>
  <c r="BN83" i="75"/>
  <c r="E11893" i="70"/>
  <c r="BO168" i="75"/>
  <c r="BO80" i="75"/>
  <c r="BN168" i="75"/>
  <c r="BN80" i="75"/>
  <c r="E11892" i="70"/>
  <c r="BO148" i="75"/>
  <c r="BO60" i="75"/>
  <c r="BN148" i="75"/>
  <c r="BN60" i="75"/>
  <c r="E11891" i="70"/>
  <c r="BO167" i="75"/>
  <c r="BO79" i="75"/>
  <c r="BN167" i="75"/>
  <c r="BN79" i="75"/>
  <c r="E11890" i="70"/>
  <c r="BO151" i="75"/>
  <c r="BO63" i="75"/>
  <c r="BN151" i="75"/>
  <c r="BN63" i="75"/>
  <c r="E11889" i="70"/>
  <c r="BO150" i="75"/>
  <c r="BO62" i="75"/>
  <c r="BN150" i="75"/>
  <c r="BN62" i="75"/>
  <c r="E11887" i="70"/>
  <c r="BL152" i="75"/>
  <c r="BL64" i="75"/>
  <c r="BK152" i="75"/>
  <c r="BK64" i="75"/>
  <c r="E11886" i="70"/>
  <c r="BL153" i="75"/>
  <c r="BL65" i="75"/>
  <c r="BK153" i="75"/>
  <c r="BK65" i="75"/>
  <c r="E11885" i="70"/>
  <c r="BL147" i="75"/>
  <c r="BL59" i="75"/>
  <c r="BK147" i="75"/>
  <c r="BK59" i="75"/>
  <c r="E11884" i="70"/>
  <c r="BL164" i="75"/>
  <c r="BL76" i="75"/>
  <c r="BK164" i="75"/>
  <c r="BK76" i="75"/>
  <c r="E11883" i="70"/>
  <c r="BL163" i="75"/>
  <c r="BL75" i="75"/>
  <c r="BK163" i="75"/>
  <c r="BK75" i="75"/>
  <c r="E11882" i="70"/>
  <c r="BL162" i="75"/>
  <c r="BL74" i="75"/>
  <c r="BK162" i="75"/>
  <c r="BK74" i="75"/>
  <c r="E11881" i="70"/>
  <c r="BL161" i="75"/>
  <c r="BL73" i="75"/>
  <c r="BK161" i="75"/>
  <c r="BK73" i="75"/>
  <c r="E11880" i="70"/>
  <c r="BL160" i="75"/>
  <c r="BL72" i="75"/>
  <c r="BK160" i="75"/>
  <c r="BK72" i="75"/>
  <c r="E11879" i="70"/>
  <c r="BL159" i="75"/>
  <c r="BL71" i="75"/>
  <c r="BK159" i="75"/>
  <c r="BK71" i="75"/>
  <c r="E11878" i="70"/>
  <c r="BL158" i="75"/>
  <c r="BL70" i="75"/>
  <c r="BK158" i="75"/>
  <c r="BK70" i="75"/>
  <c r="E11877" i="70"/>
  <c r="BL157" i="75"/>
  <c r="BL69" i="75"/>
  <c r="BK157" i="75"/>
  <c r="BK69" i="75"/>
  <c r="E11876" i="70"/>
  <c r="BL156" i="75"/>
  <c r="BL68" i="75"/>
  <c r="BK156" i="75"/>
  <c r="BK68" i="75"/>
  <c r="E11875" i="70"/>
  <c r="BL155" i="75"/>
  <c r="BL67" i="75"/>
  <c r="BK155" i="75"/>
  <c r="BK67" i="75"/>
  <c r="E11874" i="70"/>
  <c r="BL146" i="75"/>
  <c r="BL58" i="75"/>
  <c r="BK146" i="75"/>
  <c r="BK58" i="75"/>
  <c r="E11873" i="70"/>
  <c r="BL145" i="75"/>
  <c r="BL57" i="75"/>
  <c r="BK145" i="75"/>
  <c r="BK57" i="75"/>
  <c r="E11872" i="70"/>
  <c r="BL144" i="75"/>
  <c r="BL56" i="75"/>
  <c r="BK144" i="75"/>
  <c r="BK56" i="75"/>
  <c r="E11871" i="70"/>
  <c r="BL143" i="75"/>
  <c r="BL55" i="75"/>
  <c r="BK143" i="75"/>
  <c r="BK55" i="75"/>
  <c r="E11870" i="70"/>
  <c r="BL142" i="75"/>
  <c r="BL54" i="75"/>
  <c r="BK142" i="75"/>
  <c r="BK54" i="75"/>
  <c r="E11869" i="70"/>
  <c r="BL141" i="75"/>
  <c r="BL53" i="75"/>
  <c r="BK141" i="75"/>
  <c r="BK53" i="75"/>
  <c r="E11868" i="70"/>
  <c r="BL177" i="75"/>
  <c r="BL89" i="75"/>
  <c r="BK177" i="75"/>
  <c r="BK89" i="75"/>
  <c r="E11867" i="70"/>
  <c r="BL176" i="75"/>
  <c r="BL88" i="75"/>
  <c r="BK176" i="75"/>
  <c r="BK88" i="75"/>
  <c r="E11866" i="70"/>
  <c r="BL166" i="75"/>
  <c r="BL78" i="75"/>
  <c r="BK166" i="75"/>
  <c r="BK78" i="75"/>
  <c r="E11865" i="70"/>
  <c r="BL149" i="75"/>
  <c r="BL61" i="75"/>
  <c r="BK149" i="75"/>
  <c r="BK61" i="75"/>
  <c r="E11864" i="70"/>
  <c r="BL140" i="75"/>
  <c r="BL52" i="75"/>
  <c r="BK140" i="75"/>
  <c r="BK52" i="75"/>
  <c r="E11863" i="70"/>
  <c r="BL175" i="75"/>
  <c r="BL87" i="75"/>
  <c r="BK175" i="75"/>
  <c r="BK87" i="75"/>
  <c r="E11861" i="70"/>
  <c r="BL165" i="75"/>
  <c r="BL77" i="75"/>
  <c r="BK165" i="75"/>
  <c r="BK77" i="75"/>
  <c r="E11860" i="70"/>
  <c r="BL139" i="75"/>
  <c r="BL51" i="75"/>
  <c r="BK139" i="75"/>
  <c r="BK51" i="75"/>
  <c r="E11859" i="70"/>
  <c r="BL138" i="75"/>
  <c r="BL50" i="75"/>
  <c r="BK138" i="75"/>
  <c r="BK50" i="75"/>
  <c r="E11858" i="70"/>
  <c r="BL154" i="75"/>
  <c r="BL66" i="75"/>
  <c r="BK154" i="75"/>
  <c r="BK66" i="75"/>
  <c r="E11857" i="70"/>
  <c r="BL174" i="75"/>
  <c r="BL86" i="75"/>
  <c r="BK174" i="75"/>
  <c r="BK86" i="75"/>
  <c r="E11854" i="70"/>
  <c r="BL171" i="75"/>
  <c r="BL83" i="75"/>
  <c r="BK171" i="75"/>
  <c r="BK83" i="75"/>
  <c r="E11852" i="70"/>
  <c r="BL169" i="75"/>
  <c r="BL81" i="75"/>
  <c r="BK169" i="75"/>
  <c r="BK81" i="75"/>
  <c r="E11850" i="70"/>
  <c r="BL148" i="75"/>
  <c r="BL60" i="75"/>
  <c r="BK148" i="75"/>
  <c r="BK60" i="75"/>
  <c r="E11849" i="70"/>
  <c r="BL167" i="75"/>
  <c r="BL79" i="75"/>
  <c r="BK167" i="75"/>
  <c r="BK79" i="75"/>
  <c r="E11848" i="70"/>
  <c r="BL151" i="75"/>
  <c r="BL63" i="75"/>
  <c r="BK151" i="75"/>
  <c r="BK63" i="75"/>
  <c r="E11847" i="70"/>
  <c r="BL150" i="75"/>
  <c r="BL62" i="75"/>
  <c r="BK150" i="75"/>
  <c r="BK62" i="75"/>
  <c r="E11845" i="70"/>
  <c r="BI152" i="75"/>
  <c r="BI64" i="75"/>
  <c r="BH152" i="75"/>
  <c r="BH64" i="75"/>
  <c r="E11844" i="70"/>
  <c r="BI153" i="75"/>
  <c r="BI65" i="75"/>
  <c r="BH153" i="75"/>
  <c r="BH65" i="75"/>
  <c r="E11843" i="70"/>
  <c r="BI147" i="75"/>
  <c r="BI59" i="75"/>
  <c r="BH147" i="75"/>
  <c r="BH59" i="75"/>
  <c r="E11842" i="70"/>
  <c r="BI164" i="75"/>
  <c r="BI76" i="75"/>
  <c r="BH164" i="75"/>
  <c r="BH76" i="75"/>
  <c r="E11841" i="70"/>
  <c r="BI163" i="75"/>
  <c r="BI75" i="75"/>
  <c r="BH163" i="75"/>
  <c r="BH75" i="75"/>
  <c r="E11840" i="70"/>
  <c r="BI162" i="75"/>
  <c r="BI74" i="75"/>
  <c r="BH162" i="75"/>
  <c r="BH74" i="75"/>
  <c r="E11839" i="70"/>
  <c r="BI161" i="75"/>
  <c r="BI73" i="75"/>
  <c r="BH161" i="75"/>
  <c r="BH73" i="75"/>
  <c r="E11838" i="70"/>
  <c r="BI160" i="75"/>
  <c r="BI72" i="75"/>
  <c r="BH160" i="75"/>
  <c r="BH72" i="75"/>
  <c r="E11837" i="70"/>
  <c r="BI159" i="75"/>
  <c r="BI71" i="75"/>
  <c r="BH159" i="75"/>
  <c r="BH71" i="75"/>
  <c r="E11836" i="70"/>
  <c r="BI158" i="75"/>
  <c r="BI70" i="75"/>
  <c r="BH158" i="75"/>
  <c r="BH70" i="75"/>
  <c r="E11835" i="70"/>
  <c r="BI157" i="75"/>
  <c r="BI69" i="75"/>
  <c r="BH157" i="75"/>
  <c r="BH69" i="75"/>
  <c r="E11834" i="70"/>
  <c r="BI156" i="75"/>
  <c r="BI68" i="75"/>
  <c r="BH156" i="75"/>
  <c r="BH68" i="75"/>
  <c r="E11833" i="70"/>
  <c r="BI155" i="75"/>
  <c r="BI67" i="75"/>
  <c r="BH155" i="75"/>
  <c r="BH67" i="75"/>
  <c r="E11832" i="70"/>
  <c r="BI146" i="75"/>
  <c r="BI58" i="75"/>
  <c r="BH146" i="75"/>
  <c r="BH58" i="75"/>
  <c r="E11831" i="70"/>
  <c r="BI145" i="75"/>
  <c r="BI57" i="75"/>
  <c r="BH145" i="75"/>
  <c r="BH57" i="75"/>
  <c r="E11830" i="70"/>
  <c r="BI144" i="75"/>
  <c r="BI56" i="75"/>
  <c r="BH144" i="75"/>
  <c r="BH56" i="75"/>
  <c r="E11829" i="70"/>
  <c r="BI143" i="75"/>
  <c r="BI55" i="75"/>
  <c r="BH143" i="75"/>
  <c r="BH55" i="75"/>
  <c r="E11828" i="70"/>
  <c r="BI142" i="75"/>
  <c r="BI54" i="75"/>
  <c r="BH142" i="75"/>
  <c r="BH54" i="75"/>
  <c r="E11827" i="70"/>
  <c r="BI141" i="75"/>
  <c r="BI53" i="75"/>
  <c r="BH141" i="75"/>
  <c r="BH53" i="75"/>
  <c r="E11826" i="70"/>
  <c r="BI177" i="75"/>
  <c r="BI89" i="75"/>
  <c r="BH177" i="75"/>
  <c r="BH89" i="75"/>
  <c r="E11825" i="70"/>
  <c r="BI176" i="75"/>
  <c r="BI88" i="75"/>
  <c r="BH176" i="75"/>
  <c r="BH88" i="75"/>
  <c r="E11824" i="70"/>
  <c r="BI166" i="75"/>
  <c r="BI78" i="75"/>
  <c r="BH166" i="75"/>
  <c r="BH78" i="75"/>
  <c r="E11823" i="70"/>
  <c r="BI149" i="75"/>
  <c r="BI61" i="75"/>
  <c r="BH149" i="75"/>
  <c r="BH61" i="75"/>
  <c r="E11822" i="70"/>
  <c r="BI140" i="75"/>
  <c r="BI52" i="75"/>
  <c r="BH140" i="75"/>
  <c r="BH52" i="75"/>
  <c r="E11821" i="70"/>
  <c r="BI175" i="75"/>
  <c r="BI87" i="75"/>
  <c r="BH175" i="75"/>
  <c r="BH87" i="75"/>
  <c r="E11819" i="70"/>
  <c r="BI165" i="75"/>
  <c r="BI77" i="75"/>
  <c r="BH165" i="75"/>
  <c r="BH77" i="75"/>
  <c r="E11818" i="70"/>
  <c r="BI139" i="75"/>
  <c r="BI51" i="75"/>
  <c r="BH139" i="75"/>
  <c r="BH51" i="75"/>
  <c r="E11817" i="70"/>
  <c r="BI138" i="75"/>
  <c r="BI50" i="75"/>
  <c r="BH138" i="75"/>
  <c r="BH50" i="75"/>
  <c r="E11816" i="70"/>
  <c r="BI154" i="75"/>
  <c r="BI66" i="75"/>
  <c r="BH154" i="75"/>
  <c r="BH66" i="75"/>
  <c r="E11815" i="70"/>
  <c r="BI174" i="75"/>
  <c r="BI86" i="75"/>
  <c r="BH174" i="75"/>
  <c r="BH86" i="75"/>
  <c r="E11813" i="70"/>
  <c r="BI172" i="75"/>
  <c r="BI84" i="75"/>
  <c r="BH172" i="75"/>
  <c r="BH84" i="75"/>
  <c r="E11812" i="70"/>
  <c r="BI171" i="75"/>
  <c r="BI83" i="75"/>
  <c r="BH171" i="75"/>
  <c r="BH83" i="75"/>
  <c r="E11810" i="70"/>
  <c r="BI169" i="75"/>
  <c r="BI81" i="75"/>
  <c r="BH169" i="75"/>
  <c r="BH81" i="75"/>
  <c r="E11809" i="70"/>
  <c r="BI168" i="75"/>
  <c r="BI80" i="75"/>
  <c r="BH168" i="75"/>
  <c r="BH80" i="75"/>
  <c r="E11808" i="70"/>
  <c r="BI148" i="75"/>
  <c r="BI60" i="75"/>
  <c r="BH148" i="75"/>
  <c r="BH60" i="75"/>
  <c r="E11807" i="70"/>
  <c r="BI167" i="75"/>
  <c r="BI79" i="75"/>
  <c r="BH167" i="75"/>
  <c r="BH79" i="75"/>
  <c r="E11806" i="70"/>
  <c r="BI151" i="75"/>
  <c r="BI63" i="75"/>
  <c r="BH151" i="75"/>
  <c r="BH63" i="75"/>
  <c r="E11805" i="70"/>
  <c r="BI150" i="75"/>
  <c r="BI62" i="75"/>
  <c r="BH150" i="75"/>
  <c r="BH62" i="75"/>
  <c r="E11803" i="70"/>
  <c r="BF152" i="75"/>
  <c r="BF64" i="75"/>
  <c r="BE152" i="75"/>
  <c r="BE64" i="75"/>
  <c r="E11802" i="70"/>
  <c r="BF153" i="75"/>
  <c r="BF65" i="75"/>
  <c r="BE153" i="75"/>
  <c r="BE65" i="75"/>
  <c r="E11801" i="70"/>
  <c r="BF147" i="75"/>
  <c r="BF59" i="75"/>
  <c r="BE147" i="75"/>
  <c r="BE59" i="75"/>
  <c r="E11800" i="70"/>
  <c r="BF164" i="75"/>
  <c r="BF76" i="75"/>
  <c r="BE164" i="75"/>
  <c r="BE76" i="75"/>
  <c r="E11799" i="70"/>
  <c r="BF163" i="75"/>
  <c r="BF75" i="75"/>
  <c r="BE163" i="75"/>
  <c r="BE75" i="75"/>
  <c r="E11798" i="70"/>
  <c r="BF162" i="75"/>
  <c r="BF74" i="75"/>
  <c r="BE162" i="75"/>
  <c r="BE74" i="75"/>
  <c r="E11797" i="70"/>
  <c r="BF161" i="75"/>
  <c r="BF73" i="75"/>
  <c r="BE161" i="75"/>
  <c r="BE73" i="75"/>
  <c r="E11796" i="70"/>
  <c r="BF160" i="75"/>
  <c r="BF72" i="75"/>
  <c r="BE160" i="75"/>
  <c r="BE72" i="75"/>
  <c r="E11795" i="70"/>
  <c r="BF159" i="75"/>
  <c r="BF71" i="75"/>
  <c r="BE159" i="75"/>
  <c r="BE71" i="75"/>
  <c r="E11794" i="70"/>
  <c r="BF158" i="75"/>
  <c r="BF70" i="75"/>
  <c r="BE158" i="75"/>
  <c r="BE70" i="75"/>
  <c r="E11793" i="70"/>
  <c r="BF157" i="75"/>
  <c r="BF69" i="75"/>
  <c r="BE157" i="75"/>
  <c r="BE69" i="75"/>
  <c r="E11792" i="70"/>
  <c r="BF156" i="75"/>
  <c r="BF68" i="75"/>
  <c r="BE156" i="75"/>
  <c r="BE68" i="75"/>
  <c r="E11791" i="70"/>
  <c r="BF155" i="75"/>
  <c r="BF67" i="75"/>
  <c r="BE155" i="75"/>
  <c r="BE67" i="75"/>
  <c r="E11790" i="70"/>
  <c r="BF146" i="75"/>
  <c r="BF58" i="75"/>
  <c r="BE146" i="75"/>
  <c r="BE58" i="75"/>
  <c r="E11789" i="70"/>
  <c r="BF145" i="75"/>
  <c r="BF57" i="75"/>
  <c r="BE145" i="75"/>
  <c r="BE57" i="75"/>
  <c r="E11788" i="70"/>
  <c r="BF144" i="75"/>
  <c r="BF56" i="75"/>
  <c r="BE144" i="75"/>
  <c r="BE56" i="75"/>
  <c r="E11787" i="70"/>
  <c r="BF143" i="75"/>
  <c r="BF55" i="75"/>
  <c r="BE143" i="75"/>
  <c r="BE55" i="75"/>
  <c r="E11786" i="70"/>
  <c r="BF142" i="75"/>
  <c r="BF54" i="75"/>
  <c r="BE142" i="75"/>
  <c r="BE54" i="75"/>
  <c r="E11785" i="70"/>
  <c r="BF141" i="75"/>
  <c r="BF53" i="75"/>
  <c r="BE141" i="75"/>
  <c r="BE53" i="75"/>
  <c r="E11784" i="70"/>
  <c r="BF177" i="75"/>
  <c r="BF89" i="75"/>
  <c r="BE177" i="75"/>
  <c r="BE89" i="75"/>
  <c r="E11783" i="70"/>
  <c r="BF176" i="75"/>
  <c r="BF88" i="75"/>
  <c r="BE176" i="75"/>
  <c r="BE88" i="75"/>
  <c r="E11782" i="70"/>
  <c r="BF166" i="75"/>
  <c r="BF78" i="75"/>
  <c r="BE166" i="75"/>
  <c r="BE78" i="75"/>
  <c r="E11781" i="70"/>
  <c r="BF149" i="75"/>
  <c r="BF61" i="75"/>
  <c r="BE149" i="75"/>
  <c r="BE61" i="75"/>
  <c r="E11780" i="70"/>
  <c r="BF140" i="75"/>
  <c r="BF52" i="75"/>
  <c r="BE140" i="75"/>
  <c r="BE52" i="75"/>
  <c r="E11779" i="70"/>
  <c r="BF175" i="75"/>
  <c r="BF87" i="75"/>
  <c r="BE175" i="75"/>
  <c r="BE87" i="75"/>
  <c r="E11777" i="70"/>
  <c r="BF165" i="75"/>
  <c r="BF77" i="75"/>
  <c r="BE165" i="75"/>
  <c r="BE77" i="75"/>
  <c r="E11776" i="70"/>
  <c r="BF139" i="75"/>
  <c r="BF51" i="75"/>
  <c r="BE139" i="75"/>
  <c r="BE51" i="75"/>
  <c r="E11775" i="70"/>
  <c r="BF138" i="75"/>
  <c r="BF50" i="75"/>
  <c r="BE138" i="75"/>
  <c r="BE50" i="75"/>
  <c r="E11774" i="70"/>
  <c r="BF154" i="75"/>
  <c r="BF66" i="75"/>
  <c r="BE154" i="75"/>
  <c r="BE66" i="75"/>
  <c r="E11773" i="70"/>
  <c r="BF174" i="75"/>
  <c r="BF86" i="75"/>
  <c r="BE174" i="75"/>
  <c r="BE86" i="75"/>
  <c r="E11771" i="70"/>
  <c r="BF172" i="75"/>
  <c r="BF84" i="75"/>
  <c r="BE172" i="75"/>
  <c r="BE84" i="75"/>
  <c r="E11770" i="70"/>
  <c r="BF171" i="75"/>
  <c r="BF83" i="75"/>
  <c r="BE171" i="75"/>
  <c r="BE83" i="75"/>
  <c r="E11768" i="70"/>
  <c r="BF169" i="75"/>
  <c r="BF81" i="75"/>
  <c r="BE169" i="75"/>
  <c r="BE81" i="75"/>
  <c r="E10383" i="70"/>
  <c r="BE170" i="75"/>
  <c r="BE82" i="75"/>
  <c r="BE168" i="75"/>
  <c r="BE80" i="75"/>
  <c r="E11766" i="70"/>
  <c r="BF148" i="75"/>
  <c r="BF60" i="75"/>
  <c r="BE148" i="75"/>
  <c r="BE60" i="75"/>
  <c r="E11765" i="70"/>
  <c r="BF167" i="75"/>
  <c r="BF79" i="75"/>
  <c r="BE167" i="75"/>
  <c r="BE79" i="75"/>
  <c r="E11764" i="70"/>
  <c r="BF151" i="75"/>
  <c r="BF63" i="75"/>
  <c r="BE151" i="75"/>
  <c r="BE63" i="75"/>
  <c r="E11763" i="70"/>
  <c r="BF150" i="75"/>
  <c r="BF62" i="75"/>
  <c r="BE150" i="75"/>
  <c r="BE62" i="75"/>
  <c r="E11761" i="70"/>
  <c r="AZ152" i="75"/>
  <c r="AZ64" i="75"/>
  <c r="AY152" i="75"/>
  <c r="AY64" i="75"/>
  <c r="E11760" i="70"/>
  <c r="AZ153" i="75"/>
  <c r="AZ65" i="75"/>
  <c r="AY153" i="75"/>
  <c r="AY65" i="75"/>
  <c r="E11759" i="70"/>
  <c r="AZ147" i="75"/>
  <c r="AZ59" i="75"/>
  <c r="AY147" i="75"/>
  <c r="AY59" i="75"/>
  <c r="E11758" i="70"/>
  <c r="AZ164" i="75"/>
  <c r="AZ76" i="75"/>
  <c r="AY164" i="75"/>
  <c r="AY76" i="75"/>
  <c r="E11757" i="70"/>
  <c r="AZ163" i="75"/>
  <c r="AZ75" i="75"/>
  <c r="AY163" i="75"/>
  <c r="AY75" i="75"/>
  <c r="E11756" i="70"/>
  <c r="AZ162" i="75"/>
  <c r="AZ74" i="75"/>
  <c r="AY162" i="75"/>
  <c r="AY74" i="75"/>
  <c r="E11755" i="70"/>
  <c r="AZ161" i="75"/>
  <c r="AZ73" i="75"/>
  <c r="AY161" i="75"/>
  <c r="AY73" i="75"/>
  <c r="E11754" i="70"/>
  <c r="AZ160" i="75"/>
  <c r="AZ72" i="75"/>
  <c r="AY160" i="75"/>
  <c r="AY72" i="75"/>
  <c r="E11753" i="70"/>
  <c r="AZ159" i="75"/>
  <c r="AZ71" i="75"/>
  <c r="AY159" i="75"/>
  <c r="AY71" i="75"/>
  <c r="E11752" i="70"/>
  <c r="AZ158" i="75"/>
  <c r="AZ70" i="75"/>
  <c r="AY158" i="75"/>
  <c r="AY70" i="75"/>
  <c r="E11751" i="70"/>
  <c r="AZ157" i="75"/>
  <c r="AZ69" i="75"/>
  <c r="AY157" i="75"/>
  <c r="AY69" i="75"/>
  <c r="E11750" i="70"/>
  <c r="AZ156" i="75"/>
  <c r="AZ68" i="75"/>
  <c r="AY156" i="75"/>
  <c r="AY68" i="75"/>
  <c r="E11749" i="70"/>
  <c r="AZ155" i="75"/>
  <c r="AZ67" i="75"/>
  <c r="AY155" i="75"/>
  <c r="AY67" i="75"/>
  <c r="E11748" i="70"/>
  <c r="AZ146" i="75"/>
  <c r="AZ58" i="75"/>
  <c r="AY146" i="75"/>
  <c r="AY58" i="75"/>
  <c r="E11747" i="70"/>
  <c r="AZ145" i="75"/>
  <c r="AZ57" i="75"/>
  <c r="AY145" i="75"/>
  <c r="AY57" i="75"/>
  <c r="E11746" i="70"/>
  <c r="AZ144" i="75"/>
  <c r="AZ56" i="75"/>
  <c r="AY144" i="75"/>
  <c r="AY56" i="75"/>
  <c r="E11745" i="70"/>
  <c r="AZ143" i="75"/>
  <c r="AZ55" i="75"/>
  <c r="AY143" i="75"/>
  <c r="AY55" i="75"/>
  <c r="E11744" i="70"/>
  <c r="AZ142" i="75"/>
  <c r="AZ54" i="75"/>
  <c r="AY142" i="75"/>
  <c r="AY54" i="75"/>
  <c r="E11743" i="70"/>
  <c r="AZ141" i="75"/>
  <c r="AZ53" i="75"/>
  <c r="AY141" i="75"/>
  <c r="AY53" i="75"/>
  <c r="E11742" i="70"/>
  <c r="AZ177" i="75"/>
  <c r="AZ89" i="75"/>
  <c r="AY177" i="75"/>
  <c r="AY89" i="75"/>
  <c r="E11741" i="70"/>
  <c r="AZ176" i="75"/>
  <c r="AZ88" i="75"/>
  <c r="AY176" i="75"/>
  <c r="AY88" i="75"/>
  <c r="E11740" i="70"/>
  <c r="AZ166" i="75"/>
  <c r="AZ78" i="75"/>
  <c r="AY166" i="75"/>
  <c r="AY78" i="75"/>
  <c r="E11739" i="70"/>
  <c r="AZ149" i="75"/>
  <c r="AZ61" i="75"/>
  <c r="AY149" i="75"/>
  <c r="AY61" i="75"/>
  <c r="E11738" i="70"/>
  <c r="AZ140" i="75"/>
  <c r="AZ52" i="75"/>
  <c r="AY140" i="75"/>
  <c r="AY52" i="75"/>
  <c r="E11737" i="70"/>
  <c r="AZ175" i="75"/>
  <c r="AZ87" i="75"/>
  <c r="AY175" i="75"/>
  <c r="AY87" i="75"/>
  <c r="E11735" i="70"/>
  <c r="AZ165" i="75"/>
  <c r="AZ77" i="75"/>
  <c r="AY165" i="75"/>
  <c r="AY77" i="75"/>
  <c r="E11734" i="70"/>
  <c r="AZ139" i="75"/>
  <c r="AZ51" i="75"/>
  <c r="AY139" i="75"/>
  <c r="AY51" i="75"/>
  <c r="E11733" i="70"/>
  <c r="AZ138" i="75"/>
  <c r="AZ50" i="75"/>
  <c r="AY138" i="75"/>
  <c r="AY50" i="75"/>
  <c r="E11732" i="70"/>
  <c r="AZ154" i="75"/>
  <c r="AZ66" i="75"/>
  <c r="AY154" i="75"/>
  <c r="AY66" i="75"/>
  <c r="E11731" i="70"/>
  <c r="AZ174" i="75"/>
  <c r="AZ86" i="75"/>
  <c r="AY174" i="75"/>
  <c r="AY86" i="75"/>
  <c r="E11729" i="70"/>
  <c r="AZ172" i="75"/>
  <c r="AZ84" i="75"/>
  <c r="AY172" i="75"/>
  <c r="AY84" i="75"/>
  <c r="E11728" i="70"/>
  <c r="AZ171" i="75"/>
  <c r="AZ83" i="75"/>
  <c r="AY171" i="75"/>
  <c r="AY83" i="75"/>
  <c r="E11726" i="70"/>
  <c r="AZ169" i="75"/>
  <c r="AZ81" i="75"/>
  <c r="AY169" i="75"/>
  <c r="AY81" i="75"/>
  <c r="E11725" i="70"/>
  <c r="AZ168" i="75"/>
  <c r="AZ80" i="75"/>
  <c r="AY168" i="75"/>
  <c r="AY80" i="75"/>
  <c r="E11724" i="70"/>
  <c r="AZ148" i="75"/>
  <c r="AZ60" i="75"/>
  <c r="AY148" i="75"/>
  <c r="AY60" i="75"/>
  <c r="E11723" i="70"/>
  <c r="AZ167" i="75"/>
  <c r="AZ79" i="75"/>
  <c r="AY167" i="75"/>
  <c r="AY79" i="75"/>
  <c r="E11722" i="70"/>
  <c r="AZ151" i="75"/>
  <c r="AZ63" i="75"/>
  <c r="AY151" i="75"/>
  <c r="AY63" i="75"/>
  <c r="E11721" i="70"/>
  <c r="AZ150" i="75"/>
  <c r="AZ62" i="75"/>
  <c r="AY150" i="75"/>
  <c r="AY62" i="75"/>
  <c r="E11719" i="70"/>
  <c r="AW152" i="75"/>
  <c r="AW64" i="75"/>
  <c r="AV152" i="75"/>
  <c r="AV64" i="75"/>
  <c r="E11718" i="70"/>
  <c r="AW153" i="75"/>
  <c r="AW65" i="75"/>
  <c r="AV153" i="75"/>
  <c r="AV65" i="75"/>
  <c r="E11717" i="70"/>
  <c r="AW147" i="75"/>
  <c r="AW59" i="75"/>
  <c r="AV147" i="75"/>
  <c r="AV59" i="75"/>
  <c r="E11716" i="70"/>
  <c r="AW164" i="75"/>
  <c r="AW76" i="75"/>
  <c r="AV164" i="75"/>
  <c r="AV76" i="75"/>
  <c r="E11715" i="70"/>
  <c r="AW163" i="75"/>
  <c r="AW75" i="75"/>
  <c r="AV163" i="75"/>
  <c r="AV75" i="75"/>
  <c r="E11714" i="70"/>
  <c r="AW162" i="75"/>
  <c r="AW74" i="75"/>
  <c r="AV162" i="75"/>
  <c r="AV74" i="75"/>
  <c r="E11713" i="70"/>
  <c r="AW161" i="75"/>
  <c r="AW73" i="75"/>
  <c r="AV161" i="75"/>
  <c r="AV73" i="75"/>
  <c r="E11712" i="70"/>
  <c r="AW160" i="75"/>
  <c r="AW72" i="75"/>
  <c r="AV160" i="75"/>
  <c r="AV72" i="75"/>
  <c r="E11711" i="70"/>
  <c r="AW159" i="75"/>
  <c r="AW71" i="75"/>
  <c r="AV159" i="75"/>
  <c r="AV71" i="75"/>
  <c r="E11710" i="70"/>
  <c r="AW158" i="75"/>
  <c r="AW70" i="75"/>
  <c r="AV158" i="75"/>
  <c r="AV70" i="75"/>
  <c r="E11709" i="70"/>
  <c r="AW157" i="75"/>
  <c r="AW69" i="75"/>
  <c r="AV157" i="75"/>
  <c r="AV69" i="75"/>
  <c r="E11708" i="70"/>
  <c r="AW156" i="75"/>
  <c r="AW68" i="75"/>
  <c r="AV156" i="75"/>
  <c r="AV68" i="75"/>
  <c r="E11707" i="70"/>
  <c r="AW155" i="75"/>
  <c r="AW67" i="75"/>
  <c r="AV155" i="75"/>
  <c r="AV67" i="75"/>
  <c r="E11706" i="70"/>
  <c r="AW146" i="75"/>
  <c r="AW58" i="75"/>
  <c r="AV146" i="75"/>
  <c r="AV58" i="75"/>
  <c r="E11705" i="70"/>
  <c r="AW145" i="75"/>
  <c r="AW57" i="75"/>
  <c r="AV145" i="75"/>
  <c r="AV57" i="75"/>
  <c r="E11704" i="70"/>
  <c r="AW144" i="75"/>
  <c r="AW56" i="75"/>
  <c r="AV144" i="75"/>
  <c r="AV56" i="75"/>
  <c r="E11703" i="70"/>
  <c r="AW143" i="75"/>
  <c r="AW55" i="75"/>
  <c r="AV143" i="75"/>
  <c r="AV55" i="75"/>
  <c r="E11702" i="70"/>
  <c r="AW142" i="75"/>
  <c r="AW54" i="75"/>
  <c r="AV142" i="75"/>
  <c r="AV54" i="75"/>
  <c r="E11701" i="70"/>
  <c r="AW141" i="75"/>
  <c r="AW53" i="75"/>
  <c r="AV141" i="75"/>
  <c r="AV53" i="75"/>
  <c r="E11700" i="70"/>
  <c r="AW177" i="75"/>
  <c r="AW89" i="75"/>
  <c r="AV177" i="75"/>
  <c r="AV89" i="75"/>
  <c r="E11699" i="70"/>
  <c r="AW176" i="75"/>
  <c r="AW88" i="75"/>
  <c r="AV176" i="75"/>
  <c r="AV88" i="75"/>
  <c r="E11698" i="70"/>
  <c r="AW166" i="75"/>
  <c r="AW78" i="75"/>
  <c r="AV166" i="75"/>
  <c r="AV78" i="75"/>
  <c r="E11697" i="70"/>
  <c r="AW149" i="75"/>
  <c r="AW61" i="75"/>
  <c r="AV149" i="75"/>
  <c r="AV61" i="75"/>
  <c r="E11696" i="70"/>
  <c r="AW140" i="75"/>
  <c r="AW52" i="75"/>
  <c r="AV140" i="75"/>
  <c r="AV52" i="75"/>
  <c r="E11695" i="70"/>
  <c r="AW175" i="75"/>
  <c r="AW87" i="75"/>
  <c r="AV175" i="75"/>
  <c r="AV87" i="75"/>
  <c r="E11693" i="70"/>
  <c r="AW165" i="75"/>
  <c r="AW77" i="75"/>
  <c r="AV165" i="75"/>
  <c r="AV77" i="75"/>
  <c r="E11692" i="70"/>
  <c r="AW139" i="75"/>
  <c r="AW51" i="75"/>
  <c r="AV139" i="75"/>
  <c r="AV51" i="75"/>
  <c r="E11691" i="70"/>
  <c r="AW138" i="75"/>
  <c r="AW50" i="75"/>
  <c r="AV138" i="75"/>
  <c r="AV50" i="75"/>
  <c r="E11690" i="70"/>
  <c r="AW154" i="75"/>
  <c r="AW66" i="75"/>
  <c r="AV154" i="75"/>
  <c r="AV66" i="75"/>
  <c r="E11689" i="70"/>
  <c r="AW174" i="75"/>
  <c r="AW86" i="75"/>
  <c r="AV174" i="75"/>
  <c r="AV86" i="75"/>
  <c r="E10302" i="70"/>
  <c r="AV172" i="75"/>
  <c r="AV84" i="75"/>
  <c r="E11686" i="70"/>
  <c r="AW171" i="75"/>
  <c r="AW83" i="75"/>
  <c r="AV171" i="75"/>
  <c r="AV83" i="75"/>
  <c r="E11684" i="70"/>
  <c r="AW169" i="75"/>
  <c r="AW81" i="75"/>
  <c r="AV169" i="75"/>
  <c r="AV81" i="75"/>
  <c r="E10299" i="70"/>
  <c r="AV168" i="75"/>
  <c r="AV80" i="75"/>
  <c r="E11682" i="70"/>
  <c r="AW148" i="75"/>
  <c r="AW60" i="75"/>
  <c r="AV148" i="75"/>
  <c r="AV60" i="75"/>
  <c r="E11681" i="70"/>
  <c r="AW167" i="75"/>
  <c r="AW79" i="75"/>
  <c r="AV167" i="75"/>
  <c r="AV79" i="75"/>
  <c r="E11680" i="70"/>
  <c r="AW151" i="75"/>
  <c r="AW63" i="75"/>
  <c r="AV151" i="75"/>
  <c r="AV63" i="75"/>
  <c r="E11679" i="70"/>
  <c r="AW150" i="75"/>
  <c r="AW62" i="75"/>
  <c r="AV150" i="75"/>
  <c r="AV62" i="75"/>
  <c r="E11677" i="70"/>
  <c r="AT152" i="75"/>
  <c r="AT64" i="75"/>
  <c r="AS152" i="75"/>
  <c r="AS64" i="75"/>
  <c r="E11676" i="70"/>
  <c r="AT153" i="75"/>
  <c r="AT65" i="75"/>
  <c r="AS153" i="75"/>
  <c r="AS65" i="75"/>
  <c r="E11675" i="70"/>
  <c r="AT147" i="75"/>
  <c r="AT59" i="75"/>
  <c r="AS147" i="75"/>
  <c r="AS59" i="75"/>
  <c r="E11674" i="70"/>
  <c r="AT164" i="75"/>
  <c r="AT76" i="75"/>
  <c r="AS164" i="75"/>
  <c r="AS76" i="75"/>
  <c r="E11673" i="70"/>
  <c r="AT163" i="75"/>
  <c r="AT75" i="75"/>
  <c r="AS163" i="75"/>
  <c r="AS75" i="75"/>
  <c r="E11672" i="70"/>
  <c r="AT162" i="75"/>
  <c r="AT74" i="75"/>
  <c r="AS162" i="75"/>
  <c r="AS74" i="75"/>
  <c r="E11671" i="70"/>
  <c r="AT161" i="75"/>
  <c r="AT73" i="75"/>
  <c r="AS161" i="75"/>
  <c r="AS73" i="75"/>
  <c r="E11670" i="70"/>
  <c r="AT160" i="75"/>
  <c r="AT72" i="75"/>
  <c r="AS160" i="75"/>
  <c r="AS72" i="75"/>
  <c r="E11669" i="70"/>
  <c r="AT159" i="75"/>
  <c r="AT71" i="75"/>
  <c r="AS159" i="75"/>
  <c r="AS71" i="75"/>
  <c r="E11668" i="70"/>
  <c r="AT158" i="75"/>
  <c r="AT70" i="75"/>
  <c r="AS158" i="75"/>
  <c r="AS70" i="75"/>
  <c r="E11667" i="70"/>
  <c r="AT157" i="75"/>
  <c r="AT69" i="75"/>
  <c r="AS157" i="75"/>
  <c r="AS69" i="75"/>
  <c r="E11666" i="70"/>
  <c r="AT156" i="75"/>
  <c r="AT68" i="75"/>
  <c r="AS156" i="75"/>
  <c r="AS68" i="75"/>
  <c r="E11665" i="70"/>
  <c r="AT155" i="75"/>
  <c r="AT67" i="75"/>
  <c r="AS155" i="75"/>
  <c r="AS67" i="75"/>
  <c r="E11664" i="70"/>
  <c r="AT146" i="75"/>
  <c r="AT58" i="75"/>
  <c r="AS146" i="75"/>
  <c r="AS58" i="75"/>
  <c r="E11663" i="70"/>
  <c r="AT145" i="75"/>
  <c r="AT57" i="75"/>
  <c r="AS145" i="75"/>
  <c r="AS57" i="75"/>
  <c r="E11662" i="70"/>
  <c r="AT144" i="75"/>
  <c r="AT56" i="75"/>
  <c r="AS144" i="75"/>
  <c r="AS56" i="75"/>
  <c r="E11661" i="70"/>
  <c r="AT143" i="75"/>
  <c r="AT55" i="75"/>
  <c r="AS143" i="75"/>
  <c r="AS55" i="75"/>
  <c r="E11660" i="70"/>
  <c r="AT142" i="75"/>
  <c r="AT54" i="75"/>
  <c r="AS142" i="75"/>
  <c r="AS54" i="75"/>
  <c r="E11659" i="70"/>
  <c r="AT141" i="75"/>
  <c r="AT53" i="75"/>
  <c r="AS141" i="75"/>
  <c r="AS53" i="75"/>
  <c r="E11658" i="70"/>
  <c r="AT177" i="75"/>
  <c r="AT89" i="75"/>
  <c r="AS177" i="75"/>
  <c r="AS89" i="75"/>
  <c r="E11657" i="70"/>
  <c r="AT176" i="75"/>
  <c r="AT88" i="75"/>
  <c r="AS176" i="75"/>
  <c r="AS88" i="75"/>
  <c r="E11656" i="70"/>
  <c r="AT166" i="75"/>
  <c r="AT78" i="75"/>
  <c r="AS166" i="75"/>
  <c r="AS78" i="75"/>
  <c r="E11655" i="70"/>
  <c r="AT149" i="75"/>
  <c r="AT61" i="75"/>
  <c r="AS149" i="75"/>
  <c r="AS61" i="75"/>
  <c r="E11654" i="70"/>
  <c r="AT140" i="75"/>
  <c r="AT52" i="75"/>
  <c r="AS140" i="75"/>
  <c r="AS52" i="75"/>
  <c r="E11653" i="70"/>
  <c r="AT175" i="75"/>
  <c r="AT87" i="75"/>
  <c r="AS175" i="75"/>
  <c r="AS87" i="75"/>
  <c r="E11651" i="70"/>
  <c r="AT165" i="75"/>
  <c r="AT77" i="75"/>
  <c r="AS165" i="75"/>
  <c r="AS77" i="75"/>
  <c r="E11650" i="70"/>
  <c r="AT139" i="75"/>
  <c r="AT51" i="75"/>
  <c r="AS139" i="75"/>
  <c r="AS51" i="75"/>
  <c r="E11649" i="70"/>
  <c r="AT138" i="75"/>
  <c r="AT50" i="75"/>
  <c r="AS138" i="75"/>
  <c r="AS50" i="75"/>
  <c r="E11648" i="70"/>
  <c r="AT154" i="75"/>
  <c r="AT66" i="75"/>
  <c r="AS154" i="75"/>
  <c r="AS66" i="75"/>
  <c r="E11647" i="70"/>
  <c r="AT174" i="75"/>
  <c r="AT86" i="75"/>
  <c r="AS174" i="75"/>
  <c r="AS86" i="75"/>
  <c r="E11645" i="70"/>
  <c r="AT172" i="75"/>
  <c r="AT84" i="75"/>
  <c r="AS172" i="75"/>
  <c r="AS84" i="75"/>
  <c r="E11644" i="70"/>
  <c r="AT171" i="75"/>
  <c r="AT83" i="75"/>
  <c r="AS171" i="75"/>
  <c r="AS83" i="75"/>
  <c r="E11642" i="70"/>
  <c r="AT169" i="75"/>
  <c r="AT81" i="75"/>
  <c r="AS169" i="75"/>
  <c r="AS81" i="75"/>
  <c r="E11641" i="70"/>
  <c r="AT168" i="75"/>
  <c r="AT80" i="75"/>
  <c r="AS168" i="75"/>
  <c r="AS80" i="75"/>
  <c r="E11640" i="70"/>
  <c r="AT148" i="75"/>
  <c r="AT60" i="75"/>
  <c r="AS148" i="75"/>
  <c r="AS60" i="75"/>
  <c r="E11639" i="70"/>
  <c r="AT167" i="75"/>
  <c r="AT79" i="75"/>
  <c r="AS167" i="75"/>
  <c r="AS79" i="75"/>
  <c r="E11638" i="70"/>
  <c r="AT151" i="75"/>
  <c r="AT63" i="75"/>
  <c r="AS151" i="75"/>
  <c r="AS63" i="75"/>
  <c r="E11637" i="70"/>
  <c r="AT150" i="75"/>
  <c r="AT62" i="75"/>
  <c r="AS150" i="75"/>
  <c r="AS62" i="75"/>
  <c r="E11635" i="70"/>
  <c r="AQ152" i="75"/>
  <c r="AQ64" i="75"/>
  <c r="AP152" i="75"/>
  <c r="AP64" i="75"/>
  <c r="E11634" i="70"/>
  <c r="AQ153" i="75"/>
  <c r="AQ65" i="75"/>
  <c r="AP153" i="75"/>
  <c r="AP65" i="75"/>
  <c r="E11633" i="70"/>
  <c r="AQ147" i="75"/>
  <c r="AQ59" i="75"/>
  <c r="AP147" i="75"/>
  <c r="AP59" i="75"/>
  <c r="E11632" i="70"/>
  <c r="AQ164" i="75"/>
  <c r="AQ76" i="75"/>
  <c r="AP164" i="75"/>
  <c r="AP76" i="75"/>
  <c r="E11631" i="70"/>
  <c r="AQ163" i="75"/>
  <c r="AQ75" i="75"/>
  <c r="AP163" i="75"/>
  <c r="AP75" i="75"/>
  <c r="E11630" i="70"/>
  <c r="AQ162" i="75"/>
  <c r="AQ74" i="75"/>
  <c r="AP162" i="75"/>
  <c r="AP74" i="75"/>
  <c r="E11629" i="70"/>
  <c r="AQ161" i="75"/>
  <c r="AQ73" i="75"/>
  <c r="AP161" i="75"/>
  <c r="AP73" i="75"/>
  <c r="E11628" i="70"/>
  <c r="AQ160" i="75"/>
  <c r="AQ72" i="75"/>
  <c r="AP160" i="75"/>
  <c r="AP72" i="75"/>
  <c r="E11627" i="70"/>
  <c r="AQ159" i="75"/>
  <c r="AQ71" i="75"/>
  <c r="AP159" i="75"/>
  <c r="AP71" i="75"/>
  <c r="E11626" i="70"/>
  <c r="AQ158" i="75"/>
  <c r="AQ70" i="75"/>
  <c r="AP158" i="75"/>
  <c r="AP70" i="75"/>
  <c r="E11625" i="70"/>
  <c r="AQ157" i="75"/>
  <c r="AQ69" i="75"/>
  <c r="AP157" i="75"/>
  <c r="AP69" i="75"/>
  <c r="E11624" i="70"/>
  <c r="AQ156" i="75"/>
  <c r="AQ68" i="75"/>
  <c r="AP156" i="75"/>
  <c r="AP68" i="75"/>
  <c r="E11623" i="70"/>
  <c r="AQ155" i="75"/>
  <c r="AQ67" i="75"/>
  <c r="AP155" i="75"/>
  <c r="AP67" i="75"/>
  <c r="E11622" i="70"/>
  <c r="AQ146" i="75"/>
  <c r="AQ58" i="75"/>
  <c r="AP146" i="75"/>
  <c r="AP58" i="75"/>
  <c r="E11621" i="70"/>
  <c r="AQ145" i="75"/>
  <c r="AQ57" i="75"/>
  <c r="AP145" i="75"/>
  <c r="AP57" i="75"/>
  <c r="E11620" i="70"/>
  <c r="AQ144" i="75"/>
  <c r="AQ56" i="75"/>
  <c r="AP144" i="75"/>
  <c r="AP56" i="75"/>
  <c r="E11619" i="70"/>
  <c r="AQ143" i="75"/>
  <c r="AQ55" i="75"/>
  <c r="AP143" i="75"/>
  <c r="AP55" i="75"/>
  <c r="E11618" i="70"/>
  <c r="AQ142" i="75"/>
  <c r="AQ54" i="75"/>
  <c r="AP142" i="75"/>
  <c r="AP54" i="75"/>
  <c r="E11617" i="70"/>
  <c r="AQ141" i="75"/>
  <c r="AQ53" i="75"/>
  <c r="AP141" i="75"/>
  <c r="AP53" i="75"/>
  <c r="E11616" i="70"/>
  <c r="AQ177" i="75"/>
  <c r="AQ89" i="75"/>
  <c r="AP177" i="75"/>
  <c r="AP89" i="75"/>
  <c r="E11615" i="70"/>
  <c r="AQ176" i="75"/>
  <c r="AQ88" i="75"/>
  <c r="AP176" i="75"/>
  <c r="AP88" i="75"/>
  <c r="E11614" i="70"/>
  <c r="AQ166" i="75"/>
  <c r="AQ78" i="75"/>
  <c r="AP166" i="75"/>
  <c r="AP78" i="75"/>
  <c r="E11613" i="70"/>
  <c r="AQ149" i="75"/>
  <c r="AQ61" i="75"/>
  <c r="AP149" i="75"/>
  <c r="AP61" i="75"/>
  <c r="E11612" i="70"/>
  <c r="AQ140" i="75"/>
  <c r="AQ52" i="75"/>
  <c r="AP140" i="75"/>
  <c r="AP52" i="75"/>
  <c r="E11611" i="70"/>
  <c r="AQ175" i="75"/>
  <c r="AQ87" i="75"/>
  <c r="AP175" i="75"/>
  <c r="AP87" i="75"/>
  <c r="E11609" i="70"/>
  <c r="AQ165" i="75"/>
  <c r="AQ77" i="75"/>
  <c r="AP165" i="75"/>
  <c r="AP77" i="75"/>
  <c r="E11608" i="70"/>
  <c r="AQ139" i="75"/>
  <c r="AQ51" i="75"/>
  <c r="AP139" i="75"/>
  <c r="AP51" i="75"/>
  <c r="E11607" i="70"/>
  <c r="AQ138" i="75"/>
  <c r="AQ50" i="75"/>
  <c r="AP138" i="75"/>
  <c r="AP50" i="75"/>
  <c r="E11606" i="70"/>
  <c r="AQ154" i="75"/>
  <c r="AQ66" i="75"/>
  <c r="AP154" i="75"/>
  <c r="AP66" i="75"/>
  <c r="E11605" i="70"/>
  <c r="AQ174" i="75"/>
  <c r="AQ86" i="75"/>
  <c r="AP174" i="75"/>
  <c r="AP86" i="75"/>
  <c r="E11602" i="70"/>
  <c r="AQ171" i="75"/>
  <c r="AQ83" i="75"/>
  <c r="AP171" i="75"/>
  <c r="AP83" i="75"/>
  <c r="E11600" i="70"/>
  <c r="AQ169" i="75"/>
  <c r="AQ81" i="75"/>
  <c r="AP169" i="75"/>
  <c r="AP81" i="75"/>
  <c r="E11598" i="70"/>
  <c r="AQ148" i="75"/>
  <c r="AQ60" i="75"/>
  <c r="AP148" i="75"/>
  <c r="AP60" i="75"/>
  <c r="E11597" i="70"/>
  <c r="AQ167" i="75"/>
  <c r="AQ79" i="75"/>
  <c r="AP167" i="75"/>
  <c r="AP79" i="75"/>
  <c r="E11596" i="70"/>
  <c r="AQ151" i="75"/>
  <c r="AQ63" i="75"/>
  <c r="AP151" i="75"/>
  <c r="AP63" i="75"/>
  <c r="E11595" i="70"/>
  <c r="AQ150" i="75"/>
  <c r="AQ62" i="75"/>
  <c r="AP150" i="75"/>
  <c r="AP62" i="75"/>
  <c r="E11593" i="70"/>
  <c r="AN152" i="75"/>
  <c r="AN64" i="75"/>
  <c r="AM152" i="75"/>
  <c r="AM64" i="75"/>
  <c r="E11592" i="70"/>
  <c r="AN153" i="75"/>
  <c r="AN65" i="75"/>
  <c r="AM153" i="75"/>
  <c r="AM65" i="75"/>
  <c r="E11591" i="70"/>
  <c r="AN147" i="75"/>
  <c r="AN59" i="75"/>
  <c r="AM147" i="75"/>
  <c r="AM59" i="75"/>
  <c r="E11590" i="70"/>
  <c r="AN164" i="75"/>
  <c r="AN76" i="75"/>
  <c r="AM164" i="75"/>
  <c r="AM76" i="75"/>
  <c r="E11589" i="70"/>
  <c r="AN163" i="75"/>
  <c r="AN75" i="75"/>
  <c r="AM163" i="75"/>
  <c r="AM75" i="75"/>
  <c r="E11588" i="70"/>
  <c r="AN162" i="75"/>
  <c r="AN74" i="75"/>
  <c r="AM162" i="75"/>
  <c r="AM74" i="75"/>
  <c r="E11587" i="70"/>
  <c r="AN161" i="75"/>
  <c r="AN73" i="75"/>
  <c r="AM161" i="75"/>
  <c r="AM73" i="75"/>
  <c r="E11586" i="70"/>
  <c r="AN160" i="75"/>
  <c r="AN72" i="75"/>
  <c r="AM160" i="75"/>
  <c r="AM72" i="75"/>
  <c r="E11585" i="70"/>
  <c r="AN159" i="75"/>
  <c r="AN71" i="75"/>
  <c r="AM159" i="75"/>
  <c r="AM71" i="75"/>
  <c r="E11584" i="70"/>
  <c r="AN158" i="75"/>
  <c r="AN70" i="75"/>
  <c r="AM158" i="75"/>
  <c r="AM70" i="75"/>
  <c r="E11583" i="70"/>
  <c r="AN157" i="75"/>
  <c r="AN69" i="75"/>
  <c r="AM157" i="75"/>
  <c r="AM69" i="75"/>
  <c r="E11582" i="70"/>
  <c r="AN156" i="75"/>
  <c r="AN68" i="75"/>
  <c r="AM156" i="75"/>
  <c r="AM68" i="75"/>
  <c r="E11581" i="70"/>
  <c r="AN155" i="75"/>
  <c r="AN67" i="75"/>
  <c r="AM155" i="75"/>
  <c r="AM67" i="75"/>
  <c r="E11580" i="70"/>
  <c r="AN146" i="75"/>
  <c r="AN58" i="75"/>
  <c r="AM146" i="75"/>
  <c r="AM58" i="75"/>
  <c r="E11579" i="70"/>
  <c r="AN145" i="75"/>
  <c r="AN57" i="75"/>
  <c r="AM145" i="75"/>
  <c r="AM57" i="75"/>
  <c r="E11578" i="70"/>
  <c r="AN144" i="75"/>
  <c r="AN56" i="75"/>
  <c r="AM144" i="75"/>
  <c r="AM56" i="75"/>
  <c r="E11577" i="70"/>
  <c r="AN143" i="75"/>
  <c r="AN55" i="75"/>
  <c r="AM143" i="75"/>
  <c r="AM55" i="75"/>
  <c r="E11576" i="70"/>
  <c r="AN142" i="75"/>
  <c r="AN54" i="75"/>
  <c r="AM142" i="75"/>
  <c r="AM54" i="75"/>
  <c r="E11575" i="70"/>
  <c r="AN141" i="75"/>
  <c r="AN53" i="75"/>
  <c r="AM141" i="75"/>
  <c r="AM53" i="75"/>
  <c r="E11574" i="70"/>
  <c r="AN177" i="75"/>
  <c r="AN89" i="75"/>
  <c r="AM177" i="75"/>
  <c r="AM89" i="75"/>
  <c r="E11573" i="70"/>
  <c r="AN176" i="75"/>
  <c r="AN88" i="75"/>
  <c r="AM176" i="75"/>
  <c r="AM88" i="75"/>
  <c r="E11572" i="70"/>
  <c r="AN166" i="75"/>
  <c r="AN78" i="75"/>
  <c r="AM166" i="75"/>
  <c r="AM78" i="75"/>
  <c r="E11571" i="70"/>
  <c r="AN149" i="75"/>
  <c r="AN61" i="75"/>
  <c r="AM149" i="75"/>
  <c r="AM61" i="75"/>
  <c r="E11570" i="70"/>
  <c r="AN140" i="75"/>
  <c r="AN52" i="75"/>
  <c r="AM140" i="75"/>
  <c r="AM52" i="75"/>
  <c r="E11569" i="70"/>
  <c r="AN175" i="75"/>
  <c r="AN87" i="75"/>
  <c r="AM175" i="75"/>
  <c r="AM87" i="75"/>
  <c r="E11567" i="70"/>
  <c r="AN165" i="75"/>
  <c r="AN77" i="75"/>
  <c r="AM165" i="75"/>
  <c r="AM77" i="75"/>
  <c r="E11566" i="70"/>
  <c r="AN139" i="75"/>
  <c r="AN51" i="75"/>
  <c r="AM139" i="75"/>
  <c r="AM51" i="75"/>
  <c r="E11565" i="70"/>
  <c r="AN138" i="75"/>
  <c r="AN50" i="75"/>
  <c r="AM138" i="75"/>
  <c r="AM50" i="75"/>
  <c r="E11564" i="70"/>
  <c r="AN154" i="75"/>
  <c r="AN66" i="75"/>
  <c r="AM154" i="75"/>
  <c r="AM66" i="75"/>
  <c r="E11563" i="70"/>
  <c r="AN174" i="75"/>
  <c r="AN86" i="75"/>
  <c r="AM174" i="75"/>
  <c r="AM86" i="75"/>
  <c r="E11561" i="70"/>
  <c r="AN172" i="75"/>
  <c r="AN84" i="75"/>
  <c r="AM172" i="75"/>
  <c r="AM84" i="75"/>
  <c r="E11560" i="70"/>
  <c r="AN171" i="75"/>
  <c r="AN83" i="75"/>
  <c r="AM171" i="75"/>
  <c r="AM83" i="75"/>
  <c r="E11558" i="70"/>
  <c r="AN169" i="75"/>
  <c r="AN81" i="75"/>
  <c r="AM169" i="75"/>
  <c r="AM81" i="75"/>
  <c r="E11557" i="70"/>
  <c r="AN168" i="75"/>
  <c r="AN80" i="75"/>
  <c r="AM168" i="75"/>
  <c r="AM80" i="75"/>
  <c r="E11556" i="70"/>
  <c r="AN148" i="75"/>
  <c r="AN60" i="75"/>
  <c r="AM148" i="75"/>
  <c r="AM60" i="75"/>
  <c r="E11555" i="70"/>
  <c r="AN167" i="75"/>
  <c r="AN79" i="75"/>
  <c r="AM167" i="75"/>
  <c r="AM79" i="75"/>
  <c r="E11554" i="70"/>
  <c r="AN151" i="75"/>
  <c r="AN63" i="75"/>
  <c r="AM151" i="75"/>
  <c r="AM63" i="75"/>
  <c r="E11553" i="70"/>
  <c r="AN150" i="75"/>
  <c r="AN62" i="75"/>
  <c r="AM150" i="75"/>
  <c r="AM62" i="75"/>
  <c r="E11551" i="70"/>
  <c r="AK152" i="75"/>
  <c r="AK64" i="75"/>
  <c r="AJ152" i="75"/>
  <c r="AJ64" i="75"/>
  <c r="E11550" i="70"/>
  <c r="AK153" i="75"/>
  <c r="AK65" i="75"/>
  <c r="AJ153" i="75"/>
  <c r="AJ65" i="75"/>
  <c r="E11549" i="70"/>
  <c r="AK147" i="75"/>
  <c r="AK59" i="75"/>
  <c r="AJ147" i="75"/>
  <c r="AJ59" i="75"/>
  <c r="E11548" i="70"/>
  <c r="AK164" i="75"/>
  <c r="AK76" i="75"/>
  <c r="AJ164" i="75"/>
  <c r="AJ76" i="75"/>
  <c r="E11547" i="70"/>
  <c r="AK163" i="75"/>
  <c r="AK75" i="75"/>
  <c r="AJ163" i="75"/>
  <c r="AJ75" i="75"/>
  <c r="E11546" i="70"/>
  <c r="AK162" i="75"/>
  <c r="AK74" i="75"/>
  <c r="AJ162" i="75"/>
  <c r="AJ74" i="75"/>
  <c r="E11545" i="70"/>
  <c r="AK161" i="75"/>
  <c r="AK73" i="75"/>
  <c r="AJ161" i="75"/>
  <c r="AJ73" i="75"/>
  <c r="E11544" i="70"/>
  <c r="AK160" i="75"/>
  <c r="AK72" i="75"/>
  <c r="AJ160" i="75"/>
  <c r="AJ72" i="75"/>
  <c r="E11543" i="70"/>
  <c r="AK159" i="75"/>
  <c r="AK71" i="75"/>
  <c r="AJ159" i="75"/>
  <c r="AJ71" i="75"/>
  <c r="E11542" i="70"/>
  <c r="AK158" i="75"/>
  <c r="AK70" i="75"/>
  <c r="AJ158" i="75"/>
  <c r="AJ70" i="75"/>
  <c r="E11541" i="70"/>
  <c r="AK157" i="75"/>
  <c r="AK69" i="75"/>
  <c r="AJ157" i="75"/>
  <c r="AJ69" i="75"/>
  <c r="E11540" i="70"/>
  <c r="AK156" i="75"/>
  <c r="AK68" i="75"/>
  <c r="AJ156" i="75"/>
  <c r="AJ68" i="75"/>
  <c r="E11539" i="70"/>
  <c r="AK155" i="75"/>
  <c r="AK67" i="75"/>
  <c r="AJ155" i="75"/>
  <c r="AJ67" i="75"/>
  <c r="E11538" i="70"/>
  <c r="AK146" i="75"/>
  <c r="AK58" i="75"/>
  <c r="AJ146" i="75"/>
  <c r="AJ58" i="75"/>
  <c r="E11537" i="70"/>
  <c r="AK145" i="75"/>
  <c r="AK57" i="75"/>
  <c r="AJ145" i="75"/>
  <c r="AJ57" i="75"/>
  <c r="E11536" i="70"/>
  <c r="AK144" i="75"/>
  <c r="AK56" i="75"/>
  <c r="AJ144" i="75"/>
  <c r="AJ56" i="75"/>
  <c r="E11535" i="70"/>
  <c r="AK143" i="75"/>
  <c r="AK55" i="75"/>
  <c r="AJ143" i="75"/>
  <c r="AJ55" i="75"/>
  <c r="E11534" i="70"/>
  <c r="AK142" i="75"/>
  <c r="AK54" i="75"/>
  <c r="AJ142" i="75"/>
  <c r="AJ54" i="75"/>
  <c r="E11533" i="70"/>
  <c r="AK141" i="75"/>
  <c r="AK53" i="75"/>
  <c r="AJ141" i="75"/>
  <c r="AJ53" i="75"/>
  <c r="E11532" i="70"/>
  <c r="AK177" i="75"/>
  <c r="AK89" i="75"/>
  <c r="AJ177" i="75"/>
  <c r="AJ89" i="75"/>
  <c r="E11531" i="70"/>
  <c r="AK176" i="75"/>
  <c r="AK88" i="75"/>
  <c r="AJ176" i="75"/>
  <c r="AJ88" i="75"/>
  <c r="E11530" i="70"/>
  <c r="AK166" i="75"/>
  <c r="AK78" i="75"/>
  <c r="AJ166" i="75"/>
  <c r="AJ78" i="75"/>
  <c r="E11529" i="70"/>
  <c r="AK149" i="75"/>
  <c r="AK61" i="75"/>
  <c r="AJ149" i="75"/>
  <c r="AJ61" i="75"/>
  <c r="E11528" i="70"/>
  <c r="AK140" i="75"/>
  <c r="AK52" i="75"/>
  <c r="AJ140" i="75"/>
  <c r="AJ52" i="75"/>
  <c r="E11527" i="70"/>
  <c r="AK175" i="75"/>
  <c r="AK87" i="75"/>
  <c r="AJ175" i="75"/>
  <c r="AJ87" i="75"/>
  <c r="E11525" i="70"/>
  <c r="AK165" i="75"/>
  <c r="AK77" i="75"/>
  <c r="AJ165" i="75"/>
  <c r="AJ77" i="75"/>
  <c r="E11524" i="70"/>
  <c r="AK139" i="75"/>
  <c r="AK51" i="75"/>
  <c r="AJ139" i="75"/>
  <c r="AJ51" i="75"/>
  <c r="E11523" i="70"/>
  <c r="AK138" i="75"/>
  <c r="AK50" i="75"/>
  <c r="AJ138" i="75"/>
  <c r="AJ50" i="75"/>
  <c r="E11522" i="70"/>
  <c r="AK154" i="75"/>
  <c r="AK66" i="75"/>
  <c r="AJ154" i="75"/>
  <c r="AJ66" i="75"/>
  <c r="E11521" i="70"/>
  <c r="AK174" i="75"/>
  <c r="AK86" i="75"/>
  <c r="AJ174" i="75"/>
  <c r="AJ86" i="75"/>
  <c r="E10134" i="70"/>
  <c r="AJ172" i="75"/>
  <c r="AJ84" i="75"/>
  <c r="E11518" i="70"/>
  <c r="AK171" i="75"/>
  <c r="AK83" i="75"/>
  <c r="AJ171" i="75"/>
  <c r="AJ83" i="75"/>
  <c r="E11516" i="70"/>
  <c r="AK169" i="75"/>
  <c r="AK81" i="75"/>
  <c r="AJ169" i="75"/>
  <c r="AJ81" i="75"/>
  <c r="E10131" i="70"/>
  <c r="AJ168" i="75"/>
  <c r="AJ80" i="75"/>
  <c r="E11514" i="70"/>
  <c r="AK148" i="75"/>
  <c r="AK60" i="75"/>
  <c r="AJ148" i="75"/>
  <c r="AJ60" i="75"/>
  <c r="E11513" i="70"/>
  <c r="AK167" i="75"/>
  <c r="AK79" i="75"/>
  <c r="AJ167" i="75"/>
  <c r="AJ79" i="75"/>
  <c r="E11512" i="70"/>
  <c r="AK151" i="75"/>
  <c r="AK63" i="75"/>
  <c r="AJ151" i="75"/>
  <c r="AJ63" i="75"/>
  <c r="E11511" i="70"/>
  <c r="AK150" i="75"/>
  <c r="AK62" i="75"/>
  <c r="AJ150" i="75"/>
  <c r="AJ62" i="75"/>
  <c r="E11509" i="70"/>
  <c r="AH152" i="75"/>
  <c r="AH64" i="75"/>
  <c r="AG152" i="75"/>
  <c r="AG64" i="75"/>
  <c r="E11508" i="70"/>
  <c r="AH153" i="75"/>
  <c r="AH65" i="75"/>
  <c r="AG153" i="75"/>
  <c r="AG65" i="75"/>
  <c r="E11507" i="70"/>
  <c r="AH147" i="75"/>
  <c r="AH59" i="75"/>
  <c r="AG147" i="75"/>
  <c r="AG59" i="75"/>
  <c r="E11506" i="70"/>
  <c r="AH164" i="75"/>
  <c r="AH76" i="75"/>
  <c r="AG164" i="75"/>
  <c r="AG76" i="75"/>
  <c r="E11505" i="70"/>
  <c r="AH163" i="75"/>
  <c r="AH75" i="75"/>
  <c r="AG163" i="75"/>
  <c r="AG75" i="75"/>
  <c r="E11504" i="70"/>
  <c r="AH162" i="75"/>
  <c r="AH74" i="75"/>
  <c r="AG162" i="75"/>
  <c r="AG74" i="75"/>
  <c r="E11503" i="70"/>
  <c r="AH161" i="75"/>
  <c r="AH73" i="75"/>
  <c r="AG161" i="75"/>
  <c r="AG73" i="75"/>
  <c r="E11502" i="70"/>
  <c r="AH160" i="75"/>
  <c r="AH72" i="75"/>
  <c r="AG160" i="75"/>
  <c r="AG72" i="75"/>
  <c r="E11501" i="70"/>
  <c r="AH159" i="75"/>
  <c r="AH71" i="75"/>
  <c r="AG159" i="75"/>
  <c r="AG71" i="75"/>
  <c r="E11500" i="70"/>
  <c r="AH158" i="75"/>
  <c r="AH70" i="75"/>
  <c r="AG158" i="75"/>
  <c r="AG70" i="75"/>
  <c r="E11499" i="70"/>
  <c r="AH157" i="75"/>
  <c r="AH69" i="75"/>
  <c r="AG157" i="75"/>
  <c r="AG69" i="75"/>
  <c r="E11498" i="70"/>
  <c r="AH156" i="75"/>
  <c r="AH68" i="75"/>
  <c r="AG156" i="75"/>
  <c r="AG68" i="75"/>
  <c r="E11497" i="70"/>
  <c r="AH155" i="75"/>
  <c r="AH67" i="75"/>
  <c r="AG155" i="75"/>
  <c r="AG67" i="75"/>
  <c r="E11496" i="70"/>
  <c r="AH146" i="75"/>
  <c r="AH58" i="75"/>
  <c r="AG146" i="75"/>
  <c r="AG58" i="75"/>
  <c r="E11495" i="70"/>
  <c r="AH145" i="75"/>
  <c r="AH57" i="75"/>
  <c r="AG145" i="75"/>
  <c r="AG57" i="75"/>
  <c r="E11494" i="70"/>
  <c r="AH144" i="75"/>
  <c r="AH56" i="75"/>
  <c r="AG144" i="75"/>
  <c r="AG56" i="75"/>
  <c r="E11493" i="70"/>
  <c r="AH143" i="75"/>
  <c r="AH55" i="75"/>
  <c r="AG143" i="75"/>
  <c r="AG55" i="75"/>
  <c r="E11492" i="70"/>
  <c r="AH142" i="75"/>
  <c r="AH54" i="75"/>
  <c r="AG142" i="75"/>
  <c r="AG54" i="75"/>
  <c r="E11491" i="70"/>
  <c r="AH141" i="75"/>
  <c r="AH53" i="75"/>
  <c r="AG141" i="75"/>
  <c r="AG53" i="75"/>
  <c r="E11490" i="70"/>
  <c r="AH177" i="75"/>
  <c r="AH89" i="75"/>
  <c r="AG177" i="75"/>
  <c r="AG89" i="75"/>
  <c r="E11489" i="70"/>
  <c r="AH176" i="75"/>
  <c r="AH88" i="75"/>
  <c r="AG176" i="75"/>
  <c r="AG88" i="75"/>
  <c r="E11488" i="70"/>
  <c r="AH166" i="75"/>
  <c r="AH78" i="75"/>
  <c r="AG166" i="75"/>
  <c r="AG78" i="75"/>
  <c r="E11487" i="70"/>
  <c r="AH149" i="75"/>
  <c r="AH61" i="75"/>
  <c r="AG149" i="75"/>
  <c r="AG61" i="75"/>
  <c r="E11486" i="70"/>
  <c r="AH140" i="75"/>
  <c r="AH52" i="75"/>
  <c r="AG140" i="75"/>
  <c r="AG52" i="75"/>
  <c r="E11485" i="70"/>
  <c r="AH175" i="75"/>
  <c r="AH87" i="75"/>
  <c r="AG175" i="75"/>
  <c r="AG87" i="75"/>
  <c r="E11483" i="70"/>
  <c r="AH165" i="75"/>
  <c r="AH77" i="75"/>
  <c r="AG165" i="75"/>
  <c r="AG77" i="75"/>
  <c r="E11482" i="70"/>
  <c r="AH139" i="75"/>
  <c r="AH51" i="75"/>
  <c r="AG139" i="75"/>
  <c r="AG51" i="75"/>
  <c r="E11481" i="70"/>
  <c r="AH138" i="75"/>
  <c r="AH50" i="75"/>
  <c r="AG138" i="75"/>
  <c r="AG50" i="75"/>
  <c r="E11480" i="70"/>
  <c r="AH154" i="75"/>
  <c r="AH66" i="75"/>
  <c r="AG154" i="75"/>
  <c r="AG66" i="75"/>
  <c r="E11479" i="70"/>
  <c r="AH174" i="75"/>
  <c r="AH86" i="75"/>
  <c r="AG174" i="75"/>
  <c r="AG86" i="75"/>
  <c r="E11477" i="70"/>
  <c r="AH172" i="75"/>
  <c r="AH84" i="75"/>
  <c r="AG172" i="75"/>
  <c r="AG84" i="75"/>
  <c r="E11476" i="70"/>
  <c r="AH171" i="75"/>
  <c r="AH83" i="75"/>
  <c r="AG171" i="75"/>
  <c r="AG83" i="75"/>
  <c r="E11474" i="70"/>
  <c r="AH169" i="75"/>
  <c r="AH81" i="75"/>
  <c r="AG169" i="75"/>
  <c r="AG81" i="75"/>
  <c r="E11473" i="70"/>
  <c r="AH168" i="75"/>
  <c r="AH80" i="75"/>
  <c r="AG168" i="75"/>
  <c r="AG80" i="75"/>
  <c r="E11472" i="70"/>
  <c r="AH148" i="75"/>
  <c r="AH60" i="75"/>
  <c r="AG148" i="75"/>
  <c r="AG60" i="75"/>
  <c r="E11471" i="70"/>
  <c r="AH167" i="75"/>
  <c r="AH79" i="75"/>
  <c r="AG167" i="75"/>
  <c r="AG79" i="75"/>
  <c r="E11470" i="70"/>
  <c r="AH151" i="75"/>
  <c r="AH63" i="75"/>
  <c r="AG151" i="75"/>
  <c r="AG63" i="75"/>
  <c r="E11469" i="70"/>
  <c r="AH150" i="75"/>
  <c r="AH62" i="75"/>
  <c r="AG150" i="75"/>
  <c r="AG62" i="75"/>
  <c r="E11467" i="70"/>
  <c r="AE152" i="75"/>
  <c r="AE64" i="75"/>
  <c r="AD152" i="75"/>
  <c r="AD64" i="75"/>
  <c r="E11466" i="70"/>
  <c r="AE153" i="75"/>
  <c r="AE65" i="75"/>
  <c r="AD153" i="75"/>
  <c r="AD65" i="75"/>
  <c r="E11465" i="70"/>
  <c r="AE147" i="75"/>
  <c r="AE59" i="75"/>
  <c r="AD147" i="75"/>
  <c r="AD59" i="75"/>
  <c r="E11464" i="70"/>
  <c r="AE164" i="75"/>
  <c r="AE76" i="75"/>
  <c r="AD164" i="75"/>
  <c r="AD76" i="75"/>
  <c r="E11463" i="70"/>
  <c r="AE163" i="75"/>
  <c r="AE75" i="75"/>
  <c r="AD163" i="75"/>
  <c r="AD75" i="75"/>
  <c r="E11462" i="70"/>
  <c r="AE162" i="75"/>
  <c r="AE74" i="75"/>
  <c r="AD162" i="75"/>
  <c r="AD74" i="75"/>
  <c r="E11461" i="70"/>
  <c r="AE161" i="75"/>
  <c r="AE73" i="75"/>
  <c r="AD161" i="75"/>
  <c r="AD73" i="75"/>
  <c r="E11460" i="70"/>
  <c r="AE160" i="75"/>
  <c r="AE72" i="75"/>
  <c r="AD160" i="75"/>
  <c r="AD72" i="75"/>
  <c r="E11459" i="70"/>
  <c r="AE159" i="75"/>
  <c r="AE71" i="75"/>
  <c r="AD159" i="75"/>
  <c r="AD71" i="75"/>
  <c r="E11458" i="70"/>
  <c r="AE158" i="75"/>
  <c r="AE70" i="75"/>
  <c r="AD158" i="75"/>
  <c r="AD70" i="75"/>
  <c r="E11457" i="70"/>
  <c r="AE157" i="75"/>
  <c r="AE69" i="75"/>
  <c r="AD157" i="75"/>
  <c r="AD69" i="75"/>
  <c r="E11456" i="70"/>
  <c r="AE156" i="75"/>
  <c r="AE68" i="75"/>
  <c r="AD156" i="75"/>
  <c r="AD68" i="75"/>
  <c r="E11455" i="70"/>
  <c r="AE155" i="75"/>
  <c r="AE67" i="75"/>
  <c r="AD155" i="75"/>
  <c r="AD67" i="75"/>
  <c r="E11454" i="70"/>
  <c r="AE146" i="75"/>
  <c r="AE58" i="75"/>
  <c r="AD146" i="75"/>
  <c r="AD58" i="75"/>
  <c r="E11453" i="70"/>
  <c r="AE145" i="75"/>
  <c r="AE57" i="75"/>
  <c r="AD145" i="75"/>
  <c r="AD57" i="75"/>
  <c r="E11452" i="70"/>
  <c r="AE144" i="75"/>
  <c r="AE56" i="75"/>
  <c r="AD144" i="75"/>
  <c r="AD56" i="75"/>
  <c r="E11451" i="70"/>
  <c r="AE143" i="75"/>
  <c r="AE55" i="75"/>
  <c r="AD143" i="75"/>
  <c r="AD55" i="75"/>
  <c r="E11450" i="70"/>
  <c r="AE142" i="75"/>
  <c r="AE54" i="75"/>
  <c r="AD142" i="75"/>
  <c r="AD54" i="75"/>
  <c r="E11449" i="70"/>
  <c r="AE141" i="75"/>
  <c r="AE53" i="75"/>
  <c r="AD141" i="75"/>
  <c r="AD53" i="75"/>
  <c r="E11448" i="70"/>
  <c r="AE177" i="75"/>
  <c r="AE89" i="75"/>
  <c r="AD177" i="75"/>
  <c r="AD89" i="75"/>
  <c r="E11447" i="70"/>
  <c r="AE176" i="75"/>
  <c r="AE88" i="75"/>
  <c r="AD176" i="75"/>
  <c r="AD88" i="75"/>
  <c r="E11446" i="70"/>
  <c r="AE166" i="75"/>
  <c r="AE78" i="75"/>
  <c r="AD166" i="75"/>
  <c r="AD78" i="75"/>
  <c r="E11445" i="70"/>
  <c r="AE149" i="75"/>
  <c r="AE61" i="75"/>
  <c r="AD149" i="75"/>
  <c r="AD61" i="75"/>
  <c r="E11444" i="70"/>
  <c r="AE140" i="75"/>
  <c r="AE52" i="75"/>
  <c r="AD140" i="75"/>
  <c r="AD52" i="75"/>
  <c r="E11443" i="70"/>
  <c r="AE175" i="75"/>
  <c r="AE87" i="75"/>
  <c r="AD175" i="75"/>
  <c r="AD87" i="75"/>
  <c r="E11441" i="70"/>
  <c r="AE165" i="75"/>
  <c r="AE77" i="75"/>
  <c r="AD165" i="75"/>
  <c r="AD77" i="75"/>
  <c r="E11440" i="70"/>
  <c r="AE139" i="75"/>
  <c r="AE51" i="75"/>
  <c r="AD139" i="75"/>
  <c r="AD51" i="75"/>
  <c r="E11439" i="70"/>
  <c r="AE138" i="75"/>
  <c r="AE50" i="75"/>
  <c r="AD138" i="75"/>
  <c r="AD50" i="75"/>
  <c r="E11438" i="70"/>
  <c r="AE154" i="75"/>
  <c r="AE66" i="75"/>
  <c r="AD154" i="75"/>
  <c r="AD66" i="75"/>
  <c r="E11437" i="70"/>
  <c r="AE174" i="75"/>
  <c r="AE86" i="75"/>
  <c r="AD174" i="75"/>
  <c r="AD86" i="75"/>
  <c r="E11435" i="70"/>
  <c r="AE172" i="75"/>
  <c r="AE84" i="75"/>
  <c r="AD172" i="75"/>
  <c r="AD84" i="75"/>
  <c r="E11434" i="70"/>
  <c r="AE171" i="75"/>
  <c r="AE83" i="75"/>
  <c r="AD171" i="75"/>
  <c r="AD83" i="75"/>
  <c r="E11432" i="70"/>
  <c r="AE169" i="75"/>
  <c r="AE81" i="75"/>
  <c r="AD169" i="75"/>
  <c r="AD81" i="75"/>
  <c r="E11430" i="70"/>
  <c r="AE148" i="75"/>
  <c r="AE60" i="75"/>
  <c r="AD148" i="75"/>
  <c r="AD60" i="75"/>
  <c r="E11429" i="70"/>
  <c r="AE167" i="75"/>
  <c r="AE79" i="75"/>
  <c r="AD167" i="75"/>
  <c r="AD79" i="75"/>
  <c r="E11428" i="70"/>
  <c r="AE151" i="75"/>
  <c r="AE63" i="75"/>
  <c r="AD151" i="75"/>
  <c r="AD63" i="75"/>
  <c r="E11427" i="70"/>
  <c r="AE150" i="75"/>
  <c r="AE62" i="75"/>
  <c r="AD150" i="75"/>
  <c r="AD62" i="75"/>
  <c r="E11425" i="70"/>
  <c r="AB152" i="75"/>
  <c r="AB64" i="75"/>
  <c r="AA152" i="75"/>
  <c r="AA64" i="75"/>
  <c r="E11424" i="70"/>
  <c r="AB153" i="75"/>
  <c r="AB65" i="75"/>
  <c r="AA153" i="75"/>
  <c r="AA65" i="75"/>
  <c r="E11423" i="70"/>
  <c r="AB147" i="75"/>
  <c r="AB59" i="75"/>
  <c r="AA147" i="75"/>
  <c r="AA59" i="75"/>
  <c r="E11422" i="70"/>
  <c r="AB164" i="75"/>
  <c r="AB76" i="75"/>
  <c r="AA164" i="75"/>
  <c r="AA76" i="75"/>
  <c r="E11421" i="70"/>
  <c r="AB163" i="75"/>
  <c r="AB75" i="75"/>
  <c r="AA163" i="75"/>
  <c r="AA75" i="75"/>
  <c r="E11420" i="70"/>
  <c r="AB162" i="75"/>
  <c r="AB74" i="75"/>
  <c r="AA162" i="75"/>
  <c r="AA74" i="75"/>
  <c r="E11419" i="70"/>
  <c r="AB161" i="75"/>
  <c r="AB73" i="75"/>
  <c r="AA161" i="75"/>
  <c r="AA73" i="75"/>
  <c r="E11418" i="70"/>
  <c r="AB160" i="75"/>
  <c r="AB72" i="75"/>
  <c r="AA160" i="75"/>
  <c r="AA72" i="75"/>
  <c r="E11417" i="70"/>
  <c r="AB159" i="75"/>
  <c r="AB71" i="75"/>
  <c r="AA159" i="75"/>
  <c r="AA71" i="75"/>
  <c r="E11416" i="70"/>
  <c r="AB158" i="75"/>
  <c r="AB70" i="75"/>
  <c r="AA158" i="75"/>
  <c r="AA70" i="75"/>
  <c r="E11415" i="70"/>
  <c r="AB157" i="75"/>
  <c r="AB69" i="75"/>
  <c r="AA157" i="75"/>
  <c r="AA69" i="75"/>
  <c r="E11414" i="70"/>
  <c r="AB156" i="75"/>
  <c r="AB68" i="75"/>
  <c r="AA156" i="75"/>
  <c r="AA68" i="75"/>
  <c r="E11413" i="70"/>
  <c r="AB155" i="75"/>
  <c r="AB67" i="75"/>
  <c r="AA155" i="75"/>
  <c r="AA67" i="75"/>
  <c r="E11412" i="70"/>
  <c r="AB146" i="75"/>
  <c r="AB58" i="75"/>
  <c r="AA146" i="75"/>
  <c r="AA58" i="75"/>
  <c r="E11411" i="70"/>
  <c r="AB145" i="75"/>
  <c r="AB57" i="75"/>
  <c r="AA145" i="75"/>
  <c r="AA57" i="75"/>
  <c r="E11410" i="70"/>
  <c r="AB144" i="75"/>
  <c r="AB56" i="75"/>
  <c r="AA144" i="75"/>
  <c r="AA56" i="75"/>
  <c r="E11409" i="70"/>
  <c r="AB143" i="75"/>
  <c r="AB55" i="75"/>
  <c r="AA143" i="75"/>
  <c r="AA55" i="75"/>
  <c r="E11408" i="70"/>
  <c r="AB142" i="75"/>
  <c r="AB54" i="75"/>
  <c r="AA142" i="75"/>
  <c r="AA54" i="75"/>
  <c r="E11407" i="70"/>
  <c r="AB141" i="75"/>
  <c r="AB53" i="75"/>
  <c r="AA141" i="75"/>
  <c r="AA53" i="75"/>
  <c r="E11406" i="70"/>
  <c r="AB177" i="75"/>
  <c r="AB89" i="75"/>
  <c r="AA177" i="75"/>
  <c r="AA89" i="75"/>
  <c r="E11405" i="70"/>
  <c r="AB176" i="75"/>
  <c r="AB88" i="75"/>
  <c r="AA176" i="75"/>
  <c r="AA88" i="75"/>
  <c r="E11404" i="70"/>
  <c r="AB166" i="75"/>
  <c r="AB78" i="75"/>
  <c r="AA166" i="75"/>
  <c r="AA78" i="75"/>
  <c r="E11403" i="70"/>
  <c r="AB149" i="75"/>
  <c r="AB61" i="75"/>
  <c r="AA149" i="75"/>
  <c r="AA61" i="75"/>
  <c r="E11402" i="70"/>
  <c r="AB140" i="75"/>
  <c r="AB52" i="75"/>
  <c r="AA140" i="75"/>
  <c r="AA52" i="75"/>
  <c r="E11401" i="70"/>
  <c r="AB175" i="75"/>
  <c r="AB87" i="75"/>
  <c r="AA175" i="75"/>
  <c r="AA87" i="75"/>
  <c r="E11399" i="70"/>
  <c r="AB165" i="75"/>
  <c r="AB77" i="75"/>
  <c r="AA165" i="75"/>
  <c r="AA77" i="75"/>
  <c r="E11398" i="70"/>
  <c r="AB139" i="75"/>
  <c r="AB51" i="75"/>
  <c r="AA139" i="75"/>
  <c r="AA51" i="75"/>
  <c r="E11397" i="70"/>
  <c r="AB138" i="75"/>
  <c r="AB50" i="75"/>
  <c r="AA138" i="75"/>
  <c r="AA50" i="75"/>
  <c r="E11396" i="70"/>
  <c r="AB154" i="75"/>
  <c r="AB66" i="75"/>
  <c r="AA154" i="75"/>
  <c r="AA66" i="75"/>
  <c r="E11395" i="70"/>
  <c r="AB174" i="75"/>
  <c r="AB86" i="75"/>
  <c r="AA174" i="75"/>
  <c r="AA86" i="75"/>
  <c r="E11393" i="70"/>
  <c r="AB172" i="75"/>
  <c r="AB84" i="75"/>
  <c r="AA172" i="75"/>
  <c r="AA84" i="75"/>
  <c r="E11392" i="70"/>
  <c r="AB171" i="75"/>
  <c r="AB83" i="75"/>
  <c r="AA171" i="75"/>
  <c r="AA83" i="75"/>
  <c r="E11390" i="70"/>
  <c r="AB169" i="75"/>
  <c r="AB81" i="75"/>
  <c r="AA169" i="75"/>
  <c r="AA81" i="75"/>
  <c r="E11389" i="70"/>
  <c r="AB168" i="75"/>
  <c r="AB80" i="75"/>
  <c r="AA168" i="75"/>
  <c r="AA80" i="75"/>
  <c r="E11388" i="70"/>
  <c r="AB148" i="75"/>
  <c r="AB60" i="75"/>
  <c r="AA148" i="75"/>
  <c r="AA60" i="75"/>
  <c r="E11387" i="70"/>
  <c r="AB167" i="75"/>
  <c r="AB79" i="75"/>
  <c r="AA167" i="75"/>
  <c r="AA79" i="75"/>
  <c r="E11386" i="70"/>
  <c r="AB151" i="75"/>
  <c r="AB63" i="75"/>
  <c r="AA151" i="75"/>
  <c r="AA63" i="75"/>
  <c r="E11385" i="70"/>
  <c r="AB150" i="75"/>
  <c r="AB62" i="75"/>
  <c r="AA150" i="75"/>
  <c r="AA62" i="75"/>
  <c r="E11383" i="70"/>
  <c r="Y152" i="75"/>
  <c r="Y64" i="75"/>
  <c r="X152" i="75"/>
  <c r="X64" i="75"/>
  <c r="E11382" i="70"/>
  <c r="Y153" i="75"/>
  <c r="Y65" i="75"/>
  <c r="X153" i="75"/>
  <c r="X65" i="75"/>
  <c r="E11381" i="70"/>
  <c r="Y147" i="75"/>
  <c r="Y59" i="75"/>
  <c r="X147" i="75"/>
  <c r="X59" i="75"/>
  <c r="E11380" i="70"/>
  <c r="Y164" i="75"/>
  <c r="Y76" i="75"/>
  <c r="X164" i="75"/>
  <c r="X76" i="75"/>
  <c r="E11379" i="70"/>
  <c r="Y163" i="75"/>
  <c r="Y75" i="75"/>
  <c r="X163" i="75"/>
  <c r="X75" i="75"/>
  <c r="E11378" i="70"/>
  <c r="Y162" i="75"/>
  <c r="Y74" i="75"/>
  <c r="X162" i="75"/>
  <c r="X74" i="75"/>
  <c r="E11377" i="70"/>
  <c r="Y161" i="75"/>
  <c r="Y73" i="75"/>
  <c r="X161" i="75"/>
  <c r="X73" i="75"/>
  <c r="E11376" i="70"/>
  <c r="Y160" i="75"/>
  <c r="Y72" i="75"/>
  <c r="X160" i="75"/>
  <c r="X72" i="75"/>
  <c r="E11375" i="70"/>
  <c r="Y159" i="75"/>
  <c r="Y71" i="75"/>
  <c r="X159" i="75"/>
  <c r="X71" i="75"/>
  <c r="E11374" i="70"/>
  <c r="Y158" i="75"/>
  <c r="Y70" i="75"/>
  <c r="X158" i="75"/>
  <c r="X70" i="75"/>
  <c r="E11373" i="70"/>
  <c r="Y157" i="75"/>
  <c r="Y69" i="75"/>
  <c r="X157" i="75"/>
  <c r="X69" i="75"/>
  <c r="E11372" i="70"/>
  <c r="Y156" i="75"/>
  <c r="Y68" i="75"/>
  <c r="X156" i="75"/>
  <c r="X68" i="75"/>
  <c r="E11371" i="70"/>
  <c r="Y155" i="75"/>
  <c r="Y67" i="75"/>
  <c r="X155" i="75"/>
  <c r="X67" i="75"/>
  <c r="E11370" i="70"/>
  <c r="Y146" i="75"/>
  <c r="Y58" i="75"/>
  <c r="X146" i="75"/>
  <c r="X58" i="75"/>
  <c r="E11369" i="70"/>
  <c r="Y145" i="75"/>
  <c r="Y57" i="75"/>
  <c r="X145" i="75"/>
  <c r="X57" i="75"/>
  <c r="E11368" i="70"/>
  <c r="Y144" i="75"/>
  <c r="Y56" i="75"/>
  <c r="X144" i="75"/>
  <c r="X56" i="75"/>
  <c r="E11367" i="70"/>
  <c r="Y143" i="75"/>
  <c r="Y55" i="75"/>
  <c r="X143" i="75"/>
  <c r="X55" i="75"/>
  <c r="E11366" i="70"/>
  <c r="Y142" i="75"/>
  <c r="Y54" i="75"/>
  <c r="X142" i="75"/>
  <c r="X54" i="75"/>
  <c r="E11365" i="70"/>
  <c r="Y141" i="75"/>
  <c r="Y53" i="75"/>
  <c r="X141" i="75"/>
  <c r="X53" i="75"/>
  <c r="E11364" i="70"/>
  <c r="Y177" i="75"/>
  <c r="Y89" i="75"/>
  <c r="X177" i="75"/>
  <c r="X89" i="75"/>
  <c r="E11363" i="70"/>
  <c r="Y176" i="75"/>
  <c r="Y88" i="75"/>
  <c r="X176" i="75"/>
  <c r="X88" i="75"/>
  <c r="E11362" i="70"/>
  <c r="Y166" i="75"/>
  <c r="Y78" i="75"/>
  <c r="X166" i="75"/>
  <c r="X78" i="75"/>
  <c r="E11361" i="70"/>
  <c r="Y149" i="75"/>
  <c r="Y61" i="75"/>
  <c r="X149" i="75"/>
  <c r="X61" i="75"/>
  <c r="E11360" i="70"/>
  <c r="Y140" i="75"/>
  <c r="Y52" i="75"/>
  <c r="X140" i="75"/>
  <c r="X52" i="75"/>
  <c r="E11359" i="70"/>
  <c r="Y175" i="75"/>
  <c r="Y87" i="75"/>
  <c r="X175" i="75"/>
  <c r="X87" i="75"/>
  <c r="E11357" i="70"/>
  <c r="Y165" i="75"/>
  <c r="Y77" i="75"/>
  <c r="X165" i="75"/>
  <c r="X77" i="75"/>
  <c r="E11356" i="70"/>
  <c r="Y139" i="75"/>
  <c r="Y51" i="75"/>
  <c r="X139" i="75"/>
  <c r="X51" i="75"/>
  <c r="E11355" i="70"/>
  <c r="Y138" i="75"/>
  <c r="Y50" i="75"/>
  <c r="X138" i="75"/>
  <c r="X50" i="75"/>
  <c r="E11354" i="70"/>
  <c r="Y154" i="75"/>
  <c r="Y66" i="75"/>
  <c r="X154" i="75"/>
  <c r="X66" i="75"/>
  <c r="E11353" i="70"/>
  <c r="Y174" i="75"/>
  <c r="Y86" i="75"/>
  <c r="X174" i="75"/>
  <c r="X86" i="75"/>
  <c r="E9966" i="70"/>
  <c r="X172" i="75"/>
  <c r="X84" i="75"/>
  <c r="E11350" i="70"/>
  <c r="Y171" i="75"/>
  <c r="Y83" i="75"/>
  <c r="X171" i="75"/>
  <c r="X83" i="75"/>
  <c r="E11348" i="70"/>
  <c r="Y169" i="75"/>
  <c r="Y81" i="75"/>
  <c r="X169" i="75"/>
  <c r="X81" i="75"/>
  <c r="E9963" i="70"/>
  <c r="X168" i="75"/>
  <c r="X80" i="75"/>
  <c r="E11346" i="70"/>
  <c r="Y148" i="75"/>
  <c r="Y60" i="75"/>
  <c r="X148" i="75"/>
  <c r="X60" i="75"/>
  <c r="E11345" i="70"/>
  <c r="Y167" i="75"/>
  <c r="Y79" i="75"/>
  <c r="X167" i="75"/>
  <c r="X79" i="75"/>
  <c r="E11344" i="70"/>
  <c r="Y151" i="75"/>
  <c r="Y63" i="75"/>
  <c r="X151" i="75"/>
  <c r="X63" i="75"/>
  <c r="E11343" i="70"/>
  <c r="Y150" i="75"/>
  <c r="Y62" i="75"/>
  <c r="X150" i="75"/>
  <c r="X62" i="75"/>
  <c r="E11341" i="70"/>
  <c r="V152" i="75"/>
  <c r="V64" i="75"/>
  <c r="U152" i="75"/>
  <c r="U64" i="75"/>
  <c r="E11340" i="70"/>
  <c r="V153" i="75"/>
  <c r="V65" i="75"/>
  <c r="U153" i="75"/>
  <c r="U65" i="75"/>
  <c r="E11339" i="70"/>
  <c r="V147" i="75"/>
  <c r="V59" i="75"/>
  <c r="U147" i="75"/>
  <c r="U59" i="75"/>
  <c r="E11338" i="70"/>
  <c r="V164" i="75"/>
  <c r="V76" i="75"/>
  <c r="U164" i="75"/>
  <c r="U76" i="75"/>
  <c r="E11337" i="70"/>
  <c r="V163" i="75"/>
  <c r="V75" i="75"/>
  <c r="U163" i="75"/>
  <c r="U75" i="75"/>
  <c r="E11336" i="70"/>
  <c r="V162" i="75"/>
  <c r="V74" i="75"/>
  <c r="U162" i="75"/>
  <c r="U74" i="75"/>
  <c r="E11335" i="70"/>
  <c r="V161" i="75"/>
  <c r="V73" i="75"/>
  <c r="U161" i="75"/>
  <c r="U73" i="75"/>
  <c r="E11334" i="70"/>
  <c r="V160" i="75"/>
  <c r="V72" i="75"/>
  <c r="U160" i="75"/>
  <c r="U72" i="75"/>
  <c r="E11333" i="70"/>
  <c r="V159" i="75"/>
  <c r="V71" i="75"/>
  <c r="U159" i="75"/>
  <c r="U71" i="75"/>
  <c r="E11332" i="70"/>
  <c r="V158" i="75"/>
  <c r="V70" i="75"/>
  <c r="U158" i="75"/>
  <c r="U70" i="75"/>
  <c r="E11331" i="70"/>
  <c r="V157" i="75"/>
  <c r="V69" i="75"/>
  <c r="U157" i="75"/>
  <c r="U69" i="75"/>
  <c r="E11330" i="70"/>
  <c r="V156" i="75"/>
  <c r="V68" i="75"/>
  <c r="U156" i="75"/>
  <c r="U68" i="75"/>
  <c r="E11329" i="70"/>
  <c r="V155" i="75"/>
  <c r="V67" i="75"/>
  <c r="U155" i="75"/>
  <c r="U67" i="75"/>
  <c r="E11328" i="70"/>
  <c r="V146" i="75"/>
  <c r="V58" i="75"/>
  <c r="U146" i="75"/>
  <c r="U58" i="75"/>
  <c r="E11327" i="70"/>
  <c r="V145" i="75"/>
  <c r="V57" i="75"/>
  <c r="U145" i="75"/>
  <c r="U57" i="75"/>
  <c r="E11326" i="70"/>
  <c r="V144" i="75"/>
  <c r="V56" i="75"/>
  <c r="U144" i="75"/>
  <c r="U56" i="75"/>
  <c r="E11325" i="70"/>
  <c r="V143" i="75"/>
  <c r="V55" i="75"/>
  <c r="U143" i="75"/>
  <c r="U55" i="75"/>
  <c r="E11324" i="70"/>
  <c r="V142" i="75"/>
  <c r="V54" i="75"/>
  <c r="U142" i="75"/>
  <c r="U54" i="75"/>
  <c r="E11323" i="70"/>
  <c r="V141" i="75"/>
  <c r="V53" i="75"/>
  <c r="U141" i="75"/>
  <c r="U53" i="75"/>
  <c r="E11322" i="70"/>
  <c r="V177" i="75"/>
  <c r="V89" i="75"/>
  <c r="U177" i="75"/>
  <c r="U89" i="75"/>
  <c r="E11321" i="70"/>
  <c r="V176" i="75"/>
  <c r="V88" i="75"/>
  <c r="U176" i="75"/>
  <c r="U88" i="75"/>
  <c r="E11320" i="70"/>
  <c r="V166" i="75"/>
  <c r="V78" i="75"/>
  <c r="U166" i="75"/>
  <c r="U78" i="75"/>
  <c r="E11319" i="70"/>
  <c r="V149" i="75"/>
  <c r="V61" i="75"/>
  <c r="U149" i="75"/>
  <c r="U61" i="75"/>
  <c r="E11318" i="70"/>
  <c r="V140" i="75"/>
  <c r="V52" i="75"/>
  <c r="U140" i="75"/>
  <c r="U52" i="75"/>
  <c r="E11317" i="70"/>
  <c r="V175" i="75"/>
  <c r="V87" i="75"/>
  <c r="U175" i="75"/>
  <c r="U87" i="75"/>
  <c r="E11315" i="70"/>
  <c r="V165" i="75"/>
  <c r="V77" i="75"/>
  <c r="U165" i="75"/>
  <c r="U77" i="75"/>
  <c r="E11314" i="70"/>
  <c r="V139" i="75"/>
  <c r="V51" i="75"/>
  <c r="U139" i="75"/>
  <c r="U51" i="75"/>
  <c r="E11313" i="70"/>
  <c r="V138" i="75"/>
  <c r="V50" i="75"/>
  <c r="U138" i="75"/>
  <c r="U50" i="75"/>
  <c r="E11312" i="70"/>
  <c r="V154" i="75"/>
  <c r="V66" i="75"/>
  <c r="U154" i="75"/>
  <c r="U66" i="75"/>
  <c r="E11311" i="70"/>
  <c r="V174" i="75"/>
  <c r="V86" i="75"/>
  <c r="U174" i="75"/>
  <c r="U86" i="75"/>
  <c r="E11309" i="70"/>
  <c r="V172" i="75"/>
  <c r="V84" i="75"/>
  <c r="U172" i="75"/>
  <c r="U84" i="75"/>
  <c r="E11308" i="70"/>
  <c r="V171" i="75"/>
  <c r="V83" i="75"/>
  <c r="U171" i="75"/>
  <c r="U83" i="75"/>
  <c r="E11306" i="70"/>
  <c r="V169" i="75"/>
  <c r="V81" i="75"/>
  <c r="U169" i="75"/>
  <c r="U81" i="75"/>
  <c r="E11305" i="70"/>
  <c r="V168" i="75"/>
  <c r="V80" i="75"/>
  <c r="U168" i="75"/>
  <c r="U80" i="75"/>
  <c r="E11304" i="70"/>
  <c r="V148" i="75"/>
  <c r="V60" i="75"/>
  <c r="U148" i="75"/>
  <c r="U60" i="75"/>
  <c r="E11303" i="70"/>
  <c r="V167" i="75"/>
  <c r="V79" i="75"/>
  <c r="U167" i="75"/>
  <c r="U79" i="75"/>
  <c r="E11302" i="70"/>
  <c r="V151" i="75"/>
  <c r="V63" i="75"/>
  <c r="U151" i="75"/>
  <c r="U63" i="75"/>
  <c r="E11301" i="70"/>
  <c r="V150" i="75"/>
  <c r="V62" i="75"/>
  <c r="U150" i="75"/>
  <c r="U62" i="75"/>
  <c r="E11299" i="70"/>
  <c r="S152" i="75"/>
  <c r="S64" i="75"/>
  <c r="R152" i="75"/>
  <c r="R64" i="75"/>
  <c r="E11298" i="70"/>
  <c r="S153" i="75"/>
  <c r="S65" i="75"/>
  <c r="R153" i="75"/>
  <c r="R65" i="75"/>
  <c r="E11297" i="70"/>
  <c r="S147" i="75"/>
  <c r="S59" i="75"/>
  <c r="R147" i="75"/>
  <c r="R59" i="75"/>
  <c r="E11296" i="70"/>
  <c r="S164" i="75"/>
  <c r="S76" i="75"/>
  <c r="R164" i="75"/>
  <c r="R76" i="75"/>
  <c r="E11295" i="70"/>
  <c r="S163" i="75"/>
  <c r="S75" i="75"/>
  <c r="R163" i="75"/>
  <c r="R75" i="75"/>
  <c r="E11294" i="70"/>
  <c r="S162" i="75"/>
  <c r="S74" i="75"/>
  <c r="R162" i="75"/>
  <c r="R74" i="75"/>
  <c r="E11293" i="70"/>
  <c r="S161" i="75"/>
  <c r="S73" i="75"/>
  <c r="R161" i="75"/>
  <c r="R73" i="75"/>
  <c r="E11292" i="70"/>
  <c r="S160" i="75"/>
  <c r="S72" i="75"/>
  <c r="R160" i="75"/>
  <c r="R72" i="75"/>
  <c r="E11291" i="70"/>
  <c r="S159" i="75"/>
  <c r="S71" i="75"/>
  <c r="R159" i="75"/>
  <c r="R71" i="75"/>
  <c r="E11290" i="70"/>
  <c r="S158" i="75"/>
  <c r="S70" i="75"/>
  <c r="R158" i="75"/>
  <c r="R70" i="75"/>
  <c r="E11289" i="70"/>
  <c r="S157" i="75"/>
  <c r="S69" i="75"/>
  <c r="R157" i="75"/>
  <c r="R69" i="75"/>
  <c r="E11288" i="70"/>
  <c r="S156" i="75"/>
  <c r="S68" i="75"/>
  <c r="R156" i="75"/>
  <c r="R68" i="75"/>
  <c r="E11287" i="70"/>
  <c r="S155" i="75"/>
  <c r="S67" i="75"/>
  <c r="R155" i="75"/>
  <c r="R67" i="75"/>
  <c r="E11286" i="70"/>
  <c r="S146" i="75"/>
  <c r="S58" i="75"/>
  <c r="R146" i="75"/>
  <c r="R58" i="75"/>
  <c r="E11285" i="70"/>
  <c r="S145" i="75"/>
  <c r="S57" i="75"/>
  <c r="R145" i="75"/>
  <c r="R57" i="75"/>
  <c r="E11284" i="70"/>
  <c r="S144" i="75"/>
  <c r="S56" i="75"/>
  <c r="R144" i="75"/>
  <c r="R56" i="75"/>
  <c r="E11283" i="70"/>
  <c r="S143" i="75"/>
  <c r="S55" i="75"/>
  <c r="R143" i="75"/>
  <c r="R55" i="75"/>
  <c r="E11282" i="70"/>
  <c r="S142" i="75"/>
  <c r="S54" i="75"/>
  <c r="R142" i="75"/>
  <c r="R54" i="75"/>
  <c r="E11281" i="70"/>
  <c r="S141" i="75"/>
  <c r="S53" i="75"/>
  <c r="R141" i="75"/>
  <c r="R53" i="75"/>
  <c r="E11280" i="70"/>
  <c r="S177" i="75"/>
  <c r="S89" i="75"/>
  <c r="R177" i="75"/>
  <c r="R89" i="75"/>
  <c r="E11279" i="70"/>
  <c r="S176" i="75"/>
  <c r="S88" i="75"/>
  <c r="R176" i="75"/>
  <c r="R88" i="75"/>
  <c r="E11278" i="70"/>
  <c r="S166" i="75"/>
  <c r="S78" i="75"/>
  <c r="R166" i="75"/>
  <c r="R78" i="75"/>
  <c r="E11277" i="70"/>
  <c r="S149" i="75"/>
  <c r="S61" i="75"/>
  <c r="R149" i="75"/>
  <c r="R61" i="75"/>
  <c r="E11276" i="70"/>
  <c r="S140" i="75"/>
  <c r="S52" i="75"/>
  <c r="R140" i="75"/>
  <c r="R52" i="75"/>
  <c r="E11275" i="70"/>
  <c r="S175" i="75"/>
  <c r="S87" i="75"/>
  <c r="R175" i="75"/>
  <c r="R87" i="75"/>
  <c r="E11273" i="70"/>
  <c r="S165" i="75"/>
  <c r="S77" i="75"/>
  <c r="R165" i="75"/>
  <c r="R77" i="75"/>
  <c r="E11272" i="70"/>
  <c r="S139" i="75"/>
  <c r="S51" i="75"/>
  <c r="R139" i="75"/>
  <c r="R51" i="75"/>
  <c r="E11271" i="70"/>
  <c r="S138" i="75"/>
  <c r="S50" i="75"/>
  <c r="R138" i="75"/>
  <c r="R50" i="75"/>
  <c r="E11270" i="70"/>
  <c r="S154" i="75"/>
  <c r="S66" i="75"/>
  <c r="R154" i="75"/>
  <c r="R66" i="75"/>
  <c r="E11269" i="70"/>
  <c r="S174" i="75"/>
  <c r="S86" i="75"/>
  <c r="R174" i="75"/>
  <c r="R86" i="75"/>
  <c r="E11267" i="70"/>
  <c r="S172" i="75"/>
  <c r="S84" i="75"/>
  <c r="R172" i="75"/>
  <c r="R84" i="75"/>
  <c r="E11266" i="70"/>
  <c r="S171" i="75"/>
  <c r="S83" i="75"/>
  <c r="R171" i="75"/>
  <c r="R83" i="75"/>
  <c r="E11264" i="70"/>
  <c r="S169" i="75"/>
  <c r="S81" i="75"/>
  <c r="R169" i="75"/>
  <c r="R81" i="75"/>
  <c r="E11262" i="70"/>
  <c r="S148" i="75"/>
  <c r="S60" i="75"/>
  <c r="R148" i="75"/>
  <c r="R60" i="75"/>
  <c r="E11261" i="70"/>
  <c r="S167" i="75"/>
  <c r="S79" i="75"/>
  <c r="R167" i="75"/>
  <c r="R79" i="75"/>
  <c r="E11260" i="70"/>
  <c r="S151" i="75"/>
  <c r="S63" i="75"/>
  <c r="R151" i="75"/>
  <c r="R63" i="75"/>
  <c r="E11259" i="70"/>
  <c r="S150" i="75"/>
  <c r="S62" i="75"/>
  <c r="R150" i="75"/>
  <c r="R62" i="75"/>
  <c r="E11257" i="70"/>
  <c r="P152" i="75"/>
  <c r="P64" i="75"/>
  <c r="O152" i="75"/>
  <c r="O64" i="75"/>
  <c r="E11256" i="70"/>
  <c r="P153" i="75"/>
  <c r="P65" i="75"/>
  <c r="O153" i="75"/>
  <c r="O65" i="75"/>
  <c r="E11255" i="70"/>
  <c r="P147" i="75"/>
  <c r="P59" i="75"/>
  <c r="O147" i="75"/>
  <c r="O59" i="75"/>
  <c r="E11254" i="70"/>
  <c r="P164" i="75"/>
  <c r="P76" i="75"/>
  <c r="O164" i="75"/>
  <c r="O76" i="75"/>
  <c r="E11253" i="70"/>
  <c r="P163" i="75"/>
  <c r="P75" i="75"/>
  <c r="O163" i="75"/>
  <c r="O75" i="75"/>
  <c r="E11252" i="70"/>
  <c r="P162" i="75"/>
  <c r="P74" i="75"/>
  <c r="O162" i="75"/>
  <c r="O74" i="75"/>
  <c r="E11251" i="70"/>
  <c r="P161" i="75"/>
  <c r="P73" i="75"/>
  <c r="O161" i="75"/>
  <c r="O73" i="75"/>
  <c r="E11250" i="70"/>
  <c r="P160" i="75"/>
  <c r="P72" i="75"/>
  <c r="O160" i="75"/>
  <c r="O72" i="75"/>
  <c r="E11249" i="70"/>
  <c r="P159" i="75"/>
  <c r="P71" i="75"/>
  <c r="O159" i="75"/>
  <c r="O71" i="75"/>
  <c r="E11248" i="70"/>
  <c r="P158" i="75"/>
  <c r="P70" i="75"/>
  <c r="O158" i="75"/>
  <c r="O70" i="75"/>
  <c r="E11247" i="70"/>
  <c r="P157" i="75"/>
  <c r="P69" i="75"/>
  <c r="O157" i="75"/>
  <c r="O69" i="75"/>
  <c r="E11246" i="70"/>
  <c r="P156" i="75"/>
  <c r="P68" i="75"/>
  <c r="O156" i="75"/>
  <c r="O68" i="75"/>
  <c r="E11245" i="70"/>
  <c r="P155" i="75"/>
  <c r="P67" i="75"/>
  <c r="O155" i="75"/>
  <c r="O67" i="75"/>
  <c r="E11244" i="70"/>
  <c r="P146" i="75"/>
  <c r="P58" i="75"/>
  <c r="O146" i="75"/>
  <c r="O58" i="75"/>
  <c r="E11243" i="70"/>
  <c r="P145" i="75"/>
  <c r="P57" i="75"/>
  <c r="O145" i="75"/>
  <c r="O57" i="75"/>
  <c r="E11242" i="70"/>
  <c r="P144" i="75"/>
  <c r="P56" i="75"/>
  <c r="O144" i="75"/>
  <c r="O56" i="75"/>
  <c r="E11241" i="70"/>
  <c r="P143" i="75"/>
  <c r="P55" i="75"/>
  <c r="O143" i="75"/>
  <c r="O55" i="75"/>
  <c r="E11240" i="70"/>
  <c r="P142" i="75"/>
  <c r="P54" i="75"/>
  <c r="O142" i="75"/>
  <c r="O54" i="75"/>
  <c r="E11239" i="70"/>
  <c r="P141" i="75"/>
  <c r="P53" i="75"/>
  <c r="O141" i="75"/>
  <c r="O53" i="75"/>
  <c r="E11238" i="70"/>
  <c r="P177" i="75"/>
  <c r="P89" i="75"/>
  <c r="O177" i="75"/>
  <c r="O89" i="75"/>
  <c r="E11237" i="70"/>
  <c r="P176" i="75"/>
  <c r="P88" i="75"/>
  <c r="O176" i="75"/>
  <c r="O88" i="75"/>
  <c r="E11236" i="70"/>
  <c r="P166" i="75"/>
  <c r="P78" i="75"/>
  <c r="O166" i="75"/>
  <c r="O78" i="75"/>
  <c r="E11235" i="70"/>
  <c r="P149" i="75"/>
  <c r="P61" i="75"/>
  <c r="O149" i="75"/>
  <c r="O61" i="75"/>
  <c r="E11234" i="70"/>
  <c r="P140" i="75"/>
  <c r="P52" i="75"/>
  <c r="O140" i="75"/>
  <c r="O52" i="75"/>
  <c r="E11233" i="70"/>
  <c r="P175" i="75"/>
  <c r="P87" i="75"/>
  <c r="O175" i="75"/>
  <c r="O87" i="75"/>
  <c r="E11231" i="70"/>
  <c r="P165" i="75"/>
  <c r="P77" i="75"/>
  <c r="O165" i="75"/>
  <c r="O77" i="75"/>
  <c r="E11230" i="70"/>
  <c r="P139" i="75"/>
  <c r="P51" i="75"/>
  <c r="O139" i="75"/>
  <c r="O51" i="75"/>
  <c r="E11229" i="70"/>
  <c r="P138" i="75"/>
  <c r="P50" i="75"/>
  <c r="O138" i="75"/>
  <c r="O50" i="75"/>
  <c r="E11228" i="70"/>
  <c r="P154" i="75"/>
  <c r="P66" i="75"/>
  <c r="O154" i="75"/>
  <c r="O66" i="75"/>
  <c r="E11227" i="70"/>
  <c r="P174" i="75"/>
  <c r="P86" i="75"/>
  <c r="O174" i="75"/>
  <c r="O86" i="75"/>
  <c r="E11225" i="70"/>
  <c r="P172" i="75"/>
  <c r="P84" i="75"/>
  <c r="O172" i="75"/>
  <c r="O84" i="75"/>
  <c r="E11224" i="70"/>
  <c r="P171" i="75"/>
  <c r="P83" i="75"/>
  <c r="O171" i="75"/>
  <c r="O83" i="75"/>
  <c r="E11222" i="70"/>
  <c r="P169" i="75"/>
  <c r="P81" i="75"/>
  <c r="O169" i="75"/>
  <c r="O81" i="75"/>
  <c r="E11221" i="70"/>
  <c r="P168" i="75"/>
  <c r="P80" i="75"/>
  <c r="O168" i="75"/>
  <c r="O80" i="75"/>
  <c r="E11220" i="70"/>
  <c r="P148" i="75"/>
  <c r="P60" i="75"/>
  <c r="O148" i="75"/>
  <c r="O60" i="75"/>
  <c r="E11219" i="70"/>
  <c r="P167" i="75"/>
  <c r="P79" i="75"/>
  <c r="O167" i="75"/>
  <c r="O79" i="75"/>
  <c r="E11218" i="70"/>
  <c r="P151" i="75"/>
  <c r="P63" i="75"/>
  <c r="O151" i="75"/>
  <c r="O63" i="75"/>
  <c r="E11217" i="70"/>
  <c r="P150" i="75"/>
  <c r="P62" i="75"/>
  <c r="O150" i="75"/>
  <c r="O62" i="75"/>
  <c r="E11215" i="70"/>
  <c r="M152" i="75"/>
  <c r="M64" i="75"/>
  <c r="L152" i="75"/>
  <c r="L64" i="75"/>
  <c r="E11214" i="70"/>
  <c r="M153" i="75"/>
  <c r="M65" i="75"/>
  <c r="L153" i="75"/>
  <c r="L65" i="75"/>
  <c r="E11213" i="70"/>
  <c r="M147" i="75"/>
  <c r="M59" i="75"/>
  <c r="L147" i="75"/>
  <c r="L59" i="75"/>
  <c r="E11212" i="70"/>
  <c r="M164" i="75"/>
  <c r="M76" i="75"/>
  <c r="L164" i="75"/>
  <c r="L76" i="75"/>
  <c r="E11211" i="70"/>
  <c r="M163" i="75"/>
  <c r="M75" i="75"/>
  <c r="L163" i="75"/>
  <c r="L75" i="75"/>
  <c r="E11210" i="70"/>
  <c r="M162" i="75"/>
  <c r="M74" i="75"/>
  <c r="L162" i="75"/>
  <c r="L74" i="75"/>
  <c r="E11209" i="70"/>
  <c r="M161" i="75"/>
  <c r="M73" i="75"/>
  <c r="L161" i="75"/>
  <c r="L73" i="75"/>
  <c r="E11208" i="70"/>
  <c r="M160" i="75"/>
  <c r="M72" i="75"/>
  <c r="L160" i="75"/>
  <c r="L72" i="75"/>
  <c r="E11207" i="70"/>
  <c r="M159" i="75"/>
  <c r="M71" i="75"/>
  <c r="L159" i="75"/>
  <c r="L71" i="75"/>
  <c r="E11206" i="70"/>
  <c r="M158" i="75"/>
  <c r="M70" i="75"/>
  <c r="L158" i="75"/>
  <c r="L70" i="75"/>
  <c r="E11205" i="70"/>
  <c r="M157" i="75"/>
  <c r="M69" i="75"/>
  <c r="L157" i="75"/>
  <c r="L69" i="75"/>
  <c r="E11204" i="70"/>
  <c r="M156" i="75"/>
  <c r="M68" i="75"/>
  <c r="L156" i="75"/>
  <c r="L68" i="75"/>
  <c r="E11203" i="70"/>
  <c r="M155" i="75"/>
  <c r="M67" i="75"/>
  <c r="L155" i="75"/>
  <c r="L67" i="75"/>
  <c r="E11202" i="70"/>
  <c r="M146" i="75"/>
  <c r="M58" i="75"/>
  <c r="L146" i="75"/>
  <c r="L58" i="75"/>
  <c r="E11201" i="70"/>
  <c r="M145" i="75"/>
  <c r="M57" i="75"/>
  <c r="L145" i="75"/>
  <c r="L57" i="75"/>
  <c r="E11200" i="70"/>
  <c r="M144" i="75"/>
  <c r="M56" i="75"/>
  <c r="L144" i="75"/>
  <c r="L56" i="75"/>
  <c r="E11199" i="70"/>
  <c r="M143" i="75"/>
  <c r="M55" i="75"/>
  <c r="L143" i="75"/>
  <c r="L55" i="75"/>
  <c r="E11198" i="70"/>
  <c r="M142" i="75"/>
  <c r="M54" i="75"/>
  <c r="L142" i="75"/>
  <c r="L54" i="75"/>
  <c r="E11197" i="70"/>
  <c r="M141" i="75"/>
  <c r="M53" i="75"/>
  <c r="L141" i="75"/>
  <c r="L53" i="75"/>
  <c r="E11196" i="70"/>
  <c r="M177" i="75"/>
  <c r="M89" i="75"/>
  <c r="L177" i="75"/>
  <c r="L89" i="75"/>
  <c r="E11195" i="70"/>
  <c r="M176" i="75"/>
  <c r="M88" i="75"/>
  <c r="L176" i="75"/>
  <c r="L88" i="75"/>
  <c r="E11194" i="70"/>
  <c r="M166" i="75"/>
  <c r="M78" i="75"/>
  <c r="L166" i="75"/>
  <c r="L78" i="75"/>
  <c r="E11193" i="70"/>
  <c r="M149" i="75"/>
  <c r="M61" i="75"/>
  <c r="L149" i="75"/>
  <c r="L61" i="75"/>
  <c r="E11192" i="70"/>
  <c r="M140" i="75"/>
  <c r="M52" i="75"/>
  <c r="L140" i="75"/>
  <c r="L52" i="75"/>
  <c r="E11191" i="70"/>
  <c r="M175" i="75"/>
  <c r="M87" i="75"/>
  <c r="L175" i="75"/>
  <c r="L87" i="75"/>
  <c r="E11189" i="70"/>
  <c r="M165" i="75"/>
  <c r="M77" i="75"/>
  <c r="L165" i="75"/>
  <c r="L77" i="75"/>
  <c r="E11188" i="70"/>
  <c r="M139" i="75"/>
  <c r="M51" i="75"/>
  <c r="L139" i="75"/>
  <c r="L51" i="75"/>
  <c r="E11187" i="70"/>
  <c r="M138" i="75"/>
  <c r="M50" i="75"/>
  <c r="L138" i="75"/>
  <c r="L50" i="75"/>
  <c r="E11186" i="70"/>
  <c r="M154" i="75"/>
  <c r="M66" i="75"/>
  <c r="L154" i="75"/>
  <c r="L66" i="75"/>
  <c r="E11185" i="70"/>
  <c r="M174" i="75"/>
  <c r="M86" i="75"/>
  <c r="L174" i="75"/>
  <c r="L86" i="75"/>
  <c r="E9798" i="70"/>
  <c r="L172" i="75"/>
  <c r="L84" i="75"/>
  <c r="E11182" i="70"/>
  <c r="M171" i="75"/>
  <c r="M83" i="75"/>
  <c r="L171" i="75"/>
  <c r="L83" i="75"/>
  <c r="E11180" i="70"/>
  <c r="M169" i="75"/>
  <c r="M81" i="75"/>
  <c r="L169" i="75"/>
  <c r="L81" i="75"/>
  <c r="E9795" i="70"/>
  <c r="L168" i="75"/>
  <c r="L80" i="75"/>
  <c r="E11178" i="70"/>
  <c r="M148" i="75"/>
  <c r="M60" i="75"/>
  <c r="L148" i="75"/>
  <c r="L60" i="75"/>
  <c r="E11177" i="70"/>
  <c r="M167" i="75"/>
  <c r="M79" i="75"/>
  <c r="L167" i="75"/>
  <c r="L79" i="75"/>
  <c r="E11176" i="70"/>
  <c r="M151" i="75"/>
  <c r="M63" i="75"/>
  <c r="L151" i="75"/>
  <c r="L63" i="75"/>
  <c r="E11175" i="70"/>
  <c r="M150" i="75"/>
  <c r="M62" i="75"/>
  <c r="L150" i="75"/>
  <c r="L62" i="75"/>
  <c r="E11173" i="70"/>
  <c r="J152" i="75"/>
  <c r="J64" i="75"/>
  <c r="I152" i="75"/>
  <c r="I64" i="75"/>
  <c r="E11172" i="70"/>
  <c r="J153" i="75"/>
  <c r="J65" i="75"/>
  <c r="I153" i="75"/>
  <c r="I65" i="75"/>
  <c r="E11171" i="70"/>
  <c r="J147" i="75"/>
  <c r="J59" i="75"/>
  <c r="I147" i="75"/>
  <c r="I59" i="75"/>
  <c r="E11170" i="70"/>
  <c r="J164" i="75"/>
  <c r="J76" i="75"/>
  <c r="I164" i="75"/>
  <c r="I76" i="75"/>
  <c r="E11169" i="70"/>
  <c r="J163" i="75"/>
  <c r="J75" i="75"/>
  <c r="I163" i="75"/>
  <c r="I75" i="75"/>
  <c r="E11168" i="70"/>
  <c r="J162" i="75"/>
  <c r="J74" i="75"/>
  <c r="I162" i="75"/>
  <c r="I74" i="75"/>
  <c r="E11167" i="70"/>
  <c r="J161" i="75"/>
  <c r="J73" i="75"/>
  <c r="I161" i="75"/>
  <c r="I73" i="75"/>
  <c r="E11166" i="70"/>
  <c r="J160" i="75"/>
  <c r="J72" i="75"/>
  <c r="I160" i="75"/>
  <c r="I72" i="75"/>
  <c r="E11165" i="70"/>
  <c r="J159" i="75"/>
  <c r="J71" i="75"/>
  <c r="I159" i="75"/>
  <c r="I71" i="75"/>
  <c r="E11164" i="70"/>
  <c r="J158" i="75"/>
  <c r="J70" i="75"/>
  <c r="I158" i="75"/>
  <c r="I70" i="75"/>
  <c r="E11163" i="70"/>
  <c r="J157" i="75"/>
  <c r="J69" i="75"/>
  <c r="I157" i="75"/>
  <c r="I69" i="75"/>
  <c r="E11162" i="70"/>
  <c r="J156" i="75"/>
  <c r="J68" i="75"/>
  <c r="I156" i="75"/>
  <c r="I68" i="75"/>
  <c r="E11161" i="70"/>
  <c r="J155" i="75"/>
  <c r="J67" i="75"/>
  <c r="I155" i="75"/>
  <c r="I67" i="75"/>
  <c r="E11160" i="70"/>
  <c r="J146" i="75"/>
  <c r="J58" i="75"/>
  <c r="I146" i="75"/>
  <c r="I58" i="75"/>
  <c r="E11159" i="70"/>
  <c r="J145" i="75"/>
  <c r="J57" i="75"/>
  <c r="I145" i="75"/>
  <c r="I57" i="75"/>
  <c r="E11158" i="70"/>
  <c r="J144" i="75"/>
  <c r="J56" i="75"/>
  <c r="I144" i="75"/>
  <c r="I56" i="75"/>
  <c r="E11157" i="70"/>
  <c r="J143" i="75"/>
  <c r="J55" i="75"/>
  <c r="I143" i="75"/>
  <c r="I55" i="75"/>
  <c r="E11156" i="70"/>
  <c r="J142" i="75"/>
  <c r="J54" i="75"/>
  <c r="I142" i="75"/>
  <c r="I54" i="75"/>
  <c r="E11155" i="70"/>
  <c r="J141" i="75"/>
  <c r="J53" i="75"/>
  <c r="I141" i="75"/>
  <c r="I53" i="75"/>
  <c r="E11154" i="70"/>
  <c r="J177" i="75"/>
  <c r="J89" i="75"/>
  <c r="I177" i="75"/>
  <c r="I89" i="75"/>
  <c r="E11153" i="70"/>
  <c r="J176" i="75"/>
  <c r="J88" i="75"/>
  <c r="I176" i="75"/>
  <c r="I88" i="75"/>
  <c r="E11152" i="70"/>
  <c r="J166" i="75"/>
  <c r="J78" i="75"/>
  <c r="I166" i="75"/>
  <c r="I78" i="75"/>
  <c r="E11151" i="70"/>
  <c r="J149" i="75"/>
  <c r="J61" i="75"/>
  <c r="I149" i="75"/>
  <c r="I61" i="75"/>
  <c r="E11150" i="70"/>
  <c r="J140" i="75"/>
  <c r="J52" i="75"/>
  <c r="I140" i="75"/>
  <c r="I52" i="75"/>
  <c r="E11149" i="70"/>
  <c r="J175" i="75"/>
  <c r="J87" i="75"/>
  <c r="I175" i="75"/>
  <c r="I87" i="75"/>
  <c r="E11147" i="70"/>
  <c r="J165" i="75"/>
  <c r="J77" i="75"/>
  <c r="I165" i="75"/>
  <c r="I77" i="75"/>
  <c r="E11146" i="70"/>
  <c r="J139" i="75"/>
  <c r="J51" i="75"/>
  <c r="I139" i="75"/>
  <c r="I51" i="75"/>
  <c r="E11145" i="70"/>
  <c r="J138" i="75"/>
  <c r="J50" i="75"/>
  <c r="I138" i="75"/>
  <c r="I50" i="75"/>
  <c r="E11144" i="70"/>
  <c r="J154" i="75"/>
  <c r="J66" i="75"/>
  <c r="I154" i="75"/>
  <c r="I66" i="75"/>
  <c r="E11143" i="70"/>
  <c r="J174" i="75"/>
  <c r="J86" i="75"/>
  <c r="I174" i="75"/>
  <c r="I86" i="75"/>
  <c r="E11141" i="70"/>
  <c r="J172" i="75"/>
  <c r="J84" i="75"/>
  <c r="I172" i="75"/>
  <c r="I84" i="75"/>
  <c r="E11140" i="70"/>
  <c r="J171" i="75"/>
  <c r="J83" i="75"/>
  <c r="I171" i="75"/>
  <c r="I83" i="75"/>
  <c r="E11138" i="70"/>
  <c r="J169" i="75"/>
  <c r="J81" i="75"/>
  <c r="I169" i="75"/>
  <c r="I81" i="75"/>
  <c r="E11137" i="70"/>
  <c r="J168" i="75"/>
  <c r="J80" i="75"/>
  <c r="I168" i="75"/>
  <c r="I80" i="75"/>
  <c r="E11136" i="70"/>
  <c r="J148" i="75"/>
  <c r="J60" i="75"/>
  <c r="I148" i="75"/>
  <c r="I60" i="75"/>
  <c r="E11135" i="70"/>
  <c r="J167" i="75"/>
  <c r="J79" i="75"/>
  <c r="I167" i="75"/>
  <c r="I79" i="75"/>
  <c r="E11134" i="70"/>
  <c r="J151" i="75"/>
  <c r="J63" i="75"/>
  <c r="I151" i="75"/>
  <c r="I63" i="75"/>
  <c r="E11133" i="70"/>
  <c r="J150" i="75"/>
  <c r="J62" i="75"/>
  <c r="I150" i="75"/>
  <c r="I62" i="75"/>
  <c r="E11131" i="70"/>
  <c r="G152" i="75"/>
  <c r="G64" i="75"/>
  <c r="F152" i="75"/>
  <c r="F64" i="75"/>
  <c r="E11130" i="70"/>
  <c r="G153" i="75"/>
  <c r="G65" i="75"/>
  <c r="F153" i="75"/>
  <c r="F65" i="75"/>
  <c r="E11129" i="70"/>
  <c r="G147" i="75"/>
  <c r="G59" i="75"/>
  <c r="F147" i="75"/>
  <c r="F59" i="75"/>
  <c r="E11128" i="70"/>
  <c r="G164" i="75"/>
  <c r="G76" i="75"/>
  <c r="F164" i="75"/>
  <c r="F76" i="75"/>
  <c r="E11127" i="70"/>
  <c r="G163" i="75"/>
  <c r="G75" i="75"/>
  <c r="F163" i="75"/>
  <c r="F75" i="75"/>
  <c r="E11126" i="70"/>
  <c r="G162" i="75"/>
  <c r="G74" i="75"/>
  <c r="F162" i="75"/>
  <c r="F74" i="75"/>
  <c r="E11125" i="70"/>
  <c r="G161" i="75"/>
  <c r="G73" i="75"/>
  <c r="F161" i="75"/>
  <c r="F73" i="75"/>
  <c r="E11124" i="70"/>
  <c r="G160" i="75"/>
  <c r="G72" i="75"/>
  <c r="F160" i="75"/>
  <c r="F72" i="75"/>
  <c r="E11123" i="70"/>
  <c r="G159" i="75"/>
  <c r="G71" i="75"/>
  <c r="F159" i="75"/>
  <c r="F71" i="75"/>
  <c r="E11122" i="70"/>
  <c r="G158" i="75"/>
  <c r="G70" i="75"/>
  <c r="F158" i="75"/>
  <c r="F70" i="75"/>
  <c r="E11121" i="70"/>
  <c r="G157" i="75"/>
  <c r="G69" i="75"/>
  <c r="F157" i="75"/>
  <c r="F69" i="75"/>
  <c r="E11120" i="70"/>
  <c r="G156" i="75"/>
  <c r="G68" i="75"/>
  <c r="F156" i="75"/>
  <c r="F68" i="75"/>
  <c r="E11119" i="70"/>
  <c r="G155" i="75"/>
  <c r="G67" i="75"/>
  <c r="F155" i="75"/>
  <c r="F67" i="75"/>
  <c r="E11118" i="70"/>
  <c r="G146" i="75"/>
  <c r="G58" i="75"/>
  <c r="F146" i="75"/>
  <c r="F58" i="75"/>
  <c r="E11117" i="70"/>
  <c r="G145" i="75"/>
  <c r="G57" i="75"/>
  <c r="F145" i="75"/>
  <c r="F57" i="75"/>
  <c r="E11116" i="70"/>
  <c r="G144" i="75"/>
  <c r="G56" i="75"/>
  <c r="F144" i="75"/>
  <c r="F56" i="75"/>
  <c r="E11115" i="70"/>
  <c r="G143" i="75"/>
  <c r="G55" i="75"/>
  <c r="F143" i="75"/>
  <c r="F55" i="75"/>
  <c r="E11114" i="70"/>
  <c r="G142" i="75"/>
  <c r="G54" i="75"/>
  <c r="F142" i="75"/>
  <c r="F54" i="75"/>
  <c r="E11113" i="70"/>
  <c r="G141" i="75"/>
  <c r="G53" i="75"/>
  <c r="F141" i="75"/>
  <c r="F53" i="75"/>
  <c r="E11112" i="70"/>
  <c r="G177" i="75"/>
  <c r="G89" i="75"/>
  <c r="F177" i="75"/>
  <c r="F89" i="75"/>
  <c r="E11111" i="70"/>
  <c r="G176" i="75"/>
  <c r="G88" i="75"/>
  <c r="F176" i="75"/>
  <c r="F88" i="75"/>
  <c r="E11110" i="70"/>
  <c r="G166" i="75"/>
  <c r="G78" i="75"/>
  <c r="F166" i="75"/>
  <c r="F78" i="75"/>
  <c r="E11109" i="70"/>
  <c r="G149" i="75"/>
  <c r="G61" i="75"/>
  <c r="F149" i="75"/>
  <c r="F61" i="75"/>
  <c r="E11108" i="70"/>
  <c r="G140" i="75"/>
  <c r="G52" i="75"/>
  <c r="F140" i="75"/>
  <c r="F52" i="75"/>
  <c r="E11107" i="70"/>
  <c r="G175" i="75"/>
  <c r="G87" i="75"/>
  <c r="F175" i="75"/>
  <c r="F87" i="75"/>
  <c r="E11105" i="70"/>
  <c r="G165" i="75"/>
  <c r="G77" i="75"/>
  <c r="F165" i="75"/>
  <c r="F77" i="75"/>
  <c r="E11104" i="70"/>
  <c r="G139" i="75"/>
  <c r="G51" i="75"/>
  <c r="F139" i="75"/>
  <c r="F51" i="75"/>
  <c r="E11103" i="70"/>
  <c r="G138" i="75"/>
  <c r="G50" i="75"/>
  <c r="F138" i="75"/>
  <c r="F50" i="75"/>
  <c r="E11102" i="70"/>
  <c r="G154" i="75"/>
  <c r="G66" i="75"/>
  <c r="F154" i="75"/>
  <c r="F66" i="75"/>
  <c r="E11101" i="70"/>
  <c r="G174" i="75"/>
  <c r="G86" i="75"/>
  <c r="F174" i="75"/>
  <c r="F86" i="75"/>
  <c r="E11099" i="70"/>
  <c r="G172" i="75"/>
  <c r="G84" i="75"/>
  <c r="F172" i="75"/>
  <c r="F84" i="75"/>
  <c r="E11098" i="70"/>
  <c r="G171" i="75"/>
  <c r="G83" i="75"/>
  <c r="F171" i="75"/>
  <c r="F83" i="75"/>
  <c r="E11096" i="70"/>
  <c r="G169" i="75"/>
  <c r="G81" i="75"/>
  <c r="F169" i="75"/>
  <c r="F81" i="75"/>
  <c r="E11094" i="70"/>
  <c r="G148" i="75"/>
  <c r="G60" i="75"/>
  <c r="F148" i="75"/>
  <c r="F60" i="75"/>
  <c r="E11093" i="70"/>
  <c r="G167" i="75"/>
  <c r="G79" i="75"/>
  <c r="F167" i="75"/>
  <c r="F79" i="75"/>
  <c r="E11092" i="70"/>
  <c r="G151" i="75"/>
  <c r="G63" i="75"/>
  <c r="F151" i="75"/>
  <c r="F63" i="75"/>
  <c r="E11091" i="70"/>
  <c r="G150" i="75"/>
  <c r="G62" i="75"/>
  <c r="F150" i="75"/>
  <c r="F62" i="75"/>
  <c r="E9462" i="70"/>
  <c r="CK173" i="75"/>
  <c r="CK85" i="75"/>
  <c r="CK172" i="75"/>
  <c r="CK84" i="75"/>
  <c r="E9459" i="70"/>
  <c r="CK170" i="75"/>
  <c r="CK82" i="75"/>
  <c r="CK168" i="75"/>
  <c r="CK80" i="75"/>
  <c r="E9336" i="70"/>
  <c r="CB173" i="75"/>
  <c r="CB85" i="75"/>
  <c r="CB172" i="75"/>
  <c r="CB84" i="75"/>
  <c r="E9333" i="70"/>
  <c r="CB170" i="75"/>
  <c r="CB82" i="75"/>
  <c r="CB168" i="75"/>
  <c r="CB80" i="75"/>
  <c r="E9294" i="70"/>
  <c r="BY173" i="75"/>
  <c r="BY85" i="75"/>
  <c r="BY172" i="75"/>
  <c r="BY84" i="75"/>
  <c r="E9291" i="70"/>
  <c r="BY170" i="75"/>
  <c r="BY82" i="75"/>
  <c r="BY168" i="75"/>
  <c r="BY80" i="75"/>
  <c r="E9168" i="70"/>
  <c r="BP173" i="75"/>
  <c r="BP85" i="75"/>
  <c r="BP172" i="75"/>
  <c r="BP84" i="75"/>
  <c r="E9165" i="70"/>
  <c r="BP170" i="75"/>
  <c r="BP82" i="75"/>
  <c r="BP168" i="75"/>
  <c r="BP80" i="75"/>
  <c r="E9126" i="70"/>
  <c r="BM173" i="75"/>
  <c r="BM85" i="75"/>
  <c r="BM172" i="75"/>
  <c r="BM84" i="75"/>
  <c r="E9123" i="70"/>
  <c r="BM170" i="75"/>
  <c r="BM82" i="75"/>
  <c r="BM168" i="75"/>
  <c r="BM80" i="75"/>
  <c r="E9000" i="70"/>
  <c r="BD173" i="75"/>
  <c r="BD85" i="75"/>
  <c r="BD172" i="75"/>
  <c r="BD84" i="75"/>
  <c r="E8997" i="70"/>
  <c r="BD170" i="75"/>
  <c r="BD82" i="75"/>
  <c r="BD168" i="75"/>
  <c r="BD80" i="75"/>
  <c r="E8958" i="70"/>
  <c r="AX173" i="75"/>
  <c r="AX85" i="75"/>
  <c r="AX172" i="75"/>
  <c r="AX84" i="75"/>
  <c r="E8955" i="70"/>
  <c r="AX170" i="75"/>
  <c r="AX82" i="75"/>
  <c r="AX168" i="75"/>
  <c r="AX80" i="75"/>
  <c r="E8832" i="70"/>
  <c r="AO173" i="75"/>
  <c r="AO85" i="75"/>
  <c r="AO172" i="75"/>
  <c r="AO84" i="75"/>
  <c r="E8829" i="70"/>
  <c r="AO170" i="75"/>
  <c r="AO82" i="75"/>
  <c r="AO168" i="75"/>
  <c r="AO80" i="75"/>
  <c r="E8790" i="70"/>
  <c r="AL173" i="75"/>
  <c r="AL85" i="75"/>
  <c r="AL172" i="75"/>
  <c r="AL84" i="75"/>
  <c r="E8787" i="70"/>
  <c r="AL170" i="75"/>
  <c r="AL82" i="75"/>
  <c r="AL168" i="75"/>
  <c r="AL80" i="75"/>
  <c r="E8664" i="70"/>
  <c r="AC173" i="75"/>
  <c r="AC85" i="75"/>
  <c r="AC172" i="75"/>
  <c r="AC84" i="75"/>
  <c r="E8661" i="70"/>
  <c r="AC170" i="75"/>
  <c r="AC82" i="75"/>
  <c r="AC168" i="75"/>
  <c r="AC80" i="75"/>
  <c r="E8622" i="70"/>
  <c r="Z173" i="75"/>
  <c r="Z85" i="75"/>
  <c r="Z172" i="75"/>
  <c r="Z84" i="75"/>
  <c r="E8619" i="70"/>
  <c r="Z170" i="75"/>
  <c r="Z82" i="75"/>
  <c r="Z168" i="75"/>
  <c r="Z80" i="75"/>
  <c r="E8496" i="70"/>
  <c r="Q173" i="75"/>
  <c r="Q85" i="75"/>
  <c r="Q172" i="75"/>
  <c r="Q84" i="75"/>
  <c r="E8493" i="70"/>
  <c r="Q170" i="75"/>
  <c r="Q82" i="75"/>
  <c r="Q169" i="75"/>
  <c r="Q81" i="75"/>
  <c r="E8454" i="70"/>
  <c r="N173" i="75"/>
  <c r="N85" i="75"/>
  <c r="N172" i="75"/>
  <c r="N84" i="75"/>
  <c r="E8451" i="70"/>
  <c r="N170" i="75"/>
  <c r="N82" i="75"/>
  <c r="N168" i="75"/>
  <c r="N80" i="75"/>
  <c r="E8328" i="70"/>
  <c r="E173" i="75"/>
  <c r="E85" i="75"/>
  <c r="E172" i="75"/>
  <c r="E84" i="75"/>
  <c r="E2823" i="70"/>
  <c r="J34" i="75"/>
  <c r="I34" i="75"/>
  <c r="E2865" i="70"/>
  <c r="M34" i="75"/>
  <c r="L34" i="75"/>
  <c r="G34" i="75"/>
  <c r="F34" i="75"/>
  <c r="E2907" i="70"/>
  <c r="P34" i="75"/>
  <c r="O34" i="75"/>
  <c r="E11688" i="70"/>
  <c r="AW173" i="75"/>
  <c r="AW85" i="75"/>
  <c r="AV173" i="75"/>
  <c r="AV85" i="75"/>
  <c r="E11685" i="70"/>
  <c r="AW170" i="75"/>
  <c r="AW82" i="75"/>
  <c r="AV170" i="75"/>
  <c r="AV82" i="75"/>
  <c r="E11520" i="70"/>
  <c r="AK173" i="75"/>
  <c r="AK85" i="75"/>
  <c r="AJ173" i="75"/>
  <c r="AJ85" i="75"/>
  <c r="E11517" i="70"/>
  <c r="AK170" i="75"/>
  <c r="AK82" i="75"/>
  <c r="AJ170" i="75"/>
  <c r="AJ82" i="75"/>
  <c r="E11352" i="70"/>
  <c r="Y173" i="75"/>
  <c r="Y85" i="75"/>
  <c r="X173" i="75"/>
  <c r="X85" i="75"/>
  <c r="E11349" i="70"/>
  <c r="Y170" i="75"/>
  <c r="Y82" i="75"/>
  <c r="X170" i="75"/>
  <c r="X82" i="75"/>
  <c r="E11184" i="70"/>
  <c r="M173" i="75"/>
  <c r="M85" i="75"/>
  <c r="L173" i="75"/>
  <c r="L85" i="75"/>
  <c r="E11181" i="70"/>
  <c r="M170" i="75"/>
  <c r="M82" i="75"/>
  <c r="L170" i="75"/>
  <c r="L82" i="75"/>
  <c r="E11898" i="70"/>
  <c r="BO173" i="75"/>
  <c r="BO85" i="75"/>
  <c r="E96" i="70"/>
  <c r="K37" i="75"/>
  <c r="E429" i="70"/>
  <c r="AI34" i="75"/>
  <c r="E471" i="70"/>
  <c r="E723" i="70"/>
  <c r="BG34" i="75"/>
  <c r="E765" i="70"/>
  <c r="BJ34" i="75"/>
  <c r="E810" i="70"/>
  <c r="BM37" i="75"/>
  <c r="E975" i="70"/>
  <c r="E3159" i="70"/>
  <c r="AH34" i="75"/>
  <c r="E1398" i="70"/>
  <c r="E2784" i="70"/>
  <c r="G36" i="75"/>
  <c r="G13" i="75"/>
  <c r="G20" i="75"/>
  <c r="G24" i="75"/>
  <c r="E1440" i="70"/>
  <c r="E2825" i="70"/>
  <c r="J36" i="75"/>
  <c r="E2842" i="70"/>
  <c r="J13" i="75"/>
  <c r="E2846" i="70"/>
  <c r="J20" i="75"/>
  <c r="E2850" i="70"/>
  <c r="J24" i="75"/>
  <c r="E2858" i="70"/>
  <c r="E1482" i="70"/>
  <c r="E2867" i="70"/>
  <c r="M36" i="75"/>
  <c r="E2884" i="70"/>
  <c r="M13" i="75"/>
  <c r="E2888" i="70"/>
  <c r="M20" i="75"/>
  <c r="E2892" i="70"/>
  <c r="M24" i="75"/>
  <c r="E1524" i="70"/>
  <c r="E2909" i="70"/>
  <c r="P36" i="75"/>
  <c r="E2926" i="70"/>
  <c r="P13" i="75"/>
  <c r="E2930" i="70"/>
  <c r="P20" i="75"/>
  <c r="E2934" i="70"/>
  <c r="P24" i="75"/>
  <c r="E2942" i="70"/>
  <c r="E2946" i="70"/>
  <c r="S5" i="75"/>
  <c r="E1566" i="70"/>
  <c r="E2951" i="70"/>
  <c r="S36" i="75"/>
  <c r="E2956" i="70"/>
  <c r="S18" i="75"/>
  <c r="E2960" i="70"/>
  <c r="S41" i="75"/>
  <c r="E2964" i="70"/>
  <c r="S43" i="75"/>
  <c r="E2968" i="70"/>
  <c r="S13" i="75"/>
  <c r="E2972" i="70"/>
  <c r="S20" i="75"/>
  <c r="E2976" i="70"/>
  <c r="S24" i="75"/>
  <c r="E2980" i="70"/>
  <c r="S28" i="75"/>
  <c r="E2984" i="70"/>
  <c r="E2988" i="70"/>
  <c r="V5" i="75"/>
  <c r="E1608" i="70"/>
  <c r="E2993" i="70"/>
  <c r="V36" i="75"/>
  <c r="E2998" i="70"/>
  <c r="V18" i="75"/>
  <c r="E3002" i="70"/>
  <c r="V41" i="75"/>
  <c r="E3006" i="70"/>
  <c r="V43" i="75"/>
  <c r="E3010" i="70"/>
  <c r="V13" i="75"/>
  <c r="E3014" i="70"/>
  <c r="V20" i="75"/>
  <c r="E3018" i="70"/>
  <c r="V24" i="75"/>
  <c r="E3022" i="70"/>
  <c r="V28" i="75"/>
  <c r="E3026" i="70"/>
  <c r="E3030" i="70"/>
  <c r="Y5" i="75"/>
  <c r="E1650" i="70"/>
  <c r="E3035" i="70"/>
  <c r="Y36" i="75"/>
  <c r="E3040" i="70"/>
  <c r="Y18" i="75"/>
  <c r="E3044" i="70"/>
  <c r="Y41" i="75"/>
  <c r="E3048" i="70"/>
  <c r="Y43" i="75"/>
  <c r="E3052" i="70"/>
  <c r="Y13" i="75"/>
  <c r="E3056" i="70"/>
  <c r="Y20" i="75"/>
  <c r="E3060" i="70"/>
  <c r="Y24" i="75"/>
  <c r="E3064" i="70"/>
  <c r="Y28" i="75"/>
  <c r="E3068" i="70"/>
  <c r="E3072" i="70"/>
  <c r="AB5" i="75"/>
  <c r="E1692" i="70"/>
  <c r="E3077" i="70"/>
  <c r="AB36" i="75"/>
  <c r="E3082" i="70"/>
  <c r="AB18" i="75"/>
  <c r="E3086" i="70"/>
  <c r="AB41" i="75"/>
  <c r="E3090" i="70"/>
  <c r="AB43" i="75"/>
  <c r="E3094" i="70"/>
  <c r="AB13" i="75"/>
  <c r="E3098" i="70"/>
  <c r="AB20" i="75"/>
  <c r="E3102" i="70"/>
  <c r="AB24" i="75"/>
  <c r="E3106" i="70"/>
  <c r="AB28" i="75"/>
  <c r="E3110" i="70"/>
  <c r="E3114" i="70"/>
  <c r="AE5" i="75"/>
  <c r="E1734" i="70"/>
  <c r="E3119" i="70"/>
  <c r="AE36" i="75"/>
  <c r="E3124" i="70"/>
  <c r="AE18" i="75"/>
  <c r="E3128" i="70"/>
  <c r="AE41" i="75"/>
  <c r="E3132" i="70"/>
  <c r="AE43" i="75"/>
  <c r="E3136" i="70"/>
  <c r="AE13" i="75"/>
  <c r="E3140" i="70"/>
  <c r="AE20" i="75"/>
  <c r="E3144" i="70"/>
  <c r="AE24" i="75"/>
  <c r="E3148" i="70"/>
  <c r="AE28" i="75"/>
  <c r="E3152" i="70"/>
  <c r="E3156" i="70"/>
  <c r="AH5" i="75"/>
  <c r="E1776" i="70"/>
  <c r="E3161" i="70"/>
  <c r="AH36" i="75"/>
  <c r="E3166" i="70"/>
  <c r="AH18" i="75"/>
  <c r="E3170" i="70"/>
  <c r="AH41" i="75"/>
  <c r="E3174" i="70"/>
  <c r="AH43" i="75"/>
  <c r="E3178" i="70"/>
  <c r="AH13" i="75"/>
  <c r="E3182" i="70"/>
  <c r="AH20" i="75"/>
  <c r="E3186" i="70"/>
  <c r="AH24" i="75"/>
  <c r="E3190" i="70"/>
  <c r="AH28" i="75"/>
  <c r="E3194" i="70"/>
  <c r="E3198" i="70"/>
  <c r="AK5" i="75"/>
  <c r="E1818" i="70"/>
  <c r="E3203" i="70"/>
  <c r="AK36" i="75"/>
  <c r="E3208" i="70"/>
  <c r="AK18" i="75"/>
  <c r="E3212" i="70"/>
  <c r="AK41" i="75"/>
  <c r="E3216" i="70"/>
  <c r="AK43" i="75"/>
  <c r="E3220" i="70"/>
  <c r="AK13" i="75"/>
  <c r="E3224" i="70"/>
  <c r="AK20" i="75"/>
  <c r="E3228" i="70"/>
  <c r="AK24" i="75"/>
  <c r="E3232" i="70"/>
  <c r="AK28" i="75"/>
  <c r="E3236" i="70"/>
  <c r="E3240" i="70"/>
  <c r="AN5" i="75"/>
  <c r="E1860" i="70"/>
  <c r="E3245" i="70"/>
  <c r="AN36" i="75"/>
  <c r="E3250" i="70"/>
  <c r="AN18" i="75"/>
  <c r="E3254" i="70"/>
  <c r="AN41" i="75"/>
  <c r="E3258" i="70"/>
  <c r="AN43" i="75"/>
  <c r="E3262" i="70"/>
  <c r="AN13" i="75"/>
  <c r="E3266" i="70"/>
  <c r="AN20" i="75"/>
  <c r="E3270" i="70"/>
  <c r="AN24" i="75"/>
  <c r="E3274" i="70"/>
  <c r="AN28" i="75"/>
  <c r="E3278" i="70"/>
  <c r="E3282" i="70"/>
  <c r="AQ5" i="75"/>
  <c r="E1902" i="70"/>
  <c r="E3287" i="70"/>
  <c r="AQ36" i="75"/>
  <c r="E3292" i="70"/>
  <c r="AQ18" i="75"/>
  <c r="E3296" i="70"/>
  <c r="AQ41" i="75"/>
  <c r="E3300" i="70"/>
  <c r="AQ43" i="75"/>
  <c r="E3304" i="70"/>
  <c r="AQ13" i="75"/>
  <c r="E3308" i="70"/>
  <c r="AQ20" i="75"/>
  <c r="E3312" i="70"/>
  <c r="AQ24" i="75"/>
  <c r="E3316" i="70"/>
  <c r="AQ28" i="75"/>
  <c r="E3320" i="70"/>
  <c r="E3324" i="70"/>
  <c r="AT5" i="75"/>
  <c r="E1944" i="70"/>
  <c r="E3329" i="70"/>
  <c r="AT36" i="75"/>
  <c r="E3334" i="70"/>
  <c r="AT18" i="75"/>
  <c r="E3338" i="70"/>
  <c r="AT41" i="75"/>
  <c r="E3342" i="70"/>
  <c r="AT43" i="75"/>
  <c r="E3346" i="70"/>
  <c r="AT13" i="75"/>
  <c r="E3350" i="70"/>
  <c r="AT20" i="75"/>
  <c r="E3354" i="70"/>
  <c r="AT24" i="75"/>
  <c r="E3358" i="70"/>
  <c r="AT28" i="75"/>
  <c r="E3362" i="70"/>
  <c r="E3366" i="70"/>
  <c r="AW5" i="75"/>
  <c r="E1986" i="70"/>
  <c r="E3371" i="70"/>
  <c r="AW36" i="75"/>
  <c r="E3376" i="70"/>
  <c r="AW18" i="75"/>
  <c r="E3380" i="70"/>
  <c r="AW41" i="75"/>
  <c r="E3384" i="70"/>
  <c r="AW43" i="75"/>
  <c r="E3388" i="70"/>
  <c r="AW13" i="75"/>
  <c r="E3392" i="70"/>
  <c r="AW20" i="75"/>
  <c r="E3396" i="70"/>
  <c r="AW24" i="75"/>
  <c r="E3400" i="70"/>
  <c r="AW28" i="75"/>
  <c r="E3404" i="70"/>
  <c r="E3408" i="70"/>
  <c r="AZ5" i="75"/>
  <c r="E2028" i="70"/>
  <c r="AY37" i="75"/>
  <c r="E3413" i="70"/>
  <c r="AZ36" i="75"/>
  <c r="E3418" i="70"/>
  <c r="AZ18" i="75"/>
  <c r="E3422" i="70"/>
  <c r="AZ41" i="75"/>
  <c r="E3426" i="70"/>
  <c r="AZ43" i="75"/>
  <c r="E3430" i="70"/>
  <c r="AZ13" i="75"/>
  <c r="E3434" i="70"/>
  <c r="AZ20" i="75"/>
  <c r="E3438" i="70"/>
  <c r="AZ24" i="75"/>
  <c r="E3442" i="70"/>
  <c r="AZ28" i="75"/>
  <c r="E3446" i="70"/>
  <c r="E3450" i="70"/>
  <c r="BF5" i="75"/>
  <c r="E2070" i="70"/>
  <c r="E3455" i="70"/>
  <c r="BF36" i="75"/>
  <c r="E3460" i="70"/>
  <c r="BF18" i="75"/>
  <c r="E3464" i="70"/>
  <c r="BF41" i="75"/>
  <c r="E3468" i="70"/>
  <c r="BF43" i="75"/>
  <c r="E3472" i="70"/>
  <c r="BF13" i="75"/>
  <c r="E3476" i="70"/>
  <c r="BF20" i="75"/>
  <c r="E3480" i="70"/>
  <c r="BF24" i="75"/>
  <c r="E3484" i="70"/>
  <c r="BF28" i="75"/>
  <c r="E3488" i="70"/>
  <c r="E3492" i="70"/>
  <c r="BI5" i="75"/>
  <c r="E2112" i="70"/>
  <c r="E3497" i="70"/>
  <c r="BI36" i="75"/>
  <c r="E3502" i="70"/>
  <c r="BI18" i="75"/>
  <c r="E3506" i="70"/>
  <c r="BI41" i="75"/>
  <c r="E3510" i="70"/>
  <c r="BI43" i="75"/>
  <c r="E3514" i="70"/>
  <c r="BI13" i="75"/>
  <c r="E3518" i="70"/>
  <c r="BI20" i="75"/>
  <c r="E3522" i="70"/>
  <c r="BI24" i="75"/>
  <c r="E3628" i="70"/>
  <c r="BR18" i="75"/>
  <c r="E3632" i="70"/>
  <c r="BR41" i="75"/>
  <c r="E3636" i="70"/>
  <c r="BR43" i="75"/>
  <c r="E3640" i="70"/>
  <c r="BR13" i="75"/>
  <c r="E3644" i="70"/>
  <c r="BR20" i="75"/>
  <c r="E3648" i="70"/>
  <c r="BR24" i="75"/>
  <c r="E3652" i="70"/>
  <c r="BR28" i="75"/>
  <c r="E3656" i="70"/>
  <c r="E3660" i="70"/>
  <c r="BU5" i="75"/>
  <c r="E3686" i="70"/>
  <c r="BU20" i="75"/>
  <c r="E3690" i="70"/>
  <c r="BU24" i="75"/>
  <c r="E3694" i="70"/>
  <c r="BU28" i="75"/>
  <c r="E3698" i="70"/>
  <c r="E3702" i="70"/>
  <c r="BX5" i="75"/>
  <c r="E3712" i="70"/>
  <c r="BX18" i="75"/>
  <c r="E3716" i="70"/>
  <c r="BX41" i="75"/>
  <c r="E3720" i="70"/>
  <c r="BX43" i="75"/>
  <c r="E3724" i="70"/>
  <c r="BX13" i="75"/>
  <c r="E3728" i="70"/>
  <c r="BX20" i="75"/>
  <c r="E3732" i="70"/>
  <c r="BX24" i="75"/>
  <c r="E3736" i="70"/>
  <c r="BX28" i="75"/>
  <c r="E3740" i="70"/>
  <c r="E3744" i="70"/>
  <c r="CA5" i="75"/>
  <c r="E3750" i="70"/>
  <c r="CA37" i="75"/>
  <c r="E3754" i="70"/>
  <c r="CA18" i="75"/>
  <c r="E3758" i="70"/>
  <c r="CA41" i="75"/>
  <c r="E3762" i="70"/>
  <c r="CA43" i="75"/>
  <c r="E3766" i="70"/>
  <c r="CA13" i="75"/>
  <c r="E3770" i="70"/>
  <c r="CA20" i="75"/>
  <c r="E3774" i="70"/>
  <c r="CA24" i="75"/>
  <c r="E3778" i="70"/>
  <c r="CA28" i="75"/>
  <c r="E3782" i="70"/>
  <c r="E3786" i="70"/>
  <c r="CD5" i="75"/>
  <c r="E3796" i="70"/>
  <c r="CD18" i="75"/>
  <c r="E3800" i="70"/>
  <c r="CD41" i="75"/>
  <c r="E3804" i="70"/>
  <c r="CD43" i="75"/>
  <c r="E3808" i="70"/>
  <c r="CD13" i="75"/>
  <c r="E3812" i="70"/>
  <c r="CD20" i="75"/>
  <c r="E3816" i="70"/>
  <c r="CD24" i="75"/>
  <c r="E3820" i="70"/>
  <c r="CD28" i="75"/>
  <c r="E3824" i="70"/>
  <c r="E3828" i="70"/>
  <c r="CG5" i="75"/>
  <c r="E3834" i="70"/>
  <c r="CG37" i="75"/>
  <c r="E3838" i="70"/>
  <c r="CG18" i="75"/>
  <c r="E3842" i="70"/>
  <c r="CG41" i="75"/>
  <c r="E3846" i="70"/>
  <c r="CG43" i="75"/>
  <c r="E3850" i="70"/>
  <c r="CG13" i="75"/>
  <c r="E3854" i="70"/>
  <c r="CG20" i="75"/>
  <c r="E3858" i="70"/>
  <c r="CG24" i="75"/>
  <c r="E3862" i="70"/>
  <c r="CG28" i="75"/>
  <c r="E3866" i="70"/>
  <c r="E3870" i="70"/>
  <c r="CJ5" i="75"/>
  <c r="E3880" i="70"/>
  <c r="CJ18" i="75"/>
  <c r="E3884" i="70"/>
  <c r="CJ41" i="75"/>
  <c r="E3888" i="70"/>
  <c r="CJ43" i="75"/>
  <c r="E3892" i="70"/>
  <c r="CJ13" i="75"/>
  <c r="E3896" i="70"/>
  <c r="CJ20" i="75"/>
  <c r="E3900" i="70"/>
  <c r="CJ24" i="75"/>
  <c r="E3904" i="70"/>
  <c r="CJ28" i="75"/>
  <c r="E3908" i="70"/>
  <c r="E3912" i="70"/>
  <c r="CM5" i="75"/>
  <c r="E3922" i="70"/>
  <c r="CM18" i="75"/>
  <c r="E3926" i="70"/>
  <c r="CM41" i="75"/>
  <c r="E3930" i="70"/>
  <c r="CM43" i="75"/>
  <c r="E3934" i="70"/>
  <c r="CM13" i="75"/>
  <c r="E3938" i="70"/>
  <c r="CM20" i="75"/>
  <c r="E3942" i="70"/>
  <c r="CM24" i="75"/>
  <c r="E3946" i="70"/>
  <c r="CM28" i="75"/>
  <c r="E93" i="70"/>
  <c r="K34" i="75"/>
  <c r="E3579" i="70"/>
  <c r="BO34" i="75"/>
  <c r="E3915" i="70"/>
  <c r="CM34" i="75"/>
  <c r="G10" i="75"/>
  <c r="G14" i="75"/>
  <c r="G21" i="75"/>
  <c r="G25" i="75"/>
  <c r="E2839" i="70"/>
  <c r="J10" i="75"/>
  <c r="E2843" i="70"/>
  <c r="J14" i="75"/>
  <c r="E2847" i="70"/>
  <c r="J21" i="75"/>
  <c r="E2851" i="70"/>
  <c r="J25" i="75"/>
  <c r="E2881" i="70"/>
  <c r="M10" i="75"/>
  <c r="E2885" i="70"/>
  <c r="M14" i="75"/>
  <c r="E2889" i="70"/>
  <c r="M21" i="75"/>
  <c r="E2893" i="70"/>
  <c r="M25" i="75"/>
  <c r="E2923" i="70"/>
  <c r="P10" i="75"/>
  <c r="E2927" i="70"/>
  <c r="P14" i="75"/>
  <c r="E2931" i="70"/>
  <c r="P21" i="75"/>
  <c r="E2935" i="70"/>
  <c r="P25" i="75"/>
  <c r="E2943" i="70"/>
  <c r="S7" i="75"/>
  <c r="E1563" i="70"/>
  <c r="R34" i="75"/>
  <c r="E2947" i="70"/>
  <c r="S32" i="75"/>
  <c r="E2953" i="70"/>
  <c r="S38" i="75"/>
  <c r="E2957" i="70"/>
  <c r="S29" i="75"/>
  <c r="E2961" i="70"/>
  <c r="S6" i="75"/>
  <c r="E2965" i="70"/>
  <c r="S10" i="75"/>
  <c r="E2969" i="70"/>
  <c r="S14" i="75"/>
  <c r="E2973" i="70"/>
  <c r="S21" i="75"/>
  <c r="E2977" i="70"/>
  <c r="S25" i="75"/>
  <c r="E2981" i="70"/>
  <c r="S4" i="75"/>
  <c r="E2985" i="70"/>
  <c r="V7" i="75"/>
  <c r="E2989" i="70"/>
  <c r="V32" i="75"/>
  <c r="E2995" i="70"/>
  <c r="V38" i="75"/>
  <c r="E2999" i="70"/>
  <c r="V29" i="75"/>
  <c r="E3003" i="70"/>
  <c r="V6" i="75"/>
  <c r="E3007" i="70"/>
  <c r="V10" i="75"/>
  <c r="E3011" i="70"/>
  <c r="V14" i="75"/>
  <c r="E3015" i="70"/>
  <c r="V21" i="75"/>
  <c r="E3019" i="70"/>
  <c r="V25" i="75"/>
  <c r="E3023" i="70"/>
  <c r="V4" i="75"/>
  <c r="E3027" i="70"/>
  <c r="Y7" i="75"/>
  <c r="E1647" i="70"/>
  <c r="X34" i="75"/>
  <c r="E3031" i="70"/>
  <c r="Y32" i="75"/>
  <c r="E3037" i="70"/>
  <c r="Y38" i="75"/>
  <c r="E3041" i="70"/>
  <c r="Y29" i="75"/>
  <c r="E3045" i="70"/>
  <c r="Y6" i="75"/>
  <c r="E3049" i="70"/>
  <c r="Y10" i="75"/>
  <c r="E3053" i="70"/>
  <c r="Y14" i="75"/>
  <c r="E3057" i="70"/>
  <c r="Y21" i="75"/>
  <c r="E3061" i="70"/>
  <c r="Y25" i="75"/>
  <c r="E3065" i="70"/>
  <c r="Y4" i="75"/>
  <c r="E3069" i="70"/>
  <c r="AB7" i="75"/>
  <c r="E3073" i="70"/>
  <c r="AB32" i="75"/>
  <c r="E3079" i="70"/>
  <c r="AB38" i="75"/>
  <c r="E3083" i="70"/>
  <c r="AB29" i="75"/>
  <c r="E3087" i="70"/>
  <c r="AB6" i="75"/>
  <c r="E3091" i="70"/>
  <c r="AB10" i="75"/>
  <c r="E3095" i="70"/>
  <c r="AB14" i="75"/>
  <c r="E3099" i="70"/>
  <c r="AB21" i="75"/>
  <c r="E3103" i="70"/>
  <c r="AB25" i="75"/>
  <c r="E3107" i="70"/>
  <c r="AB4" i="75"/>
  <c r="E3111" i="70"/>
  <c r="AE7" i="75"/>
  <c r="E1731" i="70"/>
  <c r="E3115" i="70"/>
  <c r="AE32" i="75"/>
  <c r="E3121" i="70"/>
  <c r="AE38" i="75"/>
  <c r="E3125" i="70"/>
  <c r="AE29" i="75"/>
  <c r="E3129" i="70"/>
  <c r="AE6" i="75"/>
  <c r="E3133" i="70"/>
  <c r="AE10" i="75"/>
  <c r="E3137" i="70"/>
  <c r="AE14" i="75"/>
  <c r="E3141" i="70"/>
  <c r="AE21" i="75"/>
  <c r="E3145" i="70"/>
  <c r="AE25" i="75"/>
  <c r="E3149" i="70"/>
  <c r="AE4" i="75"/>
  <c r="E3153" i="70"/>
  <c r="AH7" i="75"/>
  <c r="E3157" i="70"/>
  <c r="AH32" i="75"/>
  <c r="E3163" i="70"/>
  <c r="AH38" i="75"/>
  <c r="E3167" i="70"/>
  <c r="AH29" i="75"/>
  <c r="E3171" i="70"/>
  <c r="AH6" i="75"/>
  <c r="E3175" i="70"/>
  <c r="AH10" i="75"/>
  <c r="E3179" i="70"/>
  <c r="AH14" i="75"/>
  <c r="E3183" i="70"/>
  <c r="AH21" i="75"/>
  <c r="E3187" i="70"/>
  <c r="AH25" i="75"/>
  <c r="E3191" i="70"/>
  <c r="AH4" i="75"/>
  <c r="E3195" i="70"/>
  <c r="AK7" i="75"/>
  <c r="E1815" i="70"/>
  <c r="E3199" i="70"/>
  <c r="AK32" i="75"/>
  <c r="E3205" i="70"/>
  <c r="AK38" i="75"/>
  <c r="E3209" i="70"/>
  <c r="AK29" i="75"/>
  <c r="E3213" i="70"/>
  <c r="AK6" i="75"/>
  <c r="E3217" i="70"/>
  <c r="AK10" i="75"/>
  <c r="E3221" i="70"/>
  <c r="AK14" i="75"/>
  <c r="E3225" i="70"/>
  <c r="AK21" i="75"/>
  <c r="E3229" i="70"/>
  <c r="AK25" i="75"/>
  <c r="E3233" i="70"/>
  <c r="AK4" i="75"/>
  <c r="E3237" i="70"/>
  <c r="AN7" i="75"/>
  <c r="E3241" i="70"/>
  <c r="AN32" i="75"/>
  <c r="E3247" i="70"/>
  <c r="AN38" i="75"/>
  <c r="E3251" i="70"/>
  <c r="AN29" i="75"/>
  <c r="E3255" i="70"/>
  <c r="AN6" i="75"/>
  <c r="E3259" i="70"/>
  <c r="AN10" i="75"/>
  <c r="E3263" i="70"/>
  <c r="AN14" i="75"/>
  <c r="E3267" i="70"/>
  <c r="AN21" i="75"/>
  <c r="E3271" i="70"/>
  <c r="AN25" i="75"/>
  <c r="E3275" i="70"/>
  <c r="AN4" i="75"/>
  <c r="E3279" i="70"/>
  <c r="AQ7" i="75"/>
  <c r="E1899" i="70"/>
  <c r="E3283" i="70"/>
  <c r="AQ32" i="75"/>
  <c r="E3289" i="70"/>
  <c r="AQ38" i="75"/>
  <c r="E3293" i="70"/>
  <c r="AQ29" i="75"/>
  <c r="E3297" i="70"/>
  <c r="AQ6" i="75"/>
  <c r="E3301" i="70"/>
  <c r="AQ10" i="75"/>
  <c r="E3305" i="70"/>
  <c r="AQ14" i="75"/>
  <c r="E3309" i="70"/>
  <c r="AQ21" i="75"/>
  <c r="E3313" i="70"/>
  <c r="AQ25" i="75"/>
  <c r="E3317" i="70"/>
  <c r="AQ4" i="75"/>
  <c r="E3321" i="70"/>
  <c r="AT7" i="75"/>
  <c r="E3325" i="70"/>
  <c r="AT32" i="75"/>
  <c r="E3331" i="70"/>
  <c r="AT38" i="75"/>
  <c r="E3335" i="70"/>
  <c r="AT29" i="75"/>
  <c r="E3339" i="70"/>
  <c r="AT6" i="75"/>
  <c r="E3343" i="70"/>
  <c r="AT10" i="75"/>
  <c r="E3347" i="70"/>
  <c r="AT14" i="75"/>
  <c r="E3351" i="70"/>
  <c r="AT21" i="75"/>
  <c r="E3355" i="70"/>
  <c r="AT25" i="75"/>
  <c r="E3359" i="70"/>
  <c r="AT4" i="75"/>
  <c r="E3363" i="70"/>
  <c r="AW7" i="75"/>
  <c r="E1983" i="70"/>
  <c r="AV34" i="75"/>
  <c r="E3367" i="70"/>
  <c r="AW32" i="75"/>
  <c r="E3373" i="70"/>
  <c r="AW38" i="75"/>
  <c r="E3377" i="70"/>
  <c r="AW29" i="75"/>
  <c r="E3381" i="70"/>
  <c r="AW6" i="75"/>
  <c r="E3385" i="70"/>
  <c r="AW10" i="75"/>
  <c r="E3389" i="70"/>
  <c r="AW14" i="75"/>
  <c r="E3393" i="70"/>
  <c r="AW21" i="75"/>
  <c r="E3397" i="70"/>
  <c r="AW25" i="75"/>
  <c r="E3401" i="70"/>
  <c r="AW4" i="75"/>
  <c r="E3405" i="70"/>
  <c r="AZ7" i="75"/>
  <c r="E3409" i="70"/>
  <c r="AZ32" i="75"/>
  <c r="E3415" i="70"/>
  <c r="AZ38" i="75"/>
  <c r="E3419" i="70"/>
  <c r="AZ29" i="75"/>
  <c r="E3423" i="70"/>
  <c r="AZ6" i="75"/>
  <c r="E3427" i="70"/>
  <c r="AZ10" i="75"/>
  <c r="E3431" i="70"/>
  <c r="AZ14" i="75"/>
  <c r="E3435" i="70"/>
  <c r="AZ21" i="75"/>
  <c r="E3439" i="70"/>
  <c r="AZ25" i="75"/>
  <c r="E3443" i="70"/>
  <c r="AZ4" i="75"/>
  <c r="E3447" i="70"/>
  <c r="BF7" i="75"/>
  <c r="E2067" i="70"/>
  <c r="E3451" i="70"/>
  <c r="BF32" i="75"/>
  <c r="E3457" i="70"/>
  <c r="BF38" i="75"/>
  <c r="E3461" i="70"/>
  <c r="BF29" i="75"/>
  <c r="E3465" i="70"/>
  <c r="BF6" i="75"/>
  <c r="E3469" i="70"/>
  <c r="BF10" i="75"/>
  <c r="E3473" i="70"/>
  <c r="BF14" i="75"/>
  <c r="E3477" i="70"/>
  <c r="BF21" i="75"/>
  <c r="E3481" i="70"/>
  <c r="BF25" i="75"/>
  <c r="E3485" i="70"/>
  <c r="BF4" i="75"/>
  <c r="E3489" i="70"/>
  <c r="BI7" i="75"/>
  <c r="E3541" i="70"/>
  <c r="BL38" i="75"/>
  <c r="E3545" i="70"/>
  <c r="BL29" i="75"/>
  <c r="E3549" i="70"/>
  <c r="BL6" i="75"/>
  <c r="E3553" i="70"/>
  <c r="BL10" i="75"/>
  <c r="E3557" i="70"/>
  <c r="BL14" i="75"/>
  <c r="E3561" i="70"/>
  <c r="BL21" i="75"/>
  <c r="E3565" i="70"/>
  <c r="BL25" i="75"/>
  <c r="E3569" i="70"/>
  <c r="BL4" i="75"/>
  <c r="E3573" i="70"/>
  <c r="BO7" i="75"/>
  <c r="E3577" i="70"/>
  <c r="BO32" i="75"/>
  <c r="E3625" i="70"/>
  <c r="BR38" i="75"/>
  <c r="E3629" i="70"/>
  <c r="BR29" i="75"/>
  <c r="E3633" i="70"/>
  <c r="BR6" i="75"/>
  <c r="E3637" i="70"/>
  <c r="BR10" i="75"/>
  <c r="E3641" i="70"/>
  <c r="BR14" i="75"/>
  <c r="E3645" i="70"/>
  <c r="BR21" i="75"/>
  <c r="E3649" i="70"/>
  <c r="BR25" i="75"/>
  <c r="E3653" i="70"/>
  <c r="BR4" i="75"/>
  <c r="E3657" i="70"/>
  <c r="BU7" i="75"/>
  <c r="E3661" i="70"/>
  <c r="BU32" i="75"/>
  <c r="E3709" i="70"/>
  <c r="BX38" i="75"/>
  <c r="E3713" i="70"/>
  <c r="BX29" i="75"/>
  <c r="E3717" i="70"/>
  <c r="BX6" i="75"/>
  <c r="E3721" i="70"/>
  <c r="BX10" i="75"/>
  <c r="E3725" i="70"/>
  <c r="BX14" i="75"/>
  <c r="E3729" i="70"/>
  <c r="BX21" i="75"/>
  <c r="E3733" i="70"/>
  <c r="BX25" i="75"/>
  <c r="E3737" i="70"/>
  <c r="BX4" i="75"/>
  <c r="E3741" i="70"/>
  <c r="CA7" i="75"/>
  <c r="E3745" i="70"/>
  <c r="CA32" i="75"/>
  <c r="E3793" i="70"/>
  <c r="CD38" i="75"/>
  <c r="E3797" i="70"/>
  <c r="CD29" i="75"/>
  <c r="E3801" i="70"/>
  <c r="CD6" i="75"/>
  <c r="E3805" i="70"/>
  <c r="CD10" i="75"/>
  <c r="E3809" i="70"/>
  <c r="CD14" i="75"/>
  <c r="E3813" i="70"/>
  <c r="CD21" i="75"/>
  <c r="E3817" i="70"/>
  <c r="CD25" i="75"/>
  <c r="E3821" i="70"/>
  <c r="CD4" i="75"/>
  <c r="E3825" i="70"/>
  <c r="CG7" i="75"/>
  <c r="E3829" i="70"/>
  <c r="CG32" i="75"/>
  <c r="E3877" i="70"/>
  <c r="CJ38" i="75"/>
  <c r="E3881" i="70"/>
  <c r="CJ29" i="75"/>
  <c r="E3885" i="70"/>
  <c r="CJ6" i="75"/>
  <c r="E3889" i="70"/>
  <c r="CJ10" i="75"/>
  <c r="E3893" i="70"/>
  <c r="CJ14" i="75"/>
  <c r="E3897" i="70"/>
  <c r="CJ21" i="75"/>
  <c r="E3901" i="70"/>
  <c r="CJ25" i="75"/>
  <c r="E3905" i="70"/>
  <c r="CJ4" i="75"/>
  <c r="E3909" i="70"/>
  <c r="CM7" i="75"/>
  <c r="E3913" i="70"/>
  <c r="CM32" i="75"/>
  <c r="E3947" i="70"/>
  <c r="CM4" i="75"/>
  <c r="E4042" i="70"/>
  <c r="CV35" i="75"/>
  <c r="E177" i="70"/>
  <c r="Q34" i="75"/>
  <c r="E219" i="70"/>
  <c r="E261" i="70"/>
  <c r="W34" i="75"/>
  <c r="E303" i="70"/>
  <c r="Z34" i="75"/>
  <c r="E555" i="70"/>
  <c r="E597" i="70"/>
  <c r="AU34" i="75"/>
  <c r="E642" i="70"/>
  <c r="AX37" i="75"/>
  <c r="E1059" i="70"/>
  <c r="E1104" i="70"/>
  <c r="CH37" i="75"/>
  <c r="E1146" i="70"/>
  <c r="E3663" i="70"/>
  <c r="BU34" i="75"/>
  <c r="G11" i="75"/>
  <c r="G15" i="75"/>
  <c r="G22" i="75"/>
  <c r="E2814" i="70"/>
  <c r="G16" i="75"/>
  <c r="E2840" i="70"/>
  <c r="J11" i="75"/>
  <c r="E2844" i="70"/>
  <c r="J15" i="75"/>
  <c r="E2848" i="70"/>
  <c r="J22" i="75"/>
  <c r="E2856" i="70"/>
  <c r="J16" i="75"/>
  <c r="E2882" i="70"/>
  <c r="M11" i="75"/>
  <c r="E2886" i="70"/>
  <c r="M15" i="75"/>
  <c r="E2890" i="70"/>
  <c r="M22" i="75"/>
  <c r="E2898" i="70"/>
  <c r="M16" i="75"/>
  <c r="E2924" i="70"/>
  <c r="P11" i="75"/>
  <c r="E2928" i="70"/>
  <c r="P15" i="75"/>
  <c r="E2932" i="70"/>
  <c r="P22" i="75"/>
  <c r="E2940" i="70"/>
  <c r="P16" i="75"/>
  <c r="E2944" i="70"/>
  <c r="S8" i="75"/>
  <c r="E2948" i="70"/>
  <c r="S33" i="75"/>
  <c r="E2954" i="70"/>
  <c r="S17" i="75"/>
  <c r="E2958" i="70"/>
  <c r="E2962" i="70"/>
  <c r="S30" i="75"/>
  <c r="E2966" i="70"/>
  <c r="S11" i="75"/>
  <c r="E2970" i="70"/>
  <c r="S15" i="75"/>
  <c r="E2974" i="70"/>
  <c r="S22" i="75"/>
  <c r="E2978" i="70"/>
  <c r="S26" i="75"/>
  <c r="E2982" i="70"/>
  <c r="S16" i="75"/>
  <c r="E2986" i="70"/>
  <c r="V8" i="75"/>
  <c r="E2990" i="70"/>
  <c r="V33" i="75"/>
  <c r="E2996" i="70"/>
  <c r="V17" i="75"/>
  <c r="E3000" i="70"/>
  <c r="E3004" i="70"/>
  <c r="V30" i="75"/>
  <c r="E3008" i="70"/>
  <c r="V11" i="75"/>
  <c r="E3012" i="70"/>
  <c r="V15" i="75"/>
  <c r="E3016" i="70"/>
  <c r="V22" i="75"/>
  <c r="E3020" i="70"/>
  <c r="V26" i="75"/>
  <c r="E3024" i="70"/>
  <c r="V16" i="75"/>
  <c r="E3028" i="70"/>
  <c r="Y8" i="75"/>
  <c r="E3032" i="70"/>
  <c r="Y33" i="75"/>
  <c r="E3038" i="70"/>
  <c r="Y17" i="75"/>
  <c r="E3042" i="70"/>
  <c r="E3046" i="70"/>
  <c r="Y30" i="75"/>
  <c r="E3050" i="70"/>
  <c r="Y11" i="75"/>
  <c r="E3054" i="70"/>
  <c r="Y15" i="75"/>
  <c r="E3058" i="70"/>
  <c r="Y22" i="75"/>
  <c r="E3062" i="70"/>
  <c r="Y26" i="75"/>
  <c r="E3066" i="70"/>
  <c r="Y16" i="75"/>
  <c r="E3070" i="70"/>
  <c r="AB8" i="75"/>
  <c r="E3074" i="70"/>
  <c r="AB33" i="75"/>
  <c r="E3080" i="70"/>
  <c r="AB17" i="75"/>
  <c r="E3084" i="70"/>
  <c r="E3088" i="70"/>
  <c r="AB30" i="75"/>
  <c r="E3092" i="70"/>
  <c r="AB11" i="75"/>
  <c r="E3096" i="70"/>
  <c r="AB15" i="75"/>
  <c r="E3100" i="70"/>
  <c r="AB22" i="75"/>
  <c r="E3104" i="70"/>
  <c r="AB26" i="75"/>
  <c r="E3108" i="70"/>
  <c r="AB16" i="75"/>
  <c r="E3112" i="70"/>
  <c r="AE8" i="75"/>
  <c r="E3116" i="70"/>
  <c r="AE33" i="75"/>
  <c r="E3122" i="70"/>
  <c r="AE17" i="75"/>
  <c r="E3126" i="70"/>
  <c r="E3130" i="70"/>
  <c r="AE30" i="75"/>
  <c r="E3134" i="70"/>
  <c r="AE11" i="75"/>
  <c r="E3138" i="70"/>
  <c r="AE15" i="75"/>
  <c r="E3142" i="70"/>
  <c r="AE22" i="75"/>
  <c r="E3146" i="70"/>
  <c r="AE26" i="75"/>
  <c r="E3150" i="70"/>
  <c r="AE16" i="75"/>
  <c r="E3154" i="70"/>
  <c r="AH8" i="75"/>
  <c r="E3158" i="70"/>
  <c r="AH33" i="75"/>
  <c r="E3164" i="70"/>
  <c r="AH17" i="75"/>
  <c r="E3168" i="70"/>
  <c r="E3172" i="70"/>
  <c r="AH30" i="75"/>
  <c r="E3176" i="70"/>
  <c r="AH11" i="75"/>
  <c r="E3180" i="70"/>
  <c r="AH15" i="75"/>
  <c r="E3184" i="70"/>
  <c r="AH22" i="75"/>
  <c r="E3188" i="70"/>
  <c r="AH26" i="75"/>
  <c r="E3192" i="70"/>
  <c r="AH16" i="75"/>
  <c r="E3196" i="70"/>
  <c r="AK8" i="75"/>
  <c r="E3200" i="70"/>
  <c r="AK33" i="75"/>
  <c r="E3206" i="70"/>
  <c r="AK17" i="75"/>
  <c r="E3210" i="70"/>
  <c r="E3214" i="70"/>
  <c r="AK30" i="75"/>
  <c r="E3218" i="70"/>
  <c r="AK11" i="75"/>
  <c r="E3222" i="70"/>
  <c r="AK15" i="75"/>
  <c r="E3226" i="70"/>
  <c r="AK22" i="75"/>
  <c r="E3230" i="70"/>
  <c r="AK26" i="75"/>
  <c r="E3234" i="70"/>
  <c r="AK16" i="75"/>
  <c r="E3238" i="70"/>
  <c r="AN8" i="75"/>
  <c r="E3242" i="70"/>
  <c r="AN33" i="75"/>
  <c r="E3248" i="70"/>
  <c r="AN17" i="75"/>
  <c r="E3252" i="70"/>
  <c r="E3256" i="70"/>
  <c r="AN30" i="75"/>
  <c r="E3260" i="70"/>
  <c r="AN11" i="75"/>
  <c r="E3264" i="70"/>
  <c r="AN15" i="75"/>
  <c r="E3268" i="70"/>
  <c r="AN22" i="75"/>
  <c r="E3272" i="70"/>
  <c r="AN26" i="75"/>
  <c r="E3276" i="70"/>
  <c r="AN16" i="75"/>
  <c r="E3280" i="70"/>
  <c r="AQ8" i="75"/>
  <c r="E3284" i="70"/>
  <c r="AQ33" i="75"/>
  <c r="E3290" i="70"/>
  <c r="AQ17" i="75"/>
  <c r="E3294" i="70"/>
  <c r="E3298" i="70"/>
  <c r="AQ30" i="75"/>
  <c r="E3302" i="70"/>
  <c r="AQ11" i="75"/>
  <c r="E3306" i="70"/>
  <c r="AQ15" i="75"/>
  <c r="E3310" i="70"/>
  <c r="AQ22" i="75"/>
  <c r="E3314" i="70"/>
  <c r="AQ26" i="75"/>
  <c r="E3318" i="70"/>
  <c r="AQ16" i="75"/>
  <c r="E3322" i="70"/>
  <c r="AT8" i="75"/>
  <c r="E3326" i="70"/>
  <c r="AT33" i="75"/>
  <c r="E3332" i="70"/>
  <c r="AT17" i="75"/>
  <c r="E3336" i="70"/>
  <c r="E3340" i="70"/>
  <c r="AT30" i="75"/>
  <c r="E3344" i="70"/>
  <c r="AT11" i="75"/>
  <c r="E3348" i="70"/>
  <c r="AT15" i="75"/>
  <c r="E3352" i="70"/>
  <c r="AT22" i="75"/>
  <c r="E3356" i="70"/>
  <c r="AT26" i="75"/>
  <c r="E3360" i="70"/>
  <c r="AT16" i="75"/>
  <c r="E3364" i="70"/>
  <c r="AW8" i="75"/>
  <c r="E3368" i="70"/>
  <c r="AW33" i="75"/>
  <c r="E3374" i="70"/>
  <c r="AW17" i="75"/>
  <c r="E3378" i="70"/>
  <c r="E3382" i="70"/>
  <c r="AW30" i="75"/>
  <c r="E3386" i="70"/>
  <c r="AW11" i="75"/>
  <c r="E3390" i="70"/>
  <c r="AW15" i="75"/>
  <c r="E3394" i="70"/>
  <c r="AW22" i="75"/>
  <c r="E3398" i="70"/>
  <c r="AW26" i="75"/>
  <c r="E3402" i="70"/>
  <c r="AW16" i="75"/>
  <c r="E3406" i="70"/>
  <c r="AZ8" i="75"/>
  <c r="E3410" i="70"/>
  <c r="AZ33" i="75"/>
  <c r="E3416" i="70"/>
  <c r="AZ17" i="75"/>
  <c r="E3420" i="70"/>
  <c r="E3424" i="70"/>
  <c r="AZ30" i="75"/>
  <c r="E3428" i="70"/>
  <c r="AZ11" i="75"/>
  <c r="E3432" i="70"/>
  <c r="AZ15" i="75"/>
  <c r="E3436" i="70"/>
  <c r="AZ22" i="75"/>
  <c r="E3440" i="70"/>
  <c r="AZ26" i="75"/>
  <c r="E3444" i="70"/>
  <c r="AZ16" i="75"/>
  <c r="E3448" i="70"/>
  <c r="BF8" i="75"/>
  <c r="E3452" i="70"/>
  <c r="BF33" i="75"/>
  <c r="E3458" i="70"/>
  <c r="BF17" i="75"/>
  <c r="E3462" i="70"/>
  <c r="E3466" i="70"/>
  <c r="BF30" i="75"/>
  <c r="E3470" i="70"/>
  <c r="BF11" i="75"/>
  <c r="E3474" i="70"/>
  <c r="BF15" i="75"/>
  <c r="E3478" i="70"/>
  <c r="BF22" i="75"/>
  <c r="E3482" i="70"/>
  <c r="BF26" i="75"/>
  <c r="E3486" i="70"/>
  <c r="BF16" i="75"/>
  <c r="E3592" i="70"/>
  <c r="BO30" i="75"/>
  <c r="E3596" i="70"/>
  <c r="BO11" i="75"/>
  <c r="E3600" i="70"/>
  <c r="BO15" i="75"/>
  <c r="E3604" i="70"/>
  <c r="BO22" i="75"/>
  <c r="E3608" i="70"/>
  <c r="BO26" i="75"/>
  <c r="E3612" i="70"/>
  <c r="BO16" i="75"/>
  <c r="E3616" i="70"/>
  <c r="BR8" i="75"/>
  <c r="E3620" i="70"/>
  <c r="BR33" i="75"/>
  <c r="E3668" i="70"/>
  <c r="BU17" i="75"/>
  <c r="E3672" i="70"/>
  <c r="E3676" i="70"/>
  <c r="BU30" i="75"/>
  <c r="E3680" i="70"/>
  <c r="BU11" i="75"/>
  <c r="E3684" i="70"/>
  <c r="BU15" i="75"/>
  <c r="E3688" i="70"/>
  <c r="BU22" i="75"/>
  <c r="E3692" i="70"/>
  <c r="BU26" i="75"/>
  <c r="E3696" i="70"/>
  <c r="BU16" i="75"/>
  <c r="E3700" i="70"/>
  <c r="BX8" i="75"/>
  <c r="E3704" i="70"/>
  <c r="BX33" i="75"/>
  <c r="E3710" i="70"/>
  <c r="BX17" i="75"/>
  <c r="E3714" i="70"/>
  <c r="E3718" i="70"/>
  <c r="BX30" i="75"/>
  <c r="E3722" i="70"/>
  <c r="BX11" i="75"/>
  <c r="E3726" i="70"/>
  <c r="BX15" i="75"/>
  <c r="E3730" i="70"/>
  <c r="BX22" i="75"/>
  <c r="E3734" i="70"/>
  <c r="BX26" i="75"/>
  <c r="E3738" i="70"/>
  <c r="BX16" i="75"/>
  <c r="E3742" i="70"/>
  <c r="CA8" i="75"/>
  <c r="E3746" i="70"/>
  <c r="CA33" i="75"/>
  <c r="E3752" i="70"/>
  <c r="CA17" i="75"/>
  <c r="E3756" i="70"/>
  <c r="E3760" i="70"/>
  <c r="CA30" i="75"/>
  <c r="E3764" i="70"/>
  <c r="CA11" i="75"/>
  <c r="E3768" i="70"/>
  <c r="CA15" i="75"/>
  <c r="E3772" i="70"/>
  <c r="CA22" i="75"/>
  <c r="E3776" i="70"/>
  <c r="CA26" i="75"/>
  <c r="E3780" i="70"/>
  <c r="CA16" i="75"/>
  <c r="E3784" i="70"/>
  <c r="CD8" i="75"/>
  <c r="E3788" i="70"/>
  <c r="CD33" i="75"/>
  <c r="E3794" i="70"/>
  <c r="CD17" i="75"/>
  <c r="E3798" i="70"/>
  <c r="E3802" i="70"/>
  <c r="CD30" i="75"/>
  <c r="E3806" i="70"/>
  <c r="CD11" i="75"/>
  <c r="E3810" i="70"/>
  <c r="CD15" i="75"/>
  <c r="E3814" i="70"/>
  <c r="CD22" i="75"/>
  <c r="E3818" i="70"/>
  <c r="CD26" i="75"/>
  <c r="E3822" i="70"/>
  <c r="CD16" i="75"/>
  <c r="E3826" i="70"/>
  <c r="CG8" i="75"/>
  <c r="E3830" i="70"/>
  <c r="CG33" i="75"/>
  <c r="E3836" i="70"/>
  <c r="CG17" i="75"/>
  <c r="E3840" i="70"/>
  <c r="E3844" i="70"/>
  <c r="CG30" i="75"/>
  <c r="E3848" i="70"/>
  <c r="CG11" i="75"/>
  <c r="E3852" i="70"/>
  <c r="CG15" i="75"/>
  <c r="E3856" i="70"/>
  <c r="CG22" i="75"/>
  <c r="E3860" i="70"/>
  <c r="CG26" i="75"/>
  <c r="E3864" i="70"/>
  <c r="CG16" i="75"/>
  <c r="E3868" i="70"/>
  <c r="CJ8" i="75"/>
  <c r="E3872" i="70"/>
  <c r="CJ33" i="75"/>
  <c r="E3878" i="70"/>
  <c r="CJ17" i="75"/>
  <c r="E3882" i="70"/>
  <c r="E3886" i="70"/>
  <c r="CJ30" i="75"/>
  <c r="E3890" i="70"/>
  <c r="CJ11" i="75"/>
  <c r="E3894" i="70"/>
  <c r="CJ15" i="75"/>
  <c r="E3898" i="70"/>
  <c r="CJ22" i="75"/>
  <c r="E3902" i="70"/>
  <c r="CJ26" i="75"/>
  <c r="E3906" i="70"/>
  <c r="CJ16" i="75"/>
  <c r="E3910" i="70"/>
  <c r="CM8" i="75"/>
  <c r="E3914" i="70"/>
  <c r="CM33" i="75"/>
  <c r="E3920" i="70"/>
  <c r="CM17" i="75"/>
  <c r="E3924" i="70"/>
  <c r="E3928" i="70"/>
  <c r="CM30" i="75"/>
  <c r="E3932" i="70"/>
  <c r="CM11" i="75"/>
  <c r="E3936" i="70"/>
  <c r="CM15" i="75"/>
  <c r="E3940" i="70"/>
  <c r="CM22" i="75"/>
  <c r="E3944" i="70"/>
  <c r="CM26" i="75"/>
  <c r="E3948" i="70"/>
  <c r="CM16" i="75"/>
  <c r="E4022" i="70"/>
  <c r="CS20" i="75"/>
  <c r="E4026" i="70"/>
  <c r="CS24" i="75"/>
  <c r="E3075" i="70"/>
  <c r="AB34" i="75"/>
  <c r="E3411" i="70"/>
  <c r="AZ34" i="75"/>
  <c r="G35" i="75"/>
  <c r="G12" i="75"/>
  <c r="G23" i="75"/>
  <c r="E2824" i="70"/>
  <c r="J35" i="75"/>
  <c r="E2841" i="70"/>
  <c r="J12" i="75"/>
  <c r="E2849" i="70"/>
  <c r="J23" i="75"/>
  <c r="E2866" i="70"/>
  <c r="M35" i="75"/>
  <c r="E2883" i="70"/>
  <c r="M12" i="75"/>
  <c r="E2891" i="70"/>
  <c r="M23" i="75"/>
  <c r="E2908" i="70"/>
  <c r="P35" i="75"/>
  <c r="E2925" i="70"/>
  <c r="P12" i="75"/>
  <c r="E2933" i="70"/>
  <c r="P23" i="75"/>
  <c r="E2945" i="70"/>
  <c r="S31" i="75"/>
  <c r="E2950" i="70"/>
  <c r="S35" i="75"/>
  <c r="E2955" i="70"/>
  <c r="S39" i="75"/>
  <c r="E2959" i="70"/>
  <c r="S40" i="75"/>
  <c r="E2963" i="70"/>
  <c r="S42" i="75"/>
  <c r="E2967" i="70"/>
  <c r="S12" i="75"/>
  <c r="E2971" i="70"/>
  <c r="S19" i="75"/>
  <c r="E2975" i="70"/>
  <c r="S23" i="75"/>
  <c r="E2979" i="70"/>
  <c r="S27" i="75"/>
  <c r="E2983" i="70"/>
  <c r="S9" i="75"/>
  <c r="E2987" i="70"/>
  <c r="V31" i="75"/>
  <c r="E2992" i="70"/>
  <c r="V35" i="75"/>
  <c r="E2997" i="70"/>
  <c r="V39" i="75"/>
  <c r="E3001" i="70"/>
  <c r="V40" i="75"/>
  <c r="E3005" i="70"/>
  <c r="V42" i="75"/>
  <c r="E3009" i="70"/>
  <c r="V12" i="75"/>
  <c r="E3013" i="70"/>
  <c r="V19" i="75"/>
  <c r="E3017" i="70"/>
  <c r="V23" i="75"/>
  <c r="E3021" i="70"/>
  <c r="V27" i="75"/>
  <c r="E3025" i="70"/>
  <c r="V9" i="75"/>
  <c r="E3029" i="70"/>
  <c r="Y31" i="75"/>
  <c r="E3034" i="70"/>
  <c r="Y35" i="75"/>
  <c r="E3039" i="70"/>
  <c r="Y39" i="75"/>
  <c r="E3043" i="70"/>
  <c r="Y40" i="75"/>
  <c r="E3047" i="70"/>
  <c r="Y42" i="75"/>
  <c r="E3051" i="70"/>
  <c r="Y12" i="75"/>
  <c r="E3055" i="70"/>
  <c r="Y19" i="75"/>
  <c r="E3059" i="70"/>
  <c r="Y23" i="75"/>
  <c r="E3063" i="70"/>
  <c r="Y27" i="75"/>
  <c r="E3067" i="70"/>
  <c r="Y9" i="75"/>
  <c r="E3071" i="70"/>
  <c r="AB31" i="75"/>
  <c r="E3076" i="70"/>
  <c r="AB35" i="75"/>
  <c r="E3081" i="70"/>
  <c r="AB39" i="75"/>
  <c r="E3085" i="70"/>
  <c r="AB40" i="75"/>
  <c r="E3089" i="70"/>
  <c r="AB42" i="75"/>
  <c r="E3093" i="70"/>
  <c r="AB12" i="75"/>
  <c r="E3097" i="70"/>
  <c r="AB19" i="75"/>
  <c r="E3101" i="70"/>
  <c r="AB23" i="75"/>
  <c r="E3105" i="70"/>
  <c r="AB27" i="75"/>
  <c r="E3109" i="70"/>
  <c r="AB9" i="75"/>
  <c r="E3113" i="70"/>
  <c r="AE31" i="75"/>
  <c r="E3118" i="70"/>
  <c r="AE35" i="75"/>
  <c r="E3123" i="70"/>
  <c r="AE39" i="75"/>
  <c r="E3127" i="70"/>
  <c r="AE40" i="75"/>
  <c r="E3131" i="70"/>
  <c r="AE42" i="75"/>
  <c r="E3135" i="70"/>
  <c r="AE12" i="75"/>
  <c r="E3139" i="70"/>
  <c r="AE19" i="75"/>
  <c r="E3143" i="70"/>
  <c r="AE23" i="75"/>
  <c r="E3147" i="70"/>
  <c r="AE27" i="75"/>
  <c r="E3151" i="70"/>
  <c r="AE9" i="75"/>
  <c r="E3155" i="70"/>
  <c r="AH31" i="75"/>
  <c r="E3160" i="70"/>
  <c r="AH35" i="75"/>
  <c r="E3165" i="70"/>
  <c r="AH39" i="75"/>
  <c r="E3169" i="70"/>
  <c r="AH40" i="75"/>
  <c r="E3173" i="70"/>
  <c r="AH42" i="75"/>
  <c r="E3177" i="70"/>
  <c r="AH12" i="75"/>
  <c r="E3181" i="70"/>
  <c r="AH19" i="75"/>
  <c r="E3185" i="70"/>
  <c r="AH23" i="75"/>
  <c r="E3189" i="70"/>
  <c r="AH27" i="75"/>
  <c r="E3193" i="70"/>
  <c r="AH9" i="75"/>
  <c r="E3197" i="70"/>
  <c r="AK31" i="75"/>
  <c r="E3202" i="70"/>
  <c r="AK35" i="75"/>
  <c r="E3207" i="70"/>
  <c r="AK39" i="75"/>
  <c r="E3211" i="70"/>
  <c r="AK40" i="75"/>
  <c r="E3215" i="70"/>
  <c r="AK42" i="75"/>
  <c r="E3219" i="70"/>
  <c r="AK12" i="75"/>
  <c r="E3223" i="70"/>
  <c r="AK19" i="75"/>
  <c r="E3227" i="70"/>
  <c r="AK23" i="75"/>
  <c r="E3231" i="70"/>
  <c r="AK27" i="75"/>
  <c r="E3235" i="70"/>
  <c r="AK9" i="75"/>
  <c r="E3239" i="70"/>
  <c r="AN31" i="75"/>
  <c r="E3244" i="70"/>
  <c r="AN35" i="75"/>
  <c r="E3249" i="70"/>
  <c r="AN39" i="75"/>
  <c r="E3253" i="70"/>
  <c r="AN40" i="75"/>
  <c r="E3257" i="70"/>
  <c r="AN42" i="75"/>
  <c r="E3261" i="70"/>
  <c r="AN12" i="75"/>
  <c r="E3265" i="70"/>
  <c r="AN19" i="75"/>
  <c r="E3269" i="70"/>
  <c r="AN23" i="75"/>
  <c r="E3273" i="70"/>
  <c r="AN27" i="75"/>
  <c r="E3277" i="70"/>
  <c r="AN9" i="75"/>
  <c r="E3281" i="70"/>
  <c r="AQ31" i="75"/>
  <c r="E3286" i="70"/>
  <c r="AQ35" i="75"/>
  <c r="E3291" i="70"/>
  <c r="AQ39" i="75"/>
  <c r="E3295" i="70"/>
  <c r="AQ40" i="75"/>
  <c r="E3299" i="70"/>
  <c r="AQ42" i="75"/>
  <c r="E3303" i="70"/>
  <c r="AQ12" i="75"/>
  <c r="E3307" i="70"/>
  <c r="AQ19" i="75"/>
  <c r="E3311" i="70"/>
  <c r="AQ23" i="75"/>
  <c r="E3315" i="70"/>
  <c r="AQ27" i="75"/>
  <c r="E3319" i="70"/>
  <c r="AQ9" i="75"/>
  <c r="E3323" i="70"/>
  <c r="AT31" i="75"/>
  <c r="E3328" i="70"/>
  <c r="AT35" i="75"/>
  <c r="E3333" i="70"/>
  <c r="AT39" i="75"/>
  <c r="E3337" i="70"/>
  <c r="AT40" i="75"/>
  <c r="E3341" i="70"/>
  <c r="AT42" i="75"/>
  <c r="E3345" i="70"/>
  <c r="AT12" i="75"/>
  <c r="E3349" i="70"/>
  <c r="AT19" i="75"/>
  <c r="E3353" i="70"/>
  <c r="AT23" i="75"/>
  <c r="E3357" i="70"/>
  <c r="AT27" i="75"/>
  <c r="E3361" i="70"/>
  <c r="AT9" i="75"/>
  <c r="E3365" i="70"/>
  <c r="AW31" i="75"/>
  <c r="E3370" i="70"/>
  <c r="AW35" i="75"/>
  <c r="E3375" i="70"/>
  <c r="AW39" i="75"/>
  <c r="E3379" i="70"/>
  <c r="AW40" i="75"/>
  <c r="E3383" i="70"/>
  <c r="AW42" i="75"/>
  <c r="E3387" i="70"/>
  <c r="AW12" i="75"/>
  <c r="E3391" i="70"/>
  <c r="AW19" i="75"/>
  <c r="E3395" i="70"/>
  <c r="AW23" i="75"/>
  <c r="E3399" i="70"/>
  <c r="AW27" i="75"/>
  <c r="E3403" i="70"/>
  <c r="AW9" i="75"/>
  <c r="E3407" i="70"/>
  <c r="AZ31" i="75"/>
  <c r="E3412" i="70"/>
  <c r="AZ35" i="75"/>
  <c r="E3417" i="70"/>
  <c r="AZ39" i="75"/>
  <c r="E3421" i="70"/>
  <c r="AZ40" i="75"/>
  <c r="E3425" i="70"/>
  <c r="AZ42" i="75"/>
  <c r="E3429" i="70"/>
  <c r="AZ12" i="75"/>
  <c r="E3433" i="70"/>
  <c r="AZ19" i="75"/>
  <c r="E3437" i="70"/>
  <c r="AZ23" i="75"/>
  <c r="E3441" i="70"/>
  <c r="AZ27" i="75"/>
  <c r="E3445" i="70"/>
  <c r="AZ9" i="75"/>
  <c r="E3449" i="70"/>
  <c r="BF31" i="75"/>
  <c r="E3454" i="70"/>
  <c r="BF35" i="75"/>
  <c r="E3459" i="70"/>
  <c r="BF39" i="75"/>
  <c r="E3463" i="70"/>
  <c r="BF40" i="75"/>
  <c r="E3467" i="70"/>
  <c r="BF42" i="75"/>
  <c r="E3471" i="70"/>
  <c r="BF12" i="75"/>
  <c r="E3475" i="70"/>
  <c r="BF19" i="75"/>
  <c r="E3479" i="70"/>
  <c r="BF23" i="75"/>
  <c r="E3483" i="70"/>
  <c r="BF27" i="75"/>
  <c r="E3487" i="70"/>
  <c r="BF9" i="75"/>
  <c r="E3491" i="70"/>
  <c r="BI31" i="75"/>
  <c r="E3496" i="70"/>
  <c r="BI35" i="75"/>
  <c r="E3501" i="70"/>
  <c r="BI39" i="75"/>
  <c r="E3505" i="70"/>
  <c r="BI40" i="75"/>
  <c r="E3585" i="70"/>
  <c r="BO39" i="75"/>
  <c r="E3589" i="70"/>
  <c r="BO40" i="75"/>
  <c r="E3593" i="70"/>
  <c r="BO42" i="75"/>
  <c r="E3597" i="70"/>
  <c r="BO12" i="75"/>
  <c r="E3601" i="70"/>
  <c r="BO19" i="75"/>
  <c r="E3605" i="70"/>
  <c r="BO23" i="75"/>
  <c r="E3609" i="70"/>
  <c r="BO27" i="75"/>
  <c r="E3613" i="70"/>
  <c r="BO9" i="75"/>
  <c r="E3617" i="70"/>
  <c r="BR31" i="75"/>
  <c r="E3664" i="70"/>
  <c r="BU35" i="75"/>
  <c r="E3669" i="70"/>
  <c r="BU39" i="75"/>
  <c r="E3673" i="70"/>
  <c r="BU40" i="75"/>
  <c r="E3677" i="70"/>
  <c r="BU42" i="75"/>
  <c r="E3681" i="70"/>
  <c r="BU12" i="75"/>
  <c r="E3685" i="70"/>
  <c r="BU19" i="75"/>
  <c r="E3689" i="70"/>
  <c r="BU23" i="75"/>
  <c r="E3693" i="70"/>
  <c r="BU27" i="75"/>
  <c r="E3697" i="70"/>
  <c r="BU9" i="75"/>
  <c r="E3701" i="70"/>
  <c r="BX31" i="75"/>
  <c r="E3706" i="70"/>
  <c r="BX35" i="75"/>
  <c r="E3748" i="70"/>
  <c r="CA35" i="75"/>
  <c r="E3753" i="70"/>
  <c r="CA39" i="75"/>
  <c r="E3757" i="70"/>
  <c r="CA40" i="75"/>
  <c r="E3761" i="70"/>
  <c r="CA42" i="75"/>
  <c r="E3765" i="70"/>
  <c r="CA12" i="75"/>
  <c r="E3769" i="70"/>
  <c r="CA19" i="75"/>
  <c r="E3773" i="70"/>
  <c r="CA23" i="75"/>
  <c r="E3777" i="70"/>
  <c r="CA27" i="75"/>
  <c r="E3781" i="70"/>
  <c r="CA9" i="75"/>
  <c r="E3785" i="70"/>
  <c r="CD31" i="75"/>
  <c r="E3790" i="70"/>
  <c r="CD35" i="75"/>
  <c r="E3832" i="70"/>
  <c r="CG35" i="75"/>
  <c r="E3837" i="70"/>
  <c r="CG39" i="75"/>
  <c r="E3841" i="70"/>
  <c r="CG40" i="75"/>
  <c r="E3845" i="70"/>
  <c r="CG42" i="75"/>
  <c r="E3849" i="70"/>
  <c r="CG12" i="75"/>
  <c r="E3853" i="70"/>
  <c r="CG19" i="75"/>
  <c r="E3857" i="70"/>
  <c r="CG23" i="75"/>
  <c r="E3861" i="70"/>
  <c r="CG27" i="75"/>
  <c r="E3865" i="70"/>
  <c r="CG9" i="75"/>
  <c r="E3869" i="70"/>
  <c r="CJ31" i="75"/>
  <c r="E3874" i="70"/>
  <c r="CJ35" i="75"/>
  <c r="E3916" i="70"/>
  <c r="CM35" i="75"/>
  <c r="E3921" i="70"/>
  <c r="CM39" i="75"/>
  <c r="E3925" i="70"/>
  <c r="CM40" i="75"/>
  <c r="E3929" i="70"/>
  <c r="CM42" i="75"/>
  <c r="E3933" i="70"/>
  <c r="CM12" i="75"/>
  <c r="E3937" i="70"/>
  <c r="CM19" i="75"/>
  <c r="E3941" i="70"/>
  <c r="CM23" i="75"/>
  <c r="E3945" i="70"/>
  <c r="CM27" i="75"/>
  <c r="E3949" i="70"/>
  <c r="CM9" i="75"/>
  <c r="E3958" i="70"/>
  <c r="CP35" i="75"/>
  <c r="E4018" i="70"/>
  <c r="CS13" i="75"/>
  <c r="E3493" i="70"/>
  <c r="BI32" i="75"/>
  <c r="E3499" i="70"/>
  <c r="BI38" i="75"/>
  <c r="E3503" i="70"/>
  <c r="BI29" i="75"/>
  <c r="E3507" i="70"/>
  <c r="BI6" i="75"/>
  <c r="E3511" i="70"/>
  <c r="BI10" i="75"/>
  <c r="E3515" i="70"/>
  <c r="BI14" i="75"/>
  <c r="E3519" i="70"/>
  <c r="BI21" i="75"/>
  <c r="E3523" i="70"/>
  <c r="BI25" i="75"/>
  <c r="E3527" i="70"/>
  <c r="BI4" i="75"/>
  <c r="E3531" i="70"/>
  <c r="BL7" i="75"/>
  <c r="E2151" i="70"/>
  <c r="E3535" i="70"/>
  <c r="BL32" i="75"/>
  <c r="E3583" i="70"/>
  <c r="BO38" i="75"/>
  <c r="E3587" i="70"/>
  <c r="BO29" i="75"/>
  <c r="E3591" i="70"/>
  <c r="BO6" i="75"/>
  <c r="E3595" i="70"/>
  <c r="BO10" i="75"/>
  <c r="E3599" i="70"/>
  <c r="BO14" i="75"/>
  <c r="E3603" i="70"/>
  <c r="BO21" i="75"/>
  <c r="E3607" i="70"/>
  <c r="BO25" i="75"/>
  <c r="E3611" i="70"/>
  <c r="BO4" i="75"/>
  <c r="E3615" i="70"/>
  <c r="BR7" i="75"/>
  <c r="E2235" i="70"/>
  <c r="E3619" i="70"/>
  <c r="BR32" i="75"/>
  <c r="E3667" i="70"/>
  <c r="BU38" i="75"/>
  <c r="E3671" i="70"/>
  <c r="BU29" i="75"/>
  <c r="E3675" i="70"/>
  <c r="BU6" i="75"/>
  <c r="E3679" i="70"/>
  <c r="BU10" i="75"/>
  <c r="E3683" i="70"/>
  <c r="BU14" i="75"/>
  <c r="E3687" i="70"/>
  <c r="BU21" i="75"/>
  <c r="E3691" i="70"/>
  <c r="BU25" i="75"/>
  <c r="E3695" i="70"/>
  <c r="BU4" i="75"/>
  <c r="E3699" i="70"/>
  <c r="BX7" i="75"/>
  <c r="E2319" i="70"/>
  <c r="E3703" i="70"/>
  <c r="BX32" i="75"/>
  <c r="E3751" i="70"/>
  <c r="CA38" i="75"/>
  <c r="E3755" i="70"/>
  <c r="CA29" i="75"/>
  <c r="E3759" i="70"/>
  <c r="CA6" i="75"/>
  <c r="E3763" i="70"/>
  <c r="CA10" i="75"/>
  <c r="E3767" i="70"/>
  <c r="CA14" i="75"/>
  <c r="E3771" i="70"/>
  <c r="CA21" i="75"/>
  <c r="E3775" i="70"/>
  <c r="CA25" i="75"/>
  <c r="E3779" i="70"/>
  <c r="CA4" i="75"/>
  <c r="E3783" i="70"/>
  <c r="CD7" i="75"/>
  <c r="E2403" i="70"/>
  <c r="E3787" i="70"/>
  <c r="CD32" i="75"/>
  <c r="E3835" i="70"/>
  <c r="CG38" i="75"/>
  <c r="E3839" i="70"/>
  <c r="CG29" i="75"/>
  <c r="E3843" i="70"/>
  <c r="CG6" i="75"/>
  <c r="E3847" i="70"/>
  <c r="CG10" i="75"/>
  <c r="E3851" i="70"/>
  <c r="CG14" i="75"/>
  <c r="E3855" i="70"/>
  <c r="CG21" i="75"/>
  <c r="E3859" i="70"/>
  <c r="CG25" i="75"/>
  <c r="E3863" i="70"/>
  <c r="CG4" i="75"/>
  <c r="E3867" i="70"/>
  <c r="CJ7" i="75"/>
  <c r="E2487" i="70"/>
  <c r="E3871" i="70"/>
  <c r="CJ32" i="75"/>
  <c r="E3919" i="70"/>
  <c r="CM38" i="75"/>
  <c r="E3923" i="70"/>
  <c r="CM29" i="75"/>
  <c r="E3927" i="70"/>
  <c r="CM6" i="75"/>
  <c r="E3931" i="70"/>
  <c r="CM10" i="75"/>
  <c r="E3935" i="70"/>
  <c r="CM14" i="75"/>
  <c r="E3939" i="70"/>
  <c r="CM21" i="75"/>
  <c r="E3943" i="70"/>
  <c r="CM25" i="75"/>
  <c r="E3973" i="70"/>
  <c r="CP10" i="75"/>
  <c r="E3977" i="70"/>
  <c r="CP14" i="75"/>
  <c r="E3982" i="70"/>
  <c r="CP22" i="75"/>
  <c r="E3990" i="70"/>
  <c r="CP16" i="75"/>
  <c r="E4016" i="70"/>
  <c r="CS11" i="75"/>
  <c r="E4020" i="70"/>
  <c r="CS15" i="75"/>
  <c r="E4025" i="70"/>
  <c r="CS23" i="75"/>
  <c r="E4059" i="70"/>
  <c r="CV12" i="75"/>
  <c r="E4064" i="70"/>
  <c r="CV20" i="75"/>
  <c r="E4068" i="70"/>
  <c r="CV24" i="75"/>
  <c r="E3833" i="70"/>
  <c r="CG36" i="75"/>
  <c r="E3490" i="70"/>
  <c r="BI8" i="75"/>
  <c r="E3494" i="70"/>
  <c r="BI33" i="75"/>
  <c r="E3500" i="70"/>
  <c r="BI17" i="75"/>
  <c r="E3504" i="70"/>
  <c r="E3508" i="70"/>
  <c r="BI30" i="75"/>
  <c r="E3512" i="70"/>
  <c r="BI11" i="75"/>
  <c r="E3516" i="70"/>
  <c r="BI15" i="75"/>
  <c r="E3520" i="70"/>
  <c r="BI22" i="75"/>
  <c r="E3524" i="70"/>
  <c r="BI26" i="75"/>
  <c r="E3528" i="70"/>
  <c r="BI16" i="75"/>
  <c r="E3532" i="70"/>
  <c r="BL8" i="75"/>
  <c r="E3536" i="70"/>
  <c r="BL33" i="75"/>
  <c r="E3542" i="70"/>
  <c r="BL17" i="75"/>
  <c r="E3546" i="70"/>
  <c r="E3550" i="70"/>
  <c r="BL30" i="75"/>
  <c r="E3554" i="70"/>
  <c r="BL11" i="75"/>
  <c r="E3558" i="70"/>
  <c r="BL15" i="75"/>
  <c r="E3562" i="70"/>
  <c r="BL22" i="75"/>
  <c r="E3566" i="70"/>
  <c r="BL26" i="75"/>
  <c r="E3570" i="70"/>
  <c r="BL16" i="75"/>
  <c r="E3574" i="70"/>
  <c r="BO8" i="75"/>
  <c r="E3578" i="70"/>
  <c r="BO33" i="75"/>
  <c r="E3584" i="70"/>
  <c r="BO17" i="75"/>
  <c r="E3588" i="70"/>
  <c r="E3626" i="70"/>
  <c r="BR17" i="75"/>
  <c r="E3630" i="70"/>
  <c r="E3634" i="70"/>
  <c r="BR30" i="75"/>
  <c r="E3638" i="70"/>
  <c r="BR11" i="75"/>
  <c r="E3642" i="70"/>
  <c r="BR15" i="75"/>
  <c r="E3646" i="70"/>
  <c r="BR22" i="75"/>
  <c r="E3650" i="70"/>
  <c r="BR26" i="75"/>
  <c r="E3654" i="70"/>
  <c r="BR16" i="75"/>
  <c r="E3658" i="70"/>
  <c r="BU8" i="75"/>
  <c r="E3662" i="70"/>
  <c r="BU33" i="75"/>
  <c r="E3956" i="70"/>
  <c r="CP33" i="75"/>
  <c r="E3974" i="70"/>
  <c r="CP11" i="75"/>
  <c r="E3978" i="70"/>
  <c r="CP15" i="75"/>
  <c r="E3983" i="70"/>
  <c r="CP23" i="75"/>
  <c r="E4000" i="70"/>
  <c r="CS35" i="75"/>
  <c r="E4017" i="70"/>
  <c r="CS12" i="75"/>
  <c r="E4060" i="70"/>
  <c r="CV13" i="75"/>
  <c r="E4065" i="70"/>
  <c r="CV21" i="75"/>
  <c r="E4069" i="70"/>
  <c r="CV25" i="75"/>
  <c r="E3917" i="70"/>
  <c r="CM36" i="75"/>
  <c r="E3665" i="70"/>
  <c r="BU36" i="75"/>
  <c r="E3581" i="70"/>
  <c r="BO36" i="75"/>
  <c r="E3509" i="70"/>
  <c r="BI42" i="75"/>
  <c r="E3513" i="70"/>
  <c r="BI12" i="75"/>
  <c r="E3517" i="70"/>
  <c r="BI19" i="75"/>
  <c r="E3521" i="70"/>
  <c r="BI23" i="75"/>
  <c r="E3525" i="70"/>
  <c r="BI27" i="75"/>
  <c r="E3529" i="70"/>
  <c r="BI9" i="75"/>
  <c r="E3533" i="70"/>
  <c r="BL31" i="75"/>
  <c r="E3538" i="70"/>
  <c r="BL35" i="75"/>
  <c r="E3543" i="70"/>
  <c r="BL39" i="75"/>
  <c r="E3547" i="70"/>
  <c r="BL40" i="75"/>
  <c r="E3551" i="70"/>
  <c r="BL42" i="75"/>
  <c r="E3555" i="70"/>
  <c r="BL12" i="75"/>
  <c r="E3559" i="70"/>
  <c r="BL19" i="75"/>
  <c r="E3563" i="70"/>
  <c r="BL23" i="75"/>
  <c r="E3567" i="70"/>
  <c r="BL27" i="75"/>
  <c r="E3571" i="70"/>
  <c r="BL9" i="75"/>
  <c r="E3575" i="70"/>
  <c r="BO31" i="75"/>
  <c r="E3580" i="70"/>
  <c r="BO35" i="75"/>
  <c r="E3622" i="70"/>
  <c r="BR35" i="75"/>
  <c r="E3627" i="70"/>
  <c r="BR39" i="75"/>
  <c r="E3631" i="70"/>
  <c r="BR40" i="75"/>
  <c r="E3635" i="70"/>
  <c r="BR42" i="75"/>
  <c r="E3639" i="70"/>
  <c r="BR12" i="75"/>
  <c r="E3643" i="70"/>
  <c r="BR19" i="75"/>
  <c r="E3647" i="70"/>
  <c r="BR23" i="75"/>
  <c r="E3651" i="70"/>
  <c r="BR27" i="75"/>
  <c r="E3655" i="70"/>
  <c r="BR9" i="75"/>
  <c r="E3659" i="70"/>
  <c r="BU31" i="75"/>
  <c r="E3711" i="70"/>
  <c r="BX39" i="75"/>
  <c r="E3715" i="70"/>
  <c r="BX40" i="75"/>
  <c r="E3719" i="70"/>
  <c r="BX42" i="75"/>
  <c r="E3723" i="70"/>
  <c r="BX12" i="75"/>
  <c r="E3727" i="70"/>
  <c r="BX19" i="75"/>
  <c r="E3731" i="70"/>
  <c r="BX23" i="75"/>
  <c r="E3735" i="70"/>
  <c r="BX27" i="75"/>
  <c r="E3739" i="70"/>
  <c r="BX9" i="75"/>
  <c r="E3743" i="70"/>
  <c r="CA31" i="75"/>
  <c r="E3795" i="70"/>
  <c r="CD39" i="75"/>
  <c r="E3799" i="70"/>
  <c r="CD40" i="75"/>
  <c r="E3803" i="70"/>
  <c r="CD42" i="75"/>
  <c r="E3807" i="70"/>
  <c r="CD12" i="75"/>
  <c r="E3811" i="70"/>
  <c r="CD19" i="75"/>
  <c r="E3815" i="70"/>
  <c r="CD23" i="75"/>
  <c r="E3819" i="70"/>
  <c r="CD27" i="75"/>
  <c r="E3823" i="70"/>
  <c r="CD9" i="75"/>
  <c r="E3827" i="70"/>
  <c r="CG31" i="75"/>
  <c r="E3879" i="70"/>
  <c r="CJ39" i="75"/>
  <c r="E3883" i="70"/>
  <c r="CJ40" i="75"/>
  <c r="E3887" i="70"/>
  <c r="CJ42" i="75"/>
  <c r="E3891" i="70"/>
  <c r="CJ12" i="75"/>
  <c r="E3895" i="70"/>
  <c r="CJ19" i="75"/>
  <c r="E3899" i="70"/>
  <c r="CJ23" i="75"/>
  <c r="E3903" i="70"/>
  <c r="CJ27" i="75"/>
  <c r="E3907" i="70"/>
  <c r="CJ9" i="75"/>
  <c r="E3911" i="70"/>
  <c r="CM31" i="75"/>
  <c r="E3975" i="70"/>
  <c r="CP12" i="75"/>
  <c r="E3980" i="70"/>
  <c r="CP20" i="75"/>
  <c r="E3984" i="70"/>
  <c r="CP24" i="75"/>
  <c r="E2616" i="70"/>
  <c r="CR37" i="75"/>
  <c r="E4023" i="70"/>
  <c r="CS21" i="75"/>
  <c r="E4027" i="70"/>
  <c r="CS25" i="75"/>
  <c r="E4057" i="70"/>
  <c r="CV10" i="75"/>
  <c r="E4061" i="70"/>
  <c r="CV14" i="75"/>
  <c r="E4066" i="70"/>
  <c r="CV22" i="75"/>
  <c r="E4074" i="70"/>
  <c r="CV16" i="75"/>
  <c r="E3526" i="70"/>
  <c r="BI28" i="75"/>
  <c r="E3530" i="70"/>
  <c r="E3534" i="70"/>
  <c r="BL5" i="75"/>
  <c r="E2154" i="70"/>
  <c r="E3539" i="70"/>
  <c r="BL36" i="75"/>
  <c r="E3544" i="70"/>
  <c r="BL18" i="75"/>
  <c r="E3548" i="70"/>
  <c r="BL41" i="75"/>
  <c r="E3552" i="70"/>
  <c r="BL43" i="75"/>
  <c r="E3556" i="70"/>
  <c r="BL13" i="75"/>
  <c r="E3560" i="70"/>
  <c r="BL20" i="75"/>
  <c r="E3564" i="70"/>
  <c r="BL24" i="75"/>
  <c r="E3568" i="70"/>
  <c r="BL28" i="75"/>
  <c r="E3572" i="70"/>
  <c r="E3576" i="70"/>
  <c r="BO5" i="75"/>
  <c r="E3582" i="70"/>
  <c r="BO37" i="75"/>
  <c r="E3586" i="70"/>
  <c r="BO18" i="75"/>
  <c r="E3590" i="70"/>
  <c r="BO41" i="75"/>
  <c r="E3594" i="70"/>
  <c r="BO43" i="75"/>
  <c r="E3598" i="70"/>
  <c r="BO13" i="75"/>
  <c r="E3602" i="70"/>
  <c r="BO20" i="75"/>
  <c r="E3606" i="70"/>
  <c r="BO24" i="75"/>
  <c r="E3610" i="70"/>
  <c r="BO28" i="75"/>
  <c r="E3614" i="70"/>
  <c r="E3618" i="70"/>
  <c r="BR5" i="75"/>
  <c r="E2238" i="70"/>
  <c r="E3623" i="70"/>
  <c r="BR36" i="75"/>
  <c r="E3666" i="70"/>
  <c r="BU37" i="75"/>
  <c r="E3670" i="70"/>
  <c r="BU18" i="75"/>
  <c r="E3674" i="70"/>
  <c r="BU41" i="75"/>
  <c r="E3678" i="70"/>
  <c r="BU43" i="75"/>
  <c r="E3682" i="70"/>
  <c r="BU13" i="75"/>
  <c r="E2322" i="70"/>
  <c r="E3707" i="70"/>
  <c r="BX36" i="75"/>
  <c r="E2406" i="70"/>
  <c r="E3791" i="70"/>
  <c r="CD36" i="75"/>
  <c r="E2490" i="70"/>
  <c r="E3875" i="70"/>
  <c r="CJ36" i="75"/>
  <c r="E3960" i="70"/>
  <c r="CP37" i="75"/>
  <c r="E3976" i="70"/>
  <c r="CP13" i="75"/>
  <c r="E3981" i="70"/>
  <c r="CP21" i="75"/>
  <c r="E3985" i="70"/>
  <c r="CP25" i="75"/>
  <c r="E4015" i="70"/>
  <c r="CS10" i="75"/>
  <c r="E4019" i="70"/>
  <c r="CS14" i="75"/>
  <c r="E4024" i="70"/>
  <c r="CS22" i="75"/>
  <c r="E4032" i="70"/>
  <c r="CS16" i="75"/>
  <c r="E4040" i="70"/>
  <c r="CV33" i="75"/>
  <c r="E4058" i="70"/>
  <c r="CV11" i="75"/>
  <c r="E4062" i="70"/>
  <c r="CV15" i="75"/>
  <c r="E4067" i="70"/>
  <c r="CV23" i="75"/>
  <c r="E3749" i="70"/>
  <c r="CA36" i="75"/>
  <c r="E10806" i="70"/>
  <c r="E12191" i="70"/>
  <c r="CJ172" i="75"/>
  <c r="CJ84" i="75"/>
  <c r="E10764" i="70"/>
  <c r="CF173" i="75"/>
  <c r="CF85" i="75"/>
  <c r="E10719" i="70"/>
  <c r="E12103" i="70"/>
  <c r="CD168" i="75"/>
  <c r="CD80" i="75"/>
  <c r="E12061" i="70"/>
  <c r="CA168" i="75"/>
  <c r="CA80" i="75"/>
  <c r="E10677" i="70"/>
  <c r="E10722" i="70"/>
  <c r="E12107" i="70"/>
  <c r="CD172" i="75"/>
  <c r="CD84" i="75"/>
  <c r="E12065" i="70"/>
  <c r="CA172" i="75"/>
  <c r="CA84" i="75"/>
  <c r="E10680" i="70"/>
  <c r="E10845" i="70"/>
  <c r="E12230" i="70"/>
  <c r="CM169" i="75"/>
  <c r="CM81" i="75"/>
  <c r="E10848" i="70"/>
  <c r="E10803" i="70"/>
  <c r="E12187" i="70"/>
  <c r="CJ168" i="75"/>
  <c r="CJ80" i="75"/>
  <c r="E10761" i="70"/>
  <c r="CF170" i="75"/>
  <c r="CF82" i="75"/>
  <c r="E12146" i="70"/>
  <c r="CG169" i="75"/>
  <c r="CG81" i="75"/>
  <c r="E10635" i="70"/>
  <c r="E12020" i="70"/>
  <c r="BX169" i="75"/>
  <c r="BX81" i="75"/>
  <c r="E10596" i="70"/>
  <c r="BT173" i="75"/>
  <c r="BT85" i="75"/>
  <c r="E11769" i="70"/>
  <c r="BF170" i="75"/>
  <c r="BF82" i="75"/>
  <c r="E10341" i="70"/>
  <c r="E10215" i="70"/>
  <c r="E10173" i="70"/>
  <c r="E10047" i="70"/>
  <c r="E10005" i="70"/>
  <c r="E9879" i="70"/>
  <c r="E9837" i="70"/>
  <c r="E9711" i="70"/>
  <c r="E9375" i="70"/>
  <c r="CE170" i="75"/>
  <c r="CE82" i="75"/>
  <c r="E9207" i="70"/>
  <c r="BS170" i="75"/>
  <c r="BS82" i="75"/>
  <c r="E9039" i="70"/>
  <c r="BG170" i="75"/>
  <c r="BG82" i="75"/>
  <c r="E8871" i="70"/>
  <c r="E8535" i="70"/>
  <c r="E8367" i="70"/>
  <c r="E11095" i="70"/>
  <c r="G168" i="75"/>
  <c r="G80" i="75"/>
  <c r="E11179" i="70"/>
  <c r="M168" i="75"/>
  <c r="M80" i="75"/>
  <c r="E11183" i="70"/>
  <c r="M172" i="75"/>
  <c r="M84" i="75"/>
  <c r="E11263" i="70"/>
  <c r="S168" i="75"/>
  <c r="S80" i="75"/>
  <c r="E11347" i="70"/>
  <c r="Y168" i="75"/>
  <c r="Y80" i="75"/>
  <c r="E11351" i="70"/>
  <c r="Y172" i="75"/>
  <c r="Y84" i="75"/>
  <c r="E11431" i="70"/>
  <c r="AE168" i="75"/>
  <c r="AE80" i="75"/>
  <c r="E11515" i="70"/>
  <c r="AK168" i="75"/>
  <c r="AK80" i="75"/>
  <c r="E11519" i="70"/>
  <c r="AK172" i="75"/>
  <c r="AK84" i="75"/>
  <c r="E10509" i="70"/>
  <c r="E11894" i="70"/>
  <c r="BO169" i="75"/>
  <c r="BO81" i="75"/>
  <c r="E10344" i="70"/>
  <c r="E10218" i="70"/>
  <c r="E10176" i="70"/>
  <c r="E10050" i="70"/>
  <c r="E10008" i="70"/>
  <c r="E9882" i="70"/>
  <c r="E9840" i="70"/>
  <c r="E9714" i="70"/>
  <c r="E9378" i="70"/>
  <c r="CE173" i="75"/>
  <c r="CE85" i="75"/>
  <c r="E9210" i="70"/>
  <c r="BS173" i="75"/>
  <c r="BS85" i="75"/>
  <c r="E9042" i="70"/>
  <c r="BG173" i="75"/>
  <c r="BG85" i="75"/>
  <c r="E8874" i="70"/>
  <c r="AR173" i="75"/>
  <c r="AR85" i="75"/>
  <c r="E8706" i="70"/>
  <c r="E8538" i="70"/>
  <c r="E8370" i="70"/>
  <c r="E11599" i="70"/>
  <c r="AQ168" i="75"/>
  <c r="AQ80" i="75"/>
  <c r="E11687" i="70"/>
  <c r="AW172" i="75"/>
  <c r="AW84" i="75"/>
  <c r="E11767" i="70"/>
  <c r="BF168" i="75"/>
  <c r="BF80" i="75"/>
  <c r="E10467" i="70"/>
  <c r="E11851" i="70"/>
  <c r="BL168" i="75"/>
  <c r="BL80" i="75"/>
  <c r="E10638" i="70"/>
  <c r="E10593" i="70"/>
  <c r="E10470" i="70"/>
  <c r="E11855" i="70"/>
  <c r="BL172" i="75"/>
  <c r="BL84" i="75"/>
  <c r="E10428" i="70"/>
  <c r="BH173" i="75"/>
  <c r="BH85" i="75"/>
  <c r="E10260" i="70"/>
  <c r="E11603" i="70"/>
  <c r="AQ172" i="75"/>
  <c r="AQ84" i="75"/>
  <c r="E11683" i="70"/>
  <c r="AW168" i="75"/>
  <c r="AW80" i="75"/>
  <c r="E10554" i="70"/>
  <c r="E10551" i="70"/>
  <c r="E10386" i="70"/>
  <c r="E8703" i="70"/>
  <c r="E4001" i="70"/>
  <c r="CS36" i="75"/>
  <c r="E3998" i="70"/>
  <c r="CS33" i="75"/>
  <c r="E4043" i="70"/>
  <c r="CV36" i="75"/>
  <c r="E3959" i="70"/>
  <c r="CP36" i="75"/>
  <c r="E1230" i="70"/>
  <c r="CQ37" i="75"/>
  <c r="E1272" i="70"/>
  <c r="Z59" i="1"/>
  <c r="E9522" i="70"/>
  <c r="CN146" i="75"/>
  <c r="Z58" i="1"/>
  <c r="E9521" i="70"/>
  <c r="CN145" i="75"/>
  <c r="Z57" i="1"/>
  <c r="E9520" i="70"/>
  <c r="CN144" i="75"/>
  <c r="Z56" i="1"/>
  <c r="Z54" i="1"/>
  <c r="E9534" i="70"/>
  <c r="CN153" i="75"/>
  <c r="Z53" i="1"/>
  <c r="E9535" i="70"/>
  <c r="CN152" i="75"/>
  <c r="Z52" i="1"/>
  <c r="E9508" i="70"/>
  <c r="CN139" i="75"/>
  <c r="Z51" i="1"/>
  <c r="E9517" i="70"/>
  <c r="CN141" i="75"/>
  <c r="Z50" i="1"/>
  <c r="E9518" i="70"/>
  <c r="CN142" i="75"/>
  <c r="Z48" i="1"/>
  <c r="E9509" i="70"/>
  <c r="CN165" i="75"/>
  <c r="Z47" i="1"/>
  <c r="E9500" i="70"/>
  <c r="Z46" i="1"/>
  <c r="E9499" i="70"/>
  <c r="CN168" i="75"/>
  <c r="Z45" i="1"/>
  <c r="E9515" i="70"/>
  <c r="CN176" i="75"/>
  <c r="Z44" i="1"/>
  <c r="E9516" i="70"/>
  <c r="CN177" i="75"/>
  <c r="Z43" i="1"/>
  <c r="E9531" i="70"/>
  <c r="CN163" i="75"/>
  <c r="Z42" i="1"/>
  <c r="E9514" i="70"/>
  <c r="CN166" i="75"/>
  <c r="Z41" i="1"/>
  <c r="E9506" i="70"/>
  <c r="CN154" i="75"/>
  <c r="Z40" i="1"/>
  <c r="E9512" i="70"/>
  <c r="CN140" i="75"/>
  <c r="Z39" i="1"/>
  <c r="Z37" i="1"/>
  <c r="E9496" i="70"/>
  <c r="CN151" i="75"/>
  <c r="Z36" i="1"/>
  <c r="E9497" i="70"/>
  <c r="CN167" i="75"/>
  <c r="Z35" i="1"/>
  <c r="E9503" i="70"/>
  <c r="CN172" i="75"/>
  <c r="CN84" i="75"/>
  <c r="Z34" i="1"/>
  <c r="E9502" i="70"/>
  <c r="CN171" i="75"/>
  <c r="CN83" i="75"/>
  <c r="Z33" i="1"/>
  <c r="E9495" i="70"/>
  <c r="CN150" i="75"/>
  <c r="Z32" i="1"/>
  <c r="E9513" i="70"/>
  <c r="CN149" i="75"/>
  <c r="Z31" i="1"/>
  <c r="E9530" i="70"/>
  <c r="CN162" i="75"/>
  <c r="Z30" i="1"/>
  <c r="E9529" i="70"/>
  <c r="CN161" i="75"/>
  <c r="Z29" i="1"/>
  <c r="E9528" i="70"/>
  <c r="CN160" i="75"/>
  <c r="Z28" i="1"/>
  <c r="E9527" i="70"/>
  <c r="CN159" i="75"/>
  <c r="Z20" i="1"/>
  <c r="E9526" i="70"/>
  <c r="CN158" i="75"/>
  <c r="Z19" i="1"/>
  <c r="E9525" i="70"/>
  <c r="CN157" i="75"/>
  <c r="Z18" i="1"/>
  <c r="E9524" i="70"/>
  <c r="CN156" i="75"/>
  <c r="Z17" i="1"/>
  <c r="E9523" i="70"/>
  <c r="CN155" i="75"/>
  <c r="Z16" i="1"/>
  <c r="E9505" i="70"/>
  <c r="CN174" i="75"/>
  <c r="Z15" i="1"/>
  <c r="E9507" i="70"/>
  <c r="CN138" i="75"/>
  <c r="Z11" i="1"/>
  <c r="E9494" i="70"/>
  <c r="U59" i="1"/>
  <c r="E9564" i="70"/>
  <c r="CQ146" i="75"/>
  <c r="U58" i="1"/>
  <c r="E9563" i="70"/>
  <c r="CQ145" i="75"/>
  <c r="U57" i="1"/>
  <c r="E9562" i="70"/>
  <c r="CQ144" i="75"/>
  <c r="U56" i="1"/>
  <c r="E9561" i="70"/>
  <c r="CQ143" i="75"/>
  <c r="U54" i="1"/>
  <c r="E9576" i="70"/>
  <c r="CQ153" i="75"/>
  <c r="U53" i="1"/>
  <c r="E9577" i="70"/>
  <c r="CQ152" i="75"/>
  <c r="U52" i="1"/>
  <c r="E9550" i="70"/>
  <c r="CQ139" i="75"/>
  <c r="U51" i="1"/>
  <c r="E9559" i="70"/>
  <c r="CQ141" i="75"/>
  <c r="U50" i="1"/>
  <c r="E9560" i="70"/>
  <c r="CQ142" i="75"/>
  <c r="U48" i="1"/>
  <c r="E9551" i="70"/>
  <c r="CQ165" i="75"/>
  <c r="U47" i="1"/>
  <c r="E9542" i="70"/>
  <c r="CQ169" i="75"/>
  <c r="U46" i="1"/>
  <c r="E9541" i="70"/>
  <c r="CQ168" i="75"/>
  <c r="U45" i="1"/>
  <c r="E9557" i="70"/>
  <c r="CQ176" i="75"/>
  <c r="U44" i="1"/>
  <c r="E9558" i="70"/>
  <c r="CQ177" i="75"/>
  <c r="U43" i="1"/>
  <c r="E9573" i="70"/>
  <c r="CQ163" i="75"/>
  <c r="U42" i="1"/>
  <c r="E9556" i="70"/>
  <c r="CQ166" i="75"/>
  <c r="U41" i="1"/>
  <c r="E9548" i="70"/>
  <c r="CQ154" i="75"/>
  <c r="U40" i="1"/>
  <c r="U39" i="1"/>
  <c r="E9553" i="70"/>
  <c r="CQ175" i="75"/>
  <c r="U37" i="1"/>
  <c r="E9538" i="70"/>
  <c r="CQ151" i="75"/>
  <c r="U36" i="1"/>
  <c r="E9539" i="70"/>
  <c r="CQ167" i="75"/>
  <c r="U35" i="1"/>
  <c r="E9545" i="70"/>
  <c r="CQ172" i="75"/>
  <c r="CQ84" i="75"/>
  <c r="U34" i="1"/>
  <c r="E9544" i="70"/>
  <c r="CQ171" i="75"/>
  <c r="CQ83" i="75"/>
  <c r="U33" i="1"/>
  <c r="E9537" i="70"/>
  <c r="CQ150" i="75"/>
  <c r="U32" i="1"/>
  <c r="E9555" i="70"/>
  <c r="CQ149" i="75"/>
  <c r="U31" i="1"/>
  <c r="E9572" i="70"/>
  <c r="CQ162" i="75"/>
  <c r="U30" i="1"/>
  <c r="E9571" i="70"/>
  <c r="CQ161" i="75"/>
  <c r="U29" i="1"/>
  <c r="E9570" i="70"/>
  <c r="CQ160" i="75"/>
  <c r="U28" i="1"/>
  <c r="E9569" i="70"/>
  <c r="CQ159" i="75"/>
  <c r="U20" i="1"/>
  <c r="E9568" i="70"/>
  <c r="CQ158" i="75"/>
  <c r="U19" i="1"/>
  <c r="E9567" i="70"/>
  <c r="CQ157" i="75"/>
  <c r="U18" i="1"/>
  <c r="E9566" i="70"/>
  <c r="CQ156" i="75"/>
  <c r="U17" i="1"/>
  <c r="E9565" i="70"/>
  <c r="CQ155" i="75"/>
  <c r="U16" i="1"/>
  <c r="E9547" i="70"/>
  <c r="CQ174" i="75"/>
  <c r="U15" i="1"/>
  <c r="E9549" i="70"/>
  <c r="CQ138" i="75"/>
  <c r="U11" i="1"/>
  <c r="E9536" i="70"/>
  <c r="S35" i="1"/>
  <c r="Q35" i="1"/>
  <c r="P59" i="1"/>
  <c r="E9606" i="70"/>
  <c r="CT146" i="75"/>
  <c r="P58" i="1"/>
  <c r="E9605" i="70"/>
  <c r="CT145" i="75"/>
  <c r="P57" i="1"/>
  <c r="E9604" i="70"/>
  <c r="CT144" i="75"/>
  <c r="P56" i="1"/>
  <c r="P54" i="1"/>
  <c r="E9618" i="70"/>
  <c r="CT153" i="75"/>
  <c r="P53" i="1"/>
  <c r="E9619" i="70"/>
  <c r="CT152" i="75"/>
  <c r="P52" i="1"/>
  <c r="E9592" i="70"/>
  <c r="CT139" i="75"/>
  <c r="P51" i="1"/>
  <c r="E9601" i="70"/>
  <c r="CT141" i="75"/>
  <c r="P50" i="1"/>
  <c r="E9602" i="70"/>
  <c r="CT142" i="75"/>
  <c r="P48" i="1"/>
  <c r="E9593" i="70"/>
  <c r="CT165" i="75"/>
  <c r="P47" i="1"/>
  <c r="E9584" i="70"/>
  <c r="P46" i="1"/>
  <c r="E9583" i="70"/>
  <c r="CT168" i="75"/>
  <c r="P45" i="1"/>
  <c r="E9599" i="70"/>
  <c r="CT176" i="75"/>
  <c r="P44" i="1"/>
  <c r="E9600" i="70"/>
  <c r="CT177" i="75"/>
  <c r="P43" i="1"/>
  <c r="E9615" i="70"/>
  <c r="CT163" i="75"/>
  <c r="P42" i="1"/>
  <c r="E9598" i="70"/>
  <c r="CT166" i="75"/>
  <c r="P41" i="1"/>
  <c r="E9590" i="70"/>
  <c r="CT154" i="75"/>
  <c r="P40" i="1"/>
  <c r="E9596" i="70"/>
  <c r="CT140" i="75"/>
  <c r="P39" i="1"/>
  <c r="P37" i="1"/>
  <c r="E9580" i="70"/>
  <c r="CT151" i="75"/>
  <c r="P36" i="1"/>
  <c r="E9581" i="70"/>
  <c r="CT167" i="75"/>
  <c r="P35" i="1"/>
  <c r="P34" i="1"/>
  <c r="E9586" i="70"/>
  <c r="CT171" i="75"/>
  <c r="CT83" i="75"/>
  <c r="P33" i="1"/>
  <c r="E9579" i="70"/>
  <c r="CT150" i="75"/>
  <c r="P32" i="1"/>
  <c r="E9597" i="70"/>
  <c r="CT149" i="75"/>
  <c r="P31" i="1"/>
  <c r="E9614" i="70"/>
  <c r="CT162" i="75"/>
  <c r="P30" i="1"/>
  <c r="E9613" i="70"/>
  <c r="CT161" i="75"/>
  <c r="P29" i="1"/>
  <c r="E9612" i="70"/>
  <c r="CT160" i="75"/>
  <c r="P28" i="1"/>
  <c r="E9611" i="70"/>
  <c r="CT159" i="75"/>
  <c r="P20" i="1"/>
  <c r="E9610" i="70"/>
  <c r="CT158" i="75"/>
  <c r="P19" i="1"/>
  <c r="E9609" i="70"/>
  <c r="CT157" i="75"/>
  <c r="P18" i="1"/>
  <c r="E9608" i="70"/>
  <c r="CT156" i="75"/>
  <c r="P17" i="1"/>
  <c r="E9607" i="70"/>
  <c r="CT155" i="75"/>
  <c r="P16" i="1"/>
  <c r="E9589" i="70"/>
  <c r="CT174" i="75"/>
  <c r="P15" i="1"/>
  <c r="E9591" i="70"/>
  <c r="CT138" i="75"/>
  <c r="P11" i="1"/>
  <c r="E9578" i="70"/>
  <c r="D12" i="1"/>
  <c r="D13" i="1"/>
  <c r="D14" i="1"/>
  <c r="D21" i="1"/>
  <c r="B21" i="1"/>
  <c r="D22" i="1"/>
  <c r="B22" i="1"/>
  <c r="D23" i="1"/>
  <c r="B23" i="1"/>
  <c r="D24" i="1"/>
  <c r="B24" i="1"/>
  <c r="D25" i="1"/>
  <c r="B25" i="1"/>
  <c r="D26" i="1"/>
  <c r="B26" i="1"/>
  <c r="D27" i="1"/>
  <c r="B27" i="1"/>
  <c r="D49" i="1"/>
  <c r="B49" i="1"/>
  <c r="K59" i="1"/>
  <c r="CW146" i="75"/>
  <c r="K58" i="1"/>
  <c r="CW145" i="75"/>
  <c r="K57" i="1"/>
  <c r="CW144" i="75"/>
  <c r="K56" i="1"/>
  <c r="CW143" i="75"/>
  <c r="K54" i="1"/>
  <c r="CW153" i="75"/>
  <c r="K53" i="1"/>
  <c r="CW152" i="75"/>
  <c r="K52" i="1"/>
  <c r="CW139" i="75"/>
  <c r="K51" i="1"/>
  <c r="CW141" i="75"/>
  <c r="K50" i="1"/>
  <c r="CW142" i="75"/>
  <c r="K48" i="1"/>
  <c r="CW165" i="75"/>
  <c r="K47" i="1"/>
  <c r="CW169" i="75"/>
  <c r="K46" i="1"/>
  <c r="CW168" i="75"/>
  <c r="K45" i="1"/>
  <c r="CW176" i="75"/>
  <c r="K44" i="1"/>
  <c r="CW177" i="75"/>
  <c r="K43" i="1"/>
  <c r="CW163" i="75"/>
  <c r="K42" i="1"/>
  <c r="CW166" i="75"/>
  <c r="K41" i="1"/>
  <c r="CW154" i="75"/>
  <c r="K40" i="1"/>
  <c r="CW140" i="75"/>
  <c r="K39" i="1"/>
  <c r="CW175" i="75"/>
  <c r="K37" i="1"/>
  <c r="CW151" i="75"/>
  <c r="K36" i="1"/>
  <c r="CW167" i="75"/>
  <c r="K35" i="1"/>
  <c r="K34" i="1"/>
  <c r="K33" i="1"/>
  <c r="CW150" i="75"/>
  <c r="K32" i="1"/>
  <c r="CW149" i="75"/>
  <c r="K31" i="1"/>
  <c r="CW162" i="75"/>
  <c r="K30" i="1"/>
  <c r="CW161" i="75"/>
  <c r="K29" i="1"/>
  <c r="CW160" i="75"/>
  <c r="K28" i="1"/>
  <c r="CW159" i="75"/>
  <c r="K20" i="1"/>
  <c r="CW158" i="75"/>
  <c r="K19" i="1"/>
  <c r="CW157" i="75"/>
  <c r="K18" i="1"/>
  <c r="K16" i="1"/>
  <c r="CW174" i="75"/>
  <c r="K15" i="1"/>
  <c r="CW138" i="75"/>
  <c r="K11" i="1"/>
  <c r="F59" i="1"/>
  <c r="CZ146" i="75"/>
  <c r="F58" i="1"/>
  <c r="CZ145" i="75"/>
  <c r="F57" i="1"/>
  <c r="CZ144" i="75"/>
  <c r="F56" i="1"/>
  <c r="CZ143" i="75"/>
  <c r="F54" i="1"/>
  <c r="CZ153" i="75"/>
  <c r="F53" i="1"/>
  <c r="F52" i="1"/>
  <c r="CZ139" i="75"/>
  <c r="F51" i="1"/>
  <c r="CZ141" i="75"/>
  <c r="F50" i="1"/>
  <c r="CZ142" i="75"/>
  <c r="F48" i="1"/>
  <c r="CZ165" i="75"/>
  <c r="F47" i="1"/>
  <c r="F46" i="1"/>
  <c r="CZ168" i="75"/>
  <c r="F45" i="1"/>
  <c r="CZ176" i="75"/>
  <c r="F44" i="1"/>
  <c r="CZ177" i="75"/>
  <c r="F43" i="1"/>
  <c r="CZ163" i="75"/>
  <c r="F42" i="1"/>
  <c r="CZ166" i="75"/>
  <c r="F41" i="1"/>
  <c r="CZ154" i="75"/>
  <c r="F40" i="1"/>
  <c r="CZ140" i="75"/>
  <c r="F39" i="1"/>
  <c r="CZ175" i="75"/>
  <c r="F37" i="1"/>
  <c r="CZ151" i="75"/>
  <c r="F36" i="1"/>
  <c r="CZ167" i="75"/>
  <c r="F35" i="1"/>
  <c r="F34" i="1"/>
  <c r="F33" i="1"/>
  <c r="CZ150" i="75"/>
  <c r="F32" i="1"/>
  <c r="CZ149" i="75"/>
  <c r="F31" i="1"/>
  <c r="CZ162" i="75"/>
  <c r="F30" i="1"/>
  <c r="CZ161" i="75"/>
  <c r="F29" i="1"/>
  <c r="CZ160" i="75"/>
  <c r="F28" i="1"/>
  <c r="CZ159" i="75"/>
  <c r="F20" i="1"/>
  <c r="CZ158" i="75"/>
  <c r="F19" i="1"/>
  <c r="CZ157" i="75"/>
  <c r="F18" i="1"/>
  <c r="CZ156" i="75"/>
  <c r="F16" i="1"/>
  <c r="CZ174" i="75"/>
  <c r="F15" i="1"/>
  <c r="CZ138" i="75"/>
  <c r="F11" i="1"/>
  <c r="Y59" i="1"/>
  <c r="E5364" i="70"/>
  <c r="CN102" i="75"/>
  <c r="Y58" i="1"/>
  <c r="Y57" i="1"/>
  <c r="E5362" i="70"/>
  <c r="CN100" i="75"/>
  <c r="Y56" i="1"/>
  <c r="E5361" i="70"/>
  <c r="CN99" i="75"/>
  <c r="Y54" i="1"/>
  <c r="E5376" i="70"/>
  <c r="CN109" i="75"/>
  <c r="Y53" i="1"/>
  <c r="E5377" i="70"/>
  <c r="CN108" i="75"/>
  <c r="Y52" i="1"/>
  <c r="E5350" i="70"/>
  <c r="CN95" i="75"/>
  <c r="Y51" i="1"/>
  <c r="E5359" i="70"/>
  <c r="CN97" i="75"/>
  <c r="Y50" i="1"/>
  <c r="E5360" i="70"/>
  <c r="CN98" i="75"/>
  <c r="Y48" i="1"/>
  <c r="E5351" i="70"/>
  <c r="CN121" i="75"/>
  <c r="Y47" i="1"/>
  <c r="E5342" i="70"/>
  <c r="Y46" i="1"/>
  <c r="E5341" i="70"/>
  <c r="CN124" i="75"/>
  <c r="Y45" i="1"/>
  <c r="E5357" i="70"/>
  <c r="CN132" i="75"/>
  <c r="Y44" i="1"/>
  <c r="E5358" i="70"/>
  <c r="CN133" i="75"/>
  <c r="Y43" i="1"/>
  <c r="E5373" i="70"/>
  <c r="CN119" i="75"/>
  <c r="Y42" i="1"/>
  <c r="E5356" i="70"/>
  <c r="CN122" i="75"/>
  <c r="Y41" i="1"/>
  <c r="E5348" i="70"/>
  <c r="CN110" i="75"/>
  <c r="Y40" i="1"/>
  <c r="E5354" i="70"/>
  <c r="CN96" i="75"/>
  <c r="Y39" i="1"/>
  <c r="E5353" i="70"/>
  <c r="CN131" i="75"/>
  <c r="Y37" i="1"/>
  <c r="E5338" i="70"/>
  <c r="CN107" i="75"/>
  <c r="Y36" i="1"/>
  <c r="E5339" i="70"/>
  <c r="CN123" i="75"/>
  <c r="Y33" i="1"/>
  <c r="E5337" i="70"/>
  <c r="CN106" i="75"/>
  <c r="Y32" i="1"/>
  <c r="E5355" i="70"/>
  <c r="CN105" i="75"/>
  <c r="Y31" i="1"/>
  <c r="E5372" i="70"/>
  <c r="CN118" i="75"/>
  <c r="Y30" i="1"/>
  <c r="E5371" i="70"/>
  <c r="CN117" i="75"/>
  <c r="Y29" i="1"/>
  <c r="E5370" i="70"/>
  <c r="CN116" i="75"/>
  <c r="Y28" i="1"/>
  <c r="E5369" i="70"/>
  <c r="CN115" i="75"/>
  <c r="Y20" i="1"/>
  <c r="E5368" i="70"/>
  <c r="CN114" i="75"/>
  <c r="Y19" i="1"/>
  <c r="E5367" i="70"/>
  <c r="CN113" i="75"/>
  <c r="Y18" i="1"/>
  <c r="E5366" i="70"/>
  <c r="CN112" i="75"/>
  <c r="Y17" i="1"/>
  <c r="E5365" i="70"/>
  <c r="CN111" i="75"/>
  <c r="Y16" i="1"/>
  <c r="E5347" i="70"/>
  <c r="CN130" i="75"/>
  <c r="Y15" i="1"/>
  <c r="E5349" i="70"/>
  <c r="CN94" i="75"/>
  <c r="Y11" i="1"/>
  <c r="E5336" i="70"/>
  <c r="T59" i="1"/>
  <c r="E5406" i="70"/>
  <c r="CQ102" i="75"/>
  <c r="T58" i="1"/>
  <c r="E5405" i="70"/>
  <c r="CQ101" i="75"/>
  <c r="T57" i="1"/>
  <c r="E5404" i="70"/>
  <c r="CQ100" i="75"/>
  <c r="T56" i="1"/>
  <c r="E5403" i="70"/>
  <c r="CQ99" i="75"/>
  <c r="T54" i="1"/>
  <c r="E5418" i="70"/>
  <c r="CQ109" i="75"/>
  <c r="T53" i="1"/>
  <c r="E5419" i="70"/>
  <c r="CQ108" i="75"/>
  <c r="T52" i="1"/>
  <c r="E5392" i="70"/>
  <c r="CQ95" i="75"/>
  <c r="T51" i="1"/>
  <c r="E5401" i="70"/>
  <c r="CQ97" i="75"/>
  <c r="T50" i="1"/>
  <c r="E5402" i="70"/>
  <c r="CQ98" i="75"/>
  <c r="T48" i="1"/>
  <c r="E5393" i="70"/>
  <c r="CQ121" i="75"/>
  <c r="T47" i="1"/>
  <c r="E5384" i="70"/>
  <c r="T46" i="1"/>
  <c r="E5383" i="70"/>
  <c r="CQ124" i="75"/>
  <c r="T45" i="1"/>
  <c r="E5399" i="70"/>
  <c r="CQ132" i="75"/>
  <c r="T44" i="1"/>
  <c r="E5400" i="70"/>
  <c r="CQ133" i="75"/>
  <c r="T43" i="1"/>
  <c r="E5415" i="70"/>
  <c r="CQ119" i="75"/>
  <c r="T42" i="1"/>
  <c r="E5398" i="70"/>
  <c r="CQ122" i="75"/>
  <c r="T41" i="1"/>
  <c r="E5390" i="70"/>
  <c r="CQ110" i="75"/>
  <c r="T40" i="1"/>
  <c r="E5396" i="70"/>
  <c r="CQ96" i="75"/>
  <c r="T39" i="1"/>
  <c r="E5395" i="70"/>
  <c r="CQ131" i="75"/>
  <c r="T37" i="1"/>
  <c r="E5380" i="70"/>
  <c r="CQ107" i="75"/>
  <c r="T36" i="1"/>
  <c r="E5381" i="70"/>
  <c r="CQ123" i="75"/>
  <c r="T33" i="1"/>
  <c r="E5379" i="70"/>
  <c r="CQ106" i="75"/>
  <c r="T32" i="1"/>
  <c r="E5397" i="70"/>
  <c r="CQ105" i="75"/>
  <c r="T31" i="1"/>
  <c r="E5414" i="70"/>
  <c r="CQ118" i="75"/>
  <c r="T30" i="1"/>
  <c r="E5413" i="70"/>
  <c r="CQ117" i="75"/>
  <c r="T29" i="1"/>
  <c r="E5412" i="70"/>
  <c r="CQ116" i="75"/>
  <c r="T28" i="1"/>
  <c r="E5411" i="70"/>
  <c r="CQ115" i="75"/>
  <c r="T20" i="1"/>
  <c r="E5410" i="70"/>
  <c r="CQ114" i="75"/>
  <c r="T19" i="1"/>
  <c r="E5409" i="70"/>
  <c r="CQ113" i="75"/>
  <c r="T18" i="1"/>
  <c r="E5408" i="70"/>
  <c r="CQ112" i="75"/>
  <c r="T17" i="1"/>
  <c r="E5407" i="70"/>
  <c r="CQ111" i="75"/>
  <c r="T16" i="1"/>
  <c r="E5389" i="70"/>
  <c r="CQ130" i="75"/>
  <c r="T15" i="1"/>
  <c r="E5391" i="70"/>
  <c r="CQ94" i="75"/>
  <c r="T11" i="1"/>
  <c r="E5378" i="70"/>
  <c r="O59" i="1"/>
  <c r="E5448" i="70"/>
  <c r="CT102" i="75"/>
  <c r="O58" i="1"/>
  <c r="E5447" i="70"/>
  <c r="CT101" i="75"/>
  <c r="O57" i="1"/>
  <c r="E5446" i="70"/>
  <c r="CT100" i="75"/>
  <c r="O56" i="1"/>
  <c r="O54" i="1"/>
  <c r="E5460" i="70"/>
  <c r="CT109" i="75"/>
  <c r="O53" i="1"/>
  <c r="E5461" i="70"/>
  <c r="CT108" i="75"/>
  <c r="O52" i="1"/>
  <c r="E5434" i="70"/>
  <c r="CT95" i="75"/>
  <c r="O51" i="1"/>
  <c r="E5443" i="70"/>
  <c r="CT97" i="75"/>
  <c r="O50" i="1"/>
  <c r="E5444" i="70"/>
  <c r="CT98" i="75"/>
  <c r="O48" i="1"/>
  <c r="E5435" i="70"/>
  <c r="CT121" i="75"/>
  <c r="O47" i="1"/>
  <c r="E5426" i="70"/>
  <c r="O46" i="1"/>
  <c r="E5425" i="70"/>
  <c r="CT124" i="75"/>
  <c r="O45" i="1"/>
  <c r="E5441" i="70"/>
  <c r="CT132" i="75"/>
  <c r="O44" i="1"/>
  <c r="E5442" i="70"/>
  <c r="CT133" i="75"/>
  <c r="O43" i="1"/>
  <c r="E5457" i="70"/>
  <c r="CT119" i="75"/>
  <c r="O42" i="1"/>
  <c r="E5440" i="70"/>
  <c r="CT122" i="75"/>
  <c r="O41" i="1"/>
  <c r="E5432" i="70"/>
  <c r="CT110" i="75"/>
  <c r="O40" i="1"/>
  <c r="E5438" i="70"/>
  <c r="CT96" i="75"/>
  <c r="O39" i="1"/>
  <c r="O37" i="1"/>
  <c r="E5422" i="70"/>
  <c r="CT107" i="75"/>
  <c r="O36" i="1"/>
  <c r="E5423" i="70"/>
  <c r="CT123" i="75"/>
  <c r="O33" i="1"/>
  <c r="E5421" i="70"/>
  <c r="CT106" i="75"/>
  <c r="O32" i="1"/>
  <c r="E5439" i="70"/>
  <c r="CT105" i="75"/>
  <c r="O31" i="1"/>
  <c r="E5456" i="70"/>
  <c r="CT118" i="75"/>
  <c r="O30" i="1"/>
  <c r="E5455" i="70"/>
  <c r="CT117" i="75"/>
  <c r="O29" i="1"/>
  <c r="E5454" i="70"/>
  <c r="CT116" i="75"/>
  <c r="O28" i="1"/>
  <c r="E5453" i="70"/>
  <c r="CT115" i="75"/>
  <c r="O20" i="1"/>
  <c r="E5452" i="70"/>
  <c r="CT114" i="75"/>
  <c r="O19" i="1"/>
  <c r="E5451" i="70"/>
  <c r="CT113" i="75"/>
  <c r="O18" i="1"/>
  <c r="E5450" i="70"/>
  <c r="CT112" i="75"/>
  <c r="O17" i="1"/>
  <c r="E5449" i="70"/>
  <c r="CT111" i="75"/>
  <c r="O16" i="1"/>
  <c r="E5431" i="70"/>
  <c r="CT130" i="75"/>
  <c r="O15" i="1"/>
  <c r="E5433" i="70"/>
  <c r="CT94" i="75"/>
  <c r="O11" i="1"/>
  <c r="E5420" i="70"/>
  <c r="J59" i="1"/>
  <c r="CW102" i="75"/>
  <c r="J58" i="1"/>
  <c r="CW101" i="75"/>
  <c r="J57" i="1"/>
  <c r="CW100" i="75"/>
  <c r="J56" i="1"/>
  <c r="CW99" i="75"/>
  <c r="J54" i="1"/>
  <c r="CW109" i="75"/>
  <c r="J53" i="1"/>
  <c r="CW108" i="75"/>
  <c r="J52" i="1"/>
  <c r="CW95" i="75"/>
  <c r="J51" i="1"/>
  <c r="CW97" i="75"/>
  <c r="J50" i="1"/>
  <c r="CW98" i="75"/>
  <c r="J48" i="1"/>
  <c r="CW121" i="75"/>
  <c r="J47" i="1"/>
  <c r="J46" i="1"/>
  <c r="CW124" i="75"/>
  <c r="J45" i="1"/>
  <c r="CW132" i="75"/>
  <c r="J44" i="1"/>
  <c r="CW133" i="75"/>
  <c r="J43" i="1"/>
  <c r="J42" i="1"/>
  <c r="CW122" i="75"/>
  <c r="J41" i="1"/>
  <c r="CW110" i="75"/>
  <c r="J40" i="1"/>
  <c r="CW96" i="75"/>
  <c r="J39" i="1"/>
  <c r="CW131" i="75"/>
  <c r="J37" i="1"/>
  <c r="CW107" i="75"/>
  <c r="J36" i="1"/>
  <c r="CW123" i="75"/>
  <c r="J33" i="1"/>
  <c r="CW106" i="75"/>
  <c r="J32" i="1"/>
  <c r="CW105" i="75"/>
  <c r="J31" i="1"/>
  <c r="CW118" i="75"/>
  <c r="J30" i="1"/>
  <c r="CW117" i="75"/>
  <c r="J29" i="1"/>
  <c r="CW116" i="75"/>
  <c r="J28" i="1"/>
  <c r="CW115" i="75"/>
  <c r="J20" i="1"/>
  <c r="CW114" i="75"/>
  <c r="J19" i="1"/>
  <c r="CW113" i="75"/>
  <c r="J18" i="1"/>
  <c r="J16" i="1"/>
  <c r="CW130" i="75"/>
  <c r="J15" i="1"/>
  <c r="CW94" i="75"/>
  <c r="J11" i="1"/>
  <c r="E59" i="1"/>
  <c r="CZ102" i="75"/>
  <c r="E58" i="1"/>
  <c r="CZ101" i="75"/>
  <c r="E57" i="1"/>
  <c r="E56" i="1"/>
  <c r="CZ99" i="75"/>
  <c r="E54" i="1"/>
  <c r="CZ109" i="75"/>
  <c r="E53" i="1"/>
  <c r="CZ108" i="75"/>
  <c r="E52" i="1"/>
  <c r="CZ95" i="75"/>
  <c r="E51" i="1"/>
  <c r="E50" i="1"/>
  <c r="CZ98" i="75"/>
  <c r="E48" i="1"/>
  <c r="CZ121" i="75"/>
  <c r="E47" i="1"/>
  <c r="E46" i="1"/>
  <c r="E45" i="1"/>
  <c r="CZ132" i="75"/>
  <c r="E44" i="1"/>
  <c r="CZ133" i="75"/>
  <c r="E43" i="1"/>
  <c r="CZ119" i="75"/>
  <c r="E42" i="1"/>
  <c r="E41" i="1"/>
  <c r="CZ110" i="75"/>
  <c r="E40" i="1"/>
  <c r="CZ96" i="75"/>
  <c r="E39" i="1"/>
  <c r="CZ131" i="75"/>
  <c r="E37" i="1"/>
  <c r="E36" i="1"/>
  <c r="CZ123" i="75"/>
  <c r="E33" i="1"/>
  <c r="E32" i="1"/>
  <c r="CZ105" i="75"/>
  <c r="E31" i="1"/>
  <c r="E30" i="1"/>
  <c r="E29" i="1"/>
  <c r="E28" i="1"/>
  <c r="E20" i="1"/>
  <c r="E19" i="1"/>
  <c r="E18" i="1"/>
  <c r="E16" i="1"/>
  <c r="E15" i="1"/>
  <c r="E11" i="1"/>
  <c r="W53" i="69"/>
  <c r="E2605" i="70"/>
  <c r="W52" i="69"/>
  <c r="E2578" i="70"/>
  <c r="W48" i="69"/>
  <c r="E2579" i="70"/>
  <c r="CO29" i="75"/>
  <c r="W46" i="69"/>
  <c r="E2569" i="70"/>
  <c r="W45" i="69"/>
  <c r="E2585" i="70"/>
  <c r="W44" i="69"/>
  <c r="E2586" i="70"/>
  <c r="W43" i="69"/>
  <c r="E2601" i="70"/>
  <c r="CO27" i="75"/>
  <c r="W42" i="69"/>
  <c r="E2584" i="70"/>
  <c r="W41" i="69"/>
  <c r="E2576" i="70"/>
  <c r="W40" i="69"/>
  <c r="E2582" i="70"/>
  <c r="W39" i="69"/>
  <c r="E2581" i="70"/>
  <c r="CO40" i="75"/>
  <c r="W37" i="69"/>
  <c r="E2566" i="70"/>
  <c r="W36" i="69"/>
  <c r="E2567" i="70"/>
  <c r="W33" i="69"/>
  <c r="E2565" i="70"/>
  <c r="W32" i="69"/>
  <c r="E2583" i="70"/>
  <c r="CO6" i="75"/>
  <c r="W31" i="69"/>
  <c r="W16" i="69"/>
  <c r="E2575" i="70"/>
  <c r="W15" i="69"/>
  <c r="E2577" i="70"/>
  <c r="W14" i="69"/>
  <c r="E2603" i="70"/>
  <c r="CO4" i="75"/>
  <c r="W13" i="69"/>
  <c r="E2568" i="70"/>
  <c r="W12" i="69"/>
  <c r="E2602" i="70"/>
  <c r="W11" i="69"/>
  <c r="E2564" i="70"/>
  <c r="R53" i="69"/>
  <c r="E2647" i="70"/>
  <c r="R52" i="69"/>
  <c r="R48" i="69"/>
  <c r="E2621" i="70"/>
  <c r="R46" i="69"/>
  <c r="E2611" i="70"/>
  <c r="R45" i="69"/>
  <c r="E2627" i="70"/>
  <c r="R44" i="69"/>
  <c r="E2628" i="70"/>
  <c r="R43" i="69"/>
  <c r="E2643" i="70"/>
  <c r="R42" i="69"/>
  <c r="E2626" i="70"/>
  <c r="R41" i="69"/>
  <c r="E2618" i="70"/>
  <c r="R40" i="69"/>
  <c r="E2624" i="70"/>
  <c r="R39" i="69"/>
  <c r="E2623" i="70"/>
  <c r="R37" i="69"/>
  <c r="E2608" i="70"/>
  <c r="R36" i="69"/>
  <c r="E2609" i="70"/>
  <c r="R33" i="69"/>
  <c r="E2607" i="70"/>
  <c r="R32" i="69"/>
  <c r="E2625" i="70"/>
  <c r="R31" i="69"/>
  <c r="E2642" i="70"/>
  <c r="R16" i="69"/>
  <c r="E2617" i="70"/>
  <c r="R15" i="69"/>
  <c r="E2619" i="70"/>
  <c r="R14" i="69"/>
  <c r="E2645" i="70"/>
  <c r="R13" i="69"/>
  <c r="E2610" i="70"/>
  <c r="R12" i="69"/>
  <c r="E2644" i="70"/>
  <c r="R11" i="69"/>
  <c r="E2606" i="70"/>
  <c r="M53" i="69"/>
  <c r="E2689" i="70"/>
  <c r="M52" i="69"/>
  <c r="E2662" i="70"/>
  <c r="M48" i="69"/>
  <c r="E2663" i="70"/>
  <c r="M46" i="69"/>
  <c r="E2653" i="70"/>
  <c r="M45" i="69"/>
  <c r="E2669" i="70"/>
  <c r="M44" i="69"/>
  <c r="E2670" i="70"/>
  <c r="M43" i="69"/>
  <c r="E2685" i="70"/>
  <c r="M42" i="69"/>
  <c r="E2668" i="70"/>
  <c r="M41" i="69"/>
  <c r="M40" i="69"/>
  <c r="E2666" i="70"/>
  <c r="M39" i="69"/>
  <c r="E2665" i="70"/>
  <c r="M37" i="69"/>
  <c r="E2650" i="70"/>
  <c r="M36" i="69"/>
  <c r="E2651" i="70"/>
  <c r="M33" i="69"/>
  <c r="E2649" i="70"/>
  <c r="M32" i="69"/>
  <c r="E2667" i="70"/>
  <c r="M31" i="69"/>
  <c r="E2684" i="70"/>
  <c r="M16" i="69"/>
  <c r="E2659" i="70"/>
  <c r="M15" i="69"/>
  <c r="E2661" i="70"/>
  <c r="M14" i="69"/>
  <c r="E2687" i="70"/>
  <c r="M13" i="69"/>
  <c r="E2652" i="70"/>
  <c r="M12" i="69"/>
  <c r="E2686" i="70"/>
  <c r="M11" i="69"/>
  <c r="E2648" i="70"/>
  <c r="H59" i="69"/>
  <c r="CX15" i="75"/>
  <c r="H58" i="69"/>
  <c r="CX14" i="75"/>
  <c r="H57" i="69"/>
  <c r="CX13" i="75"/>
  <c r="H56" i="69"/>
  <c r="H54" i="69"/>
  <c r="CX16" i="75"/>
  <c r="H53" i="69"/>
  <c r="H52" i="69"/>
  <c r="H51" i="69"/>
  <c r="CX10" i="75"/>
  <c r="H50" i="69"/>
  <c r="CX11" i="75"/>
  <c r="H48" i="69"/>
  <c r="H47" i="69"/>
  <c r="H46" i="69"/>
  <c r="H45" i="69"/>
  <c r="H44" i="69"/>
  <c r="H43" i="69"/>
  <c r="H42" i="69"/>
  <c r="H41" i="69"/>
  <c r="H40" i="69"/>
  <c r="H39" i="69"/>
  <c r="H37" i="69"/>
  <c r="H36" i="69"/>
  <c r="H35" i="69"/>
  <c r="H34" i="69"/>
  <c r="CX35" i="75"/>
  <c r="H33" i="69"/>
  <c r="H32" i="69"/>
  <c r="H31" i="69"/>
  <c r="H30" i="69"/>
  <c r="H29" i="69"/>
  <c r="CX24" i="75"/>
  <c r="H28" i="69"/>
  <c r="CX23" i="75"/>
  <c r="H20" i="69"/>
  <c r="CX22" i="75"/>
  <c r="H19" i="69"/>
  <c r="H18" i="69"/>
  <c r="H16" i="69"/>
  <c r="H15" i="69"/>
  <c r="H14" i="69"/>
  <c r="H13" i="69"/>
  <c r="H12" i="69"/>
  <c r="H11" i="69"/>
  <c r="C59" i="69"/>
  <c r="C58" i="69"/>
  <c r="DA14" i="75"/>
  <c r="C57" i="69"/>
  <c r="DA13" i="75"/>
  <c r="C56" i="69"/>
  <c r="DA12" i="75"/>
  <c r="C54" i="69"/>
  <c r="C53" i="69"/>
  <c r="C52" i="69"/>
  <c r="C51" i="69"/>
  <c r="DA10" i="75"/>
  <c r="C50" i="69"/>
  <c r="C48" i="69"/>
  <c r="C47" i="69"/>
  <c r="C46" i="69"/>
  <c r="C45" i="69"/>
  <c r="C44" i="69"/>
  <c r="C43" i="69"/>
  <c r="C42" i="69"/>
  <c r="C41" i="69"/>
  <c r="C40" i="69"/>
  <c r="C39" i="69"/>
  <c r="C37" i="69"/>
  <c r="C36" i="69"/>
  <c r="C35" i="69"/>
  <c r="C34" i="69"/>
  <c r="DA35" i="75"/>
  <c r="C33" i="69"/>
  <c r="C32" i="69"/>
  <c r="C31" i="69"/>
  <c r="C30" i="69"/>
  <c r="DA25" i="75"/>
  <c r="C29" i="69"/>
  <c r="DA24" i="75"/>
  <c r="C28" i="69"/>
  <c r="C20" i="69"/>
  <c r="DA22" i="75"/>
  <c r="C19" i="69"/>
  <c r="DA21" i="75"/>
  <c r="C18" i="69"/>
  <c r="C16" i="69"/>
  <c r="C15" i="69"/>
  <c r="C14" i="69"/>
  <c r="C13" i="69"/>
  <c r="C12" i="69"/>
  <c r="C11" i="69"/>
  <c r="Z59" i="69"/>
  <c r="E10908" i="70"/>
  <c r="Y59" i="69"/>
  <c r="E6750" i="70"/>
  <c r="U59" i="69"/>
  <c r="E10950" i="70"/>
  <c r="T59" i="69"/>
  <c r="P59" i="69"/>
  <c r="E10992" i="70"/>
  <c r="O59" i="69"/>
  <c r="K59" i="69"/>
  <c r="J59" i="69"/>
  <c r="F59" i="69"/>
  <c r="E59" i="69"/>
  <c r="Z58" i="69"/>
  <c r="E10907" i="70"/>
  <c r="Y58" i="69"/>
  <c r="E6749" i="70"/>
  <c r="U58" i="69"/>
  <c r="E10949" i="70"/>
  <c r="T58" i="69"/>
  <c r="E6791" i="70"/>
  <c r="P58" i="69"/>
  <c r="E10991" i="70"/>
  <c r="O58" i="69"/>
  <c r="E6833" i="70"/>
  <c r="K58" i="69"/>
  <c r="J58" i="69"/>
  <c r="F58" i="69"/>
  <c r="E58" i="69"/>
  <c r="Z57" i="69"/>
  <c r="E10906" i="70"/>
  <c r="Y57" i="69"/>
  <c r="U57" i="69"/>
  <c r="T57" i="69"/>
  <c r="P57" i="69"/>
  <c r="O57" i="69"/>
  <c r="K57" i="69"/>
  <c r="J57" i="69"/>
  <c r="F57" i="69"/>
  <c r="E57" i="69"/>
  <c r="Z56" i="69"/>
  <c r="E10905" i="70"/>
  <c r="Y56" i="69"/>
  <c r="E6747" i="70"/>
  <c r="U56" i="69"/>
  <c r="E10947" i="70"/>
  <c r="T56" i="69"/>
  <c r="E6789" i="70"/>
  <c r="P56" i="69"/>
  <c r="E10989" i="70"/>
  <c r="O56" i="69"/>
  <c r="E6831" i="70"/>
  <c r="K56" i="69"/>
  <c r="J56" i="69"/>
  <c r="F56" i="69"/>
  <c r="E56" i="69"/>
  <c r="W55" i="69"/>
  <c r="T55" i="69"/>
  <c r="R55" i="69"/>
  <c r="M55" i="69"/>
  <c r="J55" i="69"/>
  <c r="Z54" i="69"/>
  <c r="E10920" i="70"/>
  <c r="Y54" i="69"/>
  <c r="U54" i="69"/>
  <c r="E10962" i="70"/>
  <c r="T54" i="69"/>
  <c r="P54" i="69"/>
  <c r="E11004" i="70"/>
  <c r="O54" i="69"/>
  <c r="K54" i="69"/>
  <c r="J54" i="69"/>
  <c r="F54" i="69"/>
  <c r="E54" i="69"/>
  <c r="Z53" i="69"/>
  <c r="E10921" i="70"/>
  <c r="Y53" i="69"/>
  <c r="U53" i="69"/>
  <c r="E10963" i="70"/>
  <c r="T53" i="69"/>
  <c r="E6805" i="70"/>
  <c r="P53" i="69"/>
  <c r="E11005" i="70"/>
  <c r="O53" i="69"/>
  <c r="K53" i="69"/>
  <c r="J53" i="69"/>
  <c r="F53" i="69"/>
  <c r="E53" i="69"/>
  <c r="Z52" i="69"/>
  <c r="Y52" i="69"/>
  <c r="E6736" i="70"/>
  <c r="U52" i="69"/>
  <c r="E10936" i="70"/>
  <c r="T52" i="69"/>
  <c r="P52" i="69"/>
  <c r="E10978" i="70"/>
  <c r="O52" i="69"/>
  <c r="E6820" i="70"/>
  <c r="K52" i="69"/>
  <c r="J52" i="69"/>
  <c r="F52" i="69"/>
  <c r="E52" i="69"/>
  <c r="Z51" i="69"/>
  <c r="E10903" i="70"/>
  <c r="Y51" i="69"/>
  <c r="U51" i="69"/>
  <c r="E10945" i="70"/>
  <c r="T51" i="69"/>
  <c r="P51" i="69"/>
  <c r="E10987" i="70"/>
  <c r="O51" i="69"/>
  <c r="K51" i="69"/>
  <c r="J51" i="69"/>
  <c r="F51" i="69"/>
  <c r="E51" i="69"/>
  <c r="Z50" i="69"/>
  <c r="E10904" i="70"/>
  <c r="Y50" i="69"/>
  <c r="U50" i="69"/>
  <c r="E10946" i="70"/>
  <c r="T50" i="69"/>
  <c r="P50" i="69"/>
  <c r="E10988" i="70"/>
  <c r="O50" i="69"/>
  <c r="K50" i="69"/>
  <c r="J50" i="69"/>
  <c r="F50" i="69"/>
  <c r="E50" i="69"/>
  <c r="X49" i="69"/>
  <c r="V49" i="69"/>
  <c r="S49" i="69"/>
  <c r="Q49" i="69"/>
  <c r="N49" i="69"/>
  <c r="L49" i="69"/>
  <c r="I49" i="69"/>
  <c r="G49" i="69"/>
  <c r="D49" i="69"/>
  <c r="B49" i="69"/>
  <c r="Z48" i="69"/>
  <c r="E10895" i="70"/>
  <c r="Y48" i="69"/>
  <c r="U48" i="69"/>
  <c r="T48" i="69"/>
  <c r="E6779" i="70"/>
  <c r="P48" i="69"/>
  <c r="E10979" i="70"/>
  <c r="O48" i="69"/>
  <c r="K48" i="69"/>
  <c r="J48" i="69"/>
  <c r="F48" i="69"/>
  <c r="E48" i="69"/>
  <c r="Z47" i="69"/>
  <c r="Y47" i="69"/>
  <c r="E6728" i="70"/>
  <c r="U47" i="69"/>
  <c r="T47" i="69"/>
  <c r="E6770" i="70"/>
  <c r="P47" i="69"/>
  <c r="O47" i="69"/>
  <c r="E6812" i="70"/>
  <c r="K47" i="69"/>
  <c r="J47" i="69"/>
  <c r="F47" i="69"/>
  <c r="E47" i="69"/>
  <c r="Z46" i="69"/>
  <c r="E10885" i="70"/>
  <c r="CO168" i="75"/>
  <c r="Y46" i="69"/>
  <c r="E6727" i="70"/>
  <c r="U46" i="69"/>
  <c r="E10927" i="70"/>
  <c r="T46" i="69"/>
  <c r="P46" i="69"/>
  <c r="O46" i="69"/>
  <c r="E6811" i="70"/>
  <c r="K46" i="69"/>
  <c r="J46" i="69"/>
  <c r="F46" i="69"/>
  <c r="DA168" i="75"/>
  <c r="E46" i="69"/>
  <c r="D46" i="69"/>
  <c r="Z45" i="69"/>
  <c r="E10901" i="70"/>
  <c r="Y45" i="69"/>
  <c r="U45" i="69"/>
  <c r="T45" i="69"/>
  <c r="E6785" i="70"/>
  <c r="P45" i="69"/>
  <c r="E10985" i="70"/>
  <c r="O45" i="69"/>
  <c r="K45" i="69"/>
  <c r="J45" i="69"/>
  <c r="F45" i="69"/>
  <c r="E45" i="69"/>
  <c r="Z44" i="69"/>
  <c r="Y44" i="69"/>
  <c r="E6744" i="70"/>
  <c r="U44" i="69"/>
  <c r="E10944" i="70"/>
  <c r="T44" i="69"/>
  <c r="P44" i="69"/>
  <c r="E10986" i="70"/>
  <c r="O44" i="69"/>
  <c r="E6828" i="70"/>
  <c r="K44" i="69"/>
  <c r="J44" i="69"/>
  <c r="F44" i="69"/>
  <c r="E44" i="69"/>
  <c r="Z43" i="69"/>
  <c r="E10917" i="70"/>
  <c r="Y43" i="69"/>
  <c r="U43" i="69"/>
  <c r="E10959" i="70"/>
  <c r="T43" i="69"/>
  <c r="E6801" i="70"/>
  <c r="P43" i="69"/>
  <c r="E11001" i="70"/>
  <c r="O43" i="69"/>
  <c r="K43" i="69"/>
  <c r="J43" i="69"/>
  <c r="F43" i="69"/>
  <c r="E43" i="69"/>
  <c r="Z42" i="69"/>
  <c r="E10900" i="70"/>
  <c r="Y42" i="69"/>
  <c r="E6742" i="70"/>
  <c r="U42" i="69"/>
  <c r="E10942" i="70"/>
  <c r="T42" i="69"/>
  <c r="P42" i="69"/>
  <c r="O42" i="69"/>
  <c r="E6826" i="70"/>
  <c r="K42" i="69"/>
  <c r="J42" i="69"/>
  <c r="F42" i="69"/>
  <c r="E42" i="69"/>
  <c r="Z41" i="69"/>
  <c r="E10892" i="70"/>
  <c r="Y41" i="69"/>
  <c r="U41" i="69"/>
  <c r="T41" i="69"/>
  <c r="E6776" i="70"/>
  <c r="P41" i="69"/>
  <c r="E10976" i="70"/>
  <c r="O41" i="69"/>
  <c r="K41" i="69"/>
  <c r="J41" i="69"/>
  <c r="F41" i="69"/>
  <c r="E41" i="69"/>
  <c r="Z40" i="69"/>
  <c r="E10898" i="70"/>
  <c r="Y40" i="69"/>
  <c r="E6740" i="70"/>
  <c r="U40" i="69"/>
  <c r="E10940" i="70"/>
  <c r="T40" i="69"/>
  <c r="P40" i="69"/>
  <c r="E10982" i="70"/>
  <c r="O40" i="69"/>
  <c r="E6824" i="70"/>
  <c r="K40" i="69"/>
  <c r="J40" i="69"/>
  <c r="F40" i="69"/>
  <c r="E40" i="69"/>
  <c r="Z39" i="69"/>
  <c r="E10897" i="70"/>
  <c r="Y39" i="69"/>
  <c r="U39" i="69"/>
  <c r="T39" i="69"/>
  <c r="E6781" i="70"/>
  <c r="P39" i="69"/>
  <c r="E10981" i="70"/>
  <c r="O39" i="69"/>
  <c r="E6823" i="70"/>
  <c r="K39" i="69"/>
  <c r="J39" i="69"/>
  <c r="F39" i="69"/>
  <c r="E39" i="69"/>
  <c r="Z37" i="69"/>
  <c r="E10882" i="70"/>
  <c r="Y37" i="69"/>
  <c r="U37" i="69"/>
  <c r="T37" i="69"/>
  <c r="E6766" i="70"/>
  <c r="P37" i="69"/>
  <c r="E10966" i="70"/>
  <c r="O37" i="69"/>
  <c r="K37" i="69"/>
  <c r="J37" i="69"/>
  <c r="F37" i="69"/>
  <c r="E37" i="69"/>
  <c r="Z36" i="69"/>
  <c r="Y36" i="69"/>
  <c r="E6725" i="70"/>
  <c r="U36" i="69"/>
  <c r="E10925" i="70"/>
  <c r="T36" i="69"/>
  <c r="P36" i="69"/>
  <c r="E10967" i="70"/>
  <c r="O36" i="69"/>
  <c r="E6809" i="70"/>
  <c r="K36" i="69"/>
  <c r="J36" i="69"/>
  <c r="F36" i="69"/>
  <c r="E36" i="69"/>
  <c r="Z35" i="69"/>
  <c r="E10889" i="70"/>
  <c r="U35" i="69"/>
  <c r="P35" i="69"/>
  <c r="E10973" i="70"/>
  <c r="K35" i="69"/>
  <c r="J35" i="69"/>
  <c r="F35" i="69"/>
  <c r="E35" i="69"/>
  <c r="Z34" i="69"/>
  <c r="Y34" i="69"/>
  <c r="E6730" i="70"/>
  <c r="U34" i="69"/>
  <c r="T34" i="69"/>
  <c r="E6772" i="70"/>
  <c r="P34" i="69"/>
  <c r="O34" i="69"/>
  <c r="E6814" i="70"/>
  <c r="K34" i="69"/>
  <c r="J34" i="69"/>
  <c r="F34" i="69"/>
  <c r="E34" i="69"/>
  <c r="Z33" i="69"/>
  <c r="E10881" i="70"/>
  <c r="Y33" i="69"/>
  <c r="E6723" i="70"/>
  <c r="U33" i="69"/>
  <c r="E10923" i="70"/>
  <c r="T33" i="69"/>
  <c r="P33" i="69"/>
  <c r="O33" i="69"/>
  <c r="E6807" i="70"/>
  <c r="K33" i="69"/>
  <c r="J33" i="69"/>
  <c r="F33" i="69"/>
  <c r="E33" i="69"/>
  <c r="Z32" i="69"/>
  <c r="E10899" i="70"/>
  <c r="Y32" i="69"/>
  <c r="U32" i="69"/>
  <c r="T32" i="69"/>
  <c r="E6783" i="70"/>
  <c r="P32" i="69"/>
  <c r="E10983" i="70"/>
  <c r="O32" i="69"/>
  <c r="K32" i="69"/>
  <c r="J32" i="69"/>
  <c r="I32" i="69"/>
  <c r="G32" i="69"/>
  <c r="F32" i="69"/>
  <c r="E32" i="69"/>
  <c r="Z31" i="69"/>
  <c r="Y31" i="69"/>
  <c r="E6758" i="70"/>
  <c r="U31" i="69"/>
  <c r="E10958" i="70"/>
  <c r="T31" i="69"/>
  <c r="P31" i="69"/>
  <c r="E11000" i="70"/>
  <c r="O31" i="69"/>
  <c r="E6842" i="70"/>
  <c r="K31" i="69"/>
  <c r="J31" i="69"/>
  <c r="F31" i="69"/>
  <c r="E31" i="69"/>
  <c r="Z30" i="69"/>
  <c r="E10915" i="70"/>
  <c r="Y30" i="69"/>
  <c r="U30" i="69"/>
  <c r="E10957" i="70"/>
  <c r="T30" i="69"/>
  <c r="P30" i="69"/>
  <c r="E10999" i="70"/>
  <c r="O30" i="69"/>
  <c r="K30" i="69"/>
  <c r="J30" i="69"/>
  <c r="F30" i="69"/>
  <c r="E30" i="69"/>
  <c r="Z29" i="69"/>
  <c r="E10914" i="70"/>
  <c r="Y29" i="69"/>
  <c r="U29" i="69"/>
  <c r="E10956" i="70"/>
  <c r="T29" i="69"/>
  <c r="P29" i="69"/>
  <c r="E10998" i="70"/>
  <c r="O29" i="69"/>
  <c r="K29" i="69"/>
  <c r="J29" i="69"/>
  <c r="F29" i="69"/>
  <c r="E29" i="69"/>
  <c r="Z28" i="69"/>
  <c r="E10913" i="70"/>
  <c r="Y28" i="69"/>
  <c r="U28" i="69"/>
  <c r="E10955" i="70"/>
  <c r="T28" i="69"/>
  <c r="P28" i="69"/>
  <c r="E10997" i="70"/>
  <c r="O28" i="69"/>
  <c r="K28" i="69"/>
  <c r="J28" i="69"/>
  <c r="F28" i="69"/>
  <c r="E28" i="69"/>
  <c r="X27" i="69"/>
  <c r="V27" i="69"/>
  <c r="S27" i="69"/>
  <c r="Q27" i="69"/>
  <c r="N27" i="69"/>
  <c r="L27" i="69"/>
  <c r="I27" i="69"/>
  <c r="G27" i="69"/>
  <c r="D27" i="69"/>
  <c r="B27" i="69"/>
  <c r="X26" i="69"/>
  <c r="V26" i="69"/>
  <c r="S26" i="69"/>
  <c r="Q26" i="69"/>
  <c r="N26" i="69"/>
  <c r="L26" i="69"/>
  <c r="I26" i="69"/>
  <c r="G26" i="69"/>
  <c r="D26" i="69"/>
  <c r="B26" i="69"/>
  <c r="X25" i="69"/>
  <c r="V25" i="69"/>
  <c r="S25" i="69"/>
  <c r="Q25" i="69"/>
  <c r="N25" i="69"/>
  <c r="L25" i="69"/>
  <c r="I25" i="69"/>
  <c r="G25" i="69"/>
  <c r="D25" i="69"/>
  <c r="B25" i="69"/>
  <c r="X24" i="69"/>
  <c r="V24" i="69"/>
  <c r="S24" i="69"/>
  <c r="Q24" i="69"/>
  <c r="N24" i="69"/>
  <c r="L24" i="69"/>
  <c r="I24" i="69"/>
  <c r="G24" i="69"/>
  <c r="D24" i="69"/>
  <c r="B24" i="69"/>
  <c r="X23" i="69"/>
  <c r="V23" i="69"/>
  <c r="S23" i="69"/>
  <c r="Q23" i="69"/>
  <c r="N23" i="69"/>
  <c r="L23" i="69"/>
  <c r="I23" i="69"/>
  <c r="G23" i="69"/>
  <c r="D23" i="69"/>
  <c r="B23" i="69"/>
  <c r="X22" i="69"/>
  <c r="V22" i="69"/>
  <c r="S22" i="69"/>
  <c r="Q22" i="69"/>
  <c r="N22" i="69"/>
  <c r="L22" i="69"/>
  <c r="I22" i="69"/>
  <c r="G22" i="69"/>
  <c r="D22" i="69"/>
  <c r="B22" i="69"/>
  <c r="X21" i="69"/>
  <c r="V21" i="69"/>
  <c r="S21" i="69"/>
  <c r="Q21" i="69"/>
  <c r="N21" i="69"/>
  <c r="L21" i="69"/>
  <c r="I21" i="69"/>
  <c r="G21" i="69"/>
  <c r="D21" i="69"/>
  <c r="B21" i="69"/>
  <c r="Z20" i="69"/>
  <c r="E10912" i="70"/>
  <c r="Y20" i="69"/>
  <c r="U20" i="69"/>
  <c r="E10954" i="70"/>
  <c r="T20" i="69"/>
  <c r="P20" i="69"/>
  <c r="E10996" i="70"/>
  <c r="O20" i="69"/>
  <c r="K20" i="69"/>
  <c r="J20" i="69"/>
  <c r="F20" i="69"/>
  <c r="E20" i="69"/>
  <c r="Z19" i="69"/>
  <c r="E10911" i="70"/>
  <c r="Y19" i="69"/>
  <c r="U19" i="69"/>
  <c r="E10953" i="70"/>
  <c r="T19" i="69"/>
  <c r="P19" i="69"/>
  <c r="E10995" i="70"/>
  <c r="O19" i="69"/>
  <c r="K19" i="69"/>
  <c r="J19" i="69"/>
  <c r="F19" i="69"/>
  <c r="E19" i="69"/>
  <c r="Z18" i="69"/>
  <c r="E10910" i="70"/>
  <c r="Y18" i="69"/>
  <c r="U18" i="69"/>
  <c r="E10952" i="70"/>
  <c r="T18" i="69"/>
  <c r="P18" i="69"/>
  <c r="E10994" i="70"/>
  <c r="O18" i="69"/>
  <c r="K18" i="69"/>
  <c r="J18" i="69"/>
  <c r="J17" i="69"/>
  <c r="F18" i="69"/>
  <c r="E18" i="69"/>
  <c r="Z17" i="69"/>
  <c r="E10909" i="70"/>
  <c r="Y17" i="69"/>
  <c r="U17" i="69"/>
  <c r="E10951" i="70"/>
  <c r="T17" i="69"/>
  <c r="P17" i="69"/>
  <c r="E10993" i="70"/>
  <c r="O17" i="69"/>
  <c r="Z16" i="69"/>
  <c r="E10891" i="70"/>
  <c r="Y16" i="69"/>
  <c r="U16" i="69"/>
  <c r="E10933" i="70"/>
  <c r="T16" i="69"/>
  <c r="P16" i="69"/>
  <c r="E10975" i="70"/>
  <c r="O16" i="69"/>
  <c r="E6817" i="70"/>
  <c r="K16" i="69"/>
  <c r="J16" i="69"/>
  <c r="F16" i="69"/>
  <c r="E16" i="69"/>
  <c r="Z15" i="69"/>
  <c r="E10893" i="70"/>
  <c r="Y15" i="69"/>
  <c r="U15" i="69"/>
  <c r="E10935" i="70"/>
  <c r="T15" i="69"/>
  <c r="E6777" i="70"/>
  <c r="P15" i="69"/>
  <c r="E10977" i="70"/>
  <c r="O15" i="69"/>
  <c r="K15" i="69"/>
  <c r="J15" i="69"/>
  <c r="F15" i="69"/>
  <c r="E15" i="69"/>
  <c r="X14" i="69"/>
  <c r="S14" i="69"/>
  <c r="N14" i="69"/>
  <c r="K14" i="69"/>
  <c r="J14" i="69"/>
  <c r="F14" i="69"/>
  <c r="E14" i="69"/>
  <c r="X13" i="69"/>
  <c r="V13" i="69"/>
  <c r="S13" i="69"/>
  <c r="N13" i="69"/>
  <c r="L13" i="69"/>
  <c r="K13" i="69"/>
  <c r="J13" i="69"/>
  <c r="F13" i="69"/>
  <c r="E13" i="69"/>
  <c r="X12" i="69"/>
  <c r="S12" i="69"/>
  <c r="N12" i="69"/>
  <c r="K12" i="69"/>
  <c r="J12" i="69"/>
  <c r="F12" i="69"/>
  <c r="E12" i="69"/>
  <c r="Z11" i="69"/>
  <c r="E10880" i="70"/>
  <c r="E12266" i="70"/>
  <c r="Y11" i="69"/>
  <c r="U11" i="69"/>
  <c r="E10922" i="70"/>
  <c r="E12308" i="70"/>
  <c r="T11" i="69"/>
  <c r="P11" i="69"/>
  <c r="O11" i="69"/>
  <c r="E6806" i="70"/>
  <c r="K11" i="69"/>
  <c r="J11" i="69"/>
  <c r="F11" i="69"/>
  <c r="E11" i="69"/>
  <c r="I49" i="1"/>
  <c r="G49" i="1"/>
  <c r="I27" i="1"/>
  <c r="G27" i="1"/>
  <c r="I26" i="1"/>
  <c r="G26" i="1"/>
  <c r="I25" i="1"/>
  <c r="G25" i="1"/>
  <c r="I24" i="1"/>
  <c r="G24" i="1"/>
  <c r="I23" i="1"/>
  <c r="G23" i="1"/>
  <c r="I22" i="1"/>
  <c r="G22" i="1"/>
  <c r="I21" i="1"/>
  <c r="G21" i="1"/>
  <c r="N49" i="1"/>
  <c r="L49" i="1"/>
  <c r="N27" i="1"/>
  <c r="L27" i="1"/>
  <c r="N26" i="1"/>
  <c r="L26" i="1"/>
  <c r="N25" i="1"/>
  <c r="L25" i="1"/>
  <c r="N24" i="1"/>
  <c r="L24" i="1"/>
  <c r="N23" i="1"/>
  <c r="L23" i="1"/>
  <c r="N22" i="1"/>
  <c r="L22" i="1"/>
  <c r="N21" i="1"/>
  <c r="L21" i="1"/>
  <c r="N14" i="1"/>
  <c r="N13" i="1"/>
  <c r="N12" i="1"/>
  <c r="S49" i="1"/>
  <c r="Q49" i="1"/>
  <c r="S27" i="1"/>
  <c r="Q27" i="1"/>
  <c r="S26" i="1"/>
  <c r="Q26" i="1"/>
  <c r="S25" i="1"/>
  <c r="Q25" i="1"/>
  <c r="S24" i="1"/>
  <c r="Q24" i="1"/>
  <c r="S23" i="1"/>
  <c r="Q23" i="1"/>
  <c r="S22" i="1"/>
  <c r="Q22" i="1"/>
  <c r="S21" i="1"/>
  <c r="Q21" i="1"/>
  <c r="S14" i="1"/>
  <c r="S13" i="1"/>
  <c r="S12" i="1"/>
  <c r="X12" i="1"/>
  <c r="X13" i="1"/>
  <c r="X14" i="1"/>
  <c r="X21" i="1"/>
  <c r="V21" i="1"/>
  <c r="X22" i="1"/>
  <c r="V22" i="1"/>
  <c r="X23" i="1"/>
  <c r="V23" i="1"/>
  <c r="X24" i="1"/>
  <c r="V24" i="1"/>
  <c r="X25" i="1"/>
  <c r="V25" i="1"/>
  <c r="X26" i="1"/>
  <c r="V26" i="1"/>
  <c r="X27" i="1"/>
  <c r="V27" i="1"/>
  <c r="X49" i="1"/>
  <c r="V49" i="1"/>
  <c r="X54" i="1"/>
  <c r="V54" i="1"/>
  <c r="X35" i="1"/>
  <c r="V35" i="1"/>
  <c r="N54" i="1"/>
  <c r="L54" i="1"/>
  <c r="N36" i="1"/>
  <c r="X59" i="1"/>
  <c r="V59" i="1"/>
  <c r="H59" i="1"/>
  <c r="H58" i="1"/>
  <c r="I57" i="1"/>
  <c r="H57" i="1"/>
  <c r="H56" i="1"/>
  <c r="H54" i="1"/>
  <c r="H53" i="1"/>
  <c r="CW9" i="75"/>
  <c r="H52" i="1"/>
  <c r="CW18" i="75"/>
  <c r="H51" i="1"/>
  <c r="H50" i="1"/>
  <c r="H48" i="1"/>
  <c r="CW29" i="75"/>
  <c r="H47" i="1"/>
  <c r="H46" i="1"/>
  <c r="CW32" i="75"/>
  <c r="H45" i="1"/>
  <c r="CW42" i="75"/>
  <c r="H44" i="1"/>
  <c r="CW43" i="75"/>
  <c r="H43" i="1"/>
  <c r="CW27" i="75"/>
  <c r="AN23" i="88"/>
  <c r="H42" i="1"/>
  <c r="CW30" i="75"/>
  <c r="H41" i="1"/>
  <c r="CW17" i="75"/>
  <c r="H40" i="1"/>
  <c r="CW41" i="75"/>
  <c r="H39" i="1"/>
  <c r="CW40" i="75"/>
  <c r="H37" i="1"/>
  <c r="CW8" i="75"/>
  <c r="H36" i="1"/>
  <c r="CW31" i="75"/>
  <c r="H35" i="1"/>
  <c r="H34" i="1"/>
  <c r="H33" i="1"/>
  <c r="CW7" i="75"/>
  <c r="H32" i="1"/>
  <c r="CW6" i="75"/>
  <c r="AN24" i="88"/>
  <c r="AH45" i="87"/>
  <c r="H31" i="1"/>
  <c r="CW26" i="75"/>
  <c r="H30" i="1"/>
  <c r="H29" i="1"/>
  <c r="H28" i="1"/>
  <c r="H20" i="1"/>
  <c r="H19" i="1"/>
  <c r="H18" i="1"/>
  <c r="H16" i="1"/>
  <c r="CW38" i="75"/>
  <c r="H15" i="1"/>
  <c r="CW39" i="75"/>
  <c r="I14" i="1"/>
  <c r="H14" i="1"/>
  <c r="I13" i="1"/>
  <c r="H13" i="1"/>
  <c r="CW5" i="75"/>
  <c r="H12" i="1"/>
  <c r="CW28" i="75"/>
  <c r="H11" i="1"/>
  <c r="C59" i="1"/>
  <c r="C58" i="1"/>
  <c r="C57" i="1"/>
  <c r="C56" i="1"/>
  <c r="C54" i="1"/>
  <c r="C53" i="1"/>
  <c r="CZ9" i="75"/>
  <c r="C52" i="1"/>
  <c r="CZ18" i="75"/>
  <c r="C51" i="1"/>
  <c r="C50" i="1"/>
  <c r="C48" i="1"/>
  <c r="CZ29" i="75"/>
  <c r="C47" i="1"/>
  <c r="C46" i="1"/>
  <c r="CZ32" i="75"/>
  <c r="C45" i="1"/>
  <c r="CZ42" i="75"/>
  <c r="C44" i="1"/>
  <c r="CZ43" i="75"/>
  <c r="C43" i="1"/>
  <c r="CZ27" i="75"/>
  <c r="AO23" i="88"/>
  <c r="C42" i="1"/>
  <c r="CZ30" i="75"/>
  <c r="C41" i="1"/>
  <c r="CZ17" i="75"/>
  <c r="C40" i="1"/>
  <c r="CZ41" i="75"/>
  <c r="C39" i="1"/>
  <c r="CZ40" i="75"/>
  <c r="C37" i="1"/>
  <c r="CZ8" i="75"/>
  <c r="C36" i="1"/>
  <c r="CZ31" i="75"/>
  <c r="C35" i="1"/>
  <c r="CZ36" i="75"/>
  <c r="C34" i="1"/>
  <c r="C33" i="1"/>
  <c r="CZ7" i="75"/>
  <c r="C32" i="1"/>
  <c r="CZ6" i="75"/>
  <c r="AO24" i="88"/>
  <c r="AI45" i="87"/>
  <c r="C31" i="1"/>
  <c r="CZ26" i="75"/>
  <c r="C30" i="1"/>
  <c r="C29" i="1"/>
  <c r="C28" i="1"/>
  <c r="C20" i="1"/>
  <c r="C19" i="1"/>
  <c r="C18" i="1"/>
  <c r="C16" i="1"/>
  <c r="CZ38" i="75"/>
  <c r="C15" i="1"/>
  <c r="CZ39" i="75"/>
  <c r="C14" i="1"/>
  <c r="CZ4" i="75"/>
  <c r="C13" i="1"/>
  <c r="CZ5" i="75"/>
  <c r="C12" i="1"/>
  <c r="C11" i="1"/>
  <c r="W53" i="1"/>
  <c r="E1219" i="70"/>
  <c r="CN9" i="75"/>
  <c r="W52" i="1"/>
  <c r="E1192" i="70"/>
  <c r="CN18" i="75"/>
  <c r="W48" i="1"/>
  <c r="E1193" i="70"/>
  <c r="CN29" i="75"/>
  <c r="W46" i="1"/>
  <c r="E1183" i="70"/>
  <c r="W45" i="1"/>
  <c r="E1199" i="70"/>
  <c r="CN42" i="75"/>
  <c r="W44" i="1"/>
  <c r="E1200" i="70"/>
  <c r="CN43" i="75"/>
  <c r="W43" i="1"/>
  <c r="E1215" i="70"/>
  <c r="CN27" i="75"/>
  <c r="AK23" i="88"/>
  <c r="W42" i="1"/>
  <c r="E1198" i="70"/>
  <c r="CN30" i="75"/>
  <c r="W41" i="1"/>
  <c r="E1190" i="70"/>
  <c r="CN17" i="75"/>
  <c r="W40" i="1"/>
  <c r="E1196" i="70"/>
  <c r="CN41" i="75"/>
  <c r="W39" i="1"/>
  <c r="E1195" i="70"/>
  <c r="CN40" i="75"/>
  <c r="W37" i="1"/>
  <c r="E1180" i="70"/>
  <c r="CN8" i="75"/>
  <c r="W36" i="1"/>
  <c r="E1181" i="70"/>
  <c r="CN31" i="75"/>
  <c r="W33" i="1"/>
  <c r="E1179" i="70"/>
  <c r="CN7" i="75"/>
  <c r="W32" i="1"/>
  <c r="E1197" i="70"/>
  <c r="CN6" i="75"/>
  <c r="AK24" i="88"/>
  <c r="AE45" i="87"/>
  <c r="W31" i="1"/>
  <c r="E1214" i="70"/>
  <c r="CN26" i="75"/>
  <c r="W16" i="1"/>
  <c r="E1189" i="70"/>
  <c r="CN38" i="75"/>
  <c r="W15" i="1"/>
  <c r="E1191" i="70"/>
  <c r="CN39" i="75"/>
  <c r="W14" i="1"/>
  <c r="E1217" i="70"/>
  <c r="CN4" i="75"/>
  <c r="W13" i="1"/>
  <c r="E1182" i="70"/>
  <c r="CN5" i="75"/>
  <c r="W12" i="1"/>
  <c r="E1216" i="70"/>
  <c r="CN28" i="75"/>
  <c r="W11" i="1"/>
  <c r="E1178" i="70"/>
  <c r="W55" i="1"/>
  <c r="R53" i="1"/>
  <c r="E1261" i="70"/>
  <c r="CQ9" i="75"/>
  <c r="R52" i="1"/>
  <c r="E1234" i="70"/>
  <c r="CQ18" i="75"/>
  <c r="R48" i="1"/>
  <c r="E1235" i="70"/>
  <c r="CQ29" i="75"/>
  <c r="R46" i="1"/>
  <c r="E1225" i="70"/>
  <c r="R45" i="1"/>
  <c r="E1241" i="70"/>
  <c r="CQ42" i="75"/>
  <c r="R44" i="1"/>
  <c r="E1242" i="70"/>
  <c r="CQ43" i="75"/>
  <c r="R43" i="1"/>
  <c r="E1257" i="70"/>
  <c r="CQ27" i="75"/>
  <c r="AL23" i="88"/>
  <c r="R42" i="1"/>
  <c r="E1240" i="70"/>
  <c r="CQ30" i="75"/>
  <c r="R41" i="1"/>
  <c r="E1232" i="70"/>
  <c r="CQ17" i="75"/>
  <c r="R40" i="1"/>
  <c r="E1238" i="70"/>
  <c r="CQ41" i="75"/>
  <c r="R39" i="1"/>
  <c r="E1237" i="70"/>
  <c r="CQ40" i="75"/>
  <c r="R37" i="1"/>
  <c r="E1222" i="70"/>
  <c r="CQ8" i="75"/>
  <c r="R36" i="1"/>
  <c r="E1223" i="70"/>
  <c r="CQ31" i="75"/>
  <c r="R33" i="1"/>
  <c r="E1221" i="70"/>
  <c r="CQ7" i="75"/>
  <c r="R32" i="1"/>
  <c r="E1239" i="70"/>
  <c r="CQ6" i="75"/>
  <c r="AL24" i="88"/>
  <c r="AF45" i="87"/>
  <c r="R31" i="1"/>
  <c r="E1256" i="70"/>
  <c r="CQ26" i="75"/>
  <c r="R16" i="1"/>
  <c r="E1231" i="70"/>
  <c r="CQ38" i="75"/>
  <c r="R15" i="1"/>
  <c r="E1233" i="70"/>
  <c r="CQ39" i="75"/>
  <c r="R14" i="1"/>
  <c r="E1259" i="70"/>
  <c r="CQ4" i="75"/>
  <c r="R13" i="1"/>
  <c r="E1224" i="70"/>
  <c r="CQ5" i="75"/>
  <c r="R12" i="1"/>
  <c r="E1258" i="70"/>
  <c r="CQ28" i="75"/>
  <c r="R11" i="1"/>
  <c r="E1220" i="70"/>
  <c r="R55" i="1"/>
  <c r="M53" i="1"/>
  <c r="E1303" i="70"/>
  <c r="CT9" i="75"/>
  <c r="M52" i="1"/>
  <c r="E1276" i="70"/>
  <c r="CT18" i="75"/>
  <c r="M48" i="1"/>
  <c r="E1277" i="70"/>
  <c r="CT29" i="75"/>
  <c r="M46" i="1"/>
  <c r="E1267" i="70"/>
  <c r="M45" i="1"/>
  <c r="E1283" i="70"/>
  <c r="CT42" i="75"/>
  <c r="M44" i="1"/>
  <c r="E1284" i="70"/>
  <c r="CT43" i="75"/>
  <c r="M43" i="1"/>
  <c r="E1299" i="70"/>
  <c r="CT27" i="75"/>
  <c r="AM23" i="88"/>
  <c r="M42" i="1"/>
  <c r="E1282" i="70"/>
  <c r="CT30" i="75"/>
  <c r="M41" i="1"/>
  <c r="E1274" i="70"/>
  <c r="CT17" i="75"/>
  <c r="M40" i="1"/>
  <c r="E1280" i="70"/>
  <c r="CT41" i="75"/>
  <c r="M39" i="1"/>
  <c r="E1279" i="70"/>
  <c r="CT40" i="75"/>
  <c r="M37" i="1"/>
  <c r="E1264" i="70"/>
  <c r="CT8" i="75"/>
  <c r="M36" i="1"/>
  <c r="E1265" i="70"/>
  <c r="CT31" i="75"/>
  <c r="M33" i="1"/>
  <c r="E1263" i="70"/>
  <c r="CT7" i="75"/>
  <c r="M32" i="1"/>
  <c r="E1281" i="70"/>
  <c r="CT6" i="75"/>
  <c r="AM24" i="88"/>
  <c r="AG45" i="87"/>
  <c r="M31" i="1"/>
  <c r="E1298" i="70"/>
  <c r="CT26" i="75"/>
  <c r="M16" i="1"/>
  <c r="E1273" i="70"/>
  <c r="CT38" i="75"/>
  <c r="M15" i="1"/>
  <c r="E1275" i="70"/>
  <c r="CT39" i="75"/>
  <c r="M14" i="1"/>
  <c r="E1301" i="70"/>
  <c r="CT4" i="75"/>
  <c r="M13" i="1"/>
  <c r="E1266" i="70"/>
  <c r="CT5" i="75"/>
  <c r="M12" i="1"/>
  <c r="E1300" i="70"/>
  <c r="CT28" i="75"/>
  <c r="M11" i="1"/>
  <c r="E1262" i="70"/>
  <c r="M55" i="1"/>
  <c r="C43" i="77"/>
  <c r="C42" i="77"/>
  <c r="E43" i="77"/>
  <c r="E42" i="77"/>
  <c r="F4" i="77"/>
  <c r="F3" i="77"/>
  <c r="W24" i="81"/>
  <c r="H31" i="81"/>
  <c r="B30" i="77"/>
  <c r="B18" i="81"/>
  <c r="G55" i="77"/>
  <c r="K30" i="81"/>
  <c r="O47" i="76"/>
  <c r="D37" i="76"/>
  <c r="D21" i="81"/>
  <c r="B30" i="81"/>
  <c r="C24" i="81"/>
  <c r="C20" i="81"/>
  <c r="E24" i="81"/>
  <c r="H30" i="81"/>
  <c r="M30" i="81"/>
  <c r="O30" i="81"/>
  <c r="Q30" i="81"/>
  <c r="S24" i="81"/>
  <c r="X30" i="81"/>
  <c r="T8" i="81"/>
  <c r="T7" i="81"/>
  <c r="M47" i="76"/>
  <c r="B47" i="76"/>
  <c r="AC8" i="81"/>
  <c r="AC7" i="81"/>
  <c r="D12" i="76"/>
  <c r="I46" i="87"/>
  <c r="L46" i="87"/>
  <c r="N46" i="87"/>
  <c r="P46" i="87"/>
  <c r="W46" i="87"/>
  <c r="Y46" i="87"/>
  <c r="G42" i="76"/>
  <c r="G29" i="76"/>
  <c r="G17" i="81"/>
  <c r="G4" i="76"/>
  <c r="G3" i="76"/>
  <c r="F42" i="76"/>
  <c r="F35" i="76"/>
  <c r="F29" i="76"/>
  <c r="F17" i="81"/>
  <c r="F20" i="76"/>
  <c r="F18" i="76"/>
  <c r="E42" i="76"/>
  <c r="E29" i="76"/>
  <c r="E17" i="81"/>
  <c r="E4" i="76"/>
  <c r="E3" i="76"/>
  <c r="D20" i="76"/>
  <c r="D18" i="76"/>
  <c r="C42" i="76"/>
  <c r="C4" i="76"/>
  <c r="C3" i="76"/>
  <c r="Z47" i="76"/>
  <c r="V37" i="76"/>
  <c r="V21" i="81"/>
  <c r="O8" i="81"/>
  <c r="O7" i="81"/>
  <c r="V29" i="76"/>
  <c r="V17" i="81"/>
  <c r="V20" i="76"/>
  <c r="V18" i="76"/>
  <c r="N43" i="77"/>
  <c r="N42" i="77"/>
  <c r="N20" i="81"/>
  <c r="P55" i="77"/>
  <c r="U55" i="77"/>
  <c r="Z60" i="77"/>
  <c r="AB60" i="77"/>
  <c r="AC55" i="77"/>
  <c r="AD37" i="76"/>
  <c r="AD21" i="81"/>
  <c r="T31" i="81"/>
  <c r="O37" i="76"/>
  <c r="O21" i="81"/>
  <c r="Q8" i="81"/>
  <c r="Q7" i="81"/>
  <c r="T60" i="77"/>
  <c r="L4" i="77"/>
  <c r="L3" i="77"/>
  <c r="N60" i="77"/>
  <c r="AD42" i="76"/>
  <c r="AC42" i="76"/>
  <c r="AB42" i="76"/>
  <c r="V42" i="76"/>
  <c r="V35" i="76"/>
  <c r="U42" i="76"/>
  <c r="U29" i="76"/>
  <c r="U17" i="81"/>
  <c r="U4" i="76"/>
  <c r="U3" i="76"/>
  <c r="T42" i="76"/>
  <c r="T35" i="76"/>
  <c r="T29" i="76"/>
  <c r="T17" i="81"/>
  <c r="T20" i="76"/>
  <c r="T13" i="81"/>
  <c r="T11" i="81"/>
  <c r="S42" i="76"/>
  <c r="S29" i="76"/>
  <c r="S17" i="81"/>
  <c r="S4" i="76"/>
  <c r="S3" i="76"/>
  <c r="D42" i="76"/>
  <c r="D29" i="76"/>
  <c r="D17" i="81"/>
  <c r="C29" i="76"/>
  <c r="C17" i="81"/>
  <c r="B55" i="77"/>
  <c r="M55" i="77"/>
  <c r="J60" i="77"/>
  <c r="C60" i="77"/>
  <c r="AB20" i="76"/>
  <c r="AB13" i="81"/>
  <c r="AB11" i="81"/>
  <c r="T4" i="76"/>
  <c r="T3" i="76"/>
  <c r="S20" i="76"/>
  <c r="S18" i="76"/>
  <c r="E20" i="76"/>
  <c r="E13" i="81"/>
  <c r="E11" i="81"/>
  <c r="AB37" i="76"/>
  <c r="AB21" i="81"/>
  <c r="L30" i="81"/>
  <c r="AD25" i="81"/>
  <c r="U12" i="76"/>
  <c r="C12" i="76"/>
  <c r="E8" i="81"/>
  <c r="E7" i="81"/>
  <c r="AB12" i="76"/>
  <c r="S8" i="81"/>
  <c r="S7" i="81"/>
  <c r="G8" i="81"/>
  <c r="G7" i="81"/>
  <c r="AA42" i="76"/>
  <c r="Z42" i="76"/>
  <c r="Z20" i="76"/>
  <c r="Z18" i="76"/>
  <c r="Y42" i="76"/>
  <c r="W4" i="76"/>
  <c r="W3" i="76"/>
  <c r="Q42" i="76"/>
  <c r="M29" i="76"/>
  <c r="M17" i="81"/>
  <c r="I29" i="76"/>
  <c r="I17" i="81"/>
  <c r="B20" i="76"/>
  <c r="B13" i="81"/>
  <c r="B11" i="81"/>
  <c r="AD20" i="76"/>
  <c r="AD13" i="81"/>
  <c r="AD11" i="81"/>
  <c r="AC20" i="76"/>
  <c r="AC13" i="81"/>
  <c r="AC11" i="81"/>
  <c r="V4" i="76"/>
  <c r="V3" i="76"/>
  <c r="U20" i="76"/>
  <c r="U17" i="76"/>
  <c r="G20" i="76"/>
  <c r="F4" i="76"/>
  <c r="F3" i="76"/>
  <c r="D4" i="76"/>
  <c r="D3" i="76"/>
  <c r="C20" i="76"/>
  <c r="C18" i="76"/>
  <c r="B37" i="76"/>
  <c r="U37" i="76"/>
  <c r="U21" i="81"/>
  <c r="G37" i="76"/>
  <c r="G21" i="81"/>
  <c r="E37" i="76"/>
  <c r="E21" i="81"/>
  <c r="C37" i="76"/>
  <c r="C21" i="81"/>
  <c r="P8" i="81"/>
  <c r="P7" i="81"/>
  <c r="N30" i="81"/>
  <c r="P30" i="81"/>
  <c r="W30" i="81"/>
  <c r="AC37" i="76"/>
  <c r="AC21" i="81"/>
  <c r="S37" i="76"/>
  <c r="S21" i="81"/>
  <c r="Q37" i="76"/>
  <c r="Q21" i="81"/>
  <c r="H46" i="87"/>
  <c r="M46" i="87"/>
  <c r="O46" i="87"/>
  <c r="AB44" i="89"/>
  <c r="AB16" i="89"/>
  <c r="AD44" i="89"/>
  <c r="AD3" i="89"/>
  <c r="AD16" i="89"/>
  <c r="X46" i="87"/>
  <c r="AF44" i="89"/>
  <c r="AF16" i="89"/>
  <c r="Z46" i="87"/>
  <c r="AH44" i="89"/>
  <c r="AH3" i="89"/>
  <c r="AH16" i="89"/>
  <c r="AB50" i="87"/>
  <c r="AJ44" i="89"/>
  <c r="AJ16" i="89"/>
  <c r="AD50" i="87"/>
  <c r="G60" i="77"/>
  <c r="W60" i="77"/>
  <c r="Z43" i="77"/>
  <c r="Z42" i="77"/>
  <c r="Q29" i="76"/>
  <c r="Q17" i="81"/>
  <c r="M20" i="76"/>
  <c r="M18" i="76"/>
  <c r="B21" i="81"/>
  <c r="T21" i="81"/>
  <c r="AD15" i="81"/>
  <c r="AD24" i="81"/>
  <c r="I30" i="77"/>
  <c r="I18" i="81"/>
  <c r="N30" i="77"/>
  <c r="N18" i="81"/>
  <c r="Q43" i="77"/>
  <c r="Q42" i="77"/>
  <c r="Q20" i="81"/>
  <c r="T43" i="77"/>
  <c r="T42" i="77"/>
  <c r="T20" i="81"/>
  <c r="V43" i="77"/>
  <c r="V42" i="77"/>
  <c r="V20" i="81"/>
  <c r="X30" i="77"/>
  <c r="X20" i="77"/>
  <c r="X55" i="77"/>
  <c r="AB30" i="77"/>
  <c r="AB18" i="81"/>
  <c r="AD30" i="77"/>
  <c r="AD18" i="81"/>
  <c r="AD30" i="81"/>
  <c r="X24" i="81"/>
  <c r="H42" i="76"/>
  <c r="AD25" i="87"/>
  <c r="AD22" i="87"/>
  <c r="AD19" i="87"/>
  <c r="AD11" i="87"/>
  <c r="K30" i="77"/>
  <c r="K18" i="81"/>
  <c r="L30" i="77"/>
  <c r="L18" i="81"/>
  <c r="W20" i="76"/>
  <c r="W18" i="76"/>
  <c r="V30" i="81"/>
  <c r="T30" i="81"/>
  <c r="O4" i="76"/>
  <c r="O3" i="76"/>
  <c r="N20" i="76"/>
  <c r="N13" i="81"/>
  <c r="N11" i="81"/>
  <c r="K24" i="81"/>
  <c r="K4" i="76"/>
  <c r="K3" i="76"/>
  <c r="F30" i="81"/>
  <c r="D30" i="81"/>
  <c r="U24" i="81"/>
  <c r="I37" i="76"/>
  <c r="I21" i="81"/>
  <c r="P31" i="81"/>
  <c r="AD49" i="87"/>
  <c r="AC25" i="87"/>
  <c r="G24" i="81"/>
  <c r="AA12" i="76"/>
  <c r="I8" i="81"/>
  <c r="I7" i="81"/>
  <c r="AC24" i="81"/>
  <c r="AA37" i="76"/>
  <c r="AA21" i="81"/>
  <c r="P24" i="81"/>
  <c r="L37" i="76"/>
  <c r="L21" i="81"/>
  <c r="K31" i="81"/>
  <c r="J30" i="81"/>
  <c r="G31" i="81"/>
  <c r="C31" i="81"/>
  <c r="Y8" i="81"/>
  <c r="Y7" i="81"/>
  <c r="L8" i="81"/>
  <c r="L7" i="81"/>
  <c r="C46" i="87"/>
  <c r="E46" i="87"/>
  <c r="G46" i="87"/>
  <c r="G50" i="87"/>
  <c r="I50" i="87"/>
  <c r="L50" i="87"/>
  <c r="N50" i="87"/>
  <c r="AD47" i="76"/>
  <c r="Z30" i="81"/>
  <c r="Y37" i="76"/>
  <c r="Y21" i="81"/>
  <c r="P37" i="76"/>
  <c r="P21" i="81"/>
  <c r="N37" i="76"/>
  <c r="N21" i="81"/>
  <c r="J37" i="76"/>
  <c r="J21" i="81"/>
  <c r="I31" i="81"/>
  <c r="F21" i="81"/>
  <c r="W12" i="76"/>
  <c r="N12" i="76"/>
  <c r="B60" i="77"/>
  <c r="B4" i="77"/>
  <c r="B3" i="77"/>
  <c r="B43" i="77"/>
  <c r="B42" i="77"/>
  <c r="B20" i="81"/>
  <c r="C4" i="77"/>
  <c r="C3" i="77"/>
  <c r="C30" i="77"/>
  <c r="C18" i="81"/>
  <c r="C55" i="77"/>
  <c r="C41" i="77"/>
  <c r="D60" i="77"/>
  <c r="D4" i="77"/>
  <c r="D3" i="77"/>
  <c r="D55" i="77"/>
  <c r="D43" i="77"/>
  <c r="D42" i="77"/>
  <c r="D20" i="81"/>
  <c r="E60" i="77"/>
  <c r="E30" i="77"/>
  <c r="E18" i="81"/>
  <c r="F60" i="77"/>
  <c r="F55" i="77"/>
  <c r="F43" i="77"/>
  <c r="F42" i="77"/>
  <c r="G4" i="77"/>
  <c r="G3" i="77"/>
  <c r="G30" i="77"/>
  <c r="G18" i="81"/>
  <c r="G43" i="77"/>
  <c r="G42" i="77"/>
  <c r="H60" i="77"/>
  <c r="H4" i="77"/>
  <c r="H3" i="77"/>
  <c r="H55" i="77"/>
  <c r="H43" i="77"/>
  <c r="H42" i="77"/>
  <c r="H20" i="81"/>
  <c r="I60" i="77"/>
  <c r="I43" i="77"/>
  <c r="I42" i="77"/>
  <c r="I20" i="81"/>
  <c r="J55" i="77"/>
  <c r="J43" i="77"/>
  <c r="J42" i="77"/>
  <c r="J20" i="81"/>
  <c r="K60" i="77"/>
  <c r="K4" i="77"/>
  <c r="K3" i="77"/>
  <c r="K55" i="77"/>
  <c r="K43" i="77"/>
  <c r="K42" i="77"/>
  <c r="K20" i="81"/>
  <c r="L60" i="77"/>
  <c r="L55" i="77"/>
  <c r="L43" i="77"/>
  <c r="L42" i="77"/>
  <c r="M60" i="77"/>
  <c r="M24" i="81"/>
  <c r="M43" i="77"/>
  <c r="M42" i="77"/>
  <c r="N55" i="77"/>
  <c r="O60" i="77"/>
  <c r="W37" i="76"/>
  <c r="W21" i="81"/>
  <c r="U31" i="81"/>
  <c r="U29" i="81"/>
  <c r="S31" i="81"/>
  <c r="N31" i="81"/>
  <c r="J50" i="87"/>
  <c r="AD21" i="88"/>
  <c r="U21" i="88"/>
  <c r="S21" i="88"/>
  <c r="P50" i="87"/>
  <c r="S46" i="87"/>
  <c r="U46" i="87"/>
  <c r="W50" i="87"/>
  <c r="Y50" i="87"/>
  <c r="AC46" i="87"/>
  <c r="O4" i="77"/>
  <c r="O3" i="77"/>
  <c r="O24" i="81"/>
  <c r="O43" i="77"/>
  <c r="O42" i="77"/>
  <c r="O20" i="81"/>
  <c r="P4" i="77"/>
  <c r="P3" i="77"/>
  <c r="P30" i="77"/>
  <c r="P18" i="81"/>
  <c r="P43" i="77"/>
  <c r="P42" i="77"/>
  <c r="P20" i="81"/>
  <c r="Q60" i="77"/>
  <c r="Q55" i="77"/>
  <c r="Q41" i="77"/>
  <c r="S60" i="77"/>
  <c r="S30" i="77"/>
  <c r="S18" i="81"/>
  <c r="S55" i="77"/>
  <c r="S43" i="77"/>
  <c r="S42" i="77"/>
  <c r="S20" i="81"/>
  <c r="T4" i="77"/>
  <c r="T3" i="77"/>
  <c r="T55" i="77"/>
  <c r="U60" i="77"/>
  <c r="U4" i="77"/>
  <c r="U3" i="77"/>
  <c r="U30" i="77"/>
  <c r="U20" i="77"/>
  <c r="U43" i="77"/>
  <c r="U42" i="77"/>
  <c r="U20" i="81"/>
  <c r="V60" i="77"/>
  <c r="V55" i="77"/>
  <c r="W30" i="77"/>
  <c r="W18" i="81"/>
  <c r="W55" i="77"/>
  <c r="W43" i="77"/>
  <c r="W42" i="77"/>
  <c r="W20" i="81"/>
  <c r="X60" i="77"/>
  <c r="X4" i="77"/>
  <c r="X3" i="77"/>
  <c r="X43" i="77"/>
  <c r="X42" i="77"/>
  <c r="X20" i="81"/>
  <c r="Y60" i="77"/>
  <c r="Y4" i="77"/>
  <c r="Y3" i="77"/>
  <c r="Y30" i="77"/>
  <c r="Y18" i="81"/>
  <c r="Y55" i="77"/>
  <c r="Y43" i="77"/>
  <c r="Y42" i="77"/>
  <c r="Y20" i="81"/>
  <c r="Z24" i="81"/>
  <c r="AA60" i="77"/>
  <c r="AA30" i="77"/>
  <c r="AA18" i="81"/>
  <c r="AA55" i="77"/>
  <c r="AA43" i="77"/>
  <c r="AA42" i="77"/>
  <c r="AA20" i="81"/>
  <c r="AB4" i="77"/>
  <c r="AB3" i="77"/>
  <c r="AB55" i="77"/>
  <c r="AB43" i="77"/>
  <c r="AB42" i="77"/>
  <c r="AB20" i="81"/>
  <c r="AC30" i="81"/>
  <c r="AC4" i="77"/>
  <c r="AC3" i="77"/>
  <c r="AC30" i="77"/>
  <c r="AC20" i="77"/>
  <c r="AC43" i="77"/>
  <c r="AC42" i="77"/>
  <c r="AD60" i="77"/>
  <c r="AD43" i="77"/>
  <c r="AD42" i="77"/>
  <c r="AD20" i="81"/>
  <c r="AD32" i="81"/>
  <c r="AC22" i="87"/>
  <c r="AC19" i="87"/>
  <c r="AC11" i="87"/>
  <c r="AC49" i="87"/>
  <c r="AB25" i="87"/>
  <c r="AB22" i="87"/>
  <c r="AB19" i="87"/>
  <c r="AA20" i="76"/>
  <c r="AA18" i="76"/>
  <c r="Z29" i="76"/>
  <c r="Z17" i="81"/>
  <c r="Z4" i="76"/>
  <c r="Z3" i="76"/>
  <c r="Y20" i="76"/>
  <c r="Y18" i="76"/>
  <c r="X42" i="76"/>
  <c r="X29" i="76"/>
  <c r="X17" i="81"/>
  <c r="X4" i="76"/>
  <c r="X3" i="76"/>
  <c r="W42" i="76"/>
  <c r="W29" i="76"/>
  <c r="Q20" i="76"/>
  <c r="Q13" i="81"/>
  <c r="Q11" i="81"/>
  <c r="P42" i="76"/>
  <c r="P29" i="76"/>
  <c r="P20" i="76"/>
  <c r="P13" i="81"/>
  <c r="P11" i="81"/>
  <c r="O42" i="76"/>
  <c r="O29" i="76"/>
  <c r="O17" i="81"/>
  <c r="N29" i="76"/>
  <c r="N17" i="81"/>
  <c r="M42" i="76"/>
  <c r="M4" i="76"/>
  <c r="M3" i="76"/>
  <c r="L42" i="76"/>
  <c r="L29" i="76"/>
  <c r="L17" i="81"/>
  <c r="L20" i="76"/>
  <c r="L18" i="76"/>
  <c r="K42" i="76"/>
  <c r="K35" i="76"/>
  <c r="K29" i="76"/>
  <c r="K17" i="81"/>
  <c r="J42" i="76"/>
  <c r="J29" i="76"/>
  <c r="J17" i="81"/>
  <c r="J20" i="76"/>
  <c r="J18" i="76"/>
  <c r="I42" i="76"/>
  <c r="I20" i="76"/>
  <c r="I18" i="76"/>
  <c r="H29" i="76"/>
  <c r="H17" i="81"/>
  <c r="H4" i="76"/>
  <c r="H3" i="76"/>
  <c r="L21" i="88"/>
  <c r="B29" i="76"/>
  <c r="B17" i="81"/>
  <c r="AB46" i="87"/>
  <c r="AD46" i="87"/>
  <c r="Q21" i="88"/>
  <c r="D30" i="77"/>
  <c r="D18" i="81"/>
  <c r="F30" i="77"/>
  <c r="F18" i="81"/>
  <c r="H30" i="77"/>
  <c r="H18" i="81"/>
  <c r="J30" i="77"/>
  <c r="J18" i="81"/>
  <c r="M30" i="77"/>
  <c r="M20" i="77"/>
  <c r="O30" i="77"/>
  <c r="O18" i="81"/>
  <c r="Q30" i="77"/>
  <c r="Q20" i="77"/>
  <c r="T30" i="77"/>
  <c r="T20" i="77"/>
  <c r="V30" i="77"/>
  <c r="V18" i="81"/>
  <c r="N44" i="89"/>
  <c r="N3" i="89"/>
  <c r="N16" i="89"/>
  <c r="R44" i="89"/>
  <c r="R3" i="89"/>
  <c r="S44" i="89"/>
  <c r="S16" i="89"/>
  <c r="U44" i="89"/>
  <c r="U3" i="89"/>
  <c r="W44" i="89"/>
  <c r="W16" i="89"/>
  <c r="Z44" i="89"/>
  <c r="Z3" i="89"/>
  <c r="Z16" i="89"/>
  <c r="O21" i="88"/>
  <c r="Z30" i="77"/>
  <c r="Z18" i="81"/>
  <c r="AB11" i="87"/>
  <c r="AB5" i="87"/>
  <c r="AB12" i="87"/>
  <c r="AB30" i="81"/>
  <c r="AA24" i="81"/>
  <c r="AA4" i="76"/>
  <c r="AA3" i="76"/>
  <c r="Y24" i="81"/>
  <c r="X20" i="76"/>
  <c r="X18" i="76"/>
  <c r="V23" i="87"/>
  <c r="V24" i="87"/>
  <c r="V20" i="87"/>
  <c r="V17" i="87"/>
  <c r="V49" i="87"/>
  <c r="U25" i="87"/>
  <c r="U22" i="87"/>
  <c r="U19" i="87"/>
  <c r="U11" i="87"/>
  <c r="U5" i="87"/>
  <c r="U12" i="87"/>
  <c r="T23" i="87"/>
  <c r="T24" i="87"/>
  <c r="T20" i="87"/>
  <c r="T17" i="87"/>
  <c r="T49" i="87"/>
  <c r="S25" i="87"/>
  <c r="S22" i="87"/>
  <c r="S19" i="87"/>
  <c r="S11" i="87"/>
  <c r="S12" i="87"/>
  <c r="S30" i="81"/>
  <c r="Q24" i="81"/>
  <c r="P4" i="76"/>
  <c r="P3" i="76"/>
  <c r="O20" i="76"/>
  <c r="O13" i="81"/>
  <c r="N24" i="81"/>
  <c r="N4" i="76"/>
  <c r="N3" i="76"/>
  <c r="L4" i="76"/>
  <c r="L3" i="76"/>
  <c r="K20" i="76"/>
  <c r="K18" i="76"/>
  <c r="I4" i="76"/>
  <c r="I3" i="76"/>
  <c r="H20" i="76"/>
  <c r="H13" i="81"/>
  <c r="H11" i="81"/>
  <c r="G44" i="87"/>
  <c r="G25" i="87"/>
  <c r="G22" i="87"/>
  <c r="G19" i="87"/>
  <c r="G11" i="87"/>
  <c r="G5" i="87"/>
  <c r="G12" i="87"/>
  <c r="G30" i="81"/>
  <c r="F23" i="87"/>
  <c r="F24" i="87"/>
  <c r="F20" i="87"/>
  <c r="F17" i="87"/>
  <c r="F49" i="87"/>
  <c r="E25" i="87"/>
  <c r="E22" i="87"/>
  <c r="E19" i="87"/>
  <c r="E11" i="87"/>
  <c r="E12" i="87"/>
  <c r="E30" i="81"/>
  <c r="D23" i="87"/>
  <c r="D24" i="87"/>
  <c r="D20" i="87"/>
  <c r="D17" i="87"/>
  <c r="D49" i="87"/>
  <c r="C25" i="87"/>
  <c r="C22" i="87"/>
  <c r="C19" i="87"/>
  <c r="C11" i="87"/>
  <c r="C5" i="87"/>
  <c r="C12" i="87"/>
  <c r="C30" i="81"/>
  <c r="B24" i="81"/>
  <c r="AA30" i="81"/>
  <c r="Z37" i="76"/>
  <c r="Z21" i="81"/>
  <c r="Y30" i="81"/>
  <c r="X37" i="76"/>
  <c r="X21" i="81"/>
  <c r="V24" i="81"/>
  <c r="V31" i="81"/>
  <c r="N42" i="76"/>
  <c r="I30" i="81"/>
  <c r="F31" i="81"/>
  <c r="D24" i="81"/>
  <c r="D31" i="81"/>
  <c r="B42" i="76"/>
  <c r="X8" i="81"/>
  <c r="X7" i="81"/>
  <c r="J12" i="76"/>
  <c r="AC60" i="77"/>
  <c r="AD55" i="77"/>
  <c r="H44" i="89"/>
  <c r="H3" i="89"/>
  <c r="H16" i="89"/>
  <c r="I50" i="89"/>
  <c r="J44" i="89"/>
  <c r="J3" i="89"/>
  <c r="J16" i="89"/>
  <c r="L44" i="89"/>
  <c r="L3" i="89"/>
  <c r="L16" i="89"/>
  <c r="AB24" i="81"/>
  <c r="T24" i="81"/>
  <c r="L24" i="81"/>
  <c r="L31" i="81"/>
  <c r="J24" i="81"/>
  <c r="J31" i="81"/>
  <c r="H37" i="76"/>
  <c r="H21" i="81"/>
  <c r="F24" i="81"/>
  <c r="P60" i="77"/>
  <c r="Z8" i="81"/>
  <c r="Z7" i="81"/>
  <c r="B12" i="76"/>
  <c r="H12" i="76"/>
  <c r="Z55" i="77"/>
  <c r="AB47" i="76"/>
  <c r="M37" i="76"/>
  <c r="M21" i="81"/>
  <c r="H24" i="81"/>
  <c r="H50" i="89"/>
  <c r="AA46" i="87"/>
  <c r="AA50" i="87"/>
  <c r="V21" i="88"/>
  <c r="T21" i="88"/>
  <c r="R21" i="88"/>
  <c r="P21" i="88"/>
  <c r="AD44" i="87"/>
  <c r="AJ21" i="88"/>
  <c r="AC44" i="87"/>
  <c r="AI21" i="88"/>
  <c r="AB44" i="87"/>
  <c r="AH21" i="88"/>
  <c r="U44" i="87"/>
  <c r="AA21" i="88"/>
  <c r="S44" i="87"/>
  <c r="Y21" i="88"/>
  <c r="E44" i="87"/>
  <c r="K21" i="88"/>
  <c r="C44" i="87"/>
  <c r="I21" i="88"/>
  <c r="D46" i="87"/>
  <c r="K50" i="89"/>
  <c r="F46" i="87"/>
  <c r="M50" i="89"/>
  <c r="H50" i="87"/>
  <c r="O50" i="89"/>
  <c r="P44" i="89"/>
  <c r="P16" i="89"/>
  <c r="Q50" i="89"/>
  <c r="R50" i="89"/>
  <c r="M50" i="87"/>
  <c r="T50" i="89"/>
  <c r="U16" i="89"/>
  <c r="O50" i="87"/>
  <c r="V50" i="89"/>
  <c r="Y50" i="89"/>
  <c r="T46" i="87"/>
  <c r="AA50" i="89"/>
  <c r="V46" i="87"/>
  <c r="V50" i="87"/>
  <c r="AC50" i="89"/>
  <c r="X50" i="87"/>
  <c r="AE50" i="89"/>
  <c r="Z50" i="87"/>
  <c r="AG50" i="89"/>
  <c r="AI50" i="89"/>
  <c r="AA23" i="87"/>
  <c r="AA24" i="87"/>
  <c r="AA20" i="87"/>
  <c r="AA17" i="87"/>
  <c r="AA49" i="87"/>
  <c r="Z44" i="87"/>
  <c r="Z25" i="87"/>
  <c r="Z22" i="87"/>
  <c r="Z19" i="87"/>
  <c r="Z11" i="87"/>
  <c r="Z12" i="87"/>
  <c r="Y23" i="87"/>
  <c r="Y24" i="87"/>
  <c r="Y20" i="87"/>
  <c r="Y17" i="87"/>
  <c r="Y49" i="87"/>
  <c r="X44" i="87"/>
  <c r="X25" i="87"/>
  <c r="X22" i="87"/>
  <c r="X19" i="87"/>
  <c r="X11" i="87"/>
  <c r="X5" i="87"/>
  <c r="X12" i="87"/>
  <c r="W23" i="87"/>
  <c r="W24" i="87"/>
  <c r="W20" i="87"/>
  <c r="W17" i="87"/>
  <c r="W49" i="87"/>
  <c r="AD23" i="87"/>
  <c r="AD24" i="87"/>
  <c r="AD20" i="87"/>
  <c r="AD17" i="87"/>
  <c r="AC23" i="87"/>
  <c r="AC24" i="87"/>
  <c r="AC20" i="87"/>
  <c r="AC17" i="87"/>
  <c r="AC12" i="87"/>
  <c r="AB23" i="87"/>
  <c r="AB24" i="87"/>
  <c r="AB20" i="87"/>
  <c r="AB17" i="87"/>
  <c r="AB49" i="87"/>
  <c r="AA29" i="76"/>
  <c r="AA17" i="81"/>
  <c r="V44" i="87"/>
  <c r="V25" i="87"/>
  <c r="V22" i="87"/>
  <c r="V19" i="87"/>
  <c r="V11" i="87"/>
  <c r="V12" i="87"/>
  <c r="U23" i="87"/>
  <c r="U24" i="87"/>
  <c r="U20" i="87"/>
  <c r="U17" i="87"/>
  <c r="U49" i="87"/>
  <c r="T44" i="87"/>
  <c r="Z21" i="88"/>
  <c r="T25" i="87"/>
  <c r="T22" i="87"/>
  <c r="T19" i="87"/>
  <c r="T11" i="87"/>
  <c r="T5" i="87"/>
  <c r="T12" i="87"/>
  <c r="J21" i="88"/>
  <c r="J50" i="89"/>
  <c r="L50" i="89"/>
  <c r="N50" i="89"/>
  <c r="P50" i="89"/>
  <c r="K50" i="87"/>
  <c r="S50" i="89"/>
  <c r="U50" i="89"/>
  <c r="W50" i="89"/>
  <c r="Z50" i="89"/>
  <c r="AB50" i="89"/>
  <c r="AD50" i="89"/>
  <c r="AF50" i="89"/>
  <c r="AH50" i="89"/>
  <c r="AI44" i="89"/>
  <c r="AI3" i="89"/>
  <c r="AI16" i="89"/>
  <c r="AJ50" i="89"/>
  <c r="AD29" i="76"/>
  <c r="AD17" i="81"/>
  <c r="AC29" i="76"/>
  <c r="AC17" i="81"/>
  <c r="AB29" i="76"/>
  <c r="AA44" i="87"/>
  <c r="AA25" i="87"/>
  <c r="AA22" i="87"/>
  <c r="AA19" i="87"/>
  <c r="AA11" i="87"/>
  <c r="AA12" i="87"/>
  <c r="Z23" i="87"/>
  <c r="Z24" i="87"/>
  <c r="Z20" i="87"/>
  <c r="Z17" i="87"/>
  <c r="Z49" i="87"/>
  <c r="Y44" i="87"/>
  <c r="AE21" i="88"/>
  <c r="Y25" i="87"/>
  <c r="Y22" i="87"/>
  <c r="Y19" i="87"/>
  <c r="Y11" i="87"/>
  <c r="Y5" i="87"/>
  <c r="Y12" i="87"/>
  <c r="X23" i="87"/>
  <c r="X24" i="87"/>
  <c r="X20" i="87"/>
  <c r="X17" i="87"/>
  <c r="X49" i="87"/>
  <c r="W44" i="87"/>
  <c r="AC21" i="88"/>
  <c r="W25" i="87"/>
  <c r="W22" i="87"/>
  <c r="W19" i="87"/>
  <c r="W11" i="87"/>
  <c r="W12" i="87"/>
  <c r="AF21" i="88"/>
  <c r="Q23" i="87"/>
  <c r="Q24" i="87"/>
  <c r="Q20" i="87"/>
  <c r="Q17" i="87"/>
  <c r="Q12" i="87"/>
  <c r="P23" i="87"/>
  <c r="P24" i="87"/>
  <c r="P20" i="87"/>
  <c r="P17" i="87"/>
  <c r="P49" i="87"/>
  <c r="O44" i="87"/>
  <c r="O25" i="87"/>
  <c r="O22" i="87"/>
  <c r="O19" i="87"/>
  <c r="O11" i="87"/>
  <c r="O5" i="87"/>
  <c r="O12" i="87"/>
  <c r="N23" i="87"/>
  <c r="N24" i="87"/>
  <c r="N20" i="87"/>
  <c r="N17" i="87"/>
  <c r="N49" i="87"/>
  <c r="M44" i="87"/>
  <c r="M25" i="87"/>
  <c r="M22" i="87"/>
  <c r="M19" i="87"/>
  <c r="M11" i="87"/>
  <c r="M12" i="87"/>
  <c r="L23" i="87"/>
  <c r="L24" i="87"/>
  <c r="L20" i="87"/>
  <c r="L17" i="87"/>
  <c r="L49" i="87"/>
  <c r="K44" i="87"/>
  <c r="K25" i="87"/>
  <c r="K22" i="87"/>
  <c r="K19" i="87"/>
  <c r="K11" i="87"/>
  <c r="K5" i="87"/>
  <c r="K12" i="87"/>
  <c r="J23" i="87"/>
  <c r="J24" i="87"/>
  <c r="J20" i="87"/>
  <c r="J17" i="87"/>
  <c r="J12" i="87"/>
  <c r="I23" i="87"/>
  <c r="I24" i="87"/>
  <c r="I20" i="87"/>
  <c r="I17" i="87"/>
  <c r="I49" i="87"/>
  <c r="H44" i="87"/>
  <c r="H25" i="87"/>
  <c r="H22" i="87"/>
  <c r="H19" i="87"/>
  <c r="H11" i="87"/>
  <c r="H5" i="87"/>
  <c r="H12" i="87"/>
  <c r="B23" i="87"/>
  <c r="B24" i="87"/>
  <c r="B20" i="87"/>
  <c r="B17" i="87"/>
  <c r="B5" i="87"/>
  <c r="B12" i="87"/>
  <c r="S23" i="87"/>
  <c r="S24" i="87"/>
  <c r="S20" i="87"/>
  <c r="S17" i="87"/>
  <c r="S49" i="87"/>
  <c r="G23" i="87"/>
  <c r="G24" i="87"/>
  <c r="G20" i="87"/>
  <c r="G17" i="87"/>
  <c r="G49" i="87"/>
  <c r="F44" i="87"/>
  <c r="F25" i="87"/>
  <c r="F22" i="87"/>
  <c r="F19" i="87"/>
  <c r="F11" i="87"/>
  <c r="F5" i="87"/>
  <c r="F12" i="87"/>
  <c r="E23" i="87"/>
  <c r="E24" i="87"/>
  <c r="E20" i="87"/>
  <c r="E17" i="87"/>
  <c r="E49" i="87"/>
  <c r="D44" i="87"/>
  <c r="D25" i="87"/>
  <c r="D22" i="87"/>
  <c r="D19" i="87"/>
  <c r="D11" i="87"/>
  <c r="D5" i="87"/>
  <c r="D12" i="87"/>
  <c r="C23" i="87"/>
  <c r="C24" i="87"/>
  <c r="C20" i="87"/>
  <c r="C17" i="87"/>
  <c r="C49" i="87"/>
  <c r="N21" i="88"/>
  <c r="Q44" i="87"/>
  <c r="Q25" i="87"/>
  <c r="Q22" i="87"/>
  <c r="Q19" i="87"/>
  <c r="Q11" i="87"/>
  <c r="Q49" i="87"/>
  <c r="P44" i="87"/>
  <c r="P25" i="87"/>
  <c r="P22" i="87"/>
  <c r="P19" i="87"/>
  <c r="P11" i="87"/>
  <c r="P5" i="87"/>
  <c r="P12" i="87"/>
  <c r="O23" i="87"/>
  <c r="O24" i="87"/>
  <c r="O20" i="87"/>
  <c r="O17" i="87"/>
  <c r="O49" i="87"/>
  <c r="N44" i="87"/>
  <c r="N25" i="87"/>
  <c r="N22" i="87"/>
  <c r="N19" i="87"/>
  <c r="N11" i="87"/>
  <c r="N12" i="87"/>
  <c r="M23" i="87"/>
  <c r="M24" i="87"/>
  <c r="M20" i="87"/>
  <c r="M17" i="87"/>
  <c r="M49" i="87"/>
  <c r="L44" i="87"/>
  <c r="L25" i="87"/>
  <c r="L22" i="87"/>
  <c r="L19" i="87"/>
  <c r="L11" i="87"/>
  <c r="L5" i="87"/>
  <c r="L12" i="87"/>
  <c r="K23" i="87"/>
  <c r="K24" i="87"/>
  <c r="K20" i="87"/>
  <c r="K17" i="87"/>
  <c r="K49" i="87"/>
  <c r="J44" i="87"/>
  <c r="J25" i="87"/>
  <c r="J22" i="87"/>
  <c r="J19" i="87"/>
  <c r="J11" i="87"/>
  <c r="J49" i="87"/>
  <c r="I44" i="87"/>
  <c r="I25" i="87"/>
  <c r="I22" i="87"/>
  <c r="I19" i="87"/>
  <c r="I11" i="87"/>
  <c r="I12" i="87"/>
  <c r="H23" i="87"/>
  <c r="H24" i="87"/>
  <c r="H20" i="87"/>
  <c r="H17" i="87"/>
  <c r="H49" i="87"/>
  <c r="B44" i="87"/>
  <c r="B25" i="87"/>
  <c r="B22" i="87"/>
  <c r="B19" i="87"/>
  <c r="B11" i="87"/>
  <c r="B49" i="87"/>
  <c r="AD14" i="87"/>
  <c r="AD13" i="87"/>
  <c r="AJ8" i="88"/>
  <c r="I33" i="89"/>
  <c r="C35" i="87"/>
  <c r="C36" i="87"/>
  <c r="K33" i="89"/>
  <c r="E35" i="87"/>
  <c r="E36" i="87"/>
  <c r="M33" i="89"/>
  <c r="G35" i="87"/>
  <c r="G36" i="87"/>
  <c r="O33" i="89"/>
  <c r="I35" i="87"/>
  <c r="I36" i="87"/>
  <c r="Q33" i="89"/>
  <c r="K35" i="87"/>
  <c r="K36" i="87"/>
  <c r="R33" i="89"/>
  <c r="L35" i="87"/>
  <c r="L36" i="87"/>
  <c r="T33" i="89"/>
  <c r="N35" i="87"/>
  <c r="N36" i="87"/>
  <c r="V33" i="89"/>
  <c r="P35" i="87"/>
  <c r="P36" i="87"/>
  <c r="Y33" i="89"/>
  <c r="S35" i="87"/>
  <c r="S36" i="87"/>
  <c r="AA33" i="89"/>
  <c r="U35" i="87"/>
  <c r="U36" i="87"/>
  <c r="AC33" i="89"/>
  <c r="W35" i="87"/>
  <c r="W34" i="87"/>
  <c r="W36" i="87"/>
  <c r="AE33" i="89"/>
  <c r="Y35" i="87"/>
  <c r="Y36" i="87"/>
  <c r="AG33" i="89"/>
  <c r="AA35" i="87"/>
  <c r="AA36" i="87"/>
  <c r="AI33" i="89"/>
  <c r="AI32" i="89"/>
  <c r="AC36" i="87"/>
  <c r="AJ11" i="88"/>
  <c r="AD21" i="87"/>
  <c r="AD12" i="87"/>
  <c r="AJ27" i="88"/>
  <c r="AD48" i="87"/>
  <c r="AI8" i="88"/>
  <c r="AC14" i="87"/>
  <c r="AC13" i="87"/>
  <c r="AI27" i="88"/>
  <c r="AC48" i="87"/>
  <c r="AH8" i="88"/>
  <c r="AB14" i="87"/>
  <c r="AB13" i="87"/>
  <c r="AH27" i="88"/>
  <c r="AB48" i="87"/>
  <c r="AA42" i="87"/>
  <c r="AG21" i="88"/>
  <c r="AG8" i="88"/>
  <c r="AA14" i="87"/>
  <c r="AA13" i="87"/>
  <c r="AG27" i="88"/>
  <c r="AA48" i="87"/>
  <c r="AF8" i="88"/>
  <c r="Z14" i="87"/>
  <c r="Z13" i="87"/>
  <c r="AF27" i="88"/>
  <c r="Z48" i="87"/>
  <c r="AE8" i="88"/>
  <c r="Y14" i="87"/>
  <c r="Y13" i="87"/>
  <c r="AE27" i="88"/>
  <c r="Y48" i="87"/>
  <c r="AD8" i="88"/>
  <c r="X14" i="87"/>
  <c r="X13" i="87"/>
  <c r="AD27" i="88"/>
  <c r="X48" i="87"/>
  <c r="AC8" i="88"/>
  <c r="W14" i="87"/>
  <c r="W13" i="87"/>
  <c r="AC27" i="88"/>
  <c r="W48" i="87"/>
  <c r="V42" i="87"/>
  <c r="AB21" i="88"/>
  <c r="AB8" i="88"/>
  <c r="V14" i="87"/>
  <c r="V13" i="87"/>
  <c r="AB27" i="88"/>
  <c r="V48" i="87"/>
  <c r="AA8" i="88"/>
  <c r="U14" i="87"/>
  <c r="U13" i="87"/>
  <c r="AA27" i="88"/>
  <c r="U48" i="87"/>
  <c r="Z8" i="88"/>
  <c r="T14" i="87"/>
  <c r="T13" i="87"/>
  <c r="Z27" i="88"/>
  <c r="T48" i="87"/>
  <c r="Y8" i="88"/>
  <c r="S14" i="87"/>
  <c r="S13" i="87"/>
  <c r="Y27" i="88"/>
  <c r="S48" i="87"/>
  <c r="Q42" i="87"/>
  <c r="W21" i="88"/>
  <c r="W8" i="88"/>
  <c r="Q14" i="87"/>
  <c r="Q13" i="87"/>
  <c r="W27" i="88"/>
  <c r="Q48" i="87"/>
  <c r="V8" i="88"/>
  <c r="P14" i="87"/>
  <c r="P13" i="87"/>
  <c r="V27" i="88"/>
  <c r="P48" i="87"/>
  <c r="U8" i="88"/>
  <c r="O14" i="87"/>
  <c r="O13" i="87"/>
  <c r="U27" i="88"/>
  <c r="O48" i="87"/>
  <c r="T8" i="88"/>
  <c r="N14" i="87"/>
  <c r="N13" i="87"/>
  <c r="T27" i="88"/>
  <c r="N48" i="87"/>
  <c r="S8" i="88"/>
  <c r="M14" i="87"/>
  <c r="M13" i="87"/>
  <c r="S27" i="88"/>
  <c r="M48" i="87"/>
  <c r="R8" i="88"/>
  <c r="L14" i="87"/>
  <c r="L13" i="87"/>
  <c r="R27" i="88"/>
  <c r="L48" i="87"/>
  <c r="Q8" i="88"/>
  <c r="K14" i="87"/>
  <c r="K13" i="87"/>
  <c r="Q27" i="88"/>
  <c r="K48" i="87"/>
  <c r="P8" i="88"/>
  <c r="J14" i="87"/>
  <c r="J13" i="87"/>
  <c r="P27" i="88"/>
  <c r="J48" i="87"/>
  <c r="O8" i="88"/>
  <c r="I14" i="87"/>
  <c r="I13" i="87"/>
  <c r="O27" i="88"/>
  <c r="I48" i="87"/>
  <c r="N8" i="88"/>
  <c r="H14" i="87"/>
  <c r="H13" i="87"/>
  <c r="N27" i="88"/>
  <c r="H48" i="87"/>
  <c r="G42" i="87"/>
  <c r="M21" i="88"/>
  <c r="M8" i="88"/>
  <c r="G14" i="87"/>
  <c r="G13" i="87"/>
  <c r="M27" i="88"/>
  <c r="G48" i="87"/>
  <c r="L8" i="88"/>
  <c r="F14" i="87"/>
  <c r="F13" i="87"/>
  <c r="L27" i="88"/>
  <c r="F48" i="87"/>
  <c r="K8" i="88"/>
  <c r="E14" i="87"/>
  <c r="E13" i="87"/>
  <c r="K27" i="88"/>
  <c r="E48" i="87"/>
  <c r="J8" i="88"/>
  <c r="D14" i="87"/>
  <c r="D13" i="87"/>
  <c r="J27" i="88"/>
  <c r="D48" i="87"/>
  <c r="I8" i="88"/>
  <c r="C14" i="87"/>
  <c r="C13" i="87"/>
  <c r="I27" i="88"/>
  <c r="C48" i="87"/>
  <c r="B42" i="87"/>
  <c r="H21" i="88"/>
  <c r="H8" i="88"/>
  <c r="B14" i="87"/>
  <c r="B13" i="87"/>
  <c r="H27" i="88"/>
  <c r="B48" i="87"/>
  <c r="AH3" i="88"/>
  <c r="AG3" i="88"/>
  <c r="AF3" i="88"/>
  <c r="AE3" i="88"/>
  <c r="AD3" i="88"/>
  <c r="AC3" i="88"/>
  <c r="AB3" i="88"/>
  <c r="AA3" i="88"/>
  <c r="Z3" i="88"/>
  <c r="Y3" i="88"/>
  <c r="O3" i="88"/>
  <c r="N3" i="88"/>
  <c r="M3" i="88"/>
  <c r="L3" i="88"/>
  <c r="K3" i="88"/>
  <c r="J3" i="88"/>
  <c r="I3" i="88"/>
  <c r="E55" i="77"/>
  <c r="E41" i="77"/>
  <c r="I55" i="77"/>
  <c r="O55" i="77"/>
  <c r="H33" i="89"/>
  <c r="I44" i="89"/>
  <c r="I3" i="89"/>
  <c r="I16" i="89"/>
  <c r="J33" i="89"/>
  <c r="K44" i="89"/>
  <c r="K16" i="89"/>
  <c r="L33" i="89"/>
  <c r="M44" i="89"/>
  <c r="M3" i="89"/>
  <c r="M16" i="89"/>
  <c r="N33" i="89"/>
  <c r="O44" i="89"/>
  <c r="O16" i="89"/>
  <c r="P33" i="89"/>
  <c r="Q44" i="89"/>
  <c r="Q3" i="89"/>
  <c r="Q16" i="89"/>
  <c r="R16" i="89"/>
  <c r="S33" i="89"/>
  <c r="T44" i="89"/>
  <c r="T16" i="89"/>
  <c r="U33" i="89"/>
  <c r="V44" i="89"/>
  <c r="V3" i="89"/>
  <c r="V16" i="89"/>
  <c r="W33" i="89"/>
  <c r="Y44" i="89"/>
  <c r="Y16" i="89"/>
  <c r="Z33" i="89"/>
  <c r="AA44" i="89"/>
  <c r="AA3" i="89"/>
  <c r="E20" i="81"/>
  <c r="AC32" i="81"/>
  <c r="AC25" i="81"/>
  <c r="AB15" i="81"/>
  <c r="AB4" i="76"/>
  <c r="AB3" i="76"/>
  <c r="AA15" i="81"/>
  <c r="Z15" i="81"/>
  <c r="Y15" i="81"/>
  <c r="Y4" i="76"/>
  <c r="X15" i="81"/>
  <c r="W15" i="81"/>
  <c r="V15" i="81"/>
  <c r="U15" i="81"/>
  <c r="T15" i="81"/>
  <c r="S15" i="81"/>
  <c r="Q15" i="81"/>
  <c r="P32" i="81"/>
  <c r="P25" i="81"/>
  <c r="O32" i="81"/>
  <c r="O25" i="81"/>
  <c r="N32" i="81"/>
  <c r="N25" i="81"/>
  <c r="M32" i="81"/>
  <c r="M25" i="81"/>
  <c r="L32" i="81"/>
  <c r="L25" i="81"/>
  <c r="K32" i="81"/>
  <c r="K25" i="81"/>
  <c r="J32" i="81"/>
  <c r="J25" i="81"/>
  <c r="I15" i="81"/>
  <c r="H15" i="81"/>
  <c r="G15" i="81"/>
  <c r="F15" i="81"/>
  <c r="E15" i="81"/>
  <c r="D15" i="81"/>
  <c r="C15" i="81"/>
  <c r="B15" i="81"/>
  <c r="AA16" i="89"/>
  <c r="AB33" i="89"/>
  <c r="AC44" i="89"/>
  <c r="AC16" i="89"/>
  <c r="AD33" i="89"/>
  <c r="AE44" i="89"/>
  <c r="AE3" i="89"/>
  <c r="AE16" i="89"/>
  <c r="AF33" i="89"/>
  <c r="AG44" i="89"/>
  <c r="AG16" i="89"/>
  <c r="AH33" i="89"/>
  <c r="AJ33" i="89"/>
  <c r="V3" i="88"/>
  <c r="U3" i="88"/>
  <c r="T3" i="88"/>
  <c r="S3" i="88"/>
  <c r="R3" i="88"/>
  <c r="Q3" i="88"/>
  <c r="AC15" i="81"/>
  <c r="AB32" i="81"/>
  <c r="AB25" i="81"/>
  <c r="AA32" i="81"/>
  <c r="AA25" i="81"/>
  <c r="Z32" i="81"/>
  <c r="Z25" i="81"/>
  <c r="Y32" i="81"/>
  <c r="Y25" i="81"/>
  <c r="Y29" i="76"/>
  <c r="Y17" i="81"/>
  <c r="X32" i="81"/>
  <c r="X25" i="81"/>
  <c r="W32" i="81"/>
  <c r="W25" i="81"/>
  <c r="V32" i="81"/>
  <c r="V25" i="81"/>
  <c r="U32" i="81"/>
  <c r="U25" i="81"/>
  <c r="T32" i="81"/>
  <c r="T25" i="81"/>
  <c r="S32" i="81"/>
  <c r="S25" i="81"/>
  <c r="S23" i="81"/>
  <c r="Q32" i="81"/>
  <c r="Q25" i="81"/>
  <c r="P15" i="81"/>
  <c r="O15" i="81"/>
  <c r="N15" i="81"/>
  <c r="M15" i="81"/>
  <c r="L15" i="81"/>
  <c r="K15" i="81"/>
  <c r="J15" i="81"/>
  <c r="I32" i="81"/>
  <c r="I25" i="81"/>
  <c r="I23" i="81"/>
  <c r="H32" i="81"/>
  <c r="H25" i="81"/>
  <c r="G32" i="81"/>
  <c r="G25" i="81"/>
  <c r="F32" i="81"/>
  <c r="F25" i="81"/>
  <c r="E32" i="81"/>
  <c r="E25" i="81"/>
  <c r="E23" i="81"/>
  <c r="D32" i="81"/>
  <c r="D25" i="81"/>
  <c r="C32" i="81"/>
  <c r="C25" i="81"/>
  <c r="B32" i="81"/>
  <c r="B25" i="81"/>
  <c r="AG19" i="76"/>
  <c r="AG12" i="81"/>
  <c r="AM12" i="88"/>
  <c r="AG21" i="87"/>
  <c r="AG15" i="76"/>
  <c r="AG13" i="76"/>
  <c r="AG12" i="76"/>
  <c r="AM10" i="88"/>
  <c r="AG34" i="76"/>
  <c r="AG32" i="76"/>
  <c r="AM20" i="88"/>
  <c r="AG32" i="87"/>
  <c r="AG23" i="76"/>
  <c r="AM15" i="88"/>
  <c r="AG8" i="76"/>
  <c r="AM7" i="88"/>
  <c r="AG48" i="76"/>
  <c r="AM28" i="88"/>
  <c r="AG5" i="76"/>
  <c r="AM4" i="88"/>
  <c r="AM29" i="88"/>
  <c r="AG30" i="76"/>
  <c r="AM18" i="88"/>
  <c r="AG31" i="76"/>
  <c r="AM19" i="88"/>
  <c r="AG21" i="76"/>
  <c r="AM13" i="88"/>
  <c r="AG38" i="76"/>
  <c r="AM17" i="88"/>
  <c r="AG44" i="76"/>
  <c r="AM26" i="88"/>
  <c r="AG43" i="76"/>
  <c r="AM25" i="88"/>
  <c r="AG27" i="76"/>
  <c r="AG26" i="76"/>
  <c r="AM16" i="88"/>
  <c r="AG22" i="76"/>
  <c r="AM14" i="88"/>
  <c r="AG50" i="76"/>
  <c r="AM30" i="88"/>
  <c r="AF19" i="76"/>
  <c r="AF12" i="81"/>
  <c r="AL12" i="88"/>
  <c r="AF21" i="87"/>
  <c r="AF15" i="76"/>
  <c r="AF13" i="76"/>
  <c r="AF8" i="81"/>
  <c r="AF7" i="81"/>
  <c r="AL10" i="88"/>
  <c r="AF34" i="76"/>
  <c r="AF32" i="76"/>
  <c r="AL20" i="88"/>
  <c r="AF32" i="87"/>
  <c r="AF23" i="76"/>
  <c r="AL15" i="88"/>
  <c r="AF8" i="76"/>
  <c r="AL7" i="88"/>
  <c r="AF48" i="76"/>
  <c r="AL28" i="88"/>
  <c r="AF5" i="76"/>
  <c r="AL4" i="88"/>
  <c r="AL29" i="88"/>
  <c r="AF30" i="76"/>
  <c r="AL18" i="88"/>
  <c r="AF31" i="76"/>
  <c r="AL19" i="88"/>
  <c r="AF21" i="76"/>
  <c r="AL13" i="88"/>
  <c r="AF38" i="76"/>
  <c r="AL17" i="88"/>
  <c r="AF44" i="76"/>
  <c r="AL26" i="88"/>
  <c r="AF43" i="76"/>
  <c r="AL25" i="88"/>
  <c r="AF27" i="76"/>
  <c r="AF26" i="76"/>
  <c r="AL16" i="88"/>
  <c r="AF22" i="76"/>
  <c r="AL14" i="88"/>
  <c r="AF50" i="76"/>
  <c r="AL30" i="88"/>
  <c r="AE19" i="76"/>
  <c r="AE12" i="81"/>
  <c r="AK12" i="88"/>
  <c r="AE21" i="87"/>
  <c r="AE15" i="76"/>
  <c r="AE13" i="76"/>
  <c r="AE8" i="81"/>
  <c r="AE7" i="81"/>
  <c r="AK10" i="88"/>
  <c r="AE34" i="76"/>
  <c r="AE32" i="76"/>
  <c r="AK20" i="88"/>
  <c r="AE32" i="87"/>
  <c r="AE23" i="76"/>
  <c r="AK15" i="88"/>
  <c r="AE8" i="76"/>
  <c r="AK7" i="88"/>
  <c r="AE48" i="76"/>
  <c r="AK28" i="88"/>
  <c r="AE5" i="76"/>
  <c r="AK4" i="88"/>
  <c r="AK29" i="88"/>
  <c r="AE30" i="76"/>
  <c r="AK18" i="88"/>
  <c r="AE31" i="76"/>
  <c r="AK19" i="88"/>
  <c r="AE21" i="76"/>
  <c r="AK13" i="88"/>
  <c r="AE38" i="76"/>
  <c r="AK17" i="88"/>
  <c r="AE44" i="76"/>
  <c r="AK26" i="88"/>
  <c r="AE43" i="76"/>
  <c r="AK25" i="88"/>
  <c r="AE27" i="76"/>
  <c r="AE26" i="76"/>
  <c r="AK16" i="88"/>
  <c r="AE22" i="76"/>
  <c r="AK14" i="88"/>
  <c r="AE50" i="76"/>
  <c r="AK30" i="88"/>
  <c r="AI15" i="76"/>
  <c r="AO10" i="88"/>
  <c r="AI34" i="76"/>
  <c r="AI32" i="76"/>
  <c r="AO20" i="88"/>
  <c r="AI32" i="87"/>
  <c r="AI23" i="76"/>
  <c r="AO15" i="88"/>
  <c r="AI8" i="76"/>
  <c r="AO7" i="88"/>
  <c r="AI48" i="76"/>
  <c r="AO28" i="88"/>
  <c r="AI5" i="76"/>
  <c r="AO4" i="88"/>
  <c r="AO29" i="88"/>
  <c r="AI30" i="76"/>
  <c r="AO18" i="88"/>
  <c r="AI31" i="76"/>
  <c r="AO19" i="88"/>
  <c r="AI21" i="76"/>
  <c r="AO13" i="88"/>
  <c r="AI38" i="76"/>
  <c r="AO17" i="88"/>
  <c r="AI44" i="76"/>
  <c r="AO26" i="88"/>
  <c r="AI43" i="76"/>
  <c r="AO25" i="88"/>
  <c r="AI6" i="76"/>
  <c r="AO5" i="88"/>
  <c r="AI27" i="76"/>
  <c r="AI26" i="76"/>
  <c r="AO16" i="88"/>
  <c r="AI22" i="76"/>
  <c r="AO14" i="88"/>
  <c r="AI50" i="76"/>
  <c r="AO30" i="88"/>
  <c r="AH19" i="76"/>
  <c r="AH12" i="81"/>
  <c r="AN12" i="88"/>
  <c r="AH21" i="87"/>
  <c r="AH15" i="76"/>
  <c r="AH13" i="76"/>
  <c r="AH8" i="81"/>
  <c r="AH7" i="81"/>
  <c r="AN10" i="88"/>
  <c r="AH34" i="76"/>
  <c r="AH32" i="76"/>
  <c r="AN20" i="88"/>
  <c r="AH32" i="87"/>
  <c r="AH23" i="76"/>
  <c r="AN15" i="88"/>
  <c r="AH8" i="76"/>
  <c r="AN7" i="88"/>
  <c r="AH48" i="76"/>
  <c r="AN28" i="88"/>
  <c r="AH5" i="76"/>
  <c r="AN4" i="88"/>
  <c r="AN29" i="88"/>
  <c r="AH30" i="76"/>
  <c r="AN18" i="88"/>
  <c r="AH31" i="76"/>
  <c r="AN19" i="88"/>
  <c r="AH21" i="76"/>
  <c r="AN13" i="88"/>
  <c r="AH38" i="76"/>
  <c r="AN17" i="88"/>
  <c r="AH44" i="76"/>
  <c r="AN26" i="88"/>
  <c r="AH43" i="76"/>
  <c r="AN25" i="88"/>
  <c r="AH6" i="76"/>
  <c r="AN5" i="88"/>
  <c r="AH27" i="76"/>
  <c r="AH26" i="76"/>
  <c r="AN16" i="88"/>
  <c r="AH22" i="76"/>
  <c r="AN14" i="88"/>
  <c r="AH50" i="76"/>
  <c r="AN30" i="88"/>
  <c r="AG9" i="77"/>
  <c r="AM8" i="89"/>
  <c r="AG8" i="87"/>
  <c r="AF9" i="77"/>
  <c r="AL8" i="89"/>
  <c r="AF8" i="87"/>
  <c r="AF10" i="77"/>
  <c r="AL9" i="89"/>
  <c r="AF9" i="87"/>
  <c r="AE9" i="77"/>
  <c r="AK8" i="89"/>
  <c r="AE8" i="87"/>
  <c r="AE10" i="77"/>
  <c r="AK9" i="89"/>
  <c r="AE9" i="87"/>
  <c r="O11" i="77"/>
  <c r="U10" i="89"/>
  <c r="O10" i="87"/>
  <c r="T11" i="77"/>
  <c r="Z10" i="89"/>
  <c r="T10" i="87"/>
  <c r="X11" i="77"/>
  <c r="AD10" i="89"/>
  <c r="X10" i="87"/>
  <c r="AB11" i="77"/>
  <c r="AH10" i="89"/>
  <c r="AB10" i="87"/>
  <c r="T8" i="77"/>
  <c r="Z7" i="89"/>
  <c r="T7" i="87"/>
  <c r="X8" i="77"/>
  <c r="AD7" i="89"/>
  <c r="X7" i="87"/>
  <c r="AB8" i="77"/>
  <c r="AH7" i="89"/>
  <c r="AB7" i="87"/>
  <c r="B10" i="77"/>
  <c r="H9" i="89"/>
  <c r="B9" i="87"/>
  <c r="B11" i="77"/>
  <c r="H10" i="89"/>
  <c r="B10" i="87"/>
  <c r="E6" i="77"/>
  <c r="E4" i="77"/>
  <c r="E3" i="77"/>
  <c r="K5" i="89"/>
  <c r="K3" i="89"/>
  <c r="E8" i="77"/>
  <c r="K7" i="89"/>
  <c r="E7" i="87"/>
  <c r="E10" i="77"/>
  <c r="K9" i="89"/>
  <c r="E9" i="87"/>
  <c r="E11" i="77"/>
  <c r="K10" i="89"/>
  <c r="E10" i="87"/>
  <c r="F7" i="77"/>
  <c r="L6" i="89"/>
  <c r="F6" i="87"/>
  <c r="F8" i="77"/>
  <c r="L7" i="89"/>
  <c r="F7" i="87"/>
  <c r="F10" i="77"/>
  <c r="L9" i="89"/>
  <c r="F9" i="87"/>
  <c r="F11" i="77"/>
  <c r="L10" i="89"/>
  <c r="F10" i="87"/>
  <c r="I6" i="77"/>
  <c r="I4" i="77"/>
  <c r="I3" i="77"/>
  <c r="O5" i="89"/>
  <c r="O3" i="89"/>
  <c r="I8" i="77"/>
  <c r="O7" i="89"/>
  <c r="I7" i="87"/>
  <c r="I10" i="77"/>
  <c r="O9" i="89"/>
  <c r="I9" i="87"/>
  <c r="I11" i="77"/>
  <c r="O10" i="89"/>
  <c r="I10" i="87"/>
  <c r="J6" i="77"/>
  <c r="J4" i="77"/>
  <c r="J3" i="77"/>
  <c r="P5" i="89"/>
  <c r="P3" i="89"/>
  <c r="J8" i="77"/>
  <c r="P7" i="89"/>
  <c r="J7" i="87"/>
  <c r="J10" i="77"/>
  <c r="P9" i="89"/>
  <c r="J9" i="87"/>
  <c r="J11" i="77"/>
  <c r="P10" i="89"/>
  <c r="J10" i="87"/>
  <c r="M6" i="77"/>
  <c r="M4" i="77"/>
  <c r="M3" i="77"/>
  <c r="S5" i="89"/>
  <c r="S3" i="89"/>
  <c r="M8" i="77"/>
  <c r="S7" i="89"/>
  <c r="M7" i="87"/>
  <c r="M10" i="77"/>
  <c r="S9" i="89"/>
  <c r="M9" i="87"/>
  <c r="M11" i="77"/>
  <c r="S10" i="89"/>
  <c r="M10" i="87"/>
  <c r="N6" i="77"/>
  <c r="N4" i="77"/>
  <c r="N3" i="77"/>
  <c r="T5" i="89"/>
  <c r="N5" i="87"/>
  <c r="N8" i="77"/>
  <c r="T7" i="89"/>
  <c r="N7" i="87"/>
  <c r="N10" i="77"/>
  <c r="T9" i="89"/>
  <c r="N9" i="87"/>
  <c r="N11" i="77"/>
  <c r="T10" i="89"/>
  <c r="N10" i="87"/>
  <c r="Q6" i="77"/>
  <c r="Q4" i="77"/>
  <c r="Q3" i="77"/>
  <c r="W5" i="89"/>
  <c r="W3" i="89"/>
  <c r="Q8" i="77"/>
  <c r="W7" i="89"/>
  <c r="Q7" i="87"/>
  <c r="Q10" i="77"/>
  <c r="W9" i="89"/>
  <c r="Q9" i="87"/>
  <c r="Q11" i="77"/>
  <c r="W10" i="89"/>
  <c r="Q10" i="87"/>
  <c r="S6" i="77"/>
  <c r="S4" i="77"/>
  <c r="S3" i="77"/>
  <c r="Y5" i="89"/>
  <c r="Y3" i="89"/>
  <c r="S8" i="77"/>
  <c r="Y7" i="89"/>
  <c r="S7" i="87"/>
  <c r="S10" i="77"/>
  <c r="Y9" i="89"/>
  <c r="S9" i="87"/>
  <c r="S11" i="77"/>
  <c r="Y10" i="89"/>
  <c r="S10" i="87"/>
  <c r="V6" i="77"/>
  <c r="V4" i="77"/>
  <c r="V3" i="77"/>
  <c r="AB5" i="89"/>
  <c r="AB3" i="89"/>
  <c r="V8" i="77"/>
  <c r="AB7" i="89"/>
  <c r="V7" i="87"/>
  <c r="V10" i="77"/>
  <c r="AB9" i="89"/>
  <c r="V9" i="87"/>
  <c r="V11" i="77"/>
  <c r="AB10" i="89"/>
  <c r="V10" i="87"/>
  <c r="W6" i="77"/>
  <c r="W4" i="77"/>
  <c r="W3" i="77"/>
  <c r="AC5" i="89"/>
  <c r="W5" i="87"/>
  <c r="W8" i="77"/>
  <c r="AC7" i="89"/>
  <c r="W7" i="87"/>
  <c r="W10" i="77"/>
  <c r="AC9" i="89"/>
  <c r="W9" i="87"/>
  <c r="W11" i="77"/>
  <c r="AC10" i="89"/>
  <c r="W10" i="87"/>
  <c r="Z6" i="77"/>
  <c r="Z4" i="77"/>
  <c r="Z3" i="77"/>
  <c r="AF5" i="89"/>
  <c r="Z5" i="87"/>
  <c r="Z8" i="77"/>
  <c r="AF7" i="89"/>
  <c r="Z7" i="87"/>
  <c r="Z10" i="77"/>
  <c r="AF9" i="89"/>
  <c r="Z9" i="87"/>
  <c r="Z11" i="77"/>
  <c r="AF10" i="89"/>
  <c r="Z10" i="87"/>
  <c r="AA6" i="77"/>
  <c r="AA4" i="77"/>
  <c r="AA3" i="77"/>
  <c r="AG5" i="89"/>
  <c r="AA5" i="87"/>
  <c r="AA8" i="77"/>
  <c r="AG7" i="89"/>
  <c r="AA7" i="87"/>
  <c r="AA10" i="77"/>
  <c r="AG9" i="89"/>
  <c r="AA9" i="87"/>
  <c r="AA11" i="77"/>
  <c r="AG10" i="89"/>
  <c r="AA10" i="87"/>
  <c r="AD6" i="77"/>
  <c r="AD4" i="77"/>
  <c r="AD3" i="77"/>
  <c r="AJ5" i="89"/>
  <c r="AJ3" i="89"/>
  <c r="AD8" i="77"/>
  <c r="AJ7" i="89"/>
  <c r="AD7" i="87"/>
  <c r="AD10" i="77"/>
  <c r="AJ9" i="89"/>
  <c r="AD9" i="87"/>
  <c r="AD11" i="77"/>
  <c r="AJ10" i="89"/>
  <c r="AD10" i="87"/>
  <c r="AC6" i="76"/>
  <c r="AC4" i="76"/>
  <c r="AC3" i="76"/>
  <c r="AI5" i="88"/>
  <c r="Q6" i="76"/>
  <c r="Q4" i="76"/>
  <c r="Q3" i="76"/>
  <c r="W5" i="88"/>
  <c r="J6" i="76"/>
  <c r="J4" i="76"/>
  <c r="J3" i="76"/>
  <c r="P5" i="88"/>
  <c r="AE7" i="76"/>
  <c r="AK6" i="88"/>
  <c r="AD6" i="76"/>
  <c r="AD4" i="76"/>
  <c r="AD3" i="76"/>
  <c r="AJ5" i="88"/>
  <c r="AD5" i="87"/>
  <c r="H11" i="77"/>
  <c r="N10" i="89"/>
  <c r="H10" i="87"/>
  <c r="P11" i="77"/>
  <c r="V10" i="89"/>
  <c r="P10" i="87"/>
  <c r="Y11" i="77"/>
  <c r="AE10" i="89"/>
  <c r="Y10" i="87"/>
  <c r="P8" i="77"/>
  <c r="V7" i="89"/>
  <c r="P7" i="87"/>
  <c r="Y8" i="77"/>
  <c r="AE7" i="89"/>
  <c r="Y7" i="87"/>
  <c r="D11" i="77"/>
  <c r="J10" i="89"/>
  <c r="D10" i="87"/>
  <c r="L11" i="77"/>
  <c r="R10" i="89"/>
  <c r="L10" i="87"/>
  <c r="U11" i="77"/>
  <c r="AA10" i="89"/>
  <c r="U10" i="87"/>
  <c r="AC11" i="77"/>
  <c r="AI10" i="89"/>
  <c r="AC10" i="87"/>
  <c r="B7" i="76"/>
  <c r="B4" i="76"/>
  <c r="B3" i="76"/>
  <c r="H6" i="88"/>
  <c r="H3" i="88"/>
  <c r="D8" i="77"/>
  <c r="J7" i="89"/>
  <c r="D7" i="87"/>
  <c r="AC8" i="77"/>
  <c r="AI7" i="89"/>
  <c r="AC7" i="87"/>
  <c r="H8" i="77"/>
  <c r="N7" i="89"/>
  <c r="H7" i="87"/>
  <c r="U8" i="77"/>
  <c r="AA7" i="89"/>
  <c r="U7" i="87"/>
  <c r="AI11" i="88"/>
  <c r="AH11" i="88"/>
  <c r="AG11" i="88"/>
  <c r="AF11" i="88"/>
  <c r="AE11" i="88"/>
  <c r="AD11" i="88"/>
  <c r="AC11" i="88"/>
  <c r="AB11" i="88"/>
  <c r="AA11" i="88"/>
  <c r="Z11" i="88"/>
  <c r="Y11" i="88"/>
  <c r="W11" i="88"/>
  <c r="V11" i="88"/>
  <c r="U11" i="88"/>
  <c r="T11" i="88"/>
  <c r="S11" i="88"/>
  <c r="R11" i="88"/>
  <c r="Q11" i="88"/>
  <c r="P11" i="88"/>
  <c r="O11" i="88"/>
  <c r="N11" i="88"/>
  <c r="M11" i="88"/>
  <c r="L11" i="88"/>
  <c r="K11" i="88"/>
  <c r="J11" i="88"/>
  <c r="I11" i="88"/>
  <c r="H11" i="88"/>
  <c r="U47" i="76"/>
  <c r="T47" i="76"/>
  <c r="S47" i="76"/>
  <c r="C47" i="76"/>
  <c r="AB31" i="81"/>
  <c r="P47" i="76"/>
  <c r="O31" i="81"/>
  <c r="G47" i="76"/>
  <c r="F47" i="76"/>
  <c r="V47" i="76"/>
  <c r="I47" i="76"/>
  <c r="H47" i="76"/>
  <c r="D47" i="76"/>
  <c r="B31" i="81"/>
  <c r="B29" i="81"/>
  <c r="AA31" i="81"/>
  <c r="AA47" i="76"/>
  <c r="W47" i="76"/>
  <c r="W31" i="81"/>
  <c r="N59" i="1"/>
  <c r="L59" i="1"/>
  <c r="D28" i="69"/>
  <c r="H38" i="69"/>
  <c r="E11811" i="70"/>
  <c r="BI170" i="75"/>
  <c r="BI82" i="75"/>
  <c r="AC31" i="81"/>
  <c r="AC47" i="76"/>
  <c r="Y31" i="81"/>
  <c r="Y47" i="76"/>
  <c r="M31" i="81"/>
  <c r="AD31" i="81"/>
  <c r="V12" i="69"/>
  <c r="X31" i="81"/>
  <c r="N45" i="1"/>
  <c r="X41" i="1"/>
  <c r="M17" i="69"/>
  <c r="X35" i="69"/>
  <c r="V35" i="69"/>
  <c r="E47" i="76"/>
  <c r="E31" i="81"/>
  <c r="Q31" i="81"/>
  <c r="Q29" i="81"/>
  <c r="Z31" i="81"/>
  <c r="O11" i="81"/>
  <c r="N47" i="76"/>
  <c r="L47" i="76"/>
  <c r="K47" i="76"/>
  <c r="J47" i="76"/>
  <c r="B20" i="77"/>
  <c r="AG39" i="76"/>
  <c r="AG25" i="76"/>
  <c r="AG41" i="76"/>
  <c r="AG49" i="76"/>
  <c r="AF25" i="76"/>
  <c r="AF39" i="76"/>
  <c r="AF41" i="76"/>
  <c r="AF49" i="76"/>
  <c r="AE39" i="76"/>
  <c r="AE25" i="76"/>
  <c r="AE41" i="76"/>
  <c r="AE49" i="76"/>
  <c r="AI39" i="76"/>
  <c r="AI25" i="76"/>
  <c r="AI41" i="76"/>
  <c r="AI49" i="76"/>
  <c r="AH25" i="76"/>
  <c r="AH39" i="76"/>
  <c r="AH41" i="76"/>
  <c r="AH49" i="76"/>
  <c r="D18" i="69"/>
  <c r="D42" i="69"/>
  <c r="B42" i="69"/>
  <c r="O55" i="69"/>
  <c r="Y55" i="69"/>
  <c r="S58" i="69"/>
  <c r="Q58" i="69"/>
  <c r="CQ50" i="75"/>
  <c r="CQ69" i="75"/>
  <c r="CQ73" i="75"/>
  <c r="CN75" i="75"/>
  <c r="CN51" i="75"/>
  <c r="CN56" i="75"/>
  <c r="I11" i="69"/>
  <c r="G11" i="69"/>
  <c r="D29" i="69"/>
  <c r="I35" i="69"/>
  <c r="T38" i="69"/>
  <c r="N44" i="69"/>
  <c r="L44" i="69"/>
  <c r="E3992" i="70"/>
  <c r="CT67" i="75"/>
  <c r="CT71" i="75"/>
  <c r="CT61" i="75"/>
  <c r="AM18" i="89"/>
  <c r="AG26" i="87"/>
  <c r="CQ79" i="75"/>
  <c r="CQ66" i="75"/>
  <c r="CQ88" i="75"/>
  <c r="CQ54" i="75"/>
  <c r="CQ65" i="75"/>
  <c r="CQ58" i="75"/>
  <c r="CN67" i="75"/>
  <c r="CN71" i="75"/>
  <c r="CN61" i="75"/>
  <c r="AK18" i="89"/>
  <c r="AE26" i="87"/>
  <c r="CN54" i="75"/>
  <c r="CN65" i="75"/>
  <c r="CN58" i="75"/>
  <c r="Q12" i="69"/>
  <c r="V14" i="69"/>
  <c r="N52" i="69"/>
  <c r="I56" i="69"/>
  <c r="E3950" i="70"/>
  <c r="CT75" i="75"/>
  <c r="CT51" i="75"/>
  <c r="CT56" i="75"/>
  <c r="CQ87" i="75"/>
  <c r="CQ75" i="75"/>
  <c r="CQ51" i="75"/>
  <c r="CQ56" i="75"/>
  <c r="CN50" i="75"/>
  <c r="CN69" i="75"/>
  <c r="CN73" i="75"/>
  <c r="CT79" i="75"/>
  <c r="CT66" i="75"/>
  <c r="CT88" i="75"/>
  <c r="CT54" i="75"/>
  <c r="CT65" i="75"/>
  <c r="CT58" i="75"/>
  <c r="CQ67" i="75"/>
  <c r="CQ71" i="75"/>
  <c r="CQ61" i="75"/>
  <c r="AL18" i="89"/>
  <c r="AF26" i="87"/>
  <c r="CN79" i="75"/>
  <c r="CN66" i="75"/>
  <c r="CN88" i="75"/>
  <c r="CT50" i="75"/>
  <c r="CT69" i="75"/>
  <c r="CT73" i="75"/>
  <c r="N11" i="69"/>
  <c r="E10964" i="70"/>
  <c r="E12350" i="70"/>
  <c r="I12" i="69"/>
  <c r="I13" i="69"/>
  <c r="CY147" i="75"/>
  <c r="CX147" i="75"/>
  <c r="CX138" i="75"/>
  <c r="CY138" i="75"/>
  <c r="X15" i="69"/>
  <c r="E6735" i="70"/>
  <c r="I16" i="69"/>
  <c r="CU130" i="75"/>
  <c r="E8203" i="70"/>
  <c r="CV130" i="75"/>
  <c r="E12319" i="70"/>
  <c r="CS174" i="75"/>
  <c r="CR174" i="75"/>
  <c r="CX111" i="75"/>
  <c r="S17" i="69"/>
  <c r="E6793" i="70"/>
  <c r="K17" i="69"/>
  <c r="E12338" i="70"/>
  <c r="CS156" i="75"/>
  <c r="CR156" i="75"/>
  <c r="DA157" i="75"/>
  <c r="DB157" i="75"/>
  <c r="CU157" i="75"/>
  <c r="E12381" i="70"/>
  <c r="CV157" i="75"/>
  <c r="E12297" i="70"/>
  <c r="CP157" i="75"/>
  <c r="CO157" i="75"/>
  <c r="DB158" i="75"/>
  <c r="DA158" i="75"/>
  <c r="E12382" i="70"/>
  <c r="CV158" i="75"/>
  <c r="CU158" i="75"/>
  <c r="CO158" i="75"/>
  <c r="E12298" i="70"/>
  <c r="CP158" i="75"/>
  <c r="CY159" i="75"/>
  <c r="CX159" i="75"/>
  <c r="S28" i="69"/>
  <c r="Q28" i="69"/>
  <c r="E6797" i="70"/>
  <c r="CX160" i="75"/>
  <c r="CY160" i="75"/>
  <c r="E12342" i="70"/>
  <c r="CS160" i="75"/>
  <c r="CR160" i="75"/>
  <c r="DA117" i="75"/>
  <c r="N30" i="69"/>
  <c r="L30" i="69"/>
  <c r="E6841" i="70"/>
  <c r="CR161" i="75"/>
  <c r="E12343" i="70"/>
  <c r="CS161" i="75"/>
  <c r="D31" i="69"/>
  <c r="B31" i="69"/>
  <c r="CU118" i="75"/>
  <c r="E8228" i="70"/>
  <c r="CV118" i="75"/>
  <c r="CO118" i="75"/>
  <c r="E8144" i="70"/>
  <c r="CP118" i="75"/>
  <c r="N32" i="69"/>
  <c r="E6825" i="70"/>
  <c r="X32" i="69"/>
  <c r="E6741" i="70"/>
  <c r="DA150" i="75"/>
  <c r="DB150" i="75"/>
  <c r="CR150" i="75"/>
  <c r="E12309" i="70"/>
  <c r="CS150" i="75"/>
  <c r="D34" i="69"/>
  <c r="B34" i="69"/>
  <c r="CU127" i="75"/>
  <c r="E8200" i="70"/>
  <c r="CV127" i="75"/>
  <c r="E6816" i="70"/>
  <c r="CO127" i="75"/>
  <c r="E8116" i="70"/>
  <c r="CP127" i="75"/>
  <c r="E6732" i="70"/>
  <c r="CU172" i="75"/>
  <c r="CU84" i="75"/>
  <c r="CY167" i="75"/>
  <c r="CX167" i="75"/>
  <c r="S36" i="69"/>
  <c r="E6767" i="70"/>
  <c r="CX151" i="75"/>
  <c r="CY151" i="75"/>
  <c r="CR107" i="75"/>
  <c r="E8152" i="70"/>
  <c r="CS107" i="75"/>
  <c r="DA175" i="75"/>
  <c r="DB175" i="75"/>
  <c r="CU175" i="75"/>
  <c r="X39" i="69"/>
  <c r="E6739" i="70"/>
  <c r="CX96" i="75"/>
  <c r="CY96" i="75"/>
  <c r="E12368" i="70"/>
  <c r="CV140" i="75"/>
  <c r="CU140" i="75"/>
  <c r="CO140" i="75"/>
  <c r="E12284" i="70"/>
  <c r="CP140" i="75"/>
  <c r="CX110" i="75"/>
  <c r="CY110" i="75"/>
  <c r="CR110" i="75"/>
  <c r="E8162" i="70"/>
  <c r="CS110" i="75"/>
  <c r="CX166" i="75"/>
  <c r="CY166" i="75"/>
  <c r="E12328" i="70"/>
  <c r="CS166" i="75"/>
  <c r="CR166" i="75"/>
  <c r="I43" i="69"/>
  <c r="CR119" i="75"/>
  <c r="E8187" i="70"/>
  <c r="CS119" i="75"/>
  <c r="DB133" i="75"/>
  <c r="DA133" i="75"/>
  <c r="S44" i="69"/>
  <c r="E6786" i="70"/>
  <c r="D45" i="69"/>
  <c r="CY176" i="75"/>
  <c r="CX176" i="75"/>
  <c r="CR132" i="75"/>
  <c r="E8171" i="70"/>
  <c r="CS132" i="75"/>
  <c r="I46" i="69"/>
  <c r="S46" i="69"/>
  <c r="E6769" i="70"/>
  <c r="I47" i="69"/>
  <c r="G47" i="69"/>
  <c r="D48" i="69"/>
  <c r="D50" i="69"/>
  <c r="DA141" i="75"/>
  <c r="DB141" i="75"/>
  <c r="N51" i="69"/>
  <c r="L51" i="69"/>
  <c r="E6829" i="70"/>
  <c r="D52" i="69"/>
  <c r="B52" i="69"/>
  <c r="DA152" i="75"/>
  <c r="DB146" i="75"/>
  <c r="DA146" i="75"/>
  <c r="CU124" i="75"/>
  <c r="E8197" i="70"/>
  <c r="CV124" i="75"/>
  <c r="X46" i="69"/>
  <c r="DB169" i="75"/>
  <c r="DA169" i="75"/>
  <c r="N47" i="69"/>
  <c r="L47" i="69"/>
  <c r="E10970" i="70"/>
  <c r="X47" i="69"/>
  <c r="V47" i="69"/>
  <c r="E10886" i="70"/>
  <c r="I48" i="69"/>
  <c r="G48" i="69"/>
  <c r="N48" i="69"/>
  <c r="E6821" i="70"/>
  <c r="X48" i="69"/>
  <c r="E6737" i="70"/>
  <c r="D51" i="69"/>
  <c r="CY141" i="75"/>
  <c r="CX141" i="75"/>
  <c r="S51" i="69"/>
  <c r="Q51" i="69"/>
  <c r="E6787" i="70"/>
  <c r="E12289" i="70"/>
  <c r="CP141" i="75"/>
  <c r="CO141" i="75"/>
  <c r="CY139" i="75"/>
  <c r="CX139" i="75"/>
  <c r="CU139" i="75"/>
  <c r="E12364" i="70"/>
  <c r="CV139" i="75"/>
  <c r="X52" i="69"/>
  <c r="V52" i="69"/>
  <c r="E10894" i="70"/>
  <c r="CX108" i="75"/>
  <c r="CY108" i="75"/>
  <c r="CU152" i="75"/>
  <c r="E12391" i="70"/>
  <c r="CV152" i="75"/>
  <c r="E12307" i="70"/>
  <c r="CP152" i="75"/>
  <c r="CO152" i="75"/>
  <c r="E12390" i="70"/>
  <c r="CV153" i="75"/>
  <c r="CU153" i="75"/>
  <c r="DA99" i="75"/>
  <c r="DB99" i="75"/>
  <c r="CY143" i="75"/>
  <c r="CX143" i="75"/>
  <c r="S56" i="69"/>
  <c r="Q56" i="69"/>
  <c r="CO99" i="75"/>
  <c r="E8133" i="70"/>
  <c r="CP99" i="75"/>
  <c r="P55" i="69"/>
  <c r="N55" i="69"/>
  <c r="L55" i="69"/>
  <c r="E10990" i="70"/>
  <c r="CO144" i="75"/>
  <c r="E12292" i="70"/>
  <c r="CP144" i="75"/>
  <c r="I58" i="69"/>
  <c r="CU101" i="75"/>
  <c r="E8219" i="70"/>
  <c r="CV101" i="75"/>
  <c r="CR145" i="75"/>
  <c r="E12335" i="70"/>
  <c r="CS145" i="75"/>
  <c r="D59" i="69"/>
  <c r="CX146" i="75"/>
  <c r="CY146" i="75"/>
  <c r="E12336" i="70"/>
  <c r="CS146" i="75"/>
  <c r="CR146" i="75"/>
  <c r="DA28" i="75"/>
  <c r="DA38" i="75"/>
  <c r="DB38" i="75"/>
  <c r="B28" i="69"/>
  <c r="DA23" i="75"/>
  <c r="DA6" i="75"/>
  <c r="DB6" i="75"/>
  <c r="DA31" i="75"/>
  <c r="DB31" i="75"/>
  <c r="DA17" i="75"/>
  <c r="DB17" i="75"/>
  <c r="DA42" i="75"/>
  <c r="DB42" i="75"/>
  <c r="B50" i="69"/>
  <c r="DA11" i="75"/>
  <c r="DA16" i="75"/>
  <c r="B59" i="69"/>
  <c r="DA15" i="75"/>
  <c r="CX4" i="75"/>
  <c r="CY4" i="75"/>
  <c r="CX21" i="75"/>
  <c r="CX25" i="75"/>
  <c r="CU28" i="75"/>
  <c r="E4072" i="70"/>
  <c r="CV28" i="75"/>
  <c r="CU38" i="75"/>
  <c r="E4045" i="70"/>
  <c r="CV38" i="75"/>
  <c r="CU31" i="75"/>
  <c r="E4037" i="70"/>
  <c r="CV31" i="75"/>
  <c r="E2660" i="70"/>
  <c r="CU42" i="75"/>
  <c r="E4055" i="70"/>
  <c r="CV42" i="75"/>
  <c r="CU9" i="75"/>
  <c r="E4075" i="70"/>
  <c r="CV9" i="75"/>
  <c r="CR39" i="75"/>
  <c r="E4005" i="70"/>
  <c r="CS39" i="75"/>
  <c r="CR7" i="75"/>
  <c r="E3993" i="70"/>
  <c r="CS7" i="75"/>
  <c r="CR41" i="75"/>
  <c r="E4010" i="70"/>
  <c r="CS41" i="75"/>
  <c r="CR43" i="75"/>
  <c r="E4014" i="70"/>
  <c r="CS43" i="75"/>
  <c r="E2620" i="70"/>
  <c r="CO5" i="75"/>
  <c r="E3954" i="70"/>
  <c r="CP5" i="75"/>
  <c r="E2600" i="70"/>
  <c r="CO8" i="75"/>
  <c r="E3952" i="70"/>
  <c r="CP8" i="75"/>
  <c r="CO30" i="75"/>
  <c r="E3970" i="70"/>
  <c r="CP30" i="75"/>
  <c r="CO32" i="75"/>
  <c r="E3955" i="70"/>
  <c r="CP32" i="75"/>
  <c r="D34" i="1"/>
  <c r="CZ171" i="75"/>
  <c r="CZ83" i="75"/>
  <c r="CZ87" i="75"/>
  <c r="CZ75" i="75"/>
  <c r="CZ169" i="75"/>
  <c r="CZ170" i="75"/>
  <c r="CZ51" i="75"/>
  <c r="CW50" i="75"/>
  <c r="CW70" i="75"/>
  <c r="CW74" i="75"/>
  <c r="CW172" i="75"/>
  <c r="CW84" i="75"/>
  <c r="CW52" i="75"/>
  <c r="CW89" i="75"/>
  <c r="CW77" i="75"/>
  <c r="CW64" i="75"/>
  <c r="CW57" i="75"/>
  <c r="Z38" i="1"/>
  <c r="E9510" i="70"/>
  <c r="E9511" i="70"/>
  <c r="CN175" i="75"/>
  <c r="CN87" i="75"/>
  <c r="CN169" i="75"/>
  <c r="E9501" i="70"/>
  <c r="CN170" i="75"/>
  <c r="DB168" i="75"/>
  <c r="CX6" i="75"/>
  <c r="CY6" i="75"/>
  <c r="CX31" i="75"/>
  <c r="CY31" i="75"/>
  <c r="CX17" i="75"/>
  <c r="CY17" i="75"/>
  <c r="CX42" i="75"/>
  <c r="CY42" i="75"/>
  <c r="CT32" i="75"/>
  <c r="E1269" i="70"/>
  <c r="CT34" i="75"/>
  <c r="DA104" i="75"/>
  <c r="DB104" i="75"/>
  <c r="DB138" i="75"/>
  <c r="DA138" i="75"/>
  <c r="N15" i="69"/>
  <c r="L15" i="69"/>
  <c r="E6819" i="70"/>
  <c r="CR94" i="75"/>
  <c r="E8163" i="70"/>
  <c r="CS94" i="75"/>
  <c r="D16" i="69"/>
  <c r="B16" i="69"/>
  <c r="CO174" i="75"/>
  <c r="E12277" i="70"/>
  <c r="CP174" i="75"/>
  <c r="N17" i="69"/>
  <c r="E6835" i="70"/>
  <c r="X17" i="69"/>
  <c r="E6751" i="70"/>
  <c r="DB156" i="75"/>
  <c r="DA156" i="75"/>
  <c r="E12380" i="70"/>
  <c r="CV156" i="75"/>
  <c r="CU156" i="75"/>
  <c r="CO156" i="75"/>
  <c r="E12296" i="70"/>
  <c r="CP156" i="75"/>
  <c r="CY157" i="75"/>
  <c r="CX157" i="75"/>
  <c r="CR157" i="75"/>
  <c r="E12339" i="70"/>
  <c r="CS157" i="75"/>
  <c r="D20" i="69"/>
  <c r="B20" i="69"/>
  <c r="CX158" i="75"/>
  <c r="CY158" i="75"/>
  <c r="E12340" i="70"/>
  <c r="CS158" i="75"/>
  <c r="CR158" i="75"/>
  <c r="DA159" i="75"/>
  <c r="DB159" i="75"/>
  <c r="CU159" i="75"/>
  <c r="E12383" i="70"/>
  <c r="CV159" i="75"/>
  <c r="X28" i="69"/>
  <c r="V28" i="69"/>
  <c r="E6755" i="70"/>
  <c r="DB160" i="75"/>
  <c r="DA160" i="75"/>
  <c r="E12384" i="70"/>
  <c r="CV160" i="75"/>
  <c r="CU160" i="75"/>
  <c r="X29" i="69"/>
  <c r="V29" i="69"/>
  <c r="E6756" i="70"/>
  <c r="I30" i="69"/>
  <c r="G30" i="69"/>
  <c r="E12301" i="70"/>
  <c r="CP161" i="75"/>
  <c r="CO161" i="75"/>
  <c r="CX162" i="75"/>
  <c r="CY162" i="75"/>
  <c r="D32" i="69"/>
  <c r="CY149" i="75"/>
  <c r="CX149" i="75"/>
  <c r="CR105" i="75"/>
  <c r="E8169" i="70"/>
  <c r="CS105" i="75"/>
  <c r="D33" i="69"/>
  <c r="I33" i="69"/>
  <c r="G33" i="69"/>
  <c r="N33" i="69"/>
  <c r="L33" i="69"/>
  <c r="E10965" i="70"/>
  <c r="CO106" i="75"/>
  <c r="E8109" i="70"/>
  <c r="CP106" i="75"/>
  <c r="CX127" i="75"/>
  <c r="CY127" i="75"/>
  <c r="CR127" i="75"/>
  <c r="E8158" i="70"/>
  <c r="CS127" i="75"/>
  <c r="E6774" i="70"/>
  <c r="D35" i="69"/>
  <c r="CY172" i="75"/>
  <c r="CX172" i="75"/>
  <c r="D36" i="69"/>
  <c r="B36" i="69"/>
  <c r="CU123" i="75"/>
  <c r="E8195" i="70"/>
  <c r="CV123" i="75"/>
  <c r="CO123" i="75"/>
  <c r="E8111" i="70"/>
  <c r="CP123" i="75"/>
  <c r="I37" i="69"/>
  <c r="G37" i="69"/>
  <c r="CY175" i="75"/>
  <c r="CX175" i="75"/>
  <c r="CR131" i="75"/>
  <c r="E8167" i="70"/>
  <c r="CS131" i="75"/>
  <c r="DA96" i="75"/>
  <c r="DB96" i="75"/>
  <c r="N40" i="69"/>
  <c r="L40" i="69"/>
  <c r="CR140" i="75"/>
  <c r="DA154" i="75"/>
  <c r="DB154" i="75"/>
  <c r="DB166" i="75"/>
  <c r="DA166" i="75"/>
  <c r="N42" i="69"/>
  <c r="L42" i="69"/>
  <c r="E10984" i="70"/>
  <c r="CO122" i="75"/>
  <c r="E8128" i="70"/>
  <c r="CP122" i="75"/>
  <c r="DA163" i="75"/>
  <c r="DB163" i="75"/>
  <c r="CU163" i="75"/>
  <c r="E12387" i="70"/>
  <c r="CV163" i="75"/>
  <c r="X43" i="69"/>
  <c r="V43" i="69"/>
  <c r="E6759" i="70"/>
  <c r="I44" i="69"/>
  <c r="E12372" i="70"/>
  <c r="CV177" i="75"/>
  <c r="CU177" i="75"/>
  <c r="CO133" i="75"/>
  <c r="E8130" i="70"/>
  <c r="CP133" i="75"/>
  <c r="I45" i="69"/>
  <c r="G45" i="69"/>
  <c r="N45" i="69"/>
  <c r="E6827" i="70"/>
  <c r="X45" i="69"/>
  <c r="E6743" i="70"/>
  <c r="CX40" i="75"/>
  <c r="CY40" i="75"/>
  <c r="CX27" i="75"/>
  <c r="CY27" i="75"/>
  <c r="CX33" i="75"/>
  <c r="CY33" i="75"/>
  <c r="CX18" i="75"/>
  <c r="CY18" i="75"/>
  <c r="E8192" i="70"/>
  <c r="X11" i="69"/>
  <c r="V11" i="69"/>
  <c r="E6722" i="70"/>
  <c r="E8108" i="70"/>
  <c r="CX120" i="75"/>
  <c r="CY120" i="75"/>
  <c r="Q13" i="69"/>
  <c r="I14" i="69"/>
  <c r="Q14" i="69"/>
  <c r="I15" i="69"/>
  <c r="G15" i="69"/>
  <c r="E12363" i="70"/>
  <c r="CV138" i="75"/>
  <c r="CU138" i="75"/>
  <c r="E12321" i="70"/>
  <c r="CS138" i="75"/>
  <c r="CS50" i="75"/>
  <c r="CR138" i="75"/>
  <c r="DB174" i="75"/>
  <c r="DA174" i="75"/>
  <c r="N16" i="69"/>
  <c r="L16" i="69"/>
  <c r="S16" i="69"/>
  <c r="Q16" i="69"/>
  <c r="E6775" i="70"/>
  <c r="E17" i="69"/>
  <c r="CU155" i="75"/>
  <c r="E12379" i="70"/>
  <c r="CV155" i="75"/>
  <c r="E12295" i="70"/>
  <c r="CP155" i="75"/>
  <c r="CO155" i="75"/>
  <c r="I18" i="69"/>
  <c r="S18" i="69"/>
  <c r="Q18" i="69"/>
  <c r="E6794" i="70"/>
  <c r="D19" i="69"/>
  <c r="B19" i="69"/>
  <c r="N19" i="69"/>
  <c r="L19" i="69"/>
  <c r="E6837" i="70"/>
  <c r="X19" i="69"/>
  <c r="V19" i="69"/>
  <c r="E6753" i="70"/>
  <c r="DA114" i="75"/>
  <c r="I28" i="69"/>
  <c r="E12299" i="70"/>
  <c r="CP159" i="75"/>
  <c r="CO159" i="75"/>
  <c r="I29" i="69"/>
  <c r="S29" i="69"/>
  <c r="Q29" i="69"/>
  <c r="E6798" i="70"/>
  <c r="CO160" i="75"/>
  <c r="E12300" i="70"/>
  <c r="CP160" i="75"/>
  <c r="CY161" i="75"/>
  <c r="CX161" i="75"/>
  <c r="S30" i="69"/>
  <c r="Q30" i="69"/>
  <c r="E6799" i="70"/>
  <c r="DA118" i="75"/>
  <c r="N31" i="69"/>
  <c r="L31" i="69"/>
  <c r="E12344" i="70"/>
  <c r="CS162" i="75"/>
  <c r="CR162" i="75"/>
  <c r="DA149" i="75"/>
  <c r="DB149" i="75"/>
  <c r="L32" i="69"/>
  <c r="S32" i="69"/>
  <c r="Q32" i="69"/>
  <c r="E10941" i="70"/>
  <c r="DA106" i="75"/>
  <c r="CY150" i="75"/>
  <c r="CX150" i="75"/>
  <c r="S33" i="69"/>
  <c r="E6765" i="70"/>
  <c r="CO150" i="75"/>
  <c r="E12267" i="70"/>
  <c r="CP150" i="75"/>
  <c r="CX171" i="75"/>
  <c r="S34" i="69"/>
  <c r="Q34" i="69"/>
  <c r="E10930" i="70"/>
  <c r="DA172" i="75"/>
  <c r="N35" i="69"/>
  <c r="L35" i="69"/>
  <c r="CO172" i="75"/>
  <c r="CO84" i="75"/>
  <c r="I36" i="69"/>
  <c r="E12353" i="70"/>
  <c r="CV167" i="75"/>
  <c r="CU167" i="75"/>
  <c r="X36" i="69"/>
  <c r="V36" i="69"/>
  <c r="E10883" i="70"/>
  <c r="CX107" i="75"/>
  <c r="CY107" i="75"/>
  <c r="CU151" i="75"/>
  <c r="E12352" i="70"/>
  <c r="CV151" i="75"/>
  <c r="E12268" i="70"/>
  <c r="CP151" i="75"/>
  <c r="CO151" i="75"/>
  <c r="D39" i="69"/>
  <c r="CU131" i="75"/>
  <c r="U38" i="69"/>
  <c r="E10938" i="70"/>
  <c r="E10939" i="70"/>
  <c r="DB140" i="75"/>
  <c r="DA140" i="75"/>
  <c r="DA52" i="75"/>
  <c r="CU96" i="75"/>
  <c r="E8210" i="70"/>
  <c r="CV96" i="75"/>
  <c r="CO96" i="75"/>
  <c r="E8126" i="70"/>
  <c r="CP96" i="75"/>
  <c r="I41" i="69"/>
  <c r="G41" i="69"/>
  <c r="CU154" i="75"/>
  <c r="E12362" i="70"/>
  <c r="CV154" i="75"/>
  <c r="E12278" i="70"/>
  <c r="CP154" i="75"/>
  <c r="CO154" i="75"/>
  <c r="CO166" i="75"/>
  <c r="E12286" i="70"/>
  <c r="CP166" i="75"/>
  <c r="CP78" i="75"/>
  <c r="CX119" i="75"/>
  <c r="S43" i="69"/>
  <c r="Q43" i="69"/>
  <c r="E12303" i="70"/>
  <c r="CP163" i="75"/>
  <c r="CO163" i="75"/>
  <c r="CX177" i="75"/>
  <c r="CY177" i="75"/>
  <c r="Q44" i="69"/>
  <c r="X44" i="69"/>
  <c r="V44" i="69"/>
  <c r="E10902" i="70"/>
  <c r="CX132" i="75"/>
  <c r="CY132" i="75"/>
  <c r="CU176" i="75"/>
  <c r="E12371" i="70"/>
  <c r="CV176" i="75"/>
  <c r="E12287" i="70"/>
  <c r="CP176" i="75"/>
  <c r="CO176" i="75"/>
  <c r="G46" i="69"/>
  <c r="N46" i="69"/>
  <c r="L46" i="69"/>
  <c r="E10969" i="70"/>
  <c r="CO124" i="75"/>
  <c r="CO80" i="75"/>
  <c r="E8113" i="70"/>
  <c r="CP124" i="75"/>
  <c r="CX125" i="75"/>
  <c r="CY125" i="75"/>
  <c r="CR125" i="75"/>
  <c r="E8156" i="70"/>
  <c r="CS125" i="75"/>
  <c r="E6771" i="70"/>
  <c r="B48" i="69"/>
  <c r="CY121" i="75"/>
  <c r="CX121" i="75"/>
  <c r="E12365" i="70"/>
  <c r="CV165" i="75"/>
  <c r="CU165" i="75"/>
  <c r="CO165" i="75"/>
  <c r="E12281" i="70"/>
  <c r="CP165" i="75"/>
  <c r="DA98" i="75"/>
  <c r="DB98" i="75"/>
  <c r="CX142" i="75"/>
  <c r="CY142" i="75"/>
  <c r="E12332" i="70"/>
  <c r="CS142" i="75"/>
  <c r="CR142" i="75"/>
  <c r="DA97" i="75"/>
  <c r="CR141" i="75"/>
  <c r="E12331" i="70"/>
  <c r="CS141" i="75"/>
  <c r="DB95" i="75"/>
  <c r="DA95" i="75"/>
  <c r="L52" i="69"/>
  <c r="S52" i="69"/>
  <c r="Q52" i="69"/>
  <c r="E6778" i="70"/>
  <c r="D53" i="69"/>
  <c r="CY152" i="75"/>
  <c r="CY64" i="75"/>
  <c r="CX152" i="75"/>
  <c r="CX64" i="75"/>
  <c r="CR108" i="75"/>
  <c r="E8191" i="70"/>
  <c r="CS108" i="75"/>
  <c r="D54" i="69"/>
  <c r="B54" i="69"/>
  <c r="CO153" i="75"/>
  <c r="E12306" i="70"/>
  <c r="CP153" i="75"/>
  <c r="DA143" i="75"/>
  <c r="DA55" i="75"/>
  <c r="DB143" i="75"/>
  <c r="DB55" i="75"/>
  <c r="N56" i="69"/>
  <c r="L56" i="69"/>
  <c r="CR99" i="75"/>
  <c r="E8175" i="70"/>
  <c r="CS99" i="75"/>
  <c r="CO143" i="75"/>
  <c r="CO55" i="75"/>
  <c r="I57" i="69"/>
  <c r="G57" i="69"/>
  <c r="S57" i="69"/>
  <c r="Q57" i="69"/>
  <c r="E6790" i="70"/>
  <c r="CX101" i="75"/>
  <c r="CY101" i="75"/>
  <c r="CU145" i="75"/>
  <c r="CU57" i="75"/>
  <c r="E12377" i="70"/>
  <c r="CV145" i="75"/>
  <c r="CV57" i="75"/>
  <c r="X58" i="69"/>
  <c r="V58" i="69"/>
  <c r="DA102" i="75"/>
  <c r="DB102" i="75"/>
  <c r="CO102" i="75"/>
  <c r="E8136" i="70"/>
  <c r="CP102" i="75"/>
  <c r="DA5" i="75"/>
  <c r="DB5" i="75"/>
  <c r="B18" i="69"/>
  <c r="DA20" i="75"/>
  <c r="DA7" i="75"/>
  <c r="DB7" i="75"/>
  <c r="DA30" i="75"/>
  <c r="DB30" i="75"/>
  <c r="DA32" i="75"/>
  <c r="DB32" i="75"/>
  <c r="CX39" i="75"/>
  <c r="CY39" i="75"/>
  <c r="CX26" i="75"/>
  <c r="CY26" i="75"/>
  <c r="CX36" i="75"/>
  <c r="CX37" i="75"/>
  <c r="CX41" i="75"/>
  <c r="CY41" i="75"/>
  <c r="CX43" i="75"/>
  <c r="CY43" i="75"/>
  <c r="CX29" i="75"/>
  <c r="CY29" i="75"/>
  <c r="CX9" i="75"/>
  <c r="CY9" i="75"/>
  <c r="CU5" i="75"/>
  <c r="E4038" i="70"/>
  <c r="CV5" i="75"/>
  <c r="CU26" i="75"/>
  <c r="E4070" i="70"/>
  <c r="CV26" i="75"/>
  <c r="CU8" i="75"/>
  <c r="E4036" i="70"/>
  <c r="CV8" i="75"/>
  <c r="CU30" i="75"/>
  <c r="E4054" i="70"/>
  <c r="CV30" i="75"/>
  <c r="CU32" i="75"/>
  <c r="E4039" i="70"/>
  <c r="CV32" i="75"/>
  <c r="E2655" i="70"/>
  <c r="CR28" i="75"/>
  <c r="E4030" i="70"/>
  <c r="CS28" i="75"/>
  <c r="CR38" i="75"/>
  <c r="E4003" i="70"/>
  <c r="CS38" i="75"/>
  <c r="CR31" i="75"/>
  <c r="E3995" i="70"/>
  <c r="CS31" i="75"/>
  <c r="CR17" i="75"/>
  <c r="E4004" i="70"/>
  <c r="CS17" i="75"/>
  <c r="CR42" i="75"/>
  <c r="E4013" i="70"/>
  <c r="CS42" i="75"/>
  <c r="CR9" i="75"/>
  <c r="E4033" i="70"/>
  <c r="CS9" i="75"/>
  <c r="E9543" i="70"/>
  <c r="CQ170" i="75"/>
  <c r="CX28" i="75"/>
  <c r="CY28" i="75"/>
  <c r="CX38" i="75"/>
  <c r="CY38" i="75"/>
  <c r="CU4" i="75"/>
  <c r="E4073" i="70"/>
  <c r="CV4" i="75"/>
  <c r="CU6" i="75"/>
  <c r="E4053" i="70"/>
  <c r="CV6" i="75"/>
  <c r="CU40" i="75"/>
  <c r="E4051" i="70"/>
  <c r="CV40" i="75"/>
  <c r="CU27" i="75"/>
  <c r="E4071" i="70"/>
  <c r="CV27" i="75"/>
  <c r="CU29" i="75"/>
  <c r="E4049" i="70"/>
  <c r="CV29" i="75"/>
  <c r="CR5" i="75"/>
  <c r="E3996" i="70"/>
  <c r="CS5" i="75"/>
  <c r="CR26" i="75"/>
  <c r="E4028" i="70"/>
  <c r="CS26" i="75"/>
  <c r="CR8" i="75"/>
  <c r="E3994" i="70"/>
  <c r="CS8" i="75"/>
  <c r="CR30" i="75"/>
  <c r="E4012" i="70"/>
  <c r="CS30" i="75"/>
  <c r="CR32" i="75"/>
  <c r="E3997" i="70"/>
  <c r="CS32" i="75"/>
  <c r="E2613" i="70"/>
  <c r="CO39" i="75"/>
  <c r="E3963" i="70"/>
  <c r="CP39" i="75"/>
  <c r="CO7" i="75"/>
  <c r="E3951" i="70"/>
  <c r="CP7" i="75"/>
  <c r="CO41" i="75"/>
  <c r="E3968" i="70"/>
  <c r="CP41" i="75"/>
  <c r="CO43" i="75"/>
  <c r="E3972" i="70"/>
  <c r="CP43" i="75"/>
  <c r="CO18" i="75"/>
  <c r="E3964" i="70"/>
  <c r="CP18" i="75"/>
  <c r="CZ61" i="75"/>
  <c r="AO18" i="89"/>
  <c r="AI26" i="87"/>
  <c r="CZ79" i="75"/>
  <c r="CZ66" i="75"/>
  <c r="CZ88" i="75"/>
  <c r="CZ54" i="75"/>
  <c r="CZ65" i="75"/>
  <c r="CZ58" i="75"/>
  <c r="K17" i="1"/>
  <c r="CW155" i="75"/>
  <c r="CW156" i="75"/>
  <c r="CW72" i="75"/>
  <c r="CW62" i="75"/>
  <c r="CW63" i="75"/>
  <c r="CW78" i="75"/>
  <c r="CW80" i="75"/>
  <c r="CW53" i="75"/>
  <c r="CW55" i="75"/>
  <c r="E12271" i="70"/>
  <c r="CP168" i="75"/>
  <c r="CP80" i="75"/>
  <c r="CN32" i="75"/>
  <c r="E1185" i="70"/>
  <c r="CN34" i="75"/>
  <c r="S47" i="69"/>
  <c r="Q47" i="69"/>
  <c r="E10928" i="70"/>
  <c r="CX165" i="75"/>
  <c r="CX77" i="75"/>
  <c r="CY165" i="75"/>
  <c r="CY77" i="75"/>
  <c r="CR121" i="75"/>
  <c r="E8165" i="70"/>
  <c r="CS121" i="75"/>
  <c r="CR139" i="75"/>
  <c r="E12322" i="70"/>
  <c r="CS139" i="75"/>
  <c r="CR152" i="75"/>
  <c r="E12349" i="70"/>
  <c r="CS152" i="75"/>
  <c r="CS64" i="75"/>
  <c r="DA109" i="75"/>
  <c r="DB109" i="75"/>
  <c r="CX153" i="75"/>
  <c r="CY153" i="75"/>
  <c r="F55" i="69"/>
  <c r="CU99" i="75"/>
  <c r="CR143" i="75"/>
  <c r="E12333" i="70"/>
  <c r="CS143" i="75"/>
  <c r="CS55" i="75"/>
  <c r="D57" i="69"/>
  <c r="K55" i="69"/>
  <c r="U55" i="69"/>
  <c r="S55" i="69"/>
  <c r="Q55" i="69"/>
  <c r="E10948" i="70"/>
  <c r="D58" i="69"/>
  <c r="B58" i="69"/>
  <c r="CY145" i="75"/>
  <c r="CY57" i="75"/>
  <c r="CX145" i="75"/>
  <c r="CO101" i="75"/>
  <c r="E12378" i="70"/>
  <c r="CV146" i="75"/>
  <c r="CU146" i="75"/>
  <c r="CO146" i="75"/>
  <c r="CO58" i="75"/>
  <c r="E12294" i="70"/>
  <c r="CP146" i="75"/>
  <c r="DB4" i="75"/>
  <c r="DA40" i="75"/>
  <c r="DB40" i="75"/>
  <c r="DA27" i="75"/>
  <c r="DB27" i="75"/>
  <c r="DA18" i="75"/>
  <c r="DB18" i="75"/>
  <c r="E1227" i="70"/>
  <c r="CQ34" i="75"/>
  <c r="CQ32" i="75"/>
  <c r="B12" i="1"/>
  <c r="CZ28" i="75"/>
  <c r="X36" i="1"/>
  <c r="D11" i="69"/>
  <c r="B11" i="69"/>
  <c r="S11" i="69"/>
  <c r="Q11" i="69"/>
  <c r="E6764" i="70"/>
  <c r="E8150" i="70"/>
  <c r="D12" i="69"/>
  <c r="B12" i="69"/>
  <c r="L12" i="69"/>
  <c r="CX148" i="75"/>
  <c r="CY148" i="75"/>
  <c r="DA103" i="75"/>
  <c r="DB103" i="75"/>
  <c r="L14" i="69"/>
  <c r="D15" i="69"/>
  <c r="S15" i="69"/>
  <c r="Q15" i="69"/>
  <c r="CO138" i="75"/>
  <c r="E12279" i="70"/>
  <c r="CP138" i="75"/>
  <c r="CX174" i="75"/>
  <c r="CY174" i="75"/>
  <c r="E12361" i="70"/>
  <c r="CV174" i="75"/>
  <c r="CV86" i="75"/>
  <c r="CU174" i="75"/>
  <c r="CU86" i="75"/>
  <c r="X16" i="69"/>
  <c r="V16" i="69"/>
  <c r="E6733" i="70"/>
  <c r="CR155" i="75"/>
  <c r="E12337" i="70"/>
  <c r="CS155" i="75"/>
  <c r="DA112" i="75"/>
  <c r="N18" i="69"/>
  <c r="L18" i="69"/>
  <c r="E6836" i="70"/>
  <c r="X18" i="69"/>
  <c r="V18" i="69"/>
  <c r="E6752" i="70"/>
  <c r="I19" i="69"/>
  <c r="G19" i="69"/>
  <c r="S19" i="69"/>
  <c r="Q19" i="69"/>
  <c r="E6795" i="70"/>
  <c r="DA115" i="75"/>
  <c r="N28" i="69"/>
  <c r="L28" i="69"/>
  <c r="E6839" i="70"/>
  <c r="CR159" i="75"/>
  <c r="E12341" i="70"/>
  <c r="CS159" i="75"/>
  <c r="DA116" i="75"/>
  <c r="N29" i="69"/>
  <c r="L29" i="69"/>
  <c r="E6840" i="70"/>
  <c r="D30" i="69"/>
  <c r="B30" i="69"/>
  <c r="CU161" i="75"/>
  <c r="E12385" i="70"/>
  <c r="CV161" i="75"/>
  <c r="X30" i="69"/>
  <c r="V30" i="69"/>
  <c r="E6757" i="70"/>
  <c r="E12386" i="70"/>
  <c r="CV162" i="75"/>
  <c r="CV74" i="75"/>
  <c r="CU162" i="75"/>
  <c r="CU74" i="75"/>
  <c r="X31" i="69"/>
  <c r="V31" i="69"/>
  <c r="E10916" i="70"/>
  <c r="CX105" i="75"/>
  <c r="CY105" i="75"/>
  <c r="CU149" i="75"/>
  <c r="E12369" i="70"/>
  <c r="CV149" i="75"/>
  <c r="E12285" i="70"/>
  <c r="CP149" i="75"/>
  <c r="CO149" i="75"/>
  <c r="CU106" i="75"/>
  <c r="E8193" i="70"/>
  <c r="CV106" i="75"/>
  <c r="X33" i="69"/>
  <c r="V33" i="69"/>
  <c r="DA171" i="75"/>
  <c r="DB171" i="75"/>
  <c r="N34" i="69"/>
  <c r="L34" i="69"/>
  <c r="E10972" i="70"/>
  <c r="X34" i="69"/>
  <c r="V34" i="69"/>
  <c r="E10888" i="70"/>
  <c r="CX128" i="75"/>
  <c r="CY128" i="75"/>
  <c r="S35" i="69"/>
  <c r="Q35" i="69"/>
  <c r="E10931" i="70"/>
  <c r="DA123" i="75"/>
  <c r="DB123" i="75"/>
  <c r="N36" i="69"/>
  <c r="CR167" i="75"/>
  <c r="E12311" i="70"/>
  <c r="CS167" i="75"/>
  <c r="DB151" i="75"/>
  <c r="DA151" i="75"/>
  <c r="S37" i="69"/>
  <c r="E10924" i="70"/>
  <c r="P38" i="69"/>
  <c r="E10980" i="70"/>
  <c r="CX131" i="75"/>
  <c r="CY131" i="75"/>
  <c r="S39" i="69"/>
  <c r="Q39" i="69"/>
  <c r="E12283" i="70"/>
  <c r="CP175" i="75"/>
  <c r="CO175" i="75"/>
  <c r="CX140" i="75"/>
  <c r="CX52" i="75"/>
  <c r="CY140" i="75"/>
  <c r="CY52" i="75"/>
  <c r="S40" i="69"/>
  <c r="E6782" i="70"/>
  <c r="CY154" i="75"/>
  <c r="CY66" i="75"/>
  <c r="CX154" i="75"/>
  <c r="CX66" i="75"/>
  <c r="S41" i="69"/>
  <c r="Q41" i="69"/>
  <c r="E10934" i="70"/>
  <c r="DA122" i="75"/>
  <c r="CU122" i="75"/>
  <c r="E8212" i="70"/>
  <c r="CV122" i="75"/>
  <c r="X42" i="69"/>
  <c r="D43" i="69"/>
  <c r="B43" i="69"/>
  <c r="N43" i="69"/>
  <c r="E6843" i="70"/>
  <c r="CR163" i="75"/>
  <c r="CR75" i="75"/>
  <c r="E12345" i="70"/>
  <c r="CS163" i="75"/>
  <c r="CS75" i="75"/>
  <c r="D44" i="69"/>
  <c r="B44" i="69"/>
  <c r="CU133" i="75"/>
  <c r="E8214" i="70"/>
  <c r="CV133" i="75"/>
  <c r="E12330" i="70"/>
  <c r="CS177" i="75"/>
  <c r="CR177" i="75"/>
  <c r="DA176" i="75"/>
  <c r="DB176" i="75"/>
  <c r="L45" i="69"/>
  <c r="S45" i="69"/>
  <c r="Q45" i="69"/>
  <c r="E10943" i="70"/>
  <c r="DA124" i="75"/>
  <c r="DA80" i="75"/>
  <c r="CY168" i="75"/>
  <c r="CX168" i="75"/>
  <c r="CR168" i="75"/>
  <c r="E12313" i="70"/>
  <c r="CS168" i="75"/>
  <c r="CU125" i="75"/>
  <c r="E8198" i="70"/>
  <c r="CV125" i="75"/>
  <c r="E6813" i="70"/>
  <c r="CO125" i="75"/>
  <c r="E8114" i="70"/>
  <c r="CP125" i="75"/>
  <c r="E6729" i="70"/>
  <c r="DB165" i="75"/>
  <c r="DA165" i="75"/>
  <c r="L48" i="69"/>
  <c r="S48" i="69"/>
  <c r="Q48" i="69"/>
  <c r="E10937" i="70"/>
  <c r="E12374" i="70"/>
  <c r="CV142" i="75"/>
  <c r="CU142" i="75"/>
  <c r="CO142" i="75"/>
  <c r="E12290" i="70"/>
  <c r="CP142" i="75"/>
  <c r="I51" i="69"/>
  <c r="CU141" i="75"/>
  <c r="E12373" i="70"/>
  <c r="CV141" i="75"/>
  <c r="X51" i="69"/>
  <c r="V51" i="69"/>
  <c r="E6745" i="70"/>
  <c r="I52" i="69"/>
  <c r="CU95" i="75"/>
  <c r="E8206" i="70"/>
  <c r="CV95" i="75"/>
  <c r="CO95" i="75"/>
  <c r="E8122" i="70"/>
  <c r="CP95" i="75"/>
  <c r="I53" i="69"/>
  <c r="G53" i="69"/>
  <c r="N53" i="69"/>
  <c r="L53" i="69"/>
  <c r="E6847" i="70"/>
  <c r="X53" i="69"/>
  <c r="E6763" i="70"/>
  <c r="DB153" i="75"/>
  <c r="DB65" i="75"/>
  <c r="DA153" i="75"/>
  <c r="DA65" i="75"/>
  <c r="E12348" i="70"/>
  <c r="CS153" i="75"/>
  <c r="CR153" i="75"/>
  <c r="I55" i="69"/>
  <c r="Z55" i="69"/>
  <c r="CX99" i="75"/>
  <c r="CY99" i="75"/>
  <c r="CU143" i="75"/>
  <c r="CU55" i="75"/>
  <c r="X56" i="69"/>
  <c r="V56" i="69"/>
  <c r="DB144" i="75"/>
  <c r="DA144" i="75"/>
  <c r="N57" i="69"/>
  <c r="L57" i="69"/>
  <c r="E6832" i="70"/>
  <c r="X57" i="69"/>
  <c r="V57" i="69"/>
  <c r="E6748" i="70"/>
  <c r="DA145" i="75"/>
  <c r="DB145" i="75"/>
  <c r="N58" i="69"/>
  <c r="L58" i="69"/>
  <c r="CR101" i="75"/>
  <c r="E8177" i="70"/>
  <c r="CS101" i="75"/>
  <c r="E12293" i="70"/>
  <c r="CP145" i="75"/>
  <c r="CO145" i="75"/>
  <c r="CO57" i="75"/>
  <c r="DA39" i="75"/>
  <c r="DB39" i="75"/>
  <c r="DA26" i="75"/>
  <c r="DB26" i="75"/>
  <c r="DA36" i="75"/>
  <c r="DA37" i="75"/>
  <c r="DA41" i="75"/>
  <c r="DB41" i="75"/>
  <c r="DA43" i="75"/>
  <c r="DB43" i="75"/>
  <c r="DA29" i="75"/>
  <c r="DB29" i="75"/>
  <c r="DA9" i="75"/>
  <c r="DB9" i="75"/>
  <c r="CX5" i="75"/>
  <c r="CY5" i="75"/>
  <c r="G18" i="69"/>
  <c r="CX20" i="75"/>
  <c r="CX7" i="75"/>
  <c r="CY7" i="75"/>
  <c r="CX8" i="75"/>
  <c r="CY8" i="75"/>
  <c r="CX32" i="75"/>
  <c r="CY32" i="75"/>
  <c r="G56" i="69"/>
  <c r="CX12" i="75"/>
  <c r="E4034" i="70"/>
  <c r="CU39" i="75"/>
  <c r="E4047" i="70"/>
  <c r="CV39" i="75"/>
  <c r="CU7" i="75"/>
  <c r="E4035" i="70"/>
  <c r="CV7" i="75"/>
  <c r="CU41" i="75"/>
  <c r="E4052" i="70"/>
  <c r="CV41" i="75"/>
  <c r="CU43" i="75"/>
  <c r="E4056" i="70"/>
  <c r="CV43" i="75"/>
  <c r="CU18" i="75"/>
  <c r="E4048" i="70"/>
  <c r="CV18" i="75"/>
  <c r="Q37" i="69"/>
  <c r="CR4" i="75"/>
  <c r="E4031" i="70"/>
  <c r="CS4" i="75"/>
  <c r="CR6" i="75"/>
  <c r="E4011" i="70"/>
  <c r="CS6" i="75"/>
  <c r="CR40" i="75"/>
  <c r="E4009" i="70"/>
  <c r="CS40" i="75"/>
  <c r="CR27" i="75"/>
  <c r="E4029" i="70"/>
  <c r="CS27" i="75"/>
  <c r="CR29" i="75"/>
  <c r="E4007" i="70"/>
  <c r="CS29" i="75"/>
  <c r="CO28" i="75"/>
  <c r="E3988" i="70"/>
  <c r="CP28" i="75"/>
  <c r="CO38" i="75"/>
  <c r="E3961" i="70"/>
  <c r="CP38" i="75"/>
  <c r="CO31" i="75"/>
  <c r="E3953" i="70"/>
  <c r="CP31" i="75"/>
  <c r="CO17" i="75"/>
  <c r="E3962" i="70"/>
  <c r="CP17" i="75"/>
  <c r="CO42" i="75"/>
  <c r="E3971" i="70"/>
  <c r="CP42" i="75"/>
  <c r="CO9" i="75"/>
  <c r="E3991" i="70"/>
  <c r="CP9" i="75"/>
  <c r="E9595" i="70"/>
  <c r="CT175" i="75"/>
  <c r="P38" i="1"/>
  <c r="E9594" i="70"/>
  <c r="CT169" i="75"/>
  <c r="E9585" i="70"/>
  <c r="CT170" i="75"/>
  <c r="CN80" i="75"/>
  <c r="E2571" i="70"/>
  <c r="E9546" i="70"/>
  <c r="CQ173" i="75"/>
  <c r="CQ85" i="75"/>
  <c r="E12275" i="70"/>
  <c r="CP172" i="75"/>
  <c r="CP84" i="75"/>
  <c r="CT125" i="75"/>
  <c r="E5427" i="70"/>
  <c r="CT126" i="75"/>
  <c r="CN125" i="75"/>
  <c r="E5343" i="70"/>
  <c r="CN126" i="75"/>
  <c r="D35" i="1"/>
  <c r="CZ52" i="75"/>
  <c r="CZ89" i="75"/>
  <c r="CZ77" i="75"/>
  <c r="D53" i="1"/>
  <c r="CZ152" i="75"/>
  <c r="CZ64" i="75"/>
  <c r="CZ57" i="75"/>
  <c r="CW86" i="75"/>
  <c r="CW71" i="75"/>
  <c r="CW61" i="75"/>
  <c r="AN18" i="89"/>
  <c r="AH26" i="87"/>
  <c r="CW79" i="75"/>
  <c r="CW66" i="75"/>
  <c r="CW88" i="75"/>
  <c r="CW54" i="75"/>
  <c r="CW65" i="75"/>
  <c r="CW58" i="75"/>
  <c r="CT86" i="75"/>
  <c r="CT70" i="75"/>
  <c r="CT74" i="75"/>
  <c r="N35" i="1"/>
  <c r="L35" i="1"/>
  <c r="E9587" i="70"/>
  <c r="CT52" i="75"/>
  <c r="CT89" i="75"/>
  <c r="CT77" i="75"/>
  <c r="CT64" i="75"/>
  <c r="CT57" i="75"/>
  <c r="CQ68" i="75"/>
  <c r="CQ72" i="75"/>
  <c r="CQ62" i="75"/>
  <c r="CQ63" i="75"/>
  <c r="CQ78" i="75"/>
  <c r="CQ80" i="75"/>
  <c r="CQ53" i="75"/>
  <c r="CQ55" i="75"/>
  <c r="CN68" i="75"/>
  <c r="CN72" i="75"/>
  <c r="CN62" i="75"/>
  <c r="CN63" i="75"/>
  <c r="CN78" i="75"/>
  <c r="CN53" i="75"/>
  <c r="Z55" i="1"/>
  <c r="E9519" i="70"/>
  <c r="CN143" i="75"/>
  <c r="CN55" i="75"/>
  <c r="E3987" i="70"/>
  <c r="CP27" i="75"/>
  <c r="E3965" i="70"/>
  <c r="CP29" i="75"/>
  <c r="E3989" i="70"/>
  <c r="CP4" i="75"/>
  <c r="E3495" i="70"/>
  <c r="BI34" i="75"/>
  <c r="E9504" i="70"/>
  <c r="CN173" i="75"/>
  <c r="CN85" i="75"/>
  <c r="CW125" i="75"/>
  <c r="CW81" i="75"/>
  <c r="CW126" i="75"/>
  <c r="CQ125" i="75"/>
  <c r="CQ81" i="75"/>
  <c r="E5385" i="70"/>
  <c r="CQ126" i="75"/>
  <c r="CZ55" i="75"/>
  <c r="CW69" i="75"/>
  <c r="CW73" i="75"/>
  <c r="I34" i="1"/>
  <c r="CW171" i="75"/>
  <c r="CW83" i="75"/>
  <c r="CW87" i="75"/>
  <c r="CW51" i="75"/>
  <c r="CW56" i="75"/>
  <c r="CT68" i="75"/>
  <c r="CT72" i="75"/>
  <c r="CT62" i="75"/>
  <c r="CT63" i="75"/>
  <c r="CT78" i="75"/>
  <c r="CT80" i="75"/>
  <c r="CT53" i="75"/>
  <c r="P55" i="1"/>
  <c r="E9603" i="70"/>
  <c r="CT143" i="75"/>
  <c r="CQ86" i="75"/>
  <c r="CQ70" i="75"/>
  <c r="CQ74" i="75"/>
  <c r="U38" i="1"/>
  <c r="E9552" i="70"/>
  <c r="E9554" i="70"/>
  <c r="CQ140" i="75"/>
  <c r="CQ52" i="75"/>
  <c r="CQ89" i="75"/>
  <c r="CQ77" i="75"/>
  <c r="CQ64" i="75"/>
  <c r="CQ57" i="75"/>
  <c r="CN86" i="75"/>
  <c r="CN70" i="75"/>
  <c r="CN74" i="75"/>
  <c r="CN52" i="75"/>
  <c r="CN89" i="75"/>
  <c r="CN77" i="75"/>
  <c r="CN64" i="75"/>
  <c r="CW170" i="75"/>
  <c r="E3967" i="70"/>
  <c r="CP40" i="75"/>
  <c r="E3969" i="70"/>
  <c r="CP6" i="75"/>
  <c r="I20" i="69"/>
  <c r="N20" i="69"/>
  <c r="L20" i="69"/>
  <c r="E6838" i="70"/>
  <c r="S20" i="69"/>
  <c r="Q20" i="69"/>
  <c r="E6796" i="70"/>
  <c r="X20" i="69"/>
  <c r="V20" i="69"/>
  <c r="E6754" i="70"/>
  <c r="I31" i="69"/>
  <c r="S31" i="69"/>
  <c r="Q31" i="69"/>
  <c r="E6800" i="70"/>
  <c r="D37" i="69"/>
  <c r="B37" i="69"/>
  <c r="N37" i="69"/>
  <c r="L37" i="69"/>
  <c r="E6808" i="70"/>
  <c r="X37" i="69"/>
  <c r="E6724" i="70"/>
  <c r="S38" i="69"/>
  <c r="E6780" i="70"/>
  <c r="D41" i="69"/>
  <c r="N41" i="69"/>
  <c r="L41" i="69"/>
  <c r="E6818" i="70"/>
  <c r="X41" i="69"/>
  <c r="E6734" i="70"/>
  <c r="I42" i="69"/>
  <c r="G42" i="69"/>
  <c r="S42" i="69"/>
  <c r="E6784" i="70"/>
  <c r="D47" i="69"/>
  <c r="B47" i="69"/>
  <c r="I50" i="69"/>
  <c r="G50" i="69"/>
  <c r="N50" i="69"/>
  <c r="L50" i="69"/>
  <c r="E6830" i="70"/>
  <c r="S50" i="69"/>
  <c r="Q50" i="69"/>
  <c r="E6788" i="70"/>
  <c r="X50" i="69"/>
  <c r="V50" i="69"/>
  <c r="E6746" i="70"/>
  <c r="I54" i="69"/>
  <c r="G54" i="69"/>
  <c r="N54" i="69"/>
  <c r="L54" i="69"/>
  <c r="E6846" i="70"/>
  <c r="S54" i="69"/>
  <c r="Q54" i="69"/>
  <c r="E6804" i="70"/>
  <c r="X54" i="69"/>
  <c r="V54" i="69"/>
  <c r="E6762" i="70"/>
  <c r="I59" i="69"/>
  <c r="G59" i="69"/>
  <c r="N59" i="69"/>
  <c r="L59" i="69"/>
  <c r="E6834" i="70"/>
  <c r="S59" i="69"/>
  <c r="Q59" i="69"/>
  <c r="E6792" i="70"/>
  <c r="D15" i="1"/>
  <c r="CZ94" i="75"/>
  <c r="CZ50" i="75"/>
  <c r="D16" i="1"/>
  <c r="CZ130" i="75"/>
  <c r="CZ86" i="75"/>
  <c r="D18" i="1"/>
  <c r="CZ112" i="75"/>
  <c r="CZ68" i="75"/>
  <c r="D19" i="1"/>
  <c r="CZ113" i="75"/>
  <c r="CZ69" i="75"/>
  <c r="D20" i="1"/>
  <c r="CZ114" i="75"/>
  <c r="CZ70" i="75"/>
  <c r="D28" i="1"/>
  <c r="CZ115" i="75"/>
  <c r="CZ71" i="75"/>
  <c r="D29" i="1"/>
  <c r="CZ116" i="75"/>
  <c r="CZ72" i="75"/>
  <c r="D30" i="1"/>
  <c r="CZ117" i="75"/>
  <c r="CZ73" i="75"/>
  <c r="D31" i="1"/>
  <c r="CZ118" i="75"/>
  <c r="CZ74" i="75"/>
  <c r="D33" i="1"/>
  <c r="CZ106" i="75"/>
  <c r="CZ62" i="75"/>
  <c r="D37" i="1"/>
  <c r="CZ107" i="75"/>
  <c r="CZ63" i="75"/>
  <c r="D42" i="1"/>
  <c r="CZ122" i="75"/>
  <c r="CZ78" i="75"/>
  <c r="D46" i="1"/>
  <c r="CZ124" i="75"/>
  <c r="CZ80" i="75"/>
  <c r="CZ125" i="75"/>
  <c r="CZ126" i="75"/>
  <c r="D51" i="1"/>
  <c r="CZ97" i="75"/>
  <c r="CZ53" i="75"/>
  <c r="D57" i="1"/>
  <c r="CZ100" i="75"/>
  <c r="CZ56" i="75"/>
  <c r="J17" i="1"/>
  <c r="CW111" i="75"/>
  <c r="CW112" i="75"/>
  <c r="I43" i="1"/>
  <c r="CW119" i="75"/>
  <c r="CW75" i="75"/>
  <c r="O38" i="1"/>
  <c r="E5436" i="70"/>
  <c r="E5437" i="70"/>
  <c r="CT131" i="75"/>
  <c r="O55" i="1"/>
  <c r="E5445" i="70"/>
  <c r="CT99" i="75"/>
  <c r="X58" i="1"/>
  <c r="V58" i="1"/>
  <c r="E5363" i="70"/>
  <c r="CN101" i="75"/>
  <c r="CN57" i="75"/>
  <c r="DB35" i="75"/>
  <c r="CZ35" i="75"/>
  <c r="CZ34" i="75"/>
  <c r="CZ33" i="75"/>
  <c r="CY35" i="75"/>
  <c r="CW35" i="75"/>
  <c r="CW37" i="75"/>
  <c r="CW36" i="75"/>
  <c r="CW34" i="75"/>
  <c r="CW33" i="75"/>
  <c r="DB21" i="75"/>
  <c r="CZ21" i="75"/>
  <c r="DB22" i="75"/>
  <c r="CZ22" i="75"/>
  <c r="DB24" i="75"/>
  <c r="CZ24" i="75"/>
  <c r="DB25" i="75"/>
  <c r="CZ25" i="75"/>
  <c r="DB11" i="75"/>
  <c r="CZ11" i="75"/>
  <c r="DB10" i="75"/>
  <c r="CZ10" i="75"/>
  <c r="DB16" i="75"/>
  <c r="CZ16" i="75"/>
  <c r="DB12" i="75"/>
  <c r="CZ12" i="75"/>
  <c r="DB13" i="75"/>
  <c r="CZ13" i="75"/>
  <c r="DB14" i="75"/>
  <c r="CZ14" i="75"/>
  <c r="DB15" i="75"/>
  <c r="CZ15" i="75"/>
  <c r="CY20" i="75"/>
  <c r="CW20" i="75"/>
  <c r="CY21" i="75"/>
  <c r="CW21" i="75"/>
  <c r="CY22" i="75"/>
  <c r="CW22" i="75"/>
  <c r="CY23" i="75"/>
  <c r="CW23" i="75"/>
  <c r="CY24" i="75"/>
  <c r="CW24" i="75"/>
  <c r="CY25" i="75"/>
  <c r="CW25" i="75"/>
  <c r="CY11" i="75"/>
  <c r="CW11" i="75"/>
  <c r="CY10" i="75"/>
  <c r="CW10" i="75"/>
  <c r="CY16" i="75"/>
  <c r="CW16" i="75"/>
  <c r="CY12" i="75"/>
  <c r="CW12" i="75"/>
  <c r="CY13" i="75"/>
  <c r="CW13" i="75"/>
  <c r="CY14" i="75"/>
  <c r="CW14" i="75"/>
  <c r="CY15" i="75"/>
  <c r="CW15" i="75"/>
  <c r="DB164" i="75"/>
  <c r="DA164" i="75"/>
  <c r="DB148" i="75"/>
  <c r="DB60" i="75"/>
  <c r="DA148" i="75"/>
  <c r="DA60" i="75"/>
  <c r="DB147" i="75"/>
  <c r="DB59" i="75"/>
  <c r="DA147" i="75"/>
  <c r="DA59" i="75"/>
  <c r="E3792" i="70"/>
  <c r="CD37" i="75"/>
  <c r="CC37" i="75"/>
  <c r="E3918" i="70"/>
  <c r="CM37" i="75"/>
  <c r="CK37" i="75"/>
  <c r="E4044" i="70"/>
  <c r="CV37" i="75"/>
  <c r="CT37" i="75"/>
  <c r="E4041" i="70"/>
  <c r="CV34" i="75"/>
  <c r="CU34" i="75"/>
  <c r="E3957" i="70"/>
  <c r="CP34" i="75"/>
  <c r="CO34" i="75"/>
  <c r="E3876" i="70"/>
  <c r="CJ37" i="75"/>
  <c r="CI37" i="75"/>
  <c r="E3708" i="70"/>
  <c r="BX37" i="75"/>
  <c r="BW37" i="75"/>
  <c r="E3624" i="70"/>
  <c r="BR37" i="75"/>
  <c r="BQ37" i="75"/>
  <c r="E3540" i="70"/>
  <c r="BL37" i="75"/>
  <c r="BK37" i="75"/>
  <c r="E3999" i="70"/>
  <c r="CS34" i="75"/>
  <c r="CR34" i="75"/>
  <c r="E3789" i="70"/>
  <c r="CD34" i="75"/>
  <c r="CC34" i="75"/>
  <c r="E3621" i="70"/>
  <c r="BR34" i="75"/>
  <c r="BQ34" i="75"/>
  <c r="E3327" i="70"/>
  <c r="AT34" i="75"/>
  <c r="AR34" i="75"/>
  <c r="E2991" i="70"/>
  <c r="V34" i="75"/>
  <c r="T34" i="75"/>
  <c r="E3453" i="70"/>
  <c r="BF34" i="75"/>
  <c r="BE34" i="75"/>
  <c r="E3285" i="70"/>
  <c r="AQ34" i="75"/>
  <c r="AP34" i="75"/>
  <c r="E3201" i="70"/>
  <c r="AK34" i="75"/>
  <c r="AJ34" i="75"/>
  <c r="E3117" i="70"/>
  <c r="AE34" i="75"/>
  <c r="AD34" i="75"/>
  <c r="E3498" i="70"/>
  <c r="BI37" i="75"/>
  <c r="BH37" i="75"/>
  <c r="E3456" i="70"/>
  <c r="BF37" i="75"/>
  <c r="BE37" i="75"/>
  <c r="E3372" i="70"/>
  <c r="AW37" i="75"/>
  <c r="AV37" i="75"/>
  <c r="E3330" i="70"/>
  <c r="AT37" i="75"/>
  <c r="AS37" i="75"/>
  <c r="E3288" i="70"/>
  <c r="AQ37" i="75"/>
  <c r="AP37" i="75"/>
  <c r="E3246" i="70"/>
  <c r="AN37" i="75"/>
  <c r="AM37" i="75"/>
  <c r="E3204" i="70"/>
  <c r="AK37" i="75"/>
  <c r="AJ37" i="75"/>
  <c r="E3162" i="70"/>
  <c r="AH37" i="75"/>
  <c r="AG37" i="75"/>
  <c r="E3120" i="70"/>
  <c r="AE37" i="75"/>
  <c r="AD37" i="75"/>
  <c r="E3078" i="70"/>
  <c r="AB37" i="75"/>
  <c r="AA37" i="75"/>
  <c r="E3036" i="70"/>
  <c r="Y37" i="75"/>
  <c r="X37" i="75"/>
  <c r="E2994" i="70"/>
  <c r="V37" i="75"/>
  <c r="U37" i="75"/>
  <c r="E2952" i="70"/>
  <c r="S37" i="75"/>
  <c r="R37" i="75"/>
  <c r="E2910" i="70"/>
  <c r="P37" i="75"/>
  <c r="O37" i="75"/>
  <c r="E2868" i="70"/>
  <c r="M37" i="75"/>
  <c r="L37" i="75"/>
  <c r="E2826" i="70"/>
  <c r="J37" i="75"/>
  <c r="I37" i="75"/>
  <c r="G37" i="75"/>
  <c r="F37" i="75"/>
  <c r="E3747" i="70"/>
  <c r="CA34" i="75"/>
  <c r="BY34" i="75"/>
  <c r="E3243" i="70"/>
  <c r="AN34" i="75"/>
  <c r="AL34" i="75"/>
  <c r="E3873" i="70"/>
  <c r="CJ34" i="75"/>
  <c r="CI34" i="75"/>
  <c r="E3705" i="70"/>
  <c r="BX34" i="75"/>
  <c r="BW34" i="75"/>
  <c r="E3537" i="70"/>
  <c r="BL34" i="75"/>
  <c r="BK34" i="75"/>
  <c r="E3831" i="70"/>
  <c r="CG34" i="75"/>
  <c r="CE34" i="75"/>
  <c r="E11475" i="70"/>
  <c r="AH170" i="75"/>
  <c r="AH82" i="75"/>
  <c r="AF170" i="75"/>
  <c r="AF82" i="75"/>
  <c r="E11772" i="70"/>
  <c r="BF173" i="75"/>
  <c r="BF85" i="75"/>
  <c r="BE173" i="75"/>
  <c r="BE85" i="75"/>
  <c r="E11937" i="70"/>
  <c r="BR170" i="75"/>
  <c r="BR82" i="75"/>
  <c r="BQ170" i="75"/>
  <c r="BQ82" i="75"/>
  <c r="E11940" i="70"/>
  <c r="BR173" i="75"/>
  <c r="BR85" i="75"/>
  <c r="BQ173" i="75"/>
  <c r="BQ85" i="75"/>
  <c r="E11646" i="70"/>
  <c r="AT173" i="75"/>
  <c r="AT85" i="75"/>
  <c r="AS173" i="75"/>
  <c r="AS85" i="75"/>
  <c r="E11856" i="70"/>
  <c r="BL173" i="75"/>
  <c r="BL85" i="75"/>
  <c r="BK173" i="75"/>
  <c r="BK85" i="75"/>
  <c r="E11979" i="70"/>
  <c r="BU170" i="75"/>
  <c r="BU82" i="75"/>
  <c r="BT170" i="75"/>
  <c r="BT82" i="75"/>
  <c r="E12024" i="70"/>
  <c r="BX173" i="75"/>
  <c r="BX85" i="75"/>
  <c r="BW173" i="75"/>
  <c r="BW85" i="75"/>
  <c r="E11853" i="70"/>
  <c r="BL170" i="75"/>
  <c r="BL82" i="75"/>
  <c r="BK170" i="75"/>
  <c r="BK82" i="75"/>
  <c r="E11142" i="70"/>
  <c r="J173" i="75"/>
  <c r="J85" i="75"/>
  <c r="H173" i="75"/>
  <c r="H85" i="75"/>
  <c r="E11310" i="70"/>
  <c r="V173" i="75"/>
  <c r="V85" i="75"/>
  <c r="T173" i="75"/>
  <c r="T85" i="75"/>
  <c r="E11478" i="70"/>
  <c r="AH173" i="75"/>
  <c r="AH85" i="75"/>
  <c r="AF173" i="75"/>
  <c r="AF85" i="75"/>
  <c r="E11100" i="70"/>
  <c r="G173" i="75"/>
  <c r="G85" i="75"/>
  <c r="F173" i="75"/>
  <c r="F85" i="75"/>
  <c r="E11226" i="70"/>
  <c r="P173" i="75"/>
  <c r="P85" i="75"/>
  <c r="O173" i="75"/>
  <c r="O85" i="75"/>
  <c r="E11268" i="70"/>
  <c r="S173" i="75"/>
  <c r="S85" i="75"/>
  <c r="R173" i="75"/>
  <c r="R85" i="75"/>
  <c r="E11394" i="70"/>
  <c r="AB173" i="75"/>
  <c r="AB85" i="75"/>
  <c r="AA173" i="75"/>
  <c r="AA85" i="75"/>
  <c r="E11436" i="70"/>
  <c r="AE173" i="75"/>
  <c r="AE85" i="75"/>
  <c r="AD173" i="75"/>
  <c r="AD85" i="75"/>
  <c r="E11562" i="70"/>
  <c r="AN173" i="75"/>
  <c r="AN85" i="75"/>
  <c r="AM173" i="75"/>
  <c r="AM85" i="75"/>
  <c r="E11604" i="70"/>
  <c r="AQ173" i="75"/>
  <c r="AQ85" i="75"/>
  <c r="AP173" i="75"/>
  <c r="AP85" i="75"/>
  <c r="E11730" i="70"/>
  <c r="AZ173" i="75"/>
  <c r="AZ85" i="75"/>
  <c r="AY173" i="75"/>
  <c r="AY85" i="75"/>
  <c r="E11895" i="70"/>
  <c r="BO170" i="75"/>
  <c r="BO82" i="75"/>
  <c r="BN170" i="75"/>
  <c r="BN82" i="75"/>
  <c r="E11139" i="70"/>
  <c r="J170" i="75"/>
  <c r="J82" i="75"/>
  <c r="H170" i="75"/>
  <c r="H82" i="75"/>
  <c r="E11307" i="70"/>
  <c r="V170" i="75"/>
  <c r="V82" i="75"/>
  <c r="T170" i="75"/>
  <c r="T82" i="75"/>
  <c r="E11643" i="70"/>
  <c r="AT170" i="75"/>
  <c r="AT82" i="75"/>
  <c r="AR170" i="75"/>
  <c r="AR82" i="75"/>
  <c r="E11097" i="70"/>
  <c r="G170" i="75"/>
  <c r="G82" i="75"/>
  <c r="F170" i="75"/>
  <c r="F82" i="75"/>
  <c r="E11223" i="70"/>
  <c r="P170" i="75"/>
  <c r="P82" i="75"/>
  <c r="O170" i="75"/>
  <c r="O82" i="75"/>
  <c r="E11265" i="70"/>
  <c r="S170" i="75"/>
  <c r="S82" i="75"/>
  <c r="R170" i="75"/>
  <c r="R82" i="75"/>
  <c r="E11391" i="70"/>
  <c r="AB170" i="75"/>
  <c r="AB82" i="75"/>
  <c r="AA170" i="75"/>
  <c r="AA82" i="75"/>
  <c r="E11433" i="70"/>
  <c r="AE170" i="75"/>
  <c r="AE82" i="75"/>
  <c r="AD170" i="75"/>
  <c r="AD82" i="75"/>
  <c r="E11559" i="70"/>
  <c r="AN170" i="75"/>
  <c r="AN82" i="75"/>
  <c r="AM170" i="75"/>
  <c r="AM82" i="75"/>
  <c r="E11601" i="70"/>
  <c r="AQ170" i="75"/>
  <c r="AQ82" i="75"/>
  <c r="AP170" i="75"/>
  <c r="AP82" i="75"/>
  <c r="E11727" i="70"/>
  <c r="AZ170" i="75"/>
  <c r="AZ82" i="75"/>
  <c r="AY170" i="75"/>
  <c r="AY82" i="75"/>
  <c r="E12021" i="70"/>
  <c r="BX170" i="75"/>
  <c r="BX82" i="75"/>
  <c r="BW170" i="75"/>
  <c r="BW82" i="75"/>
  <c r="E12189" i="70"/>
  <c r="CJ170" i="75"/>
  <c r="CJ82" i="75"/>
  <c r="CI170" i="75"/>
  <c r="CI82" i="75"/>
  <c r="E12234" i="70"/>
  <c r="CM173" i="75"/>
  <c r="CM85" i="75"/>
  <c r="CL173" i="75"/>
  <c r="CL85" i="75"/>
  <c r="E12231" i="70"/>
  <c r="CM170" i="75"/>
  <c r="CM82" i="75"/>
  <c r="CL170" i="75"/>
  <c r="CL82" i="75"/>
  <c r="DA173" i="75"/>
  <c r="E12066" i="70"/>
  <c r="CA173" i="75"/>
  <c r="CA85" i="75"/>
  <c r="BZ173" i="75"/>
  <c r="BZ85" i="75"/>
  <c r="E12108" i="70"/>
  <c r="CD173" i="75"/>
  <c r="CD85" i="75"/>
  <c r="CC173" i="75"/>
  <c r="CC85" i="75"/>
  <c r="CX173" i="75"/>
  <c r="DB170" i="75"/>
  <c r="DA170" i="75"/>
  <c r="E12063" i="70"/>
  <c r="CA170" i="75"/>
  <c r="CA82" i="75"/>
  <c r="BZ170" i="75"/>
  <c r="BZ82" i="75"/>
  <c r="E12105" i="70"/>
  <c r="CD170" i="75"/>
  <c r="CD82" i="75"/>
  <c r="CC170" i="75"/>
  <c r="CC82" i="75"/>
  <c r="E12192" i="70"/>
  <c r="CJ173" i="75"/>
  <c r="CJ85" i="75"/>
  <c r="CI173" i="75"/>
  <c r="CI85" i="75"/>
  <c r="E11814" i="70"/>
  <c r="BI173" i="75"/>
  <c r="BI85" i="75"/>
  <c r="E12147" i="70"/>
  <c r="CG170" i="75"/>
  <c r="CG82" i="75"/>
  <c r="E3414" i="70"/>
  <c r="AZ37" i="75"/>
  <c r="DB36" i="75"/>
  <c r="CY36" i="75"/>
  <c r="E4002" i="70"/>
  <c r="CS37" i="75"/>
  <c r="CY37" i="75"/>
  <c r="E3369" i="70"/>
  <c r="AW34" i="75"/>
  <c r="E3033" i="70"/>
  <c r="Y34" i="75"/>
  <c r="E11982" i="70"/>
  <c r="BU173" i="75"/>
  <c r="BU85" i="75"/>
  <c r="E2949" i="70"/>
  <c r="S34" i="75"/>
  <c r="E12150" i="70"/>
  <c r="CG173" i="75"/>
  <c r="CG85" i="75"/>
  <c r="G13" i="69"/>
  <c r="G14" i="69"/>
  <c r="I34" i="69"/>
  <c r="D13" i="69"/>
  <c r="D14" i="69"/>
  <c r="B14" i="69"/>
  <c r="L17" i="69"/>
  <c r="E2677" i="70"/>
  <c r="CU19" i="75"/>
  <c r="B13" i="1"/>
  <c r="G35" i="69"/>
  <c r="B18" i="1"/>
  <c r="B28" i="1"/>
  <c r="U55" i="1"/>
  <c r="B14" i="1"/>
  <c r="D36" i="1"/>
  <c r="B36" i="1"/>
  <c r="D41" i="1"/>
  <c r="D45" i="1"/>
  <c r="D50" i="1"/>
  <c r="B50" i="1"/>
  <c r="D54" i="1"/>
  <c r="B54" i="1"/>
  <c r="D59" i="1"/>
  <c r="B59" i="1"/>
  <c r="L12" i="1"/>
  <c r="B42" i="1"/>
  <c r="B51" i="1"/>
  <c r="D32" i="1"/>
  <c r="B32" i="1"/>
  <c r="X40" i="1"/>
  <c r="X53" i="1"/>
  <c r="V53" i="1"/>
  <c r="B37" i="1"/>
  <c r="B46" i="1"/>
  <c r="S36" i="1"/>
  <c r="Q36" i="1"/>
  <c r="S41" i="1"/>
  <c r="Q41" i="1"/>
  <c r="S45" i="1"/>
  <c r="Q45" i="1"/>
  <c r="S50" i="1"/>
  <c r="Q50" i="1"/>
  <c r="S54" i="1"/>
  <c r="Q54" i="1"/>
  <c r="S59" i="1"/>
  <c r="Q59" i="1"/>
  <c r="X28" i="1"/>
  <c r="V28" i="1"/>
  <c r="B30" i="1"/>
  <c r="B34" i="1"/>
  <c r="F38" i="1"/>
  <c r="B29" i="1"/>
  <c r="B33" i="1"/>
  <c r="E55" i="1"/>
  <c r="B57" i="1"/>
  <c r="D39" i="1"/>
  <c r="B39" i="1"/>
  <c r="D43" i="1"/>
  <c r="B43" i="1"/>
  <c r="D47" i="1"/>
  <c r="B47" i="1"/>
  <c r="D52" i="1"/>
  <c r="B52" i="1"/>
  <c r="B16" i="1"/>
  <c r="B41" i="1"/>
  <c r="B45" i="1"/>
  <c r="D40" i="1"/>
  <c r="B40" i="1"/>
  <c r="D44" i="1"/>
  <c r="B44" i="1"/>
  <c r="D48" i="1"/>
  <c r="B48" i="1"/>
  <c r="D58" i="1"/>
  <c r="B58" i="1"/>
  <c r="F17" i="1"/>
  <c r="CZ155" i="75"/>
  <c r="F55" i="1"/>
  <c r="E38" i="1"/>
  <c r="B19" i="1"/>
  <c r="B15" i="1"/>
  <c r="B20" i="1"/>
  <c r="B31" i="1"/>
  <c r="B35" i="1"/>
  <c r="B53" i="1"/>
  <c r="X52" i="1"/>
  <c r="V52" i="1"/>
  <c r="D56" i="1"/>
  <c r="B56" i="1"/>
  <c r="E17" i="1"/>
  <c r="I19" i="1"/>
  <c r="G19" i="1"/>
  <c r="R38" i="1"/>
  <c r="E1236" i="70"/>
  <c r="T38" i="1"/>
  <c r="E5394" i="70"/>
  <c r="X37" i="1"/>
  <c r="V37" i="1"/>
  <c r="X46" i="1"/>
  <c r="V46" i="1"/>
  <c r="Y38" i="1"/>
  <c r="E5352" i="70"/>
  <c r="N16" i="1"/>
  <c r="L16" i="1"/>
  <c r="N20" i="1"/>
  <c r="L20" i="1"/>
  <c r="N31" i="1"/>
  <c r="L31" i="1"/>
  <c r="M38" i="1"/>
  <c r="E1278" i="70"/>
  <c r="N38" i="1"/>
  <c r="W38" i="1"/>
  <c r="E1194" i="70"/>
  <c r="I29" i="1"/>
  <c r="G29" i="1"/>
  <c r="I53" i="1"/>
  <c r="G53" i="1"/>
  <c r="X32" i="1"/>
  <c r="V32" i="1"/>
  <c r="X43" i="1"/>
  <c r="V43" i="1"/>
  <c r="X47" i="1"/>
  <c r="V47" i="1"/>
  <c r="S17" i="1"/>
  <c r="T55" i="1"/>
  <c r="I30" i="1"/>
  <c r="G30" i="1"/>
  <c r="I41" i="1"/>
  <c r="G41" i="1"/>
  <c r="I50" i="1"/>
  <c r="G50" i="1"/>
  <c r="Y55" i="1"/>
  <c r="N17" i="1"/>
  <c r="N28" i="1"/>
  <c r="L28" i="1"/>
  <c r="N32" i="1"/>
  <c r="L32" i="1"/>
  <c r="L13" i="1"/>
  <c r="Q13" i="1"/>
  <c r="L14" i="1"/>
  <c r="V14" i="1"/>
  <c r="I18" i="1"/>
  <c r="G18" i="1"/>
  <c r="N41" i="1"/>
  <c r="L41" i="1"/>
  <c r="N50" i="1"/>
  <c r="L50" i="1"/>
  <c r="V13" i="1"/>
  <c r="V36" i="1"/>
  <c r="Q12" i="1"/>
  <c r="I37" i="1"/>
  <c r="G37" i="1"/>
  <c r="S37" i="1"/>
  <c r="Q37" i="1"/>
  <c r="S42" i="1"/>
  <c r="Q42" i="1"/>
  <c r="X11" i="1"/>
  <c r="V11" i="1"/>
  <c r="X18" i="1"/>
  <c r="V18" i="1"/>
  <c r="X29" i="1"/>
  <c r="V29" i="1"/>
  <c r="X33" i="1"/>
  <c r="V33" i="1"/>
  <c r="N15" i="1"/>
  <c r="L15" i="1"/>
  <c r="N47" i="1"/>
  <c r="L47" i="1"/>
  <c r="N52" i="1"/>
  <c r="L52" i="1"/>
  <c r="I52" i="1"/>
  <c r="G52" i="1"/>
  <c r="J55" i="1"/>
  <c r="N37" i="1"/>
  <c r="L37" i="1"/>
  <c r="N42" i="1"/>
  <c r="N46" i="1"/>
  <c r="L46" i="1"/>
  <c r="N51" i="1"/>
  <c r="L51" i="1"/>
  <c r="N56" i="1"/>
  <c r="L56" i="1"/>
  <c r="L42" i="1"/>
  <c r="J38" i="1"/>
  <c r="I47" i="1"/>
  <c r="G47" i="1"/>
  <c r="I46" i="1"/>
  <c r="G46" i="1"/>
  <c r="Q14" i="1"/>
  <c r="S38" i="1"/>
  <c r="V40" i="1"/>
  <c r="S15" i="1"/>
  <c r="Q15" i="1"/>
  <c r="S19" i="1"/>
  <c r="Q19" i="1"/>
  <c r="S30" i="1"/>
  <c r="Q30" i="1"/>
  <c r="S34" i="1"/>
  <c r="Q34" i="1"/>
  <c r="S40" i="1"/>
  <c r="Q40" i="1"/>
  <c r="S44" i="1"/>
  <c r="Q44" i="1"/>
  <c r="S48" i="1"/>
  <c r="Q48" i="1"/>
  <c r="S53" i="1"/>
  <c r="Q53" i="1"/>
  <c r="X16" i="1"/>
  <c r="V16" i="1"/>
  <c r="X20" i="1"/>
  <c r="V20" i="1"/>
  <c r="X31" i="1"/>
  <c r="V31" i="1"/>
  <c r="S39" i="1"/>
  <c r="Q39" i="1"/>
  <c r="S43" i="1"/>
  <c r="Q43" i="1"/>
  <c r="S47" i="1"/>
  <c r="Q47" i="1"/>
  <c r="S52" i="1"/>
  <c r="Q52" i="1"/>
  <c r="S57" i="1"/>
  <c r="Q57" i="1"/>
  <c r="X15" i="1"/>
  <c r="V15" i="1"/>
  <c r="X19" i="1"/>
  <c r="V19" i="1"/>
  <c r="X30" i="1"/>
  <c r="V30" i="1"/>
  <c r="X34" i="1"/>
  <c r="V34" i="1"/>
  <c r="V12" i="1"/>
  <c r="N40" i="1"/>
  <c r="L40" i="1"/>
  <c r="N44" i="1"/>
  <c r="L44" i="1"/>
  <c r="N48" i="1"/>
  <c r="L48" i="1"/>
  <c r="N53" i="1"/>
  <c r="L53" i="1"/>
  <c r="N58" i="1"/>
  <c r="L58" i="1"/>
  <c r="S16" i="1"/>
  <c r="Q16" i="1"/>
  <c r="S20" i="1"/>
  <c r="Q20" i="1"/>
  <c r="S31" i="1"/>
  <c r="Q31" i="1"/>
  <c r="S18" i="1"/>
  <c r="Q18" i="1"/>
  <c r="S29" i="1"/>
  <c r="Q29" i="1"/>
  <c r="X42" i="1"/>
  <c r="V42" i="1"/>
  <c r="I39" i="1"/>
  <c r="G39" i="1"/>
  <c r="S46" i="1"/>
  <c r="Q46" i="1"/>
  <c r="I11" i="1"/>
  <c r="G11" i="1"/>
  <c r="G14" i="1"/>
  <c r="I15" i="1"/>
  <c r="G15" i="1"/>
  <c r="I20" i="1"/>
  <c r="G20" i="1"/>
  <c r="I31" i="1"/>
  <c r="G31" i="1"/>
  <c r="G34" i="1"/>
  <c r="I35" i="1"/>
  <c r="G35" i="1"/>
  <c r="I40" i="1"/>
  <c r="G40" i="1"/>
  <c r="G43" i="1"/>
  <c r="I44" i="1"/>
  <c r="G44" i="1"/>
  <c r="I45" i="1"/>
  <c r="G45" i="1"/>
  <c r="I48" i="1"/>
  <c r="G48" i="1"/>
  <c r="I54" i="1"/>
  <c r="G54" i="1"/>
  <c r="I58" i="1"/>
  <c r="G58" i="1"/>
  <c r="S33" i="1"/>
  <c r="Q33" i="1"/>
  <c r="C17" i="1"/>
  <c r="G13" i="1"/>
  <c r="N43" i="1"/>
  <c r="L43" i="1"/>
  <c r="X57" i="1"/>
  <c r="V57" i="1"/>
  <c r="L36" i="1"/>
  <c r="L45" i="1"/>
  <c r="V41" i="1"/>
  <c r="I33" i="1"/>
  <c r="G33" i="1"/>
  <c r="I42" i="1"/>
  <c r="G42" i="1"/>
  <c r="N19" i="1"/>
  <c r="L19" i="1"/>
  <c r="X51" i="1"/>
  <c r="V51" i="1"/>
  <c r="X56" i="1"/>
  <c r="V56" i="1"/>
  <c r="N11" i="1"/>
  <c r="L11" i="1"/>
  <c r="X17" i="1"/>
  <c r="X45" i="1"/>
  <c r="V45" i="1"/>
  <c r="X50" i="1"/>
  <c r="V50" i="1"/>
  <c r="R17" i="1"/>
  <c r="E1249" i="70"/>
  <c r="CQ19" i="75"/>
  <c r="AL22" i="88"/>
  <c r="H38" i="1"/>
  <c r="G57" i="1"/>
  <c r="N39" i="1"/>
  <c r="L39" i="1"/>
  <c r="X39" i="1"/>
  <c r="V39" i="1"/>
  <c r="S58" i="1"/>
  <c r="Q58" i="1"/>
  <c r="W17" i="1"/>
  <c r="E1207" i="70"/>
  <c r="CN19" i="75"/>
  <c r="AK22" i="88"/>
  <c r="M17" i="1"/>
  <c r="H55" i="1"/>
  <c r="X44" i="1"/>
  <c r="V44" i="1"/>
  <c r="X48" i="1"/>
  <c r="V48" i="1"/>
  <c r="H17" i="1"/>
  <c r="I51" i="1"/>
  <c r="G51" i="1"/>
  <c r="I56" i="1"/>
  <c r="G56" i="1"/>
  <c r="N18" i="1"/>
  <c r="L18" i="1"/>
  <c r="N29" i="1"/>
  <c r="L29" i="1"/>
  <c r="N33" i="1"/>
  <c r="L33" i="1"/>
  <c r="N57" i="1"/>
  <c r="L57" i="1"/>
  <c r="S28" i="1"/>
  <c r="Q28" i="1"/>
  <c r="S32" i="1"/>
  <c r="Q32" i="1"/>
  <c r="S51" i="1"/>
  <c r="Q51" i="1"/>
  <c r="S56" i="1"/>
  <c r="Q56" i="1"/>
  <c r="I12" i="1"/>
  <c r="G12" i="1"/>
  <c r="I16" i="1"/>
  <c r="G16" i="1"/>
  <c r="I28" i="1"/>
  <c r="G28" i="1"/>
  <c r="I32" i="1"/>
  <c r="G32" i="1"/>
  <c r="I36" i="1"/>
  <c r="G36" i="1"/>
  <c r="I59" i="1"/>
  <c r="G59" i="1"/>
  <c r="N30" i="1"/>
  <c r="L30" i="1"/>
  <c r="N34" i="1"/>
  <c r="L34" i="1"/>
  <c r="S11" i="1"/>
  <c r="Q11" i="1"/>
  <c r="W17" i="69"/>
  <c r="E2593" i="70"/>
  <c r="V46" i="69"/>
  <c r="V42" i="69"/>
  <c r="L36" i="69"/>
  <c r="H55" i="69"/>
  <c r="G55" i="69"/>
  <c r="G34" i="69"/>
  <c r="G43" i="69"/>
  <c r="B46" i="69"/>
  <c r="B13" i="69"/>
  <c r="B29" i="69"/>
  <c r="B33" i="69"/>
  <c r="L11" i="69"/>
  <c r="G16" i="69"/>
  <c r="G20" i="69"/>
  <c r="G12" i="69"/>
  <c r="B15" i="69"/>
  <c r="V15" i="69"/>
  <c r="G28" i="69"/>
  <c r="B39" i="69"/>
  <c r="C38" i="69"/>
  <c r="Q40" i="69"/>
  <c r="R38" i="69"/>
  <c r="F17" i="69"/>
  <c r="R17" i="69"/>
  <c r="G31" i="69"/>
  <c r="V32" i="69"/>
  <c r="V41" i="69"/>
  <c r="L43" i="69"/>
  <c r="B45" i="69"/>
  <c r="Q46" i="69"/>
  <c r="B51" i="69"/>
  <c r="G51" i="69"/>
  <c r="G52" i="69"/>
  <c r="V53" i="69"/>
  <c r="B57" i="69"/>
  <c r="C55" i="69"/>
  <c r="G58" i="69"/>
  <c r="N39" i="69"/>
  <c r="O38" i="69"/>
  <c r="D40" i="69"/>
  <c r="B40" i="69"/>
  <c r="F38" i="69"/>
  <c r="C17" i="69"/>
  <c r="DA19" i="75"/>
  <c r="Q36" i="69"/>
  <c r="K38" i="69"/>
  <c r="I39" i="69"/>
  <c r="G39" i="69"/>
  <c r="V39" i="69"/>
  <c r="W38" i="69"/>
  <c r="E2580" i="70"/>
  <c r="E3966" i="70"/>
  <c r="I40" i="69"/>
  <c r="G40" i="69"/>
  <c r="J38" i="69"/>
  <c r="X40" i="69"/>
  <c r="V40" i="69"/>
  <c r="Z38" i="69"/>
  <c r="E10896" i="70"/>
  <c r="E12282" i="70"/>
  <c r="D56" i="69"/>
  <c r="B56" i="69"/>
  <c r="E55" i="69"/>
  <c r="D55" i="69"/>
  <c r="X59" i="69"/>
  <c r="V59" i="69"/>
  <c r="H17" i="69"/>
  <c r="G29" i="69"/>
  <c r="B32" i="69"/>
  <c r="Q33" i="69"/>
  <c r="B35" i="69"/>
  <c r="G36" i="69"/>
  <c r="V37" i="69"/>
  <c r="L39" i="69"/>
  <c r="B41" i="69"/>
  <c r="Q42" i="69"/>
  <c r="G44" i="69"/>
  <c r="V45" i="69"/>
  <c r="V48" i="69"/>
  <c r="B53" i="69"/>
  <c r="S53" i="69"/>
  <c r="Q53" i="69"/>
  <c r="X55" i="69"/>
  <c r="V55" i="69"/>
  <c r="E38" i="69"/>
  <c r="M38" i="69"/>
  <c r="E2664" i="70"/>
  <c r="Y38" i="69"/>
  <c r="C55" i="1"/>
  <c r="C38" i="1"/>
  <c r="D44" i="9"/>
  <c r="K29" i="81"/>
  <c r="D35" i="76"/>
  <c r="AB20" i="77"/>
  <c r="I29" i="81"/>
  <c r="I35" i="76"/>
  <c r="H29" i="81"/>
  <c r="W23" i="81"/>
  <c r="W19" i="81"/>
  <c r="V13" i="81"/>
  <c r="V11" i="81"/>
  <c r="V10" i="81"/>
  <c r="G41" i="77"/>
  <c r="G17" i="76"/>
  <c r="F17" i="76"/>
  <c r="F51" i="76"/>
  <c r="O29" i="81"/>
  <c r="F13" i="81"/>
  <c r="F11" i="81"/>
  <c r="F10" i="81"/>
  <c r="D13" i="81"/>
  <c r="D11" i="81"/>
  <c r="D10" i="81"/>
  <c r="W13" i="81"/>
  <c r="W11" i="81"/>
  <c r="J29" i="81"/>
  <c r="C23" i="81"/>
  <c r="C19" i="81"/>
  <c r="M29" i="81"/>
  <c r="X29" i="81"/>
  <c r="CO78" i="75"/>
  <c r="CR50" i="75"/>
  <c r="U18" i="76"/>
  <c r="G18" i="76"/>
  <c r="F47" i="87"/>
  <c r="AD23" i="81"/>
  <c r="AD19" i="81"/>
  <c r="V17" i="76"/>
  <c r="V51" i="76"/>
  <c r="AD4" i="81"/>
  <c r="AD3" i="81"/>
  <c r="N41" i="77"/>
  <c r="C4" i="81"/>
  <c r="C3" i="81"/>
  <c r="P23" i="81"/>
  <c r="P19" i="81"/>
  <c r="AC41" i="77"/>
  <c r="AC65" i="77"/>
  <c r="K4" i="81"/>
  <c r="K3" i="81"/>
  <c r="X23" i="81"/>
  <c r="X19" i="81"/>
  <c r="T18" i="81"/>
  <c r="T10" i="81"/>
  <c r="G13" i="81"/>
  <c r="G11" i="81"/>
  <c r="G10" i="81"/>
  <c r="AC29" i="81"/>
  <c r="D17" i="76"/>
  <c r="D51" i="76"/>
  <c r="AD18" i="76"/>
  <c r="F29" i="81"/>
  <c r="C35" i="76"/>
  <c r="W29" i="81"/>
  <c r="Z23" i="81"/>
  <c r="S13" i="81"/>
  <c r="S11" i="81"/>
  <c r="S10" i="81"/>
  <c r="U13" i="81"/>
  <c r="U11" i="81"/>
  <c r="B35" i="76"/>
  <c r="G29" i="81"/>
  <c r="W17" i="76"/>
  <c r="T41" i="77"/>
  <c r="T65" i="77"/>
  <c r="AD35" i="76"/>
  <c r="E20" i="77"/>
  <c r="E65" i="77"/>
  <c r="J20" i="77"/>
  <c r="G4" i="81"/>
  <c r="G3" i="81"/>
  <c r="N35" i="76"/>
  <c r="U4" i="87"/>
  <c r="W35" i="76"/>
  <c r="W51" i="76"/>
  <c r="T29" i="81"/>
  <c r="N29" i="81"/>
  <c r="S29" i="81"/>
  <c r="Z41" i="77"/>
  <c r="S17" i="76"/>
  <c r="Y35" i="76"/>
  <c r="AF12" i="76"/>
  <c r="Z20" i="81"/>
  <c r="AE29" i="76"/>
  <c r="Z20" i="77"/>
  <c r="E4" i="81"/>
  <c r="E3" i="81"/>
  <c r="O4" i="81"/>
  <c r="O3" i="81"/>
  <c r="Z13" i="81"/>
  <c r="Z11" i="81"/>
  <c r="Z10" i="81"/>
  <c r="AG37" i="76"/>
  <c r="S4" i="81"/>
  <c r="S3" i="81"/>
  <c r="D29" i="81"/>
  <c r="F20" i="77"/>
  <c r="V20" i="77"/>
  <c r="E18" i="76"/>
  <c r="AB23" i="81"/>
  <c r="AB19" i="81"/>
  <c r="AC4" i="81"/>
  <c r="AC3" i="81"/>
  <c r="Y20" i="77"/>
  <c r="P20" i="77"/>
  <c r="M18" i="81"/>
  <c r="D20" i="77"/>
  <c r="AC18" i="76"/>
  <c r="I17" i="76"/>
  <c r="U35" i="76"/>
  <c r="U51" i="76"/>
  <c r="W20" i="77"/>
  <c r="AD20" i="77"/>
  <c r="E17" i="76"/>
  <c r="F4" i="81"/>
  <c r="F3" i="81"/>
  <c r="AH29" i="76"/>
  <c r="Y23" i="81"/>
  <c r="Y19" i="81"/>
  <c r="AC17" i="76"/>
  <c r="G4" i="87"/>
  <c r="U18" i="81"/>
  <c r="T23" i="81"/>
  <c r="T19" i="81"/>
  <c r="S52" i="87"/>
  <c r="I13" i="81"/>
  <c r="I11" i="81"/>
  <c r="I10" i="81"/>
  <c r="O35" i="76"/>
  <c r="AB29" i="81"/>
  <c r="O18" i="76"/>
  <c r="AC47" i="87"/>
  <c r="T17" i="76"/>
  <c r="T51" i="76"/>
  <c r="S20" i="77"/>
  <c r="O20" i="77"/>
  <c r="G20" i="81"/>
  <c r="P18" i="76"/>
  <c r="L17" i="76"/>
  <c r="AB35" i="76"/>
  <c r="AE42" i="76"/>
  <c r="W17" i="81"/>
  <c r="T32" i="89"/>
  <c r="AB17" i="76"/>
  <c r="AB18" i="76"/>
  <c r="AH37" i="76"/>
  <c r="Q4" i="81"/>
  <c r="Q3" i="81"/>
  <c r="Q47" i="87"/>
  <c r="B41" i="77"/>
  <c r="B65" i="77"/>
  <c r="AE37" i="76"/>
  <c r="J35" i="76"/>
  <c r="Q35" i="76"/>
  <c r="AA35" i="76"/>
  <c r="AC35" i="76"/>
  <c r="C20" i="77"/>
  <c r="C65" i="77"/>
  <c r="AH12" i="76"/>
  <c r="E35" i="76"/>
  <c r="Z17" i="76"/>
  <c r="B18" i="76"/>
  <c r="T18" i="76"/>
  <c r="N23" i="81"/>
  <c r="N19" i="81"/>
  <c r="AC23" i="81"/>
  <c r="L29" i="81"/>
  <c r="M41" i="77"/>
  <c r="M65" i="77"/>
  <c r="CV79" i="75"/>
  <c r="N20" i="77"/>
  <c r="N65" i="77"/>
  <c r="Z29" i="81"/>
  <c r="C17" i="76"/>
  <c r="AD29" i="81"/>
  <c r="AD4" i="87"/>
  <c r="V23" i="81"/>
  <c r="V19" i="81"/>
  <c r="AG47" i="76"/>
  <c r="C13" i="81"/>
  <c r="C11" i="81"/>
  <c r="C10" i="81"/>
  <c r="AA29" i="81"/>
  <c r="Q18" i="76"/>
  <c r="R32" i="89"/>
  <c r="R48" i="89"/>
  <c r="C29" i="81"/>
  <c r="F41" i="77"/>
  <c r="L41" i="77"/>
  <c r="X35" i="76"/>
  <c r="AH42" i="76"/>
  <c r="AG42" i="76"/>
  <c r="AG29" i="76"/>
  <c r="J17" i="76"/>
  <c r="Y41" i="77"/>
  <c r="K41" i="77"/>
  <c r="J41" i="77"/>
  <c r="H41" i="77"/>
  <c r="D41" i="77"/>
  <c r="L20" i="77"/>
  <c r="L35" i="76"/>
  <c r="Q18" i="81"/>
  <c r="Q10" i="81"/>
  <c r="AE12" i="76"/>
  <c r="E10" i="81"/>
  <c r="AC20" i="81"/>
  <c r="AB41" i="77"/>
  <c r="AD47" i="87"/>
  <c r="AA34" i="87"/>
  <c r="AI47" i="76"/>
  <c r="AF47" i="76"/>
  <c r="K20" i="77"/>
  <c r="AA20" i="77"/>
  <c r="M20" i="81"/>
  <c r="AC18" i="81"/>
  <c r="AC10" i="81"/>
  <c r="W4" i="81"/>
  <c r="W3" i="81"/>
  <c r="V4" i="81"/>
  <c r="V3" i="81"/>
  <c r="M4" i="81"/>
  <c r="M3" i="81"/>
  <c r="G35" i="76"/>
  <c r="G51" i="76"/>
  <c r="L20" i="81"/>
  <c r="I4" i="81"/>
  <c r="I3" i="81"/>
  <c r="U41" i="77"/>
  <c r="U65" i="77"/>
  <c r="Q17" i="76"/>
  <c r="AA17" i="76"/>
  <c r="AA13" i="81"/>
  <c r="AA11" i="81"/>
  <c r="AA10" i="81"/>
  <c r="W41" i="77"/>
  <c r="X41" i="77"/>
  <c r="X65" i="77"/>
  <c r="M13" i="81"/>
  <c r="M11" i="81"/>
  <c r="M17" i="76"/>
  <c r="H4" i="81"/>
  <c r="H3" i="81"/>
  <c r="AH20" i="76"/>
  <c r="AH18" i="76"/>
  <c r="AF20" i="76"/>
  <c r="AF18" i="76"/>
  <c r="U23" i="81"/>
  <c r="U19" i="81"/>
  <c r="K23" i="81"/>
  <c r="K19" i="81"/>
  <c r="O23" i="81"/>
  <c r="O19" i="81"/>
  <c r="O41" i="77"/>
  <c r="J13" i="81"/>
  <c r="J11" i="81"/>
  <c r="J10" i="81"/>
  <c r="I32" i="89"/>
  <c r="I48" i="89"/>
  <c r="AD52" i="87"/>
  <c r="L13" i="81"/>
  <c r="L11" i="81"/>
  <c r="L10" i="81"/>
  <c r="P17" i="76"/>
  <c r="P29" i="81"/>
  <c r="I20" i="77"/>
  <c r="X18" i="81"/>
  <c r="G20" i="77"/>
  <c r="E29" i="81"/>
  <c r="AA4" i="81"/>
  <c r="AA3" i="81"/>
  <c r="J4" i="81"/>
  <c r="J3" i="81"/>
  <c r="D4" i="81"/>
  <c r="D3" i="81"/>
  <c r="L4" i="81"/>
  <c r="L3" i="81"/>
  <c r="S35" i="76"/>
  <c r="P41" i="77"/>
  <c r="G23" i="81"/>
  <c r="I41" i="77"/>
  <c r="M47" i="87"/>
  <c r="O47" i="87"/>
  <c r="W47" i="87"/>
  <c r="X47" i="87"/>
  <c r="Y47" i="87"/>
  <c r="AA47" i="87"/>
  <c r="C52" i="87"/>
  <c r="V41" i="77"/>
  <c r="H10" i="81"/>
  <c r="AC35" i="87"/>
  <c r="AC34" i="87"/>
  <c r="Y34" i="87"/>
  <c r="L34" i="87"/>
  <c r="S47" i="87"/>
  <c r="B52" i="87"/>
  <c r="N52" i="87"/>
  <c r="AB52" i="87"/>
  <c r="V29" i="81"/>
  <c r="AG20" i="76"/>
  <c r="AG18" i="76"/>
  <c r="AD10" i="81"/>
  <c r="B10" i="81"/>
  <c r="T4" i="81"/>
  <c r="T3" i="81"/>
  <c r="F20" i="81"/>
  <c r="K34" i="87"/>
  <c r="G34" i="87"/>
  <c r="Z52" i="87"/>
  <c r="AD41" i="77"/>
  <c r="O17" i="76"/>
  <c r="P35" i="76"/>
  <c r="S41" i="77"/>
  <c r="M35" i="76"/>
  <c r="AG8" i="81"/>
  <c r="AG7" i="81"/>
  <c r="N4" i="81"/>
  <c r="N3" i="81"/>
  <c r="B17" i="76"/>
  <c r="Y13" i="81"/>
  <c r="Y11" i="81"/>
  <c r="Y10" i="81"/>
  <c r="W4" i="87"/>
  <c r="Q23" i="81"/>
  <c r="Q19" i="81"/>
  <c r="B47" i="87"/>
  <c r="H47" i="87"/>
  <c r="I47" i="87"/>
  <c r="P17" i="81"/>
  <c r="P10" i="81"/>
  <c r="H17" i="76"/>
  <c r="X17" i="76"/>
  <c r="X13" i="81"/>
  <c r="X11" i="81"/>
  <c r="D23" i="81"/>
  <c r="D19" i="81"/>
  <c r="F23" i="81"/>
  <c r="AA23" i="81"/>
  <c r="AA19" i="81"/>
  <c r="J23" i="81"/>
  <c r="J19" i="81"/>
  <c r="U34" i="87"/>
  <c r="E34" i="87"/>
  <c r="C4" i="87"/>
  <c r="AB4" i="87"/>
  <c r="Z35" i="76"/>
  <c r="Q65" i="77"/>
  <c r="N17" i="76"/>
  <c r="X4" i="81"/>
  <c r="X3" i="81"/>
  <c r="B4" i="81"/>
  <c r="B3" i="81"/>
  <c r="H18" i="76"/>
  <c r="M23" i="81"/>
  <c r="AG32" i="89"/>
  <c r="J47" i="87"/>
  <c r="AA52" i="87"/>
  <c r="P4" i="81"/>
  <c r="P3" i="81"/>
  <c r="K13" i="81"/>
  <c r="K11" i="81"/>
  <c r="K10" i="81"/>
  <c r="AB4" i="81"/>
  <c r="AB3" i="81"/>
  <c r="AA4" i="87"/>
  <c r="Z4" i="87"/>
  <c r="N4" i="87"/>
  <c r="AC32" i="89"/>
  <c r="Q32" i="89"/>
  <c r="Q48" i="89"/>
  <c r="P34" i="87"/>
  <c r="I34" i="87"/>
  <c r="E52" i="87"/>
  <c r="G52" i="87"/>
  <c r="U52" i="87"/>
  <c r="AH47" i="76"/>
  <c r="AI37" i="76"/>
  <c r="AF37" i="76"/>
  <c r="H20" i="77"/>
  <c r="AA41" i="77"/>
  <c r="Z4" i="81"/>
  <c r="Z3" i="81"/>
  <c r="K17" i="76"/>
  <c r="K51" i="76"/>
  <c r="U4" i="81"/>
  <c r="U3" i="81"/>
  <c r="Y17" i="76"/>
  <c r="B23" i="81"/>
  <c r="B19" i="81"/>
  <c r="L23" i="81"/>
  <c r="N18" i="76"/>
  <c r="Y32" i="89"/>
  <c r="Y48" i="89"/>
  <c r="M32" i="89"/>
  <c r="M48" i="89"/>
  <c r="C47" i="87"/>
  <c r="D47" i="87"/>
  <c r="E47" i="87"/>
  <c r="G47" i="87"/>
  <c r="T47" i="87"/>
  <c r="U47" i="87"/>
  <c r="V47" i="87"/>
  <c r="AB47" i="87"/>
  <c r="X52" i="87"/>
  <c r="T16" i="87"/>
  <c r="V16" i="87"/>
  <c r="AC52" i="87"/>
  <c r="AI42" i="76"/>
  <c r="I52" i="87"/>
  <c r="D52" i="87"/>
  <c r="T52" i="87"/>
  <c r="J52" i="87"/>
  <c r="L52" i="87"/>
  <c r="D16" i="87"/>
  <c r="F16" i="87"/>
  <c r="H23" i="81"/>
  <c r="H19" i="81"/>
  <c r="Q52" i="87"/>
  <c r="H52" i="87"/>
  <c r="M52" i="87"/>
  <c r="AI20" i="76"/>
  <c r="AI29" i="76"/>
  <c r="AE20" i="76"/>
  <c r="AE18" i="76"/>
  <c r="AF42" i="76"/>
  <c r="AF29" i="76"/>
  <c r="H16" i="87"/>
  <c r="F52" i="87"/>
  <c r="K52" i="87"/>
  <c r="W52" i="87"/>
  <c r="X16" i="87"/>
  <c r="P52" i="87"/>
  <c r="O52" i="87"/>
  <c r="Y52" i="87"/>
  <c r="V52" i="87"/>
  <c r="AB16" i="87"/>
  <c r="Y29" i="81"/>
  <c r="AG3" i="89"/>
  <c r="AC3" i="89"/>
  <c r="B16" i="87"/>
  <c r="I16" i="87"/>
  <c r="V5" i="87"/>
  <c r="V4" i="87"/>
  <c r="S5" i="87"/>
  <c r="S4" i="87"/>
  <c r="V32" i="89"/>
  <c r="V48" i="89"/>
  <c r="K32" i="89"/>
  <c r="K48" i="89"/>
  <c r="I5" i="87"/>
  <c r="I4" i="87"/>
  <c r="C16" i="87"/>
  <c r="E16" i="87"/>
  <c r="G16" i="87"/>
  <c r="H4" i="87"/>
  <c r="J16" i="87"/>
  <c r="L16" i="87"/>
  <c r="N16" i="87"/>
  <c r="P16" i="87"/>
  <c r="Y4" i="87"/>
  <c r="Z16" i="87"/>
  <c r="AC16" i="87"/>
  <c r="AD16" i="87"/>
  <c r="DB52" i="75"/>
  <c r="AE47" i="76"/>
  <c r="S19" i="81"/>
  <c r="H35" i="76"/>
  <c r="T3" i="89"/>
  <c r="AF3" i="89"/>
  <c r="AA32" i="89"/>
  <c r="AA48" i="89"/>
  <c r="K47" i="87"/>
  <c r="L47" i="87"/>
  <c r="N47" i="87"/>
  <c r="P47" i="87"/>
  <c r="Z47" i="87"/>
  <c r="S34" i="87"/>
  <c r="N34" i="87"/>
  <c r="C34" i="87"/>
  <c r="K16" i="87"/>
  <c r="M16" i="87"/>
  <c r="O16" i="87"/>
  <c r="D4" i="87"/>
  <c r="F4" i="87"/>
  <c r="S16" i="87"/>
  <c r="K4" i="87"/>
  <c r="M5" i="87"/>
  <c r="M4" i="87"/>
  <c r="O4" i="87"/>
  <c r="Q16" i="87"/>
  <c r="W16" i="87"/>
  <c r="Y16" i="87"/>
  <c r="AA16" i="87"/>
  <c r="E5" i="87"/>
  <c r="E4" i="87"/>
  <c r="CO62" i="75"/>
  <c r="E19" i="81"/>
  <c r="AB17" i="81"/>
  <c r="AB10" i="81"/>
  <c r="AE32" i="89"/>
  <c r="AE48" i="89"/>
  <c r="O32" i="89"/>
  <c r="O48" i="89"/>
  <c r="AJ3" i="88"/>
  <c r="AJ31" i="88"/>
  <c r="L4" i="87"/>
  <c r="P4" i="87"/>
  <c r="B4" i="87"/>
  <c r="AI48" i="89"/>
  <c r="T4" i="87"/>
  <c r="U16" i="87"/>
  <c r="X4" i="87"/>
  <c r="AD17" i="76"/>
  <c r="AK21" i="88"/>
  <c r="AL21" i="88"/>
  <c r="P3" i="88"/>
  <c r="P31" i="88"/>
  <c r="J5" i="87"/>
  <c r="J4" i="87"/>
  <c r="W3" i="88"/>
  <c r="W31" i="88"/>
  <c r="Q5" i="87"/>
  <c r="Q4" i="87"/>
  <c r="AI3" i="88"/>
  <c r="AI31" i="88"/>
  <c r="AC5" i="87"/>
  <c r="AC4" i="87"/>
  <c r="AN27" i="88"/>
  <c r="AN8" i="88"/>
  <c r="AH14" i="87"/>
  <c r="AH13" i="87"/>
  <c r="AO27" i="88"/>
  <c r="AO8" i="88"/>
  <c r="AI14" i="87"/>
  <c r="AI13" i="87"/>
  <c r="AK27" i="88"/>
  <c r="AK8" i="88"/>
  <c r="AE14" i="87"/>
  <c r="AE13" i="87"/>
  <c r="AL27" i="88"/>
  <c r="AL8" i="88"/>
  <c r="AF14" i="87"/>
  <c r="AF13" i="87"/>
  <c r="AM27" i="88"/>
  <c r="AM8" i="88"/>
  <c r="AG14" i="87"/>
  <c r="AG13" i="87"/>
  <c r="U32" i="89"/>
  <c r="U48" i="89"/>
  <c r="O35" i="87"/>
  <c r="O34" i="87"/>
  <c r="P32" i="89"/>
  <c r="P48" i="89"/>
  <c r="J35" i="87"/>
  <c r="J34" i="87"/>
  <c r="N32" i="89"/>
  <c r="N48" i="89"/>
  <c r="H35" i="87"/>
  <c r="H34" i="87"/>
  <c r="L32" i="89"/>
  <c r="L48" i="89"/>
  <c r="F35" i="87"/>
  <c r="F34" i="87"/>
  <c r="J32" i="89"/>
  <c r="J48" i="89"/>
  <c r="D35" i="87"/>
  <c r="D34" i="87"/>
  <c r="H32" i="89"/>
  <c r="H48" i="89"/>
  <c r="B35" i="87"/>
  <c r="B34" i="87"/>
  <c r="W32" i="89"/>
  <c r="W48" i="89"/>
  <c r="Q35" i="87"/>
  <c r="Q34" i="87"/>
  <c r="S32" i="89"/>
  <c r="S48" i="89"/>
  <c r="M35" i="87"/>
  <c r="M34" i="87"/>
  <c r="AJ32" i="89"/>
  <c r="AJ48" i="89"/>
  <c r="AJ33" i="88"/>
  <c r="AD35" i="87"/>
  <c r="AD34" i="87"/>
  <c r="AH32" i="89"/>
  <c r="AH48" i="89"/>
  <c r="AB35" i="87"/>
  <c r="AB34" i="87"/>
  <c r="AF32" i="89"/>
  <c r="Z35" i="87"/>
  <c r="Z34" i="87"/>
  <c r="AD32" i="89"/>
  <c r="AD48" i="89"/>
  <c r="X35" i="87"/>
  <c r="X34" i="87"/>
  <c r="AB32" i="89"/>
  <c r="AB48" i="89"/>
  <c r="V35" i="87"/>
  <c r="V34" i="87"/>
  <c r="Z32" i="89"/>
  <c r="Z48" i="89"/>
  <c r="T35" i="87"/>
  <c r="T34" i="87"/>
  <c r="H31" i="88"/>
  <c r="J31" i="88"/>
  <c r="L31" i="88"/>
  <c r="N31" i="88"/>
  <c r="R31" i="88"/>
  <c r="T31" i="88"/>
  <c r="V31" i="88"/>
  <c r="Y31" i="88"/>
  <c r="AA31" i="88"/>
  <c r="AC31" i="88"/>
  <c r="AE31" i="88"/>
  <c r="AG31" i="88"/>
  <c r="I31" i="88"/>
  <c r="K31" i="88"/>
  <c r="M31" i="88"/>
  <c r="O31" i="88"/>
  <c r="Q31" i="88"/>
  <c r="S31" i="88"/>
  <c r="U31" i="88"/>
  <c r="Z31" i="88"/>
  <c r="AB31" i="88"/>
  <c r="AD31" i="88"/>
  <c r="AF31" i="88"/>
  <c r="AH31" i="88"/>
  <c r="Y3" i="76"/>
  <c r="Y4" i="81"/>
  <c r="Y3" i="81"/>
  <c r="AI13" i="76"/>
  <c r="AI8" i="81"/>
  <c r="AI7" i="81"/>
  <c r="AE36" i="76"/>
  <c r="AF36" i="76"/>
  <c r="O8" i="77"/>
  <c r="U7" i="89"/>
  <c r="O7" i="87"/>
  <c r="G8" i="77"/>
  <c r="M7" i="89"/>
  <c r="G7" i="87"/>
  <c r="C8" i="77"/>
  <c r="I7" i="89"/>
  <c r="C7" i="87"/>
  <c r="K11" i="77"/>
  <c r="Q10" i="89"/>
  <c r="K10" i="87"/>
  <c r="G11" i="77"/>
  <c r="M10" i="89"/>
  <c r="G10" i="87"/>
  <c r="C11" i="77"/>
  <c r="I10" i="89"/>
  <c r="C10" i="87"/>
  <c r="K8" i="77"/>
  <c r="Q7" i="89"/>
  <c r="K7" i="87"/>
  <c r="AH7" i="76"/>
  <c r="AH4" i="76"/>
  <c r="AH3" i="76"/>
  <c r="AN6" i="88"/>
  <c r="AN3" i="88"/>
  <c r="AI7" i="76"/>
  <c r="AI4" i="76"/>
  <c r="AI3" i="76"/>
  <c r="AO6" i="88"/>
  <c r="AO3" i="88"/>
  <c r="AE38" i="77"/>
  <c r="AK29" i="89"/>
  <c r="AE31" i="87"/>
  <c r="AH51" i="77"/>
  <c r="AN41" i="89"/>
  <c r="AH43" i="87"/>
  <c r="AI37" i="77"/>
  <c r="AO28" i="89"/>
  <c r="AI30" i="87"/>
  <c r="AI34" i="77"/>
  <c r="AO25" i="89"/>
  <c r="AI27" i="87"/>
  <c r="AI6" i="77"/>
  <c r="AO5" i="89"/>
  <c r="AI5" i="87"/>
  <c r="AI53" i="77"/>
  <c r="AI52" i="77"/>
  <c r="AO20" i="89"/>
  <c r="AI23" i="87"/>
  <c r="AI63" i="77"/>
  <c r="AI31" i="81"/>
  <c r="AO46" i="89"/>
  <c r="AI49" i="87"/>
  <c r="AI61" i="77"/>
  <c r="AI30" i="81"/>
  <c r="AO45" i="89"/>
  <c r="AI48" i="87"/>
  <c r="AI50" i="77"/>
  <c r="AO40" i="89"/>
  <c r="AI49" i="77"/>
  <c r="AO39" i="89"/>
  <c r="AI41" i="87"/>
  <c r="AI48" i="77"/>
  <c r="AO38" i="89"/>
  <c r="AI40" i="87"/>
  <c r="AI47" i="77"/>
  <c r="AO37" i="89"/>
  <c r="AI39" i="87"/>
  <c r="AI46" i="77"/>
  <c r="AO36" i="89"/>
  <c r="AI38" i="87"/>
  <c r="AI45" i="77"/>
  <c r="AO35" i="89"/>
  <c r="AI37" i="87"/>
  <c r="AI44" i="77"/>
  <c r="AO34" i="89"/>
  <c r="AI12" i="77"/>
  <c r="AO11" i="89"/>
  <c r="AI11" i="87"/>
  <c r="AI32" i="77"/>
  <c r="AO23" i="89"/>
  <c r="AI19" i="87"/>
  <c r="AE64" i="77"/>
  <c r="AE32" i="81"/>
  <c r="AK47" i="89"/>
  <c r="AE50" i="87"/>
  <c r="AE27" i="77"/>
  <c r="AE26" i="77"/>
  <c r="AE15" i="81"/>
  <c r="AK19" i="89"/>
  <c r="AE22" i="87"/>
  <c r="AE57" i="77"/>
  <c r="AE25" i="81"/>
  <c r="AK43" i="89"/>
  <c r="AE46" i="87"/>
  <c r="AE31" i="77"/>
  <c r="AK21" i="89"/>
  <c r="AE25" i="87"/>
  <c r="AE50" i="77"/>
  <c r="AK40" i="89"/>
  <c r="AE42" i="87"/>
  <c r="AE46" i="77"/>
  <c r="AK36" i="89"/>
  <c r="AE38" i="87"/>
  <c r="AE12" i="77"/>
  <c r="AK11" i="89"/>
  <c r="AE11" i="87"/>
  <c r="AF38" i="77"/>
  <c r="AL29" i="89"/>
  <c r="AF31" i="87"/>
  <c r="AF64" i="77"/>
  <c r="AF32" i="81"/>
  <c r="AL47" i="89"/>
  <c r="AF50" i="87"/>
  <c r="AF27" i="77"/>
  <c r="AF26" i="77"/>
  <c r="AF15" i="81"/>
  <c r="AL19" i="89"/>
  <c r="AF22" i="87"/>
  <c r="AF57" i="77"/>
  <c r="AF25" i="81"/>
  <c r="AL43" i="89"/>
  <c r="AF46" i="87"/>
  <c r="AF31" i="77"/>
  <c r="AL21" i="89"/>
  <c r="AF25" i="87"/>
  <c r="AF50" i="77"/>
  <c r="AL40" i="89"/>
  <c r="AF42" i="87"/>
  <c r="AF46" i="77"/>
  <c r="AL36" i="89"/>
  <c r="AF38" i="87"/>
  <c r="AF12" i="77"/>
  <c r="AL11" i="89"/>
  <c r="AF11" i="87"/>
  <c r="AG34" i="77"/>
  <c r="AM25" i="89"/>
  <c r="AG27" i="87"/>
  <c r="AG6" i="77"/>
  <c r="AM5" i="89"/>
  <c r="AG53" i="77"/>
  <c r="AG52" i="77"/>
  <c r="AM20" i="89"/>
  <c r="AG23" i="87"/>
  <c r="AG63" i="77"/>
  <c r="AG31" i="81"/>
  <c r="AM46" i="89"/>
  <c r="AG49" i="87"/>
  <c r="AG61" i="77"/>
  <c r="AG30" i="81"/>
  <c r="AM45" i="89"/>
  <c r="AG48" i="87"/>
  <c r="AG48" i="77"/>
  <c r="AM38" i="89"/>
  <c r="AG40" i="87"/>
  <c r="AG44" i="77"/>
  <c r="AM34" i="89"/>
  <c r="AG36" i="87"/>
  <c r="AH37" i="77"/>
  <c r="AN28" i="89"/>
  <c r="AH30" i="87"/>
  <c r="AH33" i="77"/>
  <c r="AN24" i="89"/>
  <c r="AH20" i="87"/>
  <c r="AH29" i="77"/>
  <c r="AN22" i="89"/>
  <c r="AH24" i="87"/>
  <c r="AH9" i="77"/>
  <c r="AN8" i="89"/>
  <c r="AH8" i="87"/>
  <c r="AH49" i="77"/>
  <c r="AN39" i="89"/>
  <c r="AH41" i="87"/>
  <c r="AH45" i="77"/>
  <c r="AN35" i="89"/>
  <c r="AH37" i="87"/>
  <c r="AI36" i="77"/>
  <c r="AO27" i="89"/>
  <c r="AI29" i="87"/>
  <c r="AF7" i="77"/>
  <c r="AL6" i="89"/>
  <c r="AF6" i="87"/>
  <c r="AH7" i="77"/>
  <c r="AN6" i="89"/>
  <c r="AH6" i="87"/>
  <c r="AE11" i="77"/>
  <c r="AK10" i="89"/>
  <c r="AE10" i="87"/>
  <c r="AE36" i="77"/>
  <c r="AK27" i="89"/>
  <c r="AE29" i="87"/>
  <c r="AE34" i="77"/>
  <c r="AK25" i="89"/>
  <c r="AE27" i="87"/>
  <c r="AE53" i="77"/>
  <c r="AE52" i="77"/>
  <c r="AK20" i="89"/>
  <c r="AE23" i="87"/>
  <c r="AE63" i="77"/>
  <c r="AE31" i="81"/>
  <c r="AK46" i="89"/>
  <c r="AE49" i="87"/>
  <c r="AE61" i="77"/>
  <c r="AE30" i="81"/>
  <c r="AK45" i="89"/>
  <c r="AE48" i="77"/>
  <c r="AK38" i="89"/>
  <c r="AE40" i="87"/>
  <c r="AE44" i="77"/>
  <c r="AK34" i="89"/>
  <c r="AE36" i="87"/>
  <c r="AF36" i="77"/>
  <c r="AL27" i="89"/>
  <c r="AF29" i="87"/>
  <c r="AF34" i="77"/>
  <c r="AL25" i="89"/>
  <c r="AF27" i="87"/>
  <c r="AF6" i="77"/>
  <c r="AL5" i="89"/>
  <c r="AF53" i="77"/>
  <c r="AF52" i="77"/>
  <c r="AL20" i="89"/>
  <c r="AF23" i="87"/>
  <c r="AF63" i="77"/>
  <c r="AF31" i="81"/>
  <c r="AL46" i="89"/>
  <c r="AF49" i="87"/>
  <c r="AF61" i="77"/>
  <c r="AF30" i="81"/>
  <c r="AL45" i="89"/>
  <c r="AF48" i="77"/>
  <c r="AL38" i="89"/>
  <c r="AF40" i="87"/>
  <c r="AF44" i="77"/>
  <c r="AL34" i="89"/>
  <c r="AF36" i="87"/>
  <c r="AG38" i="77"/>
  <c r="AM29" i="89"/>
  <c r="AG31" i="87"/>
  <c r="AG64" i="77"/>
  <c r="AG32" i="81"/>
  <c r="AM47" i="89"/>
  <c r="AG50" i="87"/>
  <c r="AG27" i="77"/>
  <c r="AG26" i="77"/>
  <c r="AG15" i="81"/>
  <c r="AM19" i="89"/>
  <c r="AG22" i="87"/>
  <c r="AG57" i="77"/>
  <c r="AG25" i="81"/>
  <c r="AM43" i="89"/>
  <c r="AG46" i="87"/>
  <c r="AG31" i="77"/>
  <c r="AM21" i="89"/>
  <c r="AG25" i="87"/>
  <c r="AG50" i="77"/>
  <c r="AM40" i="89"/>
  <c r="AG46" i="77"/>
  <c r="AM36" i="89"/>
  <c r="AG38" i="87"/>
  <c r="AG12" i="77"/>
  <c r="AM11" i="89"/>
  <c r="AG11" i="87"/>
  <c r="AH39" i="77"/>
  <c r="AN30" i="89"/>
  <c r="AH18" i="87"/>
  <c r="AH40" i="77"/>
  <c r="AN31" i="89"/>
  <c r="AH33" i="87"/>
  <c r="AH35" i="77"/>
  <c r="AN26" i="89"/>
  <c r="AH28" i="87"/>
  <c r="AH56" i="77"/>
  <c r="AH24" i="81"/>
  <c r="AN42" i="89"/>
  <c r="AH44" i="87"/>
  <c r="AH23" i="77"/>
  <c r="AH22" i="77"/>
  <c r="AH21" i="77"/>
  <c r="AN17" i="89"/>
  <c r="AH17" i="87"/>
  <c r="AH5" i="77"/>
  <c r="AN4" i="89"/>
  <c r="AH12" i="87"/>
  <c r="AH47" i="77"/>
  <c r="AN37" i="89"/>
  <c r="AH39" i="87"/>
  <c r="AH12" i="77"/>
  <c r="AN11" i="89"/>
  <c r="AH11" i="87"/>
  <c r="AI38" i="77"/>
  <c r="AO29" i="89"/>
  <c r="AI31" i="87"/>
  <c r="AI64" i="77"/>
  <c r="AI32" i="81"/>
  <c r="AO47" i="89"/>
  <c r="AI50" i="87"/>
  <c r="AI27" i="77"/>
  <c r="AI26" i="77"/>
  <c r="AI15" i="81"/>
  <c r="AO19" i="89"/>
  <c r="AI22" i="87"/>
  <c r="AI57" i="77"/>
  <c r="AI25" i="81"/>
  <c r="AO43" i="89"/>
  <c r="AI46" i="87"/>
  <c r="AI31" i="77"/>
  <c r="AO21" i="89"/>
  <c r="AI25" i="87"/>
  <c r="AF11" i="77"/>
  <c r="AL10" i="89"/>
  <c r="AF10" i="87"/>
  <c r="AE6" i="77"/>
  <c r="AK5" i="89"/>
  <c r="AI19" i="76"/>
  <c r="AI12" i="81"/>
  <c r="AO12" i="88"/>
  <c r="AI21" i="87"/>
  <c r="AF6" i="76"/>
  <c r="AF4" i="76"/>
  <c r="AF3" i="76"/>
  <c r="AL5" i="88"/>
  <c r="AE6" i="76"/>
  <c r="AE4" i="76"/>
  <c r="AE3" i="76"/>
  <c r="AK5" i="88"/>
  <c r="AH36" i="77"/>
  <c r="AN27" i="89"/>
  <c r="AH29" i="87"/>
  <c r="AH34" i="77"/>
  <c r="AN25" i="89"/>
  <c r="AH27" i="87"/>
  <c r="AH6" i="77"/>
  <c r="AN5" i="89"/>
  <c r="AH5" i="87"/>
  <c r="AH53" i="77"/>
  <c r="AH52" i="77"/>
  <c r="AN20" i="89"/>
  <c r="AH23" i="87"/>
  <c r="AH63" i="77"/>
  <c r="AH31" i="81"/>
  <c r="AN46" i="89"/>
  <c r="AH49" i="87"/>
  <c r="AH61" i="77"/>
  <c r="AH30" i="81"/>
  <c r="AN45" i="89"/>
  <c r="AH48" i="87"/>
  <c r="AH48" i="77"/>
  <c r="AN38" i="89"/>
  <c r="AH40" i="87"/>
  <c r="AI39" i="77"/>
  <c r="AO30" i="89"/>
  <c r="AI18" i="87"/>
  <c r="AI40" i="77"/>
  <c r="AO31" i="89"/>
  <c r="AI33" i="87"/>
  <c r="AI35" i="77"/>
  <c r="AO26" i="89"/>
  <c r="AI28" i="87"/>
  <c r="AI56" i="77"/>
  <c r="AI24" i="81"/>
  <c r="AO42" i="89"/>
  <c r="AI44" i="87"/>
  <c r="AI23" i="77"/>
  <c r="AI22" i="77"/>
  <c r="AI21" i="77"/>
  <c r="AO17" i="89"/>
  <c r="AI17" i="87"/>
  <c r="AI5" i="77"/>
  <c r="AO4" i="89"/>
  <c r="AI12" i="87"/>
  <c r="AG6" i="76"/>
  <c r="AG4" i="76"/>
  <c r="AG3" i="76"/>
  <c r="AM5" i="88"/>
  <c r="AE29" i="77"/>
  <c r="AK22" i="89"/>
  <c r="AE24" i="87"/>
  <c r="AH38" i="77"/>
  <c r="AN29" i="89"/>
  <c r="AH31" i="87"/>
  <c r="AH64" i="77"/>
  <c r="AH32" i="81"/>
  <c r="AN47" i="89"/>
  <c r="AH50" i="87"/>
  <c r="AH27" i="77"/>
  <c r="AH26" i="77"/>
  <c r="AH15" i="81"/>
  <c r="AN19" i="89"/>
  <c r="AH22" i="87"/>
  <c r="AH57" i="77"/>
  <c r="AH25" i="81"/>
  <c r="AN43" i="89"/>
  <c r="AH46" i="87"/>
  <c r="AH31" i="77"/>
  <c r="AN21" i="89"/>
  <c r="AH25" i="87"/>
  <c r="AH10" i="77"/>
  <c r="AN9" i="89"/>
  <c r="AH9" i="87"/>
  <c r="AH50" i="77"/>
  <c r="AN40" i="89"/>
  <c r="AH46" i="77"/>
  <c r="AN36" i="89"/>
  <c r="AH38" i="87"/>
  <c r="AH32" i="77"/>
  <c r="AN23" i="89"/>
  <c r="AH19" i="87"/>
  <c r="AI33" i="77"/>
  <c r="AO24" i="89"/>
  <c r="AI20" i="87"/>
  <c r="AI51" i="77"/>
  <c r="AO41" i="89"/>
  <c r="AI43" i="87"/>
  <c r="AI29" i="77"/>
  <c r="AO22" i="89"/>
  <c r="AI24" i="87"/>
  <c r="AI9" i="77"/>
  <c r="AO8" i="89"/>
  <c r="AI8" i="87"/>
  <c r="AG49" i="77"/>
  <c r="AM39" i="89"/>
  <c r="AG41" i="87"/>
  <c r="AG45" i="77"/>
  <c r="AM35" i="89"/>
  <c r="AG37" i="87"/>
  <c r="AG32" i="77"/>
  <c r="AM23" i="89"/>
  <c r="AG19" i="87"/>
  <c r="AE56" i="77"/>
  <c r="AE24" i="81"/>
  <c r="AK42" i="89"/>
  <c r="AE44" i="87"/>
  <c r="AE23" i="77"/>
  <c r="AE22" i="77"/>
  <c r="AE21" i="77"/>
  <c r="AK17" i="89"/>
  <c r="AE17" i="87"/>
  <c r="AE5" i="77"/>
  <c r="AK4" i="89"/>
  <c r="AF47" i="77"/>
  <c r="AL37" i="89"/>
  <c r="AF39" i="87"/>
  <c r="AG39" i="77"/>
  <c r="AM30" i="89"/>
  <c r="AG18" i="87"/>
  <c r="AG40" i="77"/>
  <c r="AM31" i="89"/>
  <c r="AG33" i="87"/>
  <c r="AG35" i="77"/>
  <c r="AM26" i="89"/>
  <c r="AG28" i="87"/>
  <c r="AG56" i="77"/>
  <c r="AG24" i="81"/>
  <c r="AM42" i="89"/>
  <c r="AG44" i="87"/>
  <c r="AG23" i="77"/>
  <c r="AG22" i="77"/>
  <c r="AG21" i="77"/>
  <c r="AM17" i="89"/>
  <c r="AG17" i="87"/>
  <c r="AG5" i="77"/>
  <c r="AM4" i="89"/>
  <c r="AE49" i="77"/>
  <c r="AK39" i="89"/>
  <c r="AE41" i="87"/>
  <c r="AE45" i="77"/>
  <c r="AK35" i="89"/>
  <c r="AE37" i="87"/>
  <c r="AE32" i="77"/>
  <c r="AK23" i="89"/>
  <c r="AE19" i="87"/>
  <c r="AF37" i="77"/>
  <c r="AL28" i="89"/>
  <c r="AF30" i="87"/>
  <c r="AF33" i="77"/>
  <c r="AL24" i="89"/>
  <c r="AF20" i="87"/>
  <c r="AF51" i="77"/>
  <c r="AL41" i="89"/>
  <c r="AF43" i="87"/>
  <c r="AF29" i="77"/>
  <c r="AL22" i="89"/>
  <c r="AF24" i="87"/>
  <c r="AG37" i="77"/>
  <c r="AM28" i="89"/>
  <c r="AG30" i="87"/>
  <c r="AG33" i="77"/>
  <c r="AM24" i="89"/>
  <c r="AG20" i="87"/>
  <c r="AG51" i="77"/>
  <c r="AM41" i="89"/>
  <c r="AG43" i="87"/>
  <c r="AE39" i="77"/>
  <c r="AK30" i="89"/>
  <c r="AE18" i="87"/>
  <c r="AE40" i="77"/>
  <c r="AK31" i="89"/>
  <c r="AE33" i="87"/>
  <c r="AE35" i="77"/>
  <c r="AK26" i="89"/>
  <c r="AE28" i="87"/>
  <c r="AE47" i="77"/>
  <c r="AK37" i="89"/>
  <c r="AE39" i="87"/>
  <c r="AF39" i="77"/>
  <c r="AL30" i="89"/>
  <c r="AF18" i="87"/>
  <c r="AF40" i="77"/>
  <c r="AL31" i="89"/>
  <c r="AF33" i="87"/>
  <c r="AF35" i="77"/>
  <c r="AL26" i="89"/>
  <c r="AF28" i="87"/>
  <c r="AF56" i="77"/>
  <c r="AF24" i="81"/>
  <c r="AL42" i="89"/>
  <c r="AF44" i="87"/>
  <c r="AF23" i="77"/>
  <c r="AF22" i="77"/>
  <c r="AF21" i="77"/>
  <c r="AL17" i="89"/>
  <c r="AF17" i="87"/>
  <c r="AF5" i="77"/>
  <c r="AL4" i="89"/>
  <c r="AG47" i="77"/>
  <c r="AM37" i="89"/>
  <c r="AG39" i="87"/>
  <c r="AE37" i="77"/>
  <c r="AK28" i="89"/>
  <c r="AE30" i="87"/>
  <c r="AE33" i="77"/>
  <c r="AK24" i="89"/>
  <c r="AE20" i="87"/>
  <c r="AE51" i="77"/>
  <c r="AK41" i="89"/>
  <c r="AE43" i="87"/>
  <c r="AF49" i="77"/>
  <c r="AL39" i="89"/>
  <c r="AF41" i="87"/>
  <c r="AF45" i="77"/>
  <c r="AL35" i="89"/>
  <c r="AF37" i="87"/>
  <c r="AF32" i="77"/>
  <c r="AL23" i="89"/>
  <c r="AF19" i="87"/>
  <c r="AN11" i="88"/>
  <c r="AK11" i="88"/>
  <c r="AL11" i="88"/>
  <c r="AM11" i="88"/>
  <c r="N10" i="81"/>
  <c r="I19" i="81"/>
  <c r="O10" i="81"/>
  <c r="AH25" i="77"/>
  <c r="AH24" i="77"/>
  <c r="AH14" i="81"/>
  <c r="AH62" i="77"/>
  <c r="AI25" i="77"/>
  <c r="AI24" i="77"/>
  <c r="AI14" i="81"/>
  <c r="AI62" i="77"/>
  <c r="AF25" i="77"/>
  <c r="AF24" i="77"/>
  <c r="AF14" i="81"/>
  <c r="AF62" i="77"/>
  <c r="AE25" i="77"/>
  <c r="AE24" i="77"/>
  <c r="AE14" i="81"/>
  <c r="AE62" i="77"/>
  <c r="AG25" i="77"/>
  <c r="AG24" i="77"/>
  <c r="AG14" i="81"/>
  <c r="AG62" i="77"/>
  <c r="CW82" i="75"/>
  <c r="AN7" i="89"/>
  <c r="CP58" i="75"/>
  <c r="CR55" i="75"/>
  <c r="CR64" i="75"/>
  <c r="CU79" i="75"/>
  <c r="CX57" i="75"/>
  <c r="CX83" i="75"/>
  <c r="CP62" i="75"/>
  <c r="E4050" i="70"/>
  <c r="V17" i="69"/>
  <c r="CT81" i="75"/>
  <c r="CU100" i="75"/>
  <c r="E8218" i="70"/>
  <c r="CV100" i="75"/>
  <c r="CX95" i="75"/>
  <c r="CY95" i="75"/>
  <c r="DB124" i="75"/>
  <c r="CR154" i="75"/>
  <c r="CR66" i="75"/>
  <c r="E12320" i="70"/>
  <c r="CS154" i="75"/>
  <c r="CS66" i="75"/>
  <c r="CR96" i="75"/>
  <c r="E8168" i="70"/>
  <c r="CS96" i="75"/>
  <c r="E12274" i="70"/>
  <c r="CP171" i="75"/>
  <c r="CP83" i="75"/>
  <c r="CO171" i="75"/>
  <c r="CO83" i="75"/>
  <c r="DB112" i="75"/>
  <c r="DA94" i="75"/>
  <c r="DA50" i="75"/>
  <c r="DB94" i="75"/>
  <c r="DB120" i="75"/>
  <c r="DB76" i="75"/>
  <c r="DA120" i="75"/>
  <c r="CW67" i="75"/>
  <c r="CR100" i="75"/>
  <c r="E8176" i="70"/>
  <c r="CS100" i="75"/>
  <c r="CR95" i="75"/>
  <c r="E8164" i="70"/>
  <c r="CS95" i="75"/>
  <c r="CS51" i="75"/>
  <c r="E8209" i="70"/>
  <c r="CV131" i="75"/>
  <c r="E10890" i="70"/>
  <c r="DB106" i="75"/>
  <c r="CX133" i="75"/>
  <c r="CY133" i="75"/>
  <c r="DA78" i="75"/>
  <c r="CR52" i="75"/>
  <c r="CY87" i="75"/>
  <c r="E12351" i="70"/>
  <c r="CV150" i="75"/>
  <c r="CV62" i="75"/>
  <c r="CU150" i="75"/>
  <c r="CU62" i="75"/>
  <c r="CY61" i="75"/>
  <c r="DA71" i="75"/>
  <c r="CO111" i="75"/>
  <c r="E8137" i="70"/>
  <c r="CP111" i="75"/>
  <c r="CN82" i="75"/>
  <c r="CS57" i="75"/>
  <c r="CX55" i="75"/>
  <c r="CY51" i="75"/>
  <c r="CO121" i="75"/>
  <c r="CO77" i="75"/>
  <c r="E8123" i="70"/>
  <c r="CP121" i="75"/>
  <c r="DA58" i="75"/>
  <c r="DA139" i="75"/>
  <c r="DA51" i="75"/>
  <c r="DB139" i="75"/>
  <c r="DB51" i="75"/>
  <c r="DA121" i="75"/>
  <c r="DA77" i="75"/>
  <c r="DB121" i="75"/>
  <c r="DB77" i="75"/>
  <c r="CR124" i="75"/>
  <c r="E8155" i="70"/>
  <c r="CS124" i="75"/>
  <c r="CS80" i="75"/>
  <c r="DA132" i="75"/>
  <c r="DB132" i="75"/>
  <c r="DB88" i="75"/>
  <c r="CY163" i="75"/>
  <c r="CX163" i="75"/>
  <c r="CX75" i="75"/>
  <c r="CU52" i="75"/>
  <c r="CO131" i="75"/>
  <c r="CO87" i="75"/>
  <c r="E8125" i="70"/>
  <c r="CP131" i="75"/>
  <c r="E8202" i="70"/>
  <c r="CV129" i="75"/>
  <c r="CU129" i="75"/>
  <c r="DA62" i="75"/>
  <c r="I17" i="69"/>
  <c r="G17" i="69"/>
  <c r="CY111" i="75"/>
  <c r="CX19" i="75"/>
  <c r="D17" i="69"/>
  <c r="CR102" i="75"/>
  <c r="E8178" i="70"/>
  <c r="CS102" i="75"/>
  <c r="CS58" i="75"/>
  <c r="CX102" i="75"/>
  <c r="CY102" i="75"/>
  <c r="CR109" i="75"/>
  <c r="E8190" i="70"/>
  <c r="CS109" i="75"/>
  <c r="CS65" i="75"/>
  <c r="CX109" i="75"/>
  <c r="CY109" i="75"/>
  <c r="CR98" i="75"/>
  <c r="E8174" i="70"/>
  <c r="CS98" i="75"/>
  <c r="CX98" i="75"/>
  <c r="CX54" i="75"/>
  <c r="CY98" i="75"/>
  <c r="CR122" i="75"/>
  <c r="E8170" i="70"/>
  <c r="CS122" i="75"/>
  <c r="CO110" i="75"/>
  <c r="E8120" i="70"/>
  <c r="CP110" i="75"/>
  <c r="CP66" i="75"/>
  <c r="DA110" i="75"/>
  <c r="DB110" i="75"/>
  <c r="CO107" i="75"/>
  <c r="CO63" i="75"/>
  <c r="E8110" i="70"/>
  <c r="CP107" i="75"/>
  <c r="CP63" i="75"/>
  <c r="DA107" i="75"/>
  <c r="DA63" i="75"/>
  <c r="DB107" i="75"/>
  <c r="DB63" i="75"/>
  <c r="CX118" i="75"/>
  <c r="CX74" i="75"/>
  <c r="CY118" i="75"/>
  <c r="CR114" i="75"/>
  <c r="CR70" i="75"/>
  <c r="E8182" i="70"/>
  <c r="CS114" i="75"/>
  <c r="CX114" i="75"/>
  <c r="CX70" i="75"/>
  <c r="CY114" i="75"/>
  <c r="E12375" i="70"/>
  <c r="CV143" i="75"/>
  <c r="CU108" i="75"/>
  <c r="CU64" i="75"/>
  <c r="E8233" i="70"/>
  <c r="CV108" i="75"/>
  <c r="E12323" i="70"/>
  <c r="CS165" i="75"/>
  <c r="CS77" i="75"/>
  <c r="CR165" i="75"/>
  <c r="CR77" i="75"/>
  <c r="E8199" i="70"/>
  <c r="CV126" i="75"/>
  <c r="CU126" i="75"/>
  <c r="CR80" i="75"/>
  <c r="DA119" i="75"/>
  <c r="DB119" i="75"/>
  <c r="CP87" i="75"/>
  <c r="E12366" i="70"/>
  <c r="CY129" i="75"/>
  <c r="CX129" i="75"/>
  <c r="CU116" i="75"/>
  <c r="E8226" i="70"/>
  <c r="CV116" i="75"/>
  <c r="CV72" i="75"/>
  <c r="DB115" i="75"/>
  <c r="CX113" i="75"/>
  <c r="CX69" i="75"/>
  <c r="CY113" i="75"/>
  <c r="CU112" i="75"/>
  <c r="CU68" i="75"/>
  <c r="E8222" i="70"/>
  <c r="CV112" i="75"/>
  <c r="CV68" i="75"/>
  <c r="DB33" i="75"/>
  <c r="DA33" i="75"/>
  <c r="E8135" i="70"/>
  <c r="CP101" i="75"/>
  <c r="CP57" i="75"/>
  <c r="DA101" i="75"/>
  <c r="DA57" i="75"/>
  <c r="DB101" i="75"/>
  <c r="DB57" i="75"/>
  <c r="CX144" i="75"/>
  <c r="CY144" i="75"/>
  <c r="CR51" i="75"/>
  <c r="E12291" i="70"/>
  <c r="CP143" i="75"/>
  <c r="CP55" i="75"/>
  <c r="CR54" i="75"/>
  <c r="CY126" i="75"/>
  <c r="CX126" i="75"/>
  <c r="E12316" i="70"/>
  <c r="CS171" i="75"/>
  <c r="CS83" i="75"/>
  <c r="CR171" i="75"/>
  <c r="CR83" i="75"/>
  <c r="CR149" i="75"/>
  <c r="CR61" i="75"/>
  <c r="E12327" i="70"/>
  <c r="CS149" i="75"/>
  <c r="CS61" i="75"/>
  <c r="DB118" i="75"/>
  <c r="CR116" i="75"/>
  <c r="CR72" i="75"/>
  <c r="E8184" i="70"/>
  <c r="CS116" i="75"/>
  <c r="DB114" i="75"/>
  <c r="CU113" i="75"/>
  <c r="E8223" i="70"/>
  <c r="CV113" i="75"/>
  <c r="CV69" i="75"/>
  <c r="CR112" i="75"/>
  <c r="CR68" i="75"/>
  <c r="E8180" i="70"/>
  <c r="CS112" i="75"/>
  <c r="CO67" i="75"/>
  <c r="DA111" i="75"/>
  <c r="CU132" i="75"/>
  <c r="CU88" i="75"/>
  <c r="E8213" i="70"/>
  <c r="CV132" i="75"/>
  <c r="E12326" i="70"/>
  <c r="CS140" i="75"/>
  <c r="CS52" i="75"/>
  <c r="CX84" i="75"/>
  <c r="CR129" i="75"/>
  <c r="E8160" i="70"/>
  <c r="CS129" i="75"/>
  <c r="DA105" i="75"/>
  <c r="DA61" i="75"/>
  <c r="DB105" i="75"/>
  <c r="DB61" i="75"/>
  <c r="CO116" i="75"/>
  <c r="CO72" i="75"/>
  <c r="E8142" i="70"/>
  <c r="CP116" i="75"/>
  <c r="DA72" i="75"/>
  <c r="CY69" i="75"/>
  <c r="DB50" i="75"/>
  <c r="CN81" i="75"/>
  <c r="CZ82" i="75"/>
  <c r="CU17" i="75"/>
  <c r="E4046" i="70"/>
  <c r="CV17" i="75"/>
  <c r="DB28" i="75"/>
  <c r="CY58" i="75"/>
  <c r="CR57" i="75"/>
  <c r="CY55" i="75"/>
  <c r="CV51" i="75"/>
  <c r="CO169" i="75"/>
  <c r="CO81" i="75"/>
  <c r="E10887" i="70"/>
  <c r="E12272" i="70"/>
  <c r="CP169" i="75"/>
  <c r="CP81" i="75"/>
  <c r="DB58" i="75"/>
  <c r="DA53" i="75"/>
  <c r="CV52" i="75"/>
  <c r="CY63" i="75"/>
  <c r="E8118" i="70"/>
  <c r="CP129" i="75"/>
  <c r="CO129" i="75"/>
  <c r="CO105" i="75"/>
  <c r="CO61" i="75"/>
  <c r="E8127" i="70"/>
  <c r="CP105" i="75"/>
  <c r="CP61" i="75"/>
  <c r="DB162" i="75"/>
  <c r="DA162" i="75"/>
  <c r="DA74" i="75"/>
  <c r="CU117" i="75"/>
  <c r="CU73" i="75"/>
  <c r="E8227" i="70"/>
  <c r="CV117" i="75"/>
  <c r="CV73" i="75"/>
  <c r="CR115" i="75"/>
  <c r="CR71" i="75"/>
  <c r="E8183" i="70"/>
  <c r="CS115" i="75"/>
  <c r="CS71" i="75"/>
  <c r="DA70" i="75"/>
  <c r="CR111" i="75"/>
  <c r="E8179" i="70"/>
  <c r="CS111" i="75"/>
  <c r="CS67" i="75"/>
  <c r="CX130" i="75"/>
  <c r="CX86" i="75"/>
  <c r="CY130" i="75"/>
  <c r="CX104" i="75"/>
  <c r="CX60" i="75"/>
  <c r="CY104" i="75"/>
  <c r="CY60" i="75"/>
  <c r="CT172" i="75"/>
  <c r="CT84" i="75"/>
  <c r="E9588" i="70"/>
  <c r="CT173" i="75"/>
  <c r="CT85" i="75"/>
  <c r="CZ172" i="75"/>
  <c r="CZ84" i="75"/>
  <c r="CT87" i="75"/>
  <c r="CX30" i="75"/>
  <c r="CY30" i="75"/>
  <c r="CO100" i="75"/>
  <c r="E8134" i="70"/>
  <c r="CP100" i="75"/>
  <c r="CP56" i="75"/>
  <c r="CO97" i="75"/>
  <c r="CO53" i="75"/>
  <c r="E8131" i="70"/>
  <c r="CP97" i="75"/>
  <c r="CP53" i="75"/>
  <c r="CY97" i="75"/>
  <c r="CY53" i="75"/>
  <c r="CX97" i="75"/>
  <c r="CX53" i="75"/>
  <c r="E8115" i="70"/>
  <c r="CP126" i="75"/>
  <c r="CO126" i="75"/>
  <c r="CR176" i="75"/>
  <c r="CR88" i="75"/>
  <c r="E12329" i="70"/>
  <c r="CS176" i="75"/>
  <c r="CS88" i="75"/>
  <c r="DA88" i="75"/>
  <c r="DB122" i="75"/>
  <c r="DB78" i="75"/>
  <c r="E12310" i="70"/>
  <c r="CS151" i="75"/>
  <c r="CS63" i="75"/>
  <c r="CR151" i="75"/>
  <c r="CR63" i="75"/>
  <c r="CU171" i="75"/>
  <c r="CU83" i="75"/>
  <c r="E12358" i="70"/>
  <c r="CV171" i="75"/>
  <c r="CV83" i="75"/>
  <c r="CR67" i="75"/>
  <c r="CY65" i="75"/>
  <c r="CR169" i="75"/>
  <c r="CR81" i="75"/>
  <c r="E12314" i="70"/>
  <c r="CS169" i="75"/>
  <c r="CS81" i="75"/>
  <c r="E10929" i="70"/>
  <c r="CQ82" i="75"/>
  <c r="DA8" i="75"/>
  <c r="DB8" i="75"/>
  <c r="CX100" i="75"/>
  <c r="CY100" i="75"/>
  <c r="DA108" i="75"/>
  <c r="DB108" i="75"/>
  <c r="CS54" i="75"/>
  <c r="CR126" i="75"/>
  <c r="E8157" i="70"/>
  <c r="CS126" i="75"/>
  <c r="CU168" i="75"/>
  <c r="CU80" i="75"/>
  <c r="E12355" i="70"/>
  <c r="CV168" i="75"/>
  <c r="CV80" i="75"/>
  <c r="CY89" i="75"/>
  <c r="CR175" i="75"/>
  <c r="CR87" i="75"/>
  <c r="E12325" i="70"/>
  <c r="CS175" i="75"/>
  <c r="CS87" i="75"/>
  <c r="DA131" i="75"/>
  <c r="DA87" i="75"/>
  <c r="DB131" i="75"/>
  <c r="DB87" i="75"/>
  <c r="CO167" i="75"/>
  <c r="CO79" i="75"/>
  <c r="E12269" i="70"/>
  <c r="CP167" i="75"/>
  <c r="CP79" i="75"/>
  <c r="CX123" i="75"/>
  <c r="CX79" i="75"/>
  <c r="CY123" i="75"/>
  <c r="CP67" i="75"/>
  <c r="CR130" i="75"/>
  <c r="CR86" i="75"/>
  <c r="E8161" i="70"/>
  <c r="CS130" i="75"/>
  <c r="CS86" i="75"/>
  <c r="CX103" i="75"/>
  <c r="CY103" i="75"/>
  <c r="CY59" i="75"/>
  <c r="CY34" i="75"/>
  <c r="CX34" i="75"/>
  <c r="CU89" i="75"/>
  <c r="CO119" i="75"/>
  <c r="CO75" i="75"/>
  <c r="E8145" i="70"/>
  <c r="CP119" i="75"/>
  <c r="CP75" i="75"/>
  <c r="DB75" i="75"/>
  <c r="E12370" i="70"/>
  <c r="CV166" i="75"/>
  <c r="CV78" i="75"/>
  <c r="CU166" i="75"/>
  <c r="CU78" i="75"/>
  <c r="DB66" i="75"/>
  <c r="DA167" i="75"/>
  <c r="DA79" i="75"/>
  <c r="DB167" i="75"/>
  <c r="DB79" i="75"/>
  <c r="CY84" i="75"/>
  <c r="CX106" i="75"/>
  <c r="CX62" i="75"/>
  <c r="CY106" i="75"/>
  <c r="CY62" i="75"/>
  <c r="CS70" i="75"/>
  <c r="DA68" i="75"/>
  <c r="CU111" i="75"/>
  <c r="CU67" i="75"/>
  <c r="E8221" i="70"/>
  <c r="CV111" i="75"/>
  <c r="DA130" i="75"/>
  <c r="DA86" i="75"/>
  <c r="DB130" i="75"/>
  <c r="DB86" i="75"/>
  <c r="CU94" i="75"/>
  <c r="CU50" i="75"/>
  <c r="E8205" i="70"/>
  <c r="CV94" i="75"/>
  <c r="CV50" i="75"/>
  <c r="DB80" i="75"/>
  <c r="CZ81" i="75"/>
  <c r="CX58" i="75"/>
  <c r="CO56" i="75"/>
  <c r="CU51" i="75"/>
  <c r="CU121" i="75"/>
  <c r="CU77" i="75"/>
  <c r="E8207" i="70"/>
  <c r="CV121" i="75"/>
  <c r="CV77" i="75"/>
  <c r="DB152" i="75"/>
  <c r="CU97" i="75"/>
  <c r="CU53" i="75"/>
  <c r="E8215" i="70"/>
  <c r="CV97" i="75"/>
  <c r="CV53" i="75"/>
  <c r="DB142" i="75"/>
  <c r="DB54" i="75"/>
  <c r="DA142" i="75"/>
  <c r="DA54" i="75"/>
  <c r="CX169" i="75"/>
  <c r="CX81" i="75"/>
  <c r="CY169" i="75"/>
  <c r="CY81" i="75"/>
  <c r="CX124" i="75"/>
  <c r="CX80" i="75"/>
  <c r="CY124" i="75"/>
  <c r="CY80" i="75"/>
  <c r="CX88" i="75"/>
  <c r="CR133" i="75"/>
  <c r="CR89" i="75"/>
  <c r="E8172" i="70"/>
  <c r="CS133" i="75"/>
  <c r="CS89" i="75"/>
  <c r="CR78" i="75"/>
  <c r="CP52" i="75"/>
  <c r="E12367" i="70"/>
  <c r="CV175" i="75"/>
  <c r="CV87" i="75"/>
  <c r="CX63" i="75"/>
  <c r="CY79" i="75"/>
  <c r="CS72" i="75"/>
  <c r="DB70" i="75"/>
  <c r="CU69" i="75"/>
  <c r="CS68" i="75"/>
  <c r="Q38" i="69"/>
  <c r="E2622" i="70"/>
  <c r="E4008" i="70"/>
  <c r="CX85" i="75"/>
  <c r="DA76" i="75"/>
  <c r="CU102" i="75"/>
  <c r="E8220" i="70"/>
  <c r="CV102" i="75"/>
  <c r="CV58" i="75"/>
  <c r="CO109" i="75"/>
  <c r="CO65" i="75"/>
  <c r="E8148" i="70"/>
  <c r="CP109" i="75"/>
  <c r="CP65" i="75"/>
  <c r="CU109" i="75"/>
  <c r="CU65" i="75"/>
  <c r="E8232" i="70"/>
  <c r="CV109" i="75"/>
  <c r="CO98" i="75"/>
  <c r="CO54" i="75"/>
  <c r="E8132" i="70"/>
  <c r="CP98" i="75"/>
  <c r="CP54" i="75"/>
  <c r="CU98" i="75"/>
  <c r="CU54" i="75"/>
  <c r="E8216" i="70"/>
  <c r="CV98" i="75"/>
  <c r="CV54" i="75"/>
  <c r="DA125" i="75"/>
  <c r="DA81" i="75"/>
  <c r="DB125" i="75"/>
  <c r="CX122" i="75"/>
  <c r="CX78" i="75"/>
  <c r="CY122" i="75"/>
  <c r="CY78" i="75"/>
  <c r="CU110" i="75"/>
  <c r="CU66" i="75"/>
  <c r="E8204" i="70"/>
  <c r="CV110" i="75"/>
  <c r="CV66" i="75"/>
  <c r="E8166" i="70"/>
  <c r="CU107" i="75"/>
  <c r="CU63" i="75"/>
  <c r="E8194" i="70"/>
  <c r="CV107" i="75"/>
  <c r="CV63" i="75"/>
  <c r="CR118" i="75"/>
  <c r="CR74" i="75"/>
  <c r="E8186" i="70"/>
  <c r="CS118" i="75"/>
  <c r="CS74" i="75"/>
  <c r="CO114" i="75"/>
  <c r="CO70" i="75"/>
  <c r="E8140" i="70"/>
  <c r="CP114" i="75"/>
  <c r="CP70" i="75"/>
  <c r="CU114" i="75"/>
  <c r="E8224" i="70"/>
  <c r="CV114" i="75"/>
  <c r="CV70" i="75"/>
  <c r="CT55" i="75"/>
  <c r="CT82" i="75"/>
  <c r="CR65" i="75"/>
  <c r="CO108" i="75"/>
  <c r="CO64" i="75"/>
  <c r="E8149" i="70"/>
  <c r="CP108" i="75"/>
  <c r="CP64" i="75"/>
  <c r="DB177" i="75"/>
  <c r="DB89" i="75"/>
  <c r="DA177" i="75"/>
  <c r="DA89" i="75"/>
  <c r="CU119" i="75"/>
  <c r="CU75" i="75"/>
  <c r="E8229" i="70"/>
  <c r="CV119" i="75"/>
  <c r="CV75" i="75"/>
  <c r="CR172" i="75"/>
  <c r="CR84" i="75"/>
  <c r="E12317" i="70"/>
  <c r="CS172" i="75"/>
  <c r="CS84" i="75"/>
  <c r="E10932" i="70"/>
  <c r="CO162" i="75"/>
  <c r="CO74" i="75"/>
  <c r="E12302" i="70"/>
  <c r="CP162" i="75"/>
  <c r="CP74" i="75"/>
  <c r="CO117" i="75"/>
  <c r="CO73" i="75"/>
  <c r="E8143" i="70"/>
  <c r="CP117" i="75"/>
  <c r="CP73" i="75"/>
  <c r="DA161" i="75"/>
  <c r="DA73" i="75"/>
  <c r="DB161" i="75"/>
  <c r="DB116" i="75"/>
  <c r="DB72" i="75"/>
  <c r="CU115" i="75"/>
  <c r="CU71" i="75"/>
  <c r="E8225" i="70"/>
  <c r="CV115" i="75"/>
  <c r="CV71" i="75"/>
  <c r="CR113" i="75"/>
  <c r="CR69" i="75"/>
  <c r="E8181" i="70"/>
  <c r="CS113" i="75"/>
  <c r="CS69" i="75"/>
  <c r="CO112" i="75"/>
  <c r="CO68" i="75"/>
  <c r="E8138" i="70"/>
  <c r="CP112" i="75"/>
  <c r="CP68" i="75"/>
  <c r="CO130" i="75"/>
  <c r="CO86" i="75"/>
  <c r="E8119" i="70"/>
  <c r="CP130" i="75"/>
  <c r="CP86" i="75"/>
  <c r="CY86" i="75"/>
  <c r="CU58" i="75"/>
  <c r="E12334" i="70"/>
  <c r="CS144" i="75"/>
  <c r="CS56" i="75"/>
  <c r="CR144" i="75"/>
  <c r="CR56" i="75"/>
  <c r="DA100" i="75"/>
  <c r="DA56" i="75"/>
  <c r="DB100" i="75"/>
  <c r="DB56" i="75"/>
  <c r="E8217" i="70"/>
  <c r="CV99" i="75"/>
  <c r="CX65" i="75"/>
  <c r="CW68" i="75"/>
  <c r="DB97" i="75"/>
  <c r="DB53" i="75"/>
  <c r="CY54" i="75"/>
  <c r="CP77" i="75"/>
  <c r="CV88" i="75"/>
  <c r="CO177" i="75"/>
  <c r="CO89" i="75"/>
  <c r="E12288" i="70"/>
  <c r="CP177" i="75"/>
  <c r="CP89" i="75"/>
  <c r="CX89" i="75"/>
  <c r="CY119" i="75"/>
  <c r="CO66" i="75"/>
  <c r="E12324" i="70"/>
  <c r="DB172" i="75"/>
  <c r="CY171" i="75"/>
  <c r="CY83" i="75"/>
  <c r="CR106" i="75"/>
  <c r="CR62" i="75"/>
  <c r="E8151" i="70"/>
  <c r="CS106" i="75"/>
  <c r="CS62" i="75"/>
  <c r="CR117" i="75"/>
  <c r="CR73" i="75"/>
  <c r="E8185" i="70"/>
  <c r="CS117" i="75"/>
  <c r="CS73" i="75"/>
  <c r="CP72" i="75"/>
  <c r="CX116" i="75"/>
  <c r="CX72" i="75"/>
  <c r="CY116" i="75"/>
  <c r="CY72" i="75"/>
  <c r="CX115" i="75"/>
  <c r="CX71" i="75"/>
  <c r="CY115" i="75"/>
  <c r="CY71" i="75"/>
  <c r="CO113" i="75"/>
  <c r="CO69" i="75"/>
  <c r="E8139" i="70"/>
  <c r="CP113" i="75"/>
  <c r="CP69" i="75"/>
  <c r="DA113" i="75"/>
  <c r="DA69" i="75"/>
  <c r="DB113" i="75"/>
  <c r="DB69" i="75"/>
  <c r="CX112" i="75"/>
  <c r="CY112" i="75"/>
  <c r="CV67" i="75"/>
  <c r="CX94" i="75"/>
  <c r="CX50" i="75"/>
  <c r="CY94" i="75"/>
  <c r="CY50" i="75"/>
  <c r="CO132" i="75"/>
  <c r="CO88" i="75"/>
  <c r="E8129" i="70"/>
  <c r="CP132" i="75"/>
  <c r="CP88" i="75"/>
  <c r="CV89" i="75"/>
  <c r="DA75" i="75"/>
  <c r="DA66" i="75"/>
  <c r="CX87" i="75"/>
  <c r="DA128" i="75"/>
  <c r="DA84" i="75"/>
  <c r="DB128" i="75"/>
  <c r="CX61" i="75"/>
  <c r="CY74" i="75"/>
  <c r="CY117" i="75"/>
  <c r="CY73" i="75"/>
  <c r="CX117" i="75"/>
  <c r="CX73" i="75"/>
  <c r="CU72" i="75"/>
  <c r="CO115" i="75"/>
  <c r="CO71" i="75"/>
  <c r="E8141" i="70"/>
  <c r="CP115" i="75"/>
  <c r="CP71" i="75"/>
  <c r="DB71" i="75"/>
  <c r="CY70" i="75"/>
  <c r="DB68" i="75"/>
  <c r="E10974" i="70"/>
  <c r="CO26" i="75"/>
  <c r="E3986" i="70"/>
  <c r="CP26" i="75"/>
  <c r="CR18" i="75"/>
  <c r="E4006" i="70"/>
  <c r="CS18" i="75"/>
  <c r="CR58" i="75"/>
  <c r="E12376" i="70"/>
  <c r="CV144" i="75"/>
  <c r="CV56" i="75"/>
  <c r="CU144" i="75"/>
  <c r="CU56" i="75"/>
  <c r="CV65" i="75"/>
  <c r="CV64" i="75"/>
  <c r="E12280" i="70"/>
  <c r="CP139" i="75"/>
  <c r="CP51" i="75"/>
  <c r="CO139" i="75"/>
  <c r="CO51" i="75"/>
  <c r="CX51" i="75"/>
  <c r="CR97" i="75"/>
  <c r="CR53" i="75"/>
  <c r="E8173" i="70"/>
  <c r="CS97" i="75"/>
  <c r="CS53" i="75"/>
  <c r="E12356" i="70"/>
  <c r="CV169" i="75"/>
  <c r="CV81" i="75"/>
  <c r="CU169" i="75"/>
  <c r="CU81" i="75"/>
  <c r="E10971" i="70"/>
  <c r="DB81" i="75"/>
  <c r="DA64" i="75"/>
  <c r="CY88" i="75"/>
  <c r="CS78" i="75"/>
  <c r="CO52" i="75"/>
  <c r="CU87" i="75"/>
  <c r="CR123" i="75"/>
  <c r="CR79" i="75"/>
  <c r="E8153" i="70"/>
  <c r="CS123" i="75"/>
  <c r="CS79" i="75"/>
  <c r="E12359" i="70"/>
  <c r="CV172" i="75"/>
  <c r="CV84" i="75"/>
  <c r="DA127" i="75"/>
  <c r="DA83" i="75"/>
  <c r="AJ65" i="77"/>
  <c r="DB127" i="75"/>
  <c r="DB83" i="75"/>
  <c r="DB62" i="75"/>
  <c r="CU105" i="75"/>
  <c r="CU61" i="75"/>
  <c r="E8211" i="70"/>
  <c r="CV105" i="75"/>
  <c r="CV61" i="75"/>
  <c r="DB117" i="75"/>
  <c r="CU70" i="75"/>
  <c r="CX156" i="75"/>
  <c r="CY156" i="75"/>
  <c r="CO94" i="75"/>
  <c r="CO50" i="75"/>
  <c r="E8121" i="70"/>
  <c r="CP94" i="75"/>
  <c r="CP50" i="75"/>
  <c r="CX59" i="75"/>
  <c r="CX164" i="75"/>
  <c r="CX76" i="75"/>
  <c r="CY164" i="75"/>
  <c r="CY76" i="75"/>
  <c r="X38" i="69"/>
  <c r="E6738" i="70"/>
  <c r="E8124" i="70"/>
  <c r="D38" i="69"/>
  <c r="B38" i="69"/>
  <c r="N38" i="69"/>
  <c r="E6822" i="70"/>
  <c r="E8208" i="70"/>
  <c r="D17" i="1"/>
  <c r="B17" i="1"/>
  <c r="CZ111" i="75"/>
  <c r="CZ67" i="75"/>
  <c r="D38" i="1"/>
  <c r="E3979" i="70"/>
  <c r="CP19" i="75"/>
  <c r="CO19" i="75"/>
  <c r="CY19" i="75"/>
  <c r="CW19" i="75"/>
  <c r="AN22" i="88"/>
  <c r="DB19" i="75"/>
  <c r="CZ19" i="75"/>
  <c r="DB23" i="75"/>
  <c r="CZ23" i="75"/>
  <c r="DB20" i="75"/>
  <c r="CZ20" i="75"/>
  <c r="DB37" i="75"/>
  <c r="CZ37" i="75"/>
  <c r="Q17" i="69"/>
  <c r="E2635" i="70"/>
  <c r="L17" i="1"/>
  <c r="E1291" i="70"/>
  <c r="K38" i="1"/>
  <c r="X55" i="1"/>
  <c r="V55" i="1"/>
  <c r="V17" i="1"/>
  <c r="D55" i="1"/>
  <c r="B55" i="1"/>
  <c r="Q17" i="1"/>
  <c r="L38" i="1"/>
  <c r="K55" i="1"/>
  <c r="B38" i="1"/>
  <c r="I17" i="1"/>
  <c r="G17" i="1"/>
  <c r="Q38" i="1"/>
  <c r="X38" i="1"/>
  <c r="V38" i="1"/>
  <c r="S55" i="1"/>
  <c r="Q55" i="1"/>
  <c r="N55" i="1"/>
  <c r="L55" i="1"/>
  <c r="I55" i="1"/>
  <c r="G55" i="1"/>
  <c r="V38" i="69"/>
  <c r="B17" i="69"/>
  <c r="L38" i="69"/>
  <c r="I38" i="69"/>
  <c r="G38" i="69"/>
  <c r="B55" i="69"/>
  <c r="D11" i="1"/>
  <c r="B11" i="1"/>
  <c r="D65" i="77"/>
  <c r="AB65" i="77"/>
  <c r="G65" i="77"/>
  <c r="I51" i="76"/>
  <c r="W10" i="81"/>
  <c r="W33" i="81"/>
  <c r="CY68" i="75"/>
  <c r="S65" i="77"/>
  <c r="I65" i="77"/>
  <c r="AB51" i="76"/>
  <c r="O65" i="77"/>
  <c r="T48" i="89"/>
  <c r="J65" i="77"/>
  <c r="V65" i="77"/>
  <c r="K65" i="77"/>
  <c r="J51" i="76"/>
  <c r="L51" i="76"/>
  <c r="L65" i="77"/>
  <c r="Z19" i="81"/>
  <c r="Z33" i="81"/>
  <c r="Z65" i="77"/>
  <c r="C51" i="76"/>
  <c r="U10" i="81"/>
  <c r="U33" i="81"/>
  <c r="AG21" i="81"/>
  <c r="B51" i="76"/>
  <c r="P65" i="77"/>
  <c r="E51" i="76"/>
  <c r="AA51" i="76"/>
  <c r="M10" i="81"/>
  <c r="AD51" i="76"/>
  <c r="N51" i="76"/>
  <c r="F65" i="77"/>
  <c r="S51" i="76"/>
  <c r="H65" i="77"/>
  <c r="AE17" i="81"/>
  <c r="P51" i="76"/>
  <c r="L19" i="81"/>
  <c r="L33" i="81"/>
  <c r="AA65" i="77"/>
  <c r="X51" i="76"/>
  <c r="AD65" i="77"/>
  <c r="G19" i="81"/>
  <c r="G33" i="81"/>
  <c r="E33" i="81"/>
  <c r="Q51" i="76"/>
  <c r="Y65" i="77"/>
  <c r="AC51" i="76"/>
  <c r="W65" i="77"/>
  <c r="AH17" i="81"/>
  <c r="X10" i="81"/>
  <c r="X33" i="81"/>
  <c r="O51" i="76"/>
  <c r="AH17" i="76"/>
  <c r="K33" i="81"/>
  <c r="Z51" i="76"/>
  <c r="AF17" i="81"/>
  <c r="AH21" i="81"/>
  <c r="AE21" i="81"/>
  <c r="AI60" i="77"/>
  <c r="AC19" i="81"/>
  <c r="AC33" i="81"/>
  <c r="AD33" i="81"/>
  <c r="M51" i="76"/>
  <c r="AE43" i="77"/>
  <c r="AE42" i="77"/>
  <c r="AE20" i="81"/>
  <c r="W3" i="87"/>
  <c r="M19" i="81"/>
  <c r="D33" i="81"/>
  <c r="AE23" i="81"/>
  <c r="AF35" i="76"/>
  <c r="C33" i="81"/>
  <c r="X3" i="87"/>
  <c r="J33" i="81"/>
  <c r="H33" i="81"/>
  <c r="AA33" i="81"/>
  <c r="Y33" i="81"/>
  <c r="AF17" i="76"/>
  <c r="Y51" i="76"/>
  <c r="AI21" i="81"/>
  <c r="Q33" i="81"/>
  <c r="V33" i="81"/>
  <c r="N33" i="81"/>
  <c r="AK3" i="89"/>
  <c r="J3" i="87"/>
  <c r="T33" i="81"/>
  <c r="AE17" i="76"/>
  <c r="AI18" i="76"/>
  <c r="C3" i="87"/>
  <c r="F19" i="81"/>
  <c r="F33" i="81"/>
  <c r="AG13" i="81"/>
  <c r="AG11" i="81"/>
  <c r="AG17" i="76"/>
  <c r="G3" i="87"/>
  <c r="P33" i="81"/>
  <c r="AD3" i="87"/>
  <c r="H3" i="87"/>
  <c r="L3" i="87"/>
  <c r="AA3" i="87"/>
  <c r="H51" i="76"/>
  <c r="CX68" i="75"/>
  <c r="AL44" i="89"/>
  <c r="AK44" i="89"/>
  <c r="AC48" i="89"/>
  <c r="T3" i="87"/>
  <c r="B3" i="87"/>
  <c r="F3" i="87"/>
  <c r="AB33" i="81"/>
  <c r="AF13" i="81"/>
  <c r="AF11" i="81"/>
  <c r="AF21" i="81"/>
  <c r="AG48" i="89"/>
  <c r="AI13" i="81"/>
  <c r="AI11" i="81"/>
  <c r="AF4" i="77"/>
  <c r="AF3" i="77"/>
  <c r="AF23" i="81"/>
  <c r="AG4" i="77"/>
  <c r="AG3" i="77"/>
  <c r="AG23" i="81"/>
  <c r="AF43" i="77"/>
  <c r="AF42" i="77"/>
  <c r="AF20" i="81"/>
  <c r="AH4" i="77"/>
  <c r="AH3" i="77"/>
  <c r="AI30" i="77"/>
  <c r="AI18" i="81"/>
  <c r="AG43" i="77"/>
  <c r="AG42" i="77"/>
  <c r="AG29" i="81"/>
  <c r="AI43" i="77"/>
  <c r="AI42" i="77"/>
  <c r="U3" i="87"/>
  <c r="AI17" i="76"/>
  <c r="B33" i="81"/>
  <c r="AG55" i="77"/>
  <c r="AE60" i="77"/>
  <c r="O33" i="81"/>
  <c r="V3" i="87"/>
  <c r="O3" i="87"/>
  <c r="AF55" i="77"/>
  <c r="AH55" i="77"/>
  <c r="P3" i="87"/>
  <c r="E3" i="87"/>
  <c r="S33" i="81"/>
  <c r="Z3" i="87"/>
  <c r="Q3" i="87"/>
  <c r="AL3" i="89"/>
  <c r="AM3" i="89"/>
  <c r="AC3" i="87"/>
  <c r="AI17" i="81"/>
  <c r="AB3" i="87"/>
  <c r="M3" i="87"/>
  <c r="I3" i="87"/>
  <c r="AI47" i="87"/>
  <c r="I33" i="81"/>
  <c r="Y3" i="87"/>
  <c r="S3" i="87"/>
  <c r="AG47" i="87"/>
  <c r="AI4" i="77"/>
  <c r="AI3" i="77"/>
  <c r="AE4" i="77"/>
  <c r="AE3" i="77"/>
  <c r="AH30" i="77"/>
  <c r="AH18" i="81"/>
  <c r="AF30" i="77"/>
  <c r="AF18" i="81"/>
  <c r="AE30" i="77"/>
  <c r="AE18" i="81"/>
  <c r="K3" i="87"/>
  <c r="AH47" i="87"/>
  <c r="AI4" i="87"/>
  <c r="AF16" i="87"/>
  <c r="AI16" i="87"/>
  <c r="AH23" i="81"/>
  <c r="AE29" i="81"/>
  <c r="AH13" i="81"/>
  <c r="AH11" i="81"/>
  <c r="AE13" i="81"/>
  <c r="AE11" i="81"/>
  <c r="AN50" i="89"/>
  <c r="AH52" i="87"/>
  <c r="AF12" i="87"/>
  <c r="AH60" i="77"/>
  <c r="AF60" i="77"/>
  <c r="AG60" i="77"/>
  <c r="AE35" i="76"/>
  <c r="AI29" i="81"/>
  <c r="D3" i="87"/>
  <c r="AF48" i="87"/>
  <c r="AF47" i="87"/>
  <c r="AE48" i="87"/>
  <c r="AE47" i="87"/>
  <c r="AG12" i="87"/>
  <c r="AH29" i="81"/>
  <c r="AF29" i="81"/>
  <c r="AI23" i="81"/>
  <c r="AF52" i="87"/>
  <c r="AI52" i="87"/>
  <c r="AO50" i="89"/>
  <c r="AL50" i="89"/>
  <c r="AK50" i="89"/>
  <c r="AF48" i="89"/>
  <c r="AJ34" i="88"/>
  <c r="AJ35" i="88"/>
  <c r="AE12" i="87"/>
  <c r="N3" i="87"/>
  <c r="AE52" i="87"/>
  <c r="AE16" i="87"/>
  <c r="AH16" i="87"/>
  <c r="AH4" i="87"/>
  <c r="AM3" i="88"/>
  <c r="AG5" i="87"/>
  <c r="AK3" i="88"/>
  <c r="AK31" i="88"/>
  <c r="AE5" i="87"/>
  <c r="AL3" i="88"/>
  <c r="AF5" i="87"/>
  <c r="AO33" i="89"/>
  <c r="AI36" i="87"/>
  <c r="AL31" i="88"/>
  <c r="AL16" i="89"/>
  <c r="AO16" i="89"/>
  <c r="AN44" i="89"/>
  <c r="AN3" i="89"/>
  <c r="AL33" i="89"/>
  <c r="AK33" i="89"/>
  <c r="AO44" i="89"/>
  <c r="AI55" i="77"/>
  <c r="AE55" i="77"/>
  <c r="AK16" i="89"/>
  <c r="AO3" i="89"/>
  <c r="AN16" i="89"/>
  <c r="AM33" i="89"/>
  <c r="AM44" i="89"/>
  <c r="AI12" i="76"/>
  <c r="AI36" i="76"/>
  <c r="AO22" i="88"/>
  <c r="AH36" i="76"/>
  <c r="AH35" i="76"/>
  <c r="AH44" i="77"/>
  <c r="AH43" i="77"/>
  <c r="AH42" i="77"/>
  <c r="AN34" i="89"/>
  <c r="AG8" i="77"/>
  <c r="AM7" i="89"/>
  <c r="AG7" i="87"/>
  <c r="AG36" i="77"/>
  <c r="AG30" i="77"/>
  <c r="AG18" i="81"/>
  <c r="AM27" i="89"/>
  <c r="AG29" i="87"/>
  <c r="AG52" i="87"/>
  <c r="AI7" i="77"/>
  <c r="AO6" i="89"/>
  <c r="AI6" i="87"/>
  <c r="AF8" i="77"/>
  <c r="AL7" i="89"/>
  <c r="AF7" i="87"/>
  <c r="AG29" i="77"/>
  <c r="AG17" i="81"/>
  <c r="AM22" i="89"/>
  <c r="AI10" i="77"/>
  <c r="AO9" i="89"/>
  <c r="AI9" i="87"/>
  <c r="AG11" i="77"/>
  <c r="AM10" i="89"/>
  <c r="AG10" i="87"/>
  <c r="AG10" i="77"/>
  <c r="AM9" i="89"/>
  <c r="AG9" i="87"/>
  <c r="AI8" i="77"/>
  <c r="AO7" i="89"/>
  <c r="AI7" i="87"/>
  <c r="AE7" i="77"/>
  <c r="AK6" i="89"/>
  <c r="AE6" i="87"/>
  <c r="AE8" i="77"/>
  <c r="AK7" i="89"/>
  <c r="AE7" i="87"/>
  <c r="AG7" i="77"/>
  <c r="AM6" i="89"/>
  <c r="AG6" i="87"/>
  <c r="AH8" i="77"/>
  <c r="AH7" i="87"/>
  <c r="AO11" i="88"/>
  <c r="I38" i="1"/>
  <c r="G38" i="1"/>
  <c r="DB74" i="75"/>
  <c r="CZ173" i="75"/>
  <c r="CZ85" i="75"/>
  <c r="DB173" i="75"/>
  <c r="DB111" i="75"/>
  <c r="DA155" i="75"/>
  <c r="DA67" i="75"/>
  <c r="DB155" i="75"/>
  <c r="CU173" i="75"/>
  <c r="CU85" i="75"/>
  <c r="E12360" i="70"/>
  <c r="CV173" i="75"/>
  <c r="CV85" i="75"/>
  <c r="CR173" i="75"/>
  <c r="CR85" i="75"/>
  <c r="E12318" i="70"/>
  <c r="CS173" i="75"/>
  <c r="CS85" i="75"/>
  <c r="CW173" i="75"/>
  <c r="CW85" i="75"/>
  <c r="CY173" i="75"/>
  <c r="CY85" i="75"/>
  <c r="DA34" i="75"/>
  <c r="DB34" i="75"/>
  <c r="DB129" i="75"/>
  <c r="DA129" i="75"/>
  <c r="DA85" i="75"/>
  <c r="DB73" i="75"/>
  <c r="DB64" i="75"/>
  <c r="CY56" i="75"/>
  <c r="CV55" i="75"/>
  <c r="CY155" i="75"/>
  <c r="CY67" i="75"/>
  <c r="CX155" i="75"/>
  <c r="CX67" i="75"/>
  <c r="E12276" i="70"/>
  <c r="CP173" i="75"/>
  <c r="CP85" i="75"/>
  <c r="CO173" i="75"/>
  <c r="CO85" i="75"/>
  <c r="E12357" i="70"/>
  <c r="CV170" i="75"/>
  <c r="CV82" i="75"/>
  <c r="CU170" i="75"/>
  <c r="CU82" i="75"/>
  <c r="DB84" i="75"/>
  <c r="DB126" i="75"/>
  <c r="DB82" i="75"/>
  <c r="DA126" i="75"/>
  <c r="DA82" i="75"/>
  <c r="CY170" i="75"/>
  <c r="CY82" i="75"/>
  <c r="CX170" i="75"/>
  <c r="CX82" i="75"/>
  <c r="CR170" i="75"/>
  <c r="CR82" i="75"/>
  <c r="E12315" i="70"/>
  <c r="CS170" i="75"/>
  <c r="CS82" i="75"/>
  <c r="E12273" i="70"/>
  <c r="CP170" i="75"/>
  <c r="CP82" i="75"/>
  <c r="CO170" i="75"/>
  <c r="CO82" i="75"/>
  <c r="CX56" i="75"/>
  <c r="CY75" i="75"/>
  <c r="E4063" i="70"/>
  <c r="CV19" i="75"/>
  <c r="CT19" i="75"/>
  <c r="E4021" i="70"/>
  <c r="CS19" i="75"/>
  <c r="CR19" i="75"/>
  <c r="AF4" i="87"/>
  <c r="AF51" i="76"/>
  <c r="AH51" i="76"/>
  <c r="AF4" i="81"/>
  <c r="AF3" i="81"/>
  <c r="M33" i="81"/>
  <c r="DB67" i="75"/>
  <c r="AH10" i="81"/>
  <c r="AE51" i="76"/>
  <c r="AI41" i="77"/>
  <c r="AE19" i="81"/>
  <c r="AE41" i="77"/>
  <c r="AI10" i="81"/>
  <c r="AF10" i="81"/>
  <c r="AF19" i="81"/>
  <c r="AF20" i="77"/>
  <c r="AI20" i="77"/>
  <c r="AG41" i="77"/>
  <c r="AI4" i="81"/>
  <c r="AI3" i="81"/>
  <c r="AH4" i="81"/>
  <c r="AH3" i="81"/>
  <c r="AE10" i="81"/>
  <c r="AH20" i="77"/>
  <c r="AG4" i="81"/>
  <c r="AG3" i="81"/>
  <c r="AG10" i="81"/>
  <c r="AH20" i="81"/>
  <c r="AH19" i="81"/>
  <c r="AF41" i="77"/>
  <c r="AH41" i="77"/>
  <c r="AG20" i="77"/>
  <c r="AE20" i="77"/>
  <c r="AE4" i="87"/>
  <c r="AE4" i="81"/>
  <c r="AE3" i="81"/>
  <c r="AI20" i="81"/>
  <c r="AI19" i="81"/>
  <c r="AG4" i="87"/>
  <c r="AI35" i="87"/>
  <c r="AI34" i="87"/>
  <c r="AI3" i="87"/>
  <c r="AS3" i="87"/>
  <c r="AM16" i="89"/>
  <c r="AG24" i="87"/>
  <c r="AG16" i="87"/>
  <c r="AI35" i="76"/>
  <c r="AI51" i="76"/>
  <c r="AO32" i="89"/>
  <c r="AO48" i="89"/>
  <c r="AM50" i="89"/>
  <c r="AN33" i="89"/>
  <c r="AH35" i="87"/>
  <c r="AH34" i="87"/>
  <c r="AH3" i="87"/>
  <c r="AH36" i="87"/>
  <c r="AH42" i="87"/>
  <c r="AN21" i="88"/>
  <c r="AN31" i="88"/>
  <c r="AI42" i="87"/>
  <c r="AO21" i="88"/>
  <c r="AO31" i="88"/>
  <c r="AM32" i="89"/>
  <c r="AK32" i="89"/>
  <c r="AK48" i="89"/>
  <c r="AK33" i="88"/>
  <c r="AK34" i="88"/>
  <c r="AK35" i="88"/>
  <c r="AE35" i="87"/>
  <c r="AE34" i="87"/>
  <c r="AL32" i="89"/>
  <c r="AL48" i="89"/>
  <c r="AF35" i="87"/>
  <c r="AF34" i="87"/>
  <c r="AF3" i="87"/>
  <c r="AG36" i="76"/>
  <c r="AG20" i="81"/>
  <c r="AG19" i="81"/>
  <c r="AM22" i="88"/>
  <c r="AG35" i="87"/>
  <c r="AG34" i="87"/>
  <c r="AH11" i="77"/>
  <c r="AN10" i="89"/>
  <c r="AH10" i="87"/>
  <c r="AI11" i="77"/>
  <c r="AO10" i="89"/>
  <c r="AI10" i="87"/>
  <c r="DB85" i="75"/>
  <c r="AG65" i="77"/>
  <c r="AM48" i="89"/>
  <c r="AF65" i="77"/>
  <c r="AE65" i="77"/>
  <c r="AH33" i="81"/>
  <c r="AI65" i="77"/>
  <c r="AE33" i="81"/>
  <c r="AF33" i="81"/>
  <c r="AG33" i="81"/>
  <c r="AI33" i="81"/>
  <c r="AH65" i="77"/>
  <c r="AG3" i="87"/>
  <c r="AE3" i="87"/>
  <c r="AG35" i="76"/>
  <c r="AG51" i="76"/>
  <c r="AN32" i="89"/>
  <c r="AN48" i="89"/>
  <c r="AG42" i="87"/>
  <c r="AM21" i="88"/>
  <c r="AM31" i="88"/>
</calcChain>
</file>

<file path=xl/sharedStrings.xml><?xml version="1.0" encoding="utf-8"?>
<sst xmlns="http://schemas.openxmlformats.org/spreadsheetml/2006/main" count="92262" uniqueCount="8533">
  <si>
    <t>Name</t>
  </si>
  <si>
    <t>Month</t>
  </si>
  <si>
    <t>Employment Functions</t>
  </si>
  <si>
    <t>Total Employment</t>
  </si>
  <si>
    <t>Full-Time Employment</t>
  </si>
  <si>
    <t>Total</t>
  </si>
  <si>
    <t>Financial administration</t>
  </si>
  <si>
    <t>Other government administration</t>
  </si>
  <si>
    <t>Judicial and legal</t>
  </si>
  <si>
    <t>National defense and international relations</t>
  </si>
  <si>
    <t>Police protection total</t>
  </si>
  <si>
    <t>Police protection - persons with power of arrest</t>
  </si>
  <si>
    <t>NA</t>
  </si>
  <si>
    <t>Police protection - other</t>
  </si>
  <si>
    <t>Fire protection total</t>
  </si>
  <si>
    <t>Fire protection - firefighters</t>
  </si>
  <si>
    <t>Fire protection - other</t>
  </si>
  <si>
    <t>Corrections</t>
  </si>
  <si>
    <t>Highways</t>
  </si>
  <si>
    <t>Air transportation</t>
  </si>
  <si>
    <t>Water transport and terminals</t>
  </si>
  <si>
    <t>Public welfare</t>
  </si>
  <si>
    <t>Health</t>
  </si>
  <si>
    <t>Hospitals</t>
  </si>
  <si>
    <t>Social insurance administration</t>
  </si>
  <si>
    <t>Housing and community development</t>
  </si>
  <si>
    <t>Parks and recreation</t>
  </si>
  <si>
    <t>Natural resources</t>
  </si>
  <si>
    <t>Solid waste management</t>
  </si>
  <si>
    <t>Sewerage</t>
  </si>
  <si>
    <t>Water supply</t>
  </si>
  <si>
    <t>Electric power</t>
  </si>
  <si>
    <t>Gas supply</t>
  </si>
  <si>
    <t>Transit</t>
  </si>
  <si>
    <t>Education total</t>
  </si>
  <si>
    <t>Education - elementary and secondary total</t>
  </si>
  <si>
    <t>Education - elementary and secondary instructional</t>
  </si>
  <si>
    <t>Education - elementary and secondary other</t>
  </si>
  <si>
    <t>Education - higher education total</t>
  </si>
  <si>
    <t>Education - higher education instructional</t>
  </si>
  <si>
    <t>Education - higher education other</t>
  </si>
  <si>
    <t>Education - other (1)</t>
  </si>
  <si>
    <t>Libraries</t>
  </si>
  <si>
    <t>Space research and technology</t>
  </si>
  <si>
    <t>Postal service</t>
  </si>
  <si>
    <t>State liquor stores</t>
  </si>
  <si>
    <t>All other and unallocable</t>
  </si>
  <si>
    <t>The Department of Homeland Security total (2)</t>
  </si>
  <si>
    <t>U.S. Coast Guard</t>
  </si>
  <si>
    <t>U.S. Secret Service</t>
  </si>
  <si>
    <t>Bureau of Customs and Border Protection</t>
  </si>
  <si>
    <t>Federal Emergency Management Agency</t>
  </si>
  <si>
    <t>Transportation Security Agency</t>
  </si>
  <si>
    <t>All other</t>
  </si>
  <si>
    <t>Full-Time</t>
  </si>
  <si>
    <t>Employment</t>
  </si>
  <si>
    <t>TOTAL - ALL FUNCTIONS</t>
  </si>
  <si>
    <t>Financial Administration</t>
  </si>
  <si>
    <t>Other Government Administration</t>
  </si>
  <si>
    <t>Judicial and Legal</t>
  </si>
  <si>
    <t xml:space="preserve">Police </t>
  </si>
  <si>
    <t>Correction</t>
  </si>
  <si>
    <t>Air Transportation</t>
  </si>
  <si>
    <t>Water Transport &amp; Terminals</t>
  </si>
  <si>
    <t>Public Welfare</t>
  </si>
  <si>
    <t xml:space="preserve">Health </t>
  </si>
  <si>
    <t>Social Insurance Administration</t>
  </si>
  <si>
    <t>Parks and Recreation</t>
  </si>
  <si>
    <t>Housing and Community Development</t>
  </si>
  <si>
    <t>Natural Resources</t>
  </si>
  <si>
    <t>Nat Defense/International Relations</t>
  </si>
  <si>
    <t>Postal Service</t>
  </si>
  <si>
    <t>Space Research &amp; Technology</t>
  </si>
  <si>
    <t>Other Education*</t>
  </si>
  <si>
    <t>Other and Unallocable</t>
  </si>
  <si>
    <t xml:space="preserve">The Department of Homeland Security (DHS) </t>
  </si>
  <si>
    <t>was formed in 2003.  Below we provide detail</t>
  </si>
  <si>
    <t>for the largest agencies within the DHS.</t>
  </si>
  <si>
    <t xml:space="preserve">   U.S. Coast Guard</t>
  </si>
  <si>
    <t xml:space="preserve">   U.S. Secret Service</t>
  </si>
  <si>
    <t xml:space="preserve">   Bureau of Customs and Border Protection</t>
  </si>
  <si>
    <t xml:space="preserve">   Federal Emergency Management Agency</t>
  </si>
  <si>
    <t xml:space="preserve">   Transportation Security Agency</t>
  </si>
  <si>
    <t xml:space="preserve">   All Other</t>
  </si>
  <si>
    <t xml:space="preserve">   Total Department of Homeland Security</t>
  </si>
  <si>
    <t>* Includes Department of Education and the National</t>
  </si>
  <si>
    <t>Science Foundation, plus parts of the Bureau of Indian</t>
  </si>
  <si>
    <t>Affairs</t>
  </si>
  <si>
    <t>Federal Government Civilian Employment and Payroll Data: March 2011</t>
  </si>
  <si>
    <t>Detail may not add to total because of rounding</t>
  </si>
  <si>
    <t>Initial Data Release: 08/23/2012</t>
  </si>
  <si>
    <t>Data Revised: 12/19/2014</t>
  </si>
  <si>
    <t>Source: U.S. Census Bureau, 2011 Annual Survey of Public Employment &amp; Payroll</t>
  </si>
  <si>
    <t>Total March Payroll</t>
  </si>
  <si>
    <t>(whole dollars)</t>
  </si>
  <si>
    <r>
      <t xml:space="preserve">1,108,869,671 </t>
    </r>
    <r>
      <rPr>
        <vertAlign val="superscript"/>
        <sz val="14"/>
        <color indexed="8"/>
        <rFont val="Calibri"/>
        <family val="2"/>
      </rPr>
      <t>r</t>
    </r>
  </si>
  <si>
    <t xml:space="preserve">r - Figure revised for the Department of Homeland Security's (DHS) Total March Payroll.  </t>
  </si>
  <si>
    <t>The original released total did not match the sum of the detail.</t>
  </si>
  <si>
    <t>Note: Data users who create their own estimates using these data should cite</t>
  </si>
  <si>
    <t>the U.S. Census Bureau as the source of the original data only. The data in this</t>
  </si>
  <si>
    <t>table are based on information from public records and contain no confidential data.</t>
  </si>
  <si>
    <t>Although the data in this table come from a census of governmental units and are not</t>
  </si>
  <si>
    <t>subject to sampling error, the census results do contain nonsampling error. Additional</t>
  </si>
  <si>
    <t>information on nonsampling error, response rates, and definitions may be found within</t>
  </si>
  <si>
    <t>the survey methodology and technical documentation.</t>
  </si>
  <si>
    <t>FEDERAL GOVERNMENT CIVILIAN EMPLOYMENT</t>
  </si>
  <si>
    <t>BY FUNCTION: March 2010</t>
  </si>
  <si>
    <t>Payroll in whole dollars.</t>
  </si>
  <si>
    <t xml:space="preserve">(Detail may not add to total because of rounding) </t>
  </si>
  <si>
    <t>March</t>
  </si>
  <si>
    <t>Function</t>
  </si>
  <si>
    <t>Employees</t>
  </si>
  <si>
    <t>Payroll</t>
  </si>
  <si>
    <t>BY FUNCTION: March 2009</t>
  </si>
  <si>
    <t>(Detail may not add to total because of rounding)</t>
  </si>
  <si>
    <t xml:space="preserve">     Total Department of Homeland Security</t>
  </si>
  <si>
    <t>May not add due to rounding</t>
  </si>
  <si>
    <t>BY FUNCTION:  DECEMBER 2007</t>
  </si>
  <si>
    <t>December</t>
  </si>
  <si>
    <t xml:space="preserve">* Includes Department of Education and the National Science Foundation, plus parts of the </t>
  </si>
  <si>
    <t xml:space="preserve">    Bureau  of Indian Affairs</t>
  </si>
  <si>
    <t>BY FUNCTION:  DECEMBER 2008</t>
  </si>
  <si>
    <t>Revised December 2009</t>
  </si>
  <si>
    <t>BY FUNCTION:  DECEMBER 2006</t>
  </si>
  <si>
    <t xml:space="preserve">* Includes Department of Education and the National </t>
  </si>
  <si>
    <t xml:space="preserve">  Science Foundation, plus parts of the Bureau of </t>
  </si>
  <si>
    <t xml:space="preserve">  Indian Affairs</t>
  </si>
  <si>
    <t>BY FUNCTION:  DECEMBER 2005</t>
  </si>
  <si>
    <t xml:space="preserve">  Science Foundation, plus parts of the Bureau of Indian </t>
  </si>
  <si>
    <t xml:space="preserve">  Affairs</t>
  </si>
  <si>
    <t>BY FUNCTION: December 2004</t>
  </si>
  <si>
    <t>within the DHS.</t>
  </si>
  <si>
    <t>* Includes Department of Education and</t>
  </si>
  <si>
    <t xml:space="preserve">  the National Science Foundation, plus</t>
  </si>
  <si>
    <t>(Detail may not add to total because of r</t>
  </si>
  <si>
    <t>ounding)</t>
  </si>
  <si>
    <t>Police</t>
  </si>
  <si>
    <t>The Department of Homeland Security</t>
  </si>
  <si>
    <t>(DHS) was formed in 2003.  Below we</t>
  </si>
  <si>
    <t>provide detail for the largest agencies</t>
  </si>
  <si>
    <t>All Other</t>
  </si>
  <si>
    <t>Total Department of Homeland Security</t>
  </si>
  <si>
    <t>the National Science Foundation, plus</t>
  </si>
  <si>
    <t>the Bureau of Indian Affairs</t>
  </si>
  <si>
    <t>BY FUNCTION: MARCH 2003</t>
  </si>
  <si>
    <t xml:space="preserve">  parts of the Bureau of Indian Affairs</t>
  </si>
  <si>
    <t>BY FUNCTION: MARCH 2002</t>
  </si>
  <si>
    <t xml:space="preserve"> </t>
  </si>
  <si>
    <t>BY FUNCTION:  MARCH 2001</t>
  </si>
  <si>
    <t>BY FUNCTION:  MARCH 2000</t>
  </si>
  <si>
    <t>BY FUNCTION:  MARCH 1999</t>
  </si>
  <si>
    <t xml:space="preserve">                                                                                                </t>
  </si>
  <si>
    <t>BY FUNCTION:   MARCH 1998</t>
  </si>
  <si>
    <t xml:space="preserve">  parts of the Bureau of Indian Affiars</t>
  </si>
  <si>
    <t xml:space="preserve">                                                                                </t>
  </si>
  <si>
    <t>BY FUNCTION:   MARCH 1997</t>
  </si>
  <si>
    <t>BY FUNCTION:   OCTOBER 1995</t>
  </si>
  <si>
    <t>BY FUNCTION:   OCTOBER 1994</t>
  </si>
  <si>
    <t>BY FUNCTION: OCTOBER 1993</t>
  </si>
  <si>
    <t xml:space="preserve">                                                                           </t>
  </si>
  <si>
    <t>BY FUNCTION: OCTOBER 1992</t>
  </si>
  <si>
    <t>FEDERAL GOVERNMENT CIVILIAN EMP</t>
  </si>
  <si>
    <t>LOY</t>
  </si>
  <si>
    <t>MENT</t>
  </si>
  <si>
    <t>TOTAL</t>
  </si>
  <si>
    <t>FULL-TIME</t>
  </si>
  <si>
    <t>PART-TIME</t>
  </si>
  <si>
    <t>FUNCTION</t>
  </si>
  <si>
    <t>E</t>
  </si>
  <si>
    <t>MPLOYEES</t>
  </si>
  <si>
    <t>EMPLOYEES</t>
  </si>
  <si>
    <t>TOTAL-ALL FUNCTIONS</t>
  </si>
  <si>
    <t>Other Government Adminstration</t>
  </si>
  <si>
    <t>Housing &amp; Community Development</t>
  </si>
  <si>
    <t>Nat Defense/International Relat</t>
  </si>
  <si>
    <t>* Includes Department of Educat</t>
  </si>
  <si>
    <t>ion</t>
  </si>
  <si>
    <t>and</t>
  </si>
  <si>
    <t>the National Science Foundati</t>
  </si>
  <si>
    <t>on,</t>
  </si>
  <si>
    <t>plus</t>
  </si>
  <si>
    <t>parts of the Bureau of Indian</t>
  </si>
  <si>
    <t>Af</t>
  </si>
  <si>
    <t>fairs</t>
  </si>
  <si>
    <t>October</t>
  </si>
  <si>
    <t>Police Protection - Officers</t>
  </si>
  <si>
    <t>Streets and Highways</t>
  </si>
  <si>
    <t>Airports</t>
  </si>
  <si>
    <t>Water Transport and Terminals</t>
  </si>
  <si>
    <t>Welfare</t>
  </si>
  <si>
    <t>(St</t>
  </si>
  <si>
    <t>Housing and Community Developme</t>
  </si>
  <si>
    <t>nt (</t>
  </si>
  <si>
    <t>National Defense and Internatio</t>
  </si>
  <si>
    <t>nal</t>
  </si>
  <si>
    <t>Postal Service (Federal)</t>
  </si>
  <si>
    <t>Space Research and Technology (</t>
  </si>
  <si>
    <t>Fede</t>
  </si>
  <si>
    <t>Local Libraries</t>
  </si>
  <si>
    <t>National Defense and International</t>
  </si>
  <si>
    <t>Space Research and Technology</t>
  </si>
  <si>
    <t>Full-Time Payroll (whole dollars)</t>
  </si>
  <si>
    <t>Part-Time Employment</t>
  </si>
  <si>
    <t>Part-Time Payroll (whole dollars)</t>
  </si>
  <si>
    <t>Part-Time Hours</t>
  </si>
  <si>
    <t>Full-Time Equivalent Employment</t>
  </si>
  <si>
    <t>Total March Full-Time and Part-Time Employment</t>
  </si>
  <si>
    <t>Total March Payroll (whole dollars)</t>
  </si>
  <si>
    <t>Education - other</t>
  </si>
  <si>
    <t>loyment Functions</t>
  </si>
  <si>
    <t>Full-Time Employment Coefficient of Variation (percent)</t>
  </si>
  <si>
    <t>Full-Time Payroll Coefficient of Variation (percent)</t>
  </si>
  <si>
    <t>Part-Time Employment Coefficient of Variation (percent)</t>
  </si>
  <si>
    <t>Part-Time Payroll Coefficient Of Variation (percent)</t>
  </si>
  <si>
    <t>Part-Time Hours Coefficient of Variation (percent)</t>
  </si>
  <si>
    <t>Full-Time Equivalent Employment Coefficient of Variation (percent)</t>
  </si>
  <si>
    <t>Total March Full-Time and Part-Time Employment Coefficient of Variation (percent)</t>
  </si>
  <si>
    <t>Total March Payroll Coefficient of Variation (percent)</t>
  </si>
  <si>
    <t>mployment Functions</t>
  </si>
  <si>
    <t>Full-Time Equivalent Employment Response Rate (%)</t>
  </si>
  <si>
    <t>Total March Payroll Response Rate (%)</t>
  </si>
  <si>
    <t xml:space="preserve">2011 Public Employment and Payroll Data  </t>
  </si>
  <si>
    <t>State Governments</t>
  </si>
  <si>
    <t>United States Total</t>
  </si>
  <si>
    <t>Revised May 2013</t>
  </si>
  <si>
    <t>2011 Public Employment and Payroll Data</t>
  </si>
  <si>
    <t>Local Governments</t>
  </si>
  <si>
    <t xml:space="preserve">2010 Public Employment and Payroll Data  </t>
  </si>
  <si>
    <t xml:space="preserve">SOURCE: 2010 Annual Survey of Public Employment and Payroll. For information on sampling and </t>
  </si>
  <si>
    <t>2010 Public Employment and Payroll Data</t>
  </si>
  <si>
    <t>2009 Public Employment and Payroll Data</t>
  </si>
  <si>
    <t xml:space="preserve">SOURCE: 2009 Annual Survey of Public Employment and Payroll. For information on sampling and </t>
  </si>
  <si>
    <t>Equivalent</t>
  </si>
  <si>
    <t>Population</t>
  </si>
  <si>
    <t>Solid Waste Management</t>
  </si>
  <si>
    <t>Water Supply</t>
  </si>
  <si>
    <t>Electric Power</t>
  </si>
  <si>
    <t>Other Education</t>
  </si>
  <si>
    <t>State Liquor Stores</t>
  </si>
  <si>
    <t>Full-time</t>
  </si>
  <si>
    <t>($)</t>
  </si>
  <si>
    <t>Gas Supply</t>
  </si>
  <si>
    <t>Part-time</t>
  </si>
  <si>
    <t>pay</t>
  </si>
  <si>
    <t>Pay</t>
  </si>
  <si>
    <t>Government Function</t>
  </si>
  <si>
    <t>employees</t>
  </si>
  <si>
    <t>Police Protection Total</t>
  </si>
  <si>
    <t>Police Officers Only</t>
  </si>
  <si>
    <t>Other Police Employees</t>
  </si>
  <si>
    <t>Fire Protection Total</t>
  </si>
  <si>
    <t>Firefighters Only</t>
  </si>
  <si>
    <t>Other Fire Employees</t>
  </si>
  <si>
    <t>Education Total</t>
  </si>
  <si>
    <t>Elementary &amp; Secondary Education Total</t>
  </si>
  <si>
    <t>Elem &amp; Sec Instructional Employees</t>
  </si>
  <si>
    <t>Elem &amp; Sec Other Employees</t>
  </si>
  <si>
    <t>Higher Education Total</t>
  </si>
  <si>
    <t>Higher Ed Instructional Employees</t>
  </si>
  <si>
    <t>Higher Ed Other Employees</t>
  </si>
  <si>
    <t>All Other and Unallocable</t>
  </si>
  <si>
    <t>Full-Ti</t>
  </si>
  <si>
    <t>me       Total</t>
  </si>
  <si>
    <t>Full-tim</t>
  </si>
  <si>
    <t>e      Full-time</t>
  </si>
  <si>
    <t>Equival</t>
  </si>
  <si>
    <t>ent      March</t>
  </si>
  <si>
    <t>employee</t>
  </si>
  <si>
    <t>s         pay</t>
  </si>
  <si>
    <t>Employm</t>
  </si>
  <si>
    <t>ent       Pay</t>
  </si>
  <si>
    <t>CV (%)</t>
  </si>
  <si>
    <t>CV (</t>
  </si>
  <si>
    <t>%)       CV (%)</t>
  </si>
  <si>
    <t>OCT</t>
  </si>
  <si>
    <t>52-0</t>
  </si>
  <si>
    <t>52</t>
  </si>
  <si>
    <t>0</t>
  </si>
  <si>
    <t>NATIONAL TOTAL</t>
  </si>
  <si>
    <t>A</t>
  </si>
  <si>
    <t>DFile</t>
  </si>
  <si>
    <t>52-4</t>
  </si>
  <si>
    <t>4</t>
  </si>
  <si>
    <t>FEDERAL GOVERNMENT</t>
  </si>
  <si>
    <t>00-1</t>
  </si>
  <si>
    <t>00</t>
  </si>
  <si>
    <t>1</t>
  </si>
  <si>
    <t>US STATE-LOCAL TOTAL</t>
  </si>
  <si>
    <t>00-2</t>
  </si>
  <si>
    <t>2</t>
  </si>
  <si>
    <t>US STATE GOVTS</t>
  </si>
  <si>
    <t>00-3</t>
  </si>
  <si>
    <t>3</t>
  </si>
  <si>
    <t>US LOCAL TOTAL</t>
  </si>
  <si>
    <t xml:space="preserve">2009 Public Employment and Payroll Data  </t>
  </si>
  <si>
    <t>Sort_Code</t>
  </si>
  <si>
    <t>Year4</t>
  </si>
  <si>
    <t>ID</t>
  </si>
  <si>
    <t>State</t>
  </si>
  <si>
    <t>Type</t>
  </si>
  <si>
    <t>Version</t>
  </si>
  <si>
    <t>Source</t>
  </si>
  <si>
    <t>Total_Employees</t>
  </si>
  <si>
    <t>Space_Research_Total_Emp</t>
  </si>
  <si>
    <t>Nat_Defense_Total_Emp</t>
  </si>
  <si>
    <t>Postal_Service_Total_Emp</t>
  </si>
  <si>
    <t>Air_Transport_Total_Emp</t>
  </si>
  <si>
    <t>Correction_Total_Emp</t>
  </si>
  <si>
    <t>Total_Education_Total_Emp</t>
  </si>
  <si>
    <t>Elem_Educ_Total_Emp</t>
  </si>
  <si>
    <t>Elem_Educ_Instr_Total_Emp</t>
  </si>
  <si>
    <t>Elem_Educ_Other_Total_Emp</t>
  </si>
  <si>
    <t>Elem_Educ_Admin_Total_Emp</t>
  </si>
  <si>
    <t>Elem_Educ_Oper_Total_Emp</t>
  </si>
  <si>
    <t>Elem_Educ_Cafe_Total_Emp</t>
  </si>
  <si>
    <t>Elem_Educ_Bus_Trans_Total_Emp</t>
  </si>
  <si>
    <t>Elem_Educ_Health_Total_Emp</t>
  </si>
  <si>
    <t>Elem_Educ_Student_Total_Emp</t>
  </si>
  <si>
    <t>Elem_Educ_Unalloc_Total_Emp</t>
  </si>
  <si>
    <t>Total_Higher_Educ_Total_Emp</t>
  </si>
  <si>
    <t>Higher_Educ_Instr_Total_Emp</t>
  </si>
  <si>
    <t>Higher_Educ_Other_Total_Emp</t>
  </si>
  <si>
    <t>Other_Education_Total_Emp</t>
  </si>
  <si>
    <t>Social_Insur_Admin_Total_Emp</t>
  </si>
  <si>
    <t>Financial_Admin_Total_Emp</t>
  </si>
  <si>
    <t>Fire_Protection_Total_Emp</t>
  </si>
  <si>
    <t>Firefighters_Total_Emp</t>
  </si>
  <si>
    <t>Judicial_Legal_Total_Emp</t>
  </si>
  <si>
    <t>Other_Gov_Admin_Total_Emp</t>
  </si>
  <si>
    <t>Health_Hospitals_Total_Emp</t>
  </si>
  <si>
    <t>Health_Total_Emp</t>
  </si>
  <si>
    <t>Hospitals_Total_Emp</t>
  </si>
  <si>
    <t>Highways_Total_Emp</t>
  </si>
  <si>
    <t>Hous_Comm_Dev_Total_Emp</t>
  </si>
  <si>
    <t>Libraries_Total_Emp</t>
  </si>
  <si>
    <t>Nat_Resources_Total_Emp</t>
  </si>
  <si>
    <t>Parks_Recr_Total_Emp</t>
  </si>
  <si>
    <t>Police_Protection_Total_Emp</t>
  </si>
  <si>
    <t>Police_Officers_Total_Emp</t>
  </si>
  <si>
    <t>Public_Welfare_Total_Emp</t>
  </si>
  <si>
    <t>Sanitation_Total_Emp</t>
  </si>
  <si>
    <t>Sewerage_Total_Emp</t>
  </si>
  <si>
    <t>Solid_Waste_Mgmt_Total_Emp</t>
  </si>
  <si>
    <t>Water_Transport_Total_Emp</t>
  </si>
  <si>
    <t>Other_Unalloc_Total_Emp</t>
  </si>
  <si>
    <t>Liquor_Stores_Total_Emp</t>
  </si>
  <si>
    <t>Total_Utilities_Total_Emp</t>
  </si>
  <si>
    <t>Water_Supply_Util_Total_Emp</t>
  </si>
  <si>
    <t>Elec_Power_Util_Total_Emp</t>
  </si>
  <si>
    <t>Gas_Supply_Util_Total_Emp</t>
  </si>
  <si>
    <t>Transit_Sys_Util_Total_Emp</t>
  </si>
  <si>
    <t>VAR</t>
  </si>
  <si>
    <t>DEC</t>
  </si>
  <si>
    <t>MAR</t>
  </si>
  <si>
    <t>EmpTab</t>
  </si>
  <si>
    <t xml:space="preserve">US STATE-LOCAL TOTAL </t>
  </si>
  <si>
    <t xml:space="preserve">US LOCAL TOTAL </t>
  </si>
  <si>
    <t>HistEm</t>
  </si>
  <si>
    <t>B</t>
  </si>
  <si>
    <t>CompPE</t>
  </si>
  <si>
    <t>APR</t>
  </si>
  <si>
    <t>Total_Full_Time_Employees</t>
  </si>
  <si>
    <t>Space_Research_FT_Emp</t>
  </si>
  <si>
    <t>Nat_Defense_FT_Emp</t>
  </si>
  <si>
    <t>Postal_Service_FT_Emp</t>
  </si>
  <si>
    <t>Air_Transport_FT_Emp</t>
  </si>
  <si>
    <t>Correction_FT_Emp</t>
  </si>
  <si>
    <t>Total_Education_FT_Emp</t>
  </si>
  <si>
    <t>Elem_Educ_FT_Emp</t>
  </si>
  <si>
    <t>Elem_Educ_Instr_FT_Emp</t>
  </si>
  <si>
    <t>Elem_Educ_Other_FT_Emp</t>
  </si>
  <si>
    <t>Elem_Educ_Admin_FT_Emp</t>
  </si>
  <si>
    <t>Elem_Educ_Oper_FT_Emp</t>
  </si>
  <si>
    <t>Elem_Educ_Cafe_FT_Emp</t>
  </si>
  <si>
    <t>Elem_Educ_Bus_Trans_FT_Emp</t>
  </si>
  <si>
    <t>Elem_Educ_Health_FT_Emp</t>
  </si>
  <si>
    <t>Elem_Educ_Student_FT_Emp</t>
  </si>
  <si>
    <t>Elem_Educ_Unalloc_FT_Emp</t>
  </si>
  <si>
    <t>Total_Higher_Educ_FT_Emp</t>
  </si>
  <si>
    <t>Higher_Educ_Instr_FT_Emp</t>
  </si>
  <si>
    <t>Higher_Educ_Other_FT_Emp</t>
  </si>
  <si>
    <t>Other_Education_FT_Emp</t>
  </si>
  <si>
    <t>Social_Insur_Admin_FT_Emp</t>
  </si>
  <si>
    <t>Financial_Admin_FT_Emp</t>
  </si>
  <si>
    <t>Fire_Protection_FT_Emp</t>
  </si>
  <si>
    <t>Firefighters_FT_Emp</t>
  </si>
  <si>
    <t>Judicial_Legal_FT_Emp</t>
  </si>
  <si>
    <t>Other_Gov_Admin_FT_Emp</t>
  </si>
  <si>
    <t>Health_Hospitals_FT_Emp</t>
  </si>
  <si>
    <t>Health_FT_Emp</t>
  </si>
  <si>
    <t>Hospitals_FT_Emp</t>
  </si>
  <si>
    <t>Highways_FT_Emp</t>
  </si>
  <si>
    <t>Hous_Comm_Dev_FT_Emp</t>
  </si>
  <si>
    <t>Libraries_FT_Emp</t>
  </si>
  <si>
    <t>Nat_Resources_FT_Emp</t>
  </si>
  <si>
    <t>Parks_Recr_FT_Emp</t>
  </si>
  <si>
    <t>Police_Protection_FT_Emp</t>
  </si>
  <si>
    <t>Police_Officers_FT_Emp</t>
  </si>
  <si>
    <t>Public_Welfare_FT_Emp</t>
  </si>
  <si>
    <t>Sanitation_FT_Emp</t>
  </si>
  <si>
    <t>Sewerage_FT_Emp</t>
  </si>
  <si>
    <t>Solid_Waste_Mgmt_FT_Emp</t>
  </si>
  <si>
    <t>Water_Transport_FT_Emp</t>
  </si>
  <si>
    <t>Other_Unalloc_FT_Emp</t>
  </si>
  <si>
    <t>Liquor_Stores_FT_Emp</t>
  </si>
  <si>
    <t>Total_Utilities_FT_Emp</t>
  </si>
  <si>
    <t>Water_Supply_Util_FT_Emp</t>
  </si>
  <si>
    <t>Elec_Power_Util_FT_Emp</t>
  </si>
  <si>
    <t>Gas_Supply_Util_FT_Emp</t>
  </si>
  <si>
    <t>Transit_Sys_Util_FT_Emp</t>
  </si>
  <si>
    <t>National Defense and Internationl Affairs</t>
  </si>
  <si>
    <t>National defense and international affairs</t>
  </si>
  <si>
    <t>SOURCE: 2011 Annual Survey of Public Employment and Payroll. For information on sampling and nonsampling errors and definitions, see http://www.census.gov/govs/apes/how_data_collected.html.  Data users who create their own estimates from these tables should cite the U.S. Census Bureau as the source of the original data only.</t>
  </si>
  <si>
    <t>SOURCE: 2010 Annual Survey of Public Employment and Payroll. For information on sampling and nonsampling errors and definitions, see http://www.census.gov/govs/apes/how_data_collected.html.  Data users who create their own estimates from these tables should cite the U.S. Census Bureau as the source of the original data only.</t>
  </si>
  <si>
    <t>Year</t>
  </si>
  <si>
    <t>Level of Government</t>
  </si>
  <si>
    <t>Job Category</t>
  </si>
  <si>
    <t>Variable</t>
  </si>
  <si>
    <t>Federal</t>
  </si>
  <si>
    <t>Local</t>
  </si>
  <si>
    <t>Amount</t>
  </si>
  <si>
    <t>Health and Hospitals</t>
  </si>
  <si>
    <t>N/A</t>
  </si>
  <si>
    <t>LOB</t>
  </si>
  <si>
    <t>Subcategory</t>
  </si>
  <si>
    <t>Govt. Financials</t>
  </si>
  <si>
    <t>General Government Administration</t>
  </si>
  <si>
    <t>Protection</t>
  </si>
  <si>
    <t>Administration of Justice</t>
  </si>
  <si>
    <t>Defense</t>
  </si>
  <si>
    <t>Transportation</t>
  </si>
  <si>
    <t>Disaster Relief</t>
  </si>
  <si>
    <t>Opportunity</t>
  </si>
  <si>
    <t>Public Health</t>
  </si>
  <si>
    <t>Poor</t>
  </si>
  <si>
    <t>Elderly</t>
  </si>
  <si>
    <t>Social Security</t>
  </si>
  <si>
    <t>Housing</t>
  </si>
  <si>
    <t>Space</t>
  </si>
  <si>
    <t>K-12 Education</t>
  </si>
  <si>
    <t>Higher Education</t>
  </si>
  <si>
    <t>General Science</t>
  </si>
  <si>
    <t>Business</t>
  </si>
  <si>
    <t>Education (level not specified)</t>
  </si>
  <si>
    <t>Fire Protection</t>
  </si>
  <si>
    <t>Water Transportation</t>
  </si>
  <si>
    <t>Economy</t>
  </si>
  <si>
    <t>Sewage &amp; Solid Waste Management</t>
  </si>
  <si>
    <t>Water Utilities</t>
  </si>
  <si>
    <t>Gas &amp; Electric Utilities</t>
  </si>
  <si>
    <t>State and Local</t>
  </si>
  <si>
    <t>Category</t>
  </si>
  <si>
    <t>Level</t>
  </si>
  <si>
    <t>State&amp;Local</t>
  </si>
  <si>
    <t>Military</t>
  </si>
  <si>
    <t>Total Number of Employees</t>
  </si>
  <si>
    <t>Total Federal Employees</t>
  </si>
  <si>
    <t>Running Businesses</t>
  </si>
  <si>
    <t>Total State and Local Employees</t>
  </si>
  <si>
    <t>na</t>
  </si>
  <si>
    <t>General Welfare</t>
  </si>
  <si>
    <t>Common Defense</t>
  </si>
  <si>
    <t>American Dream</t>
  </si>
  <si>
    <t>Justice Tranquility</t>
  </si>
  <si>
    <t>Establish Justice and Ensure Domestic Tranquility</t>
  </si>
  <si>
    <t>Public Safety</t>
  </si>
  <si>
    <t>Consumer Protection</t>
  </si>
  <si>
    <t>Provide for the Common Defense</t>
  </si>
  <si>
    <t>Veterans</t>
  </si>
  <si>
    <t>Promote the General Welfare</t>
  </si>
  <si>
    <t>Education</t>
  </si>
  <si>
    <t>Secure the Blessings of Liberty to Ourselves and Our Posterity: The American Dream</t>
  </si>
  <si>
    <t>Note: Social insurance administration</t>
  </si>
  <si>
    <t>National defense and Foreign Affairs</t>
  </si>
  <si>
    <t>Item</t>
  </si>
  <si>
    <t>Natural Resources &amp; Environment</t>
  </si>
  <si>
    <t>Transportation Infrastructure</t>
  </si>
  <si>
    <t>Space Research</t>
  </si>
  <si>
    <t>Aid to Poor</t>
  </si>
  <si>
    <t>X</t>
  </si>
  <si>
    <t>Physical Safety</t>
  </si>
  <si>
    <t>Child &amp; Social Services</t>
  </si>
  <si>
    <t>Border Security</t>
  </si>
  <si>
    <t>Aid to the Poor</t>
  </si>
  <si>
    <t>Hospitals (Federal)</t>
  </si>
  <si>
    <t>Energy</t>
  </si>
  <si>
    <t>Education (including libraries)</t>
  </si>
  <si>
    <t>Health (excluding hospitals)</t>
  </si>
  <si>
    <t>Education (excl. libraries)</t>
  </si>
  <si>
    <t>Border security</t>
  </si>
  <si>
    <t>National Defense &amp; Foreign Affairs</t>
  </si>
  <si>
    <t>Health (including federal hospitals)</t>
  </si>
  <si>
    <t>Total Government Employees</t>
  </si>
  <si>
    <t>Civil Rights</t>
  </si>
  <si>
    <t>Economic Performance and Business Vitality</t>
  </si>
  <si>
    <t>Employment, Income, and Taxes</t>
  </si>
  <si>
    <t>Poverty and Aid to the Poor</t>
  </si>
  <si>
    <t>Standard of Living</t>
  </si>
  <si>
    <t>Government-run Businesses</t>
  </si>
  <si>
    <t>Wealth and Savings</t>
  </si>
  <si>
    <t>Government Obligations</t>
  </si>
  <si>
    <t>Natural Resources, Environment, Energy and Agriculture</t>
  </si>
  <si>
    <t>Mobility and Inequality</t>
  </si>
  <si>
    <t>Community Participation</t>
  </si>
  <si>
    <t>General Government Support</t>
  </si>
  <si>
    <t>note: Social insurance administration</t>
  </si>
  <si>
    <t>Natural Resources &amp; Environment, Energy, and Agricultures</t>
  </si>
  <si>
    <t>Natural Resources, Environment, and Energy</t>
  </si>
  <si>
    <t>General Government Administration and Operations</t>
  </si>
  <si>
    <t>Total Armed Forces (excl. reserves)</t>
  </si>
  <si>
    <t>Total Active Duty (incl cadets and midshipment)</t>
  </si>
  <si>
    <t>Army</t>
  </si>
  <si>
    <t>Navy</t>
  </si>
  <si>
    <t>Marine Corps</t>
  </si>
  <si>
    <t>Air Force</t>
  </si>
  <si>
    <t>Total Officer</t>
  </si>
  <si>
    <t>Total Enlisted</t>
  </si>
  <si>
    <t>Cadets-Midshipmen</t>
  </si>
  <si>
    <t>Total Civilian</t>
  </si>
  <si>
    <t>Other DOD</t>
  </si>
  <si>
    <t>Active Duty by Region</t>
  </si>
  <si>
    <t>Total Worldwide</t>
  </si>
  <si>
    <t xml:space="preserve">Marine </t>
  </si>
  <si>
    <t>U.S. and Territories</t>
  </si>
  <si>
    <t>Europe</t>
  </si>
  <si>
    <t>East Asia and Pacific</t>
  </si>
  <si>
    <t>Africa, Near East &amp; South Asia</t>
  </si>
  <si>
    <t>Western Hemisphere</t>
  </si>
  <si>
    <t>Undistributed 1</t>
  </si>
  <si>
    <r>
      <rPr>
        <sz val="10"/>
        <color indexed="8"/>
        <rFont val="SansSerif"/>
      </rPr>
      <t xml:space="preserve">Symbols:
</t>
    </r>
    <r>
      <rPr>
        <b/>
        <sz val="10"/>
        <color indexed="8"/>
        <rFont val="SansSerif"/>
      </rPr>
      <t>X</t>
    </r>
    <r>
      <rPr>
        <sz val="10"/>
        <color indexed="8"/>
        <rFont val="SansSerif"/>
      </rPr>
      <t xml:space="preserve"> - Not applicable
</t>
    </r>
    <r>
      <rPr>
        <b/>
        <sz val="10"/>
        <color indexed="8"/>
        <rFont val="SansSerif"/>
      </rPr>
      <t>N</t>
    </r>
    <r>
      <rPr>
        <sz val="10"/>
        <color indexed="8"/>
        <rFont val="SansSerif"/>
      </rPr>
      <t xml:space="preserve"> - Not available or not comparable
For a complete list of all economic programs symbols, see the Symbols Glossary</t>
    </r>
  </si>
  <si>
    <t/>
  </si>
  <si>
    <r>
      <rPr>
        <sz val="10"/>
        <color indexed="8"/>
        <rFont val="SansSerif"/>
      </rPr>
      <t>Detail may not add to total due to rounding</t>
    </r>
  </si>
  <si>
    <r>
      <rPr>
        <sz val="10"/>
        <color indexed="8"/>
        <rFont val="SansSerif"/>
      </rPr>
      <t>Source: US Census Bureau, 2014 Annual Survey of Public Employment and Payroll</t>
    </r>
  </si>
  <si>
    <t>1,947</t>
  </si>
  <si>
    <t>1,654</t>
  </si>
  <si>
    <t>2014</t>
  </si>
  <si>
    <t>Wyoming</t>
  </si>
  <si>
    <t>0.00</t>
  </si>
  <si>
    <t>141,443</t>
  </si>
  <si>
    <t>37</t>
  </si>
  <si>
    <t>516</t>
  </si>
  <si>
    <t>266</t>
  </si>
  <si>
    <t>250</t>
  </si>
  <si>
    <t xml:space="preserve">Libraries                          </t>
  </si>
  <si>
    <t>1,126,244</t>
  </si>
  <si>
    <t>217</t>
  </si>
  <si>
    <t>215</t>
  </si>
  <si>
    <t>353</t>
  </si>
  <si>
    <t>4,946</t>
  </si>
  <si>
    <t>1,121,298</t>
  </si>
  <si>
    <t>213</t>
  </si>
  <si>
    <t>Education - Other</t>
  </si>
  <si>
    <t>3,026</t>
  </si>
  <si>
    <t xml:space="preserve">Education - Higher Education Other </t>
  </si>
  <si>
    <t>1,455</t>
  </si>
  <si>
    <t>1,643</t>
  </si>
  <si>
    <t>Education - Higher Education Instructional</t>
  </si>
  <si>
    <t>9,431</t>
  </si>
  <si>
    <t>4,669</t>
  </si>
  <si>
    <t xml:space="preserve">Education - Higher Education Total </t>
  </si>
  <si>
    <t>4,409</t>
  </si>
  <si>
    <t xml:space="preserve">Education - Elementary and Secondary Other </t>
  </si>
  <si>
    <t>0.80</t>
  </si>
  <si>
    <t>0.57</t>
  </si>
  <si>
    <t>0.52</t>
  </si>
  <si>
    <t>0.65</t>
  </si>
  <si>
    <t xml:space="preserve">Education - Elementary and Secondary Instructional             </t>
  </si>
  <si>
    <t>0.74</t>
  </si>
  <si>
    <t>0.61</t>
  </si>
  <si>
    <t>0.63</t>
  </si>
  <si>
    <t>0.83</t>
  </si>
  <si>
    <t xml:space="preserve">Education - Elementary and Secondary Total </t>
  </si>
  <si>
    <t>0.51</t>
  </si>
  <si>
    <t>0.48</t>
  </si>
  <si>
    <t xml:space="preserve">Education Total </t>
  </si>
  <si>
    <t>121</t>
  </si>
  <si>
    <t>109</t>
  </si>
  <si>
    <t>83</t>
  </si>
  <si>
    <t>38</t>
  </si>
  <si>
    <t>72</t>
  </si>
  <si>
    <t>348</t>
  </si>
  <si>
    <t>102</t>
  </si>
  <si>
    <t>325</t>
  </si>
  <si>
    <t>1,441</t>
  </si>
  <si>
    <t>180</t>
  </si>
  <si>
    <t>77</t>
  </si>
  <si>
    <t>68</t>
  </si>
  <si>
    <t>2,332</t>
  </si>
  <si>
    <t>23</t>
  </si>
  <si>
    <t>54</t>
  </si>
  <si>
    <t>1,152</t>
  </si>
  <si>
    <t>693</t>
  </si>
  <si>
    <t>204</t>
  </si>
  <si>
    <t>178</t>
  </si>
  <si>
    <t>2,011</t>
  </si>
  <si>
    <t>30</t>
  </si>
  <si>
    <t>174</t>
  </si>
  <si>
    <t>456</t>
  </si>
  <si>
    <t>416</t>
  </si>
  <si>
    <t>76</t>
  </si>
  <si>
    <t>475,014</t>
  </si>
  <si>
    <t>124</t>
  </si>
  <si>
    <t>0.55</t>
  </si>
  <si>
    <t>0.38</t>
  </si>
  <si>
    <t>0.36</t>
  </si>
  <si>
    <t>1,597</t>
  </si>
  <si>
    <t>0.71</t>
  </si>
  <si>
    <t>0.67</t>
  </si>
  <si>
    <t>1,610</t>
  </si>
  <si>
    <t>0.81</t>
  </si>
  <si>
    <t>0.92</t>
  </si>
  <si>
    <t>721</t>
  </si>
  <si>
    <t>71</t>
  </si>
  <si>
    <t>684</t>
  </si>
  <si>
    <t xml:space="preserve">Water Transport and Terminals       </t>
  </si>
  <si>
    <t>25</t>
  </si>
  <si>
    <t>0.54</t>
  </si>
  <si>
    <t>2,496</t>
  </si>
  <si>
    <t>0.50</t>
  </si>
  <si>
    <t>1,977</t>
  </si>
  <si>
    <t>0.72</t>
  </si>
  <si>
    <t>114</t>
  </si>
  <si>
    <t>61</t>
  </si>
  <si>
    <t>2,068</t>
  </si>
  <si>
    <t>0.28</t>
  </si>
  <si>
    <t>64</t>
  </si>
  <si>
    <t>50</t>
  </si>
  <si>
    <t xml:space="preserve">Fire Protection - Other </t>
  </si>
  <si>
    <t>0.62</t>
  </si>
  <si>
    <t>6,527</t>
  </si>
  <si>
    <t>0.68</t>
  </si>
  <si>
    <t>Fire Protection - Firefighters</t>
  </si>
  <si>
    <t>469</t>
  </si>
  <si>
    <t>0.59</t>
  </si>
  <si>
    <t>420</t>
  </si>
  <si>
    <t xml:space="preserve">Fire Protection Total </t>
  </si>
  <si>
    <t>500</t>
  </si>
  <si>
    <t>455</t>
  </si>
  <si>
    <t>436</t>
  </si>
  <si>
    <t xml:space="preserve">Police Protection - Other </t>
  </si>
  <si>
    <t>1,478</t>
  </si>
  <si>
    <t>1,461</t>
  </si>
  <si>
    <t>2,453</t>
  </si>
  <si>
    <t>29</t>
  </si>
  <si>
    <t>1,449</t>
  </si>
  <si>
    <t xml:space="preserve">Police Protection - Persons with Power of Arrest       </t>
  </si>
  <si>
    <t>6,114</t>
  </si>
  <si>
    <t>93</t>
  </si>
  <si>
    <t>999</t>
  </si>
  <si>
    <t>125</t>
  </si>
  <si>
    <t>954</t>
  </si>
  <si>
    <t>844</t>
  </si>
  <si>
    <t>743</t>
  </si>
  <si>
    <t>1,512</t>
  </si>
  <si>
    <t>87</t>
  </si>
  <si>
    <t>0.34</t>
  </si>
  <si>
    <t>0.32</t>
  </si>
  <si>
    <t>0.31</t>
  </si>
  <si>
    <t>0.37</t>
  </si>
  <si>
    <t>0.39</t>
  </si>
  <si>
    <t>Total - All Government Employment Functions</t>
  </si>
  <si>
    <t>0.21</t>
  </si>
  <si>
    <t>0.30</t>
  </si>
  <si>
    <t>0.45</t>
  </si>
  <si>
    <t>0.22</t>
  </si>
  <si>
    <t>0.27</t>
  </si>
  <si>
    <t>Wisconsin</t>
  </si>
  <si>
    <t>2,990</t>
  </si>
  <si>
    <t>5,131,086</t>
  </si>
  <si>
    <t>1,215</t>
  </si>
  <si>
    <t>1,098</t>
  </si>
  <si>
    <t>17,336</t>
  </si>
  <si>
    <t>372,929</t>
  </si>
  <si>
    <t>216</t>
  </si>
  <si>
    <t>4,758,157</t>
  </si>
  <si>
    <t>0.13</t>
  </si>
  <si>
    <t>0.16</t>
  </si>
  <si>
    <t>0.10</t>
  </si>
  <si>
    <t>0.19</t>
  </si>
  <si>
    <t>0.14</t>
  </si>
  <si>
    <t>0.15</t>
  </si>
  <si>
    <t>0.33</t>
  </si>
  <si>
    <t>0.12</t>
  </si>
  <si>
    <t>0.17</t>
  </si>
  <si>
    <t>0.49</t>
  </si>
  <si>
    <t>170</t>
  </si>
  <si>
    <t>559</t>
  </si>
  <si>
    <t>532</t>
  </si>
  <si>
    <t>0.18</t>
  </si>
  <si>
    <t>0.41</t>
  </si>
  <si>
    <t>273</t>
  </si>
  <si>
    <t>0.60</t>
  </si>
  <si>
    <t>3,223</t>
  </si>
  <si>
    <t>1,198</t>
  </si>
  <si>
    <t>2,783</t>
  </si>
  <si>
    <t>358</t>
  </si>
  <si>
    <t>879</t>
  </si>
  <si>
    <t>2,214</t>
  </si>
  <si>
    <t>0.46</t>
  </si>
  <si>
    <t>0.23</t>
  </si>
  <si>
    <t>1,817</t>
  </si>
  <si>
    <t>0.66</t>
  </si>
  <si>
    <t>0.53</t>
  </si>
  <si>
    <t>2,333</t>
  </si>
  <si>
    <t>1,486</t>
  </si>
  <si>
    <t>1,388</t>
  </si>
  <si>
    <t>3,926,486</t>
  </si>
  <si>
    <t>971</t>
  </si>
  <si>
    <t>951</t>
  </si>
  <si>
    <t>9,947</t>
  </si>
  <si>
    <t>164,145</t>
  </si>
  <si>
    <t>3,762,341</t>
  </si>
  <si>
    <t>895</t>
  </si>
  <si>
    <t>0.20</t>
  </si>
  <si>
    <t>2,398</t>
  </si>
  <si>
    <t>21</t>
  </si>
  <si>
    <t>66</t>
  </si>
  <si>
    <t>364</t>
  </si>
  <si>
    <t>58</t>
  </si>
  <si>
    <t>346</t>
  </si>
  <si>
    <t>0.40</t>
  </si>
  <si>
    <t>1,519</t>
  </si>
  <si>
    <t>0.26</t>
  </si>
  <si>
    <t>0.29</t>
  </si>
  <si>
    <t>0.35</t>
  </si>
  <si>
    <t>288</t>
  </si>
  <si>
    <t>253</t>
  </si>
  <si>
    <t>0.24</t>
  </si>
  <si>
    <t>9,258</t>
  </si>
  <si>
    <t>3,465</t>
  </si>
  <si>
    <t>2,940</t>
  </si>
  <si>
    <t>1,110</t>
  </si>
  <si>
    <t>2,903</t>
  </si>
  <si>
    <t>0.42</t>
  </si>
  <si>
    <t>1,097</t>
  </si>
  <si>
    <t>2,246</t>
  </si>
  <si>
    <t>0.47</t>
  </si>
  <si>
    <t>0.44</t>
  </si>
  <si>
    <t>4,303</t>
  </si>
  <si>
    <t>West Virginia</t>
  </si>
  <si>
    <t>136,886</t>
  </si>
  <si>
    <t>51</t>
  </si>
  <si>
    <t>270</t>
  </si>
  <si>
    <t>3,262</t>
  </si>
  <si>
    <t>133,624</t>
  </si>
  <si>
    <t>49</t>
  </si>
  <si>
    <t>584</t>
  </si>
  <si>
    <t>430</t>
  </si>
  <si>
    <t>261</t>
  </si>
  <si>
    <t>323</t>
  </si>
  <si>
    <t>5,134,928</t>
  </si>
  <si>
    <t>1,342</t>
  </si>
  <si>
    <t>1,246</t>
  </si>
  <si>
    <t>6,626</t>
  </si>
  <si>
    <t>199,502</t>
  </si>
  <si>
    <t>136</t>
  </si>
  <si>
    <t>4,935,426</t>
  </si>
  <si>
    <t>1,206</t>
  </si>
  <si>
    <t>31,151,064</t>
  </si>
  <si>
    <t>13,149</t>
  </si>
  <si>
    <t>8,899</t>
  </si>
  <si>
    <t>311,536</t>
  </si>
  <si>
    <t>3,260,100</t>
  </si>
  <si>
    <t>6,125</t>
  </si>
  <si>
    <t>27,890,964</t>
  </si>
  <si>
    <t>7,024</t>
  </si>
  <si>
    <t>33,097,869</t>
  </si>
  <si>
    <t>8,534</t>
  </si>
  <si>
    <t>5,219</t>
  </si>
  <si>
    <t>180,872</t>
  </si>
  <si>
    <t>5,835,151</t>
  </si>
  <si>
    <t>4,399</t>
  </si>
  <si>
    <t>27,262,718</t>
  </si>
  <si>
    <t>4,135</t>
  </si>
  <si>
    <t>64,248,933</t>
  </si>
  <si>
    <t>21,683</t>
  </si>
  <si>
    <t>14,118</t>
  </si>
  <si>
    <t>492,408</t>
  </si>
  <si>
    <t>9,095,251</t>
  </si>
  <si>
    <t>10,524</t>
  </si>
  <si>
    <t>55,153,682</t>
  </si>
  <si>
    <t>11,159</t>
  </si>
  <si>
    <t>570</t>
  </si>
  <si>
    <t>16</t>
  </si>
  <si>
    <t>282</t>
  </si>
  <si>
    <t>1,297</t>
  </si>
  <si>
    <t>2,107</t>
  </si>
  <si>
    <t>173</t>
  </si>
  <si>
    <t>1,934</t>
  </si>
  <si>
    <t>524</t>
  </si>
  <si>
    <t>481</t>
  </si>
  <si>
    <t>62</t>
  </si>
  <si>
    <t>462</t>
  </si>
  <si>
    <t>1,053</t>
  </si>
  <si>
    <t>132</t>
  </si>
  <si>
    <t>1,033</t>
  </si>
  <si>
    <t>772</t>
  </si>
  <si>
    <t>699</t>
  </si>
  <si>
    <t>131</t>
  </si>
  <si>
    <t>1,725,278</t>
  </si>
  <si>
    <t>615</t>
  </si>
  <si>
    <t>576</t>
  </si>
  <si>
    <t>5,448</t>
  </si>
  <si>
    <t>73,262</t>
  </si>
  <si>
    <t>1,652,016</t>
  </si>
  <si>
    <t>544</t>
  </si>
  <si>
    <t>3,896</t>
  </si>
  <si>
    <t>543</t>
  </si>
  <si>
    <t>1,907</t>
  </si>
  <si>
    <t>425</t>
  </si>
  <si>
    <t>3,562</t>
  </si>
  <si>
    <t>112</t>
  </si>
  <si>
    <t>6,972</t>
  </si>
  <si>
    <t>4,534</t>
  </si>
  <si>
    <t>65</t>
  </si>
  <si>
    <t>151</t>
  </si>
  <si>
    <t>0.11</t>
  </si>
  <si>
    <t>133</t>
  </si>
  <si>
    <t>405</t>
  </si>
  <si>
    <t>1,040</t>
  </si>
  <si>
    <t>137</t>
  </si>
  <si>
    <t>903</t>
  </si>
  <si>
    <t>1,065</t>
  </si>
  <si>
    <t>141</t>
  </si>
  <si>
    <t>924</t>
  </si>
  <si>
    <t>820</t>
  </si>
  <si>
    <t>186</t>
  </si>
  <si>
    <t>746</t>
  </si>
  <si>
    <t>3,258</t>
  </si>
  <si>
    <t>238</t>
  </si>
  <si>
    <t>424</t>
  </si>
  <si>
    <t>255</t>
  </si>
  <si>
    <t>2,570</t>
  </si>
  <si>
    <t>1,293</t>
  </si>
  <si>
    <t>265</t>
  </si>
  <si>
    <t>Washington</t>
  </si>
  <si>
    <t>501,550</t>
  </si>
  <si>
    <t>98</t>
  </si>
  <si>
    <t>95</t>
  </si>
  <si>
    <t>580</t>
  </si>
  <si>
    <t>20,936</t>
  </si>
  <si>
    <t>6</t>
  </si>
  <si>
    <t>480,614</t>
  </si>
  <si>
    <t>92</t>
  </si>
  <si>
    <t>10,335,824</t>
  </si>
  <si>
    <t>2,572</t>
  </si>
  <si>
    <t>2,173</t>
  </si>
  <si>
    <t>53,972</t>
  </si>
  <si>
    <t>1,325,676</t>
  </si>
  <si>
    <t>703</t>
  </si>
  <si>
    <t>9,010,148</t>
  </si>
  <si>
    <t>1,869</t>
  </si>
  <si>
    <t>18</t>
  </si>
  <si>
    <t>429</t>
  </si>
  <si>
    <t>4,165</t>
  </si>
  <si>
    <t>542</t>
  </si>
  <si>
    <t>6,910</t>
  </si>
  <si>
    <t>315</t>
  </si>
  <si>
    <t>4,144</t>
  </si>
  <si>
    <t>196</t>
  </si>
  <si>
    <t>194</t>
  </si>
  <si>
    <t>16,714,414</t>
  </si>
  <si>
    <t>3,741</t>
  </si>
  <si>
    <t>3,646</t>
  </si>
  <si>
    <t>40,442</t>
  </si>
  <si>
    <t>1,209,518</t>
  </si>
  <si>
    <t>324</t>
  </si>
  <si>
    <t>15,504,896</t>
  </si>
  <si>
    <t>3,417</t>
  </si>
  <si>
    <t>1,751</t>
  </si>
  <si>
    <t>1,656</t>
  </si>
  <si>
    <t>1,307</t>
  </si>
  <si>
    <t>126</t>
  </si>
  <si>
    <t>1,181</t>
  </si>
  <si>
    <t>375</t>
  </si>
  <si>
    <t>1,717</t>
  </si>
  <si>
    <t>978</t>
  </si>
  <si>
    <t>795</t>
  </si>
  <si>
    <t>850</t>
  </si>
  <si>
    <t>9,330</t>
  </si>
  <si>
    <t>280</t>
  </si>
  <si>
    <t>116</t>
  </si>
  <si>
    <t>396</t>
  </si>
  <si>
    <t>991</t>
  </si>
  <si>
    <t>2,425</t>
  </si>
  <si>
    <t>596</t>
  </si>
  <si>
    <t>8,075</t>
  </si>
  <si>
    <t>2,523</t>
  </si>
  <si>
    <t>Virginia</t>
  </si>
  <si>
    <t>5,370,090</t>
  </si>
  <si>
    <t>3,121</t>
  </si>
  <si>
    <t>1,953</t>
  </si>
  <si>
    <t>190,764</t>
  </si>
  <si>
    <t>2,123,378</t>
  </si>
  <si>
    <t>3,246,712</t>
  </si>
  <si>
    <t>875</t>
  </si>
  <si>
    <t>13,034,698</t>
  </si>
  <si>
    <t>2,949</t>
  </si>
  <si>
    <t>2,685</t>
  </si>
  <si>
    <t>40,010</t>
  </si>
  <si>
    <t>794,562</t>
  </si>
  <si>
    <t>491</t>
  </si>
  <si>
    <t>12,240,136</t>
  </si>
  <si>
    <t>2,458</t>
  </si>
  <si>
    <t>17,514</t>
  </si>
  <si>
    <t>1,544</t>
  </si>
  <si>
    <t>966</t>
  </si>
  <si>
    <t>458</t>
  </si>
  <si>
    <t>120</t>
  </si>
  <si>
    <t>361</t>
  </si>
  <si>
    <t>345</t>
  </si>
  <si>
    <t>359</t>
  </si>
  <si>
    <t>222</t>
  </si>
  <si>
    <t>2,720</t>
  </si>
  <si>
    <t>163</t>
  </si>
  <si>
    <t>1,809</t>
  </si>
  <si>
    <t>4,899</t>
  </si>
  <si>
    <t>4,770</t>
  </si>
  <si>
    <t>249</t>
  </si>
  <si>
    <t>3,671</t>
  </si>
  <si>
    <t>1,106</t>
  </si>
  <si>
    <t>5,213,990</t>
  </si>
  <si>
    <t>1,550</t>
  </si>
  <si>
    <t>1,373</t>
  </si>
  <si>
    <t>39,088</t>
  </si>
  <si>
    <t>683,902</t>
  </si>
  <si>
    <t>398</t>
  </si>
  <si>
    <t>4,530,088</t>
  </si>
  <si>
    <t>3,352</t>
  </si>
  <si>
    <t>1,689</t>
  </si>
  <si>
    <t>89</t>
  </si>
  <si>
    <t>88</t>
  </si>
  <si>
    <t>212</t>
  </si>
  <si>
    <t>2,062</t>
  </si>
  <si>
    <t>917</t>
  </si>
  <si>
    <t>1,048</t>
  </si>
  <si>
    <t>941</t>
  </si>
  <si>
    <t>172</t>
  </si>
  <si>
    <t>10,729</t>
  </si>
  <si>
    <t>457</t>
  </si>
  <si>
    <t>1,432</t>
  </si>
  <si>
    <t>1,011</t>
  </si>
  <si>
    <t>1,175</t>
  </si>
  <si>
    <t>1,810</t>
  </si>
  <si>
    <t>1,329</t>
  </si>
  <si>
    <t>Vermont</t>
  </si>
  <si>
    <t>246,784</t>
  </si>
  <si>
    <t>53</t>
  </si>
  <si>
    <t>182</t>
  </si>
  <si>
    <t>248</t>
  </si>
  <si>
    <t>91</t>
  </si>
  <si>
    <t>2,073,841</t>
  </si>
  <si>
    <t>442</t>
  </si>
  <si>
    <t>1,022</t>
  </si>
  <si>
    <t>21,493</t>
  </si>
  <si>
    <t>12</t>
  </si>
  <si>
    <t>2,052,348</t>
  </si>
  <si>
    <t>5,277</t>
  </si>
  <si>
    <t>3,669</t>
  </si>
  <si>
    <t>12,424,333</t>
  </si>
  <si>
    <t>2,855</t>
  </si>
  <si>
    <t>955</t>
  </si>
  <si>
    <t>5,839</t>
  </si>
  <si>
    <t>275</t>
  </si>
  <si>
    <t>80</t>
  </si>
  <si>
    <t>195</t>
  </si>
  <si>
    <t>225</t>
  </si>
  <si>
    <t>219</t>
  </si>
  <si>
    <t>1,815</t>
  </si>
  <si>
    <t>150</t>
  </si>
  <si>
    <t>188</t>
  </si>
  <si>
    <t>635</t>
  </si>
  <si>
    <t>22</t>
  </si>
  <si>
    <t>613</t>
  </si>
  <si>
    <t>3,043</t>
  </si>
  <si>
    <t>34</t>
  </si>
  <si>
    <t>409</t>
  </si>
  <si>
    <t>304</t>
  </si>
  <si>
    <t>240</t>
  </si>
  <si>
    <t>211</t>
  </si>
  <si>
    <t>46</t>
  </si>
  <si>
    <t>185</t>
  </si>
  <si>
    <t>10,600</t>
  </si>
  <si>
    <t>200</t>
  </si>
  <si>
    <t>1,130,617</t>
  </si>
  <si>
    <t>276</t>
  </si>
  <si>
    <t>272</t>
  </si>
  <si>
    <t>2,662</t>
  </si>
  <si>
    <t>5</t>
  </si>
  <si>
    <t>1,127,955</t>
  </si>
  <si>
    <t>271</t>
  </si>
  <si>
    <t>908,163</t>
  </si>
  <si>
    <t>199</t>
  </si>
  <si>
    <t>244</t>
  </si>
  <si>
    <t>10,325</t>
  </si>
  <si>
    <t>897,838</t>
  </si>
  <si>
    <t>193</t>
  </si>
  <si>
    <t>702</t>
  </si>
  <si>
    <t>565</t>
  </si>
  <si>
    <t>5,580</t>
  </si>
  <si>
    <t>165</t>
  </si>
  <si>
    <t>537</t>
  </si>
  <si>
    <t>1,545</t>
  </si>
  <si>
    <t>45</t>
  </si>
  <si>
    <t>1,536</t>
  </si>
  <si>
    <t>47</t>
  </si>
  <si>
    <t>733</t>
  </si>
  <si>
    <t>43</t>
  </si>
  <si>
    <t>2,156</t>
  </si>
  <si>
    <t>139</t>
  </si>
  <si>
    <t>1,103</t>
  </si>
  <si>
    <t>606</t>
  </si>
  <si>
    <t>27</t>
  </si>
  <si>
    <t>19</t>
  </si>
  <si>
    <t>1,709</t>
  </si>
  <si>
    <t>10</t>
  </si>
  <si>
    <t>17</t>
  </si>
  <si>
    <t>713</t>
  </si>
  <si>
    <t>309</t>
  </si>
  <si>
    <t>740</t>
  </si>
  <si>
    <t>655</t>
  </si>
  <si>
    <t>7,904</t>
  </si>
  <si>
    <t>160</t>
  </si>
  <si>
    <t>495</t>
  </si>
  <si>
    <t>1,069</t>
  </si>
  <si>
    <t>143</t>
  </si>
  <si>
    <t>303</t>
  </si>
  <si>
    <t>39</t>
  </si>
  <si>
    <t>1,146</t>
  </si>
  <si>
    <t>953</t>
  </si>
  <si>
    <t>1,170</t>
  </si>
  <si>
    <t>983</t>
  </si>
  <si>
    <t>Utah</t>
  </si>
  <si>
    <t>890,545</t>
  </si>
  <si>
    <t>547</t>
  </si>
  <si>
    <t>410</t>
  </si>
  <si>
    <t>18,968</t>
  </si>
  <si>
    <t>174,007</t>
  </si>
  <si>
    <t>716,538</t>
  </si>
  <si>
    <t>1,971</t>
  </si>
  <si>
    <t>1,228</t>
  </si>
  <si>
    <t>664</t>
  </si>
  <si>
    <t>7,758,177</t>
  </si>
  <si>
    <t>2,607</t>
  </si>
  <si>
    <t>1,950</t>
  </si>
  <si>
    <t>74,452</t>
  </si>
  <si>
    <t>1,309,085</t>
  </si>
  <si>
    <t>1,078</t>
  </si>
  <si>
    <t>6,449,092</t>
  </si>
  <si>
    <t>1,529</t>
  </si>
  <si>
    <t>60,406,294</t>
  </si>
  <si>
    <t>25,362</t>
  </si>
  <si>
    <t>16,148</t>
  </si>
  <si>
    <t>698,682</t>
  </si>
  <si>
    <t>9,443,088</t>
  </si>
  <si>
    <t>13,161</t>
  </si>
  <si>
    <t>50,963,206</t>
  </si>
  <si>
    <t>12,201</t>
  </si>
  <si>
    <t>63,850,565</t>
  </si>
  <si>
    <t>14,115</t>
  </si>
  <si>
    <t>7,955</t>
  </si>
  <si>
    <t>414,982</t>
  </si>
  <si>
    <t>13,366,451</t>
  </si>
  <si>
    <t>8,505</t>
  </si>
  <si>
    <t>50,484,114</t>
  </si>
  <si>
    <t>5,610</t>
  </si>
  <si>
    <t>124,256,859</t>
  </si>
  <si>
    <t>39,477</t>
  </si>
  <si>
    <t>24,103</t>
  </si>
  <si>
    <t>1,113,664</t>
  </si>
  <si>
    <t>22,809,539</t>
  </si>
  <si>
    <t>21,666</t>
  </si>
  <si>
    <t>101,447,320</t>
  </si>
  <si>
    <t>17,811</t>
  </si>
  <si>
    <t>34,878</t>
  </si>
  <si>
    <t>31,306</t>
  </si>
  <si>
    <t>54,050</t>
  </si>
  <si>
    <t>7</t>
  </si>
  <si>
    <t>602</t>
  </si>
  <si>
    <t>562</t>
  </si>
  <si>
    <t>0.25</t>
  </si>
  <si>
    <t>1,625</t>
  </si>
  <si>
    <t>295</t>
  </si>
  <si>
    <t>1,327</t>
  </si>
  <si>
    <t>539</t>
  </si>
  <si>
    <t>110</t>
  </si>
  <si>
    <t>1,275</t>
  </si>
  <si>
    <t>1,134</t>
  </si>
  <si>
    <t>714</t>
  </si>
  <si>
    <t>600</t>
  </si>
  <si>
    <t>3,649,714</t>
  </si>
  <si>
    <t>985</t>
  </si>
  <si>
    <t>973</t>
  </si>
  <si>
    <t>3,426</t>
  </si>
  <si>
    <t>81,027</t>
  </si>
  <si>
    <t>31</t>
  </si>
  <si>
    <t>3,568,687</t>
  </si>
  <si>
    <t>3,386</t>
  </si>
  <si>
    <t>669</t>
  </si>
  <si>
    <t>560</t>
  </si>
  <si>
    <t>3,366</t>
  </si>
  <si>
    <t>3,250</t>
  </si>
  <si>
    <t>218</t>
  </si>
  <si>
    <t>192</t>
  </si>
  <si>
    <t>331</t>
  </si>
  <si>
    <t>142</t>
  </si>
  <si>
    <t>189</t>
  </si>
  <si>
    <t>1,396</t>
  </si>
  <si>
    <t>2,581</t>
  </si>
  <si>
    <t>2,856</t>
  </si>
  <si>
    <t>4,456</t>
  </si>
  <si>
    <t>223</t>
  </si>
  <si>
    <t>4,233</t>
  </si>
  <si>
    <t>3,011</t>
  </si>
  <si>
    <t>490</t>
  </si>
  <si>
    <t>2,793</t>
  </si>
  <si>
    <t>2,272</t>
  </si>
  <si>
    <t>4,189</t>
  </si>
  <si>
    <t>472</t>
  </si>
  <si>
    <t>Texas</t>
  </si>
  <si>
    <t>2,366</t>
  </si>
  <si>
    <t>20,814,666</t>
  </si>
  <si>
    <t>4,618</t>
  </si>
  <si>
    <t>4,425</t>
  </si>
  <si>
    <t>45,413</t>
  </si>
  <si>
    <t>1,109,399</t>
  </si>
  <si>
    <t>450</t>
  </si>
  <si>
    <t>19,705,267</t>
  </si>
  <si>
    <t>4,168</t>
  </si>
  <si>
    <t>1,090</t>
  </si>
  <si>
    <t>649</t>
  </si>
  <si>
    <t>3,475</t>
  </si>
  <si>
    <t>724</t>
  </si>
  <si>
    <t>5,888</t>
  </si>
  <si>
    <t>638</t>
  </si>
  <si>
    <t>401</t>
  </si>
  <si>
    <t>14,224,265</t>
  </si>
  <si>
    <t>3,899</t>
  </si>
  <si>
    <t>3,884</t>
  </si>
  <si>
    <t>3,094</t>
  </si>
  <si>
    <t>70,317</t>
  </si>
  <si>
    <t>33</t>
  </si>
  <si>
    <t>14,153,948</t>
  </si>
  <si>
    <t>3,866</t>
  </si>
  <si>
    <t>792</t>
  </si>
  <si>
    <t>1,082</t>
  </si>
  <si>
    <t>1,067</t>
  </si>
  <si>
    <t>184</t>
  </si>
  <si>
    <t>1,543</t>
  </si>
  <si>
    <t>1,026</t>
  </si>
  <si>
    <t>3,654</t>
  </si>
  <si>
    <t>26,708</t>
  </si>
  <si>
    <t>25,531</t>
  </si>
  <si>
    <t>992</t>
  </si>
  <si>
    <t>Tennessee</t>
  </si>
  <si>
    <t>1,784</t>
  </si>
  <si>
    <t>668</t>
  </si>
  <si>
    <t>1,116</t>
  </si>
  <si>
    <t>7,266,027</t>
  </si>
  <si>
    <t>2,065</t>
  </si>
  <si>
    <t>11,062</t>
  </si>
  <si>
    <t>238,686</t>
  </si>
  <si>
    <t>198</t>
  </si>
  <si>
    <t>7,027,341</t>
  </si>
  <si>
    <t>1,867</t>
  </si>
  <si>
    <t>78,019,272</t>
  </si>
  <si>
    <t>32,555</t>
  </si>
  <si>
    <t>21,837</t>
  </si>
  <si>
    <t>755,840</t>
  </si>
  <si>
    <t>10,353,577</t>
  </si>
  <si>
    <t>15,142</t>
  </si>
  <si>
    <t>67,665,695</t>
  </si>
  <si>
    <t>17,413</t>
  </si>
  <si>
    <t>70,194,672</t>
  </si>
  <si>
    <t>19,209</t>
  </si>
  <si>
    <t>12,627</t>
  </si>
  <si>
    <t>593,097</t>
  </si>
  <si>
    <t>11,924,140</t>
  </si>
  <si>
    <t>10,109</t>
  </si>
  <si>
    <t>58,270,532</t>
  </si>
  <si>
    <t>9,100</t>
  </si>
  <si>
    <t>148,213,944</t>
  </si>
  <si>
    <t>51,764</t>
  </si>
  <si>
    <t>34,464</t>
  </si>
  <si>
    <t>1,348,937</t>
  </si>
  <si>
    <t>22,277,717</t>
  </si>
  <si>
    <t>25,251</t>
  </si>
  <si>
    <t>125,936,227</t>
  </si>
  <si>
    <t>26,513</t>
  </si>
  <si>
    <t>937</t>
  </si>
  <si>
    <t>152</t>
  </si>
  <si>
    <t>81</t>
  </si>
  <si>
    <t>2,067</t>
  </si>
  <si>
    <t>149</t>
  </si>
  <si>
    <t>1,986</t>
  </si>
  <si>
    <t>3,539</t>
  </si>
  <si>
    <t>2,410</t>
  </si>
  <si>
    <t>2,372</t>
  </si>
  <si>
    <t>3,718</t>
  </si>
  <si>
    <t>1,149</t>
  </si>
  <si>
    <t>3,942,154</t>
  </si>
  <si>
    <t>9,328</t>
  </si>
  <si>
    <t>143,594</t>
  </si>
  <si>
    <t>3,798,560</t>
  </si>
  <si>
    <t>1,013</t>
  </si>
  <si>
    <t>24,621</t>
  </si>
  <si>
    <t>3,645</t>
  </si>
  <si>
    <t>9,147</t>
  </si>
  <si>
    <t>8</t>
  </si>
  <si>
    <t>555</t>
  </si>
  <si>
    <t>1,006</t>
  </si>
  <si>
    <t>946</t>
  </si>
  <si>
    <t>334</t>
  </si>
  <si>
    <t>464</t>
  </si>
  <si>
    <t>70</t>
  </si>
  <si>
    <t>394</t>
  </si>
  <si>
    <t>1,144</t>
  </si>
  <si>
    <t>3,917</t>
  </si>
  <si>
    <t>3,348</t>
  </si>
  <si>
    <t>7,808</t>
  </si>
  <si>
    <t>790</t>
  </si>
  <si>
    <t>5,228</t>
  </si>
  <si>
    <t>2,849</t>
  </si>
  <si>
    <t>536</t>
  </si>
  <si>
    <t>540</t>
  </si>
  <si>
    <t>South Dakota</t>
  </si>
  <si>
    <t>531</t>
  </si>
  <si>
    <t>236</t>
  </si>
  <si>
    <t>1,349,345</t>
  </si>
  <si>
    <t>372</t>
  </si>
  <si>
    <t>365</t>
  </si>
  <si>
    <t>2,219</t>
  </si>
  <si>
    <t>32,730</t>
  </si>
  <si>
    <t>20</t>
  </si>
  <si>
    <t>1,316,615</t>
  </si>
  <si>
    <t>352</t>
  </si>
  <si>
    <t>3,863</t>
  </si>
  <si>
    <t>2,370</t>
  </si>
  <si>
    <t>4,832</t>
  </si>
  <si>
    <t>2,554</t>
  </si>
  <si>
    <t>14,634</t>
  </si>
  <si>
    <t>5,687</t>
  </si>
  <si>
    <t>106</t>
  </si>
  <si>
    <t>75</t>
  </si>
  <si>
    <t>55</t>
  </si>
  <si>
    <t>15</t>
  </si>
  <si>
    <t>14</t>
  </si>
  <si>
    <t>168</t>
  </si>
  <si>
    <t>1,290</t>
  </si>
  <si>
    <t>161</t>
  </si>
  <si>
    <t>473</t>
  </si>
  <si>
    <t>3,152</t>
  </si>
  <si>
    <t>108</t>
  </si>
  <si>
    <t>656</t>
  </si>
  <si>
    <t>958</t>
  </si>
  <si>
    <t>208</t>
  </si>
  <si>
    <t>74</t>
  </si>
  <si>
    <t>134</t>
  </si>
  <si>
    <t>899</t>
  </si>
  <si>
    <t>1,233</t>
  </si>
  <si>
    <t>257</t>
  </si>
  <si>
    <t>115</t>
  </si>
  <si>
    <t>251</t>
  </si>
  <si>
    <t>356</t>
  </si>
  <si>
    <t>762,906</t>
  </si>
  <si>
    <t>658</t>
  </si>
  <si>
    <t>10,091</t>
  </si>
  <si>
    <t>752,815</t>
  </si>
  <si>
    <t>246</t>
  </si>
  <si>
    <t>811</t>
  </si>
  <si>
    <t>1,301</t>
  </si>
  <si>
    <t>758</t>
  </si>
  <si>
    <t>290</t>
  </si>
  <si>
    <t>1,812</t>
  </si>
  <si>
    <t>1,944</t>
  </si>
  <si>
    <t>1,620</t>
  </si>
  <si>
    <t>146</t>
  </si>
  <si>
    <t>1,474</t>
  </si>
  <si>
    <t>507</t>
  </si>
  <si>
    <t>40</t>
  </si>
  <si>
    <t>504</t>
  </si>
  <si>
    <t>591</t>
  </si>
  <si>
    <t>530</t>
  </si>
  <si>
    <t>526</t>
  </si>
  <si>
    <t>7,089</t>
  </si>
  <si>
    <t>107</t>
  </si>
  <si>
    <t>232</t>
  </si>
  <si>
    <t>1,838</t>
  </si>
  <si>
    <t>1,036</t>
  </si>
  <si>
    <t>12,471</t>
  </si>
  <si>
    <t>158</t>
  </si>
  <si>
    <t>995</t>
  </si>
  <si>
    <t>828</t>
  </si>
  <si>
    <t>881</t>
  </si>
  <si>
    <t>4,778</t>
  </si>
  <si>
    <t>513</t>
  </si>
  <si>
    <t>South Carolina</t>
  </si>
  <si>
    <t>871</t>
  </si>
  <si>
    <t>1,484</t>
  </si>
  <si>
    <t>10,952,928</t>
  </si>
  <si>
    <t>3,141</t>
  </si>
  <si>
    <t>2,989</t>
  </si>
  <si>
    <t>19,540</t>
  </si>
  <si>
    <t>389,534</t>
  </si>
  <si>
    <t>269</t>
  </si>
  <si>
    <t>10,563,394</t>
  </si>
  <si>
    <t>2,872</t>
  </si>
  <si>
    <t>77,900,078</t>
  </si>
  <si>
    <t>27,329</t>
  </si>
  <si>
    <t>20,083</t>
  </si>
  <si>
    <t>741,391</t>
  </si>
  <si>
    <t>10,076,885</t>
  </si>
  <si>
    <t>11,642</t>
  </si>
  <si>
    <t>67,823,193</t>
  </si>
  <si>
    <t>15,687</t>
  </si>
  <si>
    <t>69,203,819</t>
  </si>
  <si>
    <t>16,549</t>
  </si>
  <si>
    <t>11,237</t>
  </si>
  <si>
    <t>408,432</t>
  </si>
  <si>
    <t>9,562,473</t>
  </si>
  <si>
    <t>7,737</t>
  </si>
  <si>
    <t>59,641,346</t>
  </si>
  <si>
    <t>8,812</t>
  </si>
  <si>
    <t>147,103,897</t>
  </si>
  <si>
    <t>43,878</t>
  </si>
  <si>
    <t>31,320</t>
  </si>
  <si>
    <t>1,149,823</t>
  </si>
  <si>
    <t>19,639,358</t>
  </si>
  <si>
    <t>19,379</t>
  </si>
  <si>
    <t>127,464,539</t>
  </si>
  <si>
    <t>24,499</t>
  </si>
  <si>
    <t>177</t>
  </si>
  <si>
    <t>9</t>
  </si>
  <si>
    <t>369</t>
  </si>
  <si>
    <t>2,025</t>
  </si>
  <si>
    <t>1,049</t>
  </si>
  <si>
    <t>2,150</t>
  </si>
  <si>
    <t>1,361</t>
  </si>
  <si>
    <t>1,254</t>
  </si>
  <si>
    <t>2,260</t>
  </si>
  <si>
    <t>3,865</t>
  </si>
  <si>
    <t>3,138</t>
  </si>
  <si>
    <t>3,672,044</t>
  </si>
  <si>
    <t>1,153</t>
  </si>
  <si>
    <t>1,130</t>
  </si>
  <si>
    <t>4,452</t>
  </si>
  <si>
    <t>71,562</t>
  </si>
  <si>
    <t>3,600,482</t>
  </si>
  <si>
    <t>9,656</t>
  </si>
  <si>
    <t>493</t>
  </si>
  <si>
    <t>228</t>
  </si>
  <si>
    <t>6,734</t>
  </si>
  <si>
    <t>492</t>
  </si>
  <si>
    <t>554</t>
  </si>
  <si>
    <t>60</t>
  </si>
  <si>
    <t>523</t>
  </si>
  <si>
    <t>558</t>
  </si>
  <si>
    <t>527</t>
  </si>
  <si>
    <t>2,986</t>
  </si>
  <si>
    <t>510</t>
  </si>
  <si>
    <t>716</t>
  </si>
  <si>
    <t>764</t>
  </si>
  <si>
    <t>4,449</t>
  </si>
  <si>
    <t>1,781</t>
  </si>
  <si>
    <t>6,919</t>
  </si>
  <si>
    <t>2,286</t>
  </si>
  <si>
    <t>169</t>
  </si>
  <si>
    <t>Rhode Island</t>
  </si>
  <si>
    <t>355</t>
  </si>
  <si>
    <t>231</t>
  </si>
  <si>
    <t>3,009,179</t>
  </si>
  <si>
    <t>503</t>
  </si>
  <si>
    <t>497</t>
  </si>
  <si>
    <t>1,023</t>
  </si>
  <si>
    <t>29,645</t>
  </si>
  <si>
    <t>2,979,534</t>
  </si>
  <si>
    <t>14,360,013</t>
  </si>
  <si>
    <t>6,811</t>
  </si>
  <si>
    <t>3,563</t>
  </si>
  <si>
    <t>149,378</t>
  </si>
  <si>
    <t>2,304,788</t>
  </si>
  <si>
    <t>4,174</t>
  </si>
  <si>
    <t>12,055,225</t>
  </si>
  <si>
    <t>2,637</t>
  </si>
  <si>
    <t>12,574,378</t>
  </si>
  <si>
    <t>3,619</t>
  </si>
  <si>
    <t>78,904</t>
  </si>
  <si>
    <t>3,782,479</t>
  </si>
  <si>
    <t>2,267</t>
  </si>
  <si>
    <t>8,791,899</t>
  </si>
  <si>
    <t>1,352</t>
  </si>
  <si>
    <t>26,934,391</t>
  </si>
  <si>
    <t>10,430</t>
  </si>
  <si>
    <t>5,401</t>
  </si>
  <si>
    <t>228,282</t>
  </si>
  <si>
    <t>6,087,267</t>
  </si>
  <si>
    <t>6,441</t>
  </si>
  <si>
    <t>20,847,124</t>
  </si>
  <si>
    <t>3,989</t>
  </si>
  <si>
    <t>1,939</t>
  </si>
  <si>
    <t>3,012</t>
  </si>
  <si>
    <t>3,841,586</t>
  </si>
  <si>
    <t>781</t>
  </si>
  <si>
    <t>525</t>
  </si>
  <si>
    <t>518</t>
  </si>
  <si>
    <t>384</t>
  </si>
  <si>
    <t>381</t>
  </si>
  <si>
    <t>681</t>
  </si>
  <si>
    <t>643</t>
  </si>
  <si>
    <t>449</t>
  </si>
  <si>
    <t>241</t>
  </si>
  <si>
    <t>868</t>
  </si>
  <si>
    <t>11</t>
  </si>
  <si>
    <t>235</t>
  </si>
  <si>
    <t>1,998,125</t>
  </si>
  <si>
    <t>385</t>
  </si>
  <si>
    <t>1,016</t>
  </si>
  <si>
    <t>28,591</t>
  </si>
  <si>
    <t>1,969,534</t>
  </si>
  <si>
    <t>374</t>
  </si>
  <si>
    <t>4,234,611</t>
  </si>
  <si>
    <t>854</t>
  </si>
  <si>
    <t>11,835</t>
  </si>
  <si>
    <t>4,222,776</t>
  </si>
  <si>
    <t>852</t>
  </si>
  <si>
    <t>2,640</t>
  </si>
  <si>
    <t>41</t>
  </si>
  <si>
    <t>1,063</t>
  </si>
  <si>
    <t>99</t>
  </si>
  <si>
    <t>3,466</t>
  </si>
  <si>
    <t>997,427</t>
  </si>
  <si>
    <t>147</t>
  </si>
  <si>
    <t>6,169</t>
  </si>
  <si>
    <t>991,258</t>
  </si>
  <si>
    <t>145</t>
  </si>
  <si>
    <t>1,493</t>
  </si>
  <si>
    <t>96</t>
  </si>
  <si>
    <t>9,771,485</t>
  </si>
  <si>
    <t>1,526</t>
  </si>
  <si>
    <t>1,521</t>
  </si>
  <si>
    <t>202</t>
  </si>
  <si>
    <t>12,734</t>
  </si>
  <si>
    <t>9,758,751</t>
  </si>
  <si>
    <t>1,520</t>
  </si>
  <si>
    <t>2,069</t>
  </si>
  <si>
    <t>2,010</t>
  </si>
  <si>
    <t>2,400</t>
  </si>
  <si>
    <t>10,985</t>
  </si>
  <si>
    <t>814</t>
  </si>
  <si>
    <t>2,283</t>
  </si>
  <si>
    <t>3,108</t>
  </si>
  <si>
    <t>1,269</t>
  </si>
  <si>
    <t>708</t>
  </si>
  <si>
    <t>44</t>
  </si>
  <si>
    <t>1,418</t>
  </si>
  <si>
    <t>2,985</t>
  </si>
  <si>
    <t>Pennsylvania</t>
  </si>
  <si>
    <t>16,028,652</t>
  </si>
  <si>
    <t>5,704</t>
  </si>
  <si>
    <t>4,498</t>
  </si>
  <si>
    <t>230,658</t>
  </si>
  <si>
    <t>5,134,842</t>
  </si>
  <si>
    <t>2,596</t>
  </si>
  <si>
    <t>10,893,810</t>
  </si>
  <si>
    <t>20,367,992</t>
  </si>
  <si>
    <t>5,079</t>
  </si>
  <si>
    <t>4,890</t>
  </si>
  <si>
    <t>19,680</t>
  </si>
  <si>
    <t>913,934</t>
  </si>
  <si>
    <t>306</t>
  </si>
  <si>
    <t>19,454,058</t>
  </si>
  <si>
    <t>4,773</t>
  </si>
  <si>
    <t>43,885</t>
  </si>
  <si>
    <t>671</t>
  </si>
  <si>
    <t>1,616</t>
  </si>
  <si>
    <t>144</t>
  </si>
  <si>
    <t>26</t>
  </si>
  <si>
    <t>118</t>
  </si>
  <si>
    <t>972</t>
  </si>
  <si>
    <t>1,507</t>
  </si>
  <si>
    <t>3,380</t>
  </si>
  <si>
    <t>440</t>
  </si>
  <si>
    <t>17,902,959</t>
  </si>
  <si>
    <t>4,584</t>
  </si>
  <si>
    <t>47,105</t>
  </si>
  <si>
    <t>1,943,893</t>
  </si>
  <si>
    <t>15,959,066</t>
  </si>
  <si>
    <t>3,949</t>
  </si>
  <si>
    <t>1,674</t>
  </si>
  <si>
    <t>343</t>
  </si>
  <si>
    <t>1,794</t>
  </si>
  <si>
    <t>1,714</t>
  </si>
  <si>
    <t>341</t>
  </si>
  <si>
    <t>311</t>
  </si>
  <si>
    <t>4,828</t>
  </si>
  <si>
    <t>732</t>
  </si>
  <si>
    <t>5,139</t>
  </si>
  <si>
    <t>760</t>
  </si>
  <si>
    <t>Oregon</t>
  </si>
  <si>
    <t>917,873</t>
  </si>
  <si>
    <t>214</t>
  </si>
  <si>
    <t>210</t>
  </si>
  <si>
    <t>11,254</t>
  </si>
  <si>
    <t>906,619</t>
  </si>
  <si>
    <t>206</t>
  </si>
  <si>
    <t>1,705</t>
  </si>
  <si>
    <t>1,041</t>
  </si>
  <si>
    <t>3,926,320</t>
  </si>
  <si>
    <t>803</t>
  </si>
  <si>
    <t>4,587</t>
  </si>
  <si>
    <t>92,149</t>
  </si>
  <si>
    <t>67</t>
  </si>
  <si>
    <t>3,834,171</t>
  </si>
  <si>
    <t>777</t>
  </si>
  <si>
    <t>32,281</t>
  </si>
  <si>
    <t>3,388</t>
  </si>
  <si>
    <t>2,938</t>
  </si>
  <si>
    <t>652</t>
  </si>
  <si>
    <t>1,913</t>
  </si>
  <si>
    <t>3,227</t>
  </si>
  <si>
    <t>1,117</t>
  </si>
  <si>
    <t>2,546</t>
  </si>
  <si>
    <t>1,738</t>
  </si>
  <si>
    <t>11,581</t>
  </si>
  <si>
    <t>467</t>
  </si>
  <si>
    <t>12,653,344</t>
  </si>
  <si>
    <t>2,075</t>
  </si>
  <si>
    <t>2,044</t>
  </si>
  <si>
    <t>8,110</t>
  </si>
  <si>
    <t>255,033</t>
  </si>
  <si>
    <t>12,398,311</t>
  </si>
  <si>
    <t>1,998</t>
  </si>
  <si>
    <t>7,429</t>
  </si>
  <si>
    <t>207</t>
  </si>
  <si>
    <t>3,219</t>
  </si>
  <si>
    <t>445</t>
  </si>
  <si>
    <t>538</t>
  </si>
  <si>
    <t>242</t>
  </si>
  <si>
    <t>1,423</t>
  </si>
  <si>
    <t>4,017</t>
  </si>
  <si>
    <t>3,790</t>
  </si>
  <si>
    <t>2,774</t>
  </si>
  <si>
    <t>742</t>
  </si>
  <si>
    <t>3,373</t>
  </si>
  <si>
    <t>447</t>
  </si>
  <si>
    <t>Oklahoma</t>
  </si>
  <si>
    <t>2,040</t>
  </si>
  <si>
    <t>1,029</t>
  </si>
  <si>
    <t>6,627,588</t>
  </si>
  <si>
    <t>1,722</t>
  </si>
  <si>
    <t>1,692</t>
  </si>
  <si>
    <t>3,673</t>
  </si>
  <si>
    <t>58,072</t>
  </si>
  <si>
    <t>6,569,516</t>
  </si>
  <si>
    <t>1,671</t>
  </si>
  <si>
    <t>72,133,996</t>
  </si>
  <si>
    <t>31,734</t>
  </si>
  <si>
    <t>20,657</t>
  </si>
  <si>
    <t>870,333</t>
  </si>
  <si>
    <t>11,113,160</t>
  </si>
  <si>
    <t>16,011</t>
  </si>
  <si>
    <t>61,020,836</t>
  </si>
  <si>
    <t>15,723</t>
  </si>
  <si>
    <t>52,553,179</t>
  </si>
  <si>
    <t>12,959</t>
  </si>
  <si>
    <t>8,136</t>
  </si>
  <si>
    <t>311,248</t>
  </si>
  <si>
    <t>8,938,189</t>
  </si>
  <si>
    <t>6,586</t>
  </si>
  <si>
    <t>43,614,990</t>
  </si>
  <si>
    <t>6,373</t>
  </si>
  <si>
    <t>124,687,175</t>
  </si>
  <si>
    <t>44,693</t>
  </si>
  <si>
    <t>28,793</t>
  </si>
  <si>
    <t>1,181,581</t>
  </si>
  <si>
    <t>20,051,349</t>
  </si>
  <si>
    <t>22,597</t>
  </si>
  <si>
    <t>104,635,826</t>
  </si>
  <si>
    <t>22,096</t>
  </si>
  <si>
    <t>262</t>
  </si>
  <si>
    <t>59</t>
  </si>
  <si>
    <t>57</t>
  </si>
  <si>
    <t>1,004</t>
  </si>
  <si>
    <t>2,310</t>
  </si>
  <si>
    <t>989</t>
  </si>
  <si>
    <t>3,078</t>
  </si>
  <si>
    <t>466</t>
  </si>
  <si>
    <t>1,771</t>
  </si>
  <si>
    <t>1,572</t>
  </si>
  <si>
    <t>1,226</t>
  </si>
  <si>
    <t>10,584</t>
  </si>
  <si>
    <t>4,719,988</t>
  </si>
  <si>
    <t>1,266</t>
  </si>
  <si>
    <t>1,225</t>
  </si>
  <si>
    <t>7,987</t>
  </si>
  <si>
    <t>283,347</t>
  </si>
  <si>
    <t>85</t>
  </si>
  <si>
    <t>4,436,641</t>
  </si>
  <si>
    <t>7,046</t>
  </si>
  <si>
    <t>7,638</t>
  </si>
  <si>
    <t>28</t>
  </si>
  <si>
    <t>327</t>
  </si>
  <si>
    <t>252</t>
  </si>
  <si>
    <t>4,177</t>
  </si>
  <si>
    <t>545</t>
  </si>
  <si>
    <t>3,064</t>
  </si>
  <si>
    <t>437</t>
  </si>
  <si>
    <t>982</t>
  </si>
  <si>
    <t>515</t>
  </si>
  <si>
    <t>Ohio</t>
  </si>
  <si>
    <t>10,319,919</t>
  </si>
  <si>
    <t>2,089</t>
  </si>
  <si>
    <t>1,993</t>
  </si>
  <si>
    <t>12,817</t>
  </si>
  <si>
    <t>267,469</t>
  </si>
  <si>
    <t>10,052,450</t>
  </si>
  <si>
    <t>1,920</t>
  </si>
  <si>
    <t>25,068</t>
  </si>
  <si>
    <t>4,710</t>
  </si>
  <si>
    <t>4,426</t>
  </si>
  <si>
    <t>2,270</t>
  </si>
  <si>
    <t>8,842,447</t>
  </si>
  <si>
    <t>2,200</t>
  </si>
  <si>
    <t>2,108</t>
  </si>
  <si>
    <t>19,010</t>
  </si>
  <si>
    <t>325,471</t>
  </si>
  <si>
    <t>8,516,976</t>
  </si>
  <si>
    <t>21,288</t>
  </si>
  <si>
    <t>69</t>
  </si>
  <si>
    <t>1,178</t>
  </si>
  <si>
    <t>1,194</t>
  </si>
  <si>
    <t>1,101</t>
  </si>
  <si>
    <t>153</t>
  </si>
  <si>
    <t>1,172</t>
  </si>
  <si>
    <t>785</t>
  </si>
  <si>
    <t>484</t>
  </si>
  <si>
    <t>688</t>
  </si>
  <si>
    <t>7,478</t>
  </si>
  <si>
    <t>North Dakota</t>
  </si>
  <si>
    <t>294</t>
  </si>
  <si>
    <t>94</t>
  </si>
  <si>
    <t>1,327,689</t>
  </si>
  <si>
    <t>330</t>
  </si>
  <si>
    <t>84,081</t>
  </si>
  <si>
    <t>1,243,608</t>
  </si>
  <si>
    <t>310</t>
  </si>
  <si>
    <t>19,294,771</t>
  </si>
  <si>
    <t>5,374</t>
  </si>
  <si>
    <t>232,139</t>
  </si>
  <si>
    <t>2,853,054</t>
  </si>
  <si>
    <t>5,086</t>
  </si>
  <si>
    <t>16,441,717</t>
  </si>
  <si>
    <t>4,061</t>
  </si>
  <si>
    <t>19,782,034</t>
  </si>
  <si>
    <t>4,997</t>
  </si>
  <si>
    <t>3,112</t>
  </si>
  <si>
    <t>187,341</t>
  </si>
  <si>
    <t>5,223,879</t>
  </si>
  <si>
    <t>2,944</t>
  </si>
  <si>
    <t>14,558,155</t>
  </si>
  <si>
    <t>2,053</t>
  </si>
  <si>
    <t>39,076,805</t>
  </si>
  <si>
    <t>14,144</t>
  </si>
  <si>
    <t>8,486</t>
  </si>
  <si>
    <t>419,480</t>
  </si>
  <si>
    <t>8,076,933</t>
  </si>
  <si>
    <t>8,030</t>
  </si>
  <si>
    <t>30,999,872</t>
  </si>
  <si>
    <t>2,346</t>
  </si>
  <si>
    <t>111</t>
  </si>
  <si>
    <t>1,280</t>
  </si>
  <si>
    <t>279</t>
  </si>
  <si>
    <t>234</t>
  </si>
  <si>
    <t>2,136</t>
  </si>
  <si>
    <t>730</t>
  </si>
  <si>
    <t>277</t>
  </si>
  <si>
    <t>221</t>
  </si>
  <si>
    <t>371</t>
  </si>
  <si>
    <t>3,927</t>
  </si>
  <si>
    <t>1,383,206</t>
  </si>
  <si>
    <t>383</t>
  </si>
  <si>
    <t>342</t>
  </si>
  <si>
    <t>88,547</t>
  </si>
  <si>
    <t>1,294,659</t>
  </si>
  <si>
    <t>883</t>
  </si>
  <si>
    <t>305</t>
  </si>
  <si>
    <t>1,372</t>
  </si>
  <si>
    <t>119</t>
  </si>
  <si>
    <t>1,248</t>
  </si>
  <si>
    <t>113</t>
  </si>
  <si>
    <t>2,259</t>
  </si>
  <si>
    <t>1,523</t>
  </si>
  <si>
    <t>367</t>
  </si>
  <si>
    <t>5,611</t>
  </si>
  <si>
    <t>363</t>
  </si>
  <si>
    <t>289</t>
  </si>
  <si>
    <t>260</t>
  </si>
  <si>
    <t>2,282</t>
  </si>
  <si>
    <t>35</t>
  </si>
  <si>
    <t>3,885</t>
  </si>
  <si>
    <t>897</t>
  </si>
  <si>
    <t>181</t>
  </si>
  <si>
    <t>687</t>
  </si>
  <si>
    <t>North Carolina</t>
  </si>
  <si>
    <t>18,181,772</t>
  </si>
  <si>
    <t>4,090</t>
  </si>
  <si>
    <t>3,843</t>
  </si>
  <si>
    <t>1,580</t>
  </si>
  <si>
    <t>151,208</t>
  </si>
  <si>
    <t>256</t>
  </si>
  <si>
    <t>18,030,564</t>
  </si>
  <si>
    <t>3,834</t>
  </si>
  <si>
    <t>2,177</t>
  </si>
  <si>
    <t>159</t>
  </si>
  <si>
    <t>2,261</t>
  </si>
  <si>
    <t>1,390</t>
  </si>
  <si>
    <t>5,358</t>
  </si>
  <si>
    <t>281</t>
  </si>
  <si>
    <t>4,672</t>
  </si>
  <si>
    <t>2,653</t>
  </si>
  <si>
    <t>5,473</t>
  </si>
  <si>
    <t>4,285</t>
  </si>
  <si>
    <t>6,853,008</t>
  </si>
  <si>
    <t>1,468</t>
  </si>
  <si>
    <t>114,438</t>
  </si>
  <si>
    <t>78</t>
  </si>
  <si>
    <t>6,738,570</t>
  </si>
  <si>
    <t>1,542</t>
  </si>
  <si>
    <t>1,058</t>
  </si>
  <si>
    <t>985,147</t>
  </si>
  <si>
    <t>983,442</t>
  </si>
  <si>
    <t>1,397</t>
  </si>
  <si>
    <t>1,202</t>
  </si>
  <si>
    <t>1,071</t>
  </si>
  <si>
    <t>413</t>
  </si>
  <si>
    <t>528</t>
  </si>
  <si>
    <t>1,407</t>
  </si>
  <si>
    <t>1,492</t>
  </si>
  <si>
    <t>786</t>
  </si>
  <si>
    <t>4,470</t>
  </si>
  <si>
    <t>1,087</t>
  </si>
  <si>
    <t>7,793</t>
  </si>
  <si>
    <t>New York</t>
  </si>
  <si>
    <t>21,399,367</t>
  </si>
  <si>
    <t>3,970</t>
  </si>
  <si>
    <t>265,293</t>
  </si>
  <si>
    <t>21,134,074</t>
  </si>
  <si>
    <t>3,857</t>
  </si>
  <si>
    <t>2,072</t>
  </si>
  <si>
    <t>6,739</t>
  </si>
  <si>
    <t>633</t>
  </si>
  <si>
    <t>6,048</t>
  </si>
  <si>
    <t>337</t>
  </si>
  <si>
    <t>41,225,544</t>
  </si>
  <si>
    <t>7,886</t>
  </si>
  <si>
    <t>7,876</t>
  </si>
  <si>
    <t>6,546</t>
  </si>
  <si>
    <t>160,873</t>
  </si>
  <si>
    <t>41,064,671</t>
  </si>
  <si>
    <t>7,839</t>
  </si>
  <si>
    <t>775</t>
  </si>
  <si>
    <t>754</t>
  </si>
  <si>
    <t>2,058</t>
  </si>
  <si>
    <t>3,157</t>
  </si>
  <si>
    <t>3,007</t>
  </si>
  <si>
    <t>31,236</t>
  </si>
  <si>
    <t>New Mexico</t>
  </si>
  <si>
    <t>567</t>
  </si>
  <si>
    <t>3,666,141</t>
  </si>
  <si>
    <t>925</t>
  </si>
  <si>
    <t>888</t>
  </si>
  <si>
    <t>4,267</t>
  </si>
  <si>
    <t>59,708</t>
  </si>
  <si>
    <t>63</t>
  </si>
  <si>
    <t>3,606,433</t>
  </si>
  <si>
    <t>862</t>
  </si>
  <si>
    <t>22,083</t>
  </si>
  <si>
    <t>816</t>
  </si>
  <si>
    <t>736</t>
  </si>
  <si>
    <t>1,546</t>
  </si>
  <si>
    <t>1,497</t>
  </si>
  <si>
    <t>1,886</t>
  </si>
  <si>
    <t>970</t>
  </si>
  <si>
    <t>831</t>
  </si>
  <si>
    <t>821</t>
  </si>
  <si>
    <t>2,012</t>
  </si>
  <si>
    <t>809</t>
  </si>
  <si>
    <t>1,268</t>
  </si>
  <si>
    <t>1,029,085</t>
  </si>
  <si>
    <t>2,179</t>
  </si>
  <si>
    <t>1,026,906</t>
  </si>
  <si>
    <t>333</t>
  </si>
  <si>
    <t>3,033</t>
  </si>
  <si>
    <t>122</t>
  </si>
  <si>
    <t>2,451</t>
  </si>
  <si>
    <t>322</t>
  </si>
  <si>
    <t>9,493</t>
  </si>
  <si>
    <t>135</t>
  </si>
  <si>
    <t>2,664</t>
  </si>
  <si>
    <t>2,349</t>
  </si>
  <si>
    <t>75,694</t>
  </si>
  <si>
    <t>347</t>
  </si>
  <si>
    <t>1,503</t>
  </si>
  <si>
    <t>1,319</t>
  </si>
  <si>
    <t>25,492</t>
  </si>
  <si>
    <t>329</t>
  </si>
  <si>
    <t>1,695</t>
  </si>
  <si>
    <t>314</t>
  </si>
  <si>
    <t>New Jersey</t>
  </si>
  <si>
    <t>3,297</t>
  </si>
  <si>
    <t>15,692,027</t>
  </si>
  <si>
    <t>2,827</t>
  </si>
  <si>
    <t>2,674</t>
  </si>
  <si>
    <t>47,670</t>
  </si>
  <si>
    <t>1,003,815</t>
  </si>
  <si>
    <t>461</t>
  </si>
  <si>
    <t>14,688,212</t>
  </si>
  <si>
    <t>209</t>
  </si>
  <si>
    <t>2,047</t>
  </si>
  <si>
    <t>2,390</t>
  </si>
  <si>
    <t>3,332</t>
  </si>
  <si>
    <t>4,605</t>
  </si>
  <si>
    <t>4,301</t>
  </si>
  <si>
    <t>8,458,470</t>
  </si>
  <si>
    <t>1,748</t>
  </si>
  <si>
    <t>1,684</t>
  </si>
  <si>
    <t>21,038</t>
  </si>
  <si>
    <t>481,709</t>
  </si>
  <si>
    <t>7,976,761</t>
  </si>
  <si>
    <t>1,548</t>
  </si>
  <si>
    <t>104</t>
  </si>
  <si>
    <t>634</t>
  </si>
  <si>
    <t>6,762</t>
  </si>
  <si>
    <t>5,092</t>
  </si>
  <si>
    <t>New Hampshire</t>
  </si>
  <si>
    <t>1,741,060</t>
  </si>
  <si>
    <t>947</t>
  </si>
  <si>
    <t>601</t>
  </si>
  <si>
    <t>51,223</t>
  </si>
  <si>
    <t>614,637</t>
  </si>
  <si>
    <t>1,126,423</t>
  </si>
  <si>
    <t>292</t>
  </si>
  <si>
    <t>1,320</t>
  </si>
  <si>
    <t>780</t>
  </si>
  <si>
    <t>934</t>
  </si>
  <si>
    <t>386</t>
  </si>
  <si>
    <t>1,358,203</t>
  </si>
  <si>
    <t>2,575</t>
  </si>
  <si>
    <t>51,626</t>
  </si>
  <si>
    <t>1,306,577</t>
  </si>
  <si>
    <t>19,027,184</t>
  </si>
  <si>
    <t>8,815</t>
  </si>
  <si>
    <t>4,641</t>
  </si>
  <si>
    <t>305,078</t>
  </si>
  <si>
    <t>4,890,088</t>
  </si>
  <si>
    <t>6,014</t>
  </si>
  <si>
    <t>14,137,096</t>
  </si>
  <si>
    <t>2,801</t>
  </si>
  <si>
    <t>17,086,505</t>
  </si>
  <si>
    <t>2,351</t>
  </si>
  <si>
    <t>142,458</t>
  </si>
  <si>
    <t>4,945,893</t>
  </si>
  <si>
    <t>2,228</t>
  </si>
  <si>
    <t>12,140,612</t>
  </si>
  <si>
    <t>1,490</t>
  </si>
  <si>
    <t>36,113,689</t>
  </si>
  <si>
    <t>12,533</t>
  </si>
  <si>
    <t>6,992</t>
  </si>
  <si>
    <t>447,536</t>
  </si>
  <si>
    <t>9,835,981</t>
  </si>
  <si>
    <t>8,242</t>
  </si>
  <si>
    <t>26,277,708</t>
  </si>
  <si>
    <t>4,291</t>
  </si>
  <si>
    <t>3,273</t>
  </si>
  <si>
    <t>128</t>
  </si>
  <si>
    <t>86</t>
  </si>
  <si>
    <t>379</t>
  </si>
  <si>
    <t>5,085</t>
  </si>
  <si>
    <t>79</t>
  </si>
  <si>
    <t>393</t>
  </si>
  <si>
    <t>1,287</t>
  </si>
  <si>
    <t>756</t>
  </si>
  <si>
    <t>496</t>
  </si>
  <si>
    <t>286</t>
  </si>
  <si>
    <t>1,097,498</t>
  </si>
  <si>
    <t>4,373</t>
  </si>
  <si>
    <t>72,724</t>
  </si>
  <si>
    <t>1,024,774</t>
  </si>
  <si>
    <t>268</t>
  </si>
  <si>
    <t>2,292,811</t>
  </si>
  <si>
    <t>610</t>
  </si>
  <si>
    <t>571</t>
  </si>
  <si>
    <t>7,287</t>
  </si>
  <si>
    <t>105,159</t>
  </si>
  <si>
    <t>2,187,652</t>
  </si>
  <si>
    <t>1,236</t>
  </si>
  <si>
    <t>267</t>
  </si>
  <si>
    <t>5,042</t>
  </si>
  <si>
    <t>59,613</t>
  </si>
  <si>
    <t>6,765</t>
  </si>
  <si>
    <t>52,848</t>
  </si>
  <si>
    <t>1,894</t>
  </si>
  <si>
    <t>1,733</t>
  </si>
  <si>
    <t>3,860</t>
  </si>
  <si>
    <t>1,596</t>
  </si>
  <si>
    <t>2,002</t>
  </si>
  <si>
    <t>725</t>
  </si>
  <si>
    <t>3,216</t>
  </si>
  <si>
    <t>511</t>
  </si>
  <si>
    <t>2,705</t>
  </si>
  <si>
    <t>869</t>
  </si>
  <si>
    <t>2,104</t>
  </si>
  <si>
    <t>1,795</t>
  </si>
  <si>
    <t>629</t>
  </si>
  <si>
    <t>3,914</t>
  </si>
  <si>
    <t>224</t>
  </si>
  <si>
    <t>Nevada</t>
  </si>
  <si>
    <t>685,034</t>
  </si>
  <si>
    <t>140</t>
  </si>
  <si>
    <t>682,583</t>
  </si>
  <si>
    <t>28,684,649</t>
  </si>
  <si>
    <t>10,025</t>
  </si>
  <si>
    <t>6,164</t>
  </si>
  <si>
    <t>241,352</t>
  </si>
  <si>
    <t>4,507,082</t>
  </si>
  <si>
    <t>5,224</t>
  </si>
  <si>
    <t>24,177,567</t>
  </si>
  <si>
    <t>4,801</t>
  </si>
  <si>
    <t>22,374,143</t>
  </si>
  <si>
    <t>6,127</t>
  </si>
  <si>
    <t>3,199</t>
  </si>
  <si>
    <t>217,765</t>
  </si>
  <si>
    <t>5,782,111</t>
  </si>
  <si>
    <t>4,158</t>
  </si>
  <si>
    <t>16,592,032</t>
  </si>
  <si>
    <t>1,969</t>
  </si>
  <si>
    <t>51,058,792</t>
  </si>
  <si>
    <t>16,152</t>
  </si>
  <si>
    <t>9,363</t>
  </si>
  <si>
    <t>459,117</t>
  </si>
  <si>
    <t>10,289,193</t>
  </si>
  <si>
    <t>9,382</t>
  </si>
  <si>
    <t>40,769,599</t>
  </si>
  <si>
    <t>6,770</t>
  </si>
  <si>
    <t>9,602</t>
  </si>
  <si>
    <t>100</t>
  </si>
  <si>
    <t>2,115</t>
  </si>
  <si>
    <t>1,223</t>
  </si>
  <si>
    <t>1,085</t>
  </si>
  <si>
    <t>1,025</t>
  </si>
  <si>
    <t>509</t>
  </si>
  <si>
    <t>936</t>
  </si>
  <si>
    <t>891</t>
  </si>
  <si>
    <t>1,989,837</t>
  </si>
  <si>
    <t>5,813</t>
  </si>
  <si>
    <t>2,184</t>
  </si>
  <si>
    <t>2,962</t>
  </si>
  <si>
    <t>201</t>
  </si>
  <si>
    <t>1,366</t>
  </si>
  <si>
    <t>1,356</t>
  </si>
  <si>
    <t>42</t>
  </si>
  <si>
    <t>1,324</t>
  </si>
  <si>
    <t>2,771</t>
  </si>
  <si>
    <t>2,762</t>
  </si>
  <si>
    <t>312</t>
  </si>
  <si>
    <t>3,346</t>
  </si>
  <si>
    <t>514</t>
  </si>
  <si>
    <t>3,603</t>
  </si>
  <si>
    <t>245</t>
  </si>
  <si>
    <t>226</t>
  </si>
  <si>
    <t>2,761</t>
  </si>
  <si>
    <t>3,186</t>
  </si>
  <si>
    <t>706</t>
  </si>
  <si>
    <t>Nebraska</t>
  </si>
  <si>
    <t>798</t>
  </si>
  <si>
    <t>2,335,107</t>
  </si>
  <si>
    <t>2,392</t>
  </si>
  <si>
    <t>48,095</t>
  </si>
  <si>
    <t>2,287,012</t>
  </si>
  <si>
    <t>451</t>
  </si>
  <si>
    <t>56</t>
  </si>
  <si>
    <t>482</t>
  </si>
  <si>
    <t>476</t>
  </si>
  <si>
    <t>1,196</t>
  </si>
  <si>
    <t>13</t>
  </si>
  <si>
    <t>3,215</t>
  </si>
  <si>
    <t>984</t>
  </si>
  <si>
    <t>26,648</t>
  </si>
  <si>
    <t>479</t>
  </si>
  <si>
    <t>550</t>
  </si>
  <si>
    <t>313</t>
  </si>
  <si>
    <t>859,656</t>
  </si>
  <si>
    <t>391</t>
  </si>
  <si>
    <t>5,906</t>
  </si>
  <si>
    <t>853,750</t>
  </si>
  <si>
    <t>1,367</t>
  </si>
  <si>
    <t>1,030</t>
  </si>
  <si>
    <t>301</t>
  </si>
  <si>
    <t>5,043</t>
  </si>
  <si>
    <t>4,554</t>
  </si>
  <si>
    <t>1,310</t>
  </si>
  <si>
    <t>1,391</t>
  </si>
  <si>
    <t>1,200</t>
  </si>
  <si>
    <t>229</t>
  </si>
  <si>
    <t>2,032</t>
  </si>
  <si>
    <t>263</t>
  </si>
  <si>
    <t>4,408</t>
  </si>
  <si>
    <t>1,973</t>
  </si>
  <si>
    <t>2,436</t>
  </si>
  <si>
    <t>Montana</t>
  </si>
  <si>
    <t>113,367</t>
  </si>
  <si>
    <t>104,109</t>
  </si>
  <si>
    <t>1,587,690</t>
  </si>
  <si>
    <t>13,243</t>
  </si>
  <si>
    <t>251,379</t>
  </si>
  <si>
    <t>1,336,311</t>
  </si>
  <si>
    <t>3,329</t>
  </si>
  <si>
    <t>2,188</t>
  </si>
  <si>
    <t>4,395</t>
  </si>
  <si>
    <t>9,267</t>
  </si>
  <si>
    <t>103</t>
  </si>
  <si>
    <t>3,035,131</t>
  </si>
  <si>
    <t>8,545</t>
  </si>
  <si>
    <t>157,784</t>
  </si>
  <si>
    <t>2,877,347</t>
  </si>
  <si>
    <t>650</t>
  </si>
  <si>
    <t>1,808</t>
  </si>
  <si>
    <t>1,262</t>
  </si>
  <si>
    <t>607</t>
  </si>
  <si>
    <t>156</t>
  </si>
  <si>
    <t>2,537</t>
  </si>
  <si>
    <t>3,408</t>
  </si>
  <si>
    <t>676</t>
  </si>
  <si>
    <t>639</t>
  </si>
  <si>
    <t>990</t>
  </si>
  <si>
    <t>719</t>
  </si>
  <si>
    <t>838</t>
  </si>
  <si>
    <t>697</t>
  </si>
  <si>
    <t>82</t>
  </si>
  <si>
    <t>335</t>
  </si>
  <si>
    <t>1,473</t>
  </si>
  <si>
    <t>784</t>
  </si>
  <si>
    <t>Missouri</t>
  </si>
  <si>
    <t>5,275,822</t>
  </si>
  <si>
    <t>1,584</t>
  </si>
  <si>
    <t>106,322</t>
  </si>
  <si>
    <t>1,741,970</t>
  </si>
  <si>
    <t>3,533,852</t>
  </si>
  <si>
    <t>18,752</t>
  </si>
  <si>
    <t>50,109</t>
  </si>
  <si>
    <t>155</t>
  </si>
  <si>
    <t>1,389</t>
  </si>
  <si>
    <t>2,838</t>
  </si>
  <si>
    <t>782</t>
  </si>
  <si>
    <t>1,641,826</t>
  </si>
  <si>
    <t>1,984</t>
  </si>
  <si>
    <t>1,610,520</t>
  </si>
  <si>
    <t>4,120</t>
  </si>
  <si>
    <t>1,179</t>
  </si>
  <si>
    <t>1,150</t>
  </si>
  <si>
    <t>765</t>
  </si>
  <si>
    <t>6,231</t>
  </si>
  <si>
    <t>2,054</t>
  </si>
  <si>
    <t>2,338</t>
  </si>
  <si>
    <t>799</t>
  </si>
  <si>
    <t>19,102</t>
  </si>
  <si>
    <t>5,049</t>
  </si>
  <si>
    <t>7,353</t>
  </si>
  <si>
    <t>892</t>
  </si>
  <si>
    <t>729</t>
  </si>
  <si>
    <t>Mississippi</t>
  </si>
  <si>
    <t>217,143</t>
  </si>
  <si>
    <t>689</t>
  </si>
  <si>
    <t>4,752,208</t>
  </si>
  <si>
    <t>1,458</t>
  </si>
  <si>
    <t>2,321</t>
  </si>
  <si>
    <t>42,345</t>
  </si>
  <si>
    <t>4,709,863</t>
  </si>
  <si>
    <t>1,445</t>
  </si>
  <si>
    <t>9,356</t>
  </si>
  <si>
    <t>13,823</t>
  </si>
  <si>
    <t>2,484</t>
  </si>
  <si>
    <t>2,252</t>
  </si>
  <si>
    <t>32</t>
  </si>
  <si>
    <t>220</t>
  </si>
  <si>
    <t>737</t>
  </si>
  <si>
    <t>444</t>
  </si>
  <si>
    <t>439</t>
  </si>
  <si>
    <t>4,561</t>
  </si>
  <si>
    <t>438</t>
  </si>
  <si>
    <t>974</t>
  </si>
  <si>
    <t>4,292</t>
  </si>
  <si>
    <t>748</t>
  </si>
  <si>
    <t>810</t>
  </si>
  <si>
    <t>757</t>
  </si>
  <si>
    <t>1,019</t>
  </si>
  <si>
    <t>130</t>
  </si>
  <si>
    <t>950</t>
  </si>
  <si>
    <t>2,476,875</t>
  </si>
  <si>
    <t>31,790</t>
  </si>
  <si>
    <t>438,138</t>
  </si>
  <si>
    <t>2,038,737</t>
  </si>
  <si>
    <t>605</t>
  </si>
  <si>
    <t>183</t>
  </si>
  <si>
    <t>2,152</t>
  </si>
  <si>
    <t>2,594</t>
  </si>
  <si>
    <t>332</t>
  </si>
  <si>
    <t>2,394</t>
  </si>
  <si>
    <t>1,499</t>
  </si>
  <si>
    <t>2,943</t>
  </si>
  <si>
    <t>3,807</t>
  </si>
  <si>
    <t>3,530</t>
  </si>
  <si>
    <t>Minnesota</t>
  </si>
  <si>
    <t>20,919,787</t>
  </si>
  <si>
    <t>4,620</t>
  </si>
  <si>
    <t>3,948</t>
  </si>
  <si>
    <t>102,779</t>
  </si>
  <si>
    <t>2,322,268</t>
  </si>
  <si>
    <t>18,597,519</t>
  </si>
  <si>
    <t>109,960,917</t>
  </si>
  <si>
    <t>21,759</t>
  </si>
  <si>
    <t>932,859</t>
  </si>
  <si>
    <t>15,405,313</t>
  </si>
  <si>
    <t>15,793</t>
  </si>
  <si>
    <t>94,555,604</t>
  </si>
  <si>
    <t>16,488</t>
  </si>
  <si>
    <t>94,102,009</t>
  </si>
  <si>
    <t>22,229</t>
  </si>
  <si>
    <t>14,930</t>
  </si>
  <si>
    <t>607,569</t>
  </si>
  <si>
    <t>16,909,886</t>
  </si>
  <si>
    <t>77,192,123</t>
  </si>
  <si>
    <t>11,500</t>
  </si>
  <si>
    <t>204,062,926</t>
  </si>
  <si>
    <t>54,510</t>
  </si>
  <si>
    <t>36,689</t>
  </si>
  <si>
    <t>1,540,428</t>
  </si>
  <si>
    <t>32,315,199</t>
  </si>
  <si>
    <t>26,522</t>
  </si>
  <si>
    <t>171,747,727</t>
  </si>
  <si>
    <t>27,988</t>
  </si>
  <si>
    <t>31,242</t>
  </si>
  <si>
    <t>3,363</t>
  </si>
  <si>
    <t>715</t>
  </si>
  <si>
    <t>389</t>
  </si>
  <si>
    <t>963</t>
  </si>
  <si>
    <t>1,608</t>
  </si>
  <si>
    <t>4,064</t>
  </si>
  <si>
    <t>2,328</t>
  </si>
  <si>
    <t>1,941</t>
  </si>
  <si>
    <t>2,144</t>
  </si>
  <si>
    <t>1,107</t>
  </si>
  <si>
    <t>956</t>
  </si>
  <si>
    <t>4,780,979</t>
  </si>
  <si>
    <t>1,061</t>
  </si>
  <si>
    <t>7,984</t>
  </si>
  <si>
    <t>194,501</t>
  </si>
  <si>
    <t>4,586,478</t>
  </si>
  <si>
    <t>11,601</t>
  </si>
  <si>
    <t>7,258</t>
  </si>
  <si>
    <t>738</t>
  </si>
  <si>
    <t>5,808</t>
  </si>
  <si>
    <t>9,622</t>
  </si>
  <si>
    <t>812</t>
  </si>
  <si>
    <t>431</t>
  </si>
  <si>
    <t>254</t>
  </si>
  <si>
    <t>2,814</t>
  </si>
  <si>
    <t>686</t>
  </si>
  <si>
    <t>2,469</t>
  </si>
  <si>
    <t>Michigan</t>
  </si>
  <si>
    <t>3,549,226</t>
  </si>
  <si>
    <t>625</t>
  </si>
  <si>
    <t>14,028</t>
  </si>
  <si>
    <t>357,712</t>
  </si>
  <si>
    <t>90</t>
  </si>
  <si>
    <t>3,191,514</t>
  </si>
  <si>
    <t>1,038</t>
  </si>
  <si>
    <t>1,008</t>
  </si>
  <si>
    <t>302</t>
  </si>
  <si>
    <t>722</t>
  </si>
  <si>
    <t>1,294</t>
  </si>
  <si>
    <t>6,608</t>
  </si>
  <si>
    <t>2,160</t>
  </si>
  <si>
    <t>336</t>
  </si>
  <si>
    <t>1,400</t>
  </si>
  <si>
    <t>4,081,812</t>
  </si>
  <si>
    <t>815</t>
  </si>
  <si>
    <t>10,637</t>
  </si>
  <si>
    <t>221,922</t>
  </si>
  <si>
    <t>3,859,890</t>
  </si>
  <si>
    <t>2,134</t>
  </si>
  <si>
    <t>11,932</t>
  </si>
  <si>
    <t>6,566</t>
  </si>
  <si>
    <t>5,540</t>
  </si>
  <si>
    <t>8,584</t>
  </si>
  <si>
    <t>Massachusetts</t>
  </si>
  <si>
    <t>2,921</t>
  </si>
  <si>
    <t>7,059,837</t>
  </si>
  <si>
    <t>1,127</t>
  </si>
  <si>
    <t>4,892</t>
  </si>
  <si>
    <t>313,055</t>
  </si>
  <si>
    <t>6,746,782</t>
  </si>
  <si>
    <t>6,776</t>
  </si>
  <si>
    <t>3,336</t>
  </si>
  <si>
    <t>3,263</t>
  </si>
  <si>
    <t>2,681</t>
  </si>
  <si>
    <t>247</t>
  </si>
  <si>
    <t>1,017</t>
  </si>
  <si>
    <t>7,953,114</t>
  </si>
  <si>
    <t>1,555</t>
  </si>
  <si>
    <t>193,947</t>
  </si>
  <si>
    <t>7,759,167</t>
  </si>
  <si>
    <t>3,254</t>
  </si>
  <si>
    <t>64,281,427</t>
  </si>
  <si>
    <t>12,400</t>
  </si>
  <si>
    <t>12,295</t>
  </si>
  <si>
    <t>6,921</t>
  </si>
  <si>
    <t>404,650</t>
  </si>
  <si>
    <t>63,876,777</t>
  </si>
  <si>
    <t>12,253</t>
  </si>
  <si>
    <t>678</t>
  </si>
  <si>
    <t>11,553</t>
  </si>
  <si>
    <t>1,574</t>
  </si>
  <si>
    <t>Maryland</t>
  </si>
  <si>
    <t>2,101</t>
  </si>
  <si>
    <t>2,309</t>
  </si>
  <si>
    <t>10,180,064</t>
  </si>
  <si>
    <t>2,159</t>
  </si>
  <si>
    <t>2,036</t>
  </si>
  <si>
    <t>45,337</t>
  </si>
  <si>
    <t>1,186,859</t>
  </si>
  <si>
    <t>8,993,205</t>
  </si>
  <si>
    <t>1,780</t>
  </si>
  <si>
    <t>1,914</t>
  </si>
  <si>
    <t>2,181</t>
  </si>
  <si>
    <t>2,163</t>
  </si>
  <si>
    <t>2,325</t>
  </si>
  <si>
    <t>2,476</t>
  </si>
  <si>
    <t>2,323</t>
  </si>
  <si>
    <t>1,594</t>
  </si>
  <si>
    <t>1,494</t>
  </si>
  <si>
    <t>4,548,455</t>
  </si>
  <si>
    <t>25,633</t>
  </si>
  <si>
    <t>482,993</t>
  </si>
  <si>
    <t>4,065,462</t>
  </si>
  <si>
    <t>16,492,081</t>
  </si>
  <si>
    <t>3,925</t>
  </si>
  <si>
    <t>3,666</t>
  </si>
  <si>
    <t>39,137</t>
  </si>
  <si>
    <t>923,044</t>
  </si>
  <si>
    <t>15,569,037</t>
  </si>
  <si>
    <t>3,446</t>
  </si>
  <si>
    <t>11,630</t>
  </si>
  <si>
    <t>1,235</t>
  </si>
  <si>
    <t>611</t>
  </si>
  <si>
    <t>566</t>
  </si>
  <si>
    <t>6,977</t>
  </si>
  <si>
    <t>5,010</t>
  </si>
  <si>
    <t>1,180</t>
  </si>
  <si>
    <t>3,093</t>
  </si>
  <si>
    <t>Maine</t>
  </si>
  <si>
    <t>43,088</t>
  </si>
  <si>
    <t>948,208</t>
  </si>
  <si>
    <t>17,662,891</t>
  </si>
  <si>
    <t>8,483</t>
  </si>
  <si>
    <t>4,922</t>
  </si>
  <si>
    <t>212,342</t>
  </si>
  <si>
    <t>2,519,537</t>
  </si>
  <si>
    <t>4,765</t>
  </si>
  <si>
    <t>15,143,354</t>
  </si>
  <si>
    <t>13,758,193</t>
  </si>
  <si>
    <t>4,256</t>
  </si>
  <si>
    <t>2,376</t>
  </si>
  <si>
    <t>114,652</t>
  </si>
  <si>
    <t>3,363,707</t>
  </si>
  <si>
    <t>10,394,486</t>
  </si>
  <si>
    <t>1,719</t>
  </si>
  <si>
    <t>31,421,084</t>
  </si>
  <si>
    <t>12,739</t>
  </si>
  <si>
    <t>7,298</t>
  </si>
  <si>
    <t>326,994</t>
  </si>
  <si>
    <t>5,883,244</t>
  </si>
  <si>
    <t>7,302</t>
  </si>
  <si>
    <t>25,537,840</t>
  </si>
  <si>
    <t>5,437</t>
  </si>
  <si>
    <t>84</t>
  </si>
  <si>
    <t>666</t>
  </si>
  <si>
    <t>1,068</t>
  </si>
  <si>
    <t>483</t>
  </si>
  <si>
    <t>8,183</t>
  </si>
  <si>
    <t>842</t>
  </si>
  <si>
    <t>533</t>
  </si>
  <si>
    <t>357</t>
  </si>
  <si>
    <t>1,440,650</t>
  </si>
  <si>
    <t>319</t>
  </si>
  <si>
    <t>1,433,363</t>
  </si>
  <si>
    <t>10,552</t>
  </si>
  <si>
    <t>2,916</t>
  </si>
  <si>
    <t>3,997</t>
  </si>
  <si>
    <t>501</t>
  </si>
  <si>
    <t>2,003</t>
  </si>
  <si>
    <t>3,239</t>
  </si>
  <si>
    <t>851</t>
  </si>
  <si>
    <t>1,906</t>
  </si>
  <si>
    <t>Louisiana</t>
  </si>
  <si>
    <t>1,167</t>
  </si>
  <si>
    <t>11,490,557</t>
  </si>
  <si>
    <t>2,638</t>
  </si>
  <si>
    <t>34,279</t>
  </si>
  <si>
    <t>823,912</t>
  </si>
  <si>
    <t>10,666,645</t>
  </si>
  <si>
    <t>2,442</t>
  </si>
  <si>
    <t>63,077,386</t>
  </si>
  <si>
    <t>26,188</t>
  </si>
  <si>
    <t>18,384</t>
  </si>
  <si>
    <t>591,790</t>
  </si>
  <si>
    <t>7,034,586</t>
  </si>
  <si>
    <t>11,240</t>
  </si>
  <si>
    <t>56,042,800</t>
  </si>
  <si>
    <t>14,948</t>
  </si>
  <si>
    <t>60,087,270</t>
  </si>
  <si>
    <t>12,770</t>
  </si>
  <si>
    <t>9,350</t>
  </si>
  <si>
    <t>362,799</t>
  </si>
  <si>
    <t>8,166,279</t>
  </si>
  <si>
    <t>5,518</t>
  </si>
  <si>
    <t>51,920,991</t>
  </si>
  <si>
    <t>7,252</t>
  </si>
  <si>
    <t>123,164,656</t>
  </si>
  <si>
    <t>38,958</t>
  </si>
  <si>
    <t>27,734</t>
  </si>
  <si>
    <t>954,589</t>
  </si>
  <si>
    <t>15,200,865</t>
  </si>
  <si>
    <t>16,758</t>
  </si>
  <si>
    <t>107,963,791</t>
  </si>
  <si>
    <t>22,200</t>
  </si>
  <si>
    <t>3,096</t>
  </si>
  <si>
    <t>243</t>
  </si>
  <si>
    <t>1,145</t>
  </si>
  <si>
    <t>2,491</t>
  </si>
  <si>
    <t>8,993</t>
  </si>
  <si>
    <t>4,217,220</t>
  </si>
  <si>
    <t>1,158</t>
  </si>
  <si>
    <t>1,136</t>
  </si>
  <si>
    <t>3,437</t>
  </si>
  <si>
    <t>40,136</t>
  </si>
  <si>
    <t>4,177,084</t>
  </si>
  <si>
    <t>5,195</t>
  </si>
  <si>
    <t>618</t>
  </si>
  <si>
    <t>2,128</t>
  </si>
  <si>
    <t>33,360</t>
  </si>
  <si>
    <t>36</t>
  </si>
  <si>
    <t>4,856</t>
  </si>
  <si>
    <t>1,096</t>
  </si>
  <si>
    <t>1,967</t>
  </si>
  <si>
    <t>Kentucky</t>
  </si>
  <si>
    <t>2,139</t>
  </si>
  <si>
    <t>9,170,866</t>
  </si>
  <si>
    <t>2,471</t>
  </si>
  <si>
    <t>14,408</t>
  </si>
  <si>
    <t>298,126</t>
  </si>
  <si>
    <t>8,872,740</t>
  </si>
  <si>
    <t>2,100</t>
  </si>
  <si>
    <t>84,034,695</t>
  </si>
  <si>
    <t>16,981</t>
  </si>
  <si>
    <t>11,994</t>
  </si>
  <si>
    <t>461,414</t>
  </si>
  <si>
    <t>11,833,526</t>
  </si>
  <si>
    <t>7,708</t>
  </si>
  <si>
    <t>72,201,169</t>
  </si>
  <si>
    <t>9,273</t>
  </si>
  <si>
    <t>1,007</t>
  </si>
  <si>
    <t>654</t>
  </si>
  <si>
    <t>2,965</t>
  </si>
  <si>
    <t>376</t>
  </si>
  <si>
    <t>3,038</t>
  </si>
  <si>
    <t>453</t>
  </si>
  <si>
    <t>2,384</t>
  </si>
  <si>
    <t>3,887,248</t>
  </si>
  <si>
    <t>1,279</t>
  </si>
  <si>
    <t>1,854</t>
  </si>
  <si>
    <t>41,317</t>
  </si>
  <si>
    <t>3,845,931</t>
  </si>
  <si>
    <t>7,861</t>
  </si>
  <si>
    <t>8,224</t>
  </si>
  <si>
    <t>6,312</t>
  </si>
  <si>
    <t>73</t>
  </si>
  <si>
    <t>797</t>
  </si>
  <si>
    <t>7,382</t>
  </si>
  <si>
    <t>4,276</t>
  </si>
  <si>
    <t>835</t>
  </si>
  <si>
    <t>5,154</t>
  </si>
  <si>
    <t>318</t>
  </si>
  <si>
    <t>Kansas</t>
  </si>
  <si>
    <t>1,140</t>
  </si>
  <si>
    <t>696</t>
  </si>
  <si>
    <t>863</t>
  </si>
  <si>
    <t>2,707,156</t>
  </si>
  <si>
    <t>690</t>
  </si>
  <si>
    <t>4,352</t>
  </si>
  <si>
    <t>105,076</t>
  </si>
  <si>
    <t>2,602,080</t>
  </si>
  <si>
    <t>1,706</t>
  </si>
  <si>
    <t>1,415</t>
  </si>
  <si>
    <t>1,133</t>
  </si>
  <si>
    <t>1,253</t>
  </si>
  <si>
    <t>1,012</t>
  </si>
  <si>
    <t>894</t>
  </si>
  <si>
    <t>2,807</t>
  </si>
  <si>
    <t>2,360</t>
  </si>
  <si>
    <t>1,285</t>
  </si>
  <si>
    <t>340,777</t>
  </si>
  <si>
    <t>97</t>
  </si>
  <si>
    <t>340,573</t>
  </si>
  <si>
    <t>3,817</t>
  </si>
  <si>
    <t>4,111</t>
  </si>
  <si>
    <t>1,385</t>
  </si>
  <si>
    <t>2,654</t>
  </si>
  <si>
    <t>776</t>
  </si>
  <si>
    <t>3,068</t>
  </si>
  <si>
    <t>845</t>
  </si>
  <si>
    <t>3,578</t>
  </si>
  <si>
    <t>2,646</t>
  </si>
  <si>
    <t>5,710</t>
  </si>
  <si>
    <t>Iowa</t>
  </si>
  <si>
    <t>2,161</t>
  </si>
  <si>
    <t>5,870,849</t>
  </si>
  <si>
    <t>8,638</t>
  </si>
  <si>
    <t>320,387</t>
  </si>
  <si>
    <t>5,550,462</t>
  </si>
  <si>
    <t>16,366</t>
  </si>
  <si>
    <t>1,931</t>
  </si>
  <si>
    <t>2,234</t>
  </si>
  <si>
    <t>1,466</t>
  </si>
  <si>
    <t>2,001</t>
  </si>
  <si>
    <t>1,683</t>
  </si>
  <si>
    <t>264</t>
  </si>
  <si>
    <t>2,872,148</t>
  </si>
  <si>
    <t>563</t>
  </si>
  <si>
    <t>3,895</t>
  </si>
  <si>
    <t>2,868,253</t>
  </si>
  <si>
    <t>561</t>
  </si>
  <si>
    <t>2,692</t>
  </si>
  <si>
    <t>557</t>
  </si>
  <si>
    <t>4,493</t>
  </si>
  <si>
    <t>1,903</t>
  </si>
  <si>
    <t>1,965</t>
  </si>
  <si>
    <t>508</t>
  </si>
  <si>
    <t>7,083</t>
  </si>
  <si>
    <t>861</t>
  </si>
  <si>
    <t>Indiana</t>
  </si>
  <si>
    <t>7,207</t>
  </si>
  <si>
    <t>3,191</t>
  </si>
  <si>
    <t>3,406,592</t>
  </si>
  <si>
    <t>1,076</t>
  </si>
  <si>
    <t>6,235</t>
  </si>
  <si>
    <t>85,811</t>
  </si>
  <si>
    <t>3,320,781</t>
  </si>
  <si>
    <t>112,412,653</t>
  </si>
  <si>
    <t>54,553</t>
  </si>
  <si>
    <t>32,452</t>
  </si>
  <si>
    <t>1,315,375</t>
  </si>
  <si>
    <t>14,873,030</t>
  </si>
  <si>
    <t>29,581</t>
  </si>
  <si>
    <t>97,539,623</t>
  </si>
  <si>
    <t>24,972</t>
  </si>
  <si>
    <t>132,370,503</t>
  </si>
  <si>
    <t>30,284</t>
  </si>
  <si>
    <t>24,045</t>
  </si>
  <si>
    <t>892,767</t>
  </si>
  <si>
    <t>17,972,169</t>
  </si>
  <si>
    <t>11,301</t>
  </si>
  <si>
    <t>114,398,334</t>
  </si>
  <si>
    <t>18,983</t>
  </si>
  <si>
    <t>244,783,156</t>
  </si>
  <si>
    <t>84,837</t>
  </si>
  <si>
    <t>56,497</t>
  </si>
  <si>
    <t>2,208,142</t>
  </si>
  <si>
    <t>32,845,199</t>
  </si>
  <si>
    <t>40,882</t>
  </si>
  <si>
    <t>211,937,957</t>
  </si>
  <si>
    <t>43,955</t>
  </si>
  <si>
    <t>1,438</t>
  </si>
  <si>
    <t>2,008</t>
  </si>
  <si>
    <t>1,927</t>
  </si>
  <si>
    <t>2,805</t>
  </si>
  <si>
    <t>34,868</t>
  </si>
  <si>
    <t>572</t>
  </si>
  <si>
    <t>407</t>
  </si>
  <si>
    <t>3,526,868</t>
  </si>
  <si>
    <t>1,317</t>
  </si>
  <si>
    <t>8,714</t>
  </si>
  <si>
    <t>102,646</t>
  </si>
  <si>
    <t>3,424,222</t>
  </si>
  <si>
    <t>1,220</t>
  </si>
  <si>
    <t>5,245</t>
  </si>
  <si>
    <t>4,691</t>
  </si>
  <si>
    <t>529</t>
  </si>
  <si>
    <t>5,308</t>
  </si>
  <si>
    <t>9,348</t>
  </si>
  <si>
    <t>1,426</t>
  </si>
  <si>
    <t>906</t>
  </si>
  <si>
    <t>Illinois</t>
  </si>
  <si>
    <t>9,408,196</t>
  </si>
  <si>
    <t>1,949</t>
  </si>
  <si>
    <t>2,096</t>
  </si>
  <si>
    <t>49,646</t>
  </si>
  <si>
    <t>9,358,550</t>
  </si>
  <si>
    <t>1,926</t>
  </si>
  <si>
    <t>2,595</t>
  </si>
  <si>
    <t>4,845</t>
  </si>
  <si>
    <t>9,397,355</t>
  </si>
  <si>
    <t>1,573</t>
  </si>
  <si>
    <t>101</t>
  </si>
  <si>
    <t>4,520</t>
  </si>
  <si>
    <t>3,765</t>
  </si>
  <si>
    <t>2,502</t>
  </si>
  <si>
    <t>17,624</t>
  </si>
  <si>
    <t>10,641</t>
  </si>
  <si>
    <t>13,808</t>
  </si>
  <si>
    <t>599</t>
  </si>
  <si>
    <t>Idaho</t>
  </si>
  <si>
    <t>815,661</t>
  </si>
  <si>
    <t>13,602</t>
  </si>
  <si>
    <t>185,635</t>
  </si>
  <si>
    <t>630,026</t>
  </si>
  <si>
    <t>166</t>
  </si>
  <si>
    <t>2,027,628</t>
  </si>
  <si>
    <t>1,457</t>
  </si>
  <si>
    <t>34,108</t>
  </si>
  <si>
    <t>1,993,520</t>
  </si>
  <si>
    <t>350</t>
  </si>
  <si>
    <t>3,664</t>
  </si>
  <si>
    <t>8,262</t>
  </si>
  <si>
    <t>12,595</t>
  </si>
  <si>
    <t>7,296</t>
  </si>
  <si>
    <t>922</t>
  </si>
  <si>
    <t>673</t>
  </si>
  <si>
    <t>517</t>
  </si>
  <si>
    <t>2,280</t>
  </si>
  <si>
    <t>1,892</t>
  </si>
  <si>
    <t>787</t>
  </si>
  <si>
    <t>616</t>
  </si>
  <si>
    <t>3,145,618</t>
  </si>
  <si>
    <t>15,600</t>
  </si>
  <si>
    <t>382,288</t>
  </si>
  <si>
    <t>2,763,330</t>
  </si>
  <si>
    <t>5,120</t>
  </si>
  <si>
    <t>1,353</t>
  </si>
  <si>
    <t>1,243</t>
  </si>
  <si>
    <t>1,147</t>
  </si>
  <si>
    <t>2,858</t>
  </si>
  <si>
    <t>6,917</t>
  </si>
  <si>
    <t>2,192</t>
  </si>
  <si>
    <t>Hawaii</t>
  </si>
  <si>
    <t>694</t>
  </si>
  <si>
    <t>17,904</t>
  </si>
  <si>
    <t>210,690</t>
  </si>
  <si>
    <t>508,552</t>
  </si>
  <si>
    <t>127</t>
  </si>
  <si>
    <t>3,862</t>
  </si>
  <si>
    <t>504,690</t>
  </si>
  <si>
    <t>26,092,852</t>
  </si>
  <si>
    <t>10,368</t>
  </si>
  <si>
    <t>6,946</t>
  </si>
  <si>
    <t>189,796</t>
  </si>
  <si>
    <t>3,311,952</t>
  </si>
  <si>
    <t>4,494</t>
  </si>
  <si>
    <t>22,780,900</t>
  </si>
  <si>
    <t>5,874</t>
  </si>
  <si>
    <t>26,233,052</t>
  </si>
  <si>
    <t>4,635</t>
  </si>
  <si>
    <t>3,955</t>
  </si>
  <si>
    <t>36,668</t>
  </si>
  <si>
    <t>1,109,182</t>
  </si>
  <si>
    <t>887</t>
  </si>
  <si>
    <t>25,123,870</t>
  </si>
  <si>
    <t>3,748</t>
  </si>
  <si>
    <t>52,325,904</t>
  </si>
  <si>
    <t>15,003</t>
  </si>
  <si>
    <t>10,901</t>
  </si>
  <si>
    <t>226,464</t>
  </si>
  <si>
    <t>4,421,134</t>
  </si>
  <si>
    <t>5,381</t>
  </si>
  <si>
    <t>47,904,770</t>
  </si>
  <si>
    <t>17,460,150</t>
  </si>
  <si>
    <t>6,815</t>
  </si>
  <si>
    <t>5,555</t>
  </si>
  <si>
    <t>69,106</t>
  </si>
  <si>
    <t>1,391,382</t>
  </si>
  <si>
    <t>1,676</t>
  </si>
  <si>
    <t>16,068,768</t>
  </si>
  <si>
    <t>88,153,414</t>
  </si>
  <si>
    <t>28,511</t>
  </si>
  <si>
    <t>20,755</t>
  </si>
  <si>
    <t>600,502</t>
  </si>
  <si>
    <t>10,936,276</t>
  </si>
  <si>
    <t>11,373</t>
  </si>
  <si>
    <t>77,217,138</t>
  </si>
  <si>
    <t>17,138</t>
  </si>
  <si>
    <t>105,613,564</t>
  </si>
  <si>
    <t>35,326</t>
  </si>
  <si>
    <t>26,310</t>
  </si>
  <si>
    <t>669,608</t>
  </si>
  <si>
    <t>12,327,658</t>
  </si>
  <si>
    <t>13,049</t>
  </si>
  <si>
    <t>93,285,906</t>
  </si>
  <si>
    <t>22,277</t>
  </si>
  <si>
    <t>158,448,020</t>
  </si>
  <si>
    <t>50,456</t>
  </si>
  <si>
    <t>37,337</t>
  </si>
  <si>
    <t>896,232</t>
  </si>
  <si>
    <t>16,752,654</t>
  </si>
  <si>
    <t>18,432</t>
  </si>
  <si>
    <t>141,695,366</t>
  </si>
  <si>
    <t>32,024</t>
  </si>
  <si>
    <t>4,220</t>
  </si>
  <si>
    <t>1,045</t>
  </si>
  <si>
    <t>2,249</t>
  </si>
  <si>
    <t>1,988</t>
  </si>
  <si>
    <t>1,054,870</t>
  </si>
  <si>
    <t>64,300</t>
  </si>
  <si>
    <t>990,570</t>
  </si>
  <si>
    <t>24,460,600</t>
  </si>
  <si>
    <t>4,655</t>
  </si>
  <si>
    <t>62,694</t>
  </si>
  <si>
    <t>2,183,329</t>
  </si>
  <si>
    <t>22,277,271</t>
  </si>
  <si>
    <t>2,258</t>
  </si>
  <si>
    <t>898,252</t>
  </si>
  <si>
    <t>4,129,018</t>
  </si>
  <si>
    <t>4,124,008</t>
  </si>
  <si>
    <t>1,853</t>
  </si>
  <si>
    <t>24</t>
  </si>
  <si>
    <t>11,188,836</t>
  </si>
  <si>
    <t>2,429</t>
  </si>
  <si>
    <t>884</t>
  </si>
  <si>
    <t>54,070</t>
  </si>
  <si>
    <t>11,134,766</t>
  </si>
  <si>
    <t>2,424</t>
  </si>
  <si>
    <t>1,827</t>
  </si>
  <si>
    <t>4,010</t>
  </si>
  <si>
    <t>140,372</t>
  </si>
  <si>
    <t>3,104</t>
  </si>
  <si>
    <t>1,742</t>
  </si>
  <si>
    <t>1,736</t>
  </si>
  <si>
    <t>Georgia</t>
  </si>
  <si>
    <t>11,590,974</t>
  </si>
  <si>
    <t>2,586</t>
  </si>
  <si>
    <t>2,522</t>
  </si>
  <si>
    <t>11,166</t>
  </si>
  <si>
    <t>261,523</t>
  </si>
  <si>
    <t>11,329,451</t>
  </si>
  <si>
    <t>159,495,053</t>
  </si>
  <si>
    <t>60,250</t>
  </si>
  <si>
    <t>40,656</t>
  </si>
  <si>
    <t>1,238,459</t>
  </si>
  <si>
    <t>16,646,111</t>
  </si>
  <si>
    <t>26,594</t>
  </si>
  <si>
    <t>142,848,942</t>
  </si>
  <si>
    <t>33,656</t>
  </si>
  <si>
    <t>123,111,211</t>
  </si>
  <si>
    <t>32,804</t>
  </si>
  <si>
    <t>20,275</t>
  </si>
  <si>
    <t>944,994</t>
  </si>
  <si>
    <t>25,593,221</t>
  </si>
  <si>
    <t>17,867</t>
  </si>
  <si>
    <t>97,517,990</t>
  </si>
  <si>
    <t>14,937</t>
  </si>
  <si>
    <t>282,606,264</t>
  </si>
  <si>
    <t>93,054</t>
  </si>
  <si>
    <t>60,931</t>
  </si>
  <si>
    <t>2,183,453</t>
  </si>
  <si>
    <t>42,239,332</t>
  </si>
  <si>
    <t>44,461</t>
  </si>
  <si>
    <t>240,366,932</t>
  </si>
  <si>
    <t>48,593</t>
  </si>
  <si>
    <t>988</t>
  </si>
  <si>
    <t>4,460,046</t>
  </si>
  <si>
    <t>1,774</t>
  </si>
  <si>
    <t>1,740</t>
  </si>
  <si>
    <t>136,276</t>
  </si>
  <si>
    <t>4,323,770</t>
  </si>
  <si>
    <t>4,574</t>
  </si>
  <si>
    <t>8,862</t>
  </si>
  <si>
    <t>6,163,025</t>
  </si>
  <si>
    <t>1,379</t>
  </si>
  <si>
    <t>930</t>
  </si>
  <si>
    <t>5,695</t>
  </si>
  <si>
    <t>11,499</t>
  </si>
  <si>
    <t>Florida</t>
  </si>
  <si>
    <t>10,373,499</t>
  </si>
  <si>
    <t>3,127</t>
  </si>
  <si>
    <t>2,909</t>
  </si>
  <si>
    <t>12,523</t>
  </si>
  <si>
    <t>233,664</t>
  </si>
  <si>
    <t>10,139,835</t>
  </si>
  <si>
    <t>553</t>
  </si>
  <si>
    <t>4,821</t>
  </si>
  <si>
    <t>12,670</t>
  </si>
  <si>
    <t>403</t>
  </si>
  <si>
    <t>4,659</t>
  </si>
  <si>
    <t>7,025</t>
  </si>
  <si>
    <t>8,744,490</t>
  </si>
  <si>
    <t>2,504</t>
  </si>
  <si>
    <t>2,499</t>
  </si>
  <si>
    <t>17,708</t>
  </si>
  <si>
    <t>8,726,782</t>
  </si>
  <si>
    <t>2,494</t>
  </si>
  <si>
    <t>1,386</t>
  </si>
  <si>
    <t>4,567</t>
  </si>
  <si>
    <t>197</t>
  </si>
  <si>
    <t>340</t>
  </si>
  <si>
    <t>1,238</t>
  </si>
  <si>
    <t>808</t>
  </si>
  <si>
    <t>32,317</t>
  </si>
  <si>
    <t>628</t>
  </si>
  <si>
    <t>907</t>
  </si>
  <si>
    <t>1,375</t>
  </si>
  <si>
    <t>6,242</t>
  </si>
  <si>
    <t>1,182</t>
  </si>
  <si>
    <t>2,579,302</t>
  </si>
  <si>
    <t>1,769</t>
  </si>
  <si>
    <t>720</t>
  </si>
  <si>
    <t>1,322</t>
  </si>
  <si>
    <t>1,726</t>
  </si>
  <si>
    <t>4,223</t>
  </si>
  <si>
    <t>Delaware</t>
  </si>
  <si>
    <t>2,076,830</t>
  </si>
  <si>
    <t>1,357</t>
  </si>
  <si>
    <t>26,408</t>
  </si>
  <si>
    <t>2,050,422</t>
  </si>
  <si>
    <t>23,730,396</t>
  </si>
  <si>
    <t>7,661</t>
  </si>
  <si>
    <t>238,473</t>
  </si>
  <si>
    <t>3,617,263</t>
  </si>
  <si>
    <t>3,557</t>
  </si>
  <si>
    <t>20,113,133</t>
  </si>
  <si>
    <t>4,104</t>
  </si>
  <si>
    <t>17,645,527</t>
  </si>
  <si>
    <t>4,391</t>
  </si>
  <si>
    <t>2,434</t>
  </si>
  <si>
    <t>153,710</t>
  </si>
  <si>
    <t>5,325,996</t>
  </si>
  <si>
    <t>2,884</t>
  </si>
  <si>
    <t>12,319,531</t>
  </si>
  <si>
    <t>41,375,923</t>
  </si>
  <si>
    <t>12,052</t>
  </si>
  <si>
    <t>7,974</t>
  </si>
  <si>
    <t>392,183</t>
  </si>
  <si>
    <t>8,943,259</t>
  </si>
  <si>
    <t>32,432,664</t>
  </si>
  <si>
    <t>3,550</t>
  </si>
  <si>
    <t>3,762,337</t>
  </si>
  <si>
    <t>880</t>
  </si>
  <si>
    <t>2,232</t>
  </si>
  <si>
    <t>49,870</t>
  </si>
  <si>
    <t>3,712,467</t>
  </si>
  <si>
    <t>867</t>
  </si>
  <si>
    <t>7,487</t>
  </si>
  <si>
    <t>118,327</t>
  </si>
  <si>
    <t>203</t>
  </si>
  <si>
    <t>682</t>
  </si>
  <si>
    <t>1,104,351</t>
  </si>
  <si>
    <t>344</t>
  </si>
  <si>
    <t>1,658</t>
  </si>
  <si>
    <t>38,598</t>
  </si>
  <si>
    <t>1,065,753</t>
  </si>
  <si>
    <t>4,770,533</t>
  </si>
  <si>
    <t>1,435</t>
  </si>
  <si>
    <t>10,470</t>
  </si>
  <si>
    <t>158,818</t>
  </si>
  <si>
    <t>4,611,715</t>
  </si>
  <si>
    <t>1,323</t>
  </si>
  <si>
    <t>726</t>
  </si>
  <si>
    <t>11,727,100</t>
  </si>
  <si>
    <t>2,898</t>
  </si>
  <si>
    <t>2,878</t>
  </si>
  <si>
    <t>70,137</t>
  </si>
  <si>
    <t>11,656,963</t>
  </si>
  <si>
    <t>2,847</t>
  </si>
  <si>
    <t>167</t>
  </si>
  <si>
    <t>569</t>
  </si>
  <si>
    <t>191</t>
  </si>
  <si>
    <t>1,003</t>
  </si>
  <si>
    <t>Connecticut</t>
  </si>
  <si>
    <t>1,653</t>
  </si>
  <si>
    <t>17,905,271</t>
  </si>
  <si>
    <t>3,536</t>
  </si>
  <si>
    <t>72,525</t>
  </si>
  <si>
    <t>1,837,853</t>
  </si>
  <si>
    <t>16,067,418</t>
  </si>
  <si>
    <t>2,580</t>
  </si>
  <si>
    <t>7,669</t>
  </si>
  <si>
    <t>26,073</t>
  </si>
  <si>
    <t>317</t>
  </si>
  <si>
    <t>904</t>
  </si>
  <si>
    <t>763</t>
  </si>
  <si>
    <t>1,896</t>
  </si>
  <si>
    <t>1,371</t>
  </si>
  <si>
    <t>1,031</t>
  </si>
  <si>
    <t>4,576,311</t>
  </si>
  <si>
    <t>695</t>
  </si>
  <si>
    <t>4,573,973</t>
  </si>
  <si>
    <t>41,559,591</t>
  </si>
  <si>
    <t>6,991</t>
  </si>
  <si>
    <t>6,465</t>
  </si>
  <si>
    <t>226,946</t>
  </si>
  <si>
    <t>7,504,697</t>
  </si>
  <si>
    <t>34,054,894</t>
  </si>
  <si>
    <t>5,183</t>
  </si>
  <si>
    <t>6,352</t>
  </si>
  <si>
    <t>37,117,008</t>
  </si>
  <si>
    <t>5,795</t>
  </si>
  <si>
    <t>5,762</t>
  </si>
  <si>
    <t>229,652</t>
  </si>
  <si>
    <t>36,887,356</t>
  </si>
  <si>
    <t>5,730</t>
  </si>
  <si>
    <t>175</t>
  </si>
  <si>
    <t>1,247</t>
  </si>
  <si>
    <t>12,289</t>
  </si>
  <si>
    <t>1,434</t>
  </si>
  <si>
    <t>4,216</t>
  </si>
  <si>
    <t>Colorado</t>
  </si>
  <si>
    <t>190,769</t>
  </si>
  <si>
    <t>7,364,191</t>
  </si>
  <si>
    <t>1,633</t>
  </si>
  <si>
    <t>90,610</t>
  </si>
  <si>
    <t>1,588,290</t>
  </si>
  <si>
    <t>5,775,901</t>
  </si>
  <si>
    <t>1,122</t>
  </si>
  <si>
    <t>3,402</t>
  </si>
  <si>
    <t>621</t>
  </si>
  <si>
    <t>1,928</t>
  </si>
  <si>
    <t>321</t>
  </si>
  <si>
    <t>1,882</t>
  </si>
  <si>
    <t>9,808</t>
  </si>
  <si>
    <t>640</t>
  </si>
  <si>
    <t>8,425</t>
  </si>
  <si>
    <t>5,227,206</t>
  </si>
  <si>
    <t>33,833</t>
  </si>
  <si>
    <t>583,288</t>
  </si>
  <si>
    <t>4,643,918</t>
  </si>
  <si>
    <t>976</t>
  </si>
  <si>
    <t>13,950</t>
  </si>
  <si>
    <t>1,598</t>
  </si>
  <si>
    <t>California</t>
  </si>
  <si>
    <t>21,680,757</t>
  </si>
  <si>
    <t>4,513</t>
  </si>
  <si>
    <t>39,070</t>
  </si>
  <si>
    <t>832,103</t>
  </si>
  <si>
    <t>20,848,654</t>
  </si>
  <si>
    <t>11,983</t>
  </si>
  <si>
    <t>11,005</t>
  </si>
  <si>
    <t>71,290,920</t>
  </si>
  <si>
    <t>14,385</t>
  </si>
  <si>
    <t>13,894</t>
  </si>
  <si>
    <t>136,946</t>
  </si>
  <si>
    <t>3,538,140</t>
  </si>
  <si>
    <t>1,265</t>
  </si>
  <si>
    <t>67,752,780</t>
  </si>
  <si>
    <t>13,120</t>
  </si>
  <si>
    <t>3,241</t>
  </si>
  <si>
    <t>3,518</t>
  </si>
  <si>
    <t>31,958</t>
  </si>
  <si>
    <t>4,342</t>
  </si>
  <si>
    <t>Arkansas</t>
  </si>
  <si>
    <t>1,364</t>
  </si>
  <si>
    <t>981</t>
  </si>
  <si>
    <t>5,239,710</t>
  </si>
  <si>
    <t>1,383</t>
  </si>
  <si>
    <t>1,376</t>
  </si>
  <si>
    <t>35,733</t>
  </si>
  <si>
    <t>5,203,977</t>
  </si>
  <si>
    <t>1,365</t>
  </si>
  <si>
    <t>354</t>
  </si>
  <si>
    <t>2,482</t>
  </si>
  <si>
    <t>2,154</t>
  </si>
  <si>
    <t>485</t>
  </si>
  <si>
    <t>2,526</t>
  </si>
  <si>
    <t>6,826</t>
  </si>
  <si>
    <t>1,437</t>
  </si>
  <si>
    <t>4,777,770</t>
  </si>
  <si>
    <t>38,670</t>
  </si>
  <si>
    <t>4,739,100</t>
  </si>
  <si>
    <t>4,361</t>
  </si>
  <si>
    <t>24,126</t>
  </si>
  <si>
    <t>858</t>
  </si>
  <si>
    <t>12,195</t>
  </si>
  <si>
    <t>2,660</t>
  </si>
  <si>
    <t>728</t>
  </si>
  <si>
    <t>590</t>
  </si>
  <si>
    <t>Arizona</t>
  </si>
  <si>
    <t>10,775,345</t>
  </si>
  <si>
    <t>3,088</t>
  </si>
  <si>
    <t>28,583</t>
  </si>
  <si>
    <t>467,723</t>
  </si>
  <si>
    <t>10,307,622</t>
  </si>
  <si>
    <t>2,800</t>
  </si>
  <si>
    <t>2,378</t>
  </si>
  <si>
    <t>1,576</t>
  </si>
  <si>
    <t>4,810</t>
  </si>
  <si>
    <t>3,781</t>
  </si>
  <si>
    <t>1,592</t>
  </si>
  <si>
    <t>5,742,697</t>
  </si>
  <si>
    <t>1,946</t>
  </si>
  <si>
    <t>4,666</t>
  </si>
  <si>
    <t>71,621</t>
  </si>
  <si>
    <t>5,671,076</t>
  </si>
  <si>
    <t>7,040</t>
  </si>
  <si>
    <t>15,094</t>
  </si>
  <si>
    <t>1,274</t>
  </si>
  <si>
    <t>1,419</t>
  </si>
  <si>
    <t>10,250</t>
  </si>
  <si>
    <t>5,340</t>
  </si>
  <si>
    <t>399</t>
  </si>
  <si>
    <t>Alaska</t>
  </si>
  <si>
    <t>1,566,748</t>
  </si>
  <si>
    <t>38,804</t>
  </si>
  <si>
    <t>1,527,944</t>
  </si>
  <si>
    <t>3,286</t>
  </si>
  <si>
    <t>3,054</t>
  </si>
  <si>
    <t>2,568</t>
  </si>
  <si>
    <t>23,178</t>
  </si>
  <si>
    <t>230</t>
  </si>
  <si>
    <t>512</t>
  </si>
  <si>
    <t>4,681</t>
  </si>
  <si>
    <t>857</t>
  </si>
  <si>
    <t>813</t>
  </si>
  <si>
    <t>3,413</t>
  </si>
  <si>
    <t>1,596,514</t>
  </si>
  <si>
    <t>6,136</t>
  </si>
  <si>
    <t>1,590,378</t>
  </si>
  <si>
    <t>1,189</t>
  </si>
  <si>
    <t>1,066</t>
  </si>
  <si>
    <t>2,074</t>
  </si>
  <si>
    <t>19,552</t>
  </si>
  <si>
    <t>171</t>
  </si>
  <si>
    <t>1,218</t>
  </si>
  <si>
    <t>2,329</t>
  </si>
  <si>
    <t>2,315</t>
  </si>
  <si>
    <t>847</t>
  </si>
  <si>
    <t>1,955</t>
  </si>
  <si>
    <t>1,828</t>
  </si>
  <si>
    <t>Alabama</t>
  </si>
  <si>
    <t>2,024,674</t>
  </si>
  <si>
    <t>749</t>
  </si>
  <si>
    <t>1,452</t>
  </si>
  <si>
    <t>24,438</t>
  </si>
  <si>
    <t>2,000,236</t>
  </si>
  <si>
    <t>741</t>
  </si>
  <si>
    <t>1,611</t>
  </si>
  <si>
    <t>11,418,170</t>
  </si>
  <si>
    <t>2,923</t>
  </si>
  <si>
    <t>9,160</t>
  </si>
  <si>
    <t>223,671</t>
  </si>
  <si>
    <t>11,194,499</t>
  </si>
  <si>
    <t>105,462,410</t>
  </si>
  <si>
    <t>41,073</t>
  </si>
  <si>
    <t>29,182</t>
  </si>
  <si>
    <t>999,043</t>
  </si>
  <si>
    <t>13,280,180</t>
  </si>
  <si>
    <t>17,685</t>
  </si>
  <si>
    <t>92,182,230</t>
  </si>
  <si>
    <t>23,388</t>
  </si>
  <si>
    <t>86,625,682</t>
  </si>
  <si>
    <t>18,730</t>
  </si>
  <si>
    <t>12,537</t>
  </si>
  <si>
    <t>457,816</t>
  </si>
  <si>
    <t>11,265,721</t>
  </si>
  <si>
    <t>8,837</t>
  </si>
  <si>
    <t>75,359,961</t>
  </si>
  <si>
    <t>9,893</t>
  </si>
  <si>
    <t>192,088,092</t>
  </si>
  <si>
    <t>59,803</t>
  </si>
  <si>
    <t>41,719</t>
  </si>
  <si>
    <t>1,456,859</t>
  </si>
  <si>
    <t>24,545,901</t>
  </si>
  <si>
    <t>167,542,191</t>
  </si>
  <si>
    <t>33,281</t>
  </si>
  <si>
    <t>3,420</t>
  </si>
  <si>
    <t>1,125</t>
  </si>
  <si>
    <t>1,112</t>
  </si>
  <si>
    <t>3,225</t>
  </si>
  <si>
    <t>4,119</t>
  </si>
  <si>
    <t>2,460</t>
  </si>
  <si>
    <t>6,031</t>
  </si>
  <si>
    <t>1,360</t>
  </si>
  <si>
    <t>3,510,520</t>
  </si>
  <si>
    <t>10,216</t>
  </si>
  <si>
    <t>103,532</t>
  </si>
  <si>
    <t>3,406,988</t>
  </si>
  <si>
    <t>877</t>
  </si>
  <si>
    <t>6,726</t>
  </si>
  <si>
    <t>5,789</t>
  </si>
  <si>
    <t>United States</t>
  </si>
  <si>
    <t>29,188,816</t>
  </si>
  <si>
    <t>9,029</t>
  </si>
  <si>
    <t>508,742</t>
  </si>
  <si>
    <t>8,301,647</t>
  </si>
  <si>
    <t>5,935</t>
  </si>
  <si>
    <t>20,887,169</t>
  </si>
  <si>
    <t>392,728,835</t>
  </si>
  <si>
    <t>92,651</t>
  </si>
  <si>
    <t>85,538</t>
  </si>
  <si>
    <t>1,015,813</t>
  </si>
  <si>
    <t>22,308,376</t>
  </si>
  <si>
    <t>12,933</t>
  </si>
  <si>
    <t>370,420,459</t>
  </si>
  <si>
    <t>79,718</t>
  </si>
  <si>
    <t>52,174,947</t>
  </si>
  <si>
    <t>11,296</t>
  </si>
  <si>
    <t>11,068</t>
  </si>
  <si>
    <t>41,647</t>
  </si>
  <si>
    <t>621,785</t>
  </si>
  <si>
    <t>471</t>
  </si>
  <si>
    <t>51,553,162</t>
  </si>
  <si>
    <t>10,825</t>
  </si>
  <si>
    <t>2,699</t>
  </si>
  <si>
    <t>15,076</t>
  </si>
  <si>
    <t>558,211</t>
  </si>
  <si>
    <t>13,171,762</t>
  </si>
  <si>
    <t>5,290</t>
  </si>
  <si>
    <t>1,336</t>
  </si>
  <si>
    <t>162,684,254</t>
  </si>
  <si>
    <t>39,732</t>
  </si>
  <si>
    <t>30,257</t>
  </si>
  <si>
    <t>550,615</t>
  </si>
  <si>
    <t>10,192,035</t>
  </si>
  <si>
    <t>12,479</t>
  </si>
  <si>
    <t>152,492,219</t>
  </si>
  <si>
    <t>27,253</t>
  </si>
  <si>
    <t>1,942,386,213</t>
  </si>
  <si>
    <t>392,779</t>
  </si>
  <si>
    <t>315,731</t>
  </si>
  <si>
    <t>3,182,886</t>
  </si>
  <si>
    <t>44,980,109</t>
  </si>
  <si>
    <t>95,287</t>
  </si>
  <si>
    <t>1,897,406,104</t>
  </si>
  <si>
    <t>297,492</t>
  </si>
  <si>
    <t>2,105,070,467</t>
  </si>
  <si>
    <t>432,511</t>
  </si>
  <si>
    <t>345,988</t>
  </si>
  <si>
    <t>3,733,501</t>
  </si>
  <si>
    <t>55,172,144</t>
  </si>
  <si>
    <t>107,766</t>
  </si>
  <si>
    <t>2,049,898,323</t>
  </si>
  <si>
    <t>324,745</t>
  </si>
  <si>
    <t>Total March Payroll Coefficient Of Variation (percent)</t>
  </si>
  <si>
    <t>Part-Time Hours Coefficient Of Variation (percent)</t>
  </si>
  <si>
    <t>Full-Time Payroll Coefficient Of Variation (percent)</t>
  </si>
  <si>
    <t>Meaning of Government Employment Function</t>
  </si>
  <si>
    <t>Geographic area name</t>
  </si>
  <si>
    <r>
      <rPr>
        <b/>
        <sz val="10"/>
        <color indexed="8"/>
        <rFont val="SansSerif"/>
      </rPr>
      <t>Release Date : 01/08/2016</t>
    </r>
  </si>
  <si>
    <t>2014 Annual Survey of Public Employment &amp; Payroll</t>
  </si>
  <si>
    <r>
      <rPr>
        <sz val="10"/>
        <color indexed="8"/>
        <rFont val="SansSerif"/>
      </rPr>
      <t>Data in the Education - Other category above Includes data from the Department of Education, the National Science Foundation, plus parts of the Bureau of Indian Affairs.</t>
    </r>
  </si>
  <si>
    <r>
      <rPr>
        <sz val="10"/>
        <color indexed="8"/>
        <rFont val="SansSerif"/>
      </rPr>
      <t>Effective with the 2014 Annual Survey of Public Employment &amp; Payroll, the Federal Government Civilian Employment and Payroll table no longer provides detailed statistics for selected agencies of the Department of Homeland Security. This change in methodology includes revisions for the 2012 Census of Governments: Employment and the 2013 Annual Survey of Public Employment &amp; Payroll.</t>
    </r>
  </si>
  <si>
    <r>
      <rPr>
        <sz val="10"/>
        <color indexed="8"/>
        <rFont val="SansSerif"/>
      </rPr>
      <t>Not applicable</t>
    </r>
  </si>
  <si>
    <r>
      <rPr>
        <sz val="10"/>
        <color indexed="8"/>
        <rFont val="SansSerif"/>
      </rPr>
      <t>X</t>
    </r>
  </si>
  <si>
    <r>
      <rPr>
        <sz val="10"/>
        <color indexed="8"/>
        <rFont val="SansSerif"/>
      </rPr>
      <t>Not available or not comparable</t>
    </r>
  </si>
  <si>
    <r>
      <rPr>
        <sz val="10"/>
        <color indexed="8"/>
        <rFont val="SansSerif"/>
      </rPr>
      <t>N</t>
    </r>
  </si>
  <si>
    <t>1,491,479,234</t>
  </si>
  <si>
    <t>172,021</t>
  </si>
  <si>
    <t>192,200</t>
  </si>
  <si>
    <t>4,448,174,439</t>
  </si>
  <si>
    <t>449,252</t>
  </si>
  <si>
    <t>578,493</t>
  </si>
  <si>
    <t>174,655,494</t>
  </si>
  <si>
    <t>17,561</t>
  </si>
  <si>
    <t>17,736</t>
  </si>
  <si>
    <t>26,338,422</t>
  </si>
  <si>
    <t>3,228</t>
  </si>
  <si>
    <t>70,702,969</t>
  </si>
  <si>
    <t>9,002</t>
  </si>
  <si>
    <t>9,374</t>
  </si>
  <si>
    <t>1,120,475,945</t>
  </si>
  <si>
    <t>165,634</t>
  </si>
  <si>
    <t>171,687</t>
  </si>
  <si>
    <t>98,556,903</t>
  </si>
  <si>
    <t>12,132</t>
  </si>
  <si>
    <t>12,227</t>
  </si>
  <si>
    <t>131,505,066</t>
  </si>
  <si>
    <t>22,882</t>
  </si>
  <si>
    <t>24,354</t>
  </si>
  <si>
    <t>402,610,446</t>
  </si>
  <si>
    <t>60,746</t>
  </si>
  <si>
    <t>62,708</t>
  </si>
  <si>
    <t>1,523,322,836</t>
  </si>
  <si>
    <t>208,921</t>
  </si>
  <si>
    <t>226,715</t>
  </si>
  <si>
    <t>1,251,047,241</t>
  </si>
  <si>
    <t>158,929</t>
  </si>
  <si>
    <t>169,130</t>
  </si>
  <si>
    <t>82,394,220</t>
  </si>
  <si>
    <t>9,484</t>
  </si>
  <si>
    <t>9,687</t>
  </si>
  <si>
    <t>15,117,542</t>
  </si>
  <si>
    <t>343,976,608</t>
  </si>
  <si>
    <t>44,889</t>
  </si>
  <si>
    <t>45,063</t>
  </si>
  <si>
    <t>19,324,549</t>
  </si>
  <si>
    <t>2,883</t>
  </si>
  <si>
    <t>229,662,366</t>
  </si>
  <si>
    <t>38,851</t>
  </si>
  <si>
    <t>39,011</t>
  </si>
  <si>
    <t>N</t>
  </si>
  <si>
    <t>1,004,375,273</t>
  </si>
  <si>
    <t>173,591</t>
  </si>
  <si>
    <t>185,630</t>
  </si>
  <si>
    <t>3,363,004,362</t>
  </si>
  <si>
    <t>725,061</t>
  </si>
  <si>
    <t>743,813</t>
  </si>
  <si>
    <t>National Defense and International Relations</t>
  </si>
  <si>
    <t>425,780,169</t>
  </si>
  <si>
    <t>58,410</t>
  </si>
  <si>
    <t>60,598</t>
  </si>
  <si>
    <t>155,771,816</t>
  </si>
  <si>
    <t>23,900</t>
  </si>
  <si>
    <t>24,135</t>
  </si>
  <si>
    <t>617,225,147</t>
  </si>
  <si>
    <t>114,076</t>
  </si>
  <si>
    <t>117,151</t>
  </si>
  <si>
    <t>16,995,501,047</t>
  </si>
  <si>
    <t>2,475,780</t>
  </si>
  <si>
    <t>2,700,468</t>
  </si>
  <si>
    <r>
      <rPr>
        <sz val="10"/>
        <color indexed="8"/>
        <rFont val="SansSerif"/>
      </rPr>
      <t>Data users who create their own estimates using these data should cite the U.S. Census Bureau as the source of the original data only. The data in this table are based on information from public records and contain no confidential data. The data in this table come from a sample of governmental units and are thus subject to both sampling and nonsampling error. Additional information on nonsampling error, response rates, and definitions may be found within the survey methodology.</t>
    </r>
  </si>
  <si>
    <r>
      <rPr>
        <b/>
        <sz val="10"/>
        <color indexed="8"/>
        <rFont val="SansSerif"/>
      </rPr>
      <t>Table Name</t>
    </r>
    <r>
      <rPr>
        <sz val="10"/>
        <color indexed="8"/>
        <rFont val="SansSerif"/>
      </rPr>
      <t xml:space="preserve">
Federal Government Civilian Employment and Payroll Data: March 2014
</t>
    </r>
    <r>
      <rPr>
        <b/>
        <sz val="10"/>
        <color indexed="8"/>
        <rFont val="SansSerif"/>
      </rPr>
      <t>Universe</t>
    </r>
    <r>
      <rPr>
        <sz val="10"/>
        <color indexed="8"/>
        <rFont val="SansSerif"/>
      </rPr>
      <t xml:space="preserve">
The universe includes the civilian employees of all the Federal Government agencies (except the Central Intelligence Agency, the National Security Agency, and the Defense Intelligence Agency).
</t>
    </r>
    <r>
      <rPr>
        <b/>
        <sz val="10"/>
        <color indexed="8"/>
        <rFont val="SansSerif"/>
      </rPr>
      <t>Geography
Coverage</t>
    </r>
    <r>
      <rPr>
        <sz val="10"/>
        <color indexed="8"/>
        <rFont val="SansSerif"/>
      </rPr>
      <t xml:space="preserve">
Data are shown at the U.S. level only.
</t>
    </r>
    <r>
      <rPr>
        <b/>
        <sz val="10"/>
        <color indexed="8"/>
        <rFont val="SansSerif"/>
      </rPr>
      <t>Industry
Coverage</t>
    </r>
    <r>
      <rPr>
        <sz val="10"/>
        <color indexed="8"/>
        <rFont val="SansSerif"/>
      </rPr>
      <t xml:space="preserve">
Data are shown at the functional categories for employment statistics, as defined by the 2006 Government Finance and Employment Classification Manual
</t>
    </r>
    <r>
      <rPr>
        <b/>
        <sz val="10"/>
        <color indexed="8"/>
        <rFont val="SansSerif"/>
      </rPr>
      <t>Data Items
and
Other
Identifying
Records</t>
    </r>
    <r>
      <rPr>
        <sz val="10"/>
        <color indexed="8"/>
        <rFont val="SansSerif"/>
      </rPr>
      <t xml:space="preserve">
This file contains data on:
    •  Total Employment
    •  Full-Time Employment
    •  Total March Payroll (whole dollars)
</t>
    </r>
    <r>
      <rPr>
        <b/>
        <sz val="10"/>
        <color indexed="8"/>
        <rFont val="SansSerif"/>
      </rPr>
      <t>Sort Order</t>
    </r>
    <r>
      <rPr>
        <sz val="10"/>
        <color indexed="8"/>
        <rFont val="SansSerif"/>
      </rPr>
      <t xml:space="preserve">
Data are sorted by employment function
</t>
    </r>
    <r>
      <rPr>
        <b/>
        <sz val="10"/>
        <color indexed="8"/>
        <rFont val="SansSerif"/>
      </rPr>
      <t>FTP Download</t>
    </r>
    <r>
      <rPr>
        <sz val="10"/>
        <color indexed="8"/>
        <rFont val="SansSerif"/>
      </rPr>
      <t xml:space="preserve">
http://www2.census.gov/econ2014/EP/EP1400A1.zip
</t>
    </r>
    <r>
      <rPr>
        <b/>
        <sz val="10"/>
        <color indexed="8"/>
        <rFont val="SansSerif"/>
      </rPr>
      <t>Contact
Information</t>
    </r>
    <r>
      <rPr>
        <sz val="10"/>
        <color indexed="8"/>
        <rFont val="SansSerif"/>
      </rPr>
      <t xml:space="preserve">
http://www.census.gov/govs/contactus/</t>
    </r>
  </si>
  <si>
    <t>EP1400A1: Federal Government Civilian Employment and Payroll Data: March 2014</t>
  </si>
  <si>
    <t>3,842,036</t>
  </si>
  <si>
    <t>921</t>
  </si>
  <si>
    <t>2,588</t>
  </si>
  <si>
    <t>42,835</t>
  </si>
  <si>
    <t>3,799,201</t>
  </si>
  <si>
    <t>8,617,059</t>
  </si>
  <si>
    <t>111,064</t>
  </si>
  <si>
    <t>1,307,919</t>
  </si>
  <si>
    <t>7,309,140</t>
  </si>
  <si>
    <t>1,980</t>
  </si>
  <si>
    <t>7,702,252</t>
  </si>
  <si>
    <t>47,020</t>
  </si>
  <si>
    <t>989,777</t>
  </si>
  <si>
    <t>6,712,475</t>
  </si>
  <si>
    <t>1,056</t>
  </si>
  <si>
    <t>16,319,311</t>
  </si>
  <si>
    <t>6,025</t>
  </si>
  <si>
    <t>3,929</t>
  </si>
  <si>
    <t>158,084</t>
  </si>
  <si>
    <t>2,297,696</t>
  </si>
  <si>
    <t>14,021,615</t>
  </si>
  <si>
    <t>3,036</t>
  </si>
  <si>
    <t>17,445,555</t>
  </si>
  <si>
    <t>158,437</t>
  </si>
  <si>
    <t>2,302,642</t>
  </si>
  <si>
    <t>2,993</t>
  </si>
  <si>
    <t>15,142,913</t>
  </si>
  <si>
    <t>3,249</t>
  </si>
  <si>
    <t>4,230,045</t>
  </si>
  <si>
    <t>4,195,167</t>
  </si>
  <si>
    <t>923,491</t>
  </si>
  <si>
    <t>66,801</t>
  </si>
  <si>
    <t>856,690</t>
  </si>
  <si>
    <t>2,471,312</t>
  </si>
  <si>
    <t>1,409</t>
  </si>
  <si>
    <t>23,294</t>
  </si>
  <si>
    <t>2,448,018</t>
  </si>
  <si>
    <t>4,189,048</t>
  </si>
  <si>
    <t>919</t>
  </si>
  <si>
    <t>7,062</t>
  </si>
  <si>
    <t>140,532</t>
  </si>
  <si>
    <t>4,048,516</t>
  </si>
  <si>
    <t>2,206,133</t>
  </si>
  <si>
    <t>568</t>
  </si>
  <si>
    <t>2,204,101</t>
  </si>
  <si>
    <t>6,860,731</t>
  </si>
  <si>
    <t>10,415</t>
  </si>
  <si>
    <t>147,246</t>
  </si>
  <si>
    <t>6,713,485</t>
  </si>
  <si>
    <t>4,714,331</t>
  </si>
  <si>
    <t>1,328</t>
  </si>
  <si>
    <t>4,711,611</t>
  </si>
  <si>
    <t>517,131</t>
  </si>
  <si>
    <t>756,634</t>
  </si>
  <si>
    <t>1,273,765</t>
  </si>
  <si>
    <t>2,981,864</t>
  </si>
  <si>
    <t>548</t>
  </si>
  <si>
    <t>120,988</t>
  </si>
  <si>
    <t>2,860,876</t>
  </si>
  <si>
    <t>919,578</t>
  </si>
  <si>
    <t>149,793</t>
  </si>
  <si>
    <t>769,785</t>
  </si>
  <si>
    <t>3,736,357</t>
  </si>
  <si>
    <t>752</t>
  </si>
  <si>
    <t>11,480</t>
  </si>
  <si>
    <t>3,724,877</t>
  </si>
  <si>
    <t>750</t>
  </si>
  <si>
    <t>56,410,703</t>
  </si>
  <si>
    <t>15,776</t>
  </si>
  <si>
    <t>13,484</t>
  </si>
  <si>
    <t>199,383</t>
  </si>
  <si>
    <t>3,045,241</t>
  </si>
  <si>
    <t>3,415</t>
  </si>
  <si>
    <t>53,365,462</t>
  </si>
  <si>
    <t>12,361</t>
  </si>
  <si>
    <t>26,607,864</t>
  </si>
  <si>
    <t>5,683</t>
  </si>
  <si>
    <t>72,304</t>
  </si>
  <si>
    <t>1,496,710</t>
  </si>
  <si>
    <t>25,111,154</t>
  </si>
  <si>
    <t>4,901</t>
  </si>
  <si>
    <t>109,851,531</t>
  </si>
  <si>
    <t>25,698</t>
  </si>
  <si>
    <t>1,466,224</t>
  </si>
  <si>
    <t>23,663,375</t>
  </si>
  <si>
    <t>32,695</t>
  </si>
  <si>
    <t>86,188,156</t>
  </si>
  <si>
    <t>17,414</t>
  </si>
  <si>
    <t>76,338,549</t>
  </si>
  <si>
    <t>21,309</t>
  </si>
  <si>
    <t>12,843</t>
  </si>
  <si>
    <t>698,220</t>
  </si>
  <si>
    <t>14,642,174</t>
  </si>
  <si>
    <t>12,411</t>
  </si>
  <si>
    <t>61,696,375</t>
  </si>
  <si>
    <t>8,898</t>
  </si>
  <si>
    <t>186,190,080</t>
  </si>
  <si>
    <t>71,418</t>
  </si>
  <si>
    <t>38,541</t>
  </si>
  <si>
    <t>2,164,444</t>
  </si>
  <si>
    <t>38,305,549</t>
  </si>
  <si>
    <t>45,106</t>
  </si>
  <si>
    <t>147,884,531</t>
  </si>
  <si>
    <t>26,312</t>
  </si>
  <si>
    <t>191,321,166</t>
  </si>
  <si>
    <t>72,633</t>
  </si>
  <si>
    <t>39,639</t>
  </si>
  <si>
    <t>2,181,780</t>
  </si>
  <si>
    <t>38,678,478</t>
  </si>
  <si>
    <t>45,322</t>
  </si>
  <si>
    <t>152,642,688</t>
  </si>
  <si>
    <t>27,311</t>
  </si>
  <si>
    <t>9,759,634</t>
  </si>
  <si>
    <t>65,363</t>
  </si>
  <si>
    <t>1,121,460</t>
  </si>
  <si>
    <t>8,638,174</t>
  </si>
  <si>
    <t>1,952</t>
  </si>
  <si>
    <t>540,968</t>
  </si>
  <si>
    <t>3,525</t>
  </si>
  <si>
    <t>60,158</t>
  </si>
  <si>
    <t>480,810</t>
  </si>
  <si>
    <t>14,962,006</t>
  </si>
  <si>
    <t>56,976</t>
  </si>
  <si>
    <t>1,453,652</t>
  </si>
  <si>
    <t>13,508,354</t>
  </si>
  <si>
    <t>3,323</t>
  </si>
  <si>
    <t>8,142,042</t>
  </si>
  <si>
    <t>1,764</t>
  </si>
  <si>
    <t>28,141</t>
  </si>
  <si>
    <t>666,979</t>
  </si>
  <si>
    <t>7,475,063</t>
  </si>
  <si>
    <t>9,168,621</t>
  </si>
  <si>
    <t>2,276</t>
  </si>
  <si>
    <t>2,182</t>
  </si>
  <si>
    <t>42,663</t>
  </si>
  <si>
    <t>794,559</t>
  </si>
  <si>
    <t>8,374,062</t>
  </si>
  <si>
    <t>7,980,707</t>
  </si>
  <si>
    <t>5,587</t>
  </si>
  <si>
    <t>117,003</t>
  </si>
  <si>
    <t>7,863,704</t>
  </si>
  <si>
    <t>41,175,077</t>
  </si>
  <si>
    <t>9,795</t>
  </si>
  <si>
    <t>9,518</t>
  </si>
  <si>
    <t>72,451</t>
  </si>
  <si>
    <t>2,172,750</t>
  </si>
  <si>
    <t>39,002,327</t>
  </si>
  <si>
    <t>9,109</t>
  </si>
  <si>
    <t>1,559,778</t>
  </si>
  <si>
    <t>2,529</t>
  </si>
  <si>
    <t>50,288</t>
  </si>
  <si>
    <t>1,509,490</t>
  </si>
  <si>
    <t>2,832,486</t>
  </si>
  <si>
    <t>2,520</t>
  </si>
  <si>
    <t>2,829,966</t>
  </si>
  <si>
    <t>4,392,264</t>
  </si>
  <si>
    <t>2,631</t>
  </si>
  <si>
    <t>52,808</t>
  </si>
  <si>
    <t>4,339,456</t>
  </si>
  <si>
    <t>13,941,935</t>
  </si>
  <si>
    <t>2,236</t>
  </si>
  <si>
    <t>2,142</t>
  </si>
  <si>
    <t>31,610</t>
  </si>
  <si>
    <t>881,737</t>
  </si>
  <si>
    <t>13,060,198</t>
  </si>
  <si>
    <t>1,963</t>
  </si>
  <si>
    <t>3,043,867</t>
  </si>
  <si>
    <t>692</t>
  </si>
  <si>
    <t>33,978</t>
  </si>
  <si>
    <t>702,662</t>
  </si>
  <si>
    <t>2,341,205</t>
  </si>
  <si>
    <t>11,437,139</t>
  </si>
  <si>
    <t>2,439</t>
  </si>
  <si>
    <t>31,841</t>
  </si>
  <si>
    <t>504,213</t>
  </si>
  <si>
    <t>10,932,926</t>
  </si>
  <si>
    <t>346,399,776</t>
  </si>
  <si>
    <t>107,932</t>
  </si>
  <si>
    <t>72,960</t>
  </si>
  <si>
    <t>2,638,797</t>
  </si>
  <si>
    <t>48,867,314</t>
  </si>
  <si>
    <t>49,880</t>
  </si>
  <si>
    <t>297,532,462</t>
  </si>
  <si>
    <t>58,052</t>
  </si>
  <si>
    <t>7,887,585</t>
  </si>
  <si>
    <t>2,421</t>
  </si>
  <si>
    <t>6,849</t>
  </si>
  <si>
    <t>107,357</t>
  </si>
  <si>
    <t>7,780,228</t>
  </si>
  <si>
    <t>2,269</t>
  </si>
  <si>
    <t>69,383,861</t>
  </si>
  <si>
    <t>23,025</t>
  </si>
  <si>
    <t>15,364</t>
  </si>
  <si>
    <t>499,034</t>
  </si>
  <si>
    <t>9,294,753</t>
  </si>
  <si>
    <t>10,660</t>
  </si>
  <si>
    <t>60,089,108</t>
  </si>
  <si>
    <t>12,365</t>
  </si>
  <si>
    <t>33,130</t>
  </si>
  <si>
    <t>6,637,164</t>
  </si>
  <si>
    <t>9,131</t>
  </si>
  <si>
    <t>102,341</t>
  </si>
  <si>
    <t>6,534,823</t>
  </si>
  <si>
    <t>1,107,600</t>
  </si>
  <si>
    <t>37,570</t>
  </si>
  <si>
    <t>289,922</t>
  </si>
  <si>
    <t>817,678</t>
  </si>
  <si>
    <t>42,516</t>
  </si>
  <si>
    <t>4,385,581</t>
  </si>
  <si>
    <t>1,678</t>
  </si>
  <si>
    <t>6,722</t>
  </si>
  <si>
    <t>88,725</t>
  </si>
  <si>
    <t>4,296,856</t>
  </si>
  <si>
    <t>1,640</t>
  </si>
  <si>
    <t>2,735,332</t>
  </si>
  <si>
    <t>4,680</t>
  </si>
  <si>
    <t>97,832</t>
  </si>
  <si>
    <t>2,637,500</t>
  </si>
  <si>
    <t>9,139,019</t>
  </si>
  <si>
    <t>3,502</t>
  </si>
  <si>
    <t>11,142</t>
  </si>
  <si>
    <t>144,654</t>
  </si>
  <si>
    <t>8,994,365</t>
  </si>
  <si>
    <t>3,439</t>
  </si>
  <si>
    <t>12,118</t>
  </si>
  <si>
    <t>15,376,333</t>
  </si>
  <si>
    <t>5,168</t>
  </si>
  <si>
    <t>5,162</t>
  </si>
  <si>
    <t>51,117</t>
  </si>
  <si>
    <t>15,325,216</t>
  </si>
  <si>
    <t>5,138</t>
  </si>
  <si>
    <t>8,366,946</t>
  </si>
  <si>
    <t>3,389</t>
  </si>
  <si>
    <t>3,383</t>
  </si>
  <si>
    <t>3,674</t>
  </si>
  <si>
    <t>39,652</t>
  </si>
  <si>
    <t>8,327,294</t>
  </si>
  <si>
    <t>985,254</t>
  </si>
  <si>
    <t>1,682</t>
  </si>
  <si>
    <t>21,120</t>
  </si>
  <si>
    <t>964,134</t>
  </si>
  <si>
    <t>3,188,600</t>
  </si>
  <si>
    <t>646</t>
  </si>
  <si>
    <t>4,173,854</t>
  </si>
  <si>
    <t>4,152,734</t>
  </si>
  <si>
    <t>1,021</t>
  </si>
  <si>
    <t>7,490,619</t>
  </si>
  <si>
    <t>1,630</t>
  </si>
  <si>
    <t>1,615</t>
  </si>
  <si>
    <t>4,898</t>
  </si>
  <si>
    <t>117,467</t>
  </si>
  <si>
    <t>7,373,152</t>
  </si>
  <si>
    <t>1,588</t>
  </si>
  <si>
    <t>1,480,111</t>
  </si>
  <si>
    <t>19,937</t>
  </si>
  <si>
    <t>596,333</t>
  </si>
  <si>
    <t>883,778</t>
  </si>
  <si>
    <t>5,895,072</t>
  </si>
  <si>
    <t>1,929</t>
  </si>
  <si>
    <t>6,307</t>
  </si>
  <si>
    <t>115,956</t>
  </si>
  <si>
    <t>5,779,116</t>
  </si>
  <si>
    <t>146,015,977</t>
  </si>
  <si>
    <t>48,670</t>
  </si>
  <si>
    <t>40,281</t>
  </si>
  <si>
    <t>621,560</t>
  </si>
  <si>
    <t>11,143,753</t>
  </si>
  <si>
    <t>12,091</t>
  </si>
  <si>
    <t>134,872,224</t>
  </si>
  <si>
    <t>36,579</t>
  </si>
  <si>
    <t>19,681,561</t>
  </si>
  <si>
    <t>4,080</t>
  </si>
  <si>
    <t>3,838</t>
  </si>
  <si>
    <t>102,476</t>
  </si>
  <si>
    <t>2,858,981</t>
  </si>
  <si>
    <t>822</t>
  </si>
  <si>
    <t>16,822,580</t>
  </si>
  <si>
    <t>158,901,080</t>
  </si>
  <si>
    <t>60,223</t>
  </si>
  <si>
    <t>38,062</t>
  </si>
  <si>
    <t>1,943,989</t>
  </si>
  <si>
    <t>27,886,100</t>
  </si>
  <si>
    <t>33,144</t>
  </si>
  <si>
    <t>131,014,980</t>
  </si>
  <si>
    <t>27,079</t>
  </si>
  <si>
    <t>120,359,077</t>
  </si>
  <si>
    <t>20,637</t>
  </si>
  <si>
    <t>15,817</t>
  </si>
  <si>
    <t>503,507</t>
  </si>
  <si>
    <t>24,071,646</t>
  </si>
  <si>
    <t>7,665</t>
  </si>
  <si>
    <t>96,287,431</t>
  </si>
  <si>
    <t>12,972</t>
  </si>
  <si>
    <t>279,260,157</t>
  </si>
  <si>
    <t>80,860</t>
  </si>
  <si>
    <t>53,879</t>
  </si>
  <si>
    <t>2,447,496</t>
  </si>
  <si>
    <t>51,957,746</t>
  </si>
  <si>
    <t>40,809</t>
  </si>
  <si>
    <t>227,302,411</t>
  </si>
  <si>
    <t>40,051</t>
  </si>
  <si>
    <t>289,595,981</t>
  </si>
  <si>
    <t>83,432</t>
  </si>
  <si>
    <t>56,052</t>
  </si>
  <si>
    <t>2,501,468</t>
  </si>
  <si>
    <t>53,283,422</t>
  </si>
  <si>
    <t>41,512</t>
  </si>
  <si>
    <t>236,312,559</t>
  </si>
  <si>
    <t>41,920</t>
  </si>
  <si>
    <t>21,705,479</t>
  </si>
  <si>
    <t>4,790</t>
  </si>
  <si>
    <t>86,976</t>
  </si>
  <si>
    <t>2,089,375</t>
  </si>
  <si>
    <t>19,616,104</t>
  </si>
  <si>
    <t>4,298</t>
  </si>
  <si>
    <t>337,488</t>
  </si>
  <si>
    <t>29,164</t>
  </si>
  <si>
    <t>308,324</t>
  </si>
  <si>
    <t>2,468,876</t>
  </si>
  <si>
    <t>12,026</t>
  </si>
  <si>
    <t>298,254</t>
  </si>
  <si>
    <t>2,170,622</t>
  </si>
  <si>
    <t>2,993,524</t>
  </si>
  <si>
    <t>8,930</t>
  </si>
  <si>
    <t>287,386</t>
  </si>
  <si>
    <t>2,706,138</t>
  </si>
  <si>
    <t>62,585,624</t>
  </si>
  <si>
    <t>12,060</t>
  </si>
  <si>
    <t>10,289</t>
  </si>
  <si>
    <t>326,840</t>
  </si>
  <si>
    <t>14,752,640</t>
  </si>
  <si>
    <t>3,618</t>
  </si>
  <si>
    <t>47,832,984</t>
  </si>
  <si>
    <t>8,442</t>
  </si>
  <si>
    <t>27,115,020</t>
  </si>
  <si>
    <t>6,543</t>
  </si>
  <si>
    <t>6,298</t>
  </si>
  <si>
    <t>138,352</t>
  </si>
  <si>
    <t>3,153,490</t>
  </si>
  <si>
    <t>23,961,530</t>
  </si>
  <si>
    <t>5,517</t>
  </si>
  <si>
    <t>45,861,066</t>
  </si>
  <si>
    <t>10,521</t>
  </si>
  <si>
    <t>153,082</t>
  </si>
  <si>
    <t>3,787,802</t>
  </si>
  <si>
    <t>1,169</t>
  </si>
  <si>
    <t>42,073,264</t>
  </si>
  <si>
    <t>13,312</t>
  </si>
  <si>
    <t>12,712</t>
  </si>
  <si>
    <t>34,698,366</t>
  </si>
  <si>
    <t>6,616</t>
  </si>
  <si>
    <t>8,946</t>
  </si>
  <si>
    <t>379,038</t>
  </si>
  <si>
    <t>34,319,328</t>
  </si>
  <si>
    <t>6,565</t>
  </si>
  <si>
    <t>35,816,528</t>
  </si>
  <si>
    <t>8,845</t>
  </si>
  <si>
    <t>8,553</t>
  </si>
  <si>
    <t>206,178</t>
  </si>
  <si>
    <t>5,173,798</t>
  </si>
  <si>
    <t>30,642,730</t>
  </si>
  <si>
    <t>7,388</t>
  </si>
  <si>
    <t>5,635,742</t>
  </si>
  <si>
    <t>1,954</t>
  </si>
  <si>
    <t>119,464</t>
  </si>
  <si>
    <t>5,516,278</t>
  </si>
  <si>
    <t>5,436,242</t>
  </si>
  <si>
    <t>11,071,984</t>
  </si>
  <si>
    <t>2,222</t>
  </si>
  <si>
    <t>10,952,520</t>
  </si>
  <si>
    <t>2,211</t>
  </si>
  <si>
    <t>11,446,576</t>
  </si>
  <si>
    <t>1,987</t>
  </si>
  <si>
    <t>1,905</t>
  </si>
  <si>
    <t>22,624</t>
  </si>
  <si>
    <t>1,063,696</t>
  </si>
  <si>
    <t>10,382,880</t>
  </si>
  <si>
    <t>1,777</t>
  </si>
  <si>
    <t>6,761,574</t>
  </si>
  <si>
    <t>1,358</t>
  </si>
  <si>
    <t>87,854</t>
  </si>
  <si>
    <t>2,624,168</t>
  </si>
  <si>
    <t>4,137,406</t>
  </si>
  <si>
    <t>14,606,768</t>
  </si>
  <si>
    <t>2,861</t>
  </si>
  <si>
    <t>19,744</t>
  </si>
  <si>
    <t>802,620</t>
  </si>
  <si>
    <t>13,804,148</t>
  </si>
  <si>
    <t>603,975,691</t>
  </si>
  <si>
    <t>151,617</t>
  </si>
  <si>
    <t>120,091</t>
  </si>
  <si>
    <t>3,718,989</t>
  </si>
  <si>
    <t>91,934,352</t>
  </si>
  <si>
    <t>52,538</t>
  </si>
  <si>
    <t>512,041,339</t>
  </si>
  <si>
    <t>99,079</t>
  </si>
  <si>
    <t>19,284,866</t>
  </si>
  <si>
    <t>3,808</t>
  </si>
  <si>
    <t>35,667</t>
  </si>
  <si>
    <t>691,820</t>
  </si>
  <si>
    <t>18,593,046</t>
  </si>
  <si>
    <t>3,606</t>
  </si>
  <si>
    <t>147,755,514</t>
  </si>
  <si>
    <t>60,084</t>
  </si>
  <si>
    <t>37,130</t>
  </si>
  <si>
    <t>1,840,777</t>
  </si>
  <si>
    <t>28,513,359</t>
  </si>
  <si>
    <t>33,355</t>
  </si>
  <si>
    <t>119,242,155</t>
  </si>
  <si>
    <t>26,729</t>
  </si>
  <si>
    <t>143,223,283</t>
  </si>
  <si>
    <t>30,779</t>
  </si>
  <si>
    <t>19,519</t>
  </si>
  <si>
    <t>685,728</t>
  </si>
  <si>
    <t>22,915,059</t>
  </si>
  <si>
    <t>15,135</t>
  </si>
  <si>
    <t>120,308,224</t>
  </si>
  <si>
    <t>15,644</t>
  </si>
  <si>
    <t>290,978,797</t>
  </si>
  <si>
    <t>90,863</t>
  </si>
  <si>
    <t>56,649</t>
  </si>
  <si>
    <t>2,526,505</t>
  </si>
  <si>
    <t>51,428,418</t>
  </si>
  <si>
    <t>48,490</t>
  </si>
  <si>
    <t>239,550,379</t>
  </si>
  <si>
    <t>42,373</t>
  </si>
  <si>
    <t>16,416</t>
  </si>
  <si>
    <t>304,029,911</t>
  </si>
  <si>
    <t>93,814</t>
  </si>
  <si>
    <t>59,336</t>
  </si>
  <si>
    <t>2,566,515</t>
  </si>
  <si>
    <t>52,222,980</t>
  </si>
  <si>
    <t>48,981</t>
  </si>
  <si>
    <t>251,806,931</t>
  </si>
  <si>
    <t>44,833</t>
  </si>
  <si>
    <t>12,634,497</t>
  </si>
  <si>
    <t>2,659</t>
  </si>
  <si>
    <t>74,231</t>
  </si>
  <si>
    <t>1,031,276</t>
  </si>
  <si>
    <t>11,603,221</t>
  </si>
  <si>
    <t>2,241</t>
  </si>
  <si>
    <t>3,290,132</t>
  </si>
  <si>
    <t>68,248</t>
  </si>
  <si>
    <t>800,328</t>
  </si>
  <si>
    <t>2,489,804</t>
  </si>
  <si>
    <t>65,304,223</t>
  </si>
  <si>
    <t>16,701</t>
  </si>
  <si>
    <t>15,239</t>
  </si>
  <si>
    <t>218,654</t>
  </si>
  <si>
    <t>5,538,344</t>
  </si>
  <si>
    <t>59,765,879</t>
  </si>
  <si>
    <t>14,002</t>
  </si>
  <si>
    <t>21,996,890</t>
  </si>
  <si>
    <t>5,696</t>
  </si>
  <si>
    <t>5,359</t>
  </si>
  <si>
    <t>49,806</t>
  </si>
  <si>
    <t>893,748</t>
  </si>
  <si>
    <t>21,103,142</t>
  </si>
  <si>
    <t>5,078</t>
  </si>
  <si>
    <t>12,420,222</t>
  </si>
  <si>
    <t>3,058</t>
  </si>
  <si>
    <t>538,813</t>
  </si>
  <si>
    <t>11,881,409</t>
  </si>
  <si>
    <t>2,748</t>
  </si>
  <si>
    <t>536,630</t>
  </si>
  <si>
    <t>35,996,018</t>
  </si>
  <si>
    <t>7,554</t>
  </si>
  <si>
    <t>7,391</t>
  </si>
  <si>
    <t>23,252</t>
  </si>
  <si>
    <t>527,128</t>
  </si>
  <si>
    <t>35,468,890</t>
  </si>
  <si>
    <t>7,259</t>
  </si>
  <si>
    <t>47,139,686</t>
  </si>
  <si>
    <t>14,355</t>
  </si>
  <si>
    <t>14,151</t>
  </si>
  <si>
    <t>35,630</t>
  </si>
  <si>
    <t>595,198</t>
  </si>
  <si>
    <t>46,544,488</t>
  </si>
  <si>
    <t>3,033,011</t>
  </si>
  <si>
    <t>834</t>
  </si>
  <si>
    <t>11,493</t>
  </si>
  <si>
    <t>231,519</t>
  </si>
  <si>
    <t>138</t>
  </si>
  <si>
    <t>2,801,492</t>
  </si>
  <si>
    <t>769</t>
  </si>
  <si>
    <t>12,216,311</t>
  </si>
  <si>
    <t>2,375</t>
  </si>
  <si>
    <t>2,369</t>
  </si>
  <si>
    <t>1,402</t>
  </si>
  <si>
    <t>27,006</t>
  </si>
  <si>
    <t>12,189,305</t>
  </si>
  <si>
    <t>2,361</t>
  </si>
  <si>
    <t>15,249,322</t>
  </si>
  <si>
    <t>3,282</t>
  </si>
  <si>
    <t>3,203</t>
  </si>
  <si>
    <t>12,895</t>
  </si>
  <si>
    <t>258,525</t>
  </si>
  <si>
    <t>14,990,797</t>
  </si>
  <si>
    <t>3,130</t>
  </si>
  <si>
    <t>18,445,520</t>
  </si>
  <si>
    <t>4,056</t>
  </si>
  <si>
    <t>3,806</t>
  </si>
  <si>
    <t>14,468</t>
  </si>
  <si>
    <t>413,772</t>
  </si>
  <si>
    <t>18,031,748</t>
  </si>
  <si>
    <t>3,725</t>
  </si>
  <si>
    <t>3,993,898</t>
  </si>
  <si>
    <t>38,724</t>
  </si>
  <si>
    <t>884,867</t>
  </si>
  <si>
    <t>3,109,031</t>
  </si>
  <si>
    <t>18,930,686</t>
  </si>
  <si>
    <t>4,532</t>
  </si>
  <si>
    <t>4,332</t>
  </si>
  <si>
    <t>59,533</t>
  </si>
  <si>
    <t>733,520</t>
  </si>
  <si>
    <t>535</t>
  </si>
  <si>
    <t>18,197,166</t>
  </si>
  <si>
    <t>589,836,581</t>
  </si>
  <si>
    <t>167,764</t>
  </si>
  <si>
    <t>127,408</t>
  </si>
  <si>
    <t>3,454,183</t>
  </si>
  <si>
    <t>67,937,599</t>
  </si>
  <si>
    <t>59,879</t>
  </si>
  <si>
    <t>521,898,982</t>
  </si>
  <si>
    <t>107,885</t>
  </si>
  <si>
    <t>5,807,754</t>
  </si>
  <si>
    <t>1,240</t>
  </si>
  <si>
    <t>2,839</t>
  </si>
  <si>
    <t>51,806</t>
  </si>
  <si>
    <t>5,755,948</t>
  </si>
  <si>
    <t>16,163,056</t>
  </si>
  <si>
    <t>5,276</t>
  </si>
  <si>
    <t>137,800</t>
  </si>
  <si>
    <t>3,738,723</t>
  </si>
  <si>
    <t>10,919,188</t>
  </si>
  <si>
    <t>2,167</t>
  </si>
  <si>
    <t>50,464</t>
  </si>
  <si>
    <t>2,328,189</t>
  </si>
  <si>
    <t>8,590,999</t>
  </si>
  <si>
    <t>952</t>
  </si>
  <si>
    <t>27,082,244</t>
  </si>
  <si>
    <t>7,443</t>
  </si>
  <si>
    <t>4,915</t>
  </si>
  <si>
    <t>188,264</t>
  </si>
  <si>
    <t>6,066,912</t>
  </si>
  <si>
    <t>3,636</t>
  </si>
  <si>
    <t>21,015,332</t>
  </si>
  <si>
    <t>29,156,085</t>
  </si>
  <si>
    <t>7,885</t>
  </si>
  <si>
    <t>5,351</t>
  </si>
  <si>
    <t>189,286</t>
  </si>
  <si>
    <t>6,088,405</t>
  </si>
  <si>
    <t>3,648</t>
  </si>
  <si>
    <t>23,067,680</t>
  </si>
  <si>
    <t>4,237</t>
  </si>
  <si>
    <t>3,009,699</t>
  </si>
  <si>
    <t>574</t>
  </si>
  <si>
    <t>13,816</t>
  </si>
  <si>
    <t>2,995,883</t>
  </si>
  <si>
    <t>537,870</t>
  </si>
  <si>
    <t>1,918</t>
  </si>
  <si>
    <t>535,952</t>
  </si>
  <si>
    <t>2,368,336</t>
  </si>
  <si>
    <t>14,258</t>
  </si>
  <si>
    <t>2,354,078</t>
  </si>
  <si>
    <t>6,880,252</t>
  </si>
  <si>
    <t>39,222</t>
  </si>
  <si>
    <t>6,841,030</t>
  </si>
  <si>
    <t>1,535</t>
  </si>
  <si>
    <t>5,137,437</t>
  </si>
  <si>
    <t>1,074</t>
  </si>
  <si>
    <t>1,070</t>
  </si>
  <si>
    <t>1,902</t>
  </si>
  <si>
    <t>5,135,535</t>
  </si>
  <si>
    <t>4,786,006</t>
  </si>
  <si>
    <t>1,094</t>
  </si>
  <si>
    <t>9,736</t>
  </si>
  <si>
    <t>4,776,270</t>
  </si>
  <si>
    <t>1,462,184</t>
  </si>
  <si>
    <t>36,009</t>
  </si>
  <si>
    <t>1,426,175</t>
  </si>
  <si>
    <t>2,116,288</t>
  </si>
  <si>
    <t>390</t>
  </si>
  <si>
    <t>6,056</t>
  </si>
  <si>
    <t>2,110,232</t>
  </si>
  <si>
    <t>3,578,472</t>
  </si>
  <si>
    <t>710</t>
  </si>
  <si>
    <t>42,065</t>
  </si>
  <si>
    <t>3,536,407</t>
  </si>
  <si>
    <t>3,357,966</t>
  </si>
  <si>
    <t>685</t>
  </si>
  <si>
    <t>3,343,815</t>
  </si>
  <si>
    <t>2,555,517</t>
  </si>
  <si>
    <t>545,760</t>
  </si>
  <si>
    <t>2,009,757</t>
  </si>
  <si>
    <t>3,096,727</t>
  </si>
  <si>
    <t>644</t>
  </si>
  <si>
    <t>17,366</t>
  </si>
  <si>
    <t>3,079,361</t>
  </si>
  <si>
    <t>72,557,685</t>
  </si>
  <si>
    <t>17,439</t>
  </si>
  <si>
    <t>14,483</t>
  </si>
  <si>
    <t>203,587</t>
  </si>
  <si>
    <t>6,853,392</t>
  </si>
  <si>
    <t>4,150</t>
  </si>
  <si>
    <t>65,704,293</t>
  </si>
  <si>
    <t>13,289</t>
  </si>
  <si>
    <t>6,373,195</t>
  </si>
  <si>
    <t>12,043</t>
  </si>
  <si>
    <t>240,497</t>
  </si>
  <si>
    <t>6,132,698</t>
  </si>
  <si>
    <t>132,015,036</t>
  </si>
  <si>
    <t>42,084</t>
  </si>
  <si>
    <t>26,053</t>
  </si>
  <si>
    <t>1,188,116</t>
  </si>
  <si>
    <t>24,118,624</t>
  </si>
  <si>
    <t>22,744</t>
  </si>
  <si>
    <t>107,896,412</t>
  </si>
  <si>
    <t>19,340</t>
  </si>
  <si>
    <t>4,939,952</t>
  </si>
  <si>
    <t>1,267</t>
  </si>
  <si>
    <t>15,995</t>
  </si>
  <si>
    <t>249,152</t>
  </si>
  <si>
    <t>4,690,800</t>
  </si>
  <si>
    <t>1,177</t>
  </si>
  <si>
    <t>886,633</t>
  </si>
  <si>
    <t>4,320</t>
  </si>
  <si>
    <t>48,548</t>
  </si>
  <si>
    <t>838,085</t>
  </si>
  <si>
    <t>36,548,416</t>
  </si>
  <si>
    <t>9,593</t>
  </si>
  <si>
    <t>8,863</t>
  </si>
  <si>
    <t>78,278</t>
  </si>
  <si>
    <t>2,075,496</t>
  </si>
  <si>
    <t>34,472,920</t>
  </si>
  <si>
    <t>8,421</t>
  </si>
  <si>
    <t>7,663,980</t>
  </si>
  <si>
    <t>1,864</t>
  </si>
  <si>
    <t>18,108</t>
  </si>
  <si>
    <t>429,555</t>
  </si>
  <si>
    <t>7,234,425</t>
  </si>
  <si>
    <t>1,761</t>
  </si>
  <si>
    <t>9,548,238</t>
  </si>
  <si>
    <t>2,750</t>
  </si>
  <si>
    <t>14,455</t>
  </si>
  <si>
    <t>283,556</t>
  </si>
  <si>
    <t>9,264,682</t>
  </si>
  <si>
    <t>2,668</t>
  </si>
  <si>
    <t>6,795,107</t>
  </si>
  <si>
    <t>1,575</t>
  </si>
  <si>
    <t>1,565</t>
  </si>
  <si>
    <t>3,483</t>
  </si>
  <si>
    <t>57,618</t>
  </si>
  <si>
    <t>6,737,489</t>
  </si>
  <si>
    <t>11,162,243</t>
  </si>
  <si>
    <t>3,196</t>
  </si>
  <si>
    <t>7,916</t>
  </si>
  <si>
    <t>115,240</t>
  </si>
  <si>
    <t>11,047,003</t>
  </si>
  <si>
    <t>1,570,526</t>
  </si>
  <si>
    <t>422</t>
  </si>
  <si>
    <t>6,738</t>
  </si>
  <si>
    <t>121,732</t>
  </si>
  <si>
    <t>1,448,794</t>
  </si>
  <si>
    <t>2,000,251</t>
  </si>
  <si>
    <t>446</t>
  </si>
  <si>
    <t>3,570,777</t>
  </si>
  <si>
    <t>3,449,045</t>
  </si>
  <si>
    <t>830</t>
  </si>
  <si>
    <t>7,533,426</t>
  </si>
  <si>
    <t>13,585</t>
  </si>
  <si>
    <t>235,047</t>
  </si>
  <si>
    <t>7,298,379</t>
  </si>
  <si>
    <t>1,467</t>
  </si>
  <si>
    <t>2,325,868</t>
  </si>
  <si>
    <t>489</t>
  </si>
  <si>
    <t>17,057</t>
  </si>
  <si>
    <t>313,043</t>
  </si>
  <si>
    <t>2,012,825</t>
  </si>
  <si>
    <t>10,664,081</t>
  </si>
  <si>
    <t>2,463</t>
  </si>
  <si>
    <t>9,283</t>
  </si>
  <si>
    <t>185,626</t>
  </si>
  <si>
    <t>10,478,455</t>
  </si>
  <si>
    <t>244,567,211</t>
  </si>
  <si>
    <t>71,656</t>
  </si>
  <si>
    <t>54,038</t>
  </si>
  <si>
    <t>1,411,771</t>
  </si>
  <si>
    <t>28,728,768</t>
  </si>
  <si>
    <t>25,597</t>
  </si>
  <si>
    <t>215,838,443</t>
  </si>
  <si>
    <t>46,059</t>
  </si>
  <si>
    <t>36,052,398</t>
  </si>
  <si>
    <t>7,783</t>
  </si>
  <si>
    <t>7,574</t>
  </si>
  <si>
    <t>23,908</t>
  </si>
  <si>
    <t>559,994</t>
  </si>
  <si>
    <t>35,492,404</t>
  </si>
  <si>
    <t>7,440</t>
  </si>
  <si>
    <t>407,797,399</t>
  </si>
  <si>
    <t>128,074</t>
  </si>
  <si>
    <t>95,315</t>
  </si>
  <si>
    <t>3,376,302</t>
  </si>
  <si>
    <t>53,200,649</t>
  </si>
  <si>
    <t>51,833</t>
  </si>
  <si>
    <t>354,596,750</t>
  </si>
  <si>
    <t>76,241</t>
  </si>
  <si>
    <t>323,597,834</t>
  </si>
  <si>
    <t>55,301</t>
  </si>
  <si>
    <t>37,082</t>
  </si>
  <si>
    <t>1,953,664</t>
  </si>
  <si>
    <t>52,510,931</t>
  </si>
  <si>
    <t>29,257</t>
  </si>
  <si>
    <t>271,086,903</t>
  </si>
  <si>
    <t>26,044</t>
  </si>
  <si>
    <t>731,395,233</t>
  </si>
  <si>
    <t>183,375</t>
  </si>
  <si>
    <t>132,397</t>
  </si>
  <si>
    <t>5,329,966</t>
  </si>
  <si>
    <t>105,711,580</t>
  </si>
  <si>
    <t>81,090</t>
  </si>
  <si>
    <t>625,683,653</t>
  </si>
  <si>
    <t>102,285</t>
  </si>
  <si>
    <t>7,163</t>
  </si>
  <si>
    <t>76,365</t>
  </si>
  <si>
    <t>6,388</t>
  </si>
  <si>
    <t>69,977</t>
  </si>
  <si>
    <t>83,528</t>
  </si>
  <si>
    <t>77,140</t>
  </si>
  <si>
    <t>752,293,427</t>
  </si>
  <si>
    <t>188,014</t>
  </si>
  <si>
    <t>136,840</t>
  </si>
  <si>
    <t>5,375,631</t>
  </si>
  <si>
    <t>106,827,367</t>
  </si>
  <si>
    <t>81,545</t>
  </si>
  <si>
    <t>645,466,060</t>
  </si>
  <si>
    <t>106,469</t>
  </si>
  <si>
    <t>49,962,266</t>
  </si>
  <si>
    <t>12,364</t>
  </si>
  <si>
    <t>10,687</t>
  </si>
  <si>
    <t>168,965</t>
  </si>
  <si>
    <t>3,130,435</t>
  </si>
  <si>
    <t>46,831,831</t>
  </si>
  <si>
    <t>9,733</t>
  </si>
  <si>
    <t>3,777,896</t>
  </si>
  <si>
    <t>14,081</t>
  </si>
  <si>
    <t>158,497</t>
  </si>
  <si>
    <t>3,619,399</t>
  </si>
  <si>
    <t>1,120</t>
  </si>
  <si>
    <t>114,616,444</t>
  </si>
  <si>
    <t>24,173</t>
  </si>
  <si>
    <t>23,206</t>
  </si>
  <si>
    <t>317,622</t>
  </si>
  <si>
    <t>11,286,030</t>
  </si>
  <si>
    <t>103,330,414</t>
  </si>
  <si>
    <t>21,412</t>
  </si>
  <si>
    <t>126,114,839</t>
  </si>
  <si>
    <t>31,579</t>
  </si>
  <si>
    <t>71,721</t>
  </si>
  <si>
    <t>2,287,534</t>
  </si>
  <si>
    <t>123,827,305</t>
  </si>
  <si>
    <t>30,831</t>
  </si>
  <si>
    <t>76,949,718</t>
  </si>
  <si>
    <t>23,711</t>
  </si>
  <si>
    <t>23,657</t>
  </si>
  <si>
    <t>37,071</t>
  </si>
  <si>
    <t>554,369</t>
  </si>
  <si>
    <t>76,395,349</t>
  </si>
  <si>
    <t>23,448</t>
  </si>
  <si>
    <t>55,235,242</t>
  </si>
  <si>
    <t>12,985</t>
  </si>
  <si>
    <t>12,815</t>
  </si>
  <si>
    <t>20,844</t>
  </si>
  <si>
    <t>790,027</t>
  </si>
  <si>
    <t>54,445,215</t>
  </si>
  <si>
    <t>12,697</t>
  </si>
  <si>
    <t>123,035,538</t>
  </si>
  <si>
    <t>40,196</t>
  </si>
  <si>
    <t>39,899</t>
  </si>
  <si>
    <t>54,085</t>
  </si>
  <si>
    <t>857,563</t>
  </si>
  <si>
    <t>603</t>
  </si>
  <si>
    <t>122,177,975</t>
  </si>
  <si>
    <t>39,593</t>
  </si>
  <si>
    <t>12,350,722</t>
  </si>
  <si>
    <t>3,290</t>
  </si>
  <si>
    <t>3,251</t>
  </si>
  <si>
    <t>6,247</t>
  </si>
  <si>
    <t>81,592</t>
  </si>
  <si>
    <t>12,269,130</t>
  </si>
  <si>
    <t>22,584,285</t>
  </si>
  <si>
    <t>3,546</t>
  </si>
  <si>
    <t>34,935,007</t>
  </si>
  <si>
    <t>6,836</t>
  </si>
  <si>
    <t>6,797</t>
  </si>
  <si>
    <t>34,853,415</t>
  </si>
  <si>
    <t>31,098,078</t>
  </si>
  <si>
    <t>5,798</t>
  </si>
  <si>
    <t>5,733</t>
  </si>
  <si>
    <t>37,365</t>
  </si>
  <si>
    <t>1,557,984</t>
  </si>
  <si>
    <t>29,540,094</t>
  </si>
  <si>
    <t>5,523</t>
  </si>
  <si>
    <t>9,688,383</t>
  </si>
  <si>
    <t>26,052</t>
  </si>
  <si>
    <t>460,649</t>
  </si>
  <si>
    <t>9,227,734</t>
  </si>
  <si>
    <t>35,515,625</t>
  </si>
  <si>
    <t>7,694</t>
  </si>
  <si>
    <t>31,196</t>
  </si>
  <si>
    <t>439,918</t>
  </si>
  <si>
    <t>35,075,707</t>
  </si>
  <si>
    <t>7,516</t>
  </si>
  <si>
    <t>1,463,499,126</t>
  </si>
  <si>
    <t>368,761</t>
  </si>
  <si>
    <t>313,284</t>
  </si>
  <si>
    <t>6,187,882</t>
  </si>
  <si>
    <t>129,062,276</t>
  </si>
  <si>
    <t>90,437</t>
  </si>
  <si>
    <t>1,334,436,850</t>
  </si>
  <si>
    <t>278,324</t>
  </si>
  <si>
    <t>9,703,521</t>
  </si>
  <si>
    <t>2,636</t>
  </si>
  <si>
    <t>10,251</t>
  </si>
  <si>
    <t>190,710</t>
  </si>
  <si>
    <t>9,512,811</t>
  </si>
  <si>
    <t>155,479,971</t>
  </si>
  <si>
    <t>53,829</t>
  </si>
  <si>
    <t>36,398</t>
  </si>
  <si>
    <t>1,359,999</t>
  </si>
  <si>
    <t>22,516,403</t>
  </si>
  <si>
    <t>25,449</t>
  </si>
  <si>
    <t>132,963,568</t>
  </si>
  <si>
    <t>28,380</t>
  </si>
  <si>
    <t>14,692,298</t>
  </si>
  <si>
    <t>3,904</t>
  </si>
  <si>
    <t>3,752</t>
  </si>
  <si>
    <t>58,925</t>
  </si>
  <si>
    <t>740,513</t>
  </si>
  <si>
    <t>13,951,785</t>
  </si>
  <si>
    <t>3,409</t>
  </si>
  <si>
    <t>2,485,700</t>
  </si>
  <si>
    <t>1,161</t>
  </si>
  <si>
    <t>17,680</t>
  </si>
  <si>
    <t>170,734</t>
  </si>
  <si>
    <t>2,314,966</t>
  </si>
  <si>
    <t>942</t>
  </si>
  <si>
    <t>13,672,465</t>
  </si>
  <si>
    <t>16,438</t>
  </si>
  <si>
    <t>454,626</t>
  </si>
  <si>
    <t>13,217,839</t>
  </si>
  <si>
    <t>18,034,361</t>
  </si>
  <si>
    <t>14,461</t>
  </si>
  <si>
    <t>368,208</t>
  </si>
  <si>
    <t>17,666,153</t>
  </si>
  <si>
    <t>4,141</t>
  </si>
  <si>
    <t>25,867,652</t>
  </si>
  <si>
    <t>7,635</t>
  </si>
  <si>
    <t>5,304</t>
  </si>
  <si>
    <t>25,862,348</t>
  </si>
  <si>
    <t>7,633</t>
  </si>
  <si>
    <t>12,156,988</t>
  </si>
  <si>
    <t>21,023,980</t>
  </si>
  <si>
    <t>7,022</t>
  </si>
  <si>
    <t>7,016</t>
  </si>
  <si>
    <t>2,118</t>
  </si>
  <si>
    <t>20,990,620</t>
  </si>
  <si>
    <t>7,003</t>
  </si>
  <si>
    <t>1,359,479</t>
  </si>
  <si>
    <t>727</t>
  </si>
  <si>
    <t>18,683</t>
  </si>
  <si>
    <t>1,340,796</t>
  </si>
  <si>
    <t>6,691,276</t>
  </si>
  <si>
    <t>8,576</t>
  </si>
  <si>
    <t>6,682,700</t>
  </si>
  <si>
    <t>8,050,755</t>
  </si>
  <si>
    <t>1,767</t>
  </si>
  <si>
    <t>27,259</t>
  </si>
  <si>
    <t>8,023,496</t>
  </si>
  <si>
    <t>1,752</t>
  </si>
  <si>
    <t>13,886,676</t>
  </si>
  <si>
    <t>2,033</t>
  </si>
  <si>
    <t>56,029</t>
  </si>
  <si>
    <t>13,830,647</t>
  </si>
  <si>
    <t>2,483</t>
  </si>
  <si>
    <t>3,182,961</t>
  </si>
  <si>
    <t>8,726</t>
  </si>
  <si>
    <t>3,174,235</t>
  </si>
  <si>
    <t>14,535,997</t>
  </si>
  <si>
    <t>5,121</t>
  </si>
  <si>
    <t>75,061</t>
  </si>
  <si>
    <t>14,460,936</t>
  </si>
  <si>
    <t>316,715,479</t>
  </si>
  <si>
    <t>97,219</t>
  </si>
  <si>
    <t>79,258</t>
  </si>
  <si>
    <t>1,498,527</t>
  </si>
  <si>
    <t>24,790,527</t>
  </si>
  <si>
    <t>26,794</t>
  </si>
  <si>
    <t>291,924,952</t>
  </si>
  <si>
    <t>70,425</t>
  </si>
  <si>
    <t>3,376,244</t>
  </si>
  <si>
    <t>3,999</t>
  </si>
  <si>
    <t>63,692</t>
  </si>
  <si>
    <t>3,312,552</t>
  </si>
  <si>
    <t>11,610,535</t>
  </si>
  <si>
    <t>6,351</t>
  </si>
  <si>
    <t>3,568</t>
  </si>
  <si>
    <t>127,153</t>
  </si>
  <si>
    <t>1,336,334</t>
  </si>
  <si>
    <t>3,500</t>
  </si>
  <si>
    <t>10,274,201</t>
  </si>
  <si>
    <t>2,851</t>
  </si>
  <si>
    <t>12,111,755</t>
  </si>
  <si>
    <t>2,140</t>
  </si>
  <si>
    <t>99,130</t>
  </si>
  <si>
    <t>2,290,762</t>
  </si>
  <si>
    <t>9,820,993</t>
  </si>
  <si>
    <t>23,722,290</t>
  </si>
  <si>
    <t>9,503</t>
  </si>
  <si>
    <t>5,708</t>
  </si>
  <si>
    <t>226,283</t>
  </si>
  <si>
    <t>3,627,096</t>
  </si>
  <si>
    <t>5,072</t>
  </si>
  <si>
    <t>20,095,194</t>
  </si>
  <si>
    <t>4,431</t>
  </si>
  <si>
    <t>25,071,635</t>
  </si>
  <si>
    <t>9,875</t>
  </si>
  <si>
    <t>6,073</t>
  </si>
  <si>
    <t>228,502</t>
  </si>
  <si>
    <t>3,659,826</t>
  </si>
  <si>
    <t>21,411,809</t>
  </si>
  <si>
    <t>4,783</t>
  </si>
  <si>
    <t>3,384,199</t>
  </si>
  <si>
    <t>1,234</t>
  </si>
  <si>
    <t>948</t>
  </si>
  <si>
    <t>30,597</t>
  </si>
  <si>
    <t>489,285</t>
  </si>
  <si>
    <t>2,894,914</t>
  </si>
  <si>
    <t>443,531</t>
  </si>
  <si>
    <t>2,983</t>
  </si>
  <si>
    <t>31,275</t>
  </si>
  <si>
    <t>412,256</t>
  </si>
  <si>
    <t>1,131,577</t>
  </si>
  <si>
    <t>65,412</t>
  </si>
  <si>
    <t>1,066,165</t>
  </si>
  <si>
    <t>2,691,551</t>
  </si>
  <si>
    <t>17,520</t>
  </si>
  <si>
    <t>417,986</t>
  </si>
  <si>
    <t>2,273,565</t>
  </si>
  <si>
    <t>6,104,542</t>
  </si>
  <si>
    <t>1,787</t>
  </si>
  <si>
    <t>1,730</t>
  </si>
  <si>
    <t>13,551</t>
  </si>
  <si>
    <t>217,079</t>
  </si>
  <si>
    <t>5,887,463</t>
  </si>
  <si>
    <t>3,818,801</t>
  </si>
  <si>
    <t>4,661</t>
  </si>
  <si>
    <t>69,699</t>
  </si>
  <si>
    <t>3,749,102</t>
  </si>
  <si>
    <t>2,926,896</t>
  </si>
  <si>
    <t>2,533</t>
  </si>
  <si>
    <t>36,082</t>
  </si>
  <si>
    <t>2,890,814</t>
  </si>
  <si>
    <t>415,622</t>
  </si>
  <si>
    <t>28,134</t>
  </si>
  <si>
    <t>387,488</t>
  </si>
  <si>
    <t>950,726</t>
  </si>
  <si>
    <t>1,366,348</t>
  </si>
  <si>
    <t>1,338,214</t>
  </si>
  <si>
    <t>2,877,416</t>
  </si>
  <si>
    <t>7,918</t>
  </si>
  <si>
    <t>126,053</t>
  </si>
  <si>
    <t>2,751,363</t>
  </si>
  <si>
    <t>1,534,674</t>
  </si>
  <si>
    <t>7,172</t>
  </si>
  <si>
    <t>105,534</t>
  </si>
  <si>
    <t>1,429,140</t>
  </si>
  <si>
    <t>2,105,939</t>
  </si>
  <si>
    <t>1,696</t>
  </si>
  <si>
    <t>30,925</t>
  </si>
  <si>
    <t>2,075,014</t>
  </si>
  <si>
    <t>57,596,259</t>
  </si>
  <si>
    <t>19,036</t>
  </si>
  <si>
    <t>14,625</t>
  </si>
  <si>
    <t>327,625</t>
  </si>
  <si>
    <t>5,351,073</t>
  </si>
  <si>
    <t>6,262</t>
  </si>
  <si>
    <t>52,245,186</t>
  </si>
  <si>
    <t>12,774</t>
  </si>
  <si>
    <t>5,291,712</t>
  </si>
  <si>
    <t>1,459</t>
  </si>
  <si>
    <t>89,018</t>
  </si>
  <si>
    <t>5,202,694</t>
  </si>
  <si>
    <t>1,431</t>
  </si>
  <si>
    <t>130,096</t>
  </si>
  <si>
    <t>158,056,825</t>
  </si>
  <si>
    <t>47,019</t>
  </si>
  <si>
    <t>34,309</t>
  </si>
  <si>
    <t>1,169,363</t>
  </si>
  <si>
    <t>20,028,892</t>
  </si>
  <si>
    <t>19,648</t>
  </si>
  <si>
    <t>138,027,933</t>
  </si>
  <si>
    <t>27,371</t>
  </si>
  <si>
    <t>11,397,491</t>
  </si>
  <si>
    <t>943</t>
  </si>
  <si>
    <t>28,688</t>
  </si>
  <si>
    <t>11,368,803</t>
  </si>
  <si>
    <t>1,735</t>
  </si>
  <si>
    <t>71,440</t>
  </si>
  <si>
    <t>6,642,318</t>
  </si>
  <si>
    <t>2,138</t>
  </si>
  <si>
    <t>24,784</t>
  </si>
  <si>
    <t>220,502</t>
  </si>
  <si>
    <t>6,421,816</t>
  </si>
  <si>
    <t>589,898</t>
  </si>
  <si>
    <t>316</t>
  </si>
  <si>
    <t>589,582</t>
  </si>
  <si>
    <t>1,712,942</t>
  </si>
  <si>
    <t>32,946</t>
  </si>
  <si>
    <t>1,679,996</t>
  </si>
  <si>
    <t>19,600,731</t>
  </si>
  <si>
    <t>6,984</t>
  </si>
  <si>
    <t>36,337</t>
  </si>
  <si>
    <t>1,254,153</t>
  </si>
  <si>
    <t>18,346,578</t>
  </si>
  <si>
    <t>18,346,569</t>
  </si>
  <si>
    <t>33,784</t>
  </si>
  <si>
    <t>796,334</t>
  </si>
  <si>
    <t>17,550,235</t>
  </si>
  <si>
    <t>13,689,268</t>
  </si>
  <si>
    <t>4,784</t>
  </si>
  <si>
    <t>4,781</t>
  </si>
  <si>
    <t>908</t>
  </si>
  <si>
    <t>17,082</t>
  </si>
  <si>
    <t>13,672,186</t>
  </si>
  <si>
    <t>4,776</t>
  </si>
  <si>
    <t>2,517,384</t>
  </si>
  <si>
    <t>488</t>
  </si>
  <si>
    <t>2,510,650</t>
  </si>
  <si>
    <t>487</t>
  </si>
  <si>
    <t>62,122</t>
  </si>
  <si>
    <t>660</t>
  </si>
  <si>
    <t>61,462</t>
  </si>
  <si>
    <t>14,247,668</t>
  </si>
  <si>
    <t>4,281</t>
  </si>
  <si>
    <t>4,280</t>
  </si>
  <si>
    <t>680</t>
  </si>
  <si>
    <t>14,237,116</t>
  </si>
  <si>
    <t>23,327,876</t>
  </si>
  <si>
    <t>8,268</t>
  </si>
  <si>
    <t>6,808</t>
  </si>
  <si>
    <t>175,646</t>
  </si>
  <si>
    <t>23,152,230</t>
  </si>
  <si>
    <t>2,179,776</t>
  </si>
  <si>
    <t>679</t>
  </si>
  <si>
    <t>556</t>
  </si>
  <si>
    <t>8,832</t>
  </si>
  <si>
    <t>2,170,944</t>
  </si>
  <si>
    <t>5,397,972</t>
  </si>
  <si>
    <t>7,577,748</t>
  </si>
  <si>
    <t>2,060</t>
  </si>
  <si>
    <t>7,568,916</t>
  </si>
  <si>
    <t>2,055</t>
  </si>
  <si>
    <t>4,017,990</t>
  </si>
  <si>
    <t>843</t>
  </si>
  <si>
    <t>836</t>
  </si>
  <si>
    <t>1,138</t>
  </si>
  <si>
    <t>23,126</t>
  </si>
  <si>
    <t>3,994,864</t>
  </si>
  <si>
    <t>829</t>
  </si>
  <si>
    <t>2,539,706</t>
  </si>
  <si>
    <t>712</t>
  </si>
  <si>
    <t>28,131</t>
  </si>
  <si>
    <t>358,614</t>
  </si>
  <si>
    <t>522</t>
  </si>
  <si>
    <t>2,181,092</t>
  </si>
  <si>
    <t>11,889,944</t>
  </si>
  <si>
    <t>3,351</t>
  </si>
  <si>
    <t>21,350</t>
  </si>
  <si>
    <t>328,112</t>
  </si>
  <si>
    <t>11,561,832</t>
  </si>
  <si>
    <t>3,221</t>
  </si>
  <si>
    <t>305,381,772</t>
  </si>
  <si>
    <t>92,307</t>
  </si>
  <si>
    <t>78,690</t>
  </si>
  <si>
    <t>1,337,450</t>
  </si>
  <si>
    <t>23,451,769</t>
  </si>
  <si>
    <t>21,553</t>
  </si>
  <si>
    <t>281,930,003</t>
  </si>
  <si>
    <t>70,754</t>
  </si>
  <si>
    <t>10,057,939</t>
  </si>
  <si>
    <t>1,685</t>
  </si>
  <si>
    <t>49,433</t>
  </si>
  <si>
    <t>10,008,506</t>
  </si>
  <si>
    <t>400,491</t>
  </si>
  <si>
    <t>176</t>
  </si>
  <si>
    <t>6,882</t>
  </si>
  <si>
    <t>59,212</t>
  </si>
  <si>
    <t>341,279</t>
  </si>
  <si>
    <t>1,625,460</t>
  </si>
  <si>
    <t>259</t>
  </si>
  <si>
    <t>7,535</t>
  </si>
  <si>
    <t>1,617,925</t>
  </si>
  <si>
    <t>2,025,951</t>
  </si>
  <si>
    <t>435</t>
  </si>
  <si>
    <t>414</t>
  </si>
  <si>
    <t>7,048</t>
  </si>
  <si>
    <t>66,747</t>
  </si>
  <si>
    <t>1,959,204</t>
  </si>
  <si>
    <t>31,969,521</t>
  </si>
  <si>
    <t>11,368</t>
  </si>
  <si>
    <t>236,353</t>
  </si>
  <si>
    <t>6,183,659</t>
  </si>
  <si>
    <t>25,785,862</t>
  </si>
  <si>
    <t>4,841</t>
  </si>
  <si>
    <t>2,185,236</t>
  </si>
  <si>
    <t>187,667</t>
  </si>
  <si>
    <t>1,269,935</t>
  </si>
  <si>
    <t>605,598</t>
  </si>
  <si>
    <t>7,356</t>
  </si>
  <si>
    <t>598,242</t>
  </si>
  <si>
    <t>5,181,359</t>
  </si>
  <si>
    <t>13,919</t>
  </si>
  <si>
    <t>5,167,440</t>
  </si>
  <si>
    <t>7,666,114</t>
  </si>
  <si>
    <t>1,720</t>
  </si>
  <si>
    <t>37,375</t>
  </si>
  <si>
    <t>7,628,739</t>
  </si>
  <si>
    <t>1,309</t>
  </si>
  <si>
    <t>3,805,799</t>
  </si>
  <si>
    <t>5,551</t>
  </si>
  <si>
    <t>82,719</t>
  </si>
  <si>
    <t>3,723,080</t>
  </si>
  <si>
    <t>540,280</t>
  </si>
  <si>
    <t>1,966,142</t>
  </si>
  <si>
    <t>2,506,422</t>
  </si>
  <si>
    <t>6,990,978</t>
  </si>
  <si>
    <t>1,187</t>
  </si>
  <si>
    <t>1,566</t>
  </si>
  <si>
    <t>43,048</t>
  </si>
  <si>
    <t>6,947,930</t>
  </si>
  <si>
    <t>4,222,513</t>
  </si>
  <si>
    <t>8,122</t>
  </si>
  <si>
    <t>351,098</t>
  </si>
  <si>
    <t>3,871,415</t>
  </si>
  <si>
    <t>4,883,473</t>
  </si>
  <si>
    <t>886</t>
  </si>
  <si>
    <t>22,291</t>
  </si>
  <si>
    <t>4,861,182</t>
  </si>
  <si>
    <t>102,375,788</t>
  </si>
  <si>
    <t>18,691</t>
  </si>
  <si>
    <t>259,260</t>
  </si>
  <si>
    <t>6,850,227</t>
  </si>
  <si>
    <t>7,053</t>
  </si>
  <si>
    <t>95,525,561</t>
  </si>
  <si>
    <t>17,073</t>
  </si>
  <si>
    <t>27,316,394</t>
  </si>
  <si>
    <t>6,379</t>
  </si>
  <si>
    <t>45,386</t>
  </si>
  <si>
    <t>1,184,837</t>
  </si>
  <si>
    <t>839</t>
  </si>
  <si>
    <t>26,131,557</t>
  </si>
  <si>
    <t>161,703,368</t>
  </si>
  <si>
    <t>63,934</t>
  </si>
  <si>
    <t>38,714</t>
  </si>
  <si>
    <t>1,583,385</t>
  </si>
  <si>
    <t>29,563,289</t>
  </si>
  <si>
    <t>34,503</t>
  </si>
  <si>
    <t>132,140,079</t>
  </si>
  <si>
    <t>29,431</t>
  </si>
  <si>
    <t>168,661,902</t>
  </si>
  <si>
    <t>28,184</t>
  </si>
  <si>
    <t>18,974</t>
  </si>
  <si>
    <t>646,966</t>
  </si>
  <si>
    <t>39,039,007</t>
  </si>
  <si>
    <t>12,927</t>
  </si>
  <si>
    <t>129,622,895</t>
  </si>
  <si>
    <t>15,257</t>
  </si>
  <si>
    <t>330,365,270</t>
  </si>
  <si>
    <t>92,118</t>
  </si>
  <si>
    <t>57,688</t>
  </si>
  <si>
    <t>2,230,351</t>
  </si>
  <si>
    <t>68,602,296</t>
  </si>
  <si>
    <t>47,430</t>
  </si>
  <si>
    <t>261,762,974</t>
  </si>
  <si>
    <t>44,688</t>
  </si>
  <si>
    <t>350,733,262</t>
  </si>
  <si>
    <t>97,197</t>
  </si>
  <si>
    <t>62,578</t>
  </si>
  <si>
    <t>2,250,031</t>
  </si>
  <si>
    <t>69,516,230</t>
  </si>
  <si>
    <t>47,736</t>
  </si>
  <si>
    <t>281,217,032</t>
  </si>
  <si>
    <t>49,461</t>
  </si>
  <si>
    <t>29,267,926</t>
  </si>
  <si>
    <t>5,726</t>
  </si>
  <si>
    <t>119,166</t>
  </si>
  <si>
    <t>5,389,651</t>
  </si>
  <si>
    <t>23,878,275</t>
  </si>
  <si>
    <t>5,029</t>
  </si>
  <si>
    <t>10,327,333</t>
  </si>
  <si>
    <t>2,657</t>
  </si>
  <si>
    <t>173,713</t>
  </si>
  <si>
    <t>3,526,629</t>
  </si>
  <si>
    <t>6,800,704</t>
  </si>
  <si>
    <t>39,180,607</t>
  </si>
  <si>
    <t>12,147</t>
  </si>
  <si>
    <t>87,496</t>
  </si>
  <si>
    <t>2,818,808</t>
  </si>
  <si>
    <t>36,361,799</t>
  </si>
  <si>
    <t>10,489</t>
  </si>
  <si>
    <t>9,109,306</t>
  </si>
  <si>
    <t>10,576</t>
  </si>
  <si>
    <t>1,014,381</t>
  </si>
  <si>
    <t>8,094,925</t>
  </si>
  <si>
    <t>43,613,031</t>
  </si>
  <si>
    <t>12,069</t>
  </si>
  <si>
    <t>11,066</t>
  </si>
  <si>
    <t>107,190</t>
  </si>
  <si>
    <t>3,373,751</t>
  </si>
  <si>
    <t>1,648</t>
  </si>
  <si>
    <t>40,239,280</t>
  </si>
  <si>
    <t>10,421</t>
  </si>
  <si>
    <t>955,001</t>
  </si>
  <si>
    <t>153,598</t>
  </si>
  <si>
    <t>801,403</t>
  </si>
  <si>
    <t>517,299</t>
  </si>
  <si>
    <t>70,368</t>
  </si>
  <si>
    <t>446,931</t>
  </si>
  <si>
    <t>56,023,550</t>
  </si>
  <si>
    <t>15,309</t>
  </si>
  <si>
    <t>13,581</t>
  </si>
  <si>
    <t>185,225</t>
  </si>
  <si>
    <t>6,628,037</t>
  </si>
  <si>
    <t>49,395,513</t>
  </si>
  <si>
    <t>84,538,443</t>
  </si>
  <si>
    <t>18,754</t>
  </si>
  <si>
    <t>18,381</t>
  </si>
  <si>
    <t>57,782</t>
  </si>
  <si>
    <t>2,416,485</t>
  </si>
  <si>
    <t>82,121,958</t>
  </si>
  <si>
    <t>18,033</t>
  </si>
  <si>
    <t>9,365,543</t>
  </si>
  <si>
    <t>1,471</t>
  </si>
  <si>
    <t>16,594</t>
  </si>
  <si>
    <t>937,892</t>
  </si>
  <si>
    <t>8,427,651</t>
  </si>
  <si>
    <t>31,894,007</t>
  </si>
  <si>
    <t>5,203</t>
  </si>
  <si>
    <t>5,200</t>
  </si>
  <si>
    <t>14,377</t>
  </si>
  <si>
    <t>31,879,630</t>
  </si>
  <si>
    <t>41,259,550</t>
  </si>
  <si>
    <t>6,898</t>
  </si>
  <si>
    <t>6,671</t>
  </si>
  <si>
    <t>17,342</t>
  </si>
  <si>
    <t>952,269</t>
  </si>
  <si>
    <t>40,307,281</t>
  </si>
  <si>
    <t>26,410,822</t>
  </si>
  <si>
    <t>3,050</t>
  </si>
  <si>
    <t>14,294,371</t>
  </si>
  <si>
    <t>54,177</t>
  </si>
  <si>
    <t>2,211,938</t>
  </si>
  <si>
    <t>486</t>
  </si>
  <si>
    <t>12,082,433</t>
  </si>
  <si>
    <t>2,742</t>
  </si>
  <si>
    <t>30,344,958</t>
  </si>
  <si>
    <t>6,990</t>
  </si>
  <si>
    <t>107,273</t>
  </si>
  <si>
    <t>2,282,403</t>
  </si>
  <si>
    <t>1,039</t>
  </si>
  <si>
    <t>28,062,555</t>
  </si>
  <si>
    <t>6,343</t>
  </si>
  <si>
    <t>797,823,464</t>
  </si>
  <si>
    <t>205,755</t>
  </si>
  <si>
    <t>161,369</t>
  </si>
  <si>
    <t>3,499,993</t>
  </si>
  <si>
    <t>108,618,120</t>
  </si>
  <si>
    <t>64,995</t>
  </si>
  <si>
    <t>689,205,344</t>
  </si>
  <si>
    <t>140,760</t>
  </si>
  <si>
    <t>6,907,259</t>
  </si>
  <si>
    <t>1,454</t>
  </si>
  <si>
    <t>4,317</t>
  </si>
  <si>
    <t>113,891</t>
  </si>
  <si>
    <t>6,793,368</t>
  </si>
  <si>
    <t>42,601,697</t>
  </si>
  <si>
    <t>23,835</t>
  </si>
  <si>
    <t>12,465</t>
  </si>
  <si>
    <t>792,663</t>
  </si>
  <si>
    <t>12,520,694</t>
  </si>
  <si>
    <t>15,849</t>
  </si>
  <si>
    <t>30,081,003</t>
  </si>
  <si>
    <t>7,986</t>
  </si>
  <si>
    <t>77,716,810</t>
  </si>
  <si>
    <t>13,439</t>
  </si>
  <si>
    <t>11,338</t>
  </si>
  <si>
    <t>204,836</t>
  </si>
  <si>
    <t>7,509,946</t>
  </si>
  <si>
    <t>70,206,864</t>
  </si>
  <si>
    <t>10,181</t>
  </si>
  <si>
    <t>120,318,507</t>
  </si>
  <si>
    <t>37,274</t>
  </si>
  <si>
    <t>23,803</t>
  </si>
  <si>
    <t>997,499</t>
  </si>
  <si>
    <t>20,030,640</t>
  </si>
  <si>
    <t>19,107</t>
  </si>
  <si>
    <t>100,287,867</t>
  </si>
  <si>
    <t>18,167</t>
  </si>
  <si>
    <t>124,244,827</t>
  </si>
  <si>
    <t>38,118</t>
  </si>
  <si>
    <t>24,606</t>
  </si>
  <si>
    <t>1,002,086</t>
  </si>
  <si>
    <t>20,122,789</t>
  </si>
  <si>
    <t>19,174</t>
  </si>
  <si>
    <t>104,122,038</t>
  </si>
  <si>
    <t>18,944</t>
  </si>
  <si>
    <t>11,215,737</t>
  </si>
  <si>
    <t>2,651</t>
  </si>
  <si>
    <t>21,457</t>
  </si>
  <si>
    <t>398,250</t>
  </si>
  <si>
    <t>10,817,487</t>
  </si>
  <si>
    <t>1,887,775</t>
  </si>
  <si>
    <t>24,915</t>
  </si>
  <si>
    <t>1,862,860</t>
  </si>
  <si>
    <t>41,357,491</t>
  </si>
  <si>
    <t>8,768</t>
  </si>
  <si>
    <t>7,982</t>
  </si>
  <si>
    <t>443,943</t>
  </si>
  <si>
    <t>15,779,221</t>
  </si>
  <si>
    <t>3,295</t>
  </si>
  <si>
    <t>25,578,270</t>
  </si>
  <si>
    <t>9,785,760</t>
  </si>
  <si>
    <t>14,211</t>
  </si>
  <si>
    <t>406,279</t>
  </si>
  <si>
    <t>9,379,481</t>
  </si>
  <si>
    <t>28,560,471</t>
  </si>
  <si>
    <t>7,732</t>
  </si>
  <si>
    <t>7,527</t>
  </si>
  <si>
    <t>30,637</t>
  </si>
  <si>
    <t>714,144</t>
  </si>
  <si>
    <t>27,846,327</t>
  </si>
  <si>
    <t>55,222</t>
  </si>
  <si>
    <t>52,696</t>
  </si>
  <si>
    <t>18,722,472</t>
  </si>
  <si>
    <t>3,759</t>
  </si>
  <si>
    <t>3,678</t>
  </si>
  <si>
    <t>26,563</t>
  </si>
  <si>
    <t>607,514</t>
  </si>
  <si>
    <t>18,114,958</t>
  </si>
  <si>
    <t>3,528</t>
  </si>
  <si>
    <t>24,729,280</t>
  </si>
  <si>
    <t>5,145</t>
  </si>
  <si>
    <t>5,068</t>
  </si>
  <si>
    <t>9,886</t>
  </si>
  <si>
    <t>280,353</t>
  </si>
  <si>
    <t>24,448,927</t>
  </si>
  <si>
    <t>5,012</t>
  </si>
  <si>
    <t>3,105,735</t>
  </si>
  <si>
    <t>5,103</t>
  </si>
  <si>
    <t>114,331</t>
  </si>
  <si>
    <t>2,991,404</t>
  </si>
  <si>
    <t>4,197,306</t>
  </si>
  <si>
    <t>7,303,041</t>
  </si>
  <si>
    <t>7,188,710</t>
  </si>
  <si>
    <t>1,331</t>
  </si>
  <si>
    <t>15,257,040</t>
  </si>
  <si>
    <t>3,020</t>
  </si>
  <si>
    <t>17,763</t>
  </si>
  <si>
    <t>534,345</t>
  </si>
  <si>
    <t>14,722,695</t>
  </si>
  <si>
    <t>2,920</t>
  </si>
  <si>
    <t>4,916,438</t>
  </si>
  <si>
    <t>17,181</t>
  </si>
  <si>
    <t>382,765</t>
  </si>
  <si>
    <t>4,533,673</t>
  </si>
  <si>
    <t>18,056,560</t>
  </si>
  <si>
    <t>4,028</t>
  </si>
  <si>
    <t>3,943</t>
  </si>
  <si>
    <t>13,968</t>
  </si>
  <si>
    <t>260,039</t>
  </si>
  <si>
    <t>17,796,521</t>
  </si>
  <si>
    <t>326,570,590</t>
  </si>
  <si>
    <t>82,281</t>
  </si>
  <si>
    <t>66,966</t>
  </si>
  <si>
    <t>1,617,336</t>
  </si>
  <si>
    <t>40,007,649</t>
  </si>
  <si>
    <t>24,455</t>
  </si>
  <si>
    <t>286,562,941</t>
  </si>
  <si>
    <t>57,826</t>
  </si>
  <si>
    <t>9,581,536</t>
  </si>
  <si>
    <t>2,399</t>
  </si>
  <si>
    <t>9,987</t>
  </si>
  <si>
    <t>192,837</t>
  </si>
  <si>
    <t>9,388,699</t>
  </si>
  <si>
    <t>131,314,763</t>
  </si>
  <si>
    <t>46,415</t>
  </si>
  <si>
    <t>30,485</t>
  </si>
  <si>
    <t>1,185,254</t>
  </si>
  <si>
    <t>20,109,421</t>
  </si>
  <si>
    <t>22,648</t>
  </si>
  <si>
    <t>111,205,342</t>
  </si>
  <si>
    <t>23,767</t>
  </si>
  <si>
    <t>3,422,375</t>
  </si>
  <si>
    <t>24,523</t>
  </si>
  <si>
    <t>3,397,852</t>
  </si>
  <si>
    <t>6,389,934</t>
  </si>
  <si>
    <t>1,811</t>
  </si>
  <si>
    <t>46,376</t>
  </si>
  <si>
    <t>792,234</t>
  </si>
  <si>
    <t>5,597,700</t>
  </si>
  <si>
    <t>1,868,475</t>
  </si>
  <si>
    <t>28,052</t>
  </si>
  <si>
    <t>291,388</t>
  </si>
  <si>
    <t>287</t>
  </si>
  <si>
    <t>1,577,087</t>
  </si>
  <si>
    <t>381,807</t>
  </si>
  <si>
    <t>609</t>
  </si>
  <si>
    <t>6,700</t>
  </si>
  <si>
    <t>375,107</t>
  </si>
  <si>
    <t>6,132,599</t>
  </si>
  <si>
    <t>4,419</t>
  </si>
  <si>
    <t>84,934</t>
  </si>
  <si>
    <t>6,047,665</t>
  </si>
  <si>
    <t>1,541</t>
  </si>
  <si>
    <t>21,124,314</t>
  </si>
  <si>
    <t>5,502</t>
  </si>
  <si>
    <t>5,347</t>
  </si>
  <si>
    <t>29,192</t>
  </si>
  <si>
    <t>731,673</t>
  </si>
  <si>
    <t>20,392,641</t>
  </si>
  <si>
    <t>22,791,494</t>
  </si>
  <si>
    <t>7,444</t>
  </si>
  <si>
    <t>7,441</t>
  </si>
  <si>
    <t>16,506</t>
  </si>
  <si>
    <t>22,774,988</t>
  </si>
  <si>
    <t>7,435</t>
  </si>
  <si>
    <t>52,190</t>
  </si>
  <si>
    <t>51,200</t>
  </si>
  <si>
    <t>10,731,962</t>
  </si>
  <si>
    <t>2,875</t>
  </si>
  <si>
    <t>14,420,620</t>
  </si>
  <si>
    <t>4,628</t>
  </si>
  <si>
    <t>117,590</t>
  </si>
  <si>
    <t>14,303,030</t>
  </si>
  <si>
    <t>3,314,128</t>
  </si>
  <si>
    <t>5,764</t>
  </si>
  <si>
    <t>76,071</t>
  </si>
  <si>
    <t>3,238,057</t>
  </si>
  <si>
    <t>5,396,310</t>
  </si>
  <si>
    <t>1,020</t>
  </si>
  <si>
    <t>1,018</t>
  </si>
  <si>
    <t>5,391,224</t>
  </si>
  <si>
    <t>8,710,438</t>
  </si>
  <si>
    <t>5,938</t>
  </si>
  <si>
    <t>81,157</t>
  </si>
  <si>
    <t>8,629,281</t>
  </si>
  <si>
    <t>1,921</t>
  </si>
  <si>
    <t>12,785,255</t>
  </si>
  <si>
    <t>8,662</t>
  </si>
  <si>
    <t>172,137</t>
  </si>
  <si>
    <t>12,613,118</t>
  </si>
  <si>
    <t>2,757</t>
  </si>
  <si>
    <t>1,935,395</t>
  </si>
  <si>
    <t>10,837</t>
  </si>
  <si>
    <t>168,339</t>
  </si>
  <si>
    <t>1,767,056</t>
  </si>
  <si>
    <t>10,378,240</t>
  </si>
  <si>
    <t>2,585</t>
  </si>
  <si>
    <t>4,273</t>
  </si>
  <si>
    <t>69,736</t>
  </si>
  <si>
    <t>10,308,504</t>
  </si>
  <si>
    <t>2,530</t>
  </si>
  <si>
    <t>266,741,385</t>
  </si>
  <si>
    <t>84,091</t>
  </si>
  <si>
    <t>66,939</t>
  </si>
  <si>
    <t>1,347,816</t>
  </si>
  <si>
    <t>23,143,512</t>
  </si>
  <si>
    <t>24,781</t>
  </si>
  <si>
    <t>243,597,873</t>
  </si>
  <si>
    <t>59,310</t>
  </si>
  <si>
    <t>23,901,568</t>
  </si>
  <si>
    <t>4,703</t>
  </si>
  <si>
    <t>23,144</t>
  </si>
  <si>
    <t>473,754</t>
  </si>
  <si>
    <t>23,427,814</t>
  </si>
  <si>
    <t>4,401</t>
  </si>
  <si>
    <t>181,473,124</t>
  </si>
  <si>
    <t>81,469</t>
  </si>
  <si>
    <t>47,799</t>
  </si>
  <si>
    <t>2,801,641</t>
  </si>
  <si>
    <t>36,318,830</t>
  </si>
  <si>
    <t>49,511</t>
  </si>
  <si>
    <t>145,154,294</t>
  </si>
  <si>
    <t>153,385,770</t>
  </si>
  <si>
    <t>37,447</t>
  </si>
  <si>
    <t>23,067</t>
  </si>
  <si>
    <t>1,171,052</t>
  </si>
  <si>
    <t>31,920,345</t>
  </si>
  <si>
    <t>21,009</t>
  </si>
  <si>
    <t>121,465,425</t>
  </si>
  <si>
    <t>334,858,894</t>
  </si>
  <si>
    <t>118,916</t>
  </si>
  <si>
    <t>70,866</t>
  </si>
  <si>
    <t>3,972,693</t>
  </si>
  <si>
    <t>68,239,175</t>
  </si>
  <si>
    <t>70,520</t>
  </si>
  <si>
    <t>266,619,719</t>
  </si>
  <si>
    <t>48,396</t>
  </si>
  <si>
    <t>345,178,813</t>
  </si>
  <si>
    <t>121,005</t>
  </si>
  <si>
    <t>72,859</t>
  </si>
  <si>
    <t>3,985,510</t>
  </si>
  <si>
    <t>68,506,644</t>
  </si>
  <si>
    <t>70,689</t>
  </si>
  <si>
    <t>276,672,169</t>
  </si>
  <si>
    <t>50,316</t>
  </si>
  <si>
    <t>10,683,734</t>
  </si>
  <si>
    <t>2,609</t>
  </si>
  <si>
    <t>42,958</t>
  </si>
  <si>
    <t>705,110</t>
  </si>
  <si>
    <t>9,978,624</t>
  </si>
  <si>
    <t>2,017,693</t>
  </si>
  <si>
    <t>336,441</t>
  </si>
  <si>
    <t>1,681,252</t>
  </si>
  <si>
    <t>75,164,310</t>
  </si>
  <si>
    <t>18,422</t>
  </si>
  <si>
    <t>15,316</t>
  </si>
  <si>
    <t>497,100</t>
  </si>
  <si>
    <t>13,516,635</t>
  </si>
  <si>
    <t>5,914</t>
  </si>
  <si>
    <t>61,647,675</t>
  </si>
  <si>
    <t>12,508</t>
  </si>
  <si>
    <t>17,525,487</t>
  </si>
  <si>
    <t>3,224</t>
  </si>
  <si>
    <t>3,174</t>
  </si>
  <si>
    <t>25,830</t>
  </si>
  <si>
    <t>470,143</t>
  </si>
  <si>
    <t>17,055,344</t>
  </si>
  <si>
    <t>3,028</t>
  </si>
  <si>
    <t>17,322,030</t>
  </si>
  <si>
    <t>3,197</t>
  </si>
  <si>
    <t>46,702</t>
  </si>
  <si>
    <t>787,894</t>
  </si>
  <si>
    <t>16,534,136</t>
  </si>
  <si>
    <t>28,864,070</t>
  </si>
  <si>
    <t>6,414</t>
  </si>
  <si>
    <t>6,228</t>
  </si>
  <si>
    <t>96,401</t>
  </si>
  <si>
    <t>1,568,449</t>
  </si>
  <si>
    <t>27,295,621</t>
  </si>
  <si>
    <t>5,684</t>
  </si>
  <si>
    <t>58,122,372</t>
  </si>
  <si>
    <t>13,117</t>
  </si>
  <si>
    <t>13,113</t>
  </si>
  <si>
    <t>58,048</t>
  </si>
  <si>
    <t>58,064,324</t>
  </si>
  <si>
    <t>13,096</t>
  </si>
  <si>
    <t>4,972,478</t>
  </si>
  <si>
    <t>26,297</t>
  </si>
  <si>
    <t>4,946,181</t>
  </si>
  <si>
    <t>8,421,881</t>
  </si>
  <si>
    <t>1,429</t>
  </si>
  <si>
    <t>13,394,359</t>
  </si>
  <si>
    <t>2,608</t>
  </si>
  <si>
    <t>13,368,062</t>
  </si>
  <si>
    <t>2,599</t>
  </si>
  <si>
    <t>17,929,630</t>
  </si>
  <si>
    <t>3,349</t>
  </si>
  <si>
    <t>40,255</t>
  </si>
  <si>
    <t>1,337,035</t>
  </si>
  <si>
    <t>16,592,595</t>
  </si>
  <si>
    <t>2,816</t>
  </si>
  <si>
    <t>3,258,496</t>
  </si>
  <si>
    <t>9,441</t>
  </si>
  <si>
    <t>107,763</t>
  </si>
  <si>
    <t>3,150,733</t>
  </si>
  <si>
    <t>35,637,312</t>
  </si>
  <si>
    <t>6,665</t>
  </si>
  <si>
    <t>28,642</t>
  </si>
  <si>
    <t>547,806</t>
  </si>
  <si>
    <t>35,089,506</t>
  </si>
  <si>
    <t>6,404</t>
  </si>
  <si>
    <t>657,842,321</t>
  </si>
  <si>
    <t>189,076</t>
  </si>
  <si>
    <t>136,486</t>
  </si>
  <si>
    <t>4,841,668</t>
  </si>
  <si>
    <t>88,767,490</t>
  </si>
  <si>
    <t>79,991</t>
  </si>
  <si>
    <t>569,074,831</t>
  </si>
  <si>
    <t>109,085</t>
  </si>
  <si>
    <t>7,354,547</t>
  </si>
  <si>
    <t>1,626</t>
  </si>
  <si>
    <t>1,540</t>
  </si>
  <si>
    <t>7,126</t>
  </si>
  <si>
    <t>157,052</t>
  </si>
  <si>
    <t>7,197,495</t>
  </si>
  <si>
    <t>1,501</t>
  </si>
  <si>
    <t>40,404,494</t>
  </si>
  <si>
    <t>14,499</t>
  </si>
  <si>
    <t>8,816</t>
  </si>
  <si>
    <t>423,019</t>
  </si>
  <si>
    <t>8,161,014</t>
  </si>
  <si>
    <t>32,243,480</t>
  </si>
  <si>
    <t>6,424</t>
  </si>
  <si>
    <t>4,530,907</t>
  </si>
  <si>
    <t>1,086</t>
  </si>
  <si>
    <t>30,272</t>
  </si>
  <si>
    <t>571,865</t>
  </si>
  <si>
    <t>3,959,042</t>
  </si>
  <si>
    <t>613,435</t>
  </si>
  <si>
    <t>20,175</t>
  </si>
  <si>
    <t>593,260</t>
  </si>
  <si>
    <t>2,759,897</t>
  </si>
  <si>
    <t>7,751</t>
  </si>
  <si>
    <t>205,315</t>
  </si>
  <si>
    <t>2,554,582</t>
  </si>
  <si>
    <t>6,365,281</t>
  </si>
  <si>
    <t>1,700</t>
  </si>
  <si>
    <t>25,982</t>
  </si>
  <si>
    <t>365,937</t>
  </si>
  <si>
    <t>5,999,344</t>
  </si>
  <si>
    <t>1,553</t>
  </si>
  <si>
    <t>1,804,071</t>
  </si>
  <si>
    <t>14,315</t>
  </si>
  <si>
    <t>241,616</t>
  </si>
  <si>
    <t>1,562,455</t>
  </si>
  <si>
    <t>5,499,806</t>
  </si>
  <si>
    <t>1,027</t>
  </si>
  <si>
    <t>1,024</t>
  </si>
  <si>
    <t>12,163</t>
  </si>
  <si>
    <t>5,487,643</t>
  </si>
  <si>
    <t>3,476,552</t>
  </si>
  <si>
    <t>933</t>
  </si>
  <si>
    <t>220,967</t>
  </si>
  <si>
    <t>3,255,585</t>
  </si>
  <si>
    <t>175,487</t>
  </si>
  <si>
    <t>168,462</t>
  </si>
  <si>
    <t>928,281</t>
  </si>
  <si>
    <t>1,103,768</t>
  </si>
  <si>
    <t>1,096,743</t>
  </si>
  <si>
    <t>205</t>
  </si>
  <si>
    <t>3,247,541</t>
  </si>
  <si>
    <t>636</t>
  </si>
  <si>
    <t>41,318</t>
  </si>
  <si>
    <t>3,206,223</t>
  </si>
  <si>
    <t>1,051,016</t>
  </si>
  <si>
    <t>4,295</t>
  </si>
  <si>
    <t>108,288</t>
  </si>
  <si>
    <t>942,728</t>
  </si>
  <si>
    <t>3,011,941</t>
  </si>
  <si>
    <t>86,175</t>
  </si>
  <si>
    <t>2,925,766</t>
  </si>
  <si>
    <t>82,606,462</t>
  </si>
  <si>
    <t>25,507</t>
  </si>
  <si>
    <t>531,993</t>
  </si>
  <si>
    <t>10,287,457</t>
  </si>
  <si>
    <t>9,760</t>
  </si>
  <si>
    <t>72,319,005</t>
  </si>
  <si>
    <t>15,747</t>
  </si>
  <si>
    <t>22,815,395</t>
  </si>
  <si>
    <t>5,243</t>
  </si>
  <si>
    <t>5,080</t>
  </si>
  <si>
    <t>59,535</t>
  </si>
  <si>
    <t>950,897</t>
  </si>
  <si>
    <t>21,864,498</t>
  </si>
  <si>
    <t>4,743</t>
  </si>
  <si>
    <t>152,987,732</t>
  </si>
  <si>
    <t>56,082</t>
  </si>
  <si>
    <t>39,711</t>
  </si>
  <si>
    <t>1,779,922</t>
  </si>
  <si>
    <t>22,701,097</t>
  </si>
  <si>
    <t>26,426</t>
  </si>
  <si>
    <t>130,286,635</t>
  </si>
  <si>
    <t>29,656</t>
  </si>
  <si>
    <t>150,157,644</t>
  </si>
  <si>
    <t>29,454</t>
  </si>
  <si>
    <t>22,548</t>
  </si>
  <si>
    <t>1,246,993</t>
  </si>
  <si>
    <t>31,245,186</t>
  </si>
  <si>
    <t>13,953</t>
  </si>
  <si>
    <t>118,912,458</t>
  </si>
  <si>
    <t>15,501</t>
  </si>
  <si>
    <t>303,145,376</t>
  </si>
  <si>
    <t>85,536</t>
  </si>
  <si>
    <t>62,259</t>
  </si>
  <si>
    <t>3,026,915</t>
  </si>
  <si>
    <t>53,946,283</t>
  </si>
  <si>
    <t>40,379</t>
  </si>
  <si>
    <t>249,199,093</t>
  </si>
  <si>
    <t>45,157</t>
  </si>
  <si>
    <t>321,327,148</t>
  </si>
  <si>
    <t>89,626</t>
  </si>
  <si>
    <t>66,102</t>
  </si>
  <si>
    <t>3,028,495</t>
  </si>
  <si>
    <t>54,097,491</t>
  </si>
  <si>
    <t>40,635</t>
  </si>
  <si>
    <t>267,229,657</t>
  </si>
  <si>
    <t>48,991</t>
  </si>
  <si>
    <t>15,221,956</t>
  </si>
  <si>
    <t>4,031</t>
  </si>
  <si>
    <t>11,114</t>
  </si>
  <si>
    <t>246,774</t>
  </si>
  <si>
    <t>14,975,182</t>
  </si>
  <si>
    <t>3,967</t>
  </si>
  <si>
    <t>4,709,612</t>
  </si>
  <si>
    <t>1,411</t>
  </si>
  <si>
    <t>55,397</t>
  </si>
  <si>
    <t>4,654,215</t>
  </si>
  <si>
    <t>1,441,026</t>
  </si>
  <si>
    <t>77,582,996</t>
  </si>
  <si>
    <t>19,758</t>
  </si>
  <si>
    <t>18,505</t>
  </si>
  <si>
    <t>83,158</t>
  </si>
  <si>
    <t>4,296,770</t>
  </si>
  <si>
    <t>73,286,226</t>
  </si>
  <si>
    <t>18,036</t>
  </si>
  <si>
    <t>11,018,092</t>
  </si>
  <si>
    <t>2,775</t>
  </si>
  <si>
    <t>2,697</t>
  </si>
  <si>
    <t>14,070</t>
  </si>
  <si>
    <t>304,224</t>
  </si>
  <si>
    <t>10,713,868</t>
  </si>
  <si>
    <t>2,617</t>
  </si>
  <si>
    <t>4,123,636</t>
  </si>
  <si>
    <t>1,631</t>
  </si>
  <si>
    <t>46,656</t>
  </si>
  <si>
    <t>4,076,980</t>
  </si>
  <si>
    <t>1,111</t>
  </si>
  <si>
    <t>41,617,263</t>
  </si>
  <si>
    <t>10,831</t>
  </si>
  <si>
    <t>10,828</t>
  </si>
  <si>
    <t>4,631</t>
  </si>
  <si>
    <t>42,789</t>
  </si>
  <si>
    <t>41,574,474</t>
  </si>
  <si>
    <t>10,802</t>
  </si>
  <si>
    <t>74,459,033</t>
  </si>
  <si>
    <t>19,830</t>
  </si>
  <si>
    <t>3,052,300</t>
  </si>
  <si>
    <t>13,998,087</t>
  </si>
  <si>
    <t>17,050,387</t>
  </si>
  <si>
    <t>2,869</t>
  </si>
  <si>
    <t>30,081,808</t>
  </si>
  <si>
    <t>6,293</t>
  </si>
  <si>
    <t>3,824</t>
  </si>
  <si>
    <t>337,765</t>
  </si>
  <si>
    <t>29,744,043</t>
  </si>
  <si>
    <t>6,272</t>
  </si>
  <si>
    <t>4,875,895</t>
  </si>
  <si>
    <t>934,463</t>
  </si>
  <si>
    <t>3,941,432</t>
  </si>
  <si>
    <t>14,581,784</t>
  </si>
  <si>
    <t>3,279</t>
  </si>
  <si>
    <t>3,257</t>
  </si>
  <si>
    <t>17,612</t>
  </si>
  <si>
    <t>14,564,172</t>
  </si>
  <si>
    <t>648,744,186</t>
  </si>
  <si>
    <t>171,073</t>
  </si>
  <si>
    <t>145,187</t>
  </si>
  <si>
    <t>3,265,598</t>
  </si>
  <si>
    <t>61,446,981</t>
  </si>
  <si>
    <t>44,338</t>
  </si>
  <si>
    <t>587,297,205</t>
  </si>
  <si>
    <t>126,735</t>
  </si>
  <si>
    <t>55,312,994</t>
  </si>
  <si>
    <t>9,872</t>
  </si>
  <si>
    <t>9,674</t>
  </si>
  <si>
    <t>30,724</t>
  </si>
  <si>
    <t>1,120,696</t>
  </si>
  <si>
    <t>54,192,298</t>
  </si>
  <si>
    <t>164,559,118</t>
  </si>
  <si>
    <t>49,760</t>
  </si>
  <si>
    <t>36,726</t>
  </si>
  <si>
    <t>1,210,496</t>
  </si>
  <si>
    <t>22,746,324</t>
  </si>
  <si>
    <t>20,475</t>
  </si>
  <si>
    <t>141,812,794</t>
  </si>
  <si>
    <t>29,285</t>
  </si>
  <si>
    <t>145,465,884</t>
  </si>
  <si>
    <t>32,493</t>
  </si>
  <si>
    <t>20,316</t>
  </si>
  <si>
    <t>873,751</t>
  </si>
  <si>
    <t>31,622,329</t>
  </si>
  <si>
    <t>17,512</t>
  </si>
  <si>
    <t>113,843,555</t>
  </si>
  <si>
    <t>14,981</t>
  </si>
  <si>
    <t>310,025,002</t>
  </si>
  <si>
    <t>82,253</t>
  </si>
  <si>
    <t>57,042</t>
  </si>
  <si>
    <t>2,084,247</t>
  </si>
  <si>
    <t>54,368,653</t>
  </si>
  <si>
    <t>37,987</t>
  </si>
  <si>
    <t>255,656,349</t>
  </si>
  <si>
    <t>44,266</t>
  </si>
  <si>
    <t>331,424,369</t>
  </si>
  <si>
    <t>86,223</t>
  </si>
  <si>
    <t>60,959</t>
  </si>
  <si>
    <t>2,094,847</t>
  </si>
  <si>
    <t>54,633,946</t>
  </si>
  <si>
    <t>38,100</t>
  </si>
  <si>
    <t>276,790,423</t>
  </si>
  <si>
    <t>48,123</t>
  </si>
  <si>
    <t>111,290,788</t>
  </si>
  <si>
    <t>15,026</t>
  </si>
  <si>
    <t>11,479</t>
  </si>
  <si>
    <t>201,792</t>
  </si>
  <si>
    <t>111,088,996</t>
  </si>
  <si>
    <t>14,961</t>
  </si>
  <si>
    <t>13,000,259</t>
  </si>
  <si>
    <t>1,641</t>
  </si>
  <si>
    <t>2,624</t>
  </si>
  <si>
    <t>102,612</t>
  </si>
  <si>
    <t>12,897,647</t>
  </si>
  <si>
    <t>16,306,915</t>
  </si>
  <si>
    <t>2,980</t>
  </si>
  <si>
    <t>74,965</t>
  </si>
  <si>
    <t>16,231,950</t>
  </si>
  <si>
    <t>10,335,298</t>
  </si>
  <si>
    <t>22,276</t>
  </si>
  <si>
    <t>10,313,022</t>
  </si>
  <si>
    <t>2,650</t>
  </si>
  <si>
    <t>231,732,153</t>
  </si>
  <si>
    <t>43,191</t>
  </si>
  <si>
    <t>41,614</t>
  </si>
  <si>
    <t>505,641</t>
  </si>
  <si>
    <t>15,080,672</t>
  </si>
  <si>
    <t>4,469</t>
  </si>
  <si>
    <t>216,651,481</t>
  </si>
  <si>
    <t>38,722</t>
  </si>
  <si>
    <t>47,900,712</t>
  </si>
  <si>
    <t>8,115</t>
  </si>
  <si>
    <t>8,016</t>
  </si>
  <si>
    <t>29,850</t>
  </si>
  <si>
    <t>1,031,653</t>
  </si>
  <si>
    <t>46,869,059</t>
  </si>
  <si>
    <t>7,846</t>
  </si>
  <si>
    <t>22,219,071</t>
  </si>
  <si>
    <t>4,354</t>
  </si>
  <si>
    <t>53,409</t>
  </si>
  <si>
    <t>1,113,226</t>
  </si>
  <si>
    <t>21,105,845</t>
  </si>
  <si>
    <t>4,053</t>
  </si>
  <si>
    <t>3,262,578</t>
  </si>
  <si>
    <t>21,448</t>
  </si>
  <si>
    <t>3,241,130</t>
  </si>
  <si>
    <t>883,447</t>
  </si>
  <si>
    <t>878,744</t>
  </si>
  <si>
    <t>59,825,659</t>
  </si>
  <si>
    <t>11,231</t>
  </si>
  <si>
    <t>92,152</t>
  </si>
  <si>
    <t>1,531,904</t>
  </si>
  <si>
    <t>58,293,755</t>
  </si>
  <si>
    <t>10,119</t>
  </si>
  <si>
    <t>178,605,610</t>
  </si>
  <si>
    <t>29,418</t>
  </si>
  <si>
    <t>29,307</t>
  </si>
  <si>
    <t>30,995</t>
  </si>
  <si>
    <t>981,443</t>
  </si>
  <si>
    <t>177,624,167</t>
  </si>
  <si>
    <t>29,131</t>
  </si>
  <si>
    <t>5,140,892</t>
  </si>
  <si>
    <t>1,211</t>
  </si>
  <si>
    <t>15,896</t>
  </si>
  <si>
    <t>159,504</t>
  </si>
  <si>
    <t>4,981,388</t>
  </si>
  <si>
    <t>1,121</t>
  </si>
  <si>
    <t>45,029,779</t>
  </si>
  <si>
    <t>50,170,671</t>
  </si>
  <si>
    <t>5,785</t>
  </si>
  <si>
    <t>50,011,167</t>
  </si>
  <si>
    <t>134,933,665</t>
  </si>
  <si>
    <t>18,593</t>
  </si>
  <si>
    <t>18,442</t>
  </si>
  <si>
    <t>61,543</t>
  </si>
  <si>
    <t>1,895,308</t>
  </si>
  <si>
    <t>133,038,357</t>
  </si>
  <si>
    <t>18,093</t>
  </si>
  <si>
    <t>19,712,221</t>
  </si>
  <si>
    <t>4,836</t>
  </si>
  <si>
    <t>5,278</t>
  </si>
  <si>
    <t>134,859</t>
  </si>
  <si>
    <t>19,577,362</t>
  </si>
  <si>
    <t>91,326,273</t>
  </si>
  <si>
    <t>16,362</t>
  </si>
  <si>
    <t>16,277</t>
  </si>
  <si>
    <t>15,053</t>
  </si>
  <si>
    <t>445,290</t>
  </si>
  <si>
    <t>90,880,983</t>
  </si>
  <si>
    <t>16,191</t>
  </si>
  <si>
    <t>1,419,468,227</t>
  </si>
  <si>
    <t>269,083</t>
  </si>
  <si>
    <t>240,744</t>
  </si>
  <si>
    <t>2,961,020</t>
  </si>
  <si>
    <t>78,717,170</t>
  </si>
  <si>
    <t>46,118</t>
  </si>
  <si>
    <t>1,340,751,057</t>
  </si>
  <si>
    <t>222,965</t>
  </si>
  <si>
    <t>8,240,480</t>
  </si>
  <si>
    <t>2,076</t>
  </si>
  <si>
    <t>17,040</t>
  </si>
  <si>
    <t>8,223,440</t>
  </si>
  <si>
    <t>47,825,312</t>
  </si>
  <si>
    <t>18,845</t>
  </si>
  <si>
    <t>13,337</t>
  </si>
  <si>
    <t>544,354</t>
  </si>
  <si>
    <t>7,792,569</t>
  </si>
  <si>
    <t>40,032,743</t>
  </si>
  <si>
    <t>10,261</t>
  </si>
  <si>
    <t>41,921,963</t>
  </si>
  <si>
    <t>8,055</t>
  </si>
  <si>
    <t>213,146</t>
  </si>
  <si>
    <t>7,268,165</t>
  </si>
  <si>
    <t>34,653,798</t>
  </si>
  <si>
    <t>4,038</t>
  </si>
  <si>
    <t>89,747,275</t>
  </si>
  <si>
    <t>26,900</t>
  </si>
  <si>
    <t>18,580</t>
  </si>
  <si>
    <t>757,500</t>
  </si>
  <si>
    <t>15,060,734</t>
  </si>
  <si>
    <t>12,601</t>
  </si>
  <si>
    <t>74,686,541</t>
  </si>
  <si>
    <t>14,299</t>
  </si>
  <si>
    <t>93,413,416</t>
  </si>
  <si>
    <t>27,825</t>
  </si>
  <si>
    <t>19,468</t>
  </si>
  <si>
    <t>761,767</t>
  </si>
  <si>
    <t>15,120,442</t>
  </si>
  <si>
    <t>12,664</t>
  </si>
  <si>
    <t>78,292,974</t>
  </si>
  <si>
    <t>15,161</t>
  </si>
  <si>
    <t>4,480,558</t>
  </si>
  <si>
    <t>3,740</t>
  </si>
  <si>
    <t>82,664</t>
  </si>
  <si>
    <t>4,397,894</t>
  </si>
  <si>
    <t>2,322,647</t>
  </si>
  <si>
    <t>30,274</t>
  </si>
  <si>
    <t>2,292,373</t>
  </si>
  <si>
    <t>31,775,682</t>
  </si>
  <si>
    <t>7,740</t>
  </si>
  <si>
    <t>7,360</t>
  </si>
  <si>
    <t>67,784</t>
  </si>
  <si>
    <t>1,758,803</t>
  </si>
  <si>
    <t>30,016,879</t>
  </si>
  <si>
    <t>9,380,689</t>
  </si>
  <si>
    <t>2,327</t>
  </si>
  <si>
    <t>10,357</t>
  </si>
  <si>
    <t>197,193</t>
  </si>
  <si>
    <t>9,183,496</t>
  </si>
  <si>
    <t>2,266</t>
  </si>
  <si>
    <t>6,176,664</t>
  </si>
  <si>
    <t>14,092</t>
  </si>
  <si>
    <t>6,162,572</t>
  </si>
  <si>
    <t>1,776</t>
  </si>
  <si>
    <t>26,614</t>
  </si>
  <si>
    <t>7,611,649</t>
  </si>
  <si>
    <t>12,910,820</t>
  </si>
  <si>
    <t>3,749</t>
  </si>
  <si>
    <t>3,742</t>
  </si>
  <si>
    <t>4,021</t>
  </si>
  <si>
    <t>71,397</t>
  </si>
  <si>
    <t>12,839,423</t>
  </si>
  <si>
    <t>3,719</t>
  </si>
  <si>
    <t>2,210,433</t>
  </si>
  <si>
    <t>13,898,666</t>
  </si>
  <si>
    <t>3,246</t>
  </si>
  <si>
    <t>3,993</t>
  </si>
  <si>
    <t>103,897</t>
  </si>
  <si>
    <t>13,794,769</t>
  </si>
  <si>
    <t>1,065,887</t>
  </si>
  <si>
    <t>16,339</t>
  </si>
  <si>
    <t>1,049,548</t>
  </si>
  <si>
    <t>4,788,852</t>
  </si>
  <si>
    <t>14,019</t>
  </si>
  <si>
    <t>4,774,833</t>
  </si>
  <si>
    <t>1,102</t>
  </si>
  <si>
    <t>199,332,142</t>
  </si>
  <si>
    <t>54,960</t>
  </si>
  <si>
    <t>46,114</t>
  </si>
  <si>
    <t>857,305</t>
  </si>
  <si>
    <t>17,428,339</t>
  </si>
  <si>
    <t>13,697</t>
  </si>
  <si>
    <t>181,903,803</t>
  </si>
  <si>
    <t>41,263</t>
  </si>
  <si>
    <t>36,669,420</t>
  </si>
  <si>
    <t>5,974</t>
  </si>
  <si>
    <t>20,765</t>
  </si>
  <si>
    <t>447,780</t>
  </si>
  <si>
    <t>36,221,640</t>
  </si>
  <si>
    <t>5,753</t>
  </si>
  <si>
    <t>123,175,040</t>
  </si>
  <si>
    <t>33,084</t>
  </si>
  <si>
    <t>25,739</t>
  </si>
  <si>
    <t>979,787</t>
  </si>
  <si>
    <t>16,878,036</t>
  </si>
  <si>
    <t>13,415</t>
  </si>
  <si>
    <t>106,297,004</t>
  </si>
  <si>
    <t>19,669</t>
  </si>
  <si>
    <t>99,194,670</t>
  </si>
  <si>
    <t>14,268</t>
  </si>
  <si>
    <t>252,378</t>
  </si>
  <si>
    <t>13,490,572</t>
  </si>
  <si>
    <t>6,418</t>
  </si>
  <si>
    <t>85,704,098</t>
  </si>
  <si>
    <t>7,850</t>
  </si>
  <si>
    <t>222,369,710</t>
  </si>
  <si>
    <t>47,352</t>
  </si>
  <si>
    <t>35,170</t>
  </si>
  <si>
    <t>1,232,165</t>
  </si>
  <si>
    <t>30,368,608</t>
  </si>
  <si>
    <t>19,833</t>
  </si>
  <si>
    <t>192,001,102</t>
  </si>
  <si>
    <t>27,519</t>
  </si>
  <si>
    <t>21,896,346</t>
  </si>
  <si>
    <t>5,690</t>
  </si>
  <si>
    <t>264,317</t>
  </si>
  <si>
    <t>4,570,490</t>
  </si>
  <si>
    <t>17,325,856</t>
  </si>
  <si>
    <t>4,012</t>
  </si>
  <si>
    <t>76,873,638</t>
  </si>
  <si>
    <t>10,863</t>
  </si>
  <si>
    <t>10,441</t>
  </si>
  <si>
    <t>71,033</t>
  </si>
  <si>
    <t>1,863,229</t>
  </si>
  <si>
    <t>75,010,409</t>
  </si>
  <si>
    <t>9,988</t>
  </si>
  <si>
    <t>98,769,984</t>
  </si>
  <si>
    <t>17,689</t>
  </si>
  <si>
    <t>16,131</t>
  </si>
  <si>
    <t>335,350</t>
  </si>
  <si>
    <t>6,433,719</t>
  </si>
  <si>
    <t>3,689</t>
  </si>
  <si>
    <t>92,336,265</t>
  </si>
  <si>
    <t>14,000</t>
  </si>
  <si>
    <t>336,831,721</t>
  </si>
  <si>
    <t>67,868</t>
  </si>
  <si>
    <t>53,975</t>
  </si>
  <si>
    <t>1,615,185</t>
  </si>
  <si>
    <t>37,806,142</t>
  </si>
  <si>
    <t>23,983</t>
  </si>
  <si>
    <t>299,025,579</t>
  </si>
  <si>
    <t>62,994,393</t>
  </si>
  <si>
    <t>11,505</t>
  </si>
  <si>
    <t>11,077</t>
  </si>
  <si>
    <t>64,477</t>
  </si>
  <si>
    <t>1,271,560</t>
  </si>
  <si>
    <t>61,722,833</t>
  </si>
  <si>
    <t>10,713</t>
  </si>
  <si>
    <t>590,484</t>
  </si>
  <si>
    <t>11,115,346</t>
  </si>
  <si>
    <t>24,042</t>
  </si>
  <si>
    <t>515,156</t>
  </si>
  <si>
    <t>10,600,190</t>
  </si>
  <si>
    <t>4,781,814</t>
  </si>
  <si>
    <t>1,305</t>
  </si>
  <si>
    <t>25,575</t>
  </si>
  <si>
    <t>466,304</t>
  </si>
  <si>
    <t>4,315,510</t>
  </si>
  <si>
    <t>3,541,898</t>
  </si>
  <si>
    <t>502</t>
  </si>
  <si>
    <t>28,230</t>
  </si>
  <si>
    <t>3,513,668</t>
  </si>
  <si>
    <t>79,278,356</t>
  </si>
  <si>
    <t>17,762</t>
  </si>
  <si>
    <t>16,869</t>
  </si>
  <si>
    <t>214,014</t>
  </si>
  <si>
    <t>4,513,514</t>
  </si>
  <si>
    <t>74,764,842</t>
  </si>
  <si>
    <t>15,495</t>
  </si>
  <si>
    <t>24,763,143</t>
  </si>
  <si>
    <t>31,748</t>
  </si>
  <si>
    <t>2,090,702</t>
  </si>
  <si>
    <t>22,672,441</t>
  </si>
  <si>
    <t>49,732,684</t>
  </si>
  <si>
    <t>8,825</t>
  </si>
  <si>
    <t>8,750</t>
  </si>
  <si>
    <t>12,454</t>
  </si>
  <si>
    <t>279,233</t>
  </si>
  <si>
    <t>49,453,451</t>
  </si>
  <si>
    <t>8,670</t>
  </si>
  <si>
    <t>540,157</t>
  </si>
  <si>
    <t>3,255</t>
  </si>
  <si>
    <t>536,902</t>
  </si>
  <si>
    <t>33,113,872</t>
  </si>
  <si>
    <t>5,982</t>
  </si>
  <si>
    <t>5,729</t>
  </si>
  <si>
    <t>68,480</t>
  </si>
  <si>
    <t>865,683</t>
  </si>
  <si>
    <t>642</t>
  </si>
  <si>
    <t>32,248,189</t>
  </si>
  <si>
    <t>52,834,060</t>
  </si>
  <si>
    <t>8,799</t>
  </si>
  <si>
    <t>8,791</t>
  </si>
  <si>
    <t>35,721</t>
  </si>
  <si>
    <t>52,798,339</t>
  </si>
  <si>
    <t>8,784</t>
  </si>
  <si>
    <t>6,615,602</t>
  </si>
  <si>
    <t>1,472</t>
  </si>
  <si>
    <t>3,461</t>
  </si>
  <si>
    <t>107,971</t>
  </si>
  <si>
    <t>6,507,631</t>
  </si>
  <si>
    <t>21,878,474</t>
  </si>
  <si>
    <t>2,503</t>
  </si>
  <si>
    <t>28,494,076</t>
  </si>
  <si>
    <t>3,975</t>
  </si>
  <si>
    <t>28,386,105</t>
  </si>
  <si>
    <t>3,926</t>
  </si>
  <si>
    <t>79,684,500</t>
  </si>
  <si>
    <t>12,968</t>
  </si>
  <si>
    <t>12,882</t>
  </si>
  <si>
    <t>15,507</t>
  </si>
  <si>
    <t>352,824</t>
  </si>
  <si>
    <t>79,331,676</t>
  </si>
  <si>
    <t>12,782</t>
  </si>
  <si>
    <t>7,016,993</t>
  </si>
  <si>
    <t>81,843</t>
  </si>
  <si>
    <t>6,935,150</t>
  </si>
  <si>
    <t>1,135</t>
  </si>
  <si>
    <t>28,163,265</t>
  </si>
  <si>
    <t>5,378</t>
  </si>
  <si>
    <t>32,519</t>
  </si>
  <si>
    <t>626,928</t>
  </si>
  <si>
    <t>27,536,337</t>
  </si>
  <si>
    <t>848,604,652</t>
  </si>
  <si>
    <t>160,715</t>
  </si>
  <si>
    <t>143,707</t>
  </si>
  <si>
    <t>2,156,333</t>
  </si>
  <si>
    <t>49,974,555</t>
  </si>
  <si>
    <t>30,454</t>
  </si>
  <si>
    <t>798,630,097</t>
  </si>
  <si>
    <t>130,261</t>
  </si>
  <si>
    <t>6,128,664</t>
  </si>
  <si>
    <t>27,964</t>
  </si>
  <si>
    <t>485,513</t>
  </si>
  <si>
    <t>5,643,151</t>
  </si>
  <si>
    <t>37,471,892</t>
  </si>
  <si>
    <t>12,847</t>
  </si>
  <si>
    <t>450,111</t>
  </si>
  <si>
    <t>9,887,607</t>
  </si>
  <si>
    <t>27,584,285</t>
  </si>
  <si>
    <t>4,579</t>
  </si>
  <si>
    <t>112,995</t>
  </si>
  <si>
    <t>15,221</t>
  </si>
  <si>
    <t>97,774</t>
  </si>
  <si>
    <t>1,657,234</t>
  </si>
  <si>
    <t>3,501</t>
  </si>
  <si>
    <t>61,764</t>
  </si>
  <si>
    <t>1,595,470</t>
  </si>
  <si>
    <t>846,388</t>
  </si>
  <si>
    <t>24,074</t>
  </si>
  <si>
    <t>295,443</t>
  </si>
  <si>
    <t>550,945</t>
  </si>
  <si>
    <t>3,744,256</t>
  </si>
  <si>
    <t>789</t>
  </si>
  <si>
    <t>74,437</t>
  </si>
  <si>
    <t>3,669,819</t>
  </si>
  <si>
    <t>7,633,084</t>
  </si>
  <si>
    <t>1,884</t>
  </si>
  <si>
    <t>15,459</t>
  </si>
  <si>
    <t>262,793</t>
  </si>
  <si>
    <t>7,370,291</t>
  </si>
  <si>
    <t>1,791</t>
  </si>
  <si>
    <t>162,806</t>
  </si>
  <si>
    <t>2,553</t>
  </si>
  <si>
    <t>38,974</t>
  </si>
  <si>
    <t>123,832</t>
  </si>
  <si>
    <t>6,898,775</t>
  </si>
  <si>
    <t>1,679</t>
  </si>
  <si>
    <t>18,312</t>
  </si>
  <si>
    <t>286,568</t>
  </si>
  <si>
    <t>6,612,207</t>
  </si>
  <si>
    <t>5,083,832</t>
  </si>
  <si>
    <t>9,878</t>
  </si>
  <si>
    <t>153,233</t>
  </si>
  <si>
    <t>4,930,599</t>
  </si>
  <si>
    <t>720,243</t>
  </si>
  <si>
    <t>3,798</t>
  </si>
  <si>
    <t>74,940</t>
  </si>
  <si>
    <t>645,303</t>
  </si>
  <si>
    <t>1,935,908</t>
  </si>
  <si>
    <t>2,656,151</t>
  </si>
  <si>
    <t>505</t>
  </si>
  <si>
    <t>2,581,211</t>
  </si>
  <si>
    <t>3,818,099</t>
  </si>
  <si>
    <t>18,078</t>
  </si>
  <si>
    <t>547,979</t>
  </si>
  <si>
    <t>3,270,120</t>
  </si>
  <si>
    <t>1,747,646</t>
  </si>
  <si>
    <t>16,064</t>
  </si>
  <si>
    <t>275,688</t>
  </si>
  <si>
    <t>1,471,958</t>
  </si>
  <si>
    <t>3,585,887</t>
  </si>
  <si>
    <t>770</t>
  </si>
  <si>
    <t>5,238</t>
  </si>
  <si>
    <t>86,442</t>
  </si>
  <si>
    <t>3,499,445</t>
  </si>
  <si>
    <t>86,738,691</t>
  </si>
  <si>
    <t>25,864</t>
  </si>
  <si>
    <t>18,698</t>
  </si>
  <si>
    <t>663,105</t>
  </si>
  <si>
    <t>13,345,887</t>
  </si>
  <si>
    <t>11,170</t>
  </si>
  <si>
    <t>73,392,804</t>
  </si>
  <si>
    <t>14,694</t>
  </si>
  <si>
    <t>9,960,373</t>
  </si>
  <si>
    <t>2,127</t>
  </si>
  <si>
    <t>2,094</t>
  </si>
  <si>
    <t>3,910</t>
  </si>
  <si>
    <t>104,161</t>
  </si>
  <si>
    <t>9,856,212</t>
  </si>
  <si>
    <t>51,743,826</t>
  </si>
  <si>
    <t>16,293</t>
  </si>
  <si>
    <t>459,164</t>
  </si>
  <si>
    <t>10,291,644</t>
  </si>
  <si>
    <t>9,383</t>
  </si>
  <si>
    <t>41,452,182</t>
  </si>
  <si>
    <t>105,086</t>
  </si>
  <si>
    <t>4,096,798</t>
  </si>
  <si>
    <t>7,673</t>
  </si>
  <si>
    <t>141,387</t>
  </si>
  <si>
    <t>3,955,411</t>
  </si>
  <si>
    <t>651,126</t>
  </si>
  <si>
    <t>638,356</t>
  </si>
  <si>
    <t>6,044,887</t>
  </si>
  <si>
    <t>124,591</t>
  </si>
  <si>
    <t>5,920,296</t>
  </si>
  <si>
    <t>5,975,912</t>
  </si>
  <si>
    <t>1,444</t>
  </si>
  <si>
    <t>65,868</t>
  </si>
  <si>
    <t>5,910,044</t>
  </si>
  <si>
    <t>1,349</t>
  </si>
  <si>
    <t>7,413,909</t>
  </si>
  <si>
    <t>20,440</t>
  </si>
  <si>
    <t>7,393,469</t>
  </si>
  <si>
    <t>2,064</t>
  </si>
  <si>
    <t>7,431,287</t>
  </si>
  <si>
    <t>1,728</t>
  </si>
  <si>
    <t>7,426,497</t>
  </si>
  <si>
    <t>1,725</t>
  </si>
  <si>
    <t>15,308,546</t>
  </si>
  <si>
    <t>2,137</t>
  </si>
  <si>
    <t>136,237</t>
  </si>
  <si>
    <t>15,172,309</t>
  </si>
  <si>
    <t>3,566</t>
  </si>
  <si>
    <t>1,557,365</t>
  </si>
  <si>
    <t>3,545,127</t>
  </si>
  <si>
    <t>622</t>
  </si>
  <si>
    <t>8,800</t>
  </si>
  <si>
    <t>3,536,327</t>
  </si>
  <si>
    <t>480</t>
  </si>
  <si>
    <t>5,102,492</t>
  </si>
  <si>
    <t>5,093,692</t>
  </si>
  <si>
    <t>5,004,074</t>
  </si>
  <si>
    <t>753</t>
  </si>
  <si>
    <t>400</t>
  </si>
  <si>
    <t>26,997</t>
  </si>
  <si>
    <t>4,977,077</t>
  </si>
  <si>
    <t>4,419,964</t>
  </si>
  <si>
    <t>957</t>
  </si>
  <si>
    <t>1,219</t>
  </si>
  <si>
    <t>25,976</t>
  </si>
  <si>
    <t>4,393,988</t>
  </si>
  <si>
    <t>5,203,327</t>
  </si>
  <si>
    <t>1,395</t>
  </si>
  <si>
    <t>15,529</t>
  </si>
  <si>
    <t>5,187,798</t>
  </si>
  <si>
    <t>130,556,530</t>
  </si>
  <si>
    <t>34,235</t>
  </si>
  <si>
    <t>27,236</t>
  </si>
  <si>
    <t>480,642</t>
  </si>
  <si>
    <t>10,979,190</t>
  </si>
  <si>
    <t>9,711</t>
  </si>
  <si>
    <t>119,577,340</t>
  </si>
  <si>
    <t>24,524</t>
  </si>
  <si>
    <t>7,308,781</t>
  </si>
  <si>
    <t>5,944</t>
  </si>
  <si>
    <t>104,994</t>
  </si>
  <si>
    <t>7,203,787</t>
  </si>
  <si>
    <t>1,820</t>
  </si>
  <si>
    <t>28,670,503</t>
  </si>
  <si>
    <t>12,751</t>
  </si>
  <si>
    <t>9,163</t>
  </si>
  <si>
    <t>559,738</t>
  </si>
  <si>
    <t>5,282,673</t>
  </si>
  <si>
    <t>6,751</t>
  </si>
  <si>
    <t>23,387,830</t>
  </si>
  <si>
    <t>6,000</t>
  </si>
  <si>
    <t>21,851,985</t>
  </si>
  <si>
    <t>99,296</t>
  </si>
  <si>
    <t>2,143,306</t>
  </si>
  <si>
    <t>19,708,679</t>
  </si>
  <si>
    <t>50,522,488</t>
  </si>
  <si>
    <t>16,647</t>
  </si>
  <si>
    <t>12,495</t>
  </si>
  <si>
    <t>659,034</t>
  </si>
  <si>
    <t>7,425,979</t>
  </si>
  <si>
    <t>43,096,509</t>
  </si>
  <si>
    <t>8,771</t>
  </si>
  <si>
    <t>52,857,595</t>
  </si>
  <si>
    <t>17,192</t>
  </si>
  <si>
    <t>13,034</t>
  </si>
  <si>
    <t>661,426</t>
  </si>
  <si>
    <t>7,474,074</t>
  </si>
  <si>
    <t>7,897</t>
  </si>
  <si>
    <t>45,383,521</t>
  </si>
  <si>
    <t>9,295</t>
  </si>
  <si>
    <t>7,434,504</t>
  </si>
  <si>
    <t>111,024</t>
  </si>
  <si>
    <t>1,619,410</t>
  </si>
  <si>
    <t>5,815,094</t>
  </si>
  <si>
    <t>1,533</t>
  </si>
  <si>
    <t>855,540</t>
  </si>
  <si>
    <t>13,365</t>
  </si>
  <si>
    <t>131,562</t>
  </si>
  <si>
    <t>723,978</t>
  </si>
  <si>
    <t>14,057,590</t>
  </si>
  <si>
    <t>3,772</t>
  </si>
  <si>
    <t>115,041</t>
  </si>
  <si>
    <t>1,867,199</t>
  </si>
  <si>
    <t>12,190,391</t>
  </si>
  <si>
    <t>3,122</t>
  </si>
  <si>
    <t>2,691,796</t>
  </si>
  <si>
    <t>22,628</t>
  </si>
  <si>
    <t>2,669,168</t>
  </si>
  <si>
    <t>7,389,187</t>
  </si>
  <si>
    <t>2,577</t>
  </si>
  <si>
    <t>2,447</t>
  </si>
  <si>
    <t>21,031</t>
  </si>
  <si>
    <t>334,988</t>
  </si>
  <si>
    <t>7,054,199</t>
  </si>
  <si>
    <t>94,267</t>
  </si>
  <si>
    <t>7,977,492</t>
  </si>
  <si>
    <t>2,057</t>
  </si>
  <si>
    <t>833</t>
  </si>
  <si>
    <t>22,101</t>
  </si>
  <si>
    <t>7,955,391</t>
  </si>
  <si>
    <t>2,049</t>
  </si>
  <si>
    <t>10,373,218</t>
  </si>
  <si>
    <t>2,930</t>
  </si>
  <si>
    <t>6,339</t>
  </si>
  <si>
    <t>98,352</t>
  </si>
  <si>
    <t>10,274,866</t>
  </si>
  <si>
    <t>2,894</t>
  </si>
  <si>
    <t>1,094,368</t>
  </si>
  <si>
    <t>26,445</t>
  </si>
  <si>
    <t>1,067,923</t>
  </si>
  <si>
    <t>3,057,738</t>
  </si>
  <si>
    <t>4,152,106</t>
  </si>
  <si>
    <t>4,125,661</t>
  </si>
  <si>
    <t>3,637,729</t>
  </si>
  <si>
    <t>774</t>
  </si>
  <si>
    <t>42,578</t>
  </si>
  <si>
    <t>3,595,151</t>
  </si>
  <si>
    <t>1,162,966</t>
  </si>
  <si>
    <t>7,100</t>
  </si>
  <si>
    <t>108,316</t>
  </si>
  <si>
    <t>1,054,650</t>
  </si>
  <si>
    <t>3,113,000</t>
  </si>
  <si>
    <t>1,072</t>
  </si>
  <si>
    <t>3,093,448</t>
  </si>
  <si>
    <t>783</t>
  </si>
  <si>
    <t>123,965,427</t>
  </si>
  <si>
    <t>36,921</t>
  </si>
  <si>
    <t>32,101</t>
  </si>
  <si>
    <t>949,778</t>
  </si>
  <si>
    <t>11,878,105</t>
  </si>
  <si>
    <t>10,188</t>
  </si>
  <si>
    <t>112,087,322</t>
  </si>
  <si>
    <t>26,733</t>
  </si>
  <si>
    <t>5,372,036</t>
  </si>
  <si>
    <t>14,138</t>
  </si>
  <si>
    <t>328,676</t>
  </si>
  <si>
    <t>5,043,360</t>
  </si>
  <si>
    <t>18,396,973</t>
  </si>
  <si>
    <t>10,189</t>
  </si>
  <si>
    <t>5,500</t>
  </si>
  <si>
    <t>370,333</t>
  </si>
  <si>
    <t>5,494,197</t>
  </si>
  <si>
    <t>6,781</t>
  </si>
  <si>
    <t>12,902,776</t>
  </si>
  <si>
    <t>11,684,303</t>
  </si>
  <si>
    <t>115,164</t>
  </si>
  <si>
    <t>2,752,434</t>
  </si>
  <si>
    <t>8,931,869</t>
  </si>
  <si>
    <t>30,081,276</t>
  </si>
  <si>
    <t>13,119</t>
  </si>
  <si>
    <t>7,525</t>
  </si>
  <si>
    <t>485,497</t>
  </si>
  <si>
    <t>8,246,631</t>
  </si>
  <si>
    <t>8,336</t>
  </si>
  <si>
    <t>21,834,645</t>
  </si>
  <si>
    <t>31,668,966</t>
  </si>
  <si>
    <t>13,564</t>
  </si>
  <si>
    <t>498,740</t>
  </si>
  <si>
    <t>8,498,010</t>
  </si>
  <si>
    <t>8,478</t>
  </si>
  <si>
    <t>23,170,956</t>
  </si>
  <si>
    <t>6,284,410</t>
  </si>
  <si>
    <t>32,421</t>
  </si>
  <si>
    <t>576,092</t>
  </si>
  <si>
    <t>5,708,318</t>
  </si>
  <si>
    <t>279,000</t>
  </si>
  <si>
    <t>45,853</t>
  </si>
  <si>
    <t>233,147</t>
  </si>
  <si>
    <t>2,304,219</t>
  </si>
  <si>
    <t>766</t>
  </si>
  <si>
    <t>25,338</t>
  </si>
  <si>
    <t>421,593</t>
  </si>
  <si>
    <t>1,882,626</t>
  </si>
  <si>
    <t>3,615,474</t>
  </si>
  <si>
    <t>918</t>
  </si>
  <si>
    <t>11,470</t>
  </si>
  <si>
    <t>245,577</t>
  </si>
  <si>
    <t>3,369,897</t>
  </si>
  <si>
    <t>6,478,393</t>
  </si>
  <si>
    <t>31,700</t>
  </si>
  <si>
    <t>577,871</t>
  </si>
  <si>
    <t>5,900,522</t>
  </si>
  <si>
    <t>1,590</t>
  </si>
  <si>
    <t>9,542,504</t>
  </si>
  <si>
    <t>2,196</t>
  </si>
  <si>
    <t>2,121</t>
  </si>
  <si>
    <t>310,494</t>
  </si>
  <si>
    <t>9,232,010</t>
  </si>
  <si>
    <t>2,029</t>
  </si>
  <si>
    <t>4,511,596</t>
  </si>
  <si>
    <t>11,083</t>
  </si>
  <si>
    <t>192,543</t>
  </si>
  <si>
    <t>4,319,053</t>
  </si>
  <si>
    <t>1,113,885</t>
  </si>
  <si>
    <t>2,470</t>
  </si>
  <si>
    <t>43,974</t>
  </si>
  <si>
    <t>1,069,911</t>
  </si>
  <si>
    <t>1,155,426</t>
  </si>
  <si>
    <t>12,788</t>
  </si>
  <si>
    <t>1,142,638</t>
  </si>
  <si>
    <t>2,269,311</t>
  </si>
  <si>
    <t>2,979</t>
  </si>
  <si>
    <t>56,762</t>
  </si>
  <si>
    <t>2,212,549</t>
  </si>
  <si>
    <t>3,391,217</t>
  </si>
  <si>
    <t>8,641</t>
  </si>
  <si>
    <t>169,313</t>
  </si>
  <si>
    <t>3,221,904</t>
  </si>
  <si>
    <t>1,872,916</t>
  </si>
  <si>
    <t>6,518</t>
  </si>
  <si>
    <t>120,107</t>
  </si>
  <si>
    <t>1,752,809</t>
  </si>
  <si>
    <t>4,109,371</t>
  </si>
  <si>
    <t>9,191</t>
  </si>
  <si>
    <t>157,875</t>
  </si>
  <si>
    <t>3,951,496</t>
  </si>
  <si>
    <t>84,847,911</t>
  </si>
  <si>
    <t>27,073</t>
  </si>
  <si>
    <t>20,721</t>
  </si>
  <si>
    <t>680,230</t>
  </si>
  <si>
    <t>11,867,808</t>
  </si>
  <si>
    <t>10,196</t>
  </si>
  <si>
    <t>72,980,103</t>
  </si>
  <si>
    <t>16,877</t>
  </si>
  <si>
    <t>13,407,994</t>
  </si>
  <si>
    <t>4,023</t>
  </si>
  <si>
    <t>3,849</t>
  </si>
  <si>
    <t>17,247</t>
  </si>
  <si>
    <t>265,755</t>
  </si>
  <si>
    <t>13,142,239</t>
  </si>
  <si>
    <t>3,754</t>
  </si>
  <si>
    <t>66,564,452</t>
  </si>
  <si>
    <t>30,857</t>
  </si>
  <si>
    <t>19,270</t>
  </si>
  <si>
    <t>818,969</t>
  </si>
  <si>
    <t>8,995,753</t>
  </si>
  <si>
    <t>16,224</t>
  </si>
  <si>
    <t>57,568,699</t>
  </si>
  <si>
    <t>14,633</t>
  </si>
  <si>
    <t>68,247,500</t>
  </si>
  <si>
    <t>16,917</t>
  </si>
  <si>
    <t>11,389</t>
  </si>
  <si>
    <t>507,284</t>
  </si>
  <si>
    <t>10,629,534</t>
  </si>
  <si>
    <t>8,397</t>
  </si>
  <si>
    <t>57,617,966</t>
  </si>
  <si>
    <t>8,520</t>
  </si>
  <si>
    <t>134,811,952</t>
  </si>
  <si>
    <t>47,774</t>
  </si>
  <si>
    <t>30,659</t>
  </si>
  <si>
    <t>1,326,253</t>
  </si>
  <si>
    <t>19,625,287</t>
  </si>
  <si>
    <t>115,186,665</t>
  </si>
  <si>
    <t>23,153</t>
  </si>
  <si>
    <t>140,087,774</t>
  </si>
  <si>
    <t>49,747</t>
  </si>
  <si>
    <t>32,243</t>
  </si>
  <si>
    <t>1,432,575</t>
  </si>
  <si>
    <t>21,367,257</t>
  </si>
  <si>
    <t>25,610</t>
  </si>
  <si>
    <t>118,720,517</t>
  </si>
  <si>
    <t>24,137</t>
  </si>
  <si>
    <t>7,533,839</t>
  </si>
  <si>
    <t>2,416</t>
  </si>
  <si>
    <t>2,195</t>
  </si>
  <si>
    <t>48,608</t>
  </si>
  <si>
    <t>482,083</t>
  </si>
  <si>
    <t>7,051,756</t>
  </si>
  <si>
    <t>1,522,828</t>
  </si>
  <si>
    <t>55,298</t>
  </si>
  <si>
    <t>1,467,530</t>
  </si>
  <si>
    <t>34,848,147</t>
  </si>
  <si>
    <t>11,302</t>
  </si>
  <si>
    <t>10,604</t>
  </si>
  <si>
    <t>96,470</t>
  </si>
  <si>
    <t>1,760,725</t>
  </si>
  <si>
    <t>33,087,422</t>
  </si>
  <si>
    <t>10,059</t>
  </si>
  <si>
    <t>9,934,905</t>
  </si>
  <si>
    <t>2,964</t>
  </si>
  <si>
    <t>2,848</t>
  </si>
  <si>
    <t>241,969</t>
  </si>
  <si>
    <t>9,692,936</t>
  </si>
  <si>
    <t>19,968,503</t>
  </si>
  <si>
    <t>7,115</t>
  </si>
  <si>
    <t>6,956</t>
  </si>
  <si>
    <t>13,723</t>
  </si>
  <si>
    <t>230,927</t>
  </si>
  <si>
    <t>19,737,576</t>
  </si>
  <si>
    <t>6,879</t>
  </si>
  <si>
    <t>18,207,726</t>
  </si>
  <si>
    <t>5,541</t>
  </si>
  <si>
    <t>33,176,003</t>
  </si>
  <si>
    <t>12,377</t>
  </si>
  <si>
    <t>152,323</t>
  </si>
  <si>
    <t>33,023,680</t>
  </si>
  <si>
    <t>12,224</t>
  </si>
  <si>
    <t>3,469,480</t>
  </si>
  <si>
    <t>13,782</t>
  </si>
  <si>
    <t>125,418</t>
  </si>
  <si>
    <t>3,344,062</t>
  </si>
  <si>
    <t>6,808,682</t>
  </si>
  <si>
    <t>1,399</t>
  </si>
  <si>
    <t>10,278,162</t>
  </si>
  <si>
    <t>2,543</t>
  </si>
  <si>
    <t>2,495</t>
  </si>
  <si>
    <t>10,152,744</t>
  </si>
  <si>
    <t>2,417</t>
  </si>
  <si>
    <t>16,246,930</t>
  </si>
  <si>
    <t>4,381</t>
  </si>
  <si>
    <t>4,241</t>
  </si>
  <si>
    <t>37,594</t>
  </si>
  <si>
    <t>486,128</t>
  </si>
  <si>
    <t>15,760,802</t>
  </si>
  <si>
    <t>4,029</t>
  </si>
  <si>
    <t>3,298,472</t>
  </si>
  <si>
    <t>35,198</t>
  </si>
  <si>
    <t>725,004</t>
  </si>
  <si>
    <t>2,573,468</t>
  </si>
  <si>
    <t>10,561,954</t>
  </si>
  <si>
    <t>2,968</t>
  </si>
  <si>
    <t>2,899</t>
  </si>
  <si>
    <t>14,120</t>
  </si>
  <si>
    <t>199,528</t>
  </si>
  <si>
    <t>10,362,426</t>
  </si>
  <si>
    <t>2,819</t>
  </si>
  <si>
    <t>320,715,063</t>
  </si>
  <si>
    <t>107,920</t>
  </si>
  <si>
    <t>88,133</t>
  </si>
  <si>
    <t>1,739,472</t>
  </si>
  <si>
    <t>26,123,721</t>
  </si>
  <si>
    <t>29,622</t>
  </si>
  <si>
    <t>294,591,342</t>
  </si>
  <si>
    <t>78,298</t>
  </si>
  <si>
    <t>10,900,796</t>
  </si>
  <si>
    <t>19,279</t>
  </si>
  <si>
    <t>271,898</t>
  </si>
  <si>
    <t>10,628,898</t>
  </si>
  <si>
    <t>53,105,961</t>
  </si>
  <si>
    <t>19,286</t>
  </si>
  <si>
    <t>13,215</t>
  </si>
  <si>
    <t>590,658</t>
  </si>
  <si>
    <t>7,981,484</t>
  </si>
  <si>
    <t>9,473</t>
  </si>
  <si>
    <t>45,124,477</t>
  </si>
  <si>
    <t>9,813</t>
  </si>
  <si>
    <t>33,871,964</t>
  </si>
  <si>
    <t>7,421</t>
  </si>
  <si>
    <t>6,429</t>
  </si>
  <si>
    <t>91,169</t>
  </si>
  <si>
    <t>2,014,533</t>
  </si>
  <si>
    <t>31,857,431</t>
  </si>
  <si>
    <t>5,909</t>
  </si>
  <si>
    <t>86,977,925</t>
  </si>
  <si>
    <t>26,707</t>
  </si>
  <si>
    <t>19,644</t>
  </si>
  <si>
    <t>681,827</t>
  </si>
  <si>
    <t>9,996,017</t>
  </si>
  <si>
    <t>76,981,908</t>
  </si>
  <si>
    <t>15,722</t>
  </si>
  <si>
    <t>91,730,133</t>
  </si>
  <si>
    <t>28,180</t>
  </si>
  <si>
    <t>21,102</t>
  </si>
  <si>
    <t>684,148</t>
  </si>
  <si>
    <t>10,038,362</t>
  </si>
  <si>
    <t>11,013</t>
  </si>
  <si>
    <t>81,691,771</t>
  </si>
  <si>
    <t>17,167</t>
  </si>
  <si>
    <t>150,679</t>
  </si>
  <si>
    <t>2,474</t>
  </si>
  <si>
    <t>148,205</t>
  </si>
  <si>
    <t>9,614,538</t>
  </si>
  <si>
    <t>47,334</t>
  </si>
  <si>
    <t>659,406</t>
  </si>
  <si>
    <t>8,955,132</t>
  </si>
  <si>
    <t>885,536</t>
  </si>
  <si>
    <t>3,803</t>
  </si>
  <si>
    <t>33,815</t>
  </si>
  <si>
    <t>851,721</t>
  </si>
  <si>
    <t>39,339,695</t>
  </si>
  <si>
    <t>12,337</t>
  </si>
  <si>
    <t>11,357</t>
  </si>
  <si>
    <t>109,294</t>
  </si>
  <si>
    <t>2,175,654</t>
  </si>
  <si>
    <t>37,164,041</t>
  </si>
  <si>
    <t>10,740</t>
  </si>
  <si>
    <t>10,800,147</t>
  </si>
  <si>
    <t>3,304</t>
  </si>
  <si>
    <t>56,832</t>
  </si>
  <si>
    <t>10,743,315</t>
  </si>
  <si>
    <t>10,453,252</t>
  </si>
  <si>
    <t>3,049</t>
  </si>
  <si>
    <t>233,128</t>
  </si>
  <si>
    <t>1,000</t>
  </si>
  <si>
    <t>232,128</t>
  </si>
  <si>
    <t>9,933,922</t>
  </si>
  <si>
    <t>3,298</t>
  </si>
  <si>
    <t>1,064</t>
  </si>
  <si>
    <t>17,109</t>
  </si>
  <si>
    <t>9,916,813</t>
  </si>
  <si>
    <t>3,289</t>
  </si>
  <si>
    <t>8,290,969</t>
  </si>
  <si>
    <t>3,244</t>
  </si>
  <si>
    <t>28,572</t>
  </si>
  <si>
    <t>8,262,397</t>
  </si>
  <si>
    <t>3,232</t>
  </si>
  <si>
    <t>1,703,787</t>
  </si>
  <si>
    <t>3,743</t>
  </si>
  <si>
    <t>1,700,044</t>
  </si>
  <si>
    <t>2,336,650</t>
  </si>
  <si>
    <t>632</t>
  </si>
  <si>
    <t>4,040,437</t>
  </si>
  <si>
    <t>1,203</t>
  </si>
  <si>
    <t>4,036,694</t>
  </si>
  <si>
    <t>1,201</t>
  </si>
  <si>
    <t>4,637,183</t>
  </si>
  <si>
    <t>13,975</t>
  </si>
  <si>
    <t>4,623,208</t>
  </si>
  <si>
    <t>2,118,182</t>
  </si>
  <si>
    <t>519</t>
  </si>
  <si>
    <t>21,286</t>
  </si>
  <si>
    <t>2,096,896</t>
  </si>
  <si>
    <t>5,446,240</t>
  </si>
  <si>
    <t>1,477</t>
  </si>
  <si>
    <t>141,394</t>
  </si>
  <si>
    <t>5,304,846</t>
  </si>
  <si>
    <t>211,268,855</t>
  </si>
  <si>
    <t>65,620</t>
  </si>
  <si>
    <t>56,884</t>
  </si>
  <si>
    <t>909,451</t>
  </si>
  <si>
    <t>13,903,658</t>
  </si>
  <si>
    <t>197,365,197</t>
  </si>
  <si>
    <t>51,670</t>
  </si>
  <si>
    <t>16,271,548</t>
  </si>
  <si>
    <t>3,173</t>
  </si>
  <si>
    <t>18,046</t>
  </si>
  <si>
    <t>396,481</t>
  </si>
  <si>
    <t>15,875,067</t>
  </si>
  <si>
    <t>3,072</t>
  </si>
  <si>
    <t>224,982,713</t>
  </si>
  <si>
    <t>59,130</t>
  </si>
  <si>
    <t>40,637</t>
  </si>
  <si>
    <t>1,643,207</t>
  </si>
  <si>
    <t>34,637,467</t>
  </si>
  <si>
    <t>27,776</t>
  </si>
  <si>
    <t>190,345,246</t>
  </si>
  <si>
    <t>31,354</t>
  </si>
  <si>
    <t>14,662,010</t>
  </si>
  <si>
    <t>2,824</t>
  </si>
  <si>
    <t>48,245</t>
  </si>
  <si>
    <t>1,109,151</t>
  </si>
  <si>
    <t>13,552,859</t>
  </si>
  <si>
    <t>2,551</t>
  </si>
  <si>
    <t>15,015,242</t>
  </si>
  <si>
    <t>70,479</t>
  </si>
  <si>
    <t>1,230,707</t>
  </si>
  <si>
    <t>13,784,535</t>
  </si>
  <si>
    <t>2,698</t>
  </si>
  <si>
    <t>2,740,965</t>
  </si>
  <si>
    <t>585</t>
  </si>
  <si>
    <t>11,103</t>
  </si>
  <si>
    <t>187,459</t>
  </si>
  <si>
    <t>2,553,506</t>
  </si>
  <si>
    <t>4,083,664</t>
  </si>
  <si>
    <t>46,282</t>
  </si>
  <si>
    <t>4,037,382</t>
  </si>
  <si>
    <t>20,609,092</t>
  </si>
  <si>
    <t>4,624</t>
  </si>
  <si>
    <t>224,949</t>
  </si>
  <si>
    <t>4,258,277</t>
  </si>
  <si>
    <t>16,350,815</t>
  </si>
  <si>
    <t>17,276,570</t>
  </si>
  <si>
    <t>5,216</t>
  </si>
  <si>
    <t>72,234</t>
  </si>
  <si>
    <t>1,873,319</t>
  </si>
  <si>
    <t>15,403,251</t>
  </si>
  <si>
    <t>11,393,134</t>
  </si>
  <si>
    <t>2,970</t>
  </si>
  <si>
    <t>267,390</t>
  </si>
  <si>
    <t>3,695,242</t>
  </si>
  <si>
    <t>7,697,892</t>
  </si>
  <si>
    <t>1,585</t>
  </si>
  <si>
    <t>22,575,635</t>
  </si>
  <si>
    <t>4,555</t>
  </si>
  <si>
    <t>16,953</t>
  </si>
  <si>
    <t>321,198</t>
  </si>
  <si>
    <t>22,254,437</t>
  </si>
  <si>
    <t>4,459</t>
  </si>
  <si>
    <t>19,108,947</t>
  </si>
  <si>
    <t>4,179</t>
  </si>
  <si>
    <t>25,320</t>
  </si>
  <si>
    <t>534,628</t>
  </si>
  <si>
    <t>18,574,319</t>
  </si>
  <si>
    <t>4,036</t>
  </si>
  <si>
    <t>1,592,118</t>
  </si>
  <si>
    <t>412</t>
  </si>
  <si>
    <t>3,124</t>
  </si>
  <si>
    <t>62,474</t>
  </si>
  <si>
    <t>1,529,644</t>
  </si>
  <si>
    <t>2,941,621</t>
  </si>
  <si>
    <t>4,533,739</t>
  </si>
  <si>
    <t>4,471,265</t>
  </si>
  <si>
    <t>19,588,759</t>
  </si>
  <si>
    <t>3,735</t>
  </si>
  <si>
    <t>61,359</t>
  </si>
  <si>
    <t>1,584,889</t>
  </si>
  <si>
    <t>474</t>
  </si>
  <si>
    <t>18,003,870</t>
  </si>
  <si>
    <t>5,965,782</t>
  </si>
  <si>
    <t>1,124</t>
  </si>
  <si>
    <t>18,070</t>
  </si>
  <si>
    <t>393,755</t>
  </si>
  <si>
    <t>5,572,027</t>
  </si>
  <si>
    <t>28,187,590</t>
  </si>
  <si>
    <t>4,827</t>
  </si>
  <si>
    <t>20,272</t>
  </si>
  <si>
    <t>463,960</t>
  </si>
  <si>
    <t>27,723,630</t>
  </si>
  <si>
    <t>4,713</t>
  </si>
  <si>
    <t>431,776,369</t>
  </si>
  <si>
    <t>103,575</t>
  </si>
  <si>
    <t>82,223</t>
  </si>
  <si>
    <t>2,510,032</t>
  </si>
  <si>
    <t>50,989,790</t>
  </si>
  <si>
    <t>35,533</t>
  </si>
  <si>
    <t>380,786,579</t>
  </si>
  <si>
    <t>68,042</t>
  </si>
  <si>
    <t>20,671,726</t>
  </si>
  <si>
    <t>4,188</t>
  </si>
  <si>
    <t>70,323</t>
  </si>
  <si>
    <t>1,527,047</t>
  </si>
  <si>
    <t>19,144,679</t>
  </si>
  <si>
    <t>211,922,113</t>
  </si>
  <si>
    <t>84,882</t>
  </si>
  <si>
    <t>50,105</t>
  </si>
  <si>
    <t>2,575,607</t>
  </si>
  <si>
    <t>40,420,165</t>
  </si>
  <si>
    <t>49,380</t>
  </si>
  <si>
    <t>171,501,948</t>
  </si>
  <si>
    <t>35,502</t>
  </si>
  <si>
    <t>191,177,043</t>
  </si>
  <si>
    <t>29,678</t>
  </si>
  <si>
    <t>24,303</t>
  </si>
  <si>
    <t>1,362,232</t>
  </si>
  <si>
    <t>37,760,316</t>
  </si>
  <si>
    <t>13,102</t>
  </si>
  <si>
    <t>153,416,727</t>
  </si>
  <si>
    <t>16,576</t>
  </si>
  <si>
    <t>403,099,156</t>
  </si>
  <si>
    <t>114,560</t>
  </si>
  <si>
    <t>74,408</t>
  </si>
  <si>
    <t>3,937,839</t>
  </si>
  <si>
    <t>78,180,481</t>
  </si>
  <si>
    <t>62,482</t>
  </si>
  <si>
    <t>324,918,675</t>
  </si>
  <si>
    <t>52,078</t>
  </si>
  <si>
    <t>406,648,382</t>
  </si>
  <si>
    <t>115,195</t>
  </si>
  <si>
    <t>75,033</t>
  </si>
  <si>
    <t>3,951,867</t>
  </si>
  <si>
    <t>78,538,193</t>
  </si>
  <si>
    <t>62,572</t>
  </si>
  <si>
    <t>328,110,189</t>
  </si>
  <si>
    <t>52,623</t>
  </si>
  <si>
    <t>16,352,649</t>
  </si>
  <si>
    <t>3,343</t>
  </si>
  <si>
    <t>54,730</t>
  </si>
  <si>
    <t>1,021,742</t>
  </si>
  <si>
    <t>15,330,907</t>
  </si>
  <si>
    <t>1,678,050</t>
  </si>
  <si>
    <t>5,361</t>
  </si>
  <si>
    <t>105,154</t>
  </si>
  <si>
    <t>1,572,896</t>
  </si>
  <si>
    <t>1,044,388</t>
  </si>
  <si>
    <t>9,074</t>
  </si>
  <si>
    <t>235,649</t>
  </si>
  <si>
    <t>808,739</t>
  </si>
  <si>
    <t>87,136,479</t>
  </si>
  <si>
    <t>17,779</t>
  </si>
  <si>
    <t>16,090</t>
  </si>
  <si>
    <t>739,860</t>
  </si>
  <si>
    <t>24,126,030</t>
  </si>
  <si>
    <t>5,869</t>
  </si>
  <si>
    <t>63,010,449</t>
  </si>
  <si>
    <t>11,910</t>
  </si>
  <si>
    <t>25,820,824</t>
  </si>
  <si>
    <t>5,285</t>
  </si>
  <si>
    <t>105,532</t>
  </si>
  <si>
    <t>3,613,305</t>
  </si>
  <si>
    <t>22,207,519</t>
  </si>
  <si>
    <t>4,688</t>
  </si>
  <si>
    <t>54,181,512</t>
  </si>
  <si>
    <t>11,815</t>
  </si>
  <si>
    <t>11,797</t>
  </si>
  <si>
    <t>10,728</t>
  </si>
  <si>
    <t>264,873</t>
  </si>
  <si>
    <t>53,916,639</t>
  </si>
  <si>
    <t>11,737</t>
  </si>
  <si>
    <t>13,989,844</t>
  </si>
  <si>
    <t>2,734</t>
  </si>
  <si>
    <t>49,483</t>
  </si>
  <si>
    <t>1,051,261</t>
  </si>
  <si>
    <t>12,938,583</t>
  </si>
  <si>
    <t>62,694,123</t>
  </si>
  <si>
    <t>12,573</t>
  </si>
  <si>
    <t>22,987</t>
  </si>
  <si>
    <t>770,733</t>
  </si>
  <si>
    <t>61,923,390</t>
  </si>
  <si>
    <t>12,407</t>
  </si>
  <si>
    <t>3,031,766</t>
  </si>
  <si>
    <t>3,468</t>
  </si>
  <si>
    <t>67,419</t>
  </si>
  <si>
    <t>2,964,347</t>
  </si>
  <si>
    <t>670</t>
  </si>
  <si>
    <t>10,744,797</t>
  </si>
  <si>
    <t>13,776,563</t>
  </si>
  <si>
    <t>2,633</t>
  </si>
  <si>
    <t>13,709,144</t>
  </si>
  <si>
    <t>2,597</t>
  </si>
  <si>
    <t>10,154,809</t>
  </si>
  <si>
    <t>6,428</t>
  </si>
  <si>
    <t>201,768</t>
  </si>
  <si>
    <t>9,953,041</t>
  </si>
  <si>
    <t>8,291,293</t>
  </si>
  <si>
    <t>1,491</t>
  </si>
  <si>
    <t>1,481</t>
  </si>
  <si>
    <t>115,561</t>
  </si>
  <si>
    <t>8,175,732</t>
  </si>
  <si>
    <t>23,590,134</t>
  </si>
  <si>
    <t>59,234</t>
  </si>
  <si>
    <t>1,694,277</t>
  </si>
  <si>
    <t>21,895,857</t>
  </si>
  <si>
    <t>750,112,588</t>
  </si>
  <si>
    <t>184,889</t>
  </si>
  <si>
    <t>142,057</t>
  </si>
  <si>
    <t>5,103,262</t>
  </si>
  <si>
    <t>113,554,934</t>
  </si>
  <si>
    <t>71,749</t>
  </si>
  <si>
    <t>636,557,654</t>
  </si>
  <si>
    <t>113,140</t>
  </si>
  <si>
    <t>27,204,714</t>
  </si>
  <si>
    <t>4,471</t>
  </si>
  <si>
    <t>4,340</t>
  </si>
  <si>
    <t>17,489</t>
  </si>
  <si>
    <t>957,467</t>
  </si>
  <si>
    <t>26,247,247</t>
  </si>
  <si>
    <t>98,865,972</t>
  </si>
  <si>
    <t>35,310</t>
  </si>
  <si>
    <t>20,841</t>
  </si>
  <si>
    <t>728,258</t>
  </si>
  <si>
    <t>13,555,935</t>
  </si>
  <si>
    <t>18,817</t>
  </si>
  <si>
    <t>85,310,037</t>
  </si>
  <si>
    <t>16,493</t>
  </si>
  <si>
    <t>71,312,906</t>
  </si>
  <si>
    <t>19,169</t>
  </si>
  <si>
    <t>11,279</t>
  </si>
  <si>
    <t>754,286</t>
  </si>
  <si>
    <t>23,293,259</t>
  </si>
  <si>
    <t>12,425</t>
  </si>
  <si>
    <t>48,019,647</t>
  </si>
  <si>
    <t>6,744</t>
  </si>
  <si>
    <t>170,178,878</t>
  </si>
  <si>
    <t>54,479</t>
  </si>
  <si>
    <t>32,120</t>
  </si>
  <si>
    <t>1,482,544</t>
  </si>
  <si>
    <t>36,849,194</t>
  </si>
  <si>
    <t>133,329,684</t>
  </si>
  <si>
    <t>23,237</t>
  </si>
  <si>
    <t>2,114,352</t>
  </si>
  <si>
    <t>145,869</t>
  </si>
  <si>
    <t>1,968,483</t>
  </si>
  <si>
    <t>8,562,719</t>
  </si>
  <si>
    <t>10,850</t>
  </si>
  <si>
    <t>8,551,869</t>
  </si>
  <si>
    <t>10,677,071</t>
  </si>
  <si>
    <t>2,397</t>
  </si>
  <si>
    <t>156,719</t>
  </si>
  <si>
    <t>10,520,352</t>
  </si>
  <si>
    <t>187,915,786</t>
  </si>
  <si>
    <t>58,078</t>
  </si>
  <si>
    <t>35,568</t>
  </si>
  <si>
    <t>1,494,865</t>
  </si>
  <si>
    <t>37,318,968</t>
  </si>
  <si>
    <t>31,467</t>
  </si>
  <si>
    <t>150,596,818</t>
  </si>
  <si>
    <t>26,611</t>
  </si>
  <si>
    <t>2,964,329</t>
  </si>
  <si>
    <t>39,300</t>
  </si>
  <si>
    <t>2,925,029</t>
  </si>
  <si>
    <t>7,366,077</t>
  </si>
  <si>
    <t>6,096</t>
  </si>
  <si>
    <t>417,733</t>
  </si>
  <si>
    <t>6,948,344</t>
  </si>
  <si>
    <t>4,761,959</t>
  </si>
  <si>
    <t>10,726</t>
  </si>
  <si>
    <t>170,706</t>
  </si>
  <si>
    <t>4,591,253</t>
  </si>
  <si>
    <t>5,585,443</t>
  </si>
  <si>
    <t>3,268</t>
  </si>
  <si>
    <t>236,003</t>
  </si>
  <si>
    <t>5,349,440</t>
  </si>
  <si>
    <t>24,143,069</t>
  </si>
  <si>
    <t>5,550</t>
  </si>
  <si>
    <t>5,302</t>
  </si>
  <si>
    <t>60,495</t>
  </si>
  <si>
    <t>2,042,746</t>
  </si>
  <si>
    <t>22,100,323</t>
  </si>
  <si>
    <t>4,954</t>
  </si>
  <si>
    <t>35,942,989</t>
  </si>
  <si>
    <t>7,914</t>
  </si>
  <si>
    <t>66,802</t>
  </si>
  <si>
    <t>2,569,541</t>
  </si>
  <si>
    <t>33,373,448</t>
  </si>
  <si>
    <t>6,856</t>
  </si>
  <si>
    <t>38,094,318</t>
  </si>
  <si>
    <t>7,202</t>
  </si>
  <si>
    <t>23,863</t>
  </si>
  <si>
    <t>1,458,082</t>
  </si>
  <si>
    <t>36,636,236</t>
  </si>
  <si>
    <t>6,773</t>
  </si>
  <si>
    <t>1,109,676</t>
  </si>
  <si>
    <t>7,049,095</t>
  </si>
  <si>
    <t>18,364,848</t>
  </si>
  <si>
    <t>3,162</t>
  </si>
  <si>
    <t>188,912</t>
  </si>
  <si>
    <t>18,175,936</t>
  </si>
  <si>
    <t>3,116</t>
  </si>
  <si>
    <t>4,877,479</t>
  </si>
  <si>
    <t>817</t>
  </si>
  <si>
    <t>100,647</t>
  </si>
  <si>
    <t>4,776,832</t>
  </si>
  <si>
    <t>21,051,230</t>
  </si>
  <si>
    <t>21,049,038</t>
  </si>
  <si>
    <t>25,928,709</t>
  </si>
  <si>
    <t>2,945</t>
  </si>
  <si>
    <t>2,926</t>
  </si>
  <si>
    <t>102,839</t>
  </si>
  <si>
    <t>25,825,870</t>
  </si>
  <si>
    <t>52,969,393</t>
  </si>
  <si>
    <t>9,391</t>
  </si>
  <si>
    <t>9,141</t>
  </si>
  <si>
    <t>18,992</t>
  </si>
  <si>
    <t>1,258,112</t>
  </si>
  <si>
    <t>51,711,281</t>
  </si>
  <si>
    <t>9,028</t>
  </si>
  <si>
    <t>10,052,917</t>
  </si>
  <si>
    <t>4,487</t>
  </si>
  <si>
    <t>228,663</t>
  </si>
  <si>
    <t>9,824,254</t>
  </si>
  <si>
    <t>1,983</t>
  </si>
  <si>
    <t>22,527,384</t>
  </si>
  <si>
    <t>4,100</t>
  </si>
  <si>
    <t>12,502</t>
  </si>
  <si>
    <t>868,941</t>
  </si>
  <si>
    <t>21,658,443</t>
  </si>
  <si>
    <t>3,853</t>
  </si>
  <si>
    <t>544,215,247</t>
  </si>
  <si>
    <t>123,661</t>
  </si>
  <si>
    <t>98,985</t>
  </si>
  <si>
    <t>1,736,046</t>
  </si>
  <si>
    <t>48,456,610</t>
  </si>
  <si>
    <t>35,060</t>
  </si>
  <si>
    <t>495,758,637</t>
  </si>
  <si>
    <t>88,601</t>
  </si>
  <si>
    <t>30,955,062</t>
  </si>
  <si>
    <t>6,571</t>
  </si>
  <si>
    <t>6,380</t>
  </si>
  <si>
    <t>64,938</t>
  </si>
  <si>
    <t>1,425,935</t>
  </si>
  <si>
    <t>29,529,127</t>
  </si>
  <si>
    <t>6,013</t>
  </si>
  <si>
    <t>72,259,015</t>
  </si>
  <si>
    <t>19,793</t>
  </si>
  <si>
    <t>17,203</t>
  </si>
  <si>
    <t>373,284</t>
  </si>
  <si>
    <t>5,990,934</t>
  </si>
  <si>
    <t>4,699</t>
  </si>
  <si>
    <t>66,268,081</t>
  </si>
  <si>
    <t>76,561,790</t>
  </si>
  <si>
    <t>11,498</t>
  </si>
  <si>
    <t>10,626</t>
  </si>
  <si>
    <t>634,700</t>
  </si>
  <si>
    <t>22,649,576</t>
  </si>
  <si>
    <t>53,912,214</t>
  </si>
  <si>
    <t>7,039</t>
  </si>
  <si>
    <t>148,820,805</t>
  </si>
  <si>
    <t>31,291</t>
  </si>
  <si>
    <t>27,829</t>
  </si>
  <si>
    <t>1,007,984</t>
  </si>
  <si>
    <t>28,640,510</t>
  </si>
  <si>
    <t>9,158</t>
  </si>
  <si>
    <t>120,180,295</t>
  </si>
  <si>
    <t>22,133</t>
  </si>
  <si>
    <t>159,000,869</t>
  </si>
  <si>
    <t>33,450</t>
  </si>
  <si>
    <t>29,865</t>
  </si>
  <si>
    <t>1,053,321</t>
  </si>
  <si>
    <t>29,827,369</t>
  </si>
  <si>
    <t>9,537</t>
  </si>
  <si>
    <t>129,173,500</t>
  </si>
  <si>
    <t>23,913</t>
  </si>
  <si>
    <t>4,147,924</t>
  </si>
  <si>
    <t>10,519,336</t>
  </si>
  <si>
    <t>38,323</t>
  </si>
  <si>
    <t>766,173</t>
  </si>
  <si>
    <t>9,753,163</t>
  </si>
  <si>
    <t>1,805,852</t>
  </si>
  <si>
    <t>418</t>
  </si>
  <si>
    <t>9,705</t>
  </si>
  <si>
    <t>162,679</t>
  </si>
  <si>
    <t>1,643,173</t>
  </si>
  <si>
    <t>27,540,307</t>
  </si>
  <si>
    <t>6,039</t>
  </si>
  <si>
    <t>107,394</t>
  </si>
  <si>
    <t>1,826,373</t>
  </si>
  <si>
    <t>25,713,934</t>
  </si>
  <si>
    <t>5,432</t>
  </si>
  <si>
    <t>27,343,620</t>
  </si>
  <si>
    <t>6,714</t>
  </si>
  <si>
    <t>6,654</t>
  </si>
  <si>
    <t>32,397</t>
  </si>
  <si>
    <t>573,626</t>
  </si>
  <si>
    <t>26,769,994</t>
  </si>
  <si>
    <t>6,469</t>
  </si>
  <si>
    <t>1,659,169</t>
  </si>
  <si>
    <t>2,567,761</t>
  </si>
  <si>
    <t>22,635,808</t>
  </si>
  <si>
    <t>4,528</t>
  </si>
  <si>
    <t>56,803,916</t>
  </si>
  <si>
    <t>12,559</t>
  </si>
  <si>
    <t>69,325</t>
  </si>
  <si>
    <t>1,213,934</t>
  </si>
  <si>
    <t>55,589,982</t>
  </si>
  <si>
    <t>12,167</t>
  </si>
  <si>
    <t>3,480,634</t>
  </si>
  <si>
    <t>9,197,831</t>
  </si>
  <si>
    <t>12,678,465</t>
  </si>
  <si>
    <t>28,481,481</t>
  </si>
  <si>
    <t>5,186</t>
  </si>
  <si>
    <t>70,430</t>
  </si>
  <si>
    <t>1,300,554</t>
  </si>
  <si>
    <t>27,180,927</t>
  </si>
  <si>
    <t>4,788</t>
  </si>
  <si>
    <t>8,643,516</t>
  </si>
  <si>
    <t>1,718</t>
  </si>
  <si>
    <t>16,343</t>
  </si>
  <si>
    <t>536,675</t>
  </si>
  <si>
    <t>8,106,841</t>
  </si>
  <si>
    <t>14,351,410</t>
  </si>
  <si>
    <t>3,190</t>
  </si>
  <si>
    <t>3,143</t>
  </si>
  <si>
    <t>20,805</t>
  </si>
  <si>
    <t>392,876</t>
  </si>
  <si>
    <t>13,958,534</t>
  </si>
  <si>
    <t>3,024</t>
  </si>
  <si>
    <t>430,175,032</t>
  </si>
  <si>
    <t>91,746</t>
  </si>
  <si>
    <t>86,771</t>
  </si>
  <si>
    <t>1,547,751</t>
  </si>
  <si>
    <t>39,432,231</t>
  </si>
  <si>
    <t>390,742,801</t>
  </si>
  <si>
    <t>78,023</t>
  </si>
  <si>
    <t>5,944,307</t>
  </si>
  <si>
    <t>10,652</t>
  </si>
  <si>
    <t>282,374</t>
  </si>
  <si>
    <t>5,661,933</t>
  </si>
  <si>
    <t>19,782</t>
  </si>
  <si>
    <t>12,535</t>
  </si>
  <si>
    <t>78,284</t>
  </si>
  <si>
    <t>24,855</t>
  </si>
  <si>
    <t>53,429</t>
  </si>
  <si>
    <t>110,601</t>
  </si>
  <si>
    <t>44,637</t>
  </si>
  <si>
    <t>65,964</t>
  </si>
  <si>
    <t>32,479,893</t>
  </si>
  <si>
    <t>13,028</t>
  </si>
  <si>
    <t>7,566</t>
  </si>
  <si>
    <t>330,273</t>
  </si>
  <si>
    <t>5,927,881</t>
  </si>
  <si>
    <t>7,341</t>
  </si>
  <si>
    <t>26,552,012</t>
  </si>
  <si>
    <t>4,539,902</t>
  </si>
  <si>
    <t>10,527</t>
  </si>
  <si>
    <t>311,275</t>
  </si>
  <si>
    <t>4,228,627</t>
  </si>
  <si>
    <t>616,062</t>
  </si>
  <si>
    <t>2,403</t>
  </si>
  <si>
    <t>613,659</t>
  </si>
  <si>
    <t>1,880,903</t>
  </si>
  <si>
    <t>4,418</t>
  </si>
  <si>
    <t>104,016</t>
  </si>
  <si>
    <t>1,776,887</t>
  </si>
  <si>
    <t>4,337,410</t>
  </si>
  <si>
    <t>72,395</t>
  </si>
  <si>
    <t>4,265,015</t>
  </si>
  <si>
    <t>987</t>
  </si>
  <si>
    <t>10,220,217</t>
  </si>
  <si>
    <t>2,843</t>
  </si>
  <si>
    <t>4,181</t>
  </si>
  <si>
    <t>90,945</t>
  </si>
  <si>
    <t>10,129,272</t>
  </si>
  <si>
    <t>308,561</t>
  </si>
  <si>
    <t>2,974</t>
  </si>
  <si>
    <t>45,570</t>
  </si>
  <si>
    <t>262,991</t>
  </si>
  <si>
    <t>8,421,949</t>
  </si>
  <si>
    <t>11,871</t>
  </si>
  <si>
    <t>217,204</t>
  </si>
  <si>
    <t>8,204,745</t>
  </si>
  <si>
    <t>4,438,374</t>
  </si>
  <si>
    <t>45,962</t>
  </si>
  <si>
    <t>4,392,412</t>
  </si>
  <si>
    <t>1,166</t>
  </si>
  <si>
    <t>857,069</t>
  </si>
  <si>
    <t>6,278</t>
  </si>
  <si>
    <t>850,791</t>
  </si>
  <si>
    <t>1,829,890</t>
  </si>
  <si>
    <t>2,686,959</t>
  </si>
  <si>
    <t>2,680,681</t>
  </si>
  <si>
    <t>3,516,410</t>
  </si>
  <si>
    <t>11,228</t>
  </si>
  <si>
    <t>271,308</t>
  </si>
  <si>
    <t>3,245,102</t>
  </si>
  <si>
    <t>665</t>
  </si>
  <si>
    <t>1,900,651</t>
  </si>
  <si>
    <t>22,778</t>
  </si>
  <si>
    <t>531,165</t>
  </si>
  <si>
    <t>1,369,486</t>
  </si>
  <si>
    <t>5,016,283</t>
  </si>
  <si>
    <t>6,547</t>
  </si>
  <si>
    <t>182,883</t>
  </si>
  <si>
    <t>4,833,400</t>
  </si>
  <si>
    <t>87,791,619</t>
  </si>
  <si>
    <t>26,871</t>
  </si>
  <si>
    <t>20,990</t>
  </si>
  <si>
    <t>420,669</t>
  </si>
  <si>
    <t>8,098,946</t>
  </si>
  <si>
    <t>8,269</t>
  </si>
  <si>
    <t>79,692,673</t>
  </si>
  <si>
    <t>18,602</t>
  </si>
  <si>
    <t>11,333,848</t>
  </si>
  <si>
    <t>2,556</t>
  </si>
  <si>
    <t>9,595</t>
  </si>
  <si>
    <t>176,504</t>
  </si>
  <si>
    <t>11,157,344</t>
  </si>
  <si>
    <t>2,501</t>
  </si>
  <si>
    <t>390,182</t>
  </si>
  <si>
    <t>37,010</t>
  </si>
  <si>
    <t>353,172</t>
  </si>
  <si>
    <t>1,979,631</t>
  </si>
  <si>
    <t>42,233</t>
  </si>
  <si>
    <t>1,937,398</t>
  </si>
  <si>
    <t>2,369,813</t>
  </si>
  <si>
    <t>595</t>
  </si>
  <si>
    <t>4,046</t>
  </si>
  <si>
    <t>79,243</t>
  </si>
  <si>
    <t>2,290,570</t>
  </si>
  <si>
    <t>137,025,026</t>
  </si>
  <si>
    <t>42,539</t>
  </si>
  <si>
    <t>30,919</t>
  </si>
  <si>
    <t>992,914</t>
  </si>
  <si>
    <t>16,104,020</t>
  </si>
  <si>
    <t>17,373</t>
  </si>
  <si>
    <t>120,921,006</t>
  </si>
  <si>
    <t>25,166</t>
  </si>
  <si>
    <t>17,687,317</t>
  </si>
  <si>
    <t>4,088</t>
  </si>
  <si>
    <t>53,588</t>
  </si>
  <si>
    <t>753,407</t>
  </si>
  <si>
    <t>16,933,910</t>
  </si>
  <si>
    <t>3,771</t>
  </si>
  <si>
    <t>3,284,599</t>
  </si>
  <si>
    <t>25,081</t>
  </si>
  <si>
    <t>299,268</t>
  </si>
  <si>
    <t>2,985,331</t>
  </si>
  <si>
    <t>37,546,777</t>
  </si>
  <si>
    <t>10,252</t>
  </si>
  <si>
    <t>98,183</t>
  </si>
  <si>
    <t>1,478,567</t>
  </si>
  <si>
    <t>36,068,210</t>
  </si>
  <si>
    <t>9,253</t>
  </si>
  <si>
    <t>15,132,983</t>
  </si>
  <si>
    <t>3,303</t>
  </si>
  <si>
    <t>12,164</t>
  </si>
  <si>
    <t>324,306</t>
  </si>
  <si>
    <t>14,808,677</t>
  </si>
  <si>
    <t>3,182</t>
  </si>
  <si>
    <t>19,571,107</t>
  </si>
  <si>
    <t>5,132</t>
  </si>
  <si>
    <t>13,960</t>
  </si>
  <si>
    <t>226,507</t>
  </si>
  <si>
    <t>19,344,600</t>
  </si>
  <si>
    <t>5,053</t>
  </si>
  <si>
    <t>1,532,693</t>
  </si>
  <si>
    <t>18,587,730</t>
  </si>
  <si>
    <t>4,450</t>
  </si>
  <si>
    <t>58,589</t>
  </si>
  <si>
    <t>18,529,141</t>
  </si>
  <si>
    <t>23,768,165</t>
  </si>
  <si>
    <t>5,932</t>
  </si>
  <si>
    <t>5,895</t>
  </si>
  <si>
    <t>8,412</t>
  </si>
  <si>
    <t>146,444</t>
  </si>
  <si>
    <t>23,621,721</t>
  </si>
  <si>
    <t>5,847</t>
  </si>
  <si>
    <t>2,222,280</t>
  </si>
  <si>
    <t>2,836</t>
  </si>
  <si>
    <t>62,101</t>
  </si>
  <si>
    <t>2,160,179</t>
  </si>
  <si>
    <t>6,863,112</t>
  </si>
  <si>
    <t>3,023</t>
  </si>
  <si>
    <t>78,609</t>
  </si>
  <si>
    <t>6,784,503</t>
  </si>
  <si>
    <t>9,085,392</t>
  </si>
  <si>
    <t>5,859</t>
  </si>
  <si>
    <t>140,710</t>
  </si>
  <si>
    <t>8,944,682</t>
  </si>
  <si>
    <t>7,721,634</t>
  </si>
  <si>
    <t>1,739</t>
  </si>
  <si>
    <t>1,702</t>
  </si>
  <si>
    <t>68,292</t>
  </si>
  <si>
    <t>7,653,342</t>
  </si>
  <si>
    <t>1,686</t>
  </si>
  <si>
    <t>10,978,721</t>
  </si>
  <si>
    <t>41,193</t>
  </si>
  <si>
    <t>712,704</t>
  </si>
  <si>
    <t>10,266,017</t>
  </si>
  <si>
    <t>2,090</t>
  </si>
  <si>
    <t>8,536,160</t>
  </si>
  <si>
    <t>1,981</t>
  </si>
  <si>
    <t>12,706</t>
  </si>
  <si>
    <t>199,401</t>
  </si>
  <si>
    <t>8,336,759</t>
  </si>
  <si>
    <t>1,909</t>
  </si>
  <si>
    <t>326,009,372</t>
  </si>
  <si>
    <t>89,587</t>
  </si>
  <si>
    <t>76,207</t>
  </si>
  <si>
    <t>1,283,083</t>
  </si>
  <si>
    <t>20,728,855</t>
  </si>
  <si>
    <t>20,786</t>
  </si>
  <si>
    <t>305,280,517</t>
  </si>
  <si>
    <t>68,801</t>
  </si>
  <si>
    <t>9,831,735</t>
  </si>
  <si>
    <t>2,934</t>
  </si>
  <si>
    <t>2,723</t>
  </si>
  <si>
    <t>108,485</t>
  </si>
  <si>
    <t>9,723,250</t>
  </si>
  <si>
    <t>89,863,434</t>
  </si>
  <si>
    <t>24,935</t>
  </si>
  <si>
    <t>877,521</t>
  </si>
  <si>
    <t>11,306,688</t>
  </si>
  <si>
    <t>15,117</t>
  </si>
  <si>
    <t>78,556,746</t>
  </si>
  <si>
    <t>19,751</t>
  </si>
  <si>
    <t>173,898,129</t>
  </si>
  <si>
    <t>51,849</t>
  </si>
  <si>
    <t>36,929</t>
  </si>
  <si>
    <t>1,338,935</t>
  </si>
  <si>
    <t>23,140,214</t>
  </si>
  <si>
    <t>22,825</t>
  </si>
  <si>
    <t>150,757,915</t>
  </si>
  <si>
    <t>29,024</t>
  </si>
  <si>
    <t>183,068,995</t>
  </si>
  <si>
    <t>54,320</t>
  </si>
  <si>
    <t>39,117</t>
  </si>
  <si>
    <t>1,353,343</t>
  </si>
  <si>
    <t>23,438,340</t>
  </si>
  <si>
    <t>23,196</t>
  </si>
  <si>
    <t>159,630,655</t>
  </si>
  <si>
    <t>31,124</t>
  </si>
  <si>
    <t>9,896,330</t>
  </si>
  <si>
    <t>2,772</t>
  </si>
  <si>
    <t>15,920</t>
  </si>
  <si>
    <t>231,439</t>
  </si>
  <si>
    <t>9,664,891</t>
  </si>
  <si>
    <t>2,605,863</t>
  </si>
  <si>
    <t>4,895</t>
  </si>
  <si>
    <t>2,600,968</t>
  </si>
  <si>
    <t>27,298,215</t>
  </si>
  <si>
    <t>6,575</t>
  </si>
  <si>
    <t>6,135</t>
  </si>
  <si>
    <t>61,228</t>
  </si>
  <si>
    <t>1,507,486</t>
  </si>
  <si>
    <t>25,790,729</t>
  </si>
  <si>
    <t>12,374,580</t>
  </si>
  <si>
    <t>3,075</t>
  </si>
  <si>
    <t>3,640</t>
  </si>
  <si>
    <t>83,866</t>
  </si>
  <si>
    <t>12,290,714</t>
  </si>
  <si>
    <t>3,006</t>
  </si>
  <si>
    <t>24,203,502</t>
  </si>
  <si>
    <t>7,881</t>
  </si>
  <si>
    <t>7,863</t>
  </si>
  <si>
    <t>43,908</t>
  </si>
  <si>
    <t>24,159,594</t>
  </si>
  <si>
    <t>7,852</t>
  </si>
  <si>
    <t>122,771</t>
  </si>
  <si>
    <t>122,671</t>
  </si>
  <si>
    <t>14,513,227</t>
  </si>
  <si>
    <t>4,458</t>
  </si>
  <si>
    <t>1,344</t>
  </si>
  <si>
    <t>33,873</t>
  </si>
  <si>
    <t>14,479,354</t>
  </si>
  <si>
    <t>4,441</t>
  </si>
  <si>
    <t>11,373,644</t>
  </si>
  <si>
    <t>4,343</t>
  </si>
  <si>
    <t>4,337</t>
  </si>
  <si>
    <t>12,383</t>
  </si>
  <si>
    <t>11,361,261</t>
  </si>
  <si>
    <t>3,971,464</t>
  </si>
  <si>
    <t>382</t>
  </si>
  <si>
    <t>6,651</t>
  </si>
  <si>
    <t>3,964,813</t>
  </si>
  <si>
    <t>3,970,945</t>
  </si>
  <si>
    <t>3,969,194</t>
  </si>
  <si>
    <t>7,942,409</t>
  </si>
  <si>
    <t>8,402</t>
  </si>
  <si>
    <t>7,934,007</t>
  </si>
  <si>
    <t>18,466,799</t>
  </si>
  <si>
    <t>5,227</t>
  </si>
  <si>
    <t>17,036</t>
  </si>
  <si>
    <t>267,828</t>
  </si>
  <si>
    <t>18,198,971</t>
  </si>
  <si>
    <t>5,051</t>
  </si>
  <si>
    <t>3,892,454</t>
  </si>
  <si>
    <t>26,509</t>
  </si>
  <si>
    <t>634,528</t>
  </si>
  <si>
    <t>3,257,926</t>
  </si>
  <si>
    <t>9,886,443</t>
  </si>
  <si>
    <t>2,601</t>
  </si>
  <si>
    <t>2,576</t>
  </si>
  <si>
    <t>37,807</t>
  </si>
  <si>
    <t>9,848,636</t>
  </si>
  <si>
    <t>339,364,215</t>
  </si>
  <si>
    <t>99,534</t>
  </si>
  <si>
    <t>83,409</t>
  </si>
  <si>
    <t>1,491,180</t>
  </si>
  <si>
    <t>26,454,657</t>
  </si>
  <si>
    <t>24,919</t>
  </si>
  <si>
    <t>312,909,558</t>
  </si>
  <si>
    <t>74,615</t>
  </si>
  <si>
    <t>11,753,387</t>
  </si>
  <si>
    <t>2,933</t>
  </si>
  <si>
    <t>13,932</t>
  </si>
  <si>
    <t>283,618</t>
  </si>
  <si>
    <t>11,469,769</t>
  </si>
  <si>
    <t>51,964,011</t>
  </si>
  <si>
    <t>21,743</t>
  </si>
  <si>
    <t>13,743</t>
  </si>
  <si>
    <t>484,387</t>
  </si>
  <si>
    <t>6,352,284</t>
  </si>
  <si>
    <t>10,753</t>
  </si>
  <si>
    <t>45,611,727</t>
  </si>
  <si>
    <t>10,990</t>
  </si>
  <si>
    <t>53,734,248</t>
  </si>
  <si>
    <t>10,232</t>
  </si>
  <si>
    <t>7,790</t>
  </si>
  <si>
    <t>240,011</t>
  </si>
  <si>
    <t>6,351,721</t>
  </si>
  <si>
    <t>3,802</t>
  </si>
  <si>
    <t>47,382,527</t>
  </si>
  <si>
    <t>6,430</t>
  </si>
  <si>
    <t>105,698,259</t>
  </si>
  <si>
    <t>31,975</t>
  </si>
  <si>
    <t>21,533</t>
  </si>
  <si>
    <t>724,398</t>
  </si>
  <si>
    <t>12,704,005</t>
  </si>
  <si>
    <t>14,555</t>
  </si>
  <si>
    <t>92,994,254</t>
  </si>
  <si>
    <t>17,420</t>
  </si>
  <si>
    <t>108,405,415</t>
  </si>
  <si>
    <t>32,665</t>
  </si>
  <si>
    <t>22,168</t>
  </si>
  <si>
    <t>728,750</t>
  </si>
  <si>
    <t>12,809,081</t>
  </si>
  <si>
    <t>95,596,334</t>
  </si>
  <si>
    <t>18,031</t>
  </si>
  <si>
    <t>3,278,275</t>
  </si>
  <si>
    <t>7,237</t>
  </si>
  <si>
    <t>106,031</t>
  </si>
  <si>
    <t>3,172,244</t>
  </si>
  <si>
    <t>1,594,739</t>
  </si>
  <si>
    <t>1,594,303</t>
  </si>
  <si>
    <t>35,705,849</t>
  </si>
  <si>
    <t>7,929</t>
  </si>
  <si>
    <t>147,952</t>
  </si>
  <si>
    <t>4,242,336</t>
  </si>
  <si>
    <t>31,463,513</t>
  </si>
  <si>
    <t>4,208,033</t>
  </si>
  <si>
    <t>50,442</t>
  </si>
  <si>
    <t>4,157,591</t>
  </si>
  <si>
    <t>7,471,317</t>
  </si>
  <si>
    <t>2,251</t>
  </si>
  <si>
    <t>2,233</t>
  </si>
  <si>
    <t>29,417</t>
  </si>
  <si>
    <t>7,441,900</t>
  </si>
  <si>
    <t>10,956,405</t>
  </si>
  <si>
    <t>2,834</t>
  </si>
  <si>
    <t>143,634</t>
  </si>
  <si>
    <t>10,812,771</t>
  </si>
  <si>
    <t>2,781</t>
  </si>
  <si>
    <t>10,893,505</t>
  </si>
  <si>
    <t>21,237</t>
  </si>
  <si>
    <t>10,872,268</t>
  </si>
  <si>
    <t>3,458</t>
  </si>
  <si>
    <t>3,148,998</t>
  </si>
  <si>
    <t>39,304</t>
  </si>
  <si>
    <t>3,109,694</t>
  </si>
  <si>
    <t>1,451,413</t>
  </si>
  <si>
    <t>1,935</t>
  </si>
  <si>
    <t>39,326</t>
  </si>
  <si>
    <t>1,412,087</t>
  </si>
  <si>
    <t>4,600,411</t>
  </si>
  <si>
    <t>1,051</t>
  </si>
  <si>
    <t>4,404</t>
  </si>
  <si>
    <t>78,630</t>
  </si>
  <si>
    <t>4,521,781</t>
  </si>
  <si>
    <t>8,999,116</t>
  </si>
  <si>
    <t>7,469</t>
  </si>
  <si>
    <t>134,996</t>
  </si>
  <si>
    <t>8,864,120</t>
  </si>
  <si>
    <t>2,000,560</t>
  </si>
  <si>
    <t>19,155</t>
  </si>
  <si>
    <t>457,803</t>
  </si>
  <si>
    <t>1,542,757</t>
  </si>
  <si>
    <t>6,858,852</t>
  </si>
  <si>
    <t>1,753</t>
  </si>
  <si>
    <t>3,783</t>
  </si>
  <si>
    <t>69,745</t>
  </si>
  <si>
    <t>6,789,107</t>
  </si>
  <si>
    <t>1,732</t>
  </si>
  <si>
    <t>217,066,641</t>
  </si>
  <si>
    <t>61,334</t>
  </si>
  <si>
    <t>49,469</t>
  </si>
  <si>
    <t>948,866</t>
  </si>
  <si>
    <t>18,427,610</t>
  </si>
  <si>
    <t>17,293</t>
  </si>
  <si>
    <t>198,639,031</t>
  </si>
  <si>
    <t>44,041</t>
  </si>
  <si>
    <t>13,660,231</t>
  </si>
  <si>
    <t>38,013</t>
  </si>
  <si>
    <t>795,543</t>
  </si>
  <si>
    <t>12,864,688</t>
  </si>
  <si>
    <t>78,277,878</t>
  </si>
  <si>
    <t>27,224</t>
  </si>
  <si>
    <t>16,916</t>
  </si>
  <si>
    <t>968,986</t>
  </si>
  <si>
    <t>6,444,846</t>
  </si>
  <si>
    <t>15,782</t>
  </si>
  <si>
    <t>71,833,032</t>
  </si>
  <si>
    <t>11,442</t>
  </si>
  <si>
    <t>48,413,199</t>
  </si>
  <si>
    <t>421,813</t>
  </si>
  <si>
    <t>11,245,287</t>
  </si>
  <si>
    <t>37,167,912</t>
  </si>
  <si>
    <t>3,642</t>
  </si>
  <si>
    <t>126,691,077</t>
  </si>
  <si>
    <t>37,474</t>
  </si>
  <si>
    <t>22,941</t>
  </si>
  <si>
    <t>1,390,799</t>
  </si>
  <si>
    <t>17,690,133</t>
  </si>
  <si>
    <t>22,390</t>
  </si>
  <si>
    <t>109,000,944</t>
  </si>
  <si>
    <t>15,084</t>
  </si>
  <si>
    <t>132,561,926</t>
  </si>
  <si>
    <t>38,564</t>
  </si>
  <si>
    <t>23,981</t>
  </si>
  <si>
    <t>1,399,437</t>
  </si>
  <si>
    <t>18,010,520</t>
  </si>
  <si>
    <t>22,489</t>
  </si>
  <si>
    <t>114,551,406</t>
  </si>
  <si>
    <t>16,075</t>
  </si>
  <si>
    <t>8,561,367</t>
  </si>
  <si>
    <t>15,764</t>
  </si>
  <si>
    <t>248,585</t>
  </si>
  <si>
    <t>8,312,782</t>
  </si>
  <si>
    <t>1,505</t>
  </si>
  <si>
    <t>600,623</t>
  </si>
  <si>
    <t>15,228</t>
  </si>
  <si>
    <t>585,395</t>
  </si>
  <si>
    <t>582,023</t>
  </si>
  <si>
    <t>13,842</t>
  </si>
  <si>
    <t>568,181</t>
  </si>
  <si>
    <t>44,320,102</t>
  </si>
  <si>
    <t>11,515</t>
  </si>
  <si>
    <t>7,934</t>
  </si>
  <si>
    <t>193,256</t>
  </si>
  <si>
    <t>3,035,254</t>
  </si>
  <si>
    <t>4,671</t>
  </si>
  <si>
    <t>41,284,848</t>
  </si>
  <si>
    <t>6,844</t>
  </si>
  <si>
    <t>2,478,499</t>
  </si>
  <si>
    <t>4,251</t>
  </si>
  <si>
    <t>116,146</t>
  </si>
  <si>
    <t>2,362,353</t>
  </si>
  <si>
    <t>13,334,192</t>
  </si>
  <si>
    <t>5,281</t>
  </si>
  <si>
    <t>139,554</t>
  </si>
  <si>
    <t>13,194,638</t>
  </si>
  <si>
    <t>2,622</t>
  </si>
  <si>
    <t>12,432,151</t>
  </si>
  <si>
    <t>2,478</t>
  </si>
  <si>
    <t>13,691</t>
  </si>
  <si>
    <t>218,829</t>
  </si>
  <si>
    <t>12,213,322</t>
  </si>
  <si>
    <t>14,662,096</t>
  </si>
  <si>
    <t>584,299</t>
  </si>
  <si>
    <t>14,077,797</t>
  </si>
  <si>
    <t>1,537,576</t>
  </si>
  <si>
    <t>16,539</t>
  </si>
  <si>
    <t>1,521,037</t>
  </si>
  <si>
    <t>3,857,053</t>
  </si>
  <si>
    <t>3,855,200</t>
  </si>
  <si>
    <t>648</t>
  </si>
  <si>
    <t>5,394,629</t>
  </si>
  <si>
    <t>18,392</t>
  </si>
  <si>
    <t>5,376,237</t>
  </si>
  <si>
    <t>12,596,589</t>
  </si>
  <si>
    <t>10,917</t>
  </si>
  <si>
    <t>238,421</t>
  </si>
  <si>
    <t>12,358,168</t>
  </si>
  <si>
    <t>2,220</t>
  </si>
  <si>
    <t>2,345,917</t>
  </si>
  <si>
    <t>31,462</t>
  </si>
  <si>
    <t>442,847</t>
  </si>
  <si>
    <t>1,903,070</t>
  </si>
  <si>
    <t>5,203,047</t>
  </si>
  <si>
    <t>4,517</t>
  </si>
  <si>
    <t>90,729</t>
  </si>
  <si>
    <t>5,112,318</t>
  </si>
  <si>
    <t>271,605,540</t>
  </si>
  <si>
    <t>68,707</t>
  </si>
  <si>
    <t>49,888</t>
  </si>
  <si>
    <t>1,741,145</t>
  </si>
  <si>
    <t>23,972,084</t>
  </si>
  <si>
    <t>28,654</t>
  </si>
  <si>
    <t>247,633,456</t>
  </si>
  <si>
    <t>40,053</t>
  </si>
  <si>
    <t>8,254,473</t>
  </si>
  <si>
    <t>9,563</t>
  </si>
  <si>
    <t>124,339</t>
  </si>
  <si>
    <t>8,130,134</t>
  </si>
  <si>
    <t>2,277</t>
  </si>
  <si>
    <t>248,189,748</t>
  </si>
  <si>
    <t>85,913</t>
  </si>
  <si>
    <t>57,469</t>
  </si>
  <si>
    <t>2,214,377</t>
  </si>
  <si>
    <t>32,931,010</t>
  </si>
  <si>
    <t>41,021</t>
  </si>
  <si>
    <t>215,258,738</t>
  </si>
  <si>
    <t>44,892</t>
  </si>
  <si>
    <t>8,161,862</t>
  </si>
  <si>
    <t>2,412</t>
  </si>
  <si>
    <t>23,383</t>
  </si>
  <si>
    <t>324,263</t>
  </si>
  <si>
    <t>7,837,599</t>
  </si>
  <si>
    <t>509,131</t>
  </si>
  <si>
    <t>4,112</t>
  </si>
  <si>
    <t>45,641</t>
  </si>
  <si>
    <t>463,490</t>
  </si>
  <si>
    <t>5,689,010</t>
  </si>
  <si>
    <t>1,889</t>
  </si>
  <si>
    <t>2,112</t>
  </si>
  <si>
    <t>40,618</t>
  </si>
  <si>
    <t>5,648,392</t>
  </si>
  <si>
    <t>1,878</t>
  </si>
  <si>
    <t>6,247,224</t>
  </si>
  <si>
    <t>20,312</t>
  </si>
  <si>
    <t>6,226,912</t>
  </si>
  <si>
    <t>15,857,714</t>
  </si>
  <si>
    <t>5,108</t>
  </si>
  <si>
    <t>29,384</t>
  </si>
  <si>
    <t>15,828,330</t>
  </si>
  <si>
    <t>5,096</t>
  </si>
  <si>
    <t>171,313</t>
  </si>
  <si>
    <t>5,000</t>
  </si>
  <si>
    <t>166,313</t>
  </si>
  <si>
    <t>12,310,096</t>
  </si>
  <si>
    <t>3,559</t>
  </si>
  <si>
    <t>10,636</t>
  </si>
  <si>
    <t>183,004</t>
  </si>
  <si>
    <t>12,127,092</t>
  </si>
  <si>
    <t>16,997,032</t>
  </si>
  <si>
    <t>6,082</t>
  </si>
  <si>
    <t>16,995,934</t>
  </si>
  <si>
    <t>6,081</t>
  </si>
  <si>
    <t>1,852,098</t>
  </si>
  <si>
    <t>6,205,638</t>
  </si>
  <si>
    <t>8,057,736</t>
  </si>
  <si>
    <t>9,092,118</t>
  </si>
  <si>
    <t>63,526</t>
  </si>
  <si>
    <t>9,028,592</t>
  </si>
  <si>
    <t>3,077,636</t>
  </si>
  <si>
    <t>39,714</t>
  </si>
  <si>
    <t>590,828</t>
  </si>
  <si>
    <t>2,486,808</t>
  </si>
  <si>
    <t>7,524,746</t>
  </si>
  <si>
    <t>1,807</t>
  </si>
  <si>
    <t>1,798</t>
  </si>
  <si>
    <t>1,649</t>
  </si>
  <si>
    <t>35,130</t>
  </si>
  <si>
    <t>7,489,616</t>
  </si>
  <si>
    <t>1,789</t>
  </si>
  <si>
    <t>353,666,707</t>
  </si>
  <si>
    <t>116,625</t>
  </si>
  <si>
    <t>87,692</t>
  </si>
  <si>
    <t>2,320,972</t>
  </si>
  <si>
    <t>34,496,799</t>
  </si>
  <si>
    <t>42,118</t>
  </si>
  <si>
    <t>319,169,908</t>
  </si>
  <si>
    <t>74,507</t>
  </si>
  <si>
    <t>35,283,470</t>
  </si>
  <si>
    <t>6,139</t>
  </si>
  <si>
    <t>17,928</t>
  </si>
  <si>
    <t>452,649</t>
  </si>
  <si>
    <t>34,830,821</t>
  </si>
  <si>
    <t>166,561,494</t>
  </si>
  <si>
    <t>56,508</t>
  </si>
  <si>
    <t>39,453</t>
  </si>
  <si>
    <t>2,125,547</t>
  </si>
  <si>
    <t>38,755,175</t>
  </si>
  <si>
    <t>29,860</t>
  </si>
  <si>
    <t>127,806,319</t>
  </si>
  <si>
    <t>121,732,426</t>
  </si>
  <si>
    <t>30,503</t>
  </si>
  <si>
    <t>18,410</t>
  </si>
  <si>
    <t>930,166</t>
  </si>
  <si>
    <t>35,452,964</t>
  </si>
  <si>
    <t>17,697</t>
  </si>
  <si>
    <t>86,279,462</t>
  </si>
  <si>
    <t>12,806</t>
  </si>
  <si>
    <t>288,293,920</t>
  </si>
  <si>
    <t>87,011</t>
  </si>
  <si>
    <t>57,863</t>
  </si>
  <si>
    <t>3,055,713</t>
  </si>
  <si>
    <t>74,208,139</t>
  </si>
  <si>
    <t>47,557</t>
  </si>
  <si>
    <t>214,085,781</t>
  </si>
  <si>
    <t>39,454</t>
  </si>
  <si>
    <t>297,702,116</t>
  </si>
  <si>
    <t>88,960</t>
  </si>
  <si>
    <t>59,802</t>
  </si>
  <si>
    <t>3,057,809</t>
  </si>
  <si>
    <t>74,257,785</t>
  </si>
  <si>
    <t>47,580</t>
  </si>
  <si>
    <t>223,444,331</t>
  </si>
  <si>
    <t>41,380</t>
  </si>
  <si>
    <t>14,585,133</t>
  </si>
  <si>
    <t>3,516</t>
  </si>
  <si>
    <t>3,351,096</t>
  </si>
  <si>
    <t>11,234,037</t>
  </si>
  <si>
    <t>2,197</t>
  </si>
  <si>
    <t>1,885,358</t>
  </si>
  <si>
    <t>78,406</t>
  </si>
  <si>
    <t>1,806,952</t>
  </si>
  <si>
    <t>53,251,071</t>
  </si>
  <si>
    <t>10,209</t>
  </si>
  <si>
    <t>9,850</t>
  </si>
  <si>
    <t>41,231</t>
  </si>
  <si>
    <t>1,616,361</t>
  </si>
  <si>
    <t>51,634,710</t>
  </si>
  <si>
    <t>15,620,961</t>
  </si>
  <si>
    <t>2,350</t>
  </si>
  <si>
    <t>66,686</t>
  </si>
  <si>
    <t>15,554,275</t>
  </si>
  <si>
    <t>2,342</t>
  </si>
  <si>
    <t>53,628,150</t>
  </si>
  <si>
    <t>2,726</t>
  </si>
  <si>
    <t>117,482</t>
  </si>
  <si>
    <t>53,510,668</t>
  </si>
  <si>
    <t>9,314</t>
  </si>
  <si>
    <t>286,884</t>
  </si>
  <si>
    <t>44,068,168</t>
  </si>
  <si>
    <t>7,365</t>
  </si>
  <si>
    <t>6,872</t>
  </si>
  <si>
    <t>171,511</t>
  </si>
  <si>
    <t>6,756,217</t>
  </si>
  <si>
    <t>37,311,951</t>
  </si>
  <si>
    <t>66,505,628</t>
  </si>
  <si>
    <t>10,856</t>
  </si>
  <si>
    <t>7,423,906</t>
  </si>
  <si>
    <t>1,286</t>
  </si>
  <si>
    <t>1,278</t>
  </si>
  <si>
    <t>30,500</t>
  </si>
  <si>
    <t>7,393,406</t>
  </si>
  <si>
    <t>1,273</t>
  </si>
  <si>
    <t>14,341,208</t>
  </si>
  <si>
    <t>21,765,114</t>
  </si>
  <si>
    <t>3,274</t>
  </si>
  <si>
    <t>3,266</t>
  </si>
  <si>
    <t>21,734,614</t>
  </si>
  <si>
    <t>3,261</t>
  </si>
  <si>
    <t>22,775,840</t>
  </si>
  <si>
    <t>122,762</t>
  </si>
  <si>
    <t>22,653,078</t>
  </si>
  <si>
    <t>2,549</t>
  </si>
  <si>
    <t>13,016,632</t>
  </si>
  <si>
    <t>2,021</t>
  </si>
  <si>
    <t>55,844</t>
  </si>
  <si>
    <t>12,960,788</t>
  </si>
  <si>
    <t>24,558,725</t>
  </si>
  <si>
    <t>5,034</t>
  </si>
  <si>
    <t>30,312</t>
  </si>
  <si>
    <t>613,968</t>
  </si>
  <si>
    <t>23,944,757</t>
  </si>
  <si>
    <t>4,717</t>
  </si>
  <si>
    <t>674,330,605</t>
  </si>
  <si>
    <t>153,788</t>
  </si>
  <si>
    <t>123,001</t>
  </si>
  <si>
    <t>3,473,192</t>
  </si>
  <si>
    <t>87,519,756</t>
  </si>
  <si>
    <t>51,710</t>
  </si>
  <si>
    <t>586,810,849</t>
  </si>
  <si>
    <t>102,078</t>
  </si>
  <si>
    <t>5,843,904</t>
  </si>
  <si>
    <t>1,109</t>
  </si>
  <si>
    <t>150,815</t>
  </si>
  <si>
    <t>5,693,089</t>
  </si>
  <si>
    <t>20,364,132</t>
  </si>
  <si>
    <t>10,236</t>
  </si>
  <si>
    <t>6,212</t>
  </si>
  <si>
    <t>292,033</t>
  </si>
  <si>
    <t>3,548,634</t>
  </si>
  <si>
    <t>5,674</t>
  </si>
  <si>
    <t>16,815,498</t>
  </si>
  <si>
    <t>4,562</t>
  </si>
  <si>
    <t>16,483,930</t>
  </si>
  <si>
    <t>4,637</t>
  </si>
  <si>
    <t>133,576</t>
  </si>
  <si>
    <t>3,321,640</t>
  </si>
  <si>
    <t>13,162,290</t>
  </si>
  <si>
    <t>2,295</t>
  </si>
  <si>
    <t>36,848,062</t>
  </si>
  <si>
    <t>14,873</t>
  </si>
  <si>
    <t>9,262</t>
  </si>
  <si>
    <t>425,609</t>
  </si>
  <si>
    <t>6,870,274</t>
  </si>
  <si>
    <t>29,977,788</t>
  </si>
  <si>
    <t>6,857</t>
  </si>
  <si>
    <t>38,875,690</t>
  </si>
  <si>
    <t>15,244</t>
  </si>
  <si>
    <t>9,619</t>
  </si>
  <si>
    <t>427,066</t>
  </si>
  <si>
    <t>6,904,382</t>
  </si>
  <si>
    <t>8,037</t>
  </si>
  <si>
    <t>31,971,308</t>
  </si>
  <si>
    <t>8,549,720</t>
  </si>
  <si>
    <t>1,851</t>
  </si>
  <si>
    <t>59,039</t>
  </si>
  <si>
    <t>986,433</t>
  </si>
  <si>
    <t>7,563,287</t>
  </si>
  <si>
    <t>1,518</t>
  </si>
  <si>
    <t>756,829</t>
  </si>
  <si>
    <t>103,799</t>
  </si>
  <si>
    <t>653,030</t>
  </si>
  <si>
    <t>2,015,965</t>
  </si>
  <si>
    <t>608</t>
  </si>
  <si>
    <t>166,381</t>
  </si>
  <si>
    <t>1,849,584</t>
  </si>
  <si>
    <t>8,046,575</t>
  </si>
  <si>
    <t>1,875</t>
  </si>
  <si>
    <t>1,734</t>
  </si>
  <si>
    <t>27,411</t>
  </si>
  <si>
    <t>733,481</t>
  </si>
  <si>
    <t>7,313,094</t>
  </si>
  <si>
    <t>6,562,527</t>
  </si>
  <si>
    <t>1,801</t>
  </si>
  <si>
    <t>12,389</t>
  </si>
  <si>
    <t>242,011</t>
  </si>
  <si>
    <t>6,320,516</t>
  </si>
  <si>
    <t>1,697</t>
  </si>
  <si>
    <t>5,578,343</t>
  </si>
  <si>
    <t>9,324</t>
  </si>
  <si>
    <t>117,565</t>
  </si>
  <si>
    <t>5,460,778</t>
  </si>
  <si>
    <t>8,803,602</t>
  </si>
  <si>
    <t>2,024</t>
  </si>
  <si>
    <t>70,310</t>
  </si>
  <si>
    <t>8,733,292</t>
  </si>
  <si>
    <t>841,692</t>
  </si>
  <si>
    <t>34,492</t>
  </si>
  <si>
    <t>807,200</t>
  </si>
  <si>
    <t>1,460,977</t>
  </si>
  <si>
    <t>2,302,669</t>
  </si>
  <si>
    <t>2,268,177</t>
  </si>
  <si>
    <t>477</t>
  </si>
  <si>
    <t>4,257,850</t>
  </si>
  <si>
    <t>2,844</t>
  </si>
  <si>
    <t>153,174</t>
  </si>
  <si>
    <t>4,104,676</t>
  </si>
  <si>
    <t>499</t>
  </si>
  <si>
    <t>1,318,741</t>
  </si>
  <si>
    <t>13,629</t>
  </si>
  <si>
    <t>1,127,972</t>
  </si>
  <si>
    <t>6,142,461</t>
  </si>
  <si>
    <t>15,411</t>
  </si>
  <si>
    <t>208,637</t>
  </si>
  <si>
    <t>5,933,824</t>
  </si>
  <si>
    <t>103,016,155</t>
  </si>
  <si>
    <t>30,283</t>
  </si>
  <si>
    <t>23,814</t>
  </si>
  <si>
    <t>627,483</t>
  </si>
  <si>
    <t>10,630,172</t>
  </si>
  <si>
    <t>10,013</t>
  </si>
  <si>
    <t>92,385,983</t>
  </si>
  <si>
    <t>20,270</t>
  </si>
  <si>
    <t>15,945,377</t>
  </si>
  <si>
    <t>3,755</t>
  </si>
  <si>
    <t>3,731</t>
  </si>
  <si>
    <t>3,276</t>
  </si>
  <si>
    <t>52,584</t>
  </si>
  <si>
    <t>15,892,793</t>
  </si>
  <si>
    <t>3,714</t>
  </si>
  <si>
    <t>1,872,126</t>
  </si>
  <si>
    <t>549</t>
  </si>
  <si>
    <t>1,661,436</t>
  </si>
  <si>
    <t>448</t>
  </si>
  <si>
    <t>3,608,528</t>
  </si>
  <si>
    <t>7,754</t>
  </si>
  <si>
    <t>3,600,774</t>
  </si>
  <si>
    <t>625,028</t>
  </si>
  <si>
    <t>7,216</t>
  </si>
  <si>
    <t>115,596</t>
  </si>
  <si>
    <t>509,432</t>
  </si>
  <si>
    <t>9,607,858</t>
  </si>
  <si>
    <t>4,136</t>
  </si>
  <si>
    <t>145,328</t>
  </si>
  <si>
    <t>9,462,530</t>
  </si>
  <si>
    <t>1,719,546</t>
  </si>
  <si>
    <t>1,718,060</t>
  </si>
  <si>
    <t>4,136,104</t>
  </si>
  <si>
    <t>889</t>
  </si>
  <si>
    <t>10,898</t>
  </si>
  <si>
    <t>4,125,206</t>
  </si>
  <si>
    <t>11,976,332</t>
  </si>
  <si>
    <t>2,498</t>
  </si>
  <si>
    <t>120,560</t>
  </si>
  <si>
    <t>11,855,772</t>
  </si>
  <si>
    <t>3,595,828</t>
  </si>
  <si>
    <t>14,292</t>
  </si>
  <si>
    <t>364,931</t>
  </si>
  <si>
    <t>3,230,897</t>
  </si>
  <si>
    <t>2,803,938</t>
  </si>
  <si>
    <t>256,070,261</t>
  </si>
  <si>
    <t>72,787</t>
  </si>
  <si>
    <t>58,409</t>
  </si>
  <si>
    <t>1,013,800</t>
  </si>
  <si>
    <t>20,089,190</t>
  </si>
  <si>
    <t>20,353</t>
  </si>
  <si>
    <t>235,981,071</t>
  </si>
  <si>
    <t>52,434</t>
  </si>
  <si>
    <t>8,293,638</t>
  </si>
  <si>
    <t>2,385</t>
  </si>
  <si>
    <t>7,306</t>
  </si>
  <si>
    <t>133,236</t>
  </si>
  <si>
    <t>8,160,402</t>
  </si>
  <si>
    <t>2,303</t>
  </si>
  <si>
    <t>294,197,238</t>
  </si>
  <si>
    <t>95,640</t>
  </si>
  <si>
    <t>63,453</t>
  </si>
  <si>
    <t>2,194,619</t>
  </si>
  <si>
    <t>42,500,855</t>
  </si>
  <si>
    <t>44,589</t>
  </si>
  <si>
    <t>251,696,383</t>
  </si>
  <si>
    <t>51,051</t>
  </si>
  <si>
    <t>16,126,440</t>
  </si>
  <si>
    <t>5,501</t>
  </si>
  <si>
    <t>95,950</t>
  </si>
  <si>
    <t>1,282,530</t>
  </si>
  <si>
    <t>14,843,910</t>
  </si>
  <si>
    <t>7,988,401</t>
  </si>
  <si>
    <t>3,397</t>
  </si>
  <si>
    <t>107,330</t>
  </si>
  <si>
    <t>992,086</t>
  </si>
  <si>
    <t>6,996,315</t>
  </si>
  <si>
    <t>2,791</t>
  </si>
  <si>
    <t>30,853,650</t>
  </si>
  <si>
    <t>8,156</t>
  </si>
  <si>
    <t>34,039</t>
  </si>
  <si>
    <t>818,955</t>
  </si>
  <si>
    <t>30,034,695</t>
  </si>
  <si>
    <t>7,600</t>
  </si>
  <si>
    <t>16,468,965</t>
  </si>
  <si>
    <t>7,071</t>
  </si>
  <si>
    <t>170,796</t>
  </si>
  <si>
    <t>16,298,169</t>
  </si>
  <si>
    <t>23,456,892</t>
  </si>
  <si>
    <t>7,050</t>
  </si>
  <si>
    <t>7,036</t>
  </si>
  <si>
    <t>24,275</t>
  </si>
  <si>
    <t>23,432,617</t>
  </si>
  <si>
    <t>7,030</t>
  </si>
  <si>
    <t>8,426</t>
  </si>
  <si>
    <t>14,277,144</t>
  </si>
  <si>
    <t>4,910</t>
  </si>
  <si>
    <t>10,922</t>
  </si>
  <si>
    <t>14,266,222</t>
  </si>
  <si>
    <t>4,886</t>
  </si>
  <si>
    <t>45,083,578</t>
  </si>
  <si>
    <t>26,228</t>
  </si>
  <si>
    <t>20,407</t>
  </si>
  <si>
    <t>273,388</t>
  </si>
  <si>
    <t>6,256,968</t>
  </si>
  <si>
    <t>38,826,610</t>
  </si>
  <si>
    <t>18,863</t>
  </si>
  <si>
    <t>4,190,542</t>
  </si>
  <si>
    <t>33,324</t>
  </si>
  <si>
    <t>4,157,218</t>
  </si>
  <si>
    <t>5,924,812</t>
  </si>
  <si>
    <t>5,912,880</t>
  </si>
  <si>
    <t>1,724</t>
  </si>
  <si>
    <t>10,115,354</t>
  </si>
  <si>
    <t>2,939</t>
  </si>
  <si>
    <t>2,924</t>
  </si>
  <si>
    <t>45,256</t>
  </si>
  <si>
    <t>10,070,098</t>
  </si>
  <si>
    <t>2,906</t>
  </si>
  <si>
    <t>15,871,754</t>
  </si>
  <si>
    <t>3,823</t>
  </si>
  <si>
    <t>6,855</t>
  </si>
  <si>
    <t>139,024</t>
  </si>
  <si>
    <t>15,732,730</t>
  </si>
  <si>
    <t>4,170,120</t>
  </si>
  <si>
    <t>1,378</t>
  </si>
  <si>
    <t>19,578</t>
  </si>
  <si>
    <t>213,614</t>
  </si>
  <si>
    <t>3,956,506</t>
  </si>
  <si>
    <t>12,186,348</t>
  </si>
  <si>
    <t>174,057</t>
  </si>
  <si>
    <t>12,012,291</t>
  </si>
  <si>
    <t>3,153</t>
  </si>
  <si>
    <t>509,721,019</t>
  </si>
  <si>
    <t>171,526</t>
  </si>
  <si>
    <t>131,916</t>
  </si>
  <si>
    <t>2,771,351</t>
  </si>
  <si>
    <t>52,898,850</t>
  </si>
  <si>
    <t>55,275</t>
  </si>
  <si>
    <t>456,822,169</t>
  </si>
  <si>
    <t>116,251</t>
  </si>
  <si>
    <t>22,801,887</t>
  </si>
  <si>
    <t>6,645</t>
  </si>
  <si>
    <t>41,556</t>
  </si>
  <si>
    <t>662,932</t>
  </si>
  <si>
    <t>22,138,955</t>
  </si>
  <si>
    <t>6,409</t>
  </si>
  <si>
    <t>160,631,558</t>
  </si>
  <si>
    <t>59,175</t>
  </si>
  <si>
    <t>41,885</t>
  </si>
  <si>
    <t>1,492,864</t>
  </si>
  <si>
    <t>20,363,487</t>
  </si>
  <si>
    <t>25,724</t>
  </si>
  <si>
    <t>140,268,071</t>
  </si>
  <si>
    <t>33,451</t>
  </si>
  <si>
    <t>166,496,014</t>
  </si>
  <si>
    <t>29,273</t>
  </si>
  <si>
    <t>21,094</t>
  </si>
  <si>
    <t>1,289,741</t>
  </si>
  <si>
    <t>29,073,122</t>
  </si>
  <si>
    <t>15,465</t>
  </si>
  <si>
    <t>137,422,892</t>
  </si>
  <si>
    <t>327,127,572</t>
  </si>
  <si>
    <t>88,448</t>
  </si>
  <si>
    <t>62,979</t>
  </si>
  <si>
    <t>2,782,605</t>
  </si>
  <si>
    <t>49,436,609</t>
  </si>
  <si>
    <t>41,189</t>
  </si>
  <si>
    <t>277,690,963</t>
  </si>
  <si>
    <t>47,259</t>
  </si>
  <si>
    <t>337,501,071</t>
  </si>
  <si>
    <t>91,575</t>
  </si>
  <si>
    <t>65,888</t>
  </si>
  <si>
    <t>2,795,128</t>
  </si>
  <si>
    <t>49,670,273</t>
  </si>
  <si>
    <t>41,478</t>
  </si>
  <si>
    <t>287,830,798</t>
  </si>
  <si>
    <t>50,097</t>
  </si>
  <si>
    <t>3,222,318</t>
  </si>
  <si>
    <t>119,045</t>
  </si>
  <si>
    <t>3,103,273</t>
  </si>
  <si>
    <t>27,730,543</t>
  </si>
  <si>
    <t>8,542</t>
  </si>
  <si>
    <t>8,137</t>
  </si>
  <si>
    <t>62,812</t>
  </si>
  <si>
    <t>844,267</t>
  </si>
  <si>
    <t>26,886,276</t>
  </si>
  <si>
    <t>7,782</t>
  </si>
  <si>
    <t>3,333,765</t>
  </si>
  <si>
    <t>17,533</t>
  </si>
  <si>
    <t>300,902</t>
  </si>
  <si>
    <t>3,032,863</t>
  </si>
  <si>
    <t>13,267,375</t>
  </si>
  <si>
    <t>3,928</t>
  </si>
  <si>
    <t>5,354</t>
  </si>
  <si>
    <t>125,329</t>
  </si>
  <si>
    <t>13,142,046</t>
  </si>
  <si>
    <t>58,637,926</t>
  </si>
  <si>
    <t>17,815</t>
  </si>
  <si>
    <t>17,437</t>
  </si>
  <si>
    <t>98,400</t>
  </si>
  <si>
    <t>1,981,795</t>
  </si>
  <si>
    <t>56,656,131</t>
  </si>
  <si>
    <t>16,881</t>
  </si>
  <si>
    <t>28,429,882</t>
  </si>
  <si>
    <t>9,161</t>
  </si>
  <si>
    <t>9,005</t>
  </si>
  <si>
    <t>21,823</t>
  </si>
  <si>
    <t>305,880</t>
  </si>
  <si>
    <t>28,124,002</t>
  </si>
  <si>
    <t>8,882</t>
  </si>
  <si>
    <t>27,624,411</t>
  </si>
  <si>
    <t>6,396</t>
  </si>
  <si>
    <t>2,998</t>
  </si>
  <si>
    <t>39,820</t>
  </si>
  <si>
    <t>27,584,591</t>
  </si>
  <si>
    <t>6,335</t>
  </si>
  <si>
    <t>73,125,775</t>
  </si>
  <si>
    <t>23,071</t>
  </si>
  <si>
    <t>10,405</t>
  </si>
  <si>
    <t>146,195</t>
  </si>
  <si>
    <t>72,979,580</t>
  </si>
  <si>
    <t>23,012</t>
  </si>
  <si>
    <t>6,740,448</t>
  </si>
  <si>
    <t>16,281</t>
  </si>
  <si>
    <t>286,565</t>
  </si>
  <si>
    <t>6,453,883</t>
  </si>
  <si>
    <t>1,862</t>
  </si>
  <si>
    <t>10,121,776</t>
  </si>
  <si>
    <t>2,318</t>
  </si>
  <si>
    <t>5,881</t>
  </si>
  <si>
    <t>226,555</t>
  </si>
  <si>
    <t>9,895,221</t>
  </si>
  <si>
    <t>2,285</t>
  </si>
  <si>
    <t>16,862,224</t>
  </si>
  <si>
    <t>4,272</t>
  </si>
  <si>
    <t>22,162</t>
  </si>
  <si>
    <t>513,120</t>
  </si>
  <si>
    <t>16,349,104</t>
  </si>
  <si>
    <t>4,147</t>
  </si>
  <si>
    <t>79,698,433</t>
  </si>
  <si>
    <t>19,724</t>
  </si>
  <si>
    <t>19,321</t>
  </si>
  <si>
    <t>62,524</t>
  </si>
  <si>
    <t>1,249,134</t>
  </si>
  <si>
    <t>78,449,299</t>
  </si>
  <si>
    <t>8,982,144</t>
  </si>
  <si>
    <t>2,217</t>
  </si>
  <si>
    <t>2,088</t>
  </si>
  <si>
    <t>20,469</t>
  </si>
  <si>
    <t>241,915</t>
  </si>
  <si>
    <t>8,740,229</t>
  </si>
  <si>
    <t>22,479,859</t>
  </si>
  <si>
    <t>6,417</t>
  </si>
  <si>
    <t>6,338</t>
  </si>
  <si>
    <t>11,960</t>
  </si>
  <si>
    <t>173,367</t>
  </si>
  <si>
    <t>22,306,492</t>
  </si>
  <si>
    <t>6,270</t>
  </si>
  <si>
    <t>732,442,103</t>
  </si>
  <si>
    <t>205,161</t>
  </si>
  <si>
    <t>176,990</t>
  </si>
  <si>
    <t>3,182,849</t>
  </si>
  <si>
    <t>56,391,682</t>
  </si>
  <si>
    <t>46,153</t>
  </si>
  <si>
    <t>676,050,421</t>
  </si>
  <si>
    <t>159,008</t>
  </si>
  <si>
    <t>7,365,840</t>
  </si>
  <si>
    <t>1,938</t>
  </si>
  <si>
    <t>1,772</t>
  </si>
  <si>
    <t>15,360</t>
  </si>
  <si>
    <t>273,755</t>
  </si>
  <si>
    <t>7,092,085</t>
  </si>
  <si>
    <t>1,681</t>
  </si>
  <si>
    <t>43,452,753</t>
  </si>
  <si>
    <t>12,421</t>
  </si>
  <si>
    <t>8,329</t>
  </si>
  <si>
    <t>393,540</t>
  </si>
  <si>
    <t>8,969,667</t>
  </si>
  <si>
    <t>6,463</t>
  </si>
  <si>
    <t>34,483,086</t>
  </si>
  <si>
    <t>5,958</t>
  </si>
  <si>
    <t>1,937,994</t>
  </si>
  <si>
    <t>575</t>
  </si>
  <si>
    <t>1,819,667</t>
  </si>
  <si>
    <t>800,622</t>
  </si>
  <si>
    <t>20,281</t>
  </si>
  <si>
    <t>780,341</t>
  </si>
  <si>
    <t>510,030</t>
  </si>
  <si>
    <t>32,304</t>
  </si>
  <si>
    <t>477,726</t>
  </si>
  <si>
    <t>8,097,223</t>
  </si>
  <si>
    <t>2,215</t>
  </si>
  <si>
    <t>16,984</t>
  </si>
  <si>
    <t>300,291</t>
  </si>
  <si>
    <t>7,796,932</t>
  </si>
  <si>
    <t>5,643,494</t>
  </si>
  <si>
    <t>10,684</t>
  </si>
  <si>
    <t>194,645</t>
  </si>
  <si>
    <t>5,448,849</t>
  </si>
  <si>
    <t>1,118,192</t>
  </si>
  <si>
    <t>5,415,740</t>
  </si>
  <si>
    <t>5,414,314</t>
  </si>
  <si>
    <t>1,329,654</t>
  </si>
  <si>
    <t>1,727</t>
  </si>
  <si>
    <t>34,851</t>
  </si>
  <si>
    <t>1,294,803</t>
  </si>
  <si>
    <t>5,565,979</t>
  </si>
  <si>
    <t>6,895,633</t>
  </si>
  <si>
    <t>6,860,782</t>
  </si>
  <si>
    <t>1,055</t>
  </si>
  <si>
    <t>8,364,137</t>
  </si>
  <si>
    <t>1,821</t>
  </si>
  <si>
    <t>1,803</t>
  </si>
  <si>
    <t>96,846</t>
  </si>
  <si>
    <t>8,267,291</t>
  </si>
  <si>
    <t>1,842,198</t>
  </si>
  <si>
    <t>3,703</t>
  </si>
  <si>
    <t>131,643</t>
  </si>
  <si>
    <t>1,710,555</t>
  </si>
  <si>
    <t>2,672,210</t>
  </si>
  <si>
    <t>24,391</t>
  </si>
  <si>
    <t>2,647,819</t>
  </si>
  <si>
    <t>115,480,387</t>
  </si>
  <si>
    <t>30,818</t>
  </si>
  <si>
    <t>26,135</t>
  </si>
  <si>
    <t>479,044</t>
  </si>
  <si>
    <t>10,515,850</t>
  </si>
  <si>
    <t>7,569</t>
  </si>
  <si>
    <t>104,964,537</t>
  </si>
  <si>
    <t>23,249</t>
  </si>
  <si>
    <t>16,937,216</t>
  </si>
  <si>
    <t>3,010</t>
  </si>
  <si>
    <t>2,731</t>
  </si>
  <si>
    <t>24,222</t>
  </si>
  <si>
    <t>558,276</t>
  </si>
  <si>
    <t>415</t>
  </si>
  <si>
    <t>16,378,940</t>
  </si>
  <si>
    <t>56,610,199</t>
  </si>
  <si>
    <t>653,692</t>
  </si>
  <si>
    <t>10,957,239</t>
  </si>
  <si>
    <t>11,466</t>
  </si>
  <si>
    <t>45,652,960</t>
  </si>
  <si>
    <t>7,636</t>
  </si>
  <si>
    <t>52,612,404</t>
  </si>
  <si>
    <t>12,340</t>
  </si>
  <si>
    <t>7,170</t>
  </si>
  <si>
    <t>438,556</t>
  </si>
  <si>
    <t>14,986,515</t>
  </si>
  <si>
    <t>37,625,889</t>
  </si>
  <si>
    <t>109,222,603</t>
  </si>
  <si>
    <t>31,442</t>
  </si>
  <si>
    <t>18,669</t>
  </si>
  <si>
    <t>1,092,248</t>
  </si>
  <si>
    <t>25,943,754</t>
  </si>
  <si>
    <t>19,274</t>
  </si>
  <si>
    <t>83,278,849</t>
  </si>
  <si>
    <t>12,168</t>
  </si>
  <si>
    <t>127,127,874</t>
  </si>
  <si>
    <t>34,978</t>
  </si>
  <si>
    <t>21,658</t>
  </si>
  <si>
    <t>1,164,773</t>
  </si>
  <si>
    <t>27,781,607</t>
  </si>
  <si>
    <t>20,230</t>
  </si>
  <si>
    <t>99,346,267</t>
  </si>
  <si>
    <t>14,748</t>
  </si>
  <si>
    <t>4,102,303</t>
  </si>
  <si>
    <t>762</t>
  </si>
  <si>
    <t>164,291</t>
  </si>
  <si>
    <t>3,938,012</t>
  </si>
  <si>
    <t>307,219</t>
  </si>
  <si>
    <t>916,380</t>
  </si>
  <si>
    <t>890,307</t>
  </si>
  <si>
    <t>288,475</t>
  </si>
  <si>
    <t>280,213</t>
  </si>
  <si>
    <t>23,953,707</t>
  </si>
  <si>
    <t>3,883</t>
  </si>
  <si>
    <t>43,156</t>
  </si>
  <si>
    <t>1,788,271</t>
  </si>
  <si>
    <t>22,165,436</t>
  </si>
  <si>
    <t>3,621</t>
  </si>
  <si>
    <t>34,767,553</t>
  </si>
  <si>
    <t>5,563</t>
  </si>
  <si>
    <t>5,484</t>
  </si>
  <si>
    <t>60,490</t>
  </si>
  <si>
    <t>1,793,227</t>
  </si>
  <si>
    <t>32,974,326</t>
  </si>
  <si>
    <t>5,143</t>
  </si>
  <si>
    <t>970,466</t>
  </si>
  <si>
    <t>17,965,242</t>
  </si>
  <si>
    <t>3,189</t>
  </si>
  <si>
    <t>26,306</t>
  </si>
  <si>
    <t>17,938,936</t>
  </si>
  <si>
    <t>3,184</t>
  </si>
  <si>
    <t>3,904,867</t>
  </si>
  <si>
    <t>5,691</t>
  </si>
  <si>
    <t>156,630</t>
  </si>
  <si>
    <t>3,748,237</t>
  </si>
  <si>
    <t>10,091,499</t>
  </si>
  <si>
    <t>12,854</t>
  </si>
  <si>
    <t>10,078,645</t>
  </si>
  <si>
    <t>13,996,366</t>
  </si>
  <si>
    <t>6,331</t>
  </si>
  <si>
    <t>169,484</t>
  </si>
  <si>
    <t>13,826,882</t>
  </si>
  <si>
    <t>42,779,500</t>
  </si>
  <si>
    <t>6,420</t>
  </si>
  <si>
    <t>6,179</t>
  </si>
  <si>
    <t>16,434</t>
  </si>
  <si>
    <t>921,229</t>
  </si>
  <si>
    <t>41,858,271</t>
  </si>
  <si>
    <t>6,087</t>
  </si>
  <si>
    <t>10,203,285</t>
  </si>
  <si>
    <t>1,721</t>
  </si>
  <si>
    <t>1,629</t>
  </si>
  <si>
    <t>25,508</t>
  </si>
  <si>
    <t>784,050</t>
  </si>
  <si>
    <t>9,419,235</t>
  </si>
  <si>
    <t>1,485</t>
  </si>
  <si>
    <t>13,971,144</t>
  </si>
  <si>
    <t>327,913</t>
  </si>
  <si>
    <t>13,643,231</t>
  </si>
  <si>
    <t>391,539,640</t>
  </si>
  <si>
    <t>78,130</t>
  </si>
  <si>
    <t>63,013</t>
  </si>
  <si>
    <t>1,594,516</t>
  </si>
  <si>
    <t>42,085,676</t>
  </si>
  <si>
    <t>24,468</t>
  </si>
  <si>
    <t>349,453,964</t>
  </si>
  <si>
    <t>53,662</t>
  </si>
  <si>
    <t>12,808,863</t>
  </si>
  <si>
    <t>2,382</t>
  </si>
  <si>
    <t>9,594</t>
  </si>
  <si>
    <t>183,040</t>
  </si>
  <si>
    <t>12,625,823</t>
  </si>
  <si>
    <t>107,767,043</t>
  </si>
  <si>
    <t>42,730</t>
  </si>
  <si>
    <t>25,535</t>
  </si>
  <si>
    <t>1,673,707</t>
  </si>
  <si>
    <t>31,174,548</t>
  </si>
  <si>
    <t>26,849</t>
  </si>
  <si>
    <t>76,592,495</t>
  </si>
  <si>
    <t>15,881</t>
  </si>
  <si>
    <t>118,690,044</t>
  </si>
  <si>
    <t>25,027</t>
  </si>
  <si>
    <t>18,565</t>
  </si>
  <si>
    <t>1,547,491</t>
  </si>
  <si>
    <t>39,267,972</t>
  </si>
  <si>
    <t>15,536</t>
  </si>
  <si>
    <t>79,422,072</t>
  </si>
  <si>
    <t>9,491</t>
  </si>
  <si>
    <t>226,457,087</t>
  </si>
  <si>
    <t>67,757</t>
  </si>
  <si>
    <t>44,100</t>
  </si>
  <si>
    <t>3,221,198</t>
  </si>
  <si>
    <t>70,442,520</t>
  </si>
  <si>
    <t>42,385</t>
  </si>
  <si>
    <t>156,014,567</t>
  </si>
  <si>
    <t>25,372</t>
  </si>
  <si>
    <t>233,821,278</t>
  </si>
  <si>
    <t>70,015</t>
  </si>
  <si>
    <t>45,733</t>
  </si>
  <si>
    <t>3,311,808</t>
  </si>
  <si>
    <t>72,030,810</t>
  </si>
  <si>
    <t>43,521</t>
  </si>
  <si>
    <t>161,790,468</t>
  </si>
  <si>
    <t>26,494</t>
  </si>
  <si>
    <t>5,691,080</t>
  </si>
  <si>
    <t>21,032</t>
  </si>
  <si>
    <t>419,893</t>
  </si>
  <si>
    <t>5,271,187</t>
  </si>
  <si>
    <t>4,701,307</t>
  </si>
  <si>
    <t>19,062</t>
  </si>
  <si>
    <t>328,621</t>
  </si>
  <si>
    <t>4,372,686</t>
  </si>
  <si>
    <t>25,082,754</t>
  </si>
  <si>
    <t>5,900</t>
  </si>
  <si>
    <t>5,791</t>
  </si>
  <si>
    <t>157,615</t>
  </si>
  <si>
    <t>4,726,507</t>
  </si>
  <si>
    <t>1,044</t>
  </si>
  <si>
    <t>20,356,247</t>
  </si>
  <si>
    <t>7,321,327</t>
  </si>
  <si>
    <t>17,526</t>
  </si>
  <si>
    <t>506,330</t>
  </si>
  <si>
    <t>6,814,997</t>
  </si>
  <si>
    <t>1,191</t>
  </si>
  <si>
    <t>10,393,398</t>
  </si>
  <si>
    <t>2,404</t>
  </si>
  <si>
    <t>45,774</t>
  </si>
  <si>
    <t>789,132</t>
  </si>
  <si>
    <t>9,604,266</t>
  </si>
  <si>
    <t>2,145</t>
  </si>
  <si>
    <t>14,568,912</t>
  </si>
  <si>
    <t>3,109</t>
  </si>
  <si>
    <t>28,358</t>
  </si>
  <si>
    <t>488,899</t>
  </si>
  <si>
    <t>14,080,013</t>
  </si>
  <si>
    <t>30,357,491</t>
  </si>
  <si>
    <t>7,149</t>
  </si>
  <si>
    <t>7,139</t>
  </si>
  <si>
    <t>208,548</t>
  </si>
  <si>
    <t>30,148,943</t>
  </si>
  <si>
    <t>7,098</t>
  </si>
  <si>
    <t>2,182,260</t>
  </si>
  <si>
    <t>39,125</t>
  </si>
  <si>
    <t>2,143,135</t>
  </si>
  <si>
    <t>4,572,712</t>
  </si>
  <si>
    <t>6,754,972</t>
  </si>
  <si>
    <t>6,715,847</t>
  </si>
  <si>
    <t>25,105,918</t>
  </si>
  <si>
    <t>5,005</t>
  </si>
  <si>
    <t>60,160</t>
  </si>
  <si>
    <t>1,587,235</t>
  </si>
  <si>
    <t>23,518,683</t>
  </si>
  <si>
    <t>2,381,687</t>
  </si>
  <si>
    <t>25,645</t>
  </si>
  <si>
    <t>447,174</t>
  </si>
  <si>
    <t>1,934,513</t>
  </si>
  <si>
    <t>428</t>
  </si>
  <si>
    <t>9,220,026</t>
  </si>
  <si>
    <t>1,835</t>
  </si>
  <si>
    <t>7,488</t>
  </si>
  <si>
    <t>148,227</t>
  </si>
  <si>
    <t>9,071,799</t>
  </si>
  <si>
    <t>393,436,219</t>
  </si>
  <si>
    <t>104,573</t>
  </si>
  <si>
    <t>79,518</t>
  </si>
  <si>
    <t>3,746,424</t>
  </si>
  <si>
    <t>82,486,829</t>
  </si>
  <si>
    <t>46,793</t>
  </si>
  <si>
    <t>310,949,390</t>
  </si>
  <si>
    <t>57,780</t>
  </si>
  <si>
    <t>129,139,658</t>
  </si>
  <si>
    <t>22,967</t>
  </si>
  <si>
    <t>21,784</t>
  </si>
  <si>
    <t>246,343</t>
  </si>
  <si>
    <t>6,953,583</t>
  </si>
  <si>
    <t>122,186,075</t>
  </si>
  <si>
    <t>20,395</t>
  </si>
  <si>
    <t>708,521,393</t>
  </si>
  <si>
    <t>188,175</t>
  </si>
  <si>
    <t>130,361</t>
  </si>
  <si>
    <t>7,104,410</t>
  </si>
  <si>
    <t>160,724,385</t>
  </si>
  <si>
    <t>97,952</t>
  </si>
  <si>
    <t>547,797,008</t>
  </si>
  <si>
    <t>90,223</t>
  </si>
  <si>
    <t>295,256,979</t>
  </si>
  <si>
    <t>58,470</t>
  </si>
  <si>
    <t>36,223</t>
  </si>
  <si>
    <t>1,940,618</t>
  </si>
  <si>
    <t>64,860,402</t>
  </si>
  <si>
    <t>33,212</t>
  </si>
  <si>
    <t>230,396,577</t>
  </si>
  <si>
    <t>25,258</t>
  </si>
  <si>
    <t>1,003,778,372</t>
  </si>
  <si>
    <t>246,645</t>
  </si>
  <si>
    <t>166,584</t>
  </si>
  <si>
    <t>9,045,028</t>
  </si>
  <si>
    <t>225,584,787</t>
  </si>
  <si>
    <t>131,164</t>
  </si>
  <si>
    <t>778,193,585</t>
  </si>
  <si>
    <t>115,481</t>
  </si>
  <si>
    <t>1,025,459,129</t>
  </si>
  <si>
    <t>251,158</t>
  </si>
  <si>
    <t>170,869</t>
  </si>
  <si>
    <t>9,084,098</t>
  </si>
  <si>
    <t>226,416,890</t>
  </si>
  <si>
    <t>131,613</t>
  </si>
  <si>
    <t>799,042,239</t>
  </si>
  <si>
    <t>119,545</t>
  </si>
  <si>
    <t>92,318,331</t>
  </si>
  <si>
    <t>16,453</t>
  </si>
  <si>
    <t>15,619</t>
  </si>
  <si>
    <t>330,578</t>
  </si>
  <si>
    <t>4,700,950</t>
  </si>
  <si>
    <t>87,617,381</t>
  </si>
  <si>
    <t>13,754</t>
  </si>
  <si>
    <t>14,129,422</t>
  </si>
  <si>
    <t>3,280</t>
  </si>
  <si>
    <t>206,295</t>
  </si>
  <si>
    <t>3,028,587</t>
  </si>
  <si>
    <t>1,996</t>
  </si>
  <si>
    <t>11,100,835</t>
  </si>
  <si>
    <t>3,651,067</t>
  </si>
  <si>
    <t>683</t>
  </si>
  <si>
    <t>177,816</t>
  </si>
  <si>
    <t>3,473,251</t>
  </si>
  <si>
    <t>334,502,596</t>
  </si>
  <si>
    <t>47,951</t>
  </si>
  <si>
    <t>42,416</t>
  </si>
  <si>
    <t>2,120,115</t>
  </si>
  <si>
    <t>104,993,211</t>
  </si>
  <si>
    <t>229,509,385</t>
  </si>
  <si>
    <t>30,437</t>
  </si>
  <si>
    <t>86,293,592</t>
  </si>
  <si>
    <t>14,573</t>
  </si>
  <si>
    <t>145,676</t>
  </si>
  <si>
    <t>4,540,421</t>
  </si>
  <si>
    <t>81,753,171</t>
  </si>
  <si>
    <t>13,001</t>
  </si>
  <si>
    <t>17,988,701</t>
  </si>
  <si>
    <t>3,826</t>
  </si>
  <si>
    <t>3,653</t>
  </si>
  <si>
    <t>20,280</t>
  </si>
  <si>
    <t>616,404</t>
  </si>
  <si>
    <t>17,372,297</t>
  </si>
  <si>
    <t>3,538</t>
  </si>
  <si>
    <t>150,400,215</t>
  </si>
  <si>
    <t>19,856</t>
  </si>
  <si>
    <t>163,383</t>
  </si>
  <si>
    <t>4,850,425</t>
  </si>
  <si>
    <t>145,549,790</t>
  </si>
  <si>
    <t>18,758</t>
  </si>
  <si>
    <t>393,949,904</t>
  </si>
  <si>
    <t>54,116</t>
  </si>
  <si>
    <t>53,397</t>
  </si>
  <si>
    <t>192,133</t>
  </si>
  <si>
    <t>6,209,725</t>
  </si>
  <si>
    <t>1,804</t>
  </si>
  <si>
    <t>387,740,179</t>
  </si>
  <si>
    <t>52,312</t>
  </si>
  <si>
    <t>15,248,627</t>
  </si>
  <si>
    <t>3,601</t>
  </si>
  <si>
    <t>3,576</t>
  </si>
  <si>
    <t>101,784</t>
  </si>
  <si>
    <t>15,146,843</t>
  </si>
  <si>
    <t>3,549</t>
  </si>
  <si>
    <t>73,802,284</t>
  </si>
  <si>
    <t>7,952</t>
  </si>
  <si>
    <t>7,771</t>
  </si>
  <si>
    <t>74,565</t>
  </si>
  <si>
    <t>73,727,719</t>
  </si>
  <si>
    <t>7,761</t>
  </si>
  <si>
    <t>89,050,911</t>
  </si>
  <si>
    <t>11,347</t>
  </si>
  <si>
    <t>6,443</t>
  </si>
  <si>
    <t>176,349</t>
  </si>
  <si>
    <t>88,874,562</t>
  </si>
  <si>
    <t>11,310</t>
  </si>
  <si>
    <t>42,341,954</t>
  </si>
  <si>
    <t>6,720</t>
  </si>
  <si>
    <t>6,355</t>
  </si>
  <si>
    <t>32,994</t>
  </si>
  <si>
    <t>1,226,718</t>
  </si>
  <si>
    <t>41,115,236</t>
  </si>
  <si>
    <t>6,167</t>
  </si>
  <si>
    <t>22,453,193</t>
  </si>
  <si>
    <t>32,545</t>
  </si>
  <si>
    <t>953,048</t>
  </si>
  <si>
    <t>21,500,145</t>
  </si>
  <si>
    <t>3,777</t>
  </si>
  <si>
    <t>128,780,397</t>
  </si>
  <si>
    <t>26,932</t>
  </si>
  <si>
    <t>26,100</t>
  </si>
  <si>
    <t>326,713</t>
  </si>
  <si>
    <t>5,509,082</t>
  </si>
  <si>
    <t>2,677</t>
  </si>
  <si>
    <t>123,271,315</t>
  </si>
  <si>
    <t>24,255</t>
  </si>
  <si>
    <t>2,601,749,990</t>
  </si>
  <si>
    <t>499,403</t>
  </si>
  <si>
    <t>406,842</t>
  </si>
  <si>
    <t>13,053,535</t>
  </si>
  <si>
    <t>373,891,349</t>
  </si>
  <si>
    <t>166,320</t>
  </si>
  <si>
    <t>2,227,858,641</t>
  </si>
  <si>
    <t>333,083</t>
  </si>
  <si>
    <t>9,413,598</t>
  </si>
  <si>
    <t>2,433</t>
  </si>
  <si>
    <t>66,314</t>
  </si>
  <si>
    <t>9,347,284</t>
  </si>
  <si>
    <t>57,696,686</t>
  </si>
  <si>
    <t>23,554</t>
  </si>
  <si>
    <t>17,020</t>
  </si>
  <si>
    <t>411,612</t>
  </si>
  <si>
    <t>5,721,447</t>
  </si>
  <si>
    <t>51,975,239</t>
  </si>
  <si>
    <t>14,692</t>
  </si>
  <si>
    <t>55,659,999</t>
  </si>
  <si>
    <t>8,511</t>
  </si>
  <si>
    <t>328,537</t>
  </si>
  <si>
    <t>6,953,504</t>
  </si>
  <si>
    <t>5,539</t>
  </si>
  <si>
    <t>48,706,495</t>
  </si>
  <si>
    <t>6,656</t>
  </si>
  <si>
    <t>113,356,685</t>
  </si>
  <si>
    <t>35,749</t>
  </si>
  <si>
    <t>740,149</t>
  </si>
  <si>
    <t>12,674,951</t>
  </si>
  <si>
    <t>14,401</t>
  </si>
  <si>
    <t>100,681,734</t>
  </si>
  <si>
    <t>21,348</t>
  </si>
  <si>
    <t>118,596,395</t>
  </si>
  <si>
    <t>37,132</t>
  </si>
  <si>
    <t>26,907</t>
  </si>
  <si>
    <t>741,832</t>
  </si>
  <si>
    <t>12,710,684</t>
  </si>
  <si>
    <t>14,419</t>
  </si>
  <si>
    <t>105,885,711</t>
  </si>
  <si>
    <t>22,713</t>
  </si>
  <si>
    <t>6,882,821</t>
  </si>
  <si>
    <t>2,194</t>
  </si>
  <si>
    <t>22,224</t>
  </si>
  <si>
    <t>276,768</t>
  </si>
  <si>
    <t>6,606,053</t>
  </si>
  <si>
    <t>2,133,238</t>
  </si>
  <si>
    <t>24,762,362</t>
  </si>
  <si>
    <t>6,945</t>
  </si>
  <si>
    <t>6,763</t>
  </si>
  <si>
    <t>61,048</t>
  </si>
  <si>
    <t>984,537</t>
  </si>
  <si>
    <t>23,777,825</t>
  </si>
  <si>
    <t>14,298,545</t>
  </si>
  <si>
    <t>3,811</t>
  </si>
  <si>
    <t>3,747</t>
  </si>
  <si>
    <t>14,501</t>
  </si>
  <si>
    <t>334,274</t>
  </si>
  <si>
    <t>13,964,271</t>
  </si>
  <si>
    <t>12,394,569</t>
  </si>
  <si>
    <t>3,957</t>
  </si>
  <si>
    <t>3,912</t>
  </si>
  <si>
    <t>68,818</t>
  </si>
  <si>
    <t>12,325,751</t>
  </si>
  <si>
    <t>3,905</t>
  </si>
  <si>
    <t>13,368,601</t>
  </si>
  <si>
    <t>3,381</t>
  </si>
  <si>
    <t>3,594</t>
  </si>
  <si>
    <t>55,201</t>
  </si>
  <si>
    <t>13,313,400</t>
  </si>
  <si>
    <t>3,353</t>
  </si>
  <si>
    <t>17,599,249</t>
  </si>
  <si>
    <t>5,562</t>
  </si>
  <si>
    <t>5,557</t>
  </si>
  <si>
    <t>17,580,647</t>
  </si>
  <si>
    <t>5,552</t>
  </si>
  <si>
    <t>2,213,648</t>
  </si>
  <si>
    <t>22,725</t>
  </si>
  <si>
    <t>2,190,923</t>
  </si>
  <si>
    <t>2,483,586</t>
  </si>
  <si>
    <t>4,697,234</t>
  </si>
  <si>
    <t>1,242</t>
  </si>
  <si>
    <t>4,674,509</t>
  </si>
  <si>
    <t>5,502,193</t>
  </si>
  <si>
    <t>12,799</t>
  </si>
  <si>
    <t>447,795</t>
  </si>
  <si>
    <t>5,054,398</t>
  </si>
  <si>
    <t>1,312</t>
  </si>
  <si>
    <t>3,425,045</t>
  </si>
  <si>
    <t>13,092</t>
  </si>
  <si>
    <t>242,657</t>
  </si>
  <si>
    <t>3,182,388</t>
  </si>
  <si>
    <t>701</t>
  </si>
  <si>
    <t>7,307,776</t>
  </si>
  <si>
    <t>1,976</t>
  </si>
  <si>
    <t>13,404</t>
  </si>
  <si>
    <t>7,294,372</t>
  </si>
  <si>
    <t>1,966</t>
  </si>
  <si>
    <t>245,159,396</t>
  </si>
  <si>
    <t>73,039</t>
  </si>
  <si>
    <t>62,079</t>
  </si>
  <si>
    <t>881,151</t>
  </si>
  <si>
    <t>15,280,449</t>
  </si>
  <si>
    <t>15,944</t>
  </si>
  <si>
    <t>229,878,947</t>
  </si>
  <si>
    <t>57,095</t>
  </si>
  <si>
    <t>14,116,045</t>
  </si>
  <si>
    <t>11,525</t>
  </si>
  <si>
    <t>247,920</t>
  </si>
  <si>
    <t>13,868,125</t>
  </si>
  <si>
    <t>3,172</t>
  </si>
  <si>
    <t>95,645,445</t>
  </si>
  <si>
    <t>32,685</t>
  </si>
  <si>
    <t>22,389</t>
  </si>
  <si>
    <t>1,318,565</t>
  </si>
  <si>
    <t>16,851,264</t>
  </si>
  <si>
    <t>17,745</t>
  </si>
  <si>
    <t>78,794,181</t>
  </si>
  <si>
    <t>14,940</t>
  </si>
  <si>
    <t>69,277,266</t>
  </si>
  <si>
    <t>11,262</t>
  </si>
  <si>
    <t>725,651</t>
  </si>
  <si>
    <t>13,731,945</t>
  </si>
  <si>
    <t>10,461</t>
  </si>
  <si>
    <t>55,545,321</t>
  </si>
  <si>
    <t>164,922,711</t>
  </si>
  <si>
    <t>50,309</t>
  </si>
  <si>
    <t>33,651</t>
  </si>
  <si>
    <t>2,044,216</t>
  </si>
  <si>
    <t>30,583,209</t>
  </si>
  <si>
    <t>28,206</t>
  </si>
  <si>
    <t>134,339,502</t>
  </si>
  <si>
    <t>22,103</t>
  </si>
  <si>
    <t>175,698,056</t>
  </si>
  <si>
    <t>36,613</t>
  </si>
  <si>
    <t>2,072,799</t>
  </si>
  <si>
    <t>31,050,932</t>
  </si>
  <si>
    <t>28,494</t>
  </si>
  <si>
    <t>144,647,124</t>
  </si>
  <si>
    <t>24,903</t>
  </si>
  <si>
    <t>48,588</t>
  </si>
  <si>
    <t>6,335,467</t>
  </si>
  <si>
    <t>21,271</t>
  </si>
  <si>
    <t>348,662</t>
  </si>
  <si>
    <t>5,986,805</t>
  </si>
  <si>
    <t>1,406</t>
  </si>
  <si>
    <t>917,228</t>
  </si>
  <si>
    <t>1,404</t>
  </si>
  <si>
    <t>915,824</t>
  </si>
  <si>
    <t>33,319,381</t>
  </si>
  <si>
    <t>124,392</t>
  </si>
  <si>
    <t>3,690,225</t>
  </si>
  <si>
    <t>29,629,156</t>
  </si>
  <si>
    <t>6,344</t>
  </si>
  <si>
    <t>10,030,113</t>
  </si>
  <si>
    <t>2,373</t>
  </si>
  <si>
    <t>99,853</t>
  </si>
  <si>
    <t>9,930,260</t>
  </si>
  <si>
    <t>2,340</t>
  </si>
  <si>
    <t>19,114,500</t>
  </si>
  <si>
    <t>5,755</t>
  </si>
  <si>
    <t>5,715</t>
  </si>
  <si>
    <t>10,008</t>
  </si>
  <si>
    <t>216,796</t>
  </si>
  <si>
    <t>18,897,704</t>
  </si>
  <si>
    <t>5,658</t>
  </si>
  <si>
    <t>12,964,470</t>
  </si>
  <si>
    <t>63,984</t>
  </si>
  <si>
    <t>12,900,486</t>
  </si>
  <si>
    <t>2,973</t>
  </si>
  <si>
    <t>34,743,758</t>
  </si>
  <si>
    <t>9,597</t>
  </si>
  <si>
    <t>9,586</t>
  </si>
  <si>
    <t>1,304</t>
  </si>
  <si>
    <t>53,496</t>
  </si>
  <si>
    <t>34,690,262</t>
  </si>
  <si>
    <t>9,579</t>
  </si>
  <si>
    <t>3,443,972</t>
  </si>
  <si>
    <t>4,260</t>
  </si>
  <si>
    <t>120,141</t>
  </si>
  <si>
    <t>3,323,831</t>
  </si>
  <si>
    <t>6,264,575</t>
  </si>
  <si>
    <t>1,142</t>
  </si>
  <si>
    <t>1,141</t>
  </si>
  <si>
    <t>3,612</t>
  </si>
  <si>
    <t>6,260,963</t>
  </si>
  <si>
    <t>9,708,547</t>
  </si>
  <si>
    <t>123,753</t>
  </si>
  <si>
    <t>9,584,794</t>
  </si>
  <si>
    <t>10,233,446</t>
  </si>
  <si>
    <t>2,164</t>
  </si>
  <si>
    <t>2,131</t>
  </si>
  <si>
    <t>6,588</t>
  </si>
  <si>
    <t>226,211</t>
  </si>
  <si>
    <t>10,007,235</t>
  </si>
  <si>
    <t>3,231,161</t>
  </si>
  <si>
    <t>779</t>
  </si>
  <si>
    <t>6,779</t>
  </si>
  <si>
    <t>196,193</t>
  </si>
  <si>
    <t>3,034,968</t>
  </si>
  <si>
    <t>9,592,091</t>
  </si>
  <si>
    <t>2,493</t>
  </si>
  <si>
    <t>2,473</t>
  </si>
  <si>
    <t>3,065</t>
  </si>
  <si>
    <t>80,239</t>
  </si>
  <si>
    <t>9,511,852</t>
  </si>
  <si>
    <t>2,456</t>
  </si>
  <si>
    <t>345,795,548</t>
  </si>
  <si>
    <t>96,362</t>
  </si>
  <si>
    <t>78,689</t>
  </si>
  <si>
    <t>2,272,692</t>
  </si>
  <si>
    <t>36,471,289</t>
  </si>
  <si>
    <t>30,516</t>
  </si>
  <si>
    <t>309,324,259</t>
  </si>
  <si>
    <t>65,846</t>
  </si>
  <si>
    <t>16,806,142</t>
  </si>
  <si>
    <t>70,776</t>
  </si>
  <si>
    <t>16,735,366</t>
  </si>
  <si>
    <t>17,384,373</t>
  </si>
  <si>
    <t>5,159</t>
  </si>
  <si>
    <t>4,022</t>
  </si>
  <si>
    <t>142,870</t>
  </si>
  <si>
    <t>2,159,724</t>
  </si>
  <si>
    <t>15,224,649</t>
  </si>
  <si>
    <t>12,136,455</t>
  </si>
  <si>
    <t>2,305</t>
  </si>
  <si>
    <t>62,711</t>
  </si>
  <si>
    <t>1,528,282</t>
  </si>
  <si>
    <t>10,608,173</t>
  </si>
  <si>
    <t>29,520,828</t>
  </si>
  <si>
    <t>7,464</t>
  </si>
  <si>
    <t>5,614</t>
  </si>
  <si>
    <t>205,581</t>
  </si>
  <si>
    <t>3,688,006</t>
  </si>
  <si>
    <t>25,832,822</t>
  </si>
  <si>
    <t>4,453</t>
  </si>
  <si>
    <t>2,956,752</t>
  </si>
  <si>
    <t>1,333</t>
  </si>
  <si>
    <t>37,063</t>
  </si>
  <si>
    <t>670,067</t>
  </si>
  <si>
    <t>2,286,685</t>
  </si>
  <si>
    <t>9,704,261</t>
  </si>
  <si>
    <t>2,209</t>
  </si>
  <si>
    <t>40,163</t>
  </si>
  <si>
    <t>711,198</t>
  </si>
  <si>
    <t>8,993,063</t>
  </si>
  <si>
    <t>12,661,013</t>
  </si>
  <si>
    <t>3,103</t>
  </si>
  <si>
    <t>77,226</t>
  </si>
  <si>
    <t>1,381,265</t>
  </si>
  <si>
    <t>11,279,748</t>
  </si>
  <si>
    <t>2,634</t>
  </si>
  <si>
    <t>43,748,589</t>
  </si>
  <si>
    <t>11,673</t>
  </si>
  <si>
    <t>8,992</t>
  </si>
  <si>
    <t>284,941</t>
  </si>
  <si>
    <t>5,108,075</t>
  </si>
  <si>
    <t>4,324</t>
  </si>
  <si>
    <t>38,640,514</t>
  </si>
  <si>
    <t>7,349</t>
  </si>
  <si>
    <t>13,669,521</t>
  </si>
  <si>
    <t>2,409</t>
  </si>
  <si>
    <t>143,638</t>
  </si>
  <si>
    <t>13,525,883</t>
  </si>
  <si>
    <t>507,530</t>
  </si>
  <si>
    <t>2,788</t>
  </si>
  <si>
    <t>504,742</t>
  </si>
  <si>
    <t>1,327,426</t>
  </si>
  <si>
    <t>4,734</t>
  </si>
  <si>
    <t>84,232</t>
  </si>
  <si>
    <t>1,243,194</t>
  </si>
  <si>
    <t>4,235,806</t>
  </si>
  <si>
    <t>1,276</t>
  </si>
  <si>
    <t>39,194</t>
  </si>
  <si>
    <t>4,196,612</t>
  </si>
  <si>
    <t>9,287,824</t>
  </si>
  <si>
    <t>17,542</t>
  </si>
  <si>
    <t>205,946</t>
  </si>
  <si>
    <t>9,081,878</t>
  </si>
  <si>
    <t>18,619,656</t>
  </si>
  <si>
    <t>3,220</t>
  </si>
  <si>
    <t>3,188</t>
  </si>
  <si>
    <t>5,104</t>
  </si>
  <si>
    <t>103,108</t>
  </si>
  <si>
    <t>18,516,548</t>
  </si>
  <si>
    <t>12,698,498</t>
  </si>
  <si>
    <t>2,238</t>
  </si>
  <si>
    <t>109,052</t>
  </si>
  <si>
    <t>12,589,446</t>
  </si>
  <si>
    <t>1,926,096</t>
  </si>
  <si>
    <t>63,836</t>
  </si>
  <si>
    <t>1,862,260</t>
  </si>
  <si>
    <t>2,779,906</t>
  </si>
  <si>
    <t>4,706,002</t>
  </si>
  <si>
    <t>4,642,166</t>
  </si>
  <si>
    <t>677</t>
  </si>
  <si>
    <t>9,569,808</t>
  </si>
  <si>
    <t>1,527</t>
  </si>
  <si>
    <t>93,804</t>
  </si>
  <si>
    <t>9,476,004</t>
  </si>
  <si>
    <t>4,236,372</t>
  </si>
  <si>
    <t>778</t>
  </si>
  <si>
    <t>58,934</t>
  </si>
  <si>
    <t>4,177,438</t>
  </si>
  <si>
    <t>6,698,578</t>
  </si>
  <si>
    <t>1,113</t>
  </si>
  <si>
    <t>45,908</t>
  </si>
  <si>
    <t>6,652,670</t>
  </si>
  <si>
    <t>147,708,266</t>
  </si>
  <si>
    <t>29,967</t>
  </si>
  <si>
    <t>27,049</t>
  </si>
  <si>
    <t>340,246</t>
  </si>
  <si>
    <t>6,135,427</t>
  </si>
  <si>
    <t>141,572,839</t>
  </si>
  <si>
    <t>8,731,063</t>
  </si>
  <si>
    <t>71,395</t>
  </si>
  <si>
    <t>813,784</t>
  </si>
  <si>
    <t>7,917,279</t>
  </si>
  <si>
    <t>203,506,262</t>
  </si>
  <si>
    <t>62,857</t>
  </si>
  <si>
    <t>44,642</t>
  </si>
  <si>
    <t>1,466,019</t>
  </si>
  <si>
    <t>24,769,572</t>
  </si>
  <si>
    <t>26,704</t>
  </si>
  <si>
    <t>178,736,690</t>
  </si>
  <si>
    <t>36,153</t>
  </si>
  <si>
    <t>7,356,362</t>
  </si>
  <si>
    <t>2,078</t>
  </si>
  <si>
    <t>10,763</t>
  </si>
  <si>
    <t>152,426</t>
  </si>
  <si>
    <t>7,203,936</t>
  </si>
  <si>
    <t>1,358,680</t>
  </si>
  <si>
    <t>34,098</t>
  </si>
  <si>
    <t>286,750</t>
  </si>
  <si>
    <t>1,071,930</t>
  </si>
  <si>
    <t>50,491,771</t>
  </si>
  <si>
    <t>11,874</t>
  </si>
  <si>
    <t>133,786</t>
  </si>
  <si>
    <t>3,572,003</t>
  </si>
  <si>
    <t>46,919,768</t>
  </si>
  <si>
    <t>11,080</t>
  </si>
  <si>
    <t>17,745,980</t>
  </si>
  <si>
    <t>4,508</t>
  </si>
  <si>
    <t>18,270</t>
  </si>
  <si>
    <t>328,624</t>
  </si>
  <si>
    <t>17,417,356</t>
  </si>
  <si>
    <t>4,239</t>
  </si>
  <si>
    <t>13,745,854</t>
  </si>
  <si>
    <t>4,002</t>
  </si>
  <si>
    <t>3,954</t>
  </si>
  <si>
    <t>160,246</t>
  </si>
  <si>
    <t>13,585,608</t>
  </si>
  <si>
    <t>3,909</t>
  </si>
  <si>
    <t>2,833,829</t>
  </si>
  <si>
    <t>1,775</t>
  </si>
  <si>
    <t>2,832,054</t>
  </si>
  <si>
    <t>14,325,020</t>
  </si>
  <si>
    <t>4,217</t>
  </si>
  <si>
    <t>45,920</t>
  </si>
  <si>
    <t>14,279,100</t>
  </si>
  <si>
    <t>4,190</t>
  </si>
  <si>
    <t>16,123,640</t>
  </si>
  <si>
    <t>11,188</t>
  </si>
  <si>
    <t>255,708</t>
  </si>
  <si>
    <t>15,867,932</t>
  </si>
  <si>
    <t>2,001,144</t>
  </si>
  <si>
    <t>3,114,570</t>
  </si>
  <si>
    <t>5,115,714</t>
  </si>
  <si>
    <t>14,626,354</t>
  </si>
  <si>
    <t>3,195</t>
  </si>
  <si>
    <t>27,883</t>
  </si>
  <si>
    <t>403,690</t>
  </si>
  <si>
    <t>14,222,664</t>
  </si>
  <si>
    <t>3,239,432</t>
  </si>
  <si>
    <t>23,619</t>
  </si>
  <si>
    <t>723,300</t>
  </si>
  <si>
    <t>2,516,132</t>
  </si>
  <si>
    <t>10,727,310</t>
  </si>
  <si>
    <t>5,962</t>
  </si>
  <si>
    <t>87,120</t>
  </si>
  <si>
    <t>10,640,190</t>
  </si>
  <si>
    <t>375,462,465</t>
  </si>
  <si>
    <t>108,845</t>
  </si>
  <si>
    <t>88,687</t>
  </si>
  <si>
    <t>1,827,439</t>
  </si>
  <si>
    <t>31,728,888</t>
  </si>
  <si>
    <t>30,725</t>
  </si>
  <si>
    <t>343,733,577</t>
  </si>
  <si>
    <t>78,120</t>
  </si>
  <si>
    <t>864,512,644</t>
  </si>
  <si>
    <t>184,602</t>
  </si>
  <si>
    <t>176,860</t>
  </si>
  <si>
    <t>1,289,945</t>
  </si>
  <si>
    <t>29,360,091</t>
  </si>
  <si>
    <t>15,101</t>
  </si>
  <si>
    <t>835,152,553</t>
  </si>
  <si>
    <t>169,501</t>
  </si>
  <si>
    <t>2,002,222</t>
  </si>
  <si>
    <t>1,791,532</t>
  </si>
  <si>
    <t>4,914,966,079</t>
  </si>
  <si>
    <t>1,781,256</t>
  </si>
  <si>
    <t>1,177,014</t>
  </si>
  <si>
    <t>52,282,464</t>
  </si>
  <si>
    <t>825,737,954</t>
  </si>
  <si>
    <t>903,991</t>
  </si>
  <si>
    <t>4,089,228,125</t>
  </si>
  <si>
    <t>877,265</t>
  </si>
  <si>
    <t>4,014,642,342</t>
  </si>
  <si>
    <t>839,863</t>
  </si>
  <si>
    <t>567,531</t>
  </si>
  <si>
    <t>26,837,345</t>
  </si>
  <si>
    <t>780,760,853</t>
  </si>
  <si>
    <t>426,512</t>
  </si>
  <si>
    <t>3,233,881,489</t>
  </si>
  <si>
    <t>413,351</t>
  </si>
  <si>
    <t>8,929,608,421</t>
  </si>
  <si>
    <t>2,621,119</t>
  </si>
  <si>
    <t>1,744,545</t>
  </si>
  <si>
    <t>79,119,809</t>
  </si>
  <si>
    <t>1,606,498,807</t>
  </si>
  <si>
    <t>1,330,503</t>
  </si>
  <si>
    <t>7,323,109,614</t>
  </si>
  <si>
    <t>1,290,616</t>
  </si>
  <si>
    <t>45,274,169</t>
  </si>
  <si>
    <t>15,846</t>
  </si>
  <si>
    <t>12,907</t>
  </si>
  <si>
    <t>387,892</t>
  </si>
  <si>
    <t>6,893,812</t>
  </si>
  <si>
    <t>5,372</t>
  </si>
  <si>
    <t>38,380,357</t>
  </si>
  <si>
    <t>10,474</t>
  </si>
  <si>
    <t>187,053,772</t>
  </si>
  <si>
    <t>44,591</t>
  </si>
  <si>
    <t>35,976</t>
  </si>
  <si>
    <t>716,346</t>
  </si>
  <si>
    <t>13,602,564</t>
  </si>
  <si>
    <t>12,956</t>
  </si>
  <si>
    <t>173,451,208</t>
  </si>
  <si>
    <t>31,635</t>
  </si>
  <si>
    <t>232,327,941</t>
  </si>
  <si>
    <t>60,437</t>
  </si>
  <si>
    <t>48,883</t>
  </si>
  <si>
    <t>1,104,238</t>
  </si>
  <si>
    <t>20,496,376</t>
  </si>
  <si>
    <t>18,328</t>
  </si>
  <si>
    <t>211,831,565</t>
  </si>
  <si>
    <t>42,109</t>
  </si>
  <si>
    <t>9,554,665,197</t>
  </si>
  <si>
    <t>2,774,207</t>
  </si>
  <si>
    <t>1,878,966</t>
  </si>
  <si>
    <t>81,239,860</t>
  </si>
  <si>
    <t>1,649,303,559</t>
  </si>
  <si>
    <t>1,361,764</t>
  </si>
  <si>
    <t>7,905,361,638</t>
  </si>
  <si>
    <t>1,412,443</t>
  </si>
  <si>
    <t>203,954,486</t>
  </si>
  <si>
    <t>32,728</t>
  </si>
  <si>
    <t>32,044</t>
  </si>
  <si>
    <t>135,224</t>
  </si>
  <si>
    <t>2,751,418</t>
  </si>
  <si>
    <t>201,203,068</t>
  </si>
  <si>
    <t>31,279</t>
  </si>
  <si>
    <t>27,973,799</t>
  </si>
  <si>
    <t>4,011</t>
  </si>
  <si>
    <t>3,984</t>
  </si>
  <si>
    <t>4,711</t>
  </si>
  <si>
    <t>155,823</t>
  </si>
  <si>
    <t>27,817,976</t>
  </si>
  <si>
    <t>3,958</t>
  </si>
  <si>
    <t>3,995,013</t>
  </si>
  <si>
    <t>56,995</t>
  </si>
  <si>
    <t>3,938,018</t>
  </si>
  <si>
    <t>700</t>
  </si>
  <si>
    <t>595,889,723</t>
  </si>
  <si>
    <t>146,022</t>
  </si>
  <si>
    <t>132,762</t>
  </si>
  <si>
    <t>2,169,698</t>
  </si>
  <si>
    <t>39,748,234</t>
  </si>
  <si>
    <t>25,652</t>
  </si>
  <si>
    <t>556,141,489</t>
  </si>
  <si>
    <t>120,370</t>
  </si>
  <si>
    <t>3,513,278</t>
  </si>
  <si>
    <t>6,511</t>
  </si>
  <si>
    <t>149,862</t>
  </si>
  <si>
    <t>3,363,416</t>
  </si>
  <si>
    <t>597</t>
  </si>
  <si>
    <t>121,867,175</t>
  </si>
  <si>
    <t>40,443</t>
  </si>
  <si>
    <t>35,287</t>
  </si>
  <si>
    <t>954,060</t>
  </si>
  <si>
    <t>13,716,192</t>
  </si>
  <si>
    <t>10,647</t>
  </si>
  <si>
    <t>108,150,983</t>
  </si>
  <si>
    <t>29,796</t>
  </si>
  <si>
    <t>10,939,042</t>
  </si>
  <si>
    <t>4,565</t>
  </si>
  <si>
    <t>282,285</t>
  </si>
  <si>
    <t>10,656,757</t>
  </si>
  <si>
    <t>13,455,941</t>
  </si>
  <si>
    <t>2,419</t>
  </si>
  <si>
    <t>548,054</t>
  </si>
  <si>
    <t>12,907,887</t>
  </si>
  <si>
    <t>2,216</t>
  </si>
  <si>
    <t>333,881,820</t>
  </si>
  <si>
    <t>77,702</t>
  </si>
  <si>
    <t>75,629</t>
  </si>
  <si>
    <t>320,710,058</t>
  </si>
  <si>
    <t>72,412</t>
  </si>
  <si>
    <t>1,964,759,245</t>
  </si>
  <si>
    <t>430,963</t>
  </si>
  <si>
    <t>397,780</t>
  </si>
  <si>
    <t>7,897,105</t>
  </si>
  <si>
    <t>273,907,084</t>
  </si>
  <si>
    <t>78,189</t>
  </si>
  <si>
    <t>1,690,852,161</t>
  </si>
  <si>
    <t>352,774</t>
  </si>
  <si>
    <t>870,032,598</t>
  </si>
  <si>
    <t>200,971</t>
  </si>
  <si>
    <t>192,503</t>
  </si>
  <si>
    <t>1,386,739</t>
  </si>
  <si>
    <t>38,185,220</t>
  </si>
  <si>
    <t>16,387</t>
  </si>
  <si>
    <t>831,847,378</t>
  </si>
  <si>
    <t>184,584</t>
  </si>
  <si>
    <t>939,983,848</t>
  </si>
  <si>
    <t>241,355</t>
  </si>
  <si>
    <t>237,520</t>
  </si>
  <si>
    <t>1,233,942</t>
  </si>
  <si>
    <t>25,723,870</t>
  </si>
  <si>
    <t>10,896</t>
  </si>
  <si>
    <t>914,259,978</t>
  </si>
  <si>
    <t>230,459</t>
  </si>
  <si>
    <t>25,191,516</t>
  </si>
  <si>
    <t>4,629</t>
  </si>
  <si>
    <t>9,941</t>
  </si>
  <si>
    <t>247,450</t>
  </si>
  <si>
    <t>24,944,066</t>
  </si>
  <si>
    <t>4,573</t>
  </si>
  <si>
    <t>17,711,049</t>
  </si>
  <si>
    <t>129,500</t>
  </si>
  <si>
    <t>17,581,549</t>
  </si>
  <si>
    <t>3,194</t>
  </si>
  <si>
    <t>1,022,210,925</t>
  </si>
  <si>
    <t>221,646</t>
  </si>
  <si>
    <t>216,554</t>
  </si>
  <si>
    <t>1,112,893</t>
  </si>
  <si>
    <t>29,118,845</t>
  </si>
  <si>
    <t>11,524</t>
  </si>
  <si>
    <t>993,092,080</t>
  </si>
  <si>
    <t>210,122</t>
  </si>
  <si>
    <t>1,958,132,842</t>
  </si>
  <si>
    <t>451,703</t>
  </si>
  <si>
    <t>442,409</t>
  </si>
  <si>
    <t>1,230,627</t>
  </si>
  <si>
    <t>31,585,574</t>
  </si>
  <si>
    <t>16,287</t>
  </si>
  <si>
    <t>1,926,547,268</t>
  </si>
  <si>
    <t>435,416</t>
  </si>
  <si>
    <t>155,029,136</t>
  </si>
  <si>
    <t>38,375</t>
  </si>
  <si>
    <t>37,017</t>
  </si>
  <si>
    <t>165,142</t>
  </si>
  <si>
    <t>3,706,370</t>
  </si>
  <si>
    <t>2,308</t>
  </si>
  <si>
    <t>151,322,766</t>
  </si>
  <si>
    <t>36,067</t>
  </si>
  <si>
    <t>427,568,716</t>
  </si>
  <si>
    <t>64,789</t>
  </si>
  <si>
    <t>64,376</t>
  </si>
  <si>
    <t>19,084</t>
  </si>
  <si>
    <t>538,458</t>
  </si>
  <si>
    <t>427,030,258</t>
  </si>
  <si>
    <t>64,267</t>
  </si>
  <si>
    <t>582,597,852</t>
  </si>
  <si>
    <t>103,164</t>
  </si>
  <si>
    <t>101,393</t>
  </si>
  <si>
    <t>184,226</t>
  </si>
  <si>
    <t>4,244,828</t>
  </si>
  <si>
    <t>2,830</t>
  </si>
  <si>
    <t>578,353,024</t>
  </si>
  <si>
    <t>100,334</t>
  </si>
  <si>
    <t>959,723,830</t>
  </si>
  <si>
    <t>178,069</t>
  </si>
  <si>
    <t>173,452</t>
  </si>
  <si>
    <t>815,707</t>
  </si>
  <si>
    <t>22,892,573</t>
  </si>
  <si>
    <t>936,831,257</t>
  </si>
  <si>
    <t>168,802</t>
  </si>
  <si>
    <t>254,240,793</t>
  </si>
  <si>
    <t>58,258</t>
  </si>
  <si>
    <t>53,024</t>
  </si>
  <si>
    <t>931,719</t>
  </si>
  <si>
    <t>21,772,822</t>
  </si>
  <si>
    <t>232,467,971</t>
  </si>
  <si>
    <t>47,674</t>
  </si>
  <si>
    <t>794,429,684</t>
  </si>
  <si>
    <t>171,645</t>
  </si>
  <si>
    <t>168,124</t>
  </si>
  <si>
    <t>1,004,456</t>
  </si>
  <si>
    <t>19,679,478</t>
  </si>
  <si>
    <t>9,293</t>
  </si>
  <si>
    <t>774,750,206</t>
  </si>
  <si>
    <t>162,352</t>
  </si>
  <si>
    <t>21,154,853,338</t>
  </si>
  <si>
    <t>5,343,688</t>
  </si>
  <si>
    <t>4,341,163</t>
  </si>
  <si>
    <t>102,727,482</t>
  </si>
  <si>
    <t>2,225,243,856</t>
  </si>
  <si>
    <t>1,591,917</t>
  </si>
  <si>
    <t>18,929,609,482</t>
  </si>
  <si>
    <t>3,751,771</t>
  </si>
  <si>
    <r>
      <rPr>
        <b/>
        <sz val="10"/>
        <color indexed="8"/>
        <rFont val="SansSerif"/>
      </rPr>
      <t>Table Name</t>
    </r>
    <r>
      <rPr>
        <sz val="10"/>
        <color indexed="8"/>
        <rFont val="SansSerif"/>
      </rPr>
      <t xml:space="preserve">
State Government Employment and Payroll Data: March 2014
</t>
    </r>
    <r>
      <rPr>
        <b/>
        <sz val="10"/>
        <color indexed="8"/>
        <rFont val="SansSerif"/>
      </rPr>
      <t>Universe</t>
    </r>
    <r>
      <rPr>
        <sz val="10"/>
        <color indexed="8"/>
        <rFont val="SansSerif"/>
      </rPr>
      <t xml:space="preserve">
The universe includes all agencies of the 50 state governments.
</t>
    </r>
    <r>
      <rPr>
        <b/>
        <sz val="10"/>
        <color indexed="8"/>
        <rFont val="SansSerif"/>
      </rPr>
      <t>Geography
Coverage</t>
    </r>
    <r>
      <rPr>
        <sz val="10"/>
        <color indexed="8"/>
        <rFont val="SansSerif"/>
      </rPr>
      <t xml:space="preserve">
Data are shown at the U.S. level and the state level.
</t>
    </r>
    <r>
      <rPr>
        <b/>
        <sz val="10"/>
        <color indexed="8"/>
        <rFont val="SansSerif"/>
      </rPr>
      <t>Industry
Coverage</t>
    </r>
    <r>
      <rPr>
        <sz val="10"/>
        <color indexed="8"/>
        <rFont val="SansSerif"/>
      </rPr>
      <t xml:space="preserve">
Data are shown at the functional categories for employment statistics, as defined by the 2006 Government Finance and Employment Classification Manual
</t>
    </r>
    <r>
      <rPr>
        <b/>
        <sz val="10"/>
        <color indexed="8"/>
        <rFont val="SansSerif"/>
      </rPr>
      <t>Data Items
and
Other
Identifying
Records</t>
    </r>
    <r>
      <rPr>
        <sz val="10"/>
        <color indexed="8"/>
        <rFont val="SansSerif"/>
      </rPr>
      <t xml:space="preserve">
This file contains data on:
    •  Full-Time Employment
    •  Full-Time Payroll (whole dollars)
    •  Part-Time Employment
    •  Part-Time Payroll (whole dollars)
    •  Part-Time Hours
    •  Full-Time Equivalent Employment
    •  Total March Full-Time and Part-Time Employment
    •  Total March Payroll (whole dollars)
</t>
    </r>
    <r>
      <rPr>
        <b/>
        <sz val="10"/>
        <color indexed="8"/>
        <rFont val="SansSerif"/>
      </rPr>
      <t>Sort Order</t>
    </r>
    <r>
      <rPr>
        <sz val="10"/>
        <color indexed="8"/>
        <rFont val="SansSerif"/>
      </rPr>
      <t xml:space="preserve">
Data are sorted by employment function
</t>
    </r>
    <r>
      <rPr>
        <b/>
        <sz val="10"/>
        <color indexed="8"/>
        <rFont val="SansSerif"/>
      </rPr>
      <t>FTP Download</t>
    </r>
    <r>
      <rPr>
        <sz val="10"/>
        <color indexed="8"/>
        <rFont val="SansSerif"/>
      </rPr>
      <t xml:space="preserve">
http://www2.census.gov/econ2014/EP/EP1400A2.zip
</t>
    </r>
    <r>
      <rPr>
        <b/>
        <sz val="10"/>
        <color indexed="8"/>
        <rFont val="SansSerif"/>
      </rPr>
      <t>Contact
Information</t>
    </r>
    <r>
      <rPr>
        <sz val="10"/>
        <color indexed="8"/>
        <rFont val="SansSerif"/>
      </rPr>
      <t xml:space="preserve">
http://www.census.gov/govs/contactus/</t>
    </r>
  </si>
  <si>
    <t>EP1400A2: State Government Employment and Payroll Data: March 2014</t>
  </si>
  <si>
    <t>1,138,008,713</t>
  </si>
  <si>
    <t>308,863</t>
  </si>
  <si>
    <t>258,914</t>
  </si>
  <si>
    <t>4,564,947</t>
  </si>
  <si>
    <t>68,938,600</t>
  </si>
  <si>
    <t>1,069,070,113</t>
  </si>
  <si>
    <t>233,169</t>
  </si>
  <si>
    <t>440,087,841</t>
  </si>
  <si>
    <t>184,812</t>
  </si>
  <si>
    <t>129,313</t>
  </si>
  <si>
    <t>7,322,300</t>
  </si>
  <si>
    <t>100,823,239</t>
  </si>
  <si>
    <t>97,856</t>
  </si>
  <si>
    <t>339,264,602</t>
  </si>
  <si>
    <t>86,956</t>
  </si>
  <si>
    <t>787,210,063</t>
  </si>
  <si>
    <t>301,215</t>
  </si>
  <si>
    <t>200,754</t>
  </si>
  <si>
    <t>8,646,629</t>
  </si>
  <si>
    <t>120,710,847</t>
  </si>
  <si>
    <t>150,647</t>
  </si>
  <si>
    <t>666,499,216</t>
  </si>
  <si>
    <t>150,568</t>
  </si>
  <si>
    <t>874,689,826</t>
  </si>
  <si>
    <t>289,735</t>
  </si>
  <si>
    <t>131,778</t>
  </si>
  <si>
    <t>7,588,983</t>
  </si>
  <si>
    <t>284,446,082</t>
  </si>
  <si>
    <t>201,980</t>
  </si>
  <si>
    <t>590,243,744</t>
  </si>
  <si>
    <t>87,755</t>
  </si>
  <si>
    <t>1,661,899,889</t>
  </si>
  <si>
    <t>590,950</t>
  </si>
  <si>
    <t>332,532</t>
  </si>
  <si>
    <t>16,235,612</t>
  </si>
  <si>
    <t>405,156,929</t>
  </si>
  <si>
    <t>352,627</t>
  </si>
  <si>
    <t>1,256,742,960</t>
  </si>
  <si>
    <t>238,323</t>
  </si>
  <si>
    <t>5,635,576,298</t>
  </si>
  <si>
    <t>2,435,113</t>
  </si>
  <si>
    <t>1,982,446</t>
  </si>
  <si>
    <t>58,399,855</t>
  </si>
  <si>
    <t>870,976,727</t>
  </si>
  <si>
    <t>803,638</t>
  </si>
  <si>
    <t>4,764,599,571</t>
  </si>
  <si>
    <t>1,631,475</t>
  </si>
  <si>
    <t>20,775,336,525</t>
  </si>
  <si>
    <t>5,187,266</t>
  </si>
  <si>
    <t>4,590,703</t>
  </si>
  <si>
    <t>66,767,615</t>
  </si>
  <si>
    <t>1,195,932,105</t>
  </si>
  <si>
    <t>992,079</t>
  </si>
  <si>
    <t>19,579,404,420</t>
  </si>
  <si>
    <t>4,195,187</t>
  </si>
  <si>
    <t>26,410,912,823</t>
  </si>
  <si>
    <t>7,622,379</t>
  </si>
  <si>
    <t>6,573,149</t>
  </si>
  <si>
    <t>125,167,470</t>
  </si>
  <si>
    <t>2,066,908,832</t>
  </si>
  <si>
    <t>1,795,717</t>
  </si>
  <si>
    <t>24,344,003,991</t>
  </si>
  <si>
    <t>5,826,662</t>
  </si>
  <si>
    <t>28,072,812,712</t>
  </si>
  <si>
    <t>8,213,329</t>
  </si>
  <si>
    <t>6,905,681</t>
  </si>
  <si>
    <t>141,403,082</t>
  </si>
  <si>
    <t>2,472,065,761</t>
  </si>
  <si>
    <t>2,148,344</t>
  </si>
  <si>
    <t>25,600,746,951</t>
  </si>
  <si>
    <t>6,064,985</t>
  </si>
  <si>
    <t>1,093,702,359</t>
  </si>
  <si>
    <t>209,880</t>
  </si>
  <si>
    <t>202,903</t>
  </si>
  <si>
    <t>2,149,515</t>
  </si>
  <si>
    <t>36,349,046</t>
  </si>
  <si>
    <t>19,247</t>
  </si>
  <si>
    <t>1,057,353,313</t>
  </si>
  <si>
    <t>190,633</t>
  </si>
  <si>
    <t>506,469,494</t>
  </si>
  <si>
    <t>74,527</t>
  </si>
  <si>
    <t>73,291</t>
  </si>
  <si>
    <t>246,601</t>
  </si>
  <si>
    <t>5,648,218</t>
  </si>
  <si>
    <t>500,821,276</t>
  </si>
  <si>
    <t>71,881</t>
  </si>
  <si>
    <t>820,305,820</t>
  </si>
  <si>
    <t>181,053</t>
  </si>
  <si>
    <t>169,218</t>
  </si>
  <si>
    <t>950,324</t>
  </si>
  <si>
    <t>15,978,223</t>
  </si>
  <si>
    <t>16,902</t>
  </si>
  <si>
    <t>804,327,597</t>
  </si>
  <si>
    <t>164,151</t>
  </si>
  <si>
    <t>164,373,673</t>
  </si>
  <si>
    <t>44,718</t>
  </si>
  <si>
    <t>38,477</t>
  </si>
  <si>
    <t>526,305</t>
  </si>
  <si>
    <t>8,262,822</t>
  </si>
  <si>
    <t>9,233</t>
  </si>
  <si>
    <t>156,110,851</t>
  </si>
  <si>
    <t>35,485</t>
  </si>
  <si>
    <t>473,682,787</t>
  </si>
  <si>
    <t>111,940</t>
  </si>
  <si>
    <t>104,849</t>
  </si>
  <si>
    <t>946,331</t>
  </si>
  <si>
    <t>15,967,861</t>
  </si>
  <si>
    <t>12,570</t>
  </si>
  <si>
    <t>457,714,926</t>
  </si>
  <si>
    <t>99,370</t>
  </si>
  <si>
    <t>782,034,626</t>
  </si>
  <si>
    <t>369,841</t>
  </si>
  <si>
    <t>227,895</t>
  </si>
  <si>
    <t>13,270,929</t>
  </si>
  <si>
    <t>165,262,429</t>
  </si>
  <si>
    <t>217,722</t>
  </si>
  <si>
    <t>616,772,197</t>
  </si>
  <si>
    <t>152,119</t>
  </si>
  <si>
    <t>583,511,170</t>
  </si>
  <si>
    <t>130,606</t>
  </si>
  <si>
    <t>123,056</t>
  </si>
  <si>
    <t>558,904</t>
  </si>
  <si>
    <t>9,412,039</t>
  </si>
  <si>
    <t>10,582</t>
  </si>
  <si>
    <t>574,099,131</t>
  </si>
  <si>
    <t>120,024</t>
  </si>
  <si>
    <t>417,089,120</t>
  </si>
  <si>
    <t>110,894</t>
  </si>
  <si>
    <t>103,055</t>
  </si>
  <si>
    <t>1,245,466</t>
  </si>
  <si>
    <t>14,911,659</t>
  </si>
  <si>
    <t>402,177,461</t>
  </si>
  <si>
    <t>96,021</t>
  </si>
  <si>
    <t>2,965,969,197</t>
  </si>
  <si>
    <t>635,959</t>
  </si>
  <si>
    <t>581,036</t>
  </si>
  <si>
    <t>13,151,597</t>
  </si>
  <si>
    <t>356,809,259</t>
  </si>
  <si>
    <t>130,814</t>
  </si>
  <si>
    <t>2,609,159,938</t>
  </si>
  <si>
    <t>505,145</t>
  </si>
  <si>
    <t>1,067,437,123</t>
  </si>
  <si>
    <t>271,541</t>
  </si>
  <si>
    <t>242,193</t>
  </si>
  <si>
    <t>4,308,878</t>
  </si>
  <si>
    <t>85,876,584</t>
  </si>
  <si>
    <t>981,560,539</t>
  </si>
  <si>
    <t>217,491</t>
  </si>
  <si>
    <t>1,106,511,298</t>
  </si>
  <si>
    <t>286,266</t>
  </si>
  <si>
    <t>268,493</t>
  </si>
  <si>
    <t>3,297,454</t>
  </si>
  <si>
    <t>52,253,531</t>
  </si>
  <si>
    <t>36,934</t>
  </si>
  <si>
    <t>1,054,257,767</t>
  </si>
  <si>
    <t>249,332</t>
  </si>
  <si>
    <t>51,738,382</t>
  </si>
  <si>
    <t>9,054</t>
  </si>
  <si>
    <t>8,438</t>
  </si>
  <si>
    <t>105,027</t>
  </si>
  <si>
    <t>1,727,692</t>
  </si>
  <si>
    <t>50,010,690</t>
  </si>
  <si>
    <t>7,836</t>
  </si>
  <si>
    <t>233,429,546</t>
  </si>
  <si>
    <t>45,975</t>
  </si>
  <si>
    <t>43,872</t>
  </si>
  <si>
    <t>355,330</t>
  </si>
  <si>
    <t>5,229,974</t>
  </si>
  <si>
    <t>228,199,572</t>
  </si>
  <si>
    <t>41,840</t>
  </si>
  <si>
    <t>1,160,727,441</t>
  </si>
  <si>
    <t>288,739</t>
  </si>
  <si>
    <t>274,488</t>
  </si>
  <si>
    <t>1,995,050</t>
  </si>
  <si>
    <t>29,557,374</t>
  </si>
  <si>
    <t>1,131,170,067</t>
  </si>
  <si>
    <t>263,247</t>
  </si>
  <si>
    <t>1,161,086,262</t>
  </si>
  <si>
    <t>266,017</t>
  </si>
  <si>
    <t>258,703</t>
  </si>
  <si>
    <t>1,272,217</t>
  </si>
  <si>
    <t>20,739,899</t>
  </si>
  <si>
    <t>14,675</t>
  </si>
  <si>
    <t>1,140,346,363</t>
  </si>
  <si>
    <t>251,342</t>
  </si>
  <si>
    <t>723,005,300</t>
  </si>
  <si>
    <t>210,392</t>
  </si>
  <si>
    <t>174,765</t>
  </si>
  <si>
    <t>3,835,139</t>
  </si>
  <si>
    <t>57,294,374</t>
  </si>
  <si>
    <t>57,503</t>
  </si>
  <si>
    <t>665,710,926</t>
  </si>
  <si>
    <t>152,889</t>
  </si>
  <si>
    <t>3,790,770,139</t>
  </si>
  <si>
    <t>649,888</t>
  </si>
  <si>
    <t>629,096</t>
  </si>
  <si>
    <t>2,522,547</t>
  </si>
  <si>
    <t>40,486,356</t>
  </si>
  <si>
    <t>35,323</t>
  </si>
  <si>
    <t>3,750,283,783</t>
  </si>
  <si>
    <t>614,565</t>
  </si>
  <si>
    <t>4,513,775,439</t>
  </si>
  <si>
    <t>860,280</t>
  </si>
  <si>
    <t>803,861</t>
  </si>
  <si>
    <t>6,357,686</t>
  </si>
  <si>
    <t>97,780,730</t>
  </si>
  <si>
    <t>92,826</t>
  </si>
  <si>
    <t>4,415,994,709</t>
  </si>
  <si>
    <t>767,454</t>
  </si>
  <si>
    <t>1,160,821,304</t>
  </si>
  <si>
    <t>253,808</t>
  </si>
  <si>
    <t>234,145</t>
  </si>
  <si>
    <t>2,281,895</t>
  </si>
  <si>
    <t>48,561,267</t>
  </si>
  <si>
    <t>32,357</t>
  </si>
  <si>
    <t>1,112,260,037</t>
  </si>
  <si>
    <t>221,451</t>
  </si>
  <si>
    <t>959,489,654</t>
  </si>
  <si>
    <t>354,542</t>
  </si>
  <si>
    <t>211,503</t>
  </si>
  <si>
    <t>4,851,377</t>
  </si>
  <si>
    <t>93,001,677</t>
  </si>
  <si>
    <t>169,277</t>
  </si>
  <si>
    <t>866,487,977</t>
  </si>
  <si>
    <t>185,265</t>
  </si>
  <si>
    <t>1,046,157,235</t>
  </si>
  <si>
    <t>254,557</t>
  </si>
  <si>
    <t>226,533</t>
  </si>
  <si>
    <t>2,480,071</t>
  </si>
  <si>
    <t>43,184,369</t>
  </si>
  <si>
    <t>41,437</t>
  </si>
  <si>
    <t>1,002,972,866</t>
  </si>
  <si>
    <t>213,120</t>
  </si>
  <si>
    <t>52,079,045,912</t>
  </si>
  <si>
    <t>13,911,453</t>
  </si>
  <si>
    <t>11,847,418</t>
  </si>
  <si>
    <t>217,416,434</t>
  </si>
  <si>
    <t>3,804,136,182</t>
  </si>
  <si>
    <t>3,337,121</t>
  </si>
  <si>
    <t>48,274,909,730</t>
  </si>
  <si>
    <t>10,574,332</t>
  </si>
  <si>
    <r>
      <rPr>
        <sz val="10"/>
        <color indexed="8"/>
        <rFont val="SansSerif"/>
      </rPr>
      <t>are based on information from public records and contain no confidential data. The data in this table come from a sample of governmental units and are thus subject to both sampling and nonsampling error. Additional information on nonsampling error, response rates, and definitions may be found within the survey methodology.</t>
    </r>
  </si>
  <si>
    <r>
      <rPr>
        <sz val="10"/>
        <color indexed="8"/>
        <rFont val="SansSerif"/>
      </rPr>
      <t xml:space="preserve">Data users who create their own estimates using these data should cite the U.S. Census Bureau as the source of the original data only. The data in this table </t>
    </r>
  </si>
  <si>
    <r>
      <rPr>
        <b/>
        <sz val="10"/>
        <color indexed="8"/>
        <rFont val="SansSerif"/>
      </rPr>
      <t>Table Name</t>
    </r>
    <r>
      <rPr>
        <sz val="10"/>
        <color indexed="8"/>
        <rFont val="SansSerif"/>
      </rPr>
      <t xml:space="preserve">
Local Government Employment and Payroll Data: March 2014
</t>
    </r>
    <r>
      <rPr>
        <b/>
        <sz val="10"/>
        <color indexed="8"/>
        <rFont val="SansSerif"/>
      </rPr>
      <t>Universe</t>
    </r>
    <r>
      <rPr>
        <sz val="10"/>
        <color indexed="8"/>
        <rFont val="SansSerif"/>
      </rPr>
      <t xml:space="preserve">
The 2014 universe is a sample containing 10,457 local governments. In years ending with "2" and "7", a census is conducted for the full universe which included 90,056 local governments, as of the 2012 Census of Governments: Organization Component.
</t>
    </r>
    <r>
      <rPr>
        <b/>
        <sz val="10"/>
        <color indexed="8"/>
        <rFont val="SansSerif"/>
      </rPr>
      <t>Geography
Coverage</t>
    </r>
    <r>
      <rPr>
        <sz val="10"/>
        <color indexed="8"/>
        <rFont val="SansSerif"/>
      </rPr>
      <t xml:space="preserve">
Data are shown at the U.S. level and the state level.
</t>
    </r>
    <r>
      <rPr>
        <b/>
        <sz val="10"/>
        <color indexed="8"/>
        <rFont val="SansSerif"/>
      </rPr>
      <t>Industry
Coverage</t>
    </r>
    <r>
      <rPr>
        <sz val="10"/>
        <color indexed="8"/>
        <rFont val="SansSerif"/>
      </rPr>
      <t xml:space="preserve">
Data are shown at the functional categories for employment statistics, as defined by the 2006 Government Finance and Employment Classification Manual
</t>
    </r>
    <r>
      <rPr>
        <b/>
        <sz val="10"/>
        <color indexed="8"/>
        <rFont val="SansSerif"/>
      </rPr>
      <t>Data Items
and
Other
Identifying
Records</t>
    </r>
    <r>
      <rPr>
        <sz val="10"/>
        <color indexed="8"/>
        <rFont val="SansSerif"/>
      </rPr>
      <t xml:space="preserve">
This file contains data on:
    •  Full-Time Employment
    •  Full-Time Employment Coefficient of Variation (percent)
    •  Full-Time Payroll (whole dollars)
    •  Full-Time Payroll Coefficient of Variation (percent)
    •  Part-Time Employment
    •  Part-Time Employment Coefficient of Variation (percent)
    •  Part-Time Payroll (whole dollars)
    •  Part-Time Payroll Coefficient of Variation (percent)
    •  Part-Time Hours
    •  Part-Time Hours Coefficient of Variation (percent)
    •  Full-Time Equivalent Employment
    •  Full-Time Equivalent Employment Coefficient of Variation (percent)
    •  Total March Full-Time and Part-Time Employment
    •  Total March Full-Time and Part-Time Employment Coefficient of Variation (percent)
    •  Total March Payroll (whole dollars)
    •  Total March Payroll Coefficient of Variation (percent)
</t>
    </r>
    <r>
      <rPr>
        <b/>
        <sz val="10"/>
        <color indexed="8"/>
        <rFont val="SansSerif"/>
      </rPr>
      <t>Sort Order</t>
    </r>
    <r>
      <rPr>
        <sz val="10"/>
        <color indexed="8"/>
        <rFont val="SansSerif"/>
      </rPr>
      <t xml:space="preserve">
Data are sorted by employment function
</t>
    </r>
    <r>
      <rPr>
        <b/>
        <sz val="10"/>
        <color indexed="8"/>
        <rFont val="SansSerif"/>
      </rPr>
      <t>FTP Download</t>
    </r>
    <r>
      <rPr>
        <sz val="10"/>
        <color indexed="8"/>
        <rFont val="SansSerif"/>
      </rPr>
      <t xml:space="preserve">
http://www2.census.gov/econ2014/EP/EP1400A3.zip
</t>
    </r>
    <r>
      <rPr>
        <b/>
        <sz val="10"/>
        <color indexed="8"/>
        <rFont val="SansSerif"/>
      </rPr>
      <t>Contact
Information</t>
    </r>
    <r>
      <rPr>
        <sz val="10"/>
        <color indexed="8"/>
        <rFont val="SansSerif"/>
      </rPr>
      <t xml:space="preserve">
http://www.census.gov/govs/contactus/</t>
    </r>
  </si>
  <si>
    <t>EP1400A3: Local Government Employment and Payroll Data: March 2014</t>
  </si>
  <si>
    <t>Part Time</t>
  </si>
  <si>
    <t>Education - Elementary and Secondary Total</t>
  </si>
  <si>
    <t>Education - Elementary and Secondary Instructional</t>
  </si>
  <si>
    <t>Education - Elementary and Secondary Other</t>
  </si>
  <si>
    <t>Education - Higher Education Total</t>
  </si>
  <si>
    <t>Education - Higher Education Other</t>
  </si>
  <si>
    <t>Police Protection - Persons with Power of Arrest</t>
  </si>
  <si>
    <t>Fire Protection - Other</t>
  </si>
  <si>
    <t>Education (total)</t>
  </si>
  <si>
    <t>General Government and Other</t>
  </si>
  <si>
    <t>Education - Total</t>
  </si>
  <si>
    <t>General Government Support and Other</t>
  </si>
  <si>
    <t>Total - All Government Employment Functions (part+full time)</t>
  </si>
  <si>
    <t>Secure the Blessings of Liberty to Ourselves and Our Posterity</t>
  </si>
  <si>
    <t>Footnotes</t>
  </si>
  <si>
    <r>
      <t>Total Number of Employees</t>
    </r>
    <r>
      <rPr>
        <vertAlign val="superscript"/>
        <sz val="10"/>
        <color theme="1"/>
        <rFont val="Segoe UI"/>
        <family val="2"/>
      </rPr>
      <t>1</t>
    </r>
  </si>
  <si>
    <t>1)  Employment as of March of each year</t>
  </si>
  <si>
    <t>3) Civilian Military Employees are included in National Defense and International Relations</t>
  </si>
  <si>
    <t>2) Active duty military are as of September of each year, reserves are not included</t>
  </si>
  <si>
    <t>1) Employment as of March of each year</t>
  </si>
  <si>
    <r>
      <t>National Defense and International Relations</t>
    </r>
    <r>
      <rPr>
        <vertAlign val="superscript"/>
        <sz val="10"/>
        <color theme="1"/>
        <rFont val="Segoe UI"/>
        <family val="2"/>
      </rPr>
      <t>2</t>
    </r>
  </si>
  <si>
    <r>
      <t>Active Duty Military</t>
    </r>
    <r>
      <rPr>
        <vertAlign val="superscript"/>
        <sz val="10"/>
        <color theme="1"/>
        <rFont val="Segoe UI"/>
        <family val="2"/>
      </rPr>
      <t>3</t>
    </r>
  </si>
  <si>
    <r>
      <t>Social Insurance Administration (state &amp; local)</t>
    </r>
    <r>
      <rPr>
        <vertAlign val="superscript"/>
        <sz val="10"/>
        <color theme="1"/>
        <rFont val="Segoe UI"/>
        <family val="2"/>
      </rPr>
      <t>4</t>
    </r>
  </si>
  <si>
    <r>
      <t>Social Insurance Administration (federal)</t>
    </r>
    <r>
      <rPr>
        <vertAlign val="superscript"/>
        <sz val="10"/>
        <color theme="1"/>
        <rFont val="Segoe UI"/>
        <family val="2"/>
      </rPr>
      <t>4</t>
    </r>
  </si>
  <si>
    <t>State &amp; Local</t>
  </si>
  <si>
    <r>
      <t>Memo: Employees of Government-run Businesses (Estimate)</t>
    </r>
    <r>
      <rPr>
        <b/>
        <vertAlign val="superscript"/>
        <sz val="10"/>
        <color theme="1"/>
        <rFont val="Segoe UI"/>
        <family val="2"/>
      </rPr>
      <t>5</t>
    </r>
  </si>
  <si>
    <t>5) Some government-run businesses will not be included in the estimate due to limited data granularity.  Amtrak, for example, cannot be disaggregated from all federal transit employees and therefore is not included.</t>
  </si>
  <si>
    <t>Note: Employees of Government-Run Businesses</t>
  </si>
  <si>
    <t>2012</t>
  </si>
  <si>
    <t>2013</t>
  </si>
  <si>
    <t>Full-Time Employent</t>
  </si>
  <si>
    <t>Police Protection - Other</t>
  </si>
  <si>
    <t>4) At the federal level, Social Insurance Administration employees are primarily those responsible for administering Social Security and Medicare and therefore have been allocated to 'Secure the Blessings of Liberty.' State and local Social Insurance Administration employees administer unemployment and job services and therefore are allocated to 'promote the general welfare'</t>
  </si>
  <si>
    <t>name</t>
  </si>
  <si>
    <t>parent</t>
  </si>
  <si>
    <t>type</t>
  </si>
  <si>
    <t>style</t>
  </si>
  <si>
    <t>government_type</t>
  </si>
  <si>
    <t>order</t>
  </si>
  <si>
    <t>Government Employment (total employment)</t>
  </si>
  <si>
    <t>data_table</t>
  </si>
  <si>
    <t>expandable</t>
  </si>
  <si>
    <t>row</t>
  </si>
  <si>
    <t>total_row</t>
  </si>
  <si>
    <t>subtotal</t>
  </si>
  <si>
    <t>footnote</t>
  </si>
  <si>
    <t>footnotes</t>
  </si>
  <si>
    <t>Active Duty Military</t>
  </si>
  <si>
    <t>federal</t>
  </si>
  <si>
    <t>memo</t>
  </si>
  <si>
    <t>state_local</t>
  </si>
  <si>
    <t>1)  Employment as of March of each year, includes both full and part time employment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</si>
</sst>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0.0"/>
    <numFmt numFmtId="166" formatCode="_(* #,##0_);_(* \(#,##0\);_(* &quot;-&quot;??_);_(@_)"/>
  </numFmts>
  <fonts count="28" x14ac:knownFonts="1">
    <font>
      <sz val="11"/>
      <color theme="1"/>
      <name val="Calibri"/>
      <family val="2"/>
      <scheme val="minor"/>
    </font>
    <font>
      <b/>
      <sz val="8"/>
      <color rgb="FF222222"/>
      <name val="Arial"/>
      <family val="2"/>
    </font>
    <font>
      <sz val="8"/>
      <color rgb="FF222222"/>
      <name val="Arial"/>
      <family val="2"/>
    </font>
    <font>
      <b/>
      <sz val="8"/>
      <color rgb="FF000000"/>
      <name val="Arial"/>
      <family val="2"/>
    </font>
    <font>
      <sz val="8"/>
      <color rgb="FF000000"/>
      <name val="Arial"/>
      <family val="2"/>
    </font>
    <font>
      <sz val="11"/>
      <color indexed="8"/>
      <name val="Calibri"/>
      <family val="2"/>
      <scheme val="minor"/>
    </font>
    <font>
      <sz val="11"/>
      <name val="Calibri"/>
      <family val="2"/>
      <scheme val="minor"/>
    </font>
    <font>
      <vertAlign val="superscript"/>
      <sz val="14"/>
      <color indexed="8"/>
      <name val="Calibri"/>
      <family val="2"/>
    </font>
    <font>
      <sz val="10"/>
      <name val="Arial"/>
      <family val="2"/>
    </font>
    <font>
      <sz val="10"/>
      <color indexed="8"/>
      <name val="Arial"/>
      <family val="2"/>
    </font>
    <font>
      <sz val="10"/>
      <color rgb="FF000000"/>
      <name val="Arial Unicode MS"/>
      <family val="2"/>
    </font>
    <font>
      <b/>
      <sz val="11"/>
      <color theme="1"/>
      <name val="Calibri"/>
      <family val="2"/>
      <scheme val="minor"/>
    </font>
    <font>
      <sz val="10"/>
      <color theme="1"/>
      <name val="Segoe UI"/>
      <family val="2"/>
    </font>
    <font>
      <b/>
      <sz val="10"/>
      <color theme="1"/>
      <name val="Segoe UI"/>
      <family val="2"/>
    </font>
    <font>
      <b/>
      <sz val="10"/>
      <color theme="1"/>
      <name val="Arial"/>
      <family val="2"/>
    </font>
    <font>
      <sz val="11"/>
      <color theme="1"/>
      <name val="Calibri"/>
      <family val="2"/>
      <scheme val="minor"/>
    </font>
    <font>
      <sz val="10"/>
      <name val="Segoe UI"/>
      <family val="2"/>
    </font>
    <font>
      <sz val="10"/>
      <color rgb="FF000000"/>
      <name val="Segoe UI"/>
      <family val="2"/>
    </font>
    <font>
      <b/>
      <sz val="10"/>
      <name val="Segoe UI"/>
      <family val="2"/>
    </font>
    <font>
      <sz val="10"/>
      <color indexed="8"/>
      <name val="SansSerif"/>
    </font>
    <font>
      <b/>
      <sz val="10"/>
      <color indexed="8"/>
      <name val="SansSerif"/>
    </font>
    <font>
      <vertAlign val="superscript"/>
      <sz val="10"/>
      <color theme="1"/>
      <name val="Segoe UI"/>
      <family val="2"/>
    </font>
    <font>
      <b/>
      <u/>
      <sz val="11"/>
      <color theme="1"/>
      <name val="Calibri"/>
      <family val="2"/>
      <scheme val="minor"/>
    </font>
    <font>
      <b/>
      <u/>
      <sz val="10"/>
      <color theme="1"/>
      <name val="Segoe UI"/>
      <family val="2"/>
    </font>
    <font>
      <b/>
      <vertAlign val="superscript"/>
      <sz val="10"/>
      <color theme="1"/>
      <name val="Segoe UI"/>
      <family val="2"/>
    </font>
    <font>
      <u/>
      <sz val="11"/>
      <color theme="10"/>
      <name val="Calibri"/>
      <family val="2"/>
      <scheme val="minor"/>
    </font>
    <font>
      <u/>
      <sz val="11"/>
      <color theme="11"/>
      <name val="Calibri"/>
      <family val="2"/>
      <scheme val="minor"/>
    </font>
    <font>
      <sz val="10"/>
      <color theme="1"/>
      <name val="Calibri"/>
      <scheme val="minor"/>
    </font>
  </fonts>
  <fills count="11">
    <fill>
      <patternFill patternType="none"/>
    </fill>
    <fill>
      <patternFill patternType="gray125"/>
    </fill>
    <fill>
      <patternFill patternType="solid">
        <fgColor rgb="FFFFFFFF"/>
        <bgColor indexed="64"/>
      </patternFill>
    </fill>
    <fill>
      <patternFill patternType="solid">
        <fgColor rgb="FFEAE8E6"/>
        <bgColor indexed="64"/>
      </patternFill>
    </fill>
    <fill>
      <patternFill patternType="solid">
        <fgColor rgb="FFBDD0E1"/>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indexed="9"/>
        <bgColor indexed="64"/>
      </patternFill>
    </fill>
    <fill>
      <patternFill patternType="solid">
        <fgColor theme="7"/>
        <bgColor indexed="64"/>
      </patternFill>
    </fill>
  </fills>
  <borders count="23">
    <border>
      <left/>
      <right/>
      <top/>
      <bottom/>
      <diagonal/>
    </border>
    <border>
      <left style="medium">
        <color rgb="FFAAAAAA"/>
      </left>
      <right/>
      <top style="medium">
        <color rgb="FFAAAAAA"/>
      </top>
      <bottom/>
      <diagonal/>
    </border>
    <border>
      <left style="medium">
        <color rgb="FFAAAAAA"/>
      </left>
      <right/>
      <top/>
      <bottom/>
      <diagonal/>
    </border>
    <border>
      <left style="medium">
        <color rgb="FFAAAAAA"/>
      </left>
      <right/>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
      <left style="medium">
        <color rgb="FFAAAAAA"/>
      </left>
      <right/>
      <top style="medium">
        <color rgb="FFAAAAAA"/>
      </top>
      <bottom style="medium">
        <color rgb="FFAAAAAA"/>
      </bottom>
      <diagonal/>
    </border>
    <border>
      <left style="medium">
        <color rgb="FFAAAAAA"/>
      </left>
      <right style="medium">
        <color rgb="FFAAAAAA"/>
      </right>
      <top style="medium">
        <color rgb="FFAAAAAA"/>
      </top>
      <bottom style="medium">
        <color rgb="FFAAAAAA"/>
      </bottom>
      <diagonal/>
    </border>
    <border>
      <left/>
      <right/>
      <top/>
      <bottom style="thin">
        <color auto="1"/>
      </bottom>
      <diagonal/>
    </border>
    <border>
      <left/>
      <right/>
      <top style="thin">
        <color auto="1"/>
      </top>
      <bottom style="thin">
        <color auto="1"/>
      </bottom>
      <diagonal/>
    </border>
    <border>
      <left/>
      <right/>
      <top style="thin">
        <color auto="1"/>
      </top>
      <bottom style="dotted">
        <color auto="1"/>
      </bottom>
      <diagonal/>
    </border>
    <border>
      <left/>
      <right/>
      <top/>
      <bottom style="dotted">
        <color auto="1"/>
      </bottom>
      <diagonal/>
    </border>
    <border>
      <left/>
      <right/>
      <top style="dotted">
        <color auto="1"/>
      </top>
      <bottom style="dotted">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bottom style="thin">
        <color indexed="8"/>
      </bottom>
      <diagonal/>
    </border>
    <border>
      <left style="thin">
        <color indexed="8"/>
      </left>
      <right/>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s>
  <cellStyleXfs count="23">
    <xf numFmtId="0" fontId="0" fillId="0" borderId="0"/>
    <xf numFmtId="0" fontId="8" fillId="0" borderId="0"/>
    <xf numFmtId="0" fontId="8" fillId="0" borderId="0"/>
    <xf numFmtId="164" fontId="15" fillId="0" borderId="0" applyFont="0" applyFill="0" applyBorder="0" applyAlignment="0" applyProtection="0"/>
    <xf numFmtId="0" fontId="8" fillId="0" borderId="0"/>
    <xf numFmtId="0" fontId="8" fillId="0" borderId="0"/>
    <xf numFmtId="0" fontId="15"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cellStyleXfs>
  <cellXfs count="246">
    <xf numFmtId="0" fontId="0" fillId="0" borderId="0" xfId="0"/>
    <xf numFmtId="0" fontId="1" fillId="3" borderId="1" xfId="0" applyFont="1" applyFill="1" applyBorder="1" applyAlignment="1">
      <alignment horizontal="center" wrapText="1"/>
    </xf>
    <xf numFmtId="0" fontId="1" fillId="2" borderId="1" xfId="0" applyFont="1" applyFill="1" applyBorder="1" applyAlignment="1">
      <alignment horizontal="left" vertical="center" wrapText="1"/>
    </xf>
    <xf numFmtId="3" fontId="2" fillId="2" borderId="1" xfId="0" applyNumberFormat="1" applyFont="1" applyFill="1" applyBorder="1" applyAlignment="1">
      <alignment horizontal="right" vertical="center"/>
    </xf>
    <xf numFmtId="0" fontId="1" fillId="3" borderId="2" xfId="0" applyFont="1" applyFill="1" applyBorder="1" applyAlignment="1">
      <alignment horizontal="left" vertical="center" wrapText="1" indent="1"/>
    </xf>
    <xf numFmtId="3" fontId="2" fillId="3" borderId="2" xfId="0" applyNumberFormat="1" applyFont="1" applyFill="1" applyBorder="1" applyAlignment="1">
      <alignment horizontal="right" vertical="center"/>
    </xf>
    <xf numFmtId="0" fontId="1" fillId="2" borderId="2" xfId="0" applyFont="1" applyFill="1" applyBorder="1" applyAlignment="1">
      <alignment horizontal="left" vertical="center" wrapText="1" indent="1"/>
    </xf>
    <xf numFmtId="3" fontId="2" fillId="2" borderId="2" xfId="0" applyNumberFormat="1" applyFont="1" applyFill="1" applyBorder="1" applyAlignment="1">
      <alignment horizontal="right" vertical="center"/>
    </xf>
    <xf numFmtId="0" fontId="1" fillId="2" borderId="2" xfId="0" applyFont="1" applyFill="1" applyBorder="1" applyAlignment="1">
      <alignment horizontal="left" vertical="center" wrapText="1" indent="3"/>
    </xf>
    <xf numFmtId="0" fontId="2" fillId="2" borderId="2" xfId="0" applyFont="1" applyFill="1" applyBorder="1" applyAlignment="1">
      <alignment horizontal="right" vertical="center"/>
    </xf>
    <xf numFmtId="0" fontId="1" fillId="3" borderId="2" xfId="0" applyFont="1" applyFill="1" applyBorder="1" applyAlignment="1">
      <alignment horizontal="left" vertical="center" wrapText="1" indent="3"/>
    </xf>
    <xf numFmtId="0" fontId="2" fillId="3" borderId="2" xfId="0" applyFont="1" applyFill="1" applyBorder="1" applyAlignment="1">
      <alignment horizontal="right" vertical="center"/>
    </xf>
    <xf numFmtId="0" fontId="1" fillId="2" borderId="2" xfId="0" applyFont="1" applyFill="1" applyBorder="1" applyAlignment="1">
      <alignment horizontal="left" vertical="center" wrapText="1" indent="4"/>
    </xf>
    <xf numFmtId="0" fontId="1" fillId="3" borderId="2" xfId="0" applyFont="1" applyFill="1" applyBorder="1" applyAlignment="1">
      <alignment horizontal="left" vertical="center" wrapText="1" indent="4"/>
    </xf>
    <xf numFmtId="0" fontId="1" fillId="3" borderId="2" xfId="0" applyFont="1" applyFill="1" applyBorder="1" applyAlignment="1">
      <alignment horizontal="left" vertical="center" wrapText="1"/>
    </xf>
    <xf numFmtId="0" fontId="1" fillId="2" borderId="2" xfId="0" applyFont="1" applyFill="1" applyBorder="1" applyAlignment="1">
      <alignment horizontal="left" vertical="center" wrapText="1"/>
    </xf>
    <xf numFmtId="0" fontId="3" fillId="4" borderId="2" xfId="0" applyFont="1" applyFill="1" applyBorder="1" applyAlignment="1">
      <alignment horizontal="left" vertical="center" wrapText="1" indent="1"/>
    </xf>
    <xf numFmtId="3" fontId="4" fillId="4" borderId="2" xfId="0" applyNumberFormat="1" applyFont="1" applyFill="1" applyBorder="1" applyAlignment="1">
      <alignment horizontal="right" vertical="center"/>
    </xf>
    <xf numFmtId="0" fontId="1" fillId="2" borderId="3" xfId="0" applyFont="1" applyFill="1" applyBorder="1" applyAlignment="1">
      <alignment horizontal="left" vertical="center" wrapText="1" indent="1"/>
    </xf>
    <xf numFmtId="3" fontId="2" fillId="2" borderId="3" xfId="0" applyNumberFormat="1" applyFont="1" applyFill="1" applyBorder="1" applyAlignment="1">
      <alignment horizontal="right" vertical="center"/>
    </xf>
    <xf numFmtId="49" fontId="5" fillId="0" borderId="0" xfId="0" applyNumberFormat="1" applyFont="1" applyFill="1" applyBorder="1" applyAlignment="1">
      <alignment vertical="top"/>
    </xf>
    <xf numFmtId="49" fontId="5" fillId="0" borderId="0" xfId="0" applyNumberFormat="1" applyFont="1" applyFill="1" applyBorder="1" applyAlignment="1">
      <alignment horizontal="right" vertical="top"/>
    </xf>
    <xf numFmtId="49" fontId="6" fillId="0" borderId="0" xfId="0" applyNumberFormat="1" applyFont="1" applyFill="1" applyBorder="1" applyAlignment="1"/>
    <xf numFmtId="49" fontId="6" fillId="0" borderId="0" xfId="0" applyNumberFormat="1" applyFont="1" applyFill="1" applyBorder="1" applyAlignment="1">
      <alignment horizontal="right"/>
    </xf>
    <xf numFmtId="49" fontId="5" fillId="0" borderId="0" xfId="0" applyNumberFormat="1" applyFont="1" applyFill="1" applyBorder="1" applyAlignment="1">
      <alignment vertical="center"/>
    </xf>
    <xf numFmtId="0" fontId="0" fillId="0" borderId="0" xfId="0" applyFont="1"/>
    <xf numFmtId="3" fontId="0" fillId="0" borderId="0" xfId="0" applyNumberFormat="1" applyFill="1"/>
    <xf numFmtId="0" fontId="6" fillId="0" borderId="0" xfId="0" applyFont="1"/>
    <xf numFmtId="3" fontId="0" fillId="0" borderId="0" xfId="0" applyNumberFormat="1"/>
    <xf numFmtId="3" fontId="0" fillId="0" borderId="0" xfId="0" applyNumberFormat="1" applyFill="1" applyAlignment="1">
      <alignment horizontal="right"/>
    </xf>
    <xf numFmtId="0" fontId="8" fillId="0" borderId="0" xfId="0" applyFont="1"/>
    <xf numFmtId="0" fontId="6" fillId="0" borderId="0" xfId="1" applyFont="1" applyFill="1" applyBorder="1"/>
    <xf numFmtId="49" fontId="0" fillId="0" borderId="0" xfId="0" applyNumberFormat="1" applyAlignment="1">
      <alignment horizontal="right"/>
    </xf>
    <xf numFmtId="49" fontId="0" fillId="0" borderId="0" xfId="0" applyNumberFormat="1" applyAlignment="1"/>
    <xf numFmtId="3" fontId="0" fillId="0" borderId="0" xfId="0" applyNumberFormat="1" applyAlignment="1">
      <alignment horizontal="right"/>
    </xf>
    <xf numFmtId="3" fontId="9" fillId="0" borderId="0" xfId="0" applyNumberFormat="1" applyFont="1"/>
    <xf numFmtId="3" fontId="8" fillId="0" borderId="0" xfId="0" applyNumberFormat="1" applyFont="1"/>
    <xf numFmtId="3" fontId="8" fillId="0" borderId="0" xfId="2" applyNumberFormat="1"/>
    <xf numFmtId="3" fontId="9" fillId="0" borderId="0" xfId="2" applyNumberFormat="1" applyFont="1"/>
    <xf numFmtId="3" fontId="8" fillId="0" borderId="0" xfId="2" applyNumberFormat="1" applyFont="1"/>
    <xf numFmtId="0" fontId="8" fillId="0" borderId="0" xfId="2"/>
    <xf numFmtId="0" fontId="8" fillId="0" borderId="0" xfId="0" applyFont="1" applyAlignment="1"/>
    <xf numFmtId="0" fontId="0" fillId="0" borderId="0" xfId="0" applyAlignment="1">
      <alignment vertical="center"/>
    </xf>
    <xf numFmtId="0" fontId="10" fillId="0" borderId="0" xfId="0" applyFont="1" applyAlignment="1">
      <alignment vertical="center"/>
    </xf>
    <xf numFmtId="0" fontId="1" fillId="3" borderId="4" xfId="0" applyFont="1" applyFill="1" applyBorder="1" applyAlignment="1">
      <alignment horizontal="center" wrapText="1"/>
    </xf>
    <xf numFmtId="3" fontId="2" fillId="2" borderId="4" xfId="0" applyNumberFormat="1" applyFont="1" applyFill="1" applyBorder="1" applyAlignment="1">
      <alignment horizontal="right" vertical="center"/>
    </xf>
    <xf numFmtId="3" fontId="2" fillId="3" borderId="5" xfId="0" applyNumberFormat="1" applyFont="1" applyFill="1" applyBorder="1" applyAlignment="1">
      <alignment horizontal="right" vertical="center"/>
    </xf>
    <xf numFmtId="3" fontId="2" fillId="2" borderId="5" xfId="0" applyNumberFormat="1" applyFont="1" applyFill="1" applyBorder="1" applyAlignment="1">
      <alignment horizontal="right" vertical="center"/>
    </xf>
    <xf numFmtId="0" fontId="2" fillId="3" borderId="5" xfId="0" applyFont="1" applyFill="1" applyBorder="1" applyAlignment="1">
      <alignment horizontal="right" vertical="center"/>
    </xf>
    <xf numFmtId="0" fontId="2" fillId="2" borderId="5" xfId="0" applyFont="1" applyFill="1" applyBorder="1" applyAlignment="1">
      <alignment horizontal="right" vertical="center"/>
    </xf>
    <xf numFmtId="0" fontId="1" fillId="3" borderId="3" xfId="0" applyFont="1" applyFill="1" applyBorder="1" applyAlignment="1">
      <alignment horizontal="left" vertical="center" wrapText="1" indent="1"/>
    </xf>
    <xf numFmtId="3" fontId="2" fillId="3" borderId="3" xfId="0" applyNumberFormat="1" applyFont="1" applyFill="1" applyBorder="1" applyAlignment="1">
      <alignment horizontal="right" vertical="center"/>
    </xf>
    <xf numFmtId="3" fontId="2" fillId="3" borderId="6" xfId="0" applyNumberFormat="1" applyFont="1" applyFill="1" applyBorder="1" applyAlignment="1">
      <alignment horizontal="right" vertical="center"/>
    </xf>
    <xf numFmtId="0" fontId="1" fillId="0" borderId="1" xfId="0" applyFont="1" applyBorder="1" applyAlignment="1">
      <alignment horizontal="left" vertical="center" wrapText="1"/>
    </xf>
    <xf numFmtId="3" fontId="2" fillId="0" borderId="1" xfId="0" applyNumberFormat="1" applyFont="1" applyBorder="1" applyAlignment="1">
      <alignment horizontal="right" vertical="center"/>
    </xf>
    <xf numFmtId="0" fontId="2" fillId="0" borderId="1" xfId="0" applyFont="1" applyBorder="1" applyAlignment="1">
      <alignment horizontal="right" vertical="center"/>
    </xf>
    <xf numFmtId="0" fontId="2" fillId="0" borderId="4" xfId="0" applyFont="1" applyBorder="1" applyAlignment="1">
      <alignment horizontal="right" vertical="center"/>
    </xf>
    <xf numFmtId="0" fontId="1" fillId="0" borderId="2" xfId="0" applyFont="1" applyBorder="1" applyAlignment="1">
      <alignment horizontal="left" vertical="center" wrapText="1" indent="1"/>
    </xf>
    <xf numFmtId="3" fontId="2" fillId="0" borderId="2" xfId="0" applyNumberFormat="1" applyFont="1" applyBorder="1" applyAlignment="1">
      <alignment horizontal="right" vertical="center"/>
    </xf>
    <xf numFmtId="0" fontId="2" fillId="0" borderId="2" xfId="0" applyFont="1" applyBorder="1" applyAlignment="1">
      <alignment horizontal="right" vertical="center"/>
    </xf>
    <xf numFmtId="0" fontId="2" fillId="0" borderId="5" xfId="0" applyFont="1" applyBorder="1" applyAlignment="1">
      <alignment horizontal="right" vertical="center"/>
    </xf>
    <xf numFmtId="0" fontId="1" fillId="0" borderId="2" xfId="0" applyFont="1" applyBorder="1" applyAlignment="1">
      <alignment horizontal="left" vertical="center" wrapText="1" indent="3"/>
    </xf>
    <xf numFmtId="0" fontId="1" fillId="0" borderId="2" xfId="0" applyFont="1" applyBorder="1" applyAlignment="1">
      <alignment horizontal="left" vertical="center" wrapText="1" indent="4"/>
    </xf>
    <xf numFmtId="0" fontId="2" fillId="3" borderId="3" xfId="0" applyFont="1" applyFill="1" applyBorder="1" applyAlignment="1">
      <alignment horizontal="right" vertical="center"/>
    </xf>
    <xf numFmtId="0" fontId="2" fillId="3" borderId="6" xfId="0" applyFont="1" applyFill="1" applyBorder="1" applyAlignment="1">
      <alignment horizontal="right" vertical="center"/>
    </xf>
    <xf numFmtId="0" fontId="1" fillId="3" borderId="7" xfId="0" applyFont="1" applyFill="1" applyBorder="1" applyAlignment="1">
      <alignment horizontal="center" wrapText="1"/>
    </xf>
    <xf numFmtId="0" fontId="1" fillId="3" borderId="8" xfId="0" applyFont="1" applyFill="1" applyBorder="1" applyAlignment="1">
      <alignment horizontal="center" wrapText="1"/>
    </xf>
    <xf numFmtId="0" fontId="1" fillId="3" borderId="3" xfId="0" applyFont="1" applyFill="1" applyBorder="1" applyAlignment="1">
      <alignment horizontal="left" vertical="center" wrapText="1"/>
    </xf>
    <xf numFmtId="0" fontId="2" fillId="2" borderId="1" xfId="0" applyFont="1" applyFill="1" applyBorder="1" applyAlignment="1">
      <alignment horizontal="right" vertical="center"/>
    </xf>
    <xf numFmtId="0" fontId="2" fillId="2" borderId="4" xfId="0" applyFont="1" applyFill="1" applyBorder="1" applyAlignment="1">
      <alignment horizontal="right" vertical="center"/>
    </xf>
    <xf numFmtId="3" fontId="0" fillId="0" borderId="0" xfId="0" applyNumberFormat="1" applyAlignment="1">
      <alignment horizontal="center"/>
    </xf>
    <xf numFmtId="0" fontId="0" fillId="0" borderId="0" xfId="0" applyAlignment="1">
      <alignment horizontal="center"/>
    </xf>
    <xf numFmtId="0" fontId="11" fillId="0" borderId="0" xfId="0" applyFont="1" applyAlignment="1">
      <alignment horizontal="center"/>
    </xf>
    <xf numFmtId="165" fontId="0" fillId="0" borderId="0" xfId="0" applyNumberFormat="1" applyAlignment="1">
      <alignment horizontal="left" indent="1"/>
    </xf>
    <xf numFmtId="0" fontId="11" fillId="0" borderId="0" xfId="0" applyFont="1" applyAlignment="1">
      <alignment horizontal="left"/>
    </xf>
    <xf numFmtId="0" fontId="0" fillId="0" borderId="0" xfId="0" applyAlignment="1">
      <alignment horizontal="left"/>
    </xf>
    <xf numFmtId="3" fontId="0" fillId="0" borderId="0" xfId="0" applyNumberFormat="1" applyAlignment="1">
      <alignment horizontal="left"/>
    </xf>
    <xf numFmtId="0" fontId="12" fillId="5" borderId="0" xfId="0" applyFont="1" applyFill="1"/>
    <xf numFmtId="0" fontId="13" fillId="5" borderId="0" xfId="0" applyFont="1" applyFill="1"/>
    <xf numFmtId="0" fontId="12" fillId="5" borderId="0" xfId="0" applyFont="1" applyFill="1" applyBorder="1" applyAlignment="1">
      <alignment horizontal="left" indent="1"/>
    </xf>
    <xf numFmtId="3" fontId="12" fillId="5" borderId="0" xfId="0" applyNumberFormat="1" applyFont="1" applyFill="1" applyBorder="1" applyAlignment="1">
      <alignment horizontal="right"/>
    </xf>
    <xf numFmtId="0" fontId="12" fillId="5" borderId="0" xfId="0" applyFont="1" applyFill="1" applyAlignment="1">
      <alignment horizontal="left" indent="1"/>
    </xf>
    <xf numFmtId="3" fontId="12" fillId="5" borderId="0" xfId="0" applyNumberFormat="1" applyFont="1" applyFill="1" applyAlignment="1">
      <alignment horizontal="right"/>
    </xf>
    <xf numFmtId="0" fontId="12" fillId="5" borderId="0" xfId="0" applyFont="1" applyFill="1" applyAlignment="1">
      <alignment horizontal="left" indent="2"/>
    </xf>
    <xf numFmtId="0" fontId="12" fillId="5" borderId="0" xfId="0" applyFont="1" applyFill="1" applyAlignment="1">
      <alignment horizontal="left" indent="3"/>
    </xf>
    <xf numFmtId="3" fontId="12" fillId="5" borderId="0" xfId="0" applyNumberFormat="1" applyFont="1" applyFill="1"/>
    <xf numFmtId="0" fontId="12" fillId="5" borderId="0" xfId="0" applyFont="1" applyFill="1" applyBorder="1"/>
    <xf numFmtId="0" fontId="13" fillId="5" borderId="0" xfId="0" applyFont="1" applyFill="1" applyAlignment="1"/>
    <xf numFmtId="0" fontId="12" fillId="5" borderId="0" xfId="0" applyFont="1" applyFill="1" applyAlignment="1">
      <alignment horizontal="left"/>
    </xf>
    <xf numFmtId="0" fontId="0" fillId="5" borderId="0" xfId="0" applyFill="1"/>
    <xf numFmtId="0" fontId="11" fillId="5" borderId="0" xfId="0" applyFont="1" applyFill="1"/>
    <xf numFmtId="0" fontId="13" fillId="5" borderId="0" xfId="0" applyFont="1" applyFill="1" applyAlignment="1">
      <alignment horizontal="right"/>
    </xf>
    <xf numFmtId="3" fontId="0" fillId="5" borderId="0" xfId="0" applyNumberFormat="1" applyFill="1"/>
    <xf numFmtId="0" fontId="11" fillId="5" borderId="0" xfId="0" applyFont="1" applyFill="1" applyAlignment="1">
      <alignment horizontal="right"/>
    </xf>
    <xf numFmtId="0" fontId="12" fillId="5" borderId="0" xfId="0" applyFont="1" applyFill="1" applyAlignment="1"/>
    <xf numFmtId="0" fontId="0" fillId="5" borderId="0" xfId="0" applyFill="1" applyAlignment="1">
      <alignment horizontal="left" indent="1"/>
    </xf>
    <xf numFmtId="0" fontId="13" fillId="5" borderId="9" xfId="0" applyFont="1" applyFill="1" applyBorder="1" applyAlignment="1">
      <alignment horizontal="left"/>
    </xf>
    <xf numFmtId="0" fontId="11" fillId="6" borderId="9" xfId="0" applyFont="1" applyFill="1" applyBorder="1"/>
    <xf numFmtId="0" fontId="13" fillId="6" borderId="9" xfId="0" applyFont="1" applyFill="1" applyBorder="1"/>
    <xf numFmtId="0" fontId="13" fillId="5" borderId="11" xfId="0" applyFont="1" applyFill="1" applyBorder="1" applyAlignment="1">
      <alignment horizontal="left"/>
    </xf>
    <xf numFmtId="3" fontId="13" fillId="5" borderId="11" xfId="0" applyNumberFormat="1" applyFont="1" applyFill="1" applyBorder="1"/>
    <xf numFmtId="0" fontId="12" fillId="5" borderId="12" xfId="0" applyFont="1" applyFill="1" applyBorder="1" applyAlignment="1">
      <alignment horizontal="left" indent="1"/>
    </xf>
    <xf numFmtId="3" fontId="12" fillId="5" borderId="12" xfId="0" applyNumberFormat="1" applyFont="1" applyFill="1" applyBorder="1"/>
    <xf numFmtId="0" fontId="13" fillId="5" borderId="13" xfId="0" applyFont="1" applyFill="1" applyBorder="1" applyAlignment="1">
      <alignment horizontal="left"/>
    </xf>
    <xf numFmtId="3" fontId="13" fillId="5" borderId="13" xfId="0" applyNumberFormat="1" applyFont="1" applyFill="1" applyBorder="1"/>
    <xf numFmtId="0" fontId="11" fillId="6" borderId="10" xfId="0" applyFont="1" applyFill="1" applyBorder="1" applyAlignment="1">
      <alignment horizontal="left"/>
    </xf>
    <xf numFmtId="3" fontId="11" fillId="6" borderId="10" xfId="0" applyNumberFormat="1" applyFont="1" applyFill="1" applyBorder="1"/>
    <xf numFmtId="0" fontId="14" fillId="0" borderId="0" xfId="0" applyFont="1" applyAlignment="1">
      <alignment horizontal="right" vertical="center"/>
    </xf>
    <xf numFmtId="3" fontId="12" fillId="5" borderId="12" xfId="0" applyNumberFormat="1" applyFont="1" applyFill="1" applyBorder="1" applyAlignment="1">
      <alignment horizontal="right"/>
    </xf>
    <xf numFmtId="0" fontId="12" fillId="5" borderId="0" xfId="0" applyFont="1" applyFill="1" applyAlignment="1">
      <alignment horizontal="left" indent="4"/>
    </xf>
    <xf numFmtId="0" fontId="12" fillId="5" borderId="0" xfId="0" applyFont="1" applyFill="1" applyAlignment="1">
      <alignment horizontal="left" indent="5"/>
    </xf>
    <xf numFmtId="0" fontId="13" fillId="5" borderId="12" xfId="0" applyFont="1" applyFill="1" applyBorder="1" applyAlignment="1">
      <alignment horizontal="left"/>
    </xf>
    <xf numFmtId="3" fontId="13" fillId="5" borderId="12" xfId="0" applyNumberFormat="1" applyFont="1" applyFill="1" applyBorder="1"/>
    <xf numFmtId="0" fontId="12" fillId="5" borderId="12" xfId="0" applyFont="1" applyFill="1" applyBorder="1" applyAlignment="1">
      <alignment horizontal="left" indent="2"/>
    </xf>
    <xf numFmtId="0" fontId="12" fillId="5" borderId="0" xfId="0" applyFont="1" applyFill="1" applyBorder="1" applyAlignment="1">
      <alignment horizontal="left" indent="2"/>
    </xf>
    <xf numFmtId="3" fontId="12" fillId="5" borderId="0" xfId="0" applyNumberFormat="1" applyFont="1" applyFill="1" applyBorder="1"/>
    <xf numFmtId="3" fontId="13" fillId="5" borderId="12" xfId="0" applyNumberFormat="1" applyFont="1" applyFill="1" applyBorder="1" applyAlignment="1">
      <alignment horizontal="right"/>
    </xf>
    <xf numFmtId="0" fontId="11" fillId="7" borderId="9" xfId="0" applyFont="1" applyFill="1" applyBorder="1"/>
    <xf numFmtId="3" fontId="13" fillId="7" borderId="11" xfId="0" applyNumberFormat="1" applyFont="1" applyFill="1" applyBorder="1"/>
    <xf numFmtId="3" fontId="12" fillId="7" borderId="0" xfId="0" applyNumberFormat="1" applyFont="1" applyFill="1"/>
    <xf numFmtId="3" fontId="12" fillId="7" borderId="0" xfId="0" applyNumberFormat="1" applyFont="1" applyFill="1" applyAlignment="1">
      <alignment horizontal="right"/>
    </xf>
    <xf numFmtId="3" fontId="12" fillId="7" borderId="12" xfId="0" applyNumberFormat="1" applyFont="1" applyFill="1" applyBorder="1" applyAlignment="1">
      <alignment horizontal="right"/>
    </xf>
    <xf numFmtId="3" fontId="13" fillId="7" borderId="12" xfId="0" applyNumberFormat="1" applyFont="1" applyFill="1" applyBorder="1"/>
    <xf numFmtId="3" fontId="12" fillId="7" borderId="0" xfId="0" applyNumberFormat="1" applyFont="1" applyFill="1" applyBorder="1"/>
    <xf numFmtId="3" fontId="12" fillId="7" borderId="12" xfId="0" applyNumberFormat="1" applyFont="1" applyFill="1" applyBorder="1"/>
    <xf numFmtId="0" fontId="0" fillId="5" borderId="0" xfId="0" applyFill="1" applyBorder="1"/>
    <xf numFmtId="3" fontId="16" fillId="5" borderId="0" xfId="4" applyNumberFormat="1" applyFont="1" applyFill="1" applyBorder="1"/>
    <xf numFmtId="0" fontId="16" fillId="5" borderId="9" xfId="4" applyFont="1" applyFill="1" applyBorder="1"/>
    <xf numFmtId="0" fontId="12" fillId="5" borderId="9" xfId="0" applyNumberFormat="1" applyFont="1" applyFill="1" applyBorder="1"/>
    <xf numFmtId="0" fontId="16" fillId="8" borderId="0" xfId="4" applyFont="1" applyFill="1" applyBorder="1"/>
    <xf numFmtId="3" fontId="12" fillId="8" borderId="0" xfId="0" applyNumberFormat="1" applyFont="1" applyFill="1" applyBorder="1"/>
    <xf numFmtId="3" fontId="12" fillId="8" borderId="0" xfId="0" applyNumberFormat="1" applyFont="1" applyFill="1" applyBorder="1" applyAlignment="1">
      <alignment horizontal="right"/>
    </xf>
    <xf numFmtId="3" fontId="16" fillId="5" borderId="0" xfId="4" applyNumberFormat="1" applyFont="1" applyFill="1" applyBorder="1" applyAlignment="1">
      <alignment horizontal="left" indent="1"/>
    </xf>
    <xf numFmtId="3" fontId="16" fillId="5" borderId="0" xfId="4" applyNumberFormat="1" applyFont="1" applyFill="1" applyBorder="1" applyAlignment="1">
      <alignment horizontal="left" indent="2"/>
    </xf>
    <xf numFmtId="3" fontId="16" fillId="5" borderId="0" xfId="4" applyNumberFormat="1" applyFont="1" applyFill="1" applyBorder="1" applyAlignment="1">
      <alignment horizontal="left" wrapText="1" indent="2"/>
    </xf>
    <xf numFmtId="3" fontId="16" fillId="5" borderId="0" xfId="4" applyNumberFormat="1" applyFont="1" applyFill="1" applyBorder="1" applyAlignment="1">
      <alignment wrapText="1"/>
    </xf>
    <xf numFmtId="3" fontId="16" fillId="5" borderId="12" xfId="4" applyNumberFormat="1" applyFont="1" applyFill="1" applyBorder="1" applyAlignment="1">
      <alignment horizontal="left" indent="2"/>
    </xf>
    <xf numFmtId="3" fontId="16" fillId="5" borderId="12" xfId="4" applyNumberFormat="1" applyFont="1" applyFill="1" applyBorder="1"/>
    <xf numFmtId="3" fontId="16" fillId="5" borderId="12" xfId="4" applyNumberFormat="1" applyFont="1" applyFill="1" applyBorder="1" applyAlignment="1">
      <alignment wrapText="1"/>
    </xf>
    <xf numFmtId="0" fontId="16" fillId="5" borderId="0" xfId="0" applyFont="1" applyFill="1" applyBorder="1" applyAlignment="1">
      <alignment horizontal="left" indent="1"/>
    </xf>
    <xf numFmtId="0" fontId="16" fillId="5" borderId="0" xfId="0" applyFont="1" applyFill="1" applyBorder="1" applyAlignment="1">
      <alignment horizontal="left" indent="2"/>
    </xf>
    <xf numFmtId="3" fontId="17" fillId="5" borderId="0" xfId="0" applyNumberFormat="1" applyFont="1" applyFill="1" applyBorder="1" applyAlignment="1">
      <alignment horizontal="right" wrapText="1"/>
    </xf>
    <xf numFmtId="0" fontId="13" fillId="0" borderId="10" xfId="3" applyNumberFormat="1" applyFont="1" applyFill="1" applyBorder="1" applyAlignment="1">
      <alignment horizontal="left"/>
    </xf>
    <xf numFmtId="0" fontId="13" fillId="0" borderId="10" xfId="3" applyNumberFormat="1" applyFont="1" applyFill="1" applyBorder="1" applyAlignment="1">
      <alignment horizontal="right"/>
    </xf>
    <xf numFmtId="0" fontId="18" fillId="0" borderId="0" xfId="5" applyFont="1"/>
    <xf numFmtId="166" fontId="18" fillId="0" borderId="0" xfId="3" applyNumberFormat="1" applyFont="1" applyAlignment="1">
      <alignment horizontal="right"/>
    </xf>
    <xf numFmtId="0" fontId="16" fillId="0" borderId="0" xfId="5" applyFont="1" applyAlignment="1">
      <alignment horizontal="left" indent="1"/>
    </xf>
    <xf numFmtId="166" fontId="16" fillId="0" borderId="0" xfId="3" applyNumberFormat="1" applyFont="1" applyAlignment="1">
      <alignment horizontal="right"/>
    </xf>
    <xf numFmtId="0" fontId="16" fillId="0" borderId="0" xfId="5" applyFont="1"/>
    <xf numFmtId="166" fontId="12" fillId="5" borderId="0" xfId="0" applyNumberFormat="1" applyFont="1" applyFill="1" applyBorder="1"/>
    <xf numFmtId="0" fontId="8" fillId="0" borderId="0" xfId="5"/>
    <xf numFmtId="0" fontId="19" fillId="9" borderId="0" xfId="5" applyFont="1" applyFill="1" applyBorder="1" applyAlignment="1">
      <alignment horizontal="left" vertical="top" wrapText="1"/>
    </xf>
    <xf numFmtId="0" fontId="19" fillId="9" borderId="14" xfId="5" applyFont="1" applyFill="1" applyBorder="1" applyAlignment="1">
      <alignment horizontal="left" vertical="top" wrapText="1"/>
    </xf>
    <xf numFmtId="0" fontId="19" fillId="9" borderId="15" xfId="5" applyFont="1" applyFill="1" applyBorder="1" applyAlignment="1">
      <alignment horizontal="left" vertical="top" wrapText="1"/>
    </xf>
    <xf numFmtId="0" fontId="19" fillId="9" borderId="16" xfId="5" applyFont="1" applyFill="1" applyBorder="1" applyAlignment="1">
      <alignment horizontal="left" vertical="top" wrapText="1"/>
    </xf>
    <xf numFmtId="0" fontId="19" fillId="9" borderId="17" xfId="5" applyFont="1" applyFill="1" applyBorder="1" applyAlignment="1">
      <alignment horizontal="left" vertical="top" wrapText="1"/>
    </xf>
    <xf numFmtId="0" fontId="19" fillId="9" borderId="18" xfId="5" applyFont="1" applyFill="1" applyBorder="1" applyAlignment="1">
      <alignment horizontal="left" vertical="top" wrapText="1"/>
    </xf>
    <xf numFmtId="0" fontId="19" fillId="9" borderId="22" xfId="5" applyFont="1" applyFill="1" applyBorder="1" applyAlignment="1">
      <alignment horizontal="left" vertical="top" wrapText="1"/>
    </xf>
    <xf numFmtId="0" fontId="19" fillId="9" borderId="22" xfId="5" applyFont="1" applyFill="1" applyBorder="1" applyAlignment="1">
      <alignment horizontal="left" vertical="top"/>
    </xf>
    <xf numFmtId="0" fontId="19" fillId="9" borderId="18" xfId="5" applyFont="1" applyFill="1" applyBorder="1" applyAlignment="1">
      <alignment horizontal="left" vertical="top"/>
    </xf>
    <xf numFmtId="0" fontId="19" fillId="9" borderId="17" xfId="5" applyFont="1" applyFill="1" applyBorder="1" applyAlignment="1">
      <alignment horizontal="left" vertical="top"/>
    </xf>
    <xf numFmtId="0" fontId="19" fillId="9" borderId="16" xfId="5" applyFont="1" applyFill="1" applyBorder="1" applyAlignment="1">
      <alignment horizontal="left" vertical="top"/>
    </xf>
    <xf numFmtId="0" fontId="19" fillId="9" borderId="15" xfId="5" applyFont="1" applyFill="1" applyBorder="1" applyAlignment="1">
      <alignment horizontal="left" vertical="top"/>
    </xf>
    <xf numFmtId="3" fontId="12" fillId="5" borderId="0" xfId="0" applyNumberFormat="1" applyFont="1" applyFill="1" applyBorder="1" applyAlignment="1">
      <alignment horizontal="center"/>
    </xf>
    <xf numFmtId="3" fontId="16" fillId="5" borderId="0" xfId="4" applyNumberFormat="1" applyFont="1" applyFill="1" applyBorder="1" applyAlignment="1">
      <alignment horizontal="center"/>
    </xf>
    <xf numFmtId="0" fontId="19" fillId="10" borderId="22" xfId="5" applyFont="1" applyFill="1" applyBorder="1" applyAlignment="1">
      <alignment horizontal="left" vertical="top" wrapText="1"/>
    </xf>
    <xf numFmtId="0" fontId="19" fillId="10" borderId="22" xfId="5" applyFont="1" applyFill="1" applyBorder="1" applyAlignment="1">
      <alignment horizontal="left" vertical="top"/>
    </xf>
    <xf numFmtId="0" fontId="12" fillId="5" borderId="0" xfId="0" applyNumberFormat="1" applyFont="1" applyFill="1" applyBorder="1" applyAlignment="1">
      <alignment horizontal="center"/>
    </xf>
    <xf numFmtId="0" fontId="22" fillId="5" borderId="0" xfId="0" applyFont="1" applyFill="1" applyAlignment="1">
      <alignment horizontal="left" indent="1"/>
    </xf>
    <xf numFmtId="0" fontId="0" fillId="5" borderId="0" xfId="0" applyFont="1" applyFill="1" applyAlignment="1">
      <alignment horizontal="left" indent="1"/>
    </xf>
    <xf numFmtId="0" fontId="13" fillId="6" borderId="9" xfId="0" applyFont="1" applyFill="1" applyBorder="1" applyAlignment="1"/>
    <xf numFmtId="0" fontId="13" fillId="6" borderId="0" xfId="6" applyFont="1" applyFill="1"/>
    <xf numFmtId="3" fontId="13" fillId="6" borderId="0" xfId="6" applyNumberFormat="1" applyFont="1" applyFill="1" applyAlignment="1"/>
    <xf numFmtId="0" fontId="13" fillId="8" borderId="0" xfId="6" applyFont="1" applyFill="1" applyAlignment="1">
      <alignment horizontal="left" indent="1"/>
    </xf>
    <xf numFmtId="3" fontId="13" fillId="8" borderId="0" xfId="6" applyNumberFormat="1" applyFont="1" applyFill="1" applyAlignment="1"/>
    <xf numFmtId="0" fontId="12" fillId="5" borderId="0" xfId="6" applyFont="1" applyFill="1" applyAlignment="1">
      <alignment horizontal="left" indent="2"/>
    </xf>
    <xf numFmtId="3" fontId="12" fillId="5" borderId="0" xfId="6" applyNumberFormat="1" applyFont="1" applyFill="1" applyAlignment="1"/>
    <xf numFmtId="0" fontId="12" fillId="5" borderId="0" xfId="6" applyFont="1" applyFill="1" applyAlignment="1">
      <alignment horizontal="left" indent="3"/>
    </xf>
    <xf numFmtId="0" fontId="12" fillId="5" borderId="12" xfId="6" applyFont="1" applyFill="1" applyBorder="1" applyAlignment="1">
      <alignment horizontal="left" indent="2"/>
    </xf>
    <xf numFmtId="3" fontId="12" fillId="5" borderId="12" xfId="6" applyNumberFormat="1" applyFont="1" applyFill="1" applyBorder="1" applyAlignment="1"/>
    <xf numFmtId="0" fontId="12" fillId="5" borderId="12" xfId="6" applyFont="1" applyFill="1" applyBorder="1" applyAlignment="1"/>
    <xf numFmtId="0" fontId="12" fillId="5" borderId="0" xfId="6" applyFont="1" applyFill="1" applyAlignment="1">
      <alignment horizontal="left" indent="4"/>
    </xf>
    <xf numFmtId="0" fontId="12" fillId="5" borderId="0" xfId="6" applyFont="1" applyFill="1" applyBorder="1" applyAlignment="1">
      <alignment horizontal="left" indent="2"/>
    </xf>
    <xf numFmtId="3" fontId="12" fillId="5" borderId="0" xfId="6" applyNumberFormat="1" applyFont="1" applyFill="1" applyBorder="1" applyAlignment="1"/>
    <xf numFmtId="0" fontId="13" fillId="8" borderId="0" xfId="0" applyFont="1" applyFill="1"/>
    <xf numFmtId="3" fontId="13" fillId="8" borderId="0" xfId="0" applyNumberFormat="1" applyFont="1" applyFill="1" applyAlignment="1"/>
    <xf numFmtId="0" fontId="23" fillId="5" borderId="0" xfId="0" applyFont="1" applyFill="1" applyAlignment="1">
      <alignment horizontal="left" indent="1"/>
    </xf>
    <xf numFmtId="0" fontId="12" fillId="5" borderId="0" xfId="0" applyFont="1" applyFill="1" applyAlignment="1">
      <alignment horizontal="right"/>
    </xf>
    <xf numFmtId="0" fontId="13" fillId="6" borderId="9" xfId="0" applyFont="1" applyFill="1" applyBorder="1" applyAlignment="1">
      <alignment horizontal="right"/>
    </xf>
    <xf numFmtId="3" fontId="13" fillId="6" borderId="0" xfId="6" applyNumberFormat="1" applyFont="1" applyFill="1" applyAlignment="1">
      <alignment horizontal="right"/>
    </xf>
    <xf numFmtId="3" fontId="13" fillId="8" borderId="0" xfId="6" applyNumberFormat="1" applyFont="1" applyFill="1" applyAlignment="1">
      <alignment horizontal="right"/>
    </xf>
    <xf numFmtId="3" fontId="12" fillId="5" borderId="0" xfId="6" applyNumberFormat="1" applyFont="1" applyFill="1" applyAlignment="1">
      <alignment horizontal="right"/>
    </xf>
    <xf numFmtId="3" fontId="12" fillId="5" borderId="12" xfId="6" applyNumberFormat="1" applyFont="1" applyFill="1" applyBorder="1" applyAlignment="1">
      <alignment horizontal="right"/>
    </xf>
    <xf numFmtId="0" fontId="12" fillId="5" borderId="12" xfId="6" applyFont="1" applyFill="1" applyBorder="1" applyAlignment="1">
      <alignment horizontal="right"/>
    </xf>
    <xf numFmtId="3" fontId="12" fillId="5" borderId="0" xfId="6" applyNumberFormat="1" applyFont="1" applyFill="1" applyBorder="1" applyAlignment="1">
      <alignment horizontal="right"/>
    </xf>
    <xf numFmtId="0" fontId="11" fillId="6" borderId="0" xfId="0" applyFont="1" applyFill="1"/>
    <xf numFmtId="3" fontId="11" fillId="6" borderId="0" xfId="0" applyNumberFormat="1" applyFont="1" applyFill="1"/>
    <xf numFmtId="0" fontId="8" fillId="0" borderId="0" xfId="5" applyFont="1"/>
    <xf numFmtId="0" fontId="8" fillId="0" borderId="0" xfId="5" applyAlignment="1">
      <alignment horizontal="right"/>
    </xf>
    <xf numFmtId="3" fontId="8" fillId="0" borderId="0" xfId="5" applyNumberFormat="1"/>
    <xf numFmtId="0" fontId="8" fillId="0" borderId="0" xfId="5" applyNumberFormat="1"/>
    <xf numFmtId="3" fontId="8" fillId="0" borderId="0" xfId="5" applyNumberFormat="1" applyAlignment="1">
      <alignment horizontal="right"/>
    </xf>
    <xf numFmtId="3" fontId="13" fillId="5" borderId="11" xfId="0" applyNumberFormat="1" applyFont="1" applyFill="1" applyBorder="1" applyAlignment="1">
      <alignment horizontal="right"/>
    </xf>
    <xf numFmtId="3" fontId="13" fillId="5" borderId="13" xfId="0" applyNumberFormat="1" applyFont="1" applyFill="1" applyBorder="1" applyAlignment="1">
      <alignment horizontal="right"/>
    </xf>
    <xf numFmtId="3" fontId="11" fillId="6" borderId="10" xfId="0" applyNumberFormat="1" applyFont="1" applyFill="1" applyBorder="1" applyAlignment="1">
      <alignment horizontal="right"/>
    </xf>
    <xf numFmtId="0" fontId="0" fillId="5" borderId="0" xfId="0" applyFill="1" applyAlignment="1">
      <alignment horizontal="right"/>
    </xf>
    <xf numFmtId="3" fontId="11" fillId="6" borderId="0" xfId="0" applyNumberFormat="1" applyFont="1" applyFill="1" applyAlignment="1">
      <alignment horizontal="right"/>
    </xf>
    <xf numFmtId="3" fontId="0" fillId="5" borderId="0" xfId="0" applyNumberFormat="1" applyFill="1" applyAlignment="1">
      <alignment horizontal="right"/>
    </xf>
    <xf numFmtId="3" fontId="13" fillId="8" borderId="0" xfId="0" applyNumberFormat="1" applyFont="1" applyFill="1" applyAlignment="1">
      <alignment horizontal="right"/>
    </xf>
    <xf numFmtId="0" fontId="13" fillId="5" borderId="0" xfId="0" applyFont="1" applyFill="1" applyBorder="1" applyAlignment="1">
      <alignment horizontal="left"/>
    </xf>
    <xf numFmtId="0" fontId="11" fillId="6" borderId="0" xfId="0" applyFont="1" applyFill="1" applyBorder="1" applyAlignment="1">
      <alignment horizontal="left"/>
    </xf>
    <xf numFmtId="1" fontId="11" fillId="6" borderId="9" xfId="0" applyNumberFormat="1" applyFont="1" applyFill="1" applyBorder="1"/>
    <xf numFmtId="1" fontId="11" fillId="7" borderId="9" xfId="0" applyNumberFormat="1" applyFont="1" applyFill="1" applyBorder="1"/>
    <xf numFmtId="1" fontId="11" fillId="7" borderId="9" xfId="0" applyNumberFormat="1" applyFont="1" applyFill="1" applyBorder="1" applyAlignment="1">
      <alignment horizontal="right"/>
    </xf>
    <xf numFmtId="1" fontId="13" fillId="6" borderId="9" xfId="0" applyNumberFormat="1" applyFont="1" applyFill="1" applyBorder="1"/>
    <xf numFmtId="1" fontId="13" fillId="5" borderId="11" xfId="0" applyNumberFormat="1" applyFont="1" applyFill="1" applyBorder="1"/>
    <xf numFmtId="1" fontId="13" fillId="5" borderId="11" xfId="0" applyNumberFormat="1" applyFont="1" applyFill="1" applyBorder="1" applyAlignment="1">
      <alignment horizontal="right"/>
    </xf>
    <xf numFmtId="1" fontId="12" fillId="5" borderId="0" xfId="0" applyNumberFormat="1" applyFont="1" applyFill="1"/>
    <xf numFmtId="1" fontId="12" fillId="7" borderId="0" xfId="0" applyNumberFormat="1" applyFont="1" applyFill="1"/>
    <xf numFmtId="1" fontId="12" fillId="7" borderId="0" xfId="0" applyNumberFormat="1" applyFont="1" applyFill="1" applyAlignment="1">
      <alignment horizontal="right"/>
    </xf>
    <xf numFmtId="1" fontId="12" fillId="5" borderId="12" xfId="0" applyNumberFormat="1" applyFont="1" applyFill="1" applyBorder="1" applyAlignment="1">
      <alignment horizontal="right"/>
    </xf>
    <xf numFmtId="1" fontId="12" fillId="7" borderId="12" xfId="0" applyNumberFormat="1" applyFont="1" applyFill="1" applyBorder="1" applyAlignment="1">
      <alignment horizontal="right"/>
    </xf>
    <xf numFmtId="1" fontId="13" fillId="5" borderId="12" xfId="0" applyNumberFormat="1" applyFont="1" applyFill="1" applyBorder="1"/>
    <xf numFmtId="1" fontId="13" fillId="5" borderId="12" xfId="0" applyNumberFormat="1" applyFont="1" applyFill="1" applyBorder="1" applyAlignment="1">
      <alignment horizontal="right"/>
    </xf>
    <xf numFmtId="1" fontId="12" fillId="5" borderId="0" xfId="0" applyNumberFormat="1" applyFont="1" applyFill="1" applyAlignment="1">
      <alignment horizontal="right"/>
    </xf>
    <xf numFmtId="1" fontId="12" fillId="5" borderId="0" xfId="0" applyNumberFormat="1" applyFont="1" applyFill="1" applyBorder="1"/>
    <xf numFmtId="1" fontId="12" fillId="7" borderId="0" xfId="0" applyNumberFormat="1" applyFont="1" applyFill="1" applyBorder="1"/>
    <xf numFmtId="1" fontId="12" fillId="7" borderId="0" xfId="0" applyNumberFormat="1" applyFont="1" applyFill="1" applyBorder="1" applyAlignment="1">
      <alignment horizontal="right"/>
    </xf>
    <xf numFmtId="1" fontId="12" fillId="5" borderId="12" xfId="0" applyNumberFormat="1" applyFont="1" applyFill="1" applyBorder="1"/>
    <xf numFmtId="1" fontId="12" fillId="7" borderId="12" xfId="0" applyNumberFormat="1" applyFont="1" applyFill="1" applyBorder="1"/>
    <xf numFmtId="1" fontId="12" fillId="5" borderId="0" xfId="0" applyNumberFormat="1" applyFont="1" applyFill="1" applyBorder="1" applyAlignment="1">
      <alignment horizontal="right"/>
    </xf>
    <xf numFmtId="1" fontId="11" fillId="6" borderId="10" xfId="0" applyNumberFormat="1" applyFont="1" applyFill="1" applyBorder="1"/>
    <xf numFmtId="1" fontId="11" fillId="6" borderId="10" xfId="0" applyNumberFormat="1" applyFont="1" applyFill="1" applyBorder="1" applyAlignment="1">
      <alignment horizontal="right"/>
    </xf>
    <xf numFmtId="0" fontId="27" fillId="0" borderId="0" xfId="0" applyFont="1" applyAlignment="1">
      <alignment horizontal="left" vertical="center" indent="1"/>
    </xf>
    <xf numFmtId="0" fontId="12" fillId="5" borderId="9" xfId="0" applyFont="1" applyFill="1" applyBorder="1" applyAlignment="1">
      <alignment horizontal="center"/>
    </xf>
    <xf numFmtId="0" fontId="11" fillId="5" borderId="0" xfId="0" applyFont="1" applyFill="1" applyAlignment="1">
      <alignment horizontal="center"/>
    </xf>
    <xf numFmtId="0" fontId="13" fillId="5" borderId="0" xfId="0" applyFont="1" applyFill="1" applyAlignment="1">
      <alignment horizontal="left"/>
    </xf>
    <xf numFmtId="0" fontId="11" fillId="5" borderId="0" xfId="0" applyFont="1" applyFill="1" applyAlignment="1">
      <alignment horizontal="right"/>
    </xf>
    <xf numFmtId="0" fontId="19" fillId="9" borderId="0" xfId="5" applyFont="1" applyFill="1" applyBorder="1" applyAlignment="1">
      <alignment horizontal="left" vertical="top" wrapText="1"/>
    </xf>
    <xf numFmtId="0" fontId="19" fillId="9" borderId="21" xfId="5" applyFont="1" applyFill="1" applyBorder="1" applyAlignment="1">
      <alignment horizontal="center" vertical="center" wrapText="1"/>
    </xf>
    <xf numFmtId="0" fontId="19" fillId="9" borderId="20" xfId="5" applyFont="1" applyFill="1" applyBorder="1" applyAlignment="1">
      <alignment horizontal="center" vertical="center" wrapText="1"/>
    </xf>
    <xf numFmtId="0" fontId="19" fillId="9" borderId="19" xfId="5" applyFont="1" applyFill="1" applyBorder="1" applyAlignment="1">
      <alignment horizontal="center" vertical="center" wrapText="1"/>
    </xf>
    <xf numFmtId="0" fontId="19" fillId="9" borderId="22" xfId="5" applyFont="1" applyFill="1" applyBorder="1" applyAlignment="1">
      <alignment horizontal="left" vertical="top" wrapText="1"/>
    </xf>
    <xf numFmtId="0" fontId="19" fillId="9" borderId="14" xfId="5" applyFont="1" applyFill="1" applyBorder="1" applyAlignment="1">
      <alignment horizontal="left" vertical="top" wrapText="1"/>
    </xf>
    <xf numFmtId="0" fontId="19" fillId="10" borderId="22" xfId="5" applyFont="1" applyFill="1" applyBorder="1" applyAlignment="1">
      <alignment horizontal="left" vertical="top" wrapText="1"/>
    </xf>
    <xf numFmtId="0" fontId="19" fillId="10" borderId="22" xfId="5" applyFont="1" applyFill="1" applyBorder="1" applyAlignment="1">
      <alignment horizontal="left" vertical="top"/>
    </xf>
  </cellXfs>
  <cellStyles count="23">
    <cellStyle name="Comma" xfId="3" builtinId="3"/>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Normal" xfId="0" builtinId="0"/>
    <cellStyle name="Normal 2" xfId="6"/>
    <cellStyle name="Normal 2 26 2" xfId="5"/>
    <cellStyle name="Normal 3" xfId="4"/>
    <cellStyle name="Normal 7" xfId="1"/>
    <cellStyle name="Normal_2007"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sharedStrings" Target="sharedStrings.xml"/><Relationship Id="rId51" Type="http://schemas.openxmlformats.org/officeDocument/2006/relationships/calcChain" Target="calcChain.xml"/><Relationship Id="rId52" Type="http://schemas.openxmlformats.org/officeDocument/2006/relationships/customXml" Target="../customXml/item1.xml"/><Relationship Id="rId53" Type="http://schemas.openxmlformats.org/officeDocument/2006/relationships/customXml" Target="../customXml/item2.xml"/><Relationship Id="rId54" Type="http://schemas.openxmlformats.org/officeDocument/2006/relationships/customXml" Target="../customXml/item3.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externalLink" Target="externalLinks/externalLink1.xml"/><Relationship Id="rId48" Type="http://schemas.openxmlformats.org/officeDocument/2006/relationships/theme" Target="theme/theme1.xml"/><Relationship Id="rId4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Z/Personal%20Folders/Seggerman_Scott/DRS%2042486/RANKGRADEx.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base"/>
      <sheetName val="9809"/>
      <sheetName val="9812"/>
      <sheetName val="9903"/>
      <sheetName val="9902"/>
      <sheetName val="9901"/>
      <sheetName val="9810"/>
      <sheetName val="9811"/>
      <sheetName val="9904"/>
      <sheetName val="9809F"/>
      <sheetName val="9809M"/>
      <sheetName val="9905"/>
      <sheetName val="9906"/>
      <sheetName val="9907"/>
      <sheetName val="9908"/>
      <sheetName val="9909"/>
      <sheetName val="9909F"/>
      <sheetName val="9909M"/>
      <sheetName val="9910"/>
      <sheetName val="9911"/>
      <sheetName val="9912"/>
      <sheetName val="0001"/>
      <sheetName val="0002"/>
      <sheetName val="0003"/>
      <sheetName val="0004"/>
      <sheetName val="0005"/>
      <sheetName val="0006"/>
      <sheetName val="0007"/>
      <sheetName val="0008"/>
      <sheetName val="0009"/>
      <sheetName val="0009F"/>
      <sheetName val="0009M"/>
      <sheetName val="0010"/>
      <sheetName val="0011"/>
      <sheetName val="0012"/>
      <sheetName val="0101"/>
      <sheetName val="0102"/>
      <sheetName val="0103"/>
      <sheetName val="0104"/>
      <sheetName val="0105"/>
      <sheetName val="0106"/>
      <sheetName val="0107"/>
      <sheetName val="0108"/>
      <sheetName val="0109"/>
      <sheetName val="0109F"/>
      <sheetName val="0109M"/>
      <sheetName val="0110"/>
      <sheetName val="0111"/>
      <sheetName val="0112"/>
      <sheetName val="0201"/>
      <sheetName val="0202"/>
      <sheetName val="0203"/>
      <sheetName val="0204"/>
      <sheetName val="0205"/>
      <sheetName val="0206"/>
      <sheetName val="0207"/>
      <sheetName val="0208"/>
      <sheetName val="0209"/>
      <sheetName val="0209F"/>
      <sheetName val="0210"/>
      <sheetName val="0211"/>
      <sheetName val="0212"/>
      <sheetName val="0301"/>
      <sheetName val="0302"/>
      <sheetName val="0303"/>
      <sheetName val="0304"/>
      <sheetName val="0305"/>
      <sheetName val="0306"/>
      <sheetName val="0307"/>
      <sheetName val="0308"/>
      <sheetName val="0309"/>
      <sheetName val="0309F"/>
      <sheetName val="0310"/>
      <sheetName val="0311"/>
      <sheetName val="0312"/>
      <sheetName val="0401"/>
      <sheetName val="0402"/>
      <sheetName val="0403"/>
      <sheetName val="0404"/>
      <sheetName val="0405"/>
      <sheetName val="0406"/>
      <sheetName val="0407"/>
      <sheetName val="0408"/>
      <sheetName val="0409"/>
      <sheetName val="0409F"/>
      <sheetName val="0410"/>
      <sheetName val="0411"/>
      <sheetName val="0412"/>
      <sheetName val="0501"/>
      <sheetName val="0502"/>
      <sheetName val="0503"/>
      <sheetName val="0504"/>
      <sheetName val="0505"/>
      <sheetName val="0506"/>
      <sheetName val="0507"/>
      <sheetName val="0508"/>
      <sheetName val="0509"/>
      <sheetName val="0509F"/>
      <sheetName val="0510"/>
      <sheetName val="0511"/>
      <sheetName val="0512"/>
      <sheetName val="0601"/>
      <sheetName val="0602"/>
      <sheetName val="0603"/>
      <sheetName val="0604"/>
      <sheetName val="0605"/>
      <sheetName val="0606"/>
      <sheetName val="0607"/>
      <sheetName val="0608"/>
      <sheetName val="0609"/>
      <sheetName val="0609f"/>
      <sheetName val="0610"/>
      <sheetName val="0611"/>
      <sheetName val="0612"/>
      <sheetName val="0701"/>
      <sheetName val="0702"/>
      <sheetName val="0703"/>
      <sheetName val="0704"/>
      <sheetName val="0705"/>
      <sheetName val="0706"/>
      <sheetName val="0707"/>
      <sheetName val="0708"/>
      <sheetName val="0709"/>
      <sheetName val="0709f"/>
      <sheetName val="0710"/>
      <sheetName val="0711"/>
      <sheetName val="0712"/>
      <sheetName val="0801"/>
      <sheetName val="0802"/>
      <sheetName val="0803"/>
      <sheetName val="0804"/>
      <sheetName val="0805"/>
      <sheetName val="0806"/>
      <sheetName val="0807"/>
      <sheetName val="0808"/>
      <sheetName val="0809"/>
      <sheetName val="0809F"/>
      <sheetName val="0810"/>
      <sheetName val="0811"/>
      <sheetName val="0812"/>
      <sheetName val="0901"/>
      <sheetName val="0902"/>
      <sheetName val="0903"/>
      <sheetName val="0904"/>
      <sheetName val="0905"/>
      <sheetName val="0906"/>
      <sheetName val="0907"/>
      <sheetName val="0908"/>
      <sheetName val="0909"/>
      <sheetName val="0909f"/>
      <sheetName val="0910"/>
      <sheetName val="0911"/>
      <sheetName val="0912"/>
      <sheetName val="1001"/>
      <sheetName val="1002"/>
      <sheetName val="1003"/>
      <sheetName val="1004"/>
      <sheetName val="1005"/>
      <sheetName val="1006"/>
      <sheetName val="1007"/>
      <sheetName val="1008"/>
      <sheetName val="1009"/>
      <sheetName val="1009f"/>
      <sheetName val="1010"/>
      <sheetName val="1011"/>
      <sheetName val="1012"/>
      <sheetName val="1101"/>
      <sheetName val="1102"/>
      <sheetName val="1103"/>
      <sheetName val="1104"/>
      <sheetName val="1105"/>
      <sheetName val="1106"/>
      <sheetName val="1107"/>
      <sheetName val="1108"/>
      <sheetName val="1109"/>
      <sheetName val="1109f"/>
      <sheetName val="1110"/>
      <sheetName val="1111"/>
      <sheetName val="1112"/>
      <sheetName val="1201"/>
      <sheetName val="1202"/>
      <sheetName val="1203"/>
      <sheetName val="1204"/>
      <sheetName val="1205"/>
      <sheetName val="1206"/>
      <sheetName val="1207"/>
      <sheetName val="1208"/>
      <sheetName val="1209"/>
      <sheetName val="1210"/>
      <sheetName val="1211"/>
      <sheetName val="1212"/>
      <sheetName val="1301"/>
      <sheetName val="1302"/>
      <sheetName val="1303"/>
      <sheetName val="1304"/>
      <sheetName val="1305"/>
      <sheetName val="1306"/>
      <sheetName val="S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1">
          <cell r="I31">
            <v>0.99610631454206877</v>
          </cell>
        </row>
        <row r="33">
          <cell r="I33">
            <v>0.99886850095234503</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9"/>
  <sheetViews>
    <sheetView zoomScale="85" zoomScaleNormal="85" zoomScalePageLayoutView="85" workbookViewId="0">
      <selection activeCell="A36" sqref="A36"/>
    </sheetView>
  </sheetViews>
  <sheetFormatPr baseColWidth="10" defaultColWidth="8.83203125" defaultRowHeight="13" outlineLevelRow="2" outlineLevelCol="1" x14ac:dyDescent="0"/>
  <cols>
    <col min="1" max="1" width="78.1640625" style="77" bestFit="1" customWidth="1"/>
    <col min="2" max="2" width="13.1640625" style="94" customWidth="1"/>
    <col min="3" max="11" width="13.1640625" style="77" hidden="1" customWidth="1" outlineLevel="1"/>
    <col min="12" max="12" width="13.1640625" style="77" customWidth="1" collapsed="1"/>
    <col min="13" max="17" width="13.1640625" style="77" hidden="1" customWidth="1" outlineLevel="1"/>
    <col min="18" max="18" width="13.1640625" style="187" hidden="1" customWidth="1" outlineLevel="1"/>
    <col min="19" max="21" width="13.1640625" style="77" hidden="1" customWidth="1" outlineLevel="1"/>
    <col min="22" max="22" width="13.1640625" style="77" customWidth="1" collapsed="1"/>
    <col min="23" max="26" width="13.1640625" style="77" hidden="1" customWidth="1" outlineLevel="1"/>
    <col min="27" max="27" width="13.1640625" style="77" customWidth="1" collapsed="1"/>
    <col min="28" max="31" width="13.1640625" style="77" hidden="1" customWidth="1" outlineLevel="1"/>
    <col min="32" max="32" width="13.1640625" style="77" customWidth="1" collapsed="1"/>
    <col min="33" max="35" width="13.1640625" style="77" customWidth="1"/>
    <col min="36" max="36" width="14" style="77" customWidth="1"/>
    <col min="37" max="37" width="7.5" style="77" customWidth="1"/>
    <col min="38" max="39" width="14.5" style="187" customWidth="1"/>
    <col min="40" max="47" width="10.6640625" style="77" customWidth="1"/>
    <col min="48" max="16384" width="8.83203125" style="77"/>
  </cols>
  <sheetData>
    <row r="1" spans="1:45" ht="15">
      <c r="A1" s="88"/>
      <c r="B1" s="234" t="s">
        <v>8496</v>
      </c>
      <c r="C1" s="234"/>
      <c r="D1" s="234"/>
      <c r="E1" s="234"/>
      <c r="F1" s="234"/>
      <c r="G1" s="234"/>
      <c r="H1" s="234"/>
      <c r="I1" s="234"/>
      <c r="J1" s="234"/>
      <c r="K1" s="234"/>
      <c r="L1" s="234"/>
      <c r="M1" s="234"/>
      <c r="N1" s="234"/>
      <c r="O1" s="234"/>
      <c r="P1" s="234"/>
      <c r="Q1" s="234"/>
      <c r="R1" s="234"/>
      <c r="S1" s="234"/>
      <c r="T1" s="234"/>
      <c r="U1" s="234"/>
      <c r="V1" s="234"/>
      <c r="W1" s="234"/>
      <c r="X1" s="234"/>
      <c r="Y1" s="234"/>
      <c r="Z1" s="234"/>
      <c r="AA1" s="234"/>
      <c r="AB1" s="234"/>
      <c r="AC1" s="234"/>
      <c r="AD1" s="234"/>
      <c r="AE1" s="234"/>
      <c r="AF1" s="234"/>
      <c r="AG1" s="234"/>
      <c r="AH1" s="234"/>
      <c r="AI1" s="234"/>
      <c r="AJ1" s="234"/>
      <c r="AL1" s="234">
        <v>2014</v>
      </c>
      <c r="AM1" s="234"/>
    </row>
    <row r="2" spans="1:45">
      <c r="A2" s="96"/>
      <c r="B2" s="170">
        <v>1980</v>
      </c>
      <c r="C2" s="98">
        <v>1981</v>
      </c>
      <c r="D2" s="98">
        <v>1982</v>
      </c>
      <c r="E2" s="98">
        <v>1983</v>
      </c>
      <c r="F2" s="98">
        <v>1984</v>
      </c>
      <c r="G2" s="98">
        <v>1985</v>
      </c>
      <c r="H2" s="98">
        <v>1986</v>
      </c>
      <c r="I2" s="98">
        <v>1987</v>
      </c>
      <c r="J2" s="98">
        <v>1988</v>
      </c>
      <c r="K2" s="98">
        <v>1989</v>
      </c>
      <c r="L2" s="98">
        <v>1990</v>
      </c>
      <c r="M2" s="98">
        <v>1991</v>
      </c>
      <c r="N2" s="98">
        <v>1992</v>
      </c>
      <c r="O2" s="98">
        <v>1993</v>
      </c>
      <c r="P2" s="98">
        <v>1994</v>
      </c>
      <c r="Q2" s="98">
        <v>1995</v>
      </c>
      <c r="R2" s="188">
        <v>1996</v>
      </c>
      <c r="S2" s="98">
        <v>1997</v>
      </c>
      <c r="T2" s="98">
        <v>1998</v>
      </c>
      <c r="U2" s="98">
        <v>1999</v>
      </c>
      <c r="V2" s="98">
        <v>2000</v>
      </c>
      <c r="W2" s="98">
        <v>2001</v>
      </c>
      <c r="X2" s="98">
        <v>2002</v>
      </c>
      <c r="Y2" s="98">
        <v>2003</v>
      </c>
      <c r="Z2" s="98">
        <v>2004</v>
      </c>
      <c r="AA2" s="98">
        <v>2005</v>
      </c>
      <c r="AB2" s="98">
        <v>2006</v>
      </c>
      <c r="AC2" s="98">
        <v>2007</v>
      </c>
      <c r="AD2" s="98">
        <v>2008</v>
      </c>
      <c r="AE2" s="98">
        <v>2009</v>
      </c>
      <c r="AF2" s="98">
        <v>2010</v>
      </c>
      <c r="AG2" s="98">
        <v>2011</v>
      </c>
      <c r="AH2" s="98">
        <v>2012</v>
      </c>
      <c r="AI2" s="98">
        <v>2013</v>
      </c>
      <c r="AJ2" s="98">
        <v>2014</v>
      </c>
      <c r="AL2" s="188" t="s">
        <v>8505</v>
      </c>
      <c r="AM2" s="188" t="s">
        <v>418</v>
      </c>
    </row>
    <row r="3" spans="1:45" ht="14">
      <c r="A3" s="171" t="s">
        <v>8493</v>
      </c>
      <c r="B3" s="172">
        <f t="shared" ref="B3:AI3" si="0">B4+B13+B16+B34+B47</f>
        <v>17999677</v>
      </c>
      <c r="C3" s="172">
        <f t="shared" si="0"/>
        <v>17793481</v>
      </c>
      <c r="D3" s="172">
        <f t="shared" si="0"/>
        <v>17948758</v>
      </c>
      <c r="E3" s="172">
        <f t="shared" si="0"/>
        <v>17900357</v>
      </c>
      <c r="F3" s="172">
        <f t="shared" si="0"/>
        <v>18573882</v>
      </c>
      <c r="G3" s="172">
        <f t="shared" si="0"/>
        <v>18841457</v>
      </c>
      <c r="H3" s="172">
        <f t="shared" si="0"/>
        <v>19101612</v>
      </c>
      <c r="I3" s="172">
        <f t="shared" si="0"/>
        <v>19386192</v>
      </c>
      <c r="J3" s="172">
        <f t="shared" si="0"/>
        <v>19726044</v>
      </c>
      <c r="K3" s="172">
        <f t="shared" si="0"/>
        <v>20009380</v>
      </c>
      <c r="L3" s="172">
        <f t="shared" si="0"/>
        <v>20412427</v>
      </c>
      <c r="M3" s="172">
        <f t="shared" si="0"/>
        <v>20539958</v>
      </c>
      <c r="N3" s="172">
        <f t="shared" si="0"/>
        <v>20276133</v>
      </c>
      <c r="O3" s="172">
        <f t="shared" si="0"/>
        <v>20528544</v>
      </c>
      <c r="P3" s="172">
        <f t="shared" si="0"/>
        <v>21030623</v>
      </c>
      <c r="Q3" s="172">
        <f t="shared" si="0"/>
        <v>21039044</v>
      </c>
      <c r="R3" s="189" t="s">
        <v>459</v>
      </c>
      <c r="S3" s="172">
        <f t="shared" si="0"/>
        <v>20978598</v>
      </c>
      <c r="T3" s="172">
        <f t="shared" si="0"/>
        <v>21261238</v>
      </c>
      <c r="U3" s="172">
        <f t="shared" si="0"/>
        <v>21691214</v>
      </c>
      <c r="V3" s="172">
        <f t="shared" si="0"/>
        <v>22260093</v>
      </c>
      <c r="W3" s="172">
        <f t="shared" si="0"/>
        <v>22355028</v>
      </c>
      <c r="X3" s="172">
        <f t="shared" si="0"/>
        <v>22452745</v>
      </c>
      <c r="Y3" s="172">
        <f t="shared" si="0"/>
        <v>22800476</v>
      </c>
      <c r="Z3" s="172">
        <f t="shared" si="0"/>
        <v>22920397</v>
      </c>
      <c r="AA3" s="172">
        <f t="shared" si="0"/>
        <v>23113910</v>
      </c>
      <c r="AB3" s="172">
        <f t="shared" si="0"/>
        <v>23432543</v>
      </c>
      <c r="AC3" s="172">
        <f t="shared" si="0"/>
        <v>23495570</v>
      </c>
      <c r="AD3" s="172">
        <f t="shared" si="0"/>
        <v>23863448</v>
      </c>
      <c r="AE3" s="172">
        <f t="shared" si="0"/>
        <v>23931397</v>
      </c>
      <c r="AF3" s="172">
        <f t="shared" si="0"/>
        <v>23965636</v>
      </c>
      <c r="AG3" s="172">
        <f t="shared" si="0"/>
        <v>23580952</v>
      </c>
      <c r="AH3" s="172">
        <f>AH4+AH13+AH16+AH34+AH47</f>
        <v>23380996</v>
      </c>
      <c r="AI3" s="172">
        <f t="shared" si="0"/>
        <v>23234717</v>
      </c>
      <c r="AJ3" s="172">
        <f>AJ4+AJ13+AJ16+AJ34+AJ47</f>
        <v>23269407</v>
      </c>
      <c r="AL3" s="189">
        <f>AL4+AL16+AL13+AL34+AL47</f>
        <v>19230452</v>
      </c>
      <c r="AM3" s="189">
        <f>AM4+AM16+AM13+AM34+AM47</f>
        <v>4038955</v>
      </c>
      <c r="AO3" s="85">
        <v>2744931</v>
      </c>
      <c r="AP3" s="28">
        <v>14247494</v>
      </c>
      <c r="AQ3" s="28">
        <v>4859608</v>
      </c>
      <c r="AR3" s="179">
        <v>1382684</v>
      </c>
      <c r="AS3" s="85">
        <f>AR3+AQ3+AP3+AO3-AI3</f>
        <v>0</v>
      </c>
    </row>
    <row r="4" spans="1:45">
      <c r="A4" s="173" t="s">
        <v>464</v>
      </c>
      <c r="B4" s="174">
        <f>B5+B8+B11+B12</f>
        <v>1272194</v>
      </c>
      <c r="C4" s="174">
        <f t="shared" ref="C4:AJ4" si="1">C5+C8+C11+C12</f>
        <v>1297973</v>
      </c>
      <c r="D4" s="174">
        <f t="shared" si="1"/>
        <v>1562923</v>
      </c>
      <c r="E4" s="174">
        <f t="shared" si="1"/>
        <v>1574593</v>
      </c>
      <c r="F4" s="174">
        <f t="shared" si="1"/>
        <v>1680954</v>
      </c>
      <c r="G4" s="174">
        <f t="shared" si="1"/>
        <v>1730482</v>
      </c>
      <c r="H4" s="174">
        <f t="shared" si="1"/>
        <v>1778332</v>
      </c>
      <c r="I4" s="174">
        <f t="shared" si="1"/>
        <v>1785346</v>
      </c>
      <c r="J4" s="174">
        <f t="shared" si="1"/>
        <v>1920724</v>
      </c>
      <c r="K4" s="174">
        <f t="shared" si="1"/>
        <v>1958822</v>
      </c>
      <c r="L4" s="174">
        <f t="shared" si="1"/>
        <v>2039131</v>
      </c>
      <c r="M4" s="174">
        <f t="shared" si="1"/>
        <v>2097663</v>
      </c>
      <c r="N4" s="174">
        <f t="shared" si="1"/>
        <v>2080353</v>
      </c>
      <c r="O4" s="174">
        <f t="shared" si="1"/>
        <v>2153803</v>
      </c>
      <c r="P4" s="174">
        <f t="shared" si="1"/>
        <v>2264588</v>
      </c>
      <c r="Q4" s="174">
        <f t="shared" si="1"/>
        <v>2342572</v>
      </c>
      <c r="R4" s="190" t="s">
        <v>459</v>
      </c>
      <c r="S4" s="174">
        <f t="shared" si="1"/>
        <v>2433789</v>
      </c>
      <c r="T4" s="174">
        <f t="shared" si="1"/>
        <v>2495825</v>
      </c>
      <c r="U4" s="174">
        <f t="shared" si="1"/>
        <v>2563813</v>
      </c>
      <c r="V4" s="174">
        <f t="shared" si="1"/>
        <v>2653370</v>
      </c>
      <c r="W4" s="174">
        <f t="shared" si="1"/>
        <v>2706868</v>
      </c>
      <c r="X4" s="174">
        <f t="shared" si="1"/>
        <v>2685409</v>
      </c>
      <c r="Y4" s="174">
        <f t="shared" si="1"/>
        <v>2754327</v>
      </c>
      <c r="Z4" s="174">
        <f t="shared" si="1"/>
        <v>2796955</v>
      </c>
      <c r="AA4" s="174">
        <f t="shared" si="1"/>
        <v>2838612</v>
      </c>
      <c r="AB4" s="174">
        <f t="shared" si="1"/>
        <v>2889909</v>
      </c>
      <c r="AC4" s="174">
        <f t="shared" si="1"/>
        <v>2869385</v>
      </c>
      <c r="AD4" s="174">
        <f t="shared" si="1"/>
        <v>2959824</v>
      </c>
      <c r="AE4" s="174">
        <f t="shared" si="1"/>
        <v>2924560</v>
      </c>
      <c r="AF4" s="174">
        <f t="shared" si="1"/>
        <v>2897342</v>
      </c>
      <c r="AG4" s="174">
        <f t="shared" si="1"/>
        <v>2884727</v>
      </c>
      <c r="AH4" s="174">
        <f>AH5+AH8+AH11+AH12</f>
        <v>2839429</v>
      </c>
      <c r="AI4" s="174">
        <f t="shared" si="1"/>
        <v>2829132</v>
      </c>
      <c r="AJ4" s="174">
        <f t="shared" si="1"/>
        <v>2836504</v>
      </c>
      <c r="AL4" s="190">
        <f>AL5+AL8+AL11+AL12</f>
        <v>2551265</v>
      </c>
      <c r="AM4" s="190">
        <f>AM5+AM8+AM11+AM12</f>
        <v>285239</v>
      </c>
      <c r="AO4" s="85"/>
    </row>
    <row r="5" spans="1:45" ht="15.75" customHeight="1">
      <c r="A5" s="175" t="s">
        <v>247</v>
      </c>
      <c r="B5" s="176">
        <f>'Federal LOB (NEW)'!H5+'S&amp;L LOB (NEW)'!H5</f>
        <v>715057</v>
      </c>
      <c r="C5" s="176">
        <f>'Federal LOB (NEW)'!I5+'S&amp;L LOB (NEW)'!I5</f>
        <v>718623</v>
      </c>
      <c r="D5" s="176">
        <f>'Federal LOB (NEW)'!J5+'S&amp;L LOB (NEW)'!J5</f>
        <v>732040</v>
      </c>
      <c r="E5" s="176">
        <f>'Federal LOB (NEW)'!K5+'S&amp;L LOB (NEW)'!K5</f>
        <v>735098</v>
      </c>
      <c r="F5" s="176">
        <f>'Federal LOB (NEW)'!L5+'S&amp;L LOB (NEW)'!L5</f>
        <v>749482</v>
      </c>
      <c r="G5" s="176">
        <f>'Federal LOB (NEW)'!M5+'S&amp;L LOB (NEW)'!M5</f>
        <v>760215</v>
      </c>
      <c r="H5" s="176">
        <f>'Federal LOB (NEW)'!N5+'S&amp;L LOB (NEW)'!N5</f>
        <v>771141</v>
      </c>
      <c r="I5" s="176">
        <f>'Federal LOB (NEW)'!O5+'S&amp;L LOB (NEW)'!O5</f>
        <v>761815</v>
      </c>
      <c r="J5" s="176">
        <f>'Federal LOB (NEW)'!P5+'S&amp;L LOB (NEW)'!P5</f>
        <v>803481</v>
      </c>
      <c r="K5" s="176">
        <f>'Federal LOB (NEW)'!Q5+'S&amp;L LOB (NEW)'!Q5</f>
        <v>813683</v>
      </c>
      <c r="L5" s="176">
        <f>'Federal LOB (NEW)'!R5+'S&amp;L LOB (NEW)'!R5</f>
        <v>832280</v>
      </c>
      <c r="M5" s="176">
        <f>'Federal LOB (NEW)'!S5+'S&amp;L LOB (NEW)'!S5</f>
        <v>844399</v>
      </c>
      <c r="N5" s="176">
        <f>'Federal LOB (NEW)'!T5+'S&amp;L LOB (NEW)'!T5</f>
        <v>834241</v>
      </c>
      <c r="O5" s="176">
        <f>'Federal LOB (NEW)'!U5+'S&amp;L LOB (NEW)'!U5</f>
        <v>862198</v>
      </c>
      <c r="P5" s="176">
        <f>'Federal LOB (NEW)'!V5+'S&amp;L LOB (NEW)'!V5</f>
        <v>892905</v>
      </c>
      <c r="Q5" s="176">
        <f>'Federal LOB (NEW)'!W5+'S&amp;L LOB (NEW)'!W5</f>
        <v>925956</v>
      </c>
      <c r="R5" s="191" t="s">
        <v>459</v>
      </c>
      <c r="S5" s="176">
        <f>'Federal LOB (NEW)'!Y5+'S&amp;L LOB (NEW)'!Y5</f>
        <v>950646</v>
      </c>
      <c r="T5" s="176">
        <f>'Federal LOB (NEW)'!Z5+'S&amp;L LOB (NEW)'!Z5</f>
        <v>976386</v>
      </c>
      <c r="U5" s="176">
        <f>'Federal LOB (NEW)'!AA5+'S&amp;L LOB (NEW)'!AA5</f>
        <v>1017708</v>
      </c>
      <c r="V5" s="176">
        <f>'Federal LOB (NEW)'!AB5+'S&amp;L LOB (NEW)'!AB5</f>
        <v>1041133</v>
      </c>
      <c r="W5" s="176">
        <f>'Federal LOB (NEW)'!AC5+'S&amp;L LOB (NEW)'!AC5</f>
        <v>1060262</v>
      </c>
      <c r="X5" s="176">
        <f>'Federal LOB (NEW)'!AD5+'S&amp;L LOB (NEW)'!AD5</f>
        <v>1060689</v>
      </c>
      <c r="Y5" s="176">
        <f>'Federal LOB (NEW)'!AE5+'S&amp;L LOB (NEW)'!AE5</f>
        <v>1118151</v>
      </c>
      <c r="Z5" s="176">
        <f>'Federal LOB (NEW)'!AF5+'S&amp;L LOB (NEW)'!AF5</f>
        <v>1119958</v>
      </c>
      <c r="AA5" s="176">
        <f>'Federal LOB (NEW)'!AG5+'S&amp;L LOB (NEW)'!AG5</f>
        <v>1130732</v>
      </c>
      <c r="AB5" s="176">
        <f>'Federal LOB (NEW)'!AH5+'S&amp;L LOB (NEW)'!AH5</f>
        <v>1154168</v>
      </c>
      <c r="AC5" s="176">
        <f>'Federal LOB (NEW)'!AI5+'S&amp;L LOB (NEW)'!AI5</f>
        <v>1163646</v>
      </c>
      <c r="AD5" s="176">
        <f>'Federal LOB (NEW)'!AJ5+'S&amp;L LOB (NEW)'!AJ5</f>
        <v>1196131</v>
      </c>
      <c r="AE5" s="176">
        <f>'Federal LOB (NEW)'!AK5+'S&amp;L LOB (NEW)'!AK5</f>
        <v>1195625</v>
      </c>
      <c r="AF5" s="176">
        <f>'Federal LOB (NEW)'!AL5+'S&amp;L LOB (NEW)'!AL5</f>
        <v>1191324</v>
      </c>
      <c r="AG5" s="176">
        <f>'Federal LOB (NEW)'!AM5+'S&amp;L LOB (NEW)'!AM5</f>
        <v>1199553</v>
      </c>
      <c r="AH5" s="176">
        <f>'Federal LOB (NEW)'!AN5+'S&amp;L LOB (NEW)'!AN5</f>
        <v>1163330</v>
      </c>
      <c r="AI5" s="176">
        <f>'Federal LOB (NEW)'!AO5+'S&amp;L LOB (NEW)'!AO5</f>
        <v>1153342</v>
      </c>
      <c r="AJ5" s="176">
        <f>'Federal LOB (NEW)'!AP5+'S&amp;L LOB (NEW)'!AP5</f>
        <v>1151802</v>
      </c>
      <c r="AL5" s="191">
        <f>'S&amp;L LOB (NEW)'!AP5</f>
        <v>966172</v>
      </c>
      <c r="AM5" s="191">
        <f>'Federal LOB (NEW)'!AP5</f>
        <v>185630</v>
      </c>
      <c r="AO5" s="85"/>
    </row>
    <row r="6" spans="1:45" hidden="1" outlineLevel="1">
      <c r="A6" s="177" t="s">
        <v>645</v>
      </c>
      <c r="B6" s="176">
        <f>'S&amp;L LOB (NEW)'!H6</f>
        <v>491604</v>
      </c>
      <c r="C6" s="176">
        <f>'S&amp;L LOB (NEW)'!I6</f>
        <v>494008</v>
      </c>
      <c r="D6" s="176">
        <f>'S&amp;L LOB (NEW)'!J6</f>
        <v>497755</v>
      </c>
      <c r="E6" s="176">
        <f>'S&amp;L LOB (NEW)'!K6</f>
        <v>499313</v>
      </c>
      <c r="F6" s="176">
        <f>'S&amp;L LOB (NEW)'!L6</f>
        <v>504807</v>
      </c>
      <c r="G6" s="176">
        <f>'S&amp;L LOB (NEW)'!M6</f>
        <v>509584</v>
      </c>
      <c r="H6" s="176">
        <f>'S&amp;L LOB (NEW)'!N6</f>
        <v>515113</v>
      </c>
      <c r="I6" s="176">
        <f>'S&amp;L LOB (NEW)'!O6</f>
        <v>499387</v>
      </c>
      <c r="J6" s="176">
        <f>'S&amp;L LOB (NEW)'!P6</f>
        <v>530255</v>
      </c>
      <c r="K6" s="176">
        <f>'S&amp;L LOB (NEW)'!Q6</f>
        <v>535927</v>
      </c>
      <c r="L6" s="176">
        <f>'S&amp;L LOB (NEW)'!R6</f>
        <v>546866</v>
      </c>
      <c r="M6" s="176">
        <f>'S&amp;L LOB (NEW)'!S6</f>
        <v>553330</v>
      </c>
      <c r="N6" s="176">
        <f>'S&amp;L LOB (NEW)'!T6</f>
        <v>538239</v>
      </c>
      <c r="O6" s="176">
        <f>'S&amp;L LOB (NEW)'!U6</f>
        <v>561050</v>
      </c>
      <c r="P6" s="176">
        <f>'S&amp;L LOB (NEW)'!V6</f>
        <v>580995</v>
      </c>
      <c r="Q6" s="176">
        <f>'S&amp;L LOB (NEW)'!W6</f>
        <v>606056</v>
      </c>
      <c r="R6" s="191" t="str">
        <f>'S&amp;L LOB (NEW)'!X6</f>
        <v>na</v>
      </c>
      <c r="S6" s="176">
        <f>'S&amp;L LOB (NEW)'!Y6</f>
        <v>623009</v>
      </c>
      <c r="T6" s="176">
        <f>'S&amp;L LOB (NEW)'!Z6</f>
        <v>637567</v>
      </c>
      <c r="U6" s="176">
        <f>'S&amp;L LOB (NEW)'!AA6</f>
        <v>662442</v>
      </c>
      <c r="V6" s="176">
        <f>'S&amp;L LOB (NEW)'!AB6</f>
        <v>676433</v>
      </c>
      <c r="W6" s="176">
        <f>'S&amp;L LOB (NEW)'!AC6</f>
        <v>686352</v>
      </c>
      <c r="X6" s="176">
        <f>'S&amp;L LOB (NEW)'!AD6</f>
        <v>683429</v>
      </c>
      <c r="Y6" s="176">
        <f>'S&amp;L LOB (NEW)'!AE6</f>
        <v>688588</v>
      </c>
      <c r="Z6" s="176">
        <f>'S&amp;L LOB (NEW)'!AF6</f>
        <v>688912</v>
      </c>
      <c r="AA6" s="176">
        <f>'S&amp;L LOB (NEW)'!AG6</f>
        <v>698215</v>
      </c>
      <c r="AB6" s="176">
        <f>'S&amp;L LOB (NEW)'!AH6</f>
        <v>714573</v>
      </c>
      <c r="AC6" s="176">
        <f>'S&amp;L LOB (NEW)'!AI6</f>
        <v>715155</v>
      </c>
      <c r="AD6" s="176">
        <f>'S&amp;L LOB (NEW)'!AJ6</f>
        <v>734107</v>
      </c>
      <c r="AE6" s="176">
        <f>'S&amp;L LOB (NEW)'!AK6</f>
        <v>733211</v>
      </c>
      <c r="AF6" s="176">
        <f>'S&amp;L LOB (NEW)'!AL6</f>
        <v>727818</v>
      </c>
      <c r="AG6" s="176">
        <f>'S&amp;L LOB (NEW)'!AM6</f>
        <v>735544</v>
      </c>
      <c r="AH6" s="176">
        <f>'S&amp;L LOB (NEW)'!AN6</f>
        <v>710154</v>
      </c>
      <c r="AI6" s="176">
        <f>'S&amp;L LOB (NEW)'!AO6</f>
        <v>708304</v>
      </c>
      <c r="AJ6" s="176">
        <f>'S&amp;L LOB (NEW)'!AP6</f>
        <v>714599</v>
      </c>
      <c r="AL6" s="191">
        <f>'S&amp;L LOB (NEW)'!AP6</f>
        <v>714599</v>
      </c>
      <c r="AM6" s="191" t="s">
        <v>459</v>
      </c>
      <c r="AO6" s="85"/>
    </row>
    <row r="7" spans="1:45" hidden="1" outlineLevel="1">
      <c r="A7" s="177" t="s">
        <v>639</v>
      </c>
      <c r="B7" s="176">
        <f>'S&amp;L LOB (NEW)'!H7</f>
        <v>167453</v>
      </c>
      <c r="C7" s="176">
        <f>'S&amp;L LOB (NEW)'!I7</f>
        <v>168615</v>
      </c>
      <c r="D7" s="176">
        <f>'S&amp;L LOB (NEW)'!J7</f>
        <v>172285</v>
      </c>
      <c r="E7" s="176">
        <f>'S&amp;L LOB (NEW)'!K7</f>
        <v>171785</v>
      </c>
      <c r="F7" s="176">
        <f>'S&amp;L LOB (NEW)'!L7</f>
        <v>179502</v>
      </c>
      <c r="G7" s="176">
        <f>'S&amp;L LOB (NEW)'!M7</f>
        <v>184607</v>
      </c>
      <c r="H7" s="176">
        <f>'S&amp;L LOB (NEW)'!N7</f>
        <v>189293</v>
      </c>
      <c r="I7" s="176">
        <f>'S&amp;L LOB (NEW)'!O7</f>
        <v>189635</v>
      </c>
      <c r="J7" s="176">
        <f>'S&amp;L LOB (NEW)'!P7</f>
        <v>194471</v>
      </c>
      <c r="K7" s="176">
        <f>'S&amp;L LOB (NEW)'!Q7</f>
        <v>199054</v>
      </c>
      <c r="L7" s="176">
        <f>'S&amp;L LOB (NEW)'!R7</f>
        <v>206820</v>
      </c>
      <c r="M7" s="176">
        <f>'S&amp;L LOB (NEW)'!S7</f>
        <v>208263</v>
      </c>
      <c r="N7" s="176">
        <f>'S&amp;L LOB (NEW)'!T7</f>
        <v>208386</v>
      </c>
      <c r="O7" s="176">
        <f>'S&amp;L LOB (NEW)'!U7</f>
        <v>214919</v>
      </c>
      <c r="P7" s="176">
        <f>'S&amp;L LOB (NEW)'!V7</f>
        <v>227862</v>
      </c>
      <c r="Q7" s="176">
        <f>'S&amp;L LOB (NEW)'!W7</f>
        <v>233813</v>
      </c>
      <c r="R7" s="191" t="str">
        <f>'S&amp;L LOB (NEW)'!X7</f>
        <v>na</v>
      </c>
      <c r="S7" s="176">
        <f>'S&amp;L LOB (NEW)'!Y7</f>
        <v>233127</v>
      </c>
      <c r="T7" s="176">
        <f>'S&amp;L LOB (NEW)'!Z7</f>
        <v>238562</v>
      </c>
      <c r="U7" s="176">
        <f>'S&amp;L LOB (NEW)'!AA7</f>
        <v>251170</v>
      </c>
      <c r="V7" s="176">
        <f>'S&amp;L LOB (NEW)'!AB7</f>
        <v>259062</v>
      </c>
      <c r="W7" s="176">
        <f>'S&amp;L LOB (NEW)'!AC7</f>
        <v>267573</v>
      </c>
      <c r="X7" s="176">
        <f>'S&amp;L LOB (NEW)'!AD7</f>
        <v>267982</v>
      </c>
      <c r="Y7" s="176">
        <f>'S&amp;L LOB (NEW)'!AE7</f>
        <v>272956</v>
      </c>
      <c r="Z7" s="176">
        <f>'S&amp;L LOB (NEW)'!AF7</f>
        <v>270973</v>
      </c>
      <c r="AA7" s="176">
        <f>'S&amp;L LOB (NEW)'!AG7</f>
        <v>275025</v>
      </c>
      <c r="AB7" s="176">
        <f>'S&amp;L LOB (NEW)'!AH7</f>
        <v>278582</v>
      </c>
      <c r="AC7" s="176">
        <f>'S&amp;L LOB (NEW)'!AI7</f>
        <v>282047</v>
      </c>
      <c r="AD7" s="176">
        <f>'S&amp;L LOB (NEW)'!AJ7</f>
        <v>285139</v>
      </c>
      <c r="AE7" s="176">
        <f>'S&amp;L LOB (NEW)'!AK7</f>
        <v>283877</v>
      </c>
      <c r="AF7" s="176">
        <f>'S&amp;L LOB (NEW)'!AL7</f>
        <v>280933</v>
      </c>
      <c r="AG7" s="176">
        <f>'S&amp;L LOB (NEW)'!AM7</f>
        <v>275367</v>
      </c>
      <c r="AH7" s="176">
        <f>'S&amp;L LOB (NEW)'!AN7</f>
        <v>260822</v>
      </c>
      <c r="AI7" s="176">
        <f>'S&amp;L LOB (NEW)'!AO7</f>
        <v>252825</v>
      </c>
      <c r="AJ7" s="176">
        <f>'S&amp;L LOB (NEW)'!AP7</f>
        <v>251573</v>
      </c>
      <c r="AL7" s="191">
        <f>'S&amp;L LOB (NEW)'!AP7</f>
        <v>251573</v>
      </c>
      <c r="AM7" s="191" t="s">
        <v>459</v>
      </c>
      <c r="AO7" s="85"/>
    </row>
    <row r="8" spans="1:45" collapsed="1">
      <c r="A8" s="175" t="s">
        <v>635</v>
      </c>
      <c r="B8" s="176">
        <f>'S&amp;L LOB (NEW)'!H8</f>
        <v>308382</v>
      </c>
      <c r="C8" s="176">
        <f>'S&amp;L LOB (NEW)'!I8</f>
        <v>312136</v>
      </c>
      <c r="D8" s="176">
        <f>'S&amp;L LOB (NEW)'!J8</f>
        <v>297836</v>
      </c>
      <c r="E8" s="176">
        <f>'S&amp;L LOB (NEW)'!K8</f>
        <v>309760</v>
      </c>
      <c r="F8" s="176">
        <f>'S&amp;L LOB (NEW)'!L8</f>
        <v>316212</v>
      </c>
      <c r="G8" s="176">
        <f>'S&amp;L LOB (NEW)'!M8</f>
        <v>316540</v>
      </c>
      <c r="H8" s="176">
        <f>'S&amp;L LOB (NEW)'!N8</f>
        <v>325686</v>
      </c>
      <c r="I8" s="176">
        <f>'S&amp;L LOB (NEW)'!O8</f>
        <v>296299</v>
      </c>
      <c r="J8" s="176">
        <f>'S&amp;L LOB (NEW)'!P8</f>
        <v>340343</v>
      </c>
      <c r="K8" s="176">
        <f>'S&amp;L LOB (NEW)'!Q8</f>
        <v>316723</v>
      </c>
      <c r="L8" s="176">
        <f>'S&amp;L LOB (NEW)'!R8</f>
        <v>327121</v>
      </c>
      <c r="M8" s="176">
        <f>'S&amp;L LOB (NEW)'!S8</f>
        <v>341371</v>
      </c>
      <c r="N8" s="176">
        <f>'S&amp;L LOB (NEW)'!T8</f>
        <v>312384</v>
      </c>
      <c r="O8" s="176">
        <f>'S&amp;L LOB (NEW)'!U8</f>
        <v>329558</v>
      </c>
      <c r="P8" s="176">
        <f>'S&amp;L LOB (NEW)'!V8</f>
        <v>354253</v>
      </c>
      <c r="Q8" s="176">
        <f>'S&amp;L LOB (NEW)'!W8</f>
        <v>359898</v>
      </c>
      <c r="R8" s="191" t="s">
        <v>459</v>
      </c>
      <c r="S8" s="176">
        <f>'S&amp;L LOB (NEW)'!Y8</f>
        <v>355938</v>
      </c>
      <c r="T8" s="176">
        <f>'S&amp;L LOB (NEW)'!Z8</f>
        <v>362625</v>
      </c>
      <c r="U8" s="176">
        <f>'S&amp;L LOB (NEW)'!AA8</f>
        <v>375843</v>
      </c>
      <c r="V8" s="176">
        <f>'S&amp;L LOB (NEW)'!AB8</f>
        <v>409857</v>
      </c>
      <c r="W8" s="176">
        <f>'S&amp;L LOB (NEW)'!AC8</f>
        <v>411364</v>
      </c>
      <c r="X8" s="176">
        <f>'S&amp;L LOB (NEW)'!AD8</f>
        <v>387630</v>
      </c>
      <c r="Y8" s="176">
        <f>'S&amp;L LOB (NEW)'!AE8</f>
        <v>394303</v>
      </c>
      <c r="Z8" s="176">
        <f>'S&amp;L LOB (NEW)'!AF8</f>
        <v>430783</v>
      </c>
      <c r="AA8" s="176">
        <f>'S&amp;L LOB (NEW)'!AG8</f>
        <v>449851</v>
      </c>
      <c r="AB8" s="176">
        <f>'S&amp;L LOB (NEW)'!AH8</f>
        <v>463083</v>
      </c>
      <c r="AC8" s="176">
        <f>'S&amp;L LOB (NEW)'!AI8</f>
        <v>417378</v>
      </c>
      <c r="AD8" s="176">
        <f>'S&amp;L LOB (NEW)'!AJ8</f>
        <v>449055</v>
      </c>
      <c r="AE8" s="176">
        <f>'S&amp;L LOB (NEW)'!AK8</f>
        <v>412896</v>
      </c>
      <c r="AF8" s="176">
        <f>'S&amp;L LOB (NEW)'!AL8</f>
        <v>410475</v>
      </c>
      <c r="AG8" s="176">
        <f>'S&amp;L LOB (NEW)'!AM8</f>
        <v>409939</v>
      </c>
      <c r="AH8" s="176">
        <f>'S&amp;L LOB (NEW)'!AN8</f>
        <v>428291</v>
      </c>
      <c r="AI8" s="176">
        <f>'S&amp;L LOB (NEW)'!AO8</f>
        <v>426341</v>
      </c>
      <c r="AJ8" s="176">
        <f>'S&amp;L LOB (NEW)'!AP8</f>
        <v>432001</v>
      </c>
      <c r="AL8" s="191">
        <f>'S&amp;L LOB (NEW)'!AP8</f>
        <v>432001</v>
      </c>
      <c r="AM8" s="191">
        <f>'Federal LOB (NEW)'!AP6</f>
        <v>0</v>
      </c>
      <c r="AO8" s="85"/>
    </row>
    <row r="9" spans="1:45" hidden="1" outlineLevel="1">
      <c r="A9" s="177" t="s">
        <v>631</v>
      </c>
      <c r="B9" s="176">
        <f>'S&amp;L LOB (NEW)'!H9</f>
        <v>280973</v>
      </c>
      <c r="C9" s="176">
        <f>'S&amp;L LOB (NEW)'!I9</f>
        <v>283354</v>
      </c>
      <c r="D9" s="176">
        <f>'S&amp;L LOB (NEW)'!J9</f>
        <v>278647</v>
      </c>
      <c r="E9" s="176">
        <f>'S&amp;L LOB (NEW)'!K9</f>
        <v>285704</v>
      </c>
      <c r="F9" s="176">
        <f>'S&amp;L LOB (NEW)'!L9</f>
        <v>290857</v>
      </c>
      <c r="G9" s="176">
        <f>'S&amp;L LOB (NEW)'!M9</f>
        <v>291000</v>
      </c>
      <c r="H9" s="176">
        <f>'S&amp;L LOB (NEW)'!N9</f>
        <v>299447</v>
      </c>
      <c r="I9" s="176">
        <f>'S&amp;L LOB (NEW)'!O9</f>
        <v>275037</v>
      </c>
      <c r="J9" s="176">
        <f>'S&amp;L LOB (NEW)'!P9</f>
        <v>313037</v>
      </c>
      <c r="K9" s="176">
        <f>'S&amp;L LOB (NEW)'!Q9</f>
        <v>291687</v>
      </c>
      <c r="L9" s="176">
        <f>'S&amp;L LOB (NEW)'!R9</f>
        <v>302369</v>
      </c>
      <c r="M9" s="176">
        <f>'S&amp;L LOB (NEW)'!S9</f>
        <v>315713</v>
      </c>
      <c r="N9" s="176">
        <f>'S&amp;L LOB (NEW)'!T9</f>
        <v>292426</v>
      </c>
      <c r="O9" s="176">
        <f>'S&amp;L LOB (NEW)'!U9</f>
        <v>306242</v>
      </c>
      <c r="P9" s="176">
        <f>'S&amp;L LOB (NEW)'!V9</f>
        <v>330824</v>
      </c>
      <c r="Q9" s="176">
        <f>'S&amp;L LOB (NEW)'!W9</f>
        <v>336315</v>
      </c>
      <c r="R9" s="191" t="str">
        <f>'S&amp;L LOB (NEW)'!X9</f>
        <v>na</v>
      </c>
      <c r="S9" s="176">
        <f>'S&amp;L LOB (NEW)'!Y9</f>
        <v>329346</v>
      </c>
      <c r="T9" s="176">
        <f>'S&amp;L LOB (NEW)'!Z9</f>
        <v>336683</v>
      </c>
      <c r="U9" s="176">
        <f>'S&amp;L LOB (NEW)'!AA9</f>
        <v>345868</v>
      </c>
      <c r="V9" s="176">
        <f>'S&amp;L LOB (NEW)'!AB9</f>
        <v>379020</v>
      </c>
      <c r="W9" s="176">
        <f>'S&amp;L LOB (NEW)'!AC9</f>
        <v>378268</v>
      </c>
      <c r="X9" s="176">
        <f>'S&amp;L LOB (NEW)'!AD9</f>
        <v>356649</v>
      </c>
      <c r="Y9" s="176">
        <f>'S&amp;L LOB (NEW)'!AE9</f>
        <v>362760</v>
      </c>
      <c r="Z9" s="176">
        <f>'S&amp;L LOB (NEW)'!AF9</f>
        <v>395048</v>
      </c>
      <c r="AA9" s="176">
        <f>'S&amp;L LOB (NEW)'!AG9</f>
        <v>411858</v>
      </c>
      <c r="AB9" s="176">
        <f>'S&amp;L LOB (NEW)'!AH9</f>
        <v>424747</v>
      </c>
      <c r="AC9" s="176">
        <f>'S&amp;L LOB (NEW)'!AI9</f>
        <v>383116</v>
      </c>
      <c r="AD9" s="176">
        <f>'S&amp;L LOB (NEW)'!AJ9</f>
        <v>415174</v>
      </c>
      <c r="AE9" s="176">
        <f>'S&amp;L LOB (NEW)'!AK9</f>
        <v>381182</v>
      </c>
      <c r="AF9" s="176">
        <f>'S&amp;L LOB (NEW)'!AL9</f>
        <v>379055</v>
      </c>
      <c r="AG9" s="176">
        <f>'S&amp;L LOB (NEW)'!AM9</f>
        <v>377307</v>
      </c>
      <c r="AH9" s="176">
        <f>'S&amp;L LOB (NEW)'!AN9</f>
        <v>390039</v>
      </c>
      <c r="AI9" s="176">
        <f>'S&amp;L LOB (NEW)'!AO9</f>
        <v>387703</v>
      </c>
      <c r="AJ9" s="176">
        <f>'S&amp;L LOB (NEW)'!AP9</f>
        <v>392342</v>
      </c>
      <c r="AL9" s="191">
        <f>'S&amp;L LOB (NEW)'!AP9</f>
        <v>392342</v>
      </c>
      <c r="AM9" s="191">
        <v>0</v>
      </c>
      <c r="AO9" s="85"/>
    </row>
    <row r="10" spans="1:45" hidden="1" outlineLevel="1">
      <c r="A10" s="177" t="s">
        <v>627</v>
      </c>
      <c r="B10" s="176">
        <f>'S&amp;L LOB (NEW)'!H10</f>
        <v>27409</v>
      </c>
      <c r="C10" s="176">
        <f>'S&amp;L LOB (NEW)'!I10</f>
        <v>28782</v>
      </c>
      <c r="D10" s="176">
        <f>'S&amp;L LOB (NEW)'!J10</f>
        <v>19189</v>
      </c>
      <c r="E10" s="176">
        <f>'S&amp;L LOB (NEW)'!K10</f>
        <v>24056</v>
      </c>
      <c r="F10" s="176">
        <f>'S&amp;L LOB (NEW)'!L10</f>
        <v>25355</v>
      </c>
      <c r="G10" s="176">
        <f>'S&amp;L LOB (NEW)'!M10</f>
        <v>25540</v>
      </c>
      <c r="H10" s="176">
        <f>'S&amp;L LOB (NEW)'!N10</f>
        <v>26239</v>
      </c>
      <c r="I10" s="176">
        <f>'S&amp;L LOB (NEW)'!O10</f>
        <v>21262</v>
      </c>
      <c r="J10" s="176">
        <f>'S&amp;L LOB (NEW)'!P10</f>
        <v>27306</v>
      </c>
      <c r="K10" s="176">
        <f>'S&amp;L LOB (NEW)'!Q10</f>
        <v>25036</v>
      </c>
      <c r="L10" s="176">
        <f>'S&amp;L LOB (NEW)'!R10</f>
        <v>24752</v>
      </c>
      <c r="M10" s="176">
        <f>'S&amp;L LOB (NEW)'!S10</f>
        <v>25658</v>
      </c>
      <c r="N10" s="176">
        <f>'S&amp;L LOB (NEW)'!T10</f>
        <v>19958</v>
      </c>
      <c r="O10" s="176">
        <f>'S&amp;L LOB (NEW)'!U10</f>
        <v>23316</v>
      </c>
      <c r="P10" s="176">
        <f>'S&amp;L LOB (NEW)'!V10</f>
        <v>23429</v>
      </c>
      <c r="Q10" s="176">
        <f>'S&amp;L LOB (NEW)'!W10</f>
        <v>23583</v>
      </c>
      <c r="R10" s="191" t="str">
        <f>'S&amp;L LOB (NEW)'!X10</f>
        <v>na</v>
      </c>
      <c r="S10" s="176">
        <f>'S&amp;L LOB (NEW)'!Y10</f>
        <v>26592</v>
      </c>
      <c r="T10" s="176">
        <f>'S&amp;L LOB (NEW)'!Z10</f>
        <v>25942</v>
      </c>
      <c r="U10" s="176">
        <f>'S&amp;L LOB (NEW)'!AA10</f>
        <v>29975</v>
      </c>
      <c r="V10" s="176">
        <f>'S&amp;L LOB (NEW)'!AB10</f>
        <v>30837</v>
      </c>
      <c r="W10" s="176">
        <f>'S&amp;L LOB (NEW)'!AC10</f>
        <v>33096</v>
      </c>
      <c r="X10" s="176">
        <f>'S&amp;L LOB (NEW)'!AD10</f>
        <v>30981</v>
      </c>
      <c r="Y10" s="176">
        <f>'S&amp;L LOB (NEW)'!AE10</f>
        <v>31543</v>
      </c>
      <c r="Z10" s="176">
        <f>'S&amp;L LOB (NEW)'!AF10</f>
        <v>35735</v>
      </c>
      <c r="AA10" s="176">
        <f>'S&amp;L LOB (NEW)'!AG10</f>
        <v>37993</v>
      </c>
      <c r="AB10" s="176">
        <f>'S&amp;L LOB (NEW)'!AH10</f>
        <v>38336</v>
      </c>
      <c r="AC10" s="176">
        <f>'S&amp;L LOB (NEW)'!AI10</f>
        <v>34262</v>
      </c>
      <c r="AD10" s="176">
        <f>'S&amp;L LOB (NEW)'!AJ10</f>
        <v>33881</v>
      </c>
      <c r="AE10" s="176">
        <f>'S&amp;L LOB (NEW)'!AK10</f>
        <v>31714</v>
      </c>
      <c r="AF10" s="176">
        <f>'S&amp;L LOB (NEW)'!AL10</f>
        <v>31420</v>
      </c>
      <c r="AG10" s="176">
        <f>'S&amp;L LOB (NEW)'!AM10</f>
        <v>32632</v>
      </c>
      <c r="AH10" s="176">
        <f>'S&amp;L LOB (NEW)'!AN10</f>
        <v>38252</v>
      </c>
      <c r="AI10" s="176">
        <f>'S&amp;L LOB (NEW)'!AO10</f>
        <v>38638</v>
      </c>
      <c r="AJ10" s="176">
        <f>'S&amp;L LOB (NEW)'!AP10</f>
        <v>39659</v>
      </c>
      <c r="AL10" s="191">
        <f>'S&amp;L LOB (NEW)'!AP10</f>
        <v>39659</v>
      </c>
      <c r="AM10" s="191">
        <v>0</v>
      </c>
      <c r="AO10" s="85"/>
    </row>
    <row r="11" spans="1:45" collapsed="1">
      <c r="A11" s="175" t="s">
        <v>17</v>
      </c>
      <c r="B11" s="176">
        <f>'Federal LOB (NEW)'!H7+'S&amp;L LOB (NEW)'!H11</f>
        <v>248755</v>
      </c>
      <c r="C11" s="176">
        <f>'Federal LOB (NEW)'!I7+'S&amp;L LOB (NEW)'!I11</f>
        <v>267214</v>
      </c>
      <c r="D11" s="176">
        <f>'Federal LOB (NEW)'!J7+'S&amp;L LOB (NEW)'!J11</f>
        <v>294717</v>
      </c>
      <c r="E11" s="176">
        <f>'Federal LOB (NEW)'!K7+'S&amp;L LOB (NEW)'!K11</f>
        <v>305213</v>
      </c>
      <c r="F11" s="176">
        <f>'Federal LOB (NEW)'!L7+'S&amp;L LOB (NEW)'!L11</f>
        <v>342398</v>
      </c>
      <c r="G11" s="176">
        <f>'Federal LOB (NEW)'!M7+'S&amp;L LOB (NEW)'!M11</f>
        <v>367976</v>
      </c>
      <c r="H11" s="176">
        <f>'Federal LOB (NEW)'!N7+'S&amp;L LOB (NEW)'!N11</f>
        <v>387950</v>
      </c>
      <c r="I11" s="176">
        <f>'Federal LOB (NEW)'!O7+'S&amp;L LOB (NEW)'!O11</f>
        <v>424251</v>
      </c>
      <c r="J11" s="176">
        <f>'Federal LOB (NEW)'!P7+'S&amp;L LOB (NEW)'!P11</f>
        <v>458535</v>
      </c>
      <c r="K11" s="176">
        <f>'Federal LOB (NEW)'!Q7+'S&amp;L LOB (NEW)'!Q11</f>
        <v>494299</v>
      </c>
      <c r="L11" s="176">
        <f>'Federal LOB (NEW)'!R7+'S&amp;L LOB (NEW)'!R11</f>
        <v>531627</v>
      </c>
      <c r="M11" s="176">
        <f>'Federal LOB (NEW)'!S7+'S&amp;L LOB (NEW)'!S11</f>
        <v>552440</v>
      </c>
      <c r="N11" s="176">
        <f>'Federal LOB (NEW)'!T7+'S&amp;L LOB (NEW)'!T11</f>
        <v>566479</v>
      </c>
      <c r="O11" s="176">
        <f>'Federal LOB (NEW)'!U7+'S&amp;L LOB (NEW)'!U11</f>
        <v>585649</v>
      </c>
      <c r="P11" s="176">
        <f>'Federal LOB (NEW)'!V7+'S&amp;L LOB (NEW)'!V11</f>
        <v>625375</v>
      </c>
      <c r="Q11" s="176">
        <f>'Federal LOB (NEW)'!W7+'S&amp;L LOB (NEW)'!W11</f>
        <v>655242</v>
      </c>
      <c r="R11" s="191" t="s">
        <v>459</v>
      </c>
      <c r="S11" s="176">
        <f>'Federal LOB (NEW)'!Y7+'S&amp;L LOB (NEW)'!Y11</f>
        <v>708342</v>
      </c>
      <c r="T11" s="176">
        <f>'Federal LOB (NEW)'!Z7+'S&amp;L LOB (NEW)'!Z11</f>
        <v>723329</v>
      </c>
      <c r="U11" s="176">
        <f>'Federal LOB (NEW)'!AA7+'S&amp;L LOB (NEW)'!AA11</f>
        <v>715283</v>
      </c>
      <c r="V11" s="176">
        <f>'Federal LOB (NEW)'!AB7+'S&amp;L LOB (NEW)'!AB11</f>
        <v>728592</v>
      </c>
      <c r="W11" s="176">
        <f>'Federal LOB (NEW)'!AC7+'S&amp;L LOB (NEW)'!AC11</f>
        <v>747061</v>
      </c>
      <c r="X11" s="176">
        <f>'Federal LOB (NEW)'!AD7+'S&amp;L LOB (NEW)'!AD11</f>
        <v>748706</v>
      </c>
      <c r="Y11" s="176">
        <f>'Federal LOB (NEW)'!AE7+'S&amp;L LOB (NEW)'!AE11</f>
        <v>747875</v>
      </c>
      <c r="Z11" s="176">
        <f>'Federal LOB (NEW)'!AF7+'S&amp;L LOB (NEW)'!AF11</f>
        <v>748974</v>
      </c>
      <c r="AA11" s="176">
        <f>'Federal LOB (NEW)'!AG7+'S&amp;L LOB (NEW)'!AG11</f>
        <v>755236</v>
      </c>
      <c r="AB11" s="176">
        <f>'Federal LOB (NEW)'!AH7+'S&amp;L LOB (NEW)'!AH11</f>
        <v>765464</v>
      </c>
      <c r="AC11" s="176">
        <f>'Federal LOB (NEW)'!AI7+'S&amp;L LOB (NEW)'!AI11</f>
        <v>779376</v>
      </c>
      <c r="AD11" s="176">
        <f>'Federal LOB (NEW)'!AJ7+'S&amp;L LOB (NEW)'!AJ11</f>
        <v>796229</v>
      </c>
      <c r="AE11" s="176">
        <f>'Federal LOB (NEW)'!AK7+'S&amp;L LOB (NEW)'!AK11</f>
        <v>801457</v>
      </c>
      <c r="AF11" s="176">
        <f>'Federal LOB (NEW)'!AL7+'S&amp;L LOB (NEW)'!AL11</f>
        <v>783769</v>
      </c>
      <c r="AG11" s="176">
        <f>'Federal LOB (NEW)'!AM7+'S&amp;L LOB (NEW)'!AM11</f>
        <v>771794</v>
      </c>
      <c r="AH11" s="176">
        <f>'Federal LOB (NEW)'!AN7+'S&amp;L LOB (NEW)'!AN11</f>
        <v>752706</v>
      </c>
      <c r="AI11" s="176">
        <f>'Federal LOB (NEW)'!AO7+'S&amp;L LOB (NEW)'!AO11</f>
        <v>754334</v>
      </c>
      <c r="AJ11" s="176">
        <f>'Federal LOB (NEW)'!AP7+'S&amp;L LOB (NEW)'!AP11</f>
        <v>757629</v>
      </c>
      <c r="AL11" s="191">
        <f>'S&amp;L LOB (NEW)'!AP11</f>
        <v>718618</v>
      </c>
      <c r="AM11" s="191">
        <f>'Federal LOB (NEW)'!AP7</f>
        <v>39011</v>
      </c>
      <c r="AO11" s="85"/>
    </row>
    <row r="12" spans="1:45">
      <c r="A12" s="178" t="s">
        <v>59</v>
      </c>
      <c r="B12" s="179">
        <f>'Federal LOB (NEW)'!H4+'S&amp;L LOB (NEW)'!H4</f>
        <v>0</v>
      </c>
      <c r="C12" s="179">
        <f>'Federal LOB (NEW)'!I4+'S&amp;L LOB (NEW)'!I4</f>
        <v>0</v>
      </c>
      <c r="D12" s="179">
        <f>'Federal LOB (NEW)'!J4+'S&amp;L LOB (NEW)'!J4</f>
        <v>238330</v>
      </c>
      <c r="E12" s="179">
        <f>'Federal LOB (NEW)'!K4+'S&amp;L LOB (NEW)'!K4</f>
        <v>224522</v>
      </c>
      <c r="F12" s="179">
        <f>'Federal LOB (NEW)'!L4+'S&amp;L LOB (NEW)'!L4</f>
        <v>272862</v>
      </c>
      <c r="G12" s="179">
        <f>'Federal LOB (NEW)'!M4+'S&amp;L LOB (NEW)'!M4</f>
        <v>285751</v>
      </c>
      <c r="H12" s="179">
        <f>'Federal LOB (NEW)'!N4+'S&amp;L LOB (NEW)'!N4</f>
        <v>293555</v>
      </c>
      <c r="I12" s="179">
        <f>'Federal LOB (NEW)'!O4+'S&amp;L LOB (NEW)'!O4</f>
        <v>302981</v>
      </c>
      <c r="J12" s="179">
        <f>'Federal LOB (NEW)'!P4+'S&amp;L LOB (NEW)'!P4</f>
        <v>318365</v>
      </c>
      <c r="K12" s="179">
        <f>'Federal LOB (NEW)'!Q4+'S&amp;L LOB (NEW)'!Q4</f>
        <v>334117</v>
      </c>
      <c r="L12" s="179">
        <f>'Federal LOB (NEW)'!R4+'S&amp;L LOB (NEW)'!R4</f>
        <v>348103</v>
      </c>
      <c r="M12" s="179">
        <f>'Federal LOB (NEW)'!S4+'S&amp;L LOB (NEW)'!S4</f>
        <v>359453</v>
      </c>
      <c r="N12" s="179">
        <f>'Federal LOB (NEW)'!T4+'S&amp;L LOB (NEW)'!T4</f>
        <v>367249</v>
      </c>
      <c r="O12" s="179">
        <f>'Federal LOB (NEW)'!U4+'S&amp;L LOB (NEW)'!U4</f>
        <v>376398</v>
      </c>
      <c r="P12" s="179">
        <f>'Federal LOB (NEW)'!V4+'S&amp;L LOB (NEW)'!V4</f>
        <v>392055</v>
      </c>
      <c r="Q12" s="179">
        <f>'Federal LOB (NEW)'!W4+'S&amp;L LOB (NEW)'!W4</f>
        <v>401476</v>
      </c>
      <c r="R12" s="192" t="s">
        <v>459</v>
      </c>
      <c r="S12" s="179">
        <f>'Federal LOB (NEW)'!Y4+'S&amp;L LOB (NEW)'!Y4</f>
        <v>418863</v>
      </c>
      <c r="T12" s="179">
        <f>'Federal LOB (NEW)'!Z4+'S&amp;L LOB (NEW)'!Z4</f>
        <v>433485</v>
      </c>
      <c r="U12" s="179">
        <f>'Federal LOB (NEW)'!AA4+'S&amp;L LOB (NEW)'!AA4</f>
        <v>454979</v>
      </c>
      <c r="V12" s="179">
        <f>'Federal LOB (NEW)'!AB4+'S&amp;L LOB (NEW)'!AB4</f>
        <v>473788</v>
      </c>
      <c r="W12" s="179">
        <f>'Federal LOB (NEW)'!AC4+'S&amp;L LOB (NEW)'!AC4</f>
        <v>488181</v>
      </c>
      <c r="X12" s="179">
        <f>'Federal LOB (NEW)'!AD4+'S&amp;L LOB (NEW)'!AD4</f>
        <v>488384</v>
      </c>
      <c r="Y12" s="179">
        <f>'Federal LOB (NEW)'!AE4+'S&amp;L LOB (NEW)'!AE4</f>
        <v>493998</v>
      </c>
      <c r="Z12" s="179">
        <f>'Federal LOB (NEW)'!AF4+'S&amp;L LOB (NEW)'!AF4</f>
        <v>497240</v>
      </c>
      <c r="AA12" s="179">
        <f>'Federal LOB (NEW)'!AG4+'S&amp;L LOB (NEW)'!AG4</f>
        <v>502793</v>
      </c>
      <c r="AB12" s="179">
        <f>'Federal LOB (NEW)'!AH4+'S&amp;L LOB (NEW)'!AH4</f>
        <v>507194</v>
      </c>
      <c r="AC12" s="179">
        <f>'Federal LOB (NEW)'!AI4+'S&amp;L LOB (NEW)'!AI4</f>
        <v>508985</v>
      </c>
      <c r="AD12" s="179">
        <f>'Federal LOB (NEW)'!AJ4+'S&amp;L LOB (NEW)'!AJ4</f>
        <v>518409</v>
      </c>
      <c r="AE12" s="179">
        <f>'Federal LOB (NEW)'!AK4+'S&amp;L LOB (NEW)'!AK4</f>
        <v>514582</v>
      </c>
      <c r="AF12" s="179">
        <f>'Federal LOB (NEW)'!AL4+'S&amp;L LOB (NEW)'!AL4</f>
        <v>511774</v>
      </c>
      <c r="AG12" s="179">
        <f>'Federal LOB (NEW)'!AM4+'S&amp;L LOB (NEW)'!AM4</f>
        <v>503441</v>
      </c>
      <c r="AH12" s="179">
        <f>'Federal LOB (NEW)'!AN4+'S&amp;L LOB (NEW)'!AN4</f>
        <v>495102</v>
      </c>
      <c r="AI12" s="179">
        <f>'Federal LOB (NEW)'!AO4+'S&amp;L LOB (NEW)'!AO4</f>
        <v>495115</v>
      </c>
      <c r="AJ12" s="179">
        <f>'Federal LOB (NEW)'!AP4+'S&amp;L LOB (NEW)'!AP4</f>
        <v>495072</v>
      </c>
      <c r="AL12" s="192">
        <f>'S&amp;L LOB (NEW)'!AP4</f>
        <v>434474</v>
      </c>
      <c r="AM12" s="192">
        <f>'Federal LOB (NEW)'!AP4</f>
        <v>60598</v>
      </c>
      <c r="AO12" s="85"/>
    </row>
    <row r="13" spans="1:45">
      <c r="A13" s="173" t="s">
        <v>467</v>
      </c>
      <c r="B13" s="174">
        <f>B14+B15</f>
        <v>3026627</v>
      </c>
      <c r="C13" s="174">
        <f t="shared" ref="C13:AJ13" si="2">C14+C15</f>
        <v>3081560</v>
      </c>
      <c r="D13" s="174">
        <f t="shared" si="2"/>
        <v>3132612</v>
      </c>
      <c r="E13" s="174">
        <f t="shared" si="2"/>
        <v>3165349</v>
      </c>
      <c r="F13" s="174">
        <f t="shared" si="2"/>
        <v>3206919</v>
      </c>
      <c r="G13" s="174">
        <f t="shared" si="2"/>
        <v>3252185</v>
      </c>
      <c r="H13" s="174">
        <f t="shared" si="2"/>
        <v>3247954</v>
      </c>
      <c r="I13" s="174">
        <f t="shared" si="2"/>
        <v>3273666</v>
      </c>
      <c r="J13" s="174">
        <f t="shared" si="2"/>
        <v>3198291</v>
      </c>
      <c r="K13" s="174">
        <f t="shared" si="2"/>
        <v>3215634</v>
      </c>
      <c r="L13" s="174">
        <f t="shared" si="2"/>
        <v>3081529</v>
      </c>
      <c r="M13" s="174">
        <f t="shared" si="2"/>
        <v>3004708</v>
      </c>
      <c r="N13" s="174">
        <f t="shared" si="2"/>
        <v>2791403</v>
      </c>
      <c r="O13" s="174">
        <f t="shared" si="2"/>
        <v>2631223</v>
      </c>
      <c r="P13" s="174">
        <f t="shared" si="2"/>
        <v>2492067</v>
      </c>
      <c r="Q13" s="174">
        <f t="shared" si="2"/>
        <v>2349330</v>
      </c>
      <c r="R13" s="190" t="s">
        <v>459</v>
      </c>
      <c r="S13" s="174">
        <f t="shared" si="2"/>
        <v>2215560</v>
      </c>
      <c r="T13" s="174">
        <f t="shared" si="2"/>
        <v>2145034</v>
      </c>
      <c r="U13" s="174">
        <f t="shared" si="2"/>
        <v>2098935</v>
      </c>
      <c r="V13" s="174">
        <f t="shared" si="2"/>
        <v>2079383</v>
      </c>
      <c r="W13" s="174">
        <f t="shared" si="2"/>
        <v>2066903</v>
      </c>
      <c r="X13" s="174">
        <f t="shared" si="2"/>
        <v>2092279</v>
      </c>
      <c r="Y13" s="174">
        <f t="shared" si="2"/>
        <v>2116817</v>
      </c>
      <c r="Z13" s="174">
        <f t="shared" si="2"/>
        <v>2114658</v>
      </c>
      <c r="AA13" s="174">
        <f t="shared" si="2"/>
        <v>2085041</v>
      </c>
      <c r="AB13" s="174">
        <f t="shared" si="2"/>
        <v>2083008</v>
      </c>
      <c r="AC13" s="174">
        <f t="shared" si="2"/>
        <v>2078356</v>
      </c>
      <c r="AD13" s="174">
        <f t="shared" si="2"/>
        <v>2125142</v>
      </c>
      <c r="AE13" s="174">
        <f t="shared" si="2"/>
        <v>2147764</v>
      </c>
      <c r="AF13" s="174">
        <f t="shared" si="2"/>
        <v>2204963</v>
      </c>
      <c r="AG13" s="174">
        <f t="shared" si="2"/>
        <v>2230822</v>
      </c>
      <c r="AH13" s="174">
        <f t="shared" si="2"/>
        <v>2190588</v>
      </c>
      <c r="AI13" s="174">
        <f t="shared" si="2"/>
        <v>2158683</v>
      </c>
      <c r="AJ13" s="174">
        <f t="shared" si="2"/>
        <v>2082300</v>
      </c>
      <c r="AL13" s="190">
        <f>AL14+AL15</f>
        <v>0</v>
      </c>
      <c r="AM13" s="190">
        <f>AM14+AM15</f>
        <v>2082300</v>
      </c>
      <c r="AO13" s="85"/>
    </row>
    <row r="14" spans="1:45" ht="15">
      <c r="A14" s="175" t="s">
        <v>8501</v>
      </c>
      <c r="B14" s="176">
        <f>'Federal LOB (NEW)'!H10+'S&amp;L LOB (NEW)'!H13</f>
        <v>976000</v>
      </c>
      <c r="C14" s="176">
        <f>'Federal LOB (NEW)'!I10+'S&amp;L LOB (NEW)'!I13</f>
        <v>999000</v>
      </c>
      <c r="D14" s="176">
        <f>'Federal LOB (NEW)'!J10+'S&amp;L LOB (NEW)'!J13</f>
        <v>1024000</v>
      </c>
      <c r="E14" s="176">
        <f>'Federal LOB (NEW)'!K10+'S&amp;L LOB (NEW)'!K13</f>
        <v>1042000</v>
      </c>
      <c r="F14" s="176">
        <f>'Federal LOB (NEW)'!L10+'S&amp;L LOB (NEW)'!L13</f>
        <v>1068762</v>
      </c>
      <c r="G14" s="176">
        <f>'Federal LOB (NEW)'!M10+'S&amp;L LOB (NEW)'!M13</f>
        <v>1101153</v>
      </c>
      <c r="H14" s="176">
        <f>'Federal LOB (NEW)'!N10+'S&amp;L LOB (NEW)'!N13</f>
        <v>1078842</v>
      </c>
      <c r="I14" s="176">
        <f>'Federal LOB (NEW)'!O10+'S&amp;L LOB (NEW)'!O13</f>
        <v>1099449</v>
      </c>
      <c r="J14" s="176">
        <f>'Federal LOB (NEW)'!P10+'S&amp;L LOB (NEW)'!P13</f>
        <v>1060078</v>
      </c>
      <c r="K14" s="176">
        <f>'Federal LOB (NEW)'!Q10+'S&amp;L LOB (NEW)'!Q13</f>
        <v>1085405</v>
      </c>
      <c r="L14" s="176">
        <f>'Federal LOB (NEW)'!R10+'S&amp;L LOB (NEW)'!R13</f>
        <v>1037824</v>
      </c>
      <c r="M14" s="176">
        <f>'Federal LOB (NEW)'!S10+'S&amp;L LOB (NEW)'!S13</f>
        <v>1019153</v>
      </c>
      <c r="N14" s="176">
        <f>'Federal LOB (NEW)'!T10+'S&amp;L LOB (NEW)'!T13</f>
        <v>984226</v>
      </c>
      <c r="O14" s="176">
        <f>'Federal LOB (NEW)'!U10+'S&amp;L LOB (NEW)'!U13</f>
        <v>926120</v>
      </c>
      <c r="P14" s="176">
        <f>'Federal LOB (NEW)'!V10+'S&amp;L LOB (NEW)'!V13</f>
        <v>881577</v>
      </c>
      <c r="Q14" s="176">
        <f>'Federal LOB (NEW)'!W10+'S&amp;L LOB (NEW)'!W13</f>
        <v>831106</v>
      </c>
      <c r="R14" s="191" t="s">
        <v>459</v>
      </c>
      <c r="S14" s="176">
        <f>'Federal LOB (NEW)'!Y10+'S&amp;L LOB (NEW)'!Y13</f>
        <v>776998</v>
      </c>
      <c r="T14" s="176">
        <f>'Federal LOB (NEW)'!Z10+'S&amp;L LOB (NEW)'!Z13</f>
        <v>738204</v>
      </c>
      <c r="U14" s="176">
        <f>'Federal LOB (NEW)'!AA10+'S&amp;L LOB (NEW)'!AA13</f>
        <v>713232</v>
      </c>
      <c r="V14" s="176">
        <f>'Federal LOB (NEW)'!AB10+'S&amp;L LOB (NEW)'!AB13</f>
        <v>695045</v>
      </c>
      <c r="W14" s="176">
        <f>'Federal LOB (NEW)'!AC10+'S&amp;L LOB (NEW)'!AC13</f>
        <v>681787</v>
      </c>
      <c r="X14" s="176">
        <f>'Federal LOB (NEW)'!AD10+'S&amp;L LOB (NEW)'!AD13</f>
        <v>680645</v>
      </c>
      <c r="Y14" s="176">
        <f>'Federal LOB (NEW)'!AE10+'S&amp;L LOB (NEW)'!AE13</f>
        <v>682440</v>
      </c>
      <c r="Z14" s="176">
        <f>'Federal LOB (NEW)'!AF10+'S&amp;L LOB (NEW)'!AF13</f>
        <v>687822</v>
      </c>
      <c r="AA14" s="176">
        <f>'Federal LOB (NEW)'!AG10+'S&amp;L LOB (NEW)'!AG13</f>
        <v>695647</v>
      </c>
      <c r="AB14" s="176">
        <f>'Federal LOB (NEW)'!AH10+'S&amp;L LOB (NEW)'!AH13</f>
        <v>698040</v>
      </c>
      <c r="AC14" s="176">
        <f>'Federal LOB (NEW)'!AI10+'S&amp;L LOB (NEW)'!AI13</f>
        <v>698805</v>
      </c>
      <c r="AD14" s="176">
        <f>'Federal LOB (NEW)'!AJ10+'S&amp;L LOB (NEW)'!AJ13</f>
        <v>723385</v>
      </c>
      <c r="AE14" s="176">
        <f>'Federal LOB (NEW)'!AK10+'S&amp;L LOB (NEW)'!AK13</f>
        <v>729222</v>
      </c>
      <c r="AF14" s="176">
        <f>'Federal LOB (NEW)'!AL10+'S&amp;L LOB (NEW)'!AL13</f>
        <v>773978</v>
      </c>
      <c r="AG14" s="176">
        <f>'Federal LOB (NEW)'!AM10+'S&amp;L LOB (NEW)'!AM13</f>
        <v>805709</v>
      </c>
      <c r="AH14" s="176">
        <f>'Federal LOB (NEW)'!AN10+'S&amp;L LOB (NEW)'!AN13</f>
        <v>790966</v>
      </c>
      <c r="AI14" s="176">
        <f>'Federal LOB (NEW)'!AO10+'S&amp;L LOB (NEW)'!AO13</f>
        <v>775999</v>
      </c>
      <c r="AJ14" s="176">
        <f>'Federal LOB (NEW)'!AP10+'S&amp;L LOB (NEW)'!AP13</f>
        <v>743813</v>
      </c>
      <c r="AL14" s="191">
        <f>'S&amp;L LOB (NEW)'!AP13</f>
        <v>0</v>
      </c>
      <c r="AM14" s="191">
        <f>'Federal LOB (NEW)'!AP10</f>
        <v>743813</v>
      </c>
      <c r="AN14" s="85"/>
      <c r="AO14" s="85"/>
    </row>
    <row r="15" spans="1:45" ht="15">
      <c r="A15" s="178" t="s">
        <v>8502</v>
      </c>
      <c r="B15" s="179">
        <f>'Federal LOB (NEW)'!H9</f>
        <v>2050627</v>
      </c>
      <c r="C15" s="179">
        <f>'Federal LOB (NEW)'!I9</f>
        <v>2082560</v>
      </c>
      <c r="D15" s="179">
        <f>'Federal LOB (NEW)'!J9</f>
        <v>2108612</v>
      </c>
      <c r="E15" s="179">
        <f>'Federal LOB (NEW)'!K9</f>
        <v>2123349</v>
      </c>
      <c r="F15" s="179">
        <f>'Federal LOB (NEW)'!L9</f>
        <v>2138157</v>
      </c>
      <c r="G15" s="179">
        <f>'Federal LOB (NEW)'!M9</f>
        <v>2151032</v>
      </c>
      <c r="H15" s="179">
        <f>'Federal LOB (NEW)'!N9</f>
        <v>2169112</v>
      </c>
      <c r="I15" s="179">
        <f>'Federal LOB (NEW)'!O9</f>
        <v>2174217</v>
      </c>
      <c r="J15" s="179">
        <f>'Federal LOB (NEW)'!P9</f>
        <v>2138213</v>
      </c>
      <c r="K15" s="179">
        <f>'Federal LOB (NEW)'!Q9</f>
        <v>2130229</v>
      </c>
      <c r="L15" s="179">
        <f>'Federal LOB (NEW)'!R9</f>
        <v>2043705</v>
      </c>
      <c r="M15" s="179">
        <f>'Federal LOB (NEW)'!S9</f>
        <v>1985555</v>
      </c>
      <c r="N15" s="179">
        <f>'Federal LOB (NEW)'!T9</f>
        <v>1807177</v>
      </c>
      <c r="O15" s="179">
        <f>'Federal LOB (NEW)'!U9</f>
        <v>1705103</v>
      </c>
      <c r="P15" s="179">
        <f>'Federal LOB (NEW)'!V9</f>
        <v>1610490</v>
      </c>
      <c r="Q15" s="179">
        <f>'Federal LOB (NEW)'!W9</f>
        <v>1518224</v>
      </c>
      <c r="R15" s="192" t="s">
        <v>459</v>
      </c>
      <c r="S15" s="179">
        <f>'Federal LOB (NEW)'!Y9</f>
        <v>1438562</v>
      </c>
      <c r="T15" s="179">
        <f>'Federal LOB (NEW)'!Z9</f>
        <v>1406830</v>
      </c>
      <c r="U15" s="179">
        <f>'Federal LOB (NEW)'!AA9</f>
        <v>1385703</v>
      </c>
      <c r="V15" s="179">
        <f>'Federal LOB (NEW)'!AB9</f>
        <v>1384338</v>
      </c>
      <c r="W15" s="179">
        <f>'Federal LOB (NEW)'!AC9</f>
        <v>1385116</v>
      </c>
      <c r="X15" s="179">
        <f>'Federal LOB (NEW)'!AD9</f>
        <v>1411634</v>
      </c>
      <c r="Y15" s="179">
        <f>'Federal LOB (NEW)'!AE9</f>
        <v>1434377</v>
      </c>
      <c r="Z15" s="179">
        <f>'Federal LOB (NEW)'!AF9</f>
        <v>1426836</v>
      </c>
      <c r="AA15" s="179">
        <f>'Federal LOB (NEW)'!AG9</f>
        <v>1389394</v>
      </c>
      <c r="AB15" s="179">
        <f>'Federal LOB (NEW)'!AH9</f>
        <v>1384968</v>
      </c>
      <c r="AC15" s="179">
        <f>'Federal LOB (NEW)'!AI9</f>
        <v>1379551</v>
      </c>
      <c r="AD15" s="179">
        <f>'Federal LOB (NEW)'!AJ9</f>
        <v>1401757</v>
      </c>
      <c r="AE15" s="179">
        <f>'Federal LOB (NEW)'!AK9</f>
        <v>1418542</v>
      </c>
      <c r="AF15" s="179">
        <f>'Federal LOB (NEW)'!AL9</f>
        <v>1430985</v>
      </c>
      <c r="AG15" s="179">
        <f>'Federal LOB (NEW)'!AM9</f>
        <v>1425113</v>
      </c>
      <c r="AH15" s="179">
        <f>'Federal LOB (NEW)'!AN9</f>
        <v>1399622</v>
      </c>
      <c r="AI15" s="179">
        <f>'Federal LOB (NEW)'!AO9</f>
        <v>1382684</v>
      </c>
      <c r="AJ15" s="179">
        <f>'Federal LOB (NEW)'!AP9</f>
        <v>1338487</v>
      </c>
      <c r="AL15" s="192">
        <f>'S&amp;L LOB (NEW)'!AP14</f>
        <v>0</v>
      </c>
      <c r="AM15" s="192">
        <f>'Federal LOB (NEW)'!AP9</f>
        <v>1338487</v>
      </c>
      <c r="AO15" s="85"/>
    </row>
    <row r="16" spans="1:45">
      <c r="A16" s="173" t="s">
        <v>469</v>
      </c>
      <c r="B16" s="174">
        <f t="shared" ref="B16:AJ16" si="3">B17+B19+B20+B22+B23+B24+B25+B26+B27++B29+B30+B28+B31+B18+B21+B32+B33</f>
        <v>3942002</v>
      </c>
      <c r="C16" s="174">
        <f t="shared" si="3"/>
        <v>3872971</v>
      </c>
      <c r="D16" s="174">
        <f t="shared" si="3"/>
        <v>4223241</v>
      </c>
      <c r="E16" s="174">
        <f t="shared" si="3"/>
        <v>3902645</v>
      </c>
      <c r="F16" s="174">
        <f t="shared" si="3"/>
        <v>4309995</v>
      </c>
      <c r="G16" s="174">
        <f t="shared" si="3"/>
        <v>4391601</v>
      </c>
      <c r="H16" s="174">
        <f t="shared" si="3"/>
        <v>4451035</v>
      </c>
      <c r="I16" s="174">
        <f t="shared" si="3"/>
        <v>4445070</v>
      </c>
      <c r="J16" s="174">
        <f t="shared" si="3"/>
        <v>4605556</v>
      </c>
      <c r="K16" s="174">
        <f t="shared" si="3"/>
        <v>4654993</v>
      </c>
      <c r="L16" s="174">
        <f t="shared" si="3"/>
        <v>4762672</v>
      </c>
      <c r="M16" s="174">
        <f t="shared" si="3"/>
        <v>4789138</v>
      </c>
      <c r="N16" s="174">
        <f t="shared" si="3"/>
        <v>4763040</v>
      </c>
      <c r="O16" s="174">
        <f t="shared" si="3"/>
        <v>4797796</v>
      </c>
      <c r="P16" s="174">
        <f t="shared" si="3"/>
        <v>4885388</v>
      </c>
      <c r="Q16" s="174">
        <f t="shared" si="3"/>
        <v>4893747</v>
      </c>
      <c r="R16" s="190" t="s">
        <v>459</v>
      </c>
      <c r="S16" s="174">
        <f t="shared" si="3"/>
        <v>4760104</v>
      </c>
      <c r="T16" s="174">
        <f t="shared" si="3"/>
        <v>4728623</v>
      </c>
      <c r="U16" s="174">
        <f t="shared" si="3"/>
        <v>4808550</v>
      </c>
      <c r="V16" s="174">
        <f t="shared" si="3"/>
        <v>4814594</v>
      </c>
      <c r="W16" s="174">
        <f t="shared" si="3"/>
        <v>4860353</v>
      </c>
      <c r="X16" s="174">
        <f t="shared" si="3"/>
        <v>4822754</v>
      </c>
      <c r="Y16" s="174">
        <f t="shared" si="3"/>
        <v>4776938</v>
      </c>
      <c r="Z16" s="174">
        <f t="shared" si="3"/>
        <v>4763809</v>
      </c>
      <c r="AA16" s="174">
        <f t="shared" si="3"/>
        <v>4775060</v>
      </c>
      <c r="AB16" s="174">
        <f t="shared" si="3"/>
        <v>4793712</v>
      </c>
      <c r="AC16" s="174">
        <f t="shared" si="3"/>
        <v>4869854</v>
      </c>
      <c r="AD16" s="174">
        <f t="shared" si="3"/>
        <v>4897734</v>
      </c>
      <c r="AE16" s="174">
        <f t="shared" si="3"/>
        <v>4862422</v>
      </c>
      <c r="AF16" s="174">
        <f t="shared" si="3"/>
        <v>4791012</v>
      </c>
      <c r="AG16" s="174">
        <f t="shared" si="3"/>
        <v>4707147</v>
      </c>
      <c r="AH16" s="174">
        <f t="shared" si="3"/>
        <v>4656415</v>
      </c>
      <c r="AI16" s="174">
        <f t="shared" si="3"/>
        <v>4634069</v>
      </c>
      <c r="AJ16" s="174">
        <f t="shared" si="3"/>
        <v>4658367</v>
      </c>
      <c r="AL16" s="190">
        <f>AL18+AL17+AL19+AL20+AL21+AL22+AL23+AL24+AL25+AL26+AL27+AL28+AL29+AL30+AL31+AL33+AL32</f>
        <v>3591940</v>
      </c>
      <c r="AM16" s="190">
        <f>AM18+AM17+AM19+AM20+AM21+AM22+AM23+AM24+AM25+AM26+AM27+AM28+AM29+AM30+AM31+AM33+AM32</f>
        <v>1066427</v>
      </c>
      <c r="AO16" s="85"/>
    </row>
    <row r="17" spans="1:41">
      <c r="A17" s="175" t="s">
        <v>18</v>
      </c>
      <c r="B17" s="176">
        <f>'Federal LOB (NEW)'!H13+'S&amp;L LOB (NEW)'!H17</f>
        <v>563914</v>
      </c>
      <c r="C17" s="176">
        <f>'Federal LOB (NEW)'!I13+'S&amp;L LOB (NEW)'!I17</f>
        <v>534385</v>
      </c>
      <c r="D17" s="176">
        <f>'Federal LOB (NEW)'!J13+'S&amp;L LOB (NEW)'!J17</f>
        <v>530109</v>
      </c>
      <c r="E17" s="176">
        <f>'Federal LOB (NEW)'!K13+'S&amp;L LOB (NEW)'!K17</f>
        <v>531386</v>
      </c>
      <c r="F17" s="176">
        <f>'Federal LOB (NEW)'!L13+'S&amp;L LOB (NEW)'!L17</f>
        <v>543877</v>
      </c>
      <c r="G17" s="176">
        <f>'Federal LOB (NEW)'!M13+'S&amp;L LOB (NEW)'!M17</f>
        <v>552332</v>
      </c>
      <c r="H17" s="176">
        <f>'Federal LOB (NEW)'!N13+'S&amp;L LOB (NEW)'!N17</f>
        <v>553346</v>
      </c>
      <c r="I17" s="176">
        <f>'Federal LOB (NEW)'!O13+'S&amp;L LOB (NEW)'!O17</f>
        <v>528152</v>
      </c>
      <c r="J17" s="176">
        <f>'Federal LOB (NEW)'!P13+'S&amp;L LOB (NEW)'!P17</f>
        <v>558948</v>
      </c>
      <c r="K17" s="176">
        <f>'Federal LOB (NEW)'!Q13+'S&amp;L LOB (NEW)'!Q17</f>
        <v>560726</v>
      </c>
      <c r="L17" s="176">
        <f>'Federal LOB (NEW)'!R13+'S&amp;L LOB (NEW)'!R17</f>
        <v>572683</v>
      </c>
      <c r="M17" s="176">
        <f>'Federal LOB (NEW)'!S13+'S&amp;L LOB (NEW)'!S17</f>
        <v>567810</v>
      </c>
      <c r="N17" s="176">
        <f>'Federal LOB (NEW)'!T13+'S&amp;L LOB (NEW)'!T17</f>
        <v>541716</v>
      </c>
      <c r="O17" s="176">
        <f>'Federal LOB (NEW)'!U13+'S&amp;L LOB (NEW)'!U17</f>
        <v>560231</v>
      </c>
      <c r="P17" s="176">
        <f>'Federal LOB (NEW)'!V13+'S&amp;L LOB (NEW)'!V17</f>
        <v>564370</v>
      </c>
      <c r="Q17" s="176">
        <f>'Federal LOB (NEW)'!W13+'S&amp;L LOB (NEW)'!W17</f>
        <v>563604</v>
      </c>
      <c r="R17" s="191" t="s">
        <v>459</v>
      </c>
      <c r="S17" s="176">
        <f>'Federal LOB (NEW)'!Y13+'S&amp;L LOB (NEW)'!Y17</f>
        <v>552125</v>
      </c>
      <c r="T17" s="176">
        <f>'Federal LOB (NEW)'!Z13+'S&amp;L LOB (NEW)'!Z17</f>
        <v>553581</v>
      </c>
      <c r="U17" s="176">
        <f>'Federal LOB (NEW)'!AA13+'S&amp;L LOB (NEW)'!AA17</f>
        <v>568945</v>
      </c>
      <c r="V17" s="176">
        <f>'Federal LOB (NEW)'!AB13+'S&amp;L LOB (NEW)'!AB17</f>
        <v>572763</v>
      </c>
      <c r="W17" s="176">
        <f>'Federal LOB (NEW)'!AC13+'S&amp;L LOB (NEW)'!AC17</f>
        <v>578177</v>
      </c>
      <c r="X17" s="176">
        <f>'Federal LOB (NEW)'!AD13+'S&amp;L LOB (NEW)'!AD17</f>
        <v>568028</v>
      </c>
      <c r="Y17" s="176">
        <f>'Federal LOB (NEW)'!AE13+'S&amp;L LOB (NEW)'!AE17</f>
        <v>572198</v>
      </c>
      <c r="Z17" s="176">
        <f>'Federal LOB (NEW)'!AF13+'S&amp;L LOB (NEW)'!AF17</f>
        <v>567124</v>
      </c>
      <c r="AA17" s="176">
        <f>'Federal LOB (NEW)'!AG13+'S&amp;L LOB (NEW)'!AG17</f>
        <v>570617</v>
      </c>
      <c r="AB17" s="176">
        <f>'Federal LOB (NEW)'!AH13+'S&amp;L LOB (NEW)'!AH17</f>
        <v>570206</v>
      </c>
      <c r="AC17" s="176">
        <f>'Federal LOB (NEW)'!AI13+'S&amp;L LOB (NEW)'!AI17</f>
        <v>560350</v>
      </c>
      <c r="AD17" s="176">
        <f>'Federal LOB (NEW)'!AJ13+'S&amp;L LOB (NEW)'!AJ17</f>
        <v>564682</v>
      </c>
      <c r="AE17" s="176">
        <f>'Federal LOB (NEW)'!AK13+'S&amp;L LOB (NEW)'!AK17</f>
        <v>558774</v>
      </c>
      <c r="AF17" s="176">
        <f>'Federal LOB (NEW)'!AL13+'S&amp;L LOB (NEW)'!AL17</f>
        <v>539928</v>
      </c>
      <c r="AG17" s="176">
        <f>'Federal LOB (NEW)'!AM13+'S&amp;L LOB (NEW)'!AM17</f>
        <v>524588</v>
      </c>
      <c r="AH17" s="176">
        <f>'Federal LOB (NEW)'!AN13+'S&amp;L LOB (NEW)'!AN17</f>
        <v>518863</v>
      </c>
      <c r="AI17" s="176">
        <f>'Federal LOB (NEW)'!AO13+'S&amp;L LOB (NEW)'!AO17</f>
        <v>515052</v>
      </c>
      <c r="AJ17" s="176">
        <f>'Federal LOB (NEW)'!AP13+'S&amp;L LOB (NEW)'!AP17</f>
        <v>513940</v>
      </c>
      <c r="AL17" s="191">
        <f>'S&amp;L LOB (NEW)'!AP17</f>
        <v>511057</v>
      </c>
      <c r="AM17" s="191">
        <f>'Federal LOB (NEW)'!AP13</f>
        <v>2883</v>
      </c>
      <c r="AO17" s="85"/>
    </row>
    <row r="18" spans="1:41" ht="15" customHeight="1">
      <c r="A18" s="175" t="s">
        <v>33</v>
      </c>
      <c r="B18" s="176">
        <f>'S&amp;L LOB (NEW)'!H30</f>
        <v>171985</v>
      </c>
      <c r="C18" s="176">
        <f>'S&amp;L LOB (NEW)'!I30</f>
        <v>171149</v>
      </c>
      <c r="D18" s="176">
        <f>'S&amp;L LOB (NEW)'!J30</f>
        <v>174094</v>
      </c>
      <c r="E18" s="176">
        <f>'S&amp;L LOB (NEW)'!K30</f>
        <v>182028</v>
      </c>
      <c r="F18" s="176">
        <f>'S&amp;L LOB (NEW)'!L30</f>
        <v>187791</v>
      </c>
      <c r="G18" s="176">
        <f>'S&amp;L LOB (NEW)'!M30</f>
        <v>192635</v>
      </c>
      <c r="H18" s="176">
        <f>'S&amp;L LOB (NEW)'!N30</f>
        <v>194956</v>
      </c>
      <c r="I18" s="176">
        <f>'S&amp;L LOB (NEW)'!O30</f>
        <v>200180</v>
      </c>
      <c r="J18" s="176">
        <f>'S&amp;L LOB (NEW)'!P30</f>
        <v>200667</v>
      </c>
      <c r="K18" s="176">
        <f>'S&amp;L LOB (NEW)'!Q30</f>
        <v>206237</v>
      </c>
      <c r="L18" s="176">
        <f>'S&amp;L LOB (NEW)'!R30</f>
        <v>206791</v>
      </c>
      <c r="M18" s="176">
        <f>'S&amp;L LOB (NEW)'!S30</f>
        <v>208240</v>
      </c>
      <c r="N18" s="176">
        <f>'S&amp;L LOB (NEW)'!T30</f>
        <v>205969</v>
      </c>
      <c r="O18" s="176">
        <f>'S&amp;L LOB (NEW)'!U30</f>
        <v>197662</v>
      </c>
      <c r="P18" s="176">
        <f>'S&amp;L LOB (NEW)'!V30</f>
        <v>210007</v>
      </c>
      <c r="Q18" s="176">
        <f>'S&amp;L LOB (NEW)'!W30</f>
        <v>210266</v>
      </c>
      <c r="R18" s="191" t="s">
        <v>459</v>
      </c>
      <c r="S18" s="176">
        <f>'S&amp;L LOB (NEW)'!Y30</f>
        <v>196786</v>
      </c>
      <c r="T18" s="176">
        <f>'S&amp;L LOB (NEW)'!Z30</f>
        <v>198598</v>
      </c>
      <c r="U18" s="176">
        <f>'S&amp;L LOB (NEW)'!AA30</f>
        <v>209876</v>
      </c>
      <c r="V18" s="176">
        <f>'S&amp;L LOB (NEW)'!AB30</f>
        <v>216748</v>
      </c>
      <c r="W18" s="176">
        <f>'S&amp;L LOB (NEW)'!AC30</f>
        <v>222934</v>
      </c>
      <c r="X18" s="176">
        <f>'S&amp;L LOB (NEW)'!AD30</f>
        <v>237580</v>
      </c>
      <c r="Y18" s="176">
        <f>'S&amp;L LOB (NEW)'!AE30</f>
        <v>240246</v>
      </c>
      <c r="Z18" s="176">
        <f>'S&amp;L LOB (NEW)'!AF30</f>
        <v>238027</v>
      </c>
      <c r="AA18" s="176">
        <f>'S&amp;L LOB (NEW)'!AG30</f>
        <v>235451</v>
      </c>
      <c r="AB18" s="176">
        <f>'S&amp;L LOB (NEW)'!AH30</f>
        <v>234853</v>
      </c>
      <c r="AC18" s="176">
        <f>'S&amp;L LOB (NEW)'!AI30</f>
        <v>244361</v>
      </c>
      <c r="AD18" s="176">
        <f>'S&amp;L LOB (NEW)'!AJ30</f>
        <v>244661</v>
      </c>
      <c r="AE18" s="176">
        <f>'S&amp;L LOB (NEW)'!AK30</f>
        <v>247811</v>
      </c>
      <c r="AF18" s="176">
        <f>'S&amp;L LOB (NEW)'!AL30</f>
        <v>245383</v>
      </c>
      <c r="AG18" s="176">
        <f>'S&amp;L LOB (NEW)'!AM30</f>
        <v>239863</v>
      </c>
      <c r="AH18" s="176">
        <f>'S&amp;L LOB (NEW)'!AN30</f>
        <v>231951</v>
      </c>
      <c r="AI18" s="176">
        <f>'S&amp;L LOB (NEW)'!AO30</f>
        <v>236222</v>
      </c>
      <c r="AJ18" s="176">
        <f>'S&amp;L LOB (NEW)'!AP30</f>
        <v>243522</v>
      </c>
      <c r="AL18" s="191">
        <f>'S&amp;L LOB (NEW)'!AP30</f>
        <v>243522</v>
      </c>
      <c r="AM18" s="191">
        <v>0</v>
      </c>
      <c r="AO18" s="85"/>
    </row>
    <row r="19" spans="1:41">
      <c r="A19" s="175" t="s">
        <v>62</v>
      </c>
      <c r="B19" s="176">
        <f>'Federal LOB (NEW)'!H15+'S&amp;L LOB (NEW)'!H23</f>
        <v>21938</v>
      </c>
      <c r="C19" s="176">
        <f>'Federal LOB (NEW)'!I15+'S&amp;L LOB (NEW)'!I23</f>
        <v>23018</v>
      </c>
      <c r="D19" s="176">
        <f>'Federal LOB (NEW)'!J15+'S&amp;L LOB (NEW)'!J23</f>
        <v>69875</v>
      </c>
      <c r="E19" s="176">
        <f>'Federal LOB (NEW)'!K15+'S&amp;L LOB (NEW)'!K23</f>
        <v>24023</v>
      </c>
      <c r="F19" s="176">
        <f>'Federal LOB (NEW)'!L15+'S&amp;L LOB (NEW)'!L23</f>
        <v>72105</v>
      </c>
      <c r="G19" s="176">
        <f>'Federal LOB (NEW)'!M15+'S&amp;L LOB (NEW)'!M23</f>
        <v>73107</v>
      </c>
      <c r="H19" s="176">
        <f>'Federal LOB (NEW)'!N15+'S&amp;L LOB (NEW)'!N23</f>
        <v>74193</v>
      </c>
      <c r="I19" s="176">
        <f>'Federal LOB (NEW)'!O15+'S&amp;L LOB (NEW)'!O23</f>
        <v>79111</v>
      </c>
      <c r="J19" s="176">
        <f>'Federal LOB (NEW)'!P15+'S&amp;L LOB (NEW)'!P23</f>
        <v>81233</v>
      </c>
      <c r="K19" s="176">
        <f>'Federal LOB (NEW)'!Q15+'S&amp;L LOB (NEW)'!Q23</f>
        <v>84402</v>
      </c>
      <c r="L19" s="176">
        <f>'Federal LOB (NEW)'!R15+'S&amp;L LOB (NEW)'!R23</f>
        <v>86189</v>
      </c>
      <c r="M19" s="176">
        <f>'Federal LOB (NEW)'!S15+'S&amp;L LOB (NEW)'!S23</f>
        <v>89417</v>
      </c>
      <c r="N19" s="176">
        <f>'Federal LOB (NEW)'!T15+'S&amp;L LOB (NEW)'!T23</f>
        <v>90367</v>
      </c>
      <c r="O19" s="176">
        <f>'Federal LOB (NEW)'!U15+'S&amp;L LOB (NEW)'!U23</f>
        <v>90584</v>
      </c>
      <c r="P19" s="176">
        <f>'Federal LOB (NEW)'!V15+'S&amp;L LOB (NEW)'!V23</f>
        <v>86242</v>
      </c>
      <c r="Q19" s="176">
        <f>'Federal LOB (NEW)'!W15+'S&amp;L LOB (NEW)'!W23</f>
        <v>85896</v>
      </c>
      <c r="R19" s="191" t="s">
        <v>459</v>
      </c>
      <c r="S19" s="176">
        <f>'Federal LOB (NEW)'!Y15+'S&amp;L LOB (NEW)'!Y23</f>
        <v>86476</v>
      </c>
      <c r="T19" s="176">
        <f>'Federal LOB (NEW)'!Z15+'S&amp;L LOB (NEW)'!Z23</f>
        <v>88674</v>
      </c>
      <c r="U19" s="176">
        <f>'Federal LOB (NEW)'!AA15+'S&amp;L LOB (NEW)'!AA23</f>
        <v>90541</v>
      </c>
      <c r="V19" s="176">
        <f>'Federal LOB (NEW)'!AB15+'S&amp;L LOB (NEW)'!AB23</f>
        <v>91285</v>
      </c>
      <c r="W19" s="176">
        <f>'Federal LOB (NEW)'!AC15+'S&amp;L LOB (NEW)'!AC23</f>
        <v>93406</v>
      </c>
      <c r="X19" s="176">
        <f>'Federal LOB (NEW)'!AD15+'S&amp;L LOB (NEW)'!AD23</f>
        <v>98069</v>
      </c>
      <c r="Y19" s="176">
        <f>'Federal LOB (NEW)'!AE15+'S&amp;L LOB (NEW)'!AE23</f>
        <v>95077</v>
      </c>
      <c r="Z19" s="176">
        <f>'Federal LOB (NEW)'!AF15+'S&amp;L LOB (NEW)'!AF23</f>
        <v>93252</v>
      </c>
      <c r="AA19" s="176">
        <f>'Federal LOB (NEW)'!AG15+'S&amp;L LOB (NEW)'!AG23</f>
        <v>91692</v>
      </c>
      <c r="AB19" s="176">
        <f>'Federal LOB (NEW)'!AH15+'S&amp;L LOB (NEW)'!AH23</f>
        <v>92724</v>
      </c>
      <c r="AC19" s="176">
        <f>'Federal LOB (NEW)'!AI15+'S&amp;L LOB (NEW)'!AI23</f>
        <v>95214</v>
      </c>
      <c r="AD19" s="176">
        <f>'Federal LOB (NEW)'!AJ15+'S&amp;L LOB (NEW)'!AJ23</f>
        <v>96395</v>
      </c>
      <c r="AE19" s="176">
        <f>'Federal LOB (NEW)'!AK15+'S&amp;L LOB (NEW)'!AK23</f>
        <v>96395</v>
      </c>
      <c r="AF19" s="176">
        <f>'Federal LOB (NEW)'!AL15+'S&amp;L LOB (NEW)'!AL23</f>
        <v>97312</v>
      </c>
      <c r="AG19" s="176">
        <f>'Federal LOB (NEW)'!AM15+'S&amp;L LOB (NEW)'!AM23</f>
        <v>96115</v>
      </c>
      <c r="AH19" s="176">
        <f>'Federal LOB (NEW)'!AN15+'S&amp;L LOB (NEW)'!AN23</f>
        <v>95995</v>
      </c>
      <c r="AI19" s="176">
        <f>'Federal LOB (NEW)'!AO15+'S&amp;L LOB (NEW)'!AO23</f>
        <v>95826</v>
      </c>
      <c r="AJ19" s="176">
        <f>'Federal LOB (NEW)'!AP15+'S&amp;L LOB (NEW)'!AP23</f>
        <v>94333</v>
      </c>
      <c r="AL19" s="191">
        <f>'S&amp;L LOB (NEW)'!AP23</f>
        <v>49270</v>
      </c>
      <c r="AM19" s="191">
        <f>'Federal LOB (NEW)'!AP15</f>
        <v>45063</v>
      </c>
      <c r="AO19" s="85"/>
    </row>
    <row r="20" spans="1:41">
      <c r="A20" s="175" t="s">
        <v>614</v>
      </c>
      <c r="B20" s="176">
        <f>'Federal LOB (NEW)'!H14+'S&amp;L LOB (NEW)'!H24</f>
        <v>13186</v>
      </c>
      <c r="C20" s="176">
        <f>'Federal LOB (NEW)'!I14+'S&amp;L LOB (NEW)'!I24</f>
        <v>13309</v>
      </c>
      <c r="D20" s="176">
        <f>'Federal LOB (NEW)'!J14+'S&amp;L LOB (NEW)'!J24</f>
        <v>28998</v>
      </c>
      <c r="E20" s="176">
        <f>'Federal LOB (NEW)'!K14+'S&amp;L LOB (NEW)'!K24</f>
        <v>13042</v>
      </c>
      <c r="F20" s="176">
        <f>'Federal LOB (NEW)'!L14+'S&amp;L LOB (NEW)'!L24</f>
        <v>27326</v>
      </c>
      <c r="G20" s="176">
        <f>'Federal LOB (NEW)'!M14+'S&amp;L LOB (NEW)'!M24</f>
        <v>28123</v>
      </c>
      <c r="H20" s="176">
        <f>'Federal LOB (NEW)'!N14+'S&amp;L LOB (NEW)'!N24</f>
        <v>27965</v>
      </c>
      <c r="I20" s="176">
        <f>'Federal LOB (NEW)'!O14+'S&amp;L LOB (NEW)'!O24</f>
        <v>28045</v>
      </c>
      <c r="J20" s="176">
        <f>'Federal LOB (NEW)'!P14+'S&amp;L LOB (NEW)'!P24</f>
        <v>28125</v>
      </c>
      <c r="K20" s="176">
        <f>'Federal LOB (NEW)'!Q14+'S&amp;L LOB (NEW)'!Q24</f>
        <v>27413</v>
      </c>
      <c r="L20" s="176">
        <f>'Federal LOB (NEW)'!R14+'S&amp;L LOB (NEW)'!R24</f>
        <v>26851</v>
      </c>
      <c r="M20" s="176">
        <f>'Federal LOB (NEW)'!S14+'S&amp;L LOB (NEW)'!S24</f>
        <v>27575</v>
      </c>
      <c r="N20" s="176">
        <f>'Federal LOB (NEW)'!T14+'S&amp;L LOB (NEW)'!T24</f>
        <v>27227</v>
      </c>
      <c r="O20" s="176">
        <f>'Federal LOB (NEW)'!U14+'S&amp;L LOB (NEW)'!U24</f>
        <v>27576</v>
      </c>
      <c r="P20" s="176">
        <f>'Federal LOB (NEW)'!V14+'S&amp;L LOB (NEW)'!V24</f>
        <v>27004</v>
      </c>
      <c r="Q20" s="176">
        <f>'Federal LOB (NEW)'!W14+'S&amp;L LOB (NEW)'!W24</f>
        <v>27103</v>
      </c>
      <c r="R20" s="191" t="s">
        <v>459</v>
      </c>
      <c r="S20" s="176">
        <f>'Federal LOB (NEW)'!Y14+'S&amp;L LOB (NEW)'!Y24</f>
        <v>28418</v>
      </c>
      <c r="T20" s="176">
        <f>'Federal LOB (NEW)'!Z14+'S&amp;L LOB (NEW)'!Z24</f>
        <v>28203</v>
      </c>
      <c r="U20" s="176">
        <f>'Federal LOB (NEW)'!AA14+'S&amp;L LOB (NEW)'!AA24</f>
        <v>27188</v>
      </c>
      <c r="V20" s="176">
        <f>'Federal LOB (NEW)'!AB14+'S&amp;L LOB (NEW)'!AB24</f>
        <v>17921</v>
      </c>
      <c r="W20" s="176">
        <f>'Federal LOB (NEW)'!AC14+'S&amp;L LOB (NEW)'!AC24</f>
        <v>18323</v>
      </c>
      <c r="X20" s="176">
        <f>'Federal LOB (NEW)'!AD14+'S&amp;L LOB (NEW)'!AD24</f>
        <v>17308</v>
      </c>
      <c r="Y20" s="176">
        <f>'Federal LOB (NEW)'!AE14+'S&amp;L LOB (NEW)'!AE24</f>
        <v>17527</v>
      </c>
      <c r="Z20" s="176">
        <f>'Federal LOB (NEW)'!AF14+'S&amp;L LOB (NEW)'!AF24</f>
        <v>17537</v>
      </c>
      <c r="AA20" s="176">
        <f>'Federal LOB (NEW)'!AG14+'S&amp;L LOB (NEW)'!AG24</f>
        <v>17596</v>
      </c>
      <c r="AB20" s="176">
        <f>'Federal LOB (NEW)'!AH14+'S&amp;L LOB (NEW)'!AH24</f>
        <v>17591</v>
      </c>
      <c r="AC20" s="176">
        <f>'Federal LOB (NEW)'!AI14+'S&amp;L LOB (NEW)'!AI24</f>
        <v>17855</v>
      </c>
      <c r="AD20" s="176">
        <f>'Federal LOB (NEW)'!AJ14+'S&amp;L LOB (NEW)'!AJ24</f>
        <v>18880</v>
      </c>
      <c r="AE20" s="176">
        <f>'Federal LOB (NEW)'!AK14+'S&amp;L LOB (NEW)'!AK24</f>
        <v>18561</v>
      </c>
      <c r="AF20" s="176">
        <f>'Federal LOB (NEW)'!AL14+'S&amp;L LOB (NEW)'!AL24</f>
        <v>18434</v>
      </c>
      <c r="AG20" s="176">
        <f>'Federal LOB (NEW)'!AM14+'S&amp;L LOB (NEW)'!AM24</f>
        <v>18535</v>
      </c>
      <c r="AH20" s="176">
        <f>'Federal LOB (NEW)'!AN14+'S&amp;L LOB (NEW)'!AN24</f>
        <v>18340</v>
      </c>
      <c r="AI20" s="176">
        <f>'Federal LOB (NEW)'!AO14+'S&amp;L LOB (NEW)'!AO24</f>
        <v>18445</v>
      </c>
      <c r="AJ20" s="176">
        <f>'Federal LOB (NEW)'!AP14+'S&amp;L LOB (NEW)'!AP24</f>
        <v>18239</v>
      </c>
      <c r="AL20" s="191">
        <f>'S&amp;L LOB (NEW)'!AP24</f>
        <v>13746</v>
      </c>
      <c r="AM20" s="191">
        <f>'Federal LOB (NEW)'!AP14</f>
        <v>4493</v>
      </c>
      <c r="AO20" s="85"/>
    </row>
    <row r="21" spans="1:41" ht="15" customHeight="1">
      <c r="A21" s="175" t="s">
        <v>200</v>
      </c>
      <c r="B21" s="176">
        <f>'Federal LOB (NEW)'!H12</f>
        <v>24000</v>
      </c>
      <c r="C21" s="176">
        <f>'Federal LOB (NEW)'!I12</f>
        <v>23000</v>
      </c>
      <c r="D21" s="176">
        <f>'Federal LOB (NEW)'!J12</f>
        <v>23000</v>
      </c>
      <c r="E21" s="176">
        <f>'Federal LOB (NEW)'!K12</f>
        <v>23000</v>
      </c>
      <c r="F21" s="176">
        <f>'Federal LOB (NEW)'!L12</f>
        <v>22120</v>
      </c>
      <c r="G21" s="176">
        <f>'Federal LOB (NEW)'!M12</f>
        <v>22537</v>
      </c>
      <c r="H21" s="176">
        <f>'Federal LOB (NEW)'!N12</f>
        <v>22319</v>
      </c>
      <c r="I21" s="176">
        <f>'Federal LOB (NEW)'!O12</f>
        <v>22970</v>
      </c>
      <c r="J21" s="176">
        <f>'Federal LOB (NEW)'!P12</f>
        <v>23227</v>
      </c>
      <c r="K21" s="176">
        <f>'Federal LOB (NEW)'!Q12</f>
        <v>24207</v>
      </c>
      <c r="L21" s="176">
        <f>'Federal LOB (NEW)'!R12</f>
        <v>24925</v>
      </c>
      <c r="M21" s="176">
        <f>'Federal LOB (NEW)'!S12</f>
        <v>25706</v>
      </c>
      <c r="N21" s="176">
        <f>'Federal LOB (NEW)'!T12</f>
        <v>25339</v>
      </c>
      <c r="O21" s="176">
        <f>'Federal LOB (NEW)'!U12</f>
        <v>24746</v>
      </c>
      <c r="P21" s="176">
        <f>'Federal LOB (NEW)'!V12</f>
        <v>23258</v>
      </c>
      <c r="Q21" s="176">
        <f>'Federal LOB (NEW)'!W12</f>
        <v>21588</v>
      </c>
      <c r="R21" s="191" t="s">
        <v>459</v>
      </c>
      <c r="S21" s="176">
        <f>'Federal LOB (NEW)'!Y12</f>
        <v>19974</v>
      </c>
      <c r="T21" s="176">
        <f>'Federal LOB (NEW)'!Z12</f>
        <v>19310</v>
      </c>
      <c r="U21" s="176">
        <f>'Federal LOB (NEW)'!AA12</f>
        <v>18545</v>
      </c>
      <c r="V21" s="176">
        <f>'Federal LOB (NEW)'!AB12</f>
        <v>18427</v>
      </c>
      <c r="W21" s="176">
        <f>'Federal LOB (NEW)'!AC12</f>
        <v>18909</v>
      </c>
      <c r="X21" s="176">
        <f>'Federal LOB (NEW)'!AD12</f>
        <v>18821</v>
      </c>
      <c r="Y21" s="176">
        <f>'Federal LOB (NEW)'!AE12</f>
        <v>18985</v>
      </c>
      <c r="Z21" s="176">
        <f>'Federal LOB (NEW)'!AF12</f>
        <v>19507</v>
      </c>
      <c r="AA21" s="176">
        <f>'Federal LOB (NEW)'!AG12</f>
        <v>18650</v>
      </c>
      <c r="AB21" s="176">
        <f>'Federal LOB (NEW)'!AH12</f>
        <v>18457</v>
      </c>
      <c r="AC21" s="176">
        <f>'Federal LOB (NEW)'!AI12</f>
        <v>18517</v>
      </c>
      <c r="AD21" s="176">
        <f>'Federal LOB (NEW)'!AJ12</f>
        <v>18437</v>
      </c>
      <c r="AE21" s="176">
        <f>'Federal LOB (NEW)'!AK12</f>
        <v>18354</v>
      </c>
      <c r="AF21" s="176">
        <f>'Federal LOB (NEW)'!AL12</f>
        <v>18540</v>
      </c>
      <c r="AG21" s="176">
        <f>'Federal LOB (NEW)'!AM12</f>
        <v>18727</v>
      </c>
      <c r="AH21" s="176">
        <f>'Federal LOB (NEW)'!AN12</f>
        <v>18201</v>
      </c>
      <c r="AI21" s="176">
        <f>'Federal LOB (NEW)'!AO12</f>
        <v>17922</v>
      </c>
      <c r="AJ21" s="176">
        <f>'Federal LOB (NEW)'!AP12</f>
        <v>17736</v>
      </c>
      <c r="AL21" s="191">
        <v>0</v>
      </c>
      <c r="AM21" s="191">
        <f>'Federal LOB (NEW)'!AP12</f>
        <v>17736</v>
      </c>
      <c r="AO21" s="85"/>
    </row>
    <row r="22" spans="1:41">
      <c r="A22" s="175" t="s">
        <v>64</v>
      </c>
      <c r="B22" s="176">
        <f>'Federal LOB (NEW)'!H16+'S&amp;L LOB (NEW)'!H19</f>
        <v>394371</v>
      </c>
      <c r="C22" s="176">
        <f>'Federal LOB (NEW)'!I16+'S&amp;L LOB (NEW)'!I19</f>
        <v>387691</v>
      </c>
      <c r="D22" s="176">
        <f>'Federal LOB (NEW)'!J16+'S&amp;L LOB (NEW)'!J19</f>
        <v>411434</v>
      </c>
      <c r="E22" s="176">
        <f>'Federal LOB (NEW)'!K16+'S&amp;L LOB (NEW)'!K19</f>
        <v>396872</v>
      </c>
      <c r="F22" s="176">
        <f>'Federal LOB (NEW)'!L16+'S&amp;L LOB (NEW)'!L19</f>
        <v>420141</v>
      </c>
      <c r="G22" s="176">
        <f>'Federal LOB (NEW)'!M16+'S&amp;L LOB (NEW)'!M19</f>
        <v>431545</v>
      </c>
      <c r="H22" s="176">
        <f>'Federal LOB (NEW)'!N16+'S&amp;L LOB (NEW)'!N19</f>
        <v>443321</v>
      </c>
      <c r="I22" s="176">
        <f>'Federal LOB (NEW)'!O16+'S&amp;L LOB (NEW)'!O19</f>
        <v>443366</v>
      </c>
      <c r="J22" s="176">
        <f>'Federal LOB (NEW)'!P16+'S&amp;L LOB (NEW)'!P19</f>
        <v>463639</v>
      </c>
      <c r="K22" s="176">
        <f>'Federal LOB (NEW)'!Q16+'S&amp;L LOB (NEW)'!Q19</f>
        <v>476538</v>
      </c>
      <c r="L22" s="176">
        <f>'Federal LOB (NEW)'!R16+'S&amp;L LOB (NEW)'!R19</f>
        <v>499330</v>
      </c>
      <c r="M22" s="176">
        <f>'Federal LOB (NEW)'!S16+'S&amp;L LOB (NEW)'!S19</f>
        <v>502347</v>
      </c>
      <c r="N22" s="176">
        <f>'Federal LOB (NEW)'!T16+'S&amp;L LOB (NEW)'!T19</f>
        <v>503135</v>
      </c>
      <c r="O22" s="176">
        <f>'Federal LOB (NEW)'!U16+'S&amp;L LOB (NEW)'!U19</f>
        <v>517589</v>
      </c>
      <c r="P22" s="176">
        <f>'Federal LOB (NEW)'!V16+'S&amp;L LOB (NEW)'!V19</f>
        <v>526935</v>
      </c>
      <c r="Q22" s="176">
        <f>'Federal LOB (NEW)'!W16+'S&amp;L LOB (NEW)'!W19</f>
        <v>525675</v>
      </c>
      <c r="R22" s="191" t="s">
        <v>459</v>
      </c>
      <c r="S22" s="176">
        <f>'Federal LOB (NEW)'!Y16+'S&amp;L LOB (NEW)'!Y19</f>
        <v>507122</v>
      </c>
      <c r="T22" s="176">
        <f>'Federal LOB (NEW)'!Z16+'S&amp;L LOB (NEW)'!Z19</f>
        <v>509453</v>
      </c>
      <c r="U22" s="176">
        <f>'Federal LOB (NEW)'!AA16+'S&amp;L LOB (NEW)'!AA19</f>
        <v>521128</v>
      </c>
      <c r="V22" s="176">
        <f>'Federal LOB (NEW)'!AB16+'S&amp;L LOB (NEW)'!AB19</f>
        <v>538226</v>
      </c>
      <c r="W22" s="176">
        <f>'Federal LOB (NEW)'!AC16+'S&amp;L LOB (NEW)'!AC19</f>
        <v>555255</v>
      </c>
      <c r="X22" s="176">
        <f>'Federal LOB (NEW)'!AD16+'S&amp;L LOB (NEW)'!AD19</f>
        <v>557534</v>
      </c>
      <c r="Y22" s="176">
        <f>'Federal LOB (NEW)'!AE16+'S&amp;L LOB (NEW)'!AE19</f>
        <v>541227</v>
      </c>
      <c r="Z22" s="176">
        <f>'Federal LOB (NEW)'!AF16+'S&amp;L LOB (NEW)'!AF19</f>
        <v>531907</v>
      </c>
      <c r="AA22" s="176">
        <f>'Federal LOB (NEW)'!AG16+'S&amp;L LOB (NEW)'!AG19</f>
        <v>541180</v>
      </c>
      <c r="AB22" s="176">
        <f>'Federal LOB (NEW)'!AH16+'S&amp;L LOB (NEW)'!AH19</f>
        <v>545203</v>
      </c>
      <c r="AC22" s="176">
        <f>'Federal LOB (NEW)'!AI16+'S&amp;L LOB (NEW)'!AI19</f>
        <v>551138</v>
      </c>
      <c r="AD22" s="176">
        <f>'Federal LOB (NEW)'!AJ16+'S&amp;L LOB (NEW)'!AJ19</f>
        <v>554318</v>
      </c>
      <c r="AE22" s="176">
        <f>'Federal LOB (NEW)'!AK16+'S&amp;L LOB (NEW)'!AK19</f>
        <v>554290</v>
      </c>
      <c r="AF22" s="176">
        <f>'Federal LOB (NEW)'!AL16+'S&amp;L LOB (NEW)'!AL19</f>
        <v>538206</v>
      </c>
      <c r="AG22" s="176">
        <f>'Federal LOB (NEW)'!AM16+'S&amp;L LOB (NEW)'!AM19</f>
        <v>528794</v>
      </c>
      <c r="AH22" s="176">
        <f>'Federal LOB (NEW)'!AN16+'S&amp;L LOB (NEW)'!AN19</f>
        <v>531493</v>
      </c>
      <c r="AI22" s="176">
        <f>'Federal LOB (NEW)'!AO16+'S&amp;L LOB (NEW)'!AO19</f>
        <v>531752</v>
      </c>
      <c r="AJ22" s="176">
        <f>'Federal LOB (NEW)'!AP16+'S&amp;L LOB (NEW)'!AP19</f>
        <v>537538</v>
      </c>
      <c r="AL22" s="191">
        <f>'S&amp;L LOB (NEW)'!AP19</f>
        <v>527851</v>
      </c>
      <c r="AM22" s="191">
        <f>'Federal LOB (NEW)'!AP16</f>
        <v>9687</v>
      </c>
      <c r="AO22" s="85"/>
    </row>
    <row r="23" spans="1:41">
      <c r="A23" s="175" t="s">
        <v>68</v>
      </c>
      <c r="B23" s="176">
        <f>'Federal LOB (NEW)'!H17+'S&amp;L LOB (NEW)'!H20</f>
        <v>99619</v>
      </c>
      <c r="C23" s="176">
        <f>'Federal LOB (NEW)'!I17+'S&amp;L LOB (NEW)'!I20</f>
        <v>92576</v>
      </c>
      <c r="D23" s="176">
        <f>'Federal LOB (NEW)'!J17+'S&amp;L LOB (NEW)'!J20</f>
        <v>106151</v>
      </c>
      <c r="E23" s="176">
        <f>'Federal LOB (NEW)'!K17+'S&amp;L LOB (NEW)'!K20</f>
        <v>95723</v>
      </c>
      <c r="F23" s="176">
        <f>'Federal LOB (NEW)'!L17+'S&amp;L LOB (NEW)'!L20</f>
        <v>112918</v>
      </c>
      <c r="G23" s="176">
        <f>'Federal LOB (NEW)'!M17+'S&amp;L LOB (NEW)'!M20</f>
        <v>115179</v>
      </c>
      <c r="H23" s="176">
        <f>'Federal LOB (NEW)'!N17+'S&amp;L LOB (NEW)'!N20</f>
        <v>114683</v>
      </c>
      <c r="I23" s="176">
        <f>'Federal LOB (NEW)'!O17+'S&amp;L LOB (NEW)'!O20</f>
        <v>115375</v>
      </c>
      <c r="J23" s="176">
        <f>'Federal LOB (NEW)'!P17+'S&amp;L LOB (NEW)'!P20</f>
        <v>136066</v>
      </c>
      <c r="K23" s="176">
        <f>'Federal LOB (NEW)'!Q17+'S&amp;L LOB (NEW)'!Q20</f>
        <v>136417</v>
      </c>
      <c r="L23" s="176">
        <f>'Federal LOB (NEW)'!R17+'S&amp;L LOB (NEW)'!R20</f>
        <v>138399</v>
      </c>
      <c r="M23" s="176">
        <f>'Federal LOB (NEW)'!S17+'S&amp;L LOB (NEW)'!S20</f>
        <v>138881</v>
      </c>
      <c r="N23" s="176">
        <f>'Federal LOB (NEW)'!T17+'S&amp;L LOB (NEW)'!T20</f>
        <v>137810</v>
      </c>
      <c r="O23" s="176">
        <f>'Federal LOB (NEW)'!U17+'S&amp;L LOB (NEW)'!U20</f>
        <v>136431</v>
      </c>
      <c r="P23" s="176">
        <f>'Federal LOB (NEW)'!V17+'S&amp;L LOB (NEW)'!V20</f>
        <v>155557</v>
      </c>
      <c r="Q23" s="176">
        <f>'Federal LOB (NEW)'!W17+'S&amp;L LOB (NEW)'!W20</f>
        <v>151331</v>
      </c>
      <c r="R23" s="191" t="s">
        <v>459</v>
      </c>
      <c r="S23" s="176">
        <f>'Federal LOB (NEW)'!Y17+'S&amp;L LOB (NEW)'!Y20</f>
        <v>140555</v>
      </c>
      <c r="T23" s="176">
        <f>'Federal LOB (NEW)'!Z17+'S&amp;L LOB (NEW)'!Z20</f>
        <v>136040</v>
      </c>
      <c r="U23" s="176">
        <f>'Federal LOB (NEW)'!AA17+'S&amp;L LOB (NEW)'!AA20</f>
        <v>141290</v>
      </c>
      <c r="V23" s="176">
        <f>'Federal LOB (NEW)'!AB17+'S&amp;L LOB (NEW)'!AB20</f>
        <v>141220</v>
      </c>
      <c r="W23" s="176">
        <f>'Federal LOB (NEW)'!AC17+'S&amp;L LOB (NEW)'!AC20</f>
        <v>140346</v>
      </c>
      <c r="X23" s="176">
        <f>'Federal LOB (NEW)'!AD17+'S&amp;L LOB (NEW)'!AD20</f>
        <v>141757</v>
      </c>
      <c r="Y23" s="176">
        <f>'Federal LOB (NEW)'!AE17+'S&amp;L LOB (NEW)'!AE20</f>
        <v>141180</v>
      </c>
      <c r="Z23" s="176">
        <f>'Federal LOB (NEW)'!AF17+'S&amp;L LOB (NEW)'!AF20</f>
        <v>136898</v>
      </c>
      <c r="AA23" s="176">
        <f>'Federal LOB (NEW)'!AG17+'S&amp;L LOB (NEW)'!AG20</f>
        <v>138529</v>
      </c>
      <c r="AB23" s="176">
        <f>'Federal LOB (NEW)'!AH17+'S&amp;L LOB (NEW)'!AH20</f>
        <v>138145</v>
      </c>
      <c r="AC23" s="176">
        <f>'Federal LOB (NEW)'!AI17+'S&amp;L LOB (NEW)'!AI20</f>
        <v>135948</v>
      </c>
      <c r="AD23" s="176">
        <f>'Federal LOB (NEW)'!AJ17+'S&amp;L LOB (NEW)'!AJ20</f>
        <v>135409</v>
      </c>
      <c r="AE23" s="176">
        <f>'Federal LOB (NEW)'!AK17+'S&amp;L LOB (NEW)'!AK20</f>
        <v>131743</v>
      </c>
      <c r="AF23" s="176">
        <f>'Federal LOB (NEW)'!AL17+'S&amp;L LOB (NEW)'!AL20</f>
        <v>131594</v>
      </c>
      <c r="AG23" s="176">
        <f>'Federal LOB (NEW)'!AM17+'S&amp;L LOB (NEW)'!AM20</f>
        <v>129520</v>
      </c>
      <c r="AH23" s="176">
        <f>'Federal LOB (NEW)'!AN17+'S&amp;L LOB (NEW)'!AN20</f>
        <v>128474</v>
      </c>
      <c r="AI23" s="176">
        <f>'Federal LOB (NEW)'!AO17+'S&amp;L LOB (NEW)'!AO20</f>
        <v>129516</v>
      </c>
      <c r="AJ23" s="176">
        <f>'Federal LOB (NEW)'!AP17+'S&amp;L LOB (NEW)'!AP20</f>
        <v>124498</v>
      </c>
      <c r="AL23" s="191">
        <f>'S&amp;L LOB (NEW)'!AP20</f>
        <v>112271</v>
      </c>
      <c r="AM23" s="191">
        <f>'Federal LOB (NEW)'!AP17</f>
        <v>12227</v>
      </c>
      <c r="AO23" s="85"/>
    </row>
    <row r="24" spans="1:41">
      <c r="A24" s="175" t="s">
        <v>22</v>
      </c>
      <c r="B24" s="176">
        <f>'Federal LOB (NEW)'!H18+'S&amp;L LOB (NEW)'!H22</f>
        <v>254174</v>
      </c>
      <c r="C24" s="176">
        <f>'Federal LOB (NEW)'!I18+'S&amp;L LOB (NEW)'!I22</f>
        <v>249389</v>
      </c>
      <c r="D24" s="176">
        <f>'Federal LOB (NEW)'!J18+'S&amp;L LOB (NEW)'!J22</f>
        <v>322883</v>
      </c>
      <c r="E24" s="176">
        <f>'Federal LOB (NEW)'!K18+'S&amp;L LOB (NEW)'!K22</f>
        <v>252055</v>
      </c>
      <c r="F24" s="176">
        <f>'Federal LOB (NEW)'!L18+'S&amp;L LOB (NEW)'!L22</f>
        <v>341877</v>
      </c>
      <c r="G24" s="176">
        <f>'Federal LOB (NEW)'!M18+'S&amp;L LOB (NEW)'!M22</f>
        <v>360539</v>
      </c>
      <c r="H24" s="176">
        <f>'Federal LOB (NEW)'!N18+'S&amp;L LOB (NEW)'!N22</f>
        <v>362427</v>
      </c>
      <c r="I24" s="176">
        <f>'Federal LOB (NEW)'!O18+'S&amp;L LOB (NEW)'!O22</f>
        <v>374112</v>
      </c>
      <c r="J24" s="176">
        <f>'Federal LOB (NEW)'!P18+'S&amp;L LOB (NEW)'!P22</f>
        <v>388231</v>
      </c>
      <c r="K24" s="176">
        <f>'Federal LOB (NEW)'!Q18+'S&amp;L LOB (NEW)'!Q22</f>
        <v>415601</v>
      </c>
      <c r="L24" s="176">
        <f>'Federal LOB (NEW)'!R18+'S&amp;L LOB (NEW)'!R22</f>
        <v>426447</v>
      </c>
      <c r="M24" s="176">
        <f>'Federal LOB (NEW)'!S18+'S&amp;L LOB (NEW)'!S22</f>
        <v>443479</v>
      </c>
      <c r="N24" s="176">
        <f>'Federal LOB (NEW)'!T18+'S&amp;L LOB (NEW)'!T22</f>
        <v>519814</v>
      </c>
      <c r="O24" s="176">
        <f>'Federal LOB (NEW)'!U18+'S&amp;L LOB (NEW)'!U22</f>
        <v>529370</v>
      </c>
      <c r="P24" s="176">
        <f>'Federal LOB (NEW)'!V18+'S&amp;L LOB (NEW)'!V22</f>
        <v>538478</v>
      </c>
      <c r="Q24" s="176">
        <f>'Federal LOB (NEW)'!W18+'S&amp;L LOB (NEW)'!W22</f>
        <v>544354</v>
      </c>
      <c r="R24" s="191" t="s">
        <v>459</v>
      </c>
      <c r="S24" s="176">
        <f>'Federal LOB (NEW)'!Y18+'S&amp;L LOB (NEW)'!Y22</f>
        <v>547898</v>
      </c>
      <c r="T24" s="176">
        <f>'Federal LOB (NEW)'!Z18+'S&amp;L LOB (NEW)'!Z22</f>
        <v>559519</v>
      </c>
      <c r="U24" s="176">
        <f>'Federal LOB (NEW)'!AA18+'S&amp;L LOB (NEW)'!AA22</f>
        <v>569328</v>
      </c>
      <c r="V24" s="176">
        <f>'Federal LOB (NEW)'!AB18+'S&amp;L LOB (NEW)'!AB22</f>
        <v>581051</v>
      </c>
      <c r="W24" s="176">
        <f>'Federal LOB (NEW)'!AC18+'S&amp;L LOB (NEW)'!AC22</f>
        <v>603179</v>
      </c>
      <c r="X24" s="176">
        <f>'Federal LOB (NEW)'!AD18+'S&amp;L LOB (NEW)'!AD22</f>
        <v>601435</v>
      </c>
      <c r="Y24" s="176">
        <f>'Federal LOB (NEW)'!AE18+'S&amp;L LOB (NEW)'!AE22</f>
        <v>604731</v>
      </c>
      <c r="Z24" s="176">
        <f>'Federal LOB (NEW)'!AF18+'S&amp;L LOB (NEW)'!AF22</f>
        <v>601729</v>
      </c>
      <c r="AA24" s="176">
        <f>'Federal LOB (NEW)'!AG18+'S&amp;L LOB (NEW)'!AG22</f>
        <v>601917</v>
      </c>
      <c r="AB24" s="176">
        <f>'Federal LOB (NEW)'!AH18+'S&amp;L LOB (NEW)'!AH22</f>
        <v>613595</v>
      </c>
      <c r="AC24" s="176">
        <f>'Federal LOB (NEW)'!AI18+'S&amp;L LOB (NEW)'!AI22</f>
        <v>613532</v>
      </c>
      <c r="AD24" s="176">
        <f>'Federal LOB (NEW)'!AJ18+'S&amp;L LOB (NEW)'!AJ22</f>
        <v>634006</v>
      </c>
      <c r="AE24" s="176">
        <f>'Federal LOB (NEW)'!AK18+'S&amp;L LOB (NEW)'!AK22</f>
        <v>626415</v>
      </c>
      <c r="AF24" s="176">
        <f>'Federal LOB (NEW)'!AL18+'S&amp;L LOB (NEW)'!AL22</f>
        <v>644437</v>
      </c>
      <c r="AG24" s="176">
        <f>'Federal LOB (NEW)'!AM18+'S&amp;L LOB (NEW)'!AM22</f>
        <v>644206</v>
      </c>
      <c r="AH24" s="176">
        <f>'Federal LOB (NEW)'!AN18+'S&amp;L LOB (NEW)'!AN22</f>
        <v>629218</v>
      </c>
      <c r="AI24" s="176">
        <f>'Federal LOB (NEW)'!AO18+'S&amp;L LOB (NEW)'!AO22</f>
        <v>626267</v>
      </c>
      <c r="AJ24" s="176">
        <f>'Federal LOB (NEW)'!AP18+'S&amp;L LOB (NEW)'!AP22</f>
        <v>632227</v>
      </c>
      <c r="AL24" s="191">
        <f>'S&amp;L LOB (NEW)'!AP22</f>
        <v>463097</v>
      </c>
      <c r="AM24" s="191">
        <f>'Federal LOB (NEW)'!AP18</f>
        <v>169130</v>
      </c>
      <c r="AO24" s="85"/>
    </row>
    <row r="25" spans="1:41">
      <c r="A25" s="175" t="s">
        <v>23</v>
      </c>
      <c r="B25" s="176">
        <f>'Federal LOB (NEW)'!H19+'S&amp;L LOB (NEW)'!H21</f>
        <v>1153907</v>
      </c>
      <c r="C25" s="176">
        <f>'Federal LOB (NEW)'!I19+'S&amp;L LOB (NEW)'!I21</f>
        <v>1145686</v>
      </c>
      <c r="D25" s="176">
        <f>'Federal LOB (NEW)'!J19+'S&amp;L LOB (NEW)'!J21</f>
        <v>1344345</v>
      </c>
      <c r="E25" s="176">
        <f>'Federal LOB (NEW)'!K19+'S&amp;L LOB (NEW)'!K21</f>
        <v>1147202</v>
      </c>
      <c r="F25" s="176">
        <f>'Federal LOB (NEW)'!L19+'S&amp;L LOB (NEW)'!L21</f>
        <v>1311447</v>
      </c>
      <c r="G25" s="176">
        <f>'Federal LOB (NEW)'!M19+'S&amp;L LOB (NEW)'!M21</f>
        <v>1292537</v>
      </c>
      <c r="H25" s="176">
        <f>'Federal LOB (NEW)'!N19+'S&amp;L LOB (NEW)'!N21</f>
        <v>1286478</v>
      </c>
      <c r="I25" s="176">
        <f>'Federal LOB (NEW)'!O19+'S&amp;L LOB (NEW)'!O21</f>
        <v>1294456</v>
      </c>
      <c r="J25" s="176">
        <f>'Federal LOB (NEW)'!P19+'S&amp;L LOB (NEW)'!P21</f>
        <v>1305924</v>
      </c>
      <c r="K25" s="176">
        <f>'Federal LOB (NEW)'!Q19+'S&amp;L LOB (NEW)'!Q21</f>
        <v>1313100</v>
      </c>
      <c r="L25" s="176">
        <f>'Federal LOB (NEW)'!R19+'S&amp;L LOB (NEW)'!R21</f>
        <v>1366573</v>
      </c>
      <c r="M25" s="176">
        <f>'Federal LOB (NEW)'!S19+'S&amp;L LOB (NEW)'!S21</f>
        <v>1374079</v>
      </c>
      <c r="N25" s="176">
        <f>'Federal LOB (NEW)'!T19+'S&amp;L LOB (NEW)'!T21</f>
        <v>1329087</v>
      </c>
      <c r="O25" s="176">
        <f>'Federal LOB (NEW)'!U19+'S&amp;L LOB (NEW)'!U21</f>
        <v>1302300</v>
      </c>
      <c r="P25" s="176">
        <f>'Federal LOB (NEW)'!V19+'S&amp;L LOB (NEW)'!V21</f>
        <v>1310077</v>
      </c>
      <c r="Q25" s="176">
        <f>'Federal LOB (NEW)'!W19+'S&amp;L LOB (NEW)'!W21</f>
        <v>1302903</v>
      </c>
      <c r="R25" s="191" t="s">
        <v>459</v>
      </c>
      <c r="S25" s="176">
        <f>'Federal LOB (NEW)'!Y19+'S&amp;L LOB (NEW)'!Y21</f>
        <v>1223052</v>
      </c>
      <c r="T25" s="176">
        <f>'Federal LOB (NEW)'!Z19+'S&amp;L LOB (NEW)'!Z21</f>
        <v>1174551</v>
      </c>
      <c r="U25" s="176">
        <f>'Federal LOB (NEW)'!AA19+'S&amp;L LOB (NEW)'!AA21</f>
        <v>1175124</v>
      </c>
      <c r="V25" s="176">
        <f>'Federal LOB (NEW)'!AB19+'S&amp;L LOB (NEW)'!AB21</f>
        <v>1149449</v>
      </c>
      <c r="W25" s="176">
        <f>'Federal LOB (NEW)'!AC19+'S&amp;L LOB (NEW)'!AC21</f>
        <v>1146707</v>
      </c>
      <c r="X25" s="176">
        <f>'Federal LOB (NEW)'!AD19+'S&amp;L LOB (NEW)'!AD21</f>
        <v>1139475</v>
      </c>
      <c r="Y25" s="176">
        <f>'Federal LOB (NEW)'!AE19+'S&amp;L LOB (NEW)'!AE21</f>
        <v>1139358</v>
      </c>
      <c r="Z25" s="176">
        <f>'Federal LOB (NEW)'!AF19+'S&amp;L LOB (NEW)'!AF21</f>
        <v>1146008</v>
      </c>
      <c r="AA25" s="176">
        <f>'Federal LOB (NEW)'!AG19+'S&amp;L LOB (NEW)'!AG21</f>
        <v>1154863</v>
      </c>
      <c r="AB25" s="176">
        <f>'Federal LOB (NEW)'!AH19+'S&amp;L LOB (NEW)'!AH21</f>
        <v>1168147</v>
      </c>
      <c r="AC25" s="176">
        <f>'Federal LOB (NEW)'!AI19+'S&amp;L LOB (NEW)'!AI21</f>
        <v>1250743</v>
      </c>
      <c r="AD25" s="176">
        <f>'Federal LOB (NEW)'!AJ19+'S&amp;L LOB (NEW)'!AJ21</f>
        <v>1273762</v>
      </c>
      <c r="AE25" s="176">
        <f>'Federal LOB (NEW)'!AK19+'S&amp;L LOB (NEW)'!AK21</f>
        <v>1285444</v>
      </c>
      <c r="AF25" s="176">
        <f>'Federal LOB (NEW)'!AL19+'S&amp;L LOB (NEW)'!AL21</f>
        <v>1277451</v>
      </c>
      <c r="AG25" s="176">
        <f>'Federal LOB (NEW)'!AM19+'S&amp;L LOB (NEW)'!AM21</f>
        <v>1258889</v>
      </c>
      <c r="AH25" s="176">
        <f>'Federal LOB (NEW)'!AN19+'S&amp;L LOB (NEW)'!AN21</f>
        <v>1266733</v>
      </c>
      <c r="AI25" s="176">
        <f>'Federal LOB (NEW)'!AO19+'S&amp;L LOB (NEW)'!AO21</f>
        <v>1268174</v>
      </c>
      <c r="AJ25" s="176">
        <f>'Federal LOB (NEW)'!AP19+'S&amp;L LOB (NEW)'!AP21</f>
        <v>1290903</v>
      </c>
      <c r="AL25" s="191">
        <f>'S&amp;L LOB (NEW)'!AP21</f>
        <v>1064188</v>
      </c>
      <c r="AM25" s="191">
        <f>'Federal LOB (NEW)'!AP19</f>
        <v>226715</v>
      </c>
      <c r="AO25" s="85"/>
    </row>
    <row r="26" spans="1:41" ht="15">
      <c r="A26" s="175" t="s">
        <v>8503</v>
      </c>
      <c r="B26" s="176">
        <f>'S&amp;L LOB (NEW)'!H18</f>
        <v>124352</v>
      </c>
      <c r="C26" s="176">
        <f>'S&amp;L LOB (NEW)'!I18</f>
        <v>111763</v>
      </c>
      <c r="D26" s="176">
        <f>'S&amp;L LOB (NEW)'!J18</f>
        <v>111950</v>
      </c>
      <c r="E26" s="176">
        <f>'S&amp;L LOB (NEW)'!K18</f>
        <v>112060</v>
      </c>
      <c r="F26" s="176">
        <f>'S&amp;L LOB (NEW)'!L18</f>
        <v>104704</v>
      </c>
      <c r="G26" s="176">
        <f>'S&amp;L LOB (NEW)'!M18</f>
        <v>105801</v>
      </c>
      <c r="H26" s="176">
        <f>'S&amp;L LOB (NEW)'!N18</f>
        <v>105416</v>
      </c>
      <c r="I26" s="176">
        <f>'S&amp;L LOB (NEW)'!O18</f>
        <v>103163</v>
      </c>
      <c r="J26" s="176">
        <f>'S&amp;L LOB (NEW)'!P18</f>
        <v>104466</v>
      </c>
      <c r="K26" s="176">
        <f>'S&amp;L LOB (NEW)'!Q18</f>
        <v>103393</v>
      </c>
      <c r="L26" s="176">
        <f>'S&amp;L LOB (NEW)'!R18</f>
        <v>105293</v>
      </c>
      <c r="M26" s="176">
        <f>'S&amp;L LOB (NEW)'!S18</f>
        <v>107195</v>
      </c>
      <c r="N26" s="176">
        <f>'S&amp;L LOB (NEW)'!T18</f>
        <v>118143</v>
      </c>
      <c r="O26" s="176">
        <f>'S&amp;L LOB (NEW)'!U18</f>
        <v>112896</v>
      </c>
      <c r="P26" s="176">
        <f>'S&amp;L LOB (NEW)'!V18</f>
        <v>98832</v>
      </c>
      <c r="Q26" s="176">
        <f>'S&amp;L LOB (NEW)'!W18</f>
        <v>98267</v>
      </c>
      <c r="R26" s="191" t="str">
        <f>'S&amp;L LOB (NEW)'!X18</f>
        <v>na</v>
      </c>
      <c r="S26" s="176">
        <f>'S&amp;L LOB (NEW)'!Y18</f>
        <v>96230</v>
      </c>
      <c r="T26" s="176">
        <f>'S&amp;L LOB (NEW)'!Z18</f>
        <v>92635</v>
      </c>
      <c r="U26" s="176">
        <f>'S&amp;L LOB (NEW)'!AA18</f>
        <v>95593</v>
      </c>
      <c r="V26" s="176">
        <f>'S&amp;L LOB (NEW)'!AB18</f>
        <v>93945</v>
      </c>
      <c r="W26" s="176">
        <f>'S&amp;L LOB (NEW)'!AC18</f>
        <v>89376</v>
      </c>
      <c r="X26" s="176">
        <f>'S&amp;L LOB (NEW)'!AD18</f>
        <v>91777</v>
      </c>
      <c r="Y26" s="176">
        <f>'S&amp;L LOB (NEW)'!AE18</f>
        <v>92798</v>
      </c>
      <c r="Z26" s="176">
        <f>'S&amp;L LOB (NEW)'!AF18</f>
        <v>92755</v>
      </c>
      <c r="AA26" s="176">
        <f>'S&amp;L LOB (NEW)'!AG18</f>
        <v>87287</v>
      </c>
      <c r="AB26" s="176">
        <f>'S&amp;L LOB (NEW)'!AH18</f>
        <v>85419</v>
      </c>
      <c r="AC26" s="176">
        <f>'S&amp;L LOB (NEW)'!AI18</f>
        <v>81589</v>
      </c>
      <c r="AD26" s="176">
        <f>'S&amp;L LOB (NEW)'!AJ18</f>
        <v>81266</v>
      </c>
      <c r="AE26" s="176">
        <f>'S&amp;L LOB (NEW)'!AK18</f>
        <v>84625</v>
      </c>
      <c r="AF26" s="176">
        <f>'S&amp;L LOB (NEW)'!AL18</f>
        <v>92107</v>
      </c>
      <c r="AG26" s="176">
        <f>'S&amp;L LOB (NEW)'!AM18</f>
        <v>91112</v>
      </c>
      <c r="AH26" s="176">
        <f>'S&amp;L LOB (NEW)'!AN18</f>
        <v>87984</v>
      </c>
      <c r="AI26" s="176">
        <f>'S&amp;L LOB (NEW)'!AO18</f>
        <v>83711</v>
      </c>
      <c r="AJ26" s="176">
        <f>'S&amp;L LOB (NEW)'!AP18</f>
        <v>77669</v>
      </c>
      <c r="AL26" s="191">
        <f>'S&amp;L LOB (NEW)'!AP18</f>
        <v>77669</v>
      </c>
      <c r="AM26" s="191">
        <v>0</v>
      </c>
      <c r="AO26" s="85"/>
    </row>
    <row r="27" spans="1:41">
      <c r="A27" s="175" t="s">
        <v>234</v>
      </c>
      <c r="B27" s="176">
        <f>'S&amp;L LOB (NEW)'!H25</f>
        <v>127513</v>
      </c>
      <c r="C27" s="176">
        <f>'S&amp;L LOB (NEW)'!I25</f>
        <v>120943</v>
      </c>
      <c r="D27" s="176">
        <f>'S&amp;L LOB (NEW)'!J25</f>
        <v>113162</v>
      </c>
      <c r="E27" s="176">
        <f>'S&amp;L LOB (NEW)'!K25</f>
        <v>112819</v>
      </c>
      <c r="F27" s="176">
        <f>'S&amp;L LOB (NEW)'!L25</f>
        <v>112351</v>
      </c>
      <c r="G27" s="176">
        <f>'S&amp;L LOB (NEW)'!M25</f>
        <v>113190</v>
      </c>
      <c r="H27" s="176">
        <f>'S&amp;L LOB (NEW)'!N25</f>
        <v>114436</v>
      </c>
      <c r="I27" s="176">
        <f>'S&amp;L LOB (NEW)'!O25</f>
        <v>105583</v>
      </c>
      <c r="J27" s="176">
        <f>'S&amp;L LOB (NEW)'!P25</f>
        <v>113859</v>
      </c>
      <c r="K27" s="176">
        <f>'S&amp;L LOB (NEW)'!Q25</f>
        <v>111343</v>
      </c>
      <c r="L27" s="176">
        <f>'S&amp;L LOB (NEW)'!R25</f>
        <v>113050</v>
      </c>
      <c r="M27" s="176">
        <f>'S&amp;L LOB (NEW)'!S25</f>
        <v>114365</v>
      </c>
      <c r="N27" s="176">
        <f>'S&amp;L LOB (NEW)'!T25</f>
        <v>112680</v>
      </c>
      <c r="O27" s="176">
        <f>'S&amp;L LOB (NEW)'!U25</f>
        <v>116227</v>
      </c>
      <c r="P27" s="176">
        <f>'S&amp;L LOB (NEW)'!V25</f>
        <v>117342</v>
      </c>
      <c r="Q27" s="176">
        <f>'S&amp;L LOB (NEW)'!W25</f>
        <v>115324</v>
      </c>
      <c r="R27" s="191" t="str">
        <f>'S&amp;L LOB (NEW)'!X25</f>
        <v>na</v>
      </c>
      <c r="S27" s="176">
        <f>'S&amp;L LOB (NEW)'!Y25</f>
        <v>114619</v>
      </c>
      <c r="T27" s="176">
        <f>'S&amp;L LOB (NEW)'!Z25</f>
        <v>115505</v>
      </c>
      <c r="U27" s="176">
        <f>'S&amp;L LOB (NEW)'!AA25</f>
        <v>116574</v>
      </c>
      <c r="V27" s="176">
        <f>'S&amp;L LOB (NEW)'!AB25</f>
        <v>119401</v>
      </c>
      <c r="W27" s="176">
        <f>'S&amp;L LOB (NEW)'!AC25</f>
        <v>122800</v>
      </c>
      <c r="X27" s="176">
        <f>'S&amp;L LOB (NEW)'!AD25</f>
        <v>120256</v>
      </c>
      <c r="Y27" s="176">
        <f>'S&amp;L LOB (NEW)'!AE25</f>
        <v>118986</v>
      </c>
      <c r="Z27" s="176">
        <f>'S&amp;L LOB (NEW)'!AF25</f>
        <v>117648</v>
      </c>
      <c r="AA27" s="176">
        <f>'S&amp;L LOB (NEW)'!AG25</f>
        <v>121948</v>
      </c>
      <c r="AB27" s="176">
        <f>'S&amp;L LOB (NEW)'!AH25</f>
        <v>119856</v>
      </c>
      <c r="AC27" s="176">
        <f>'S&amp;L LOB (NEW)'!AI25</f>
        <v>118521</v>
      </c>
      <c r="AD27" s="176">
        <f>'S&amp;L LOB (NEW)'!AJ25</f>
        <v>123161</v>
      </c>
      <c r="AE27" s="176">
        <f>'S&amp;L LOB (NEW)'!AK25</f>
        <v>118562</v>
      </c>
      <c r="AF27" s="176">
        <f>'S&amp;L LOB (NEW)'!AL25</f>
        <v>116218</v>
      </c>
      <c r="AG27" s="176">
        <f>'S&amp;L LOB (NEW)'!AM25</f>
        <v>112111</v>
      </c>
      <c r="AH27" s="176">
        <f>'S&amp;L LOB (NEW)'!AN25</f>
        <v>113531</v>
      </c>
      <c r="AI27" s="176">
        <f>'S&amp;L LOB (NEW)'!AO25</f>
        <v>113268</v>
      </c>
      <c r="AJ27" s="176">
        <f>'S&amp;L LOB (NEW)'!AP25</f>
        <v>113306</v>
      </c>
      <c r="AL27" s="191">
        <f>'S&amp;L LOB (NEW)'!AP25</f>
        <v>113306</v>
      </c>
      <c r="AM27" s="191">
        <v>0</v>
      </c>
      <c r="AO27" s="85"/>
    </row>
    <row r="28" spans="1:41">
      <c r="A28" s="175" t="s">
        <v>29</v>
      </c>
      <c r="B28" s="176">
        <f>'S&amp;L LOB (NEW)'!H26</f>
        <v>99243</v>
      </c>
      <c r="C28" s="176">
        <f>'S&amp;L LOB (NEW)'!I26</f>
        <v>100572</v>
      </c>
      <c r="D28" s="176">
        <f>'S&amp;L LOB (NEW)'!J26</f>
        <v>101548</v>
      </c>
      <c r="E28" s="176">
        <f>'S&amp;L LOB (NEW)'!K26</f>
        <v>102940</v>
      </c>
      <c r="F28" s="176">
        <f>'S&amp;L LOB (NEW)'!L26</f>
        <v>108229</v>
      </c>
      <c r="G28" s="176">
        <f>'S&amp;L LOB (NEW)'!M26</f>
        <v>107408</v>
      </c>
      <c r="H28" s="176">
        <f>'S&amp;L LOB (NEW)'!N26</f>
        <v>111300</v>
      </c>
      <c r="I28" s="176">
        <f>'S&amp;L LOB (NEW)'!O26</f>
        <v>108341</v>
      </c>
      <c r="J28" s="176">
        <f>'S&amp;L LOB (NEW)'!P26</f>
        <v>115996</v>
      </c>
      <c r="K28" s="176">
        <f>'S&amp;L LOB (NEW)'!Q26</f>
        <v>119038</v>
      </c>
      <c r="L28" s="176">
        <f>'S&amp;L LOB (NEW)'!R26</f>
        <v>124530</v>
      </c>
      <c r="M28" s="176">
        <f>'S&amp;L LOB (NEW)'!S26</f>
        <v>126696</v>
      </c>
      <c r="N28" s="176">
        <f>'S&amp;L LOB (NEW)'!T26</f>
        <v>123708</v>
      </c>
      <c r="O28" s="176">
        <f>'S&amp;L LOB (NEW)'!U26</f>
        <v>123264</v>
      </c>
      <c r="P28" s="176">
        <f>'S&amp;L LOB (NEW)'!V26</f>
        <v>129469</v>
      </c>
      <c r="Q28" s="176">
        <f>'S&amp;L LOB (NEW)'!W26</f>
        <v>129580</v>
      </c>
      <c r="R28" s="191" t="str">
        <f>'S&amp;L LOB (NEW)'!X26</f>
        <v>na</v>
      </c>
      <c r="S28" s="176">
        <f>'S&amp;L LOB (NEW)'!Y26</f>
        <v>129180</v>
      </c>
      <c r="T28" s="176">
        <f>'S&amp;L LOB (NEW)'!Z26</f>
        <v>131197</v>
      </c>
      <c r="U28" s="176">
        <f>'S&amp;L LOB (NEW)'!AA26</f>
        <v>129803</v>
      </c>
      <c r="V28" s="176">
        <f>'S&amp;L LOB (NEW)'!AB26</f>
        <v>134726</v>
      </c>
      <c r="W28" s="176">
        <f>'S&amp;L LOB (NEW)'!AC26</f>
        <v>134473</v>
      </c>
      <c r="X28" s="176">
        <f>'S&amp;L LOB (NEW)'!AD26</f>
        <v>132809</v>
      </c>
      <c r="Y28" s="176">
        <f>'S&amp;L LOB (NEW)'!AE26</f>
        <v>133928</v>
      </c>
      <c r="Z28" s="176">
        <f>'S&amp;L LOB (NEW)'!AF26</f>
        <v>135726</v>
      </c>
      <c r="AA28" s="176">
        <f>'S&amp;L LOB (NEW)'!AG26</f>
        <v>137374</v>
      </c>
      <c r="AB28" s="176">
        <f>'S&amp;L LOB (NEW)'!AH26</f>
        <v>137964</v>
      </c>
      <c r="AC28" s="176">
        <f>'S&amp;L LOB (NEW)'!AI26</f>
        <v>135066</v>
      </c>
      <c r="AD28" s="176">
        <f>'S&amp;L LOB (NEW)'!AJ26</f>
        <v>135857</v>
      </c>
      <c r="AE28" s="176">
        <f>'S&amp;L LOB (NEW)'!AK26</f>
        <v>132778</v>
      </c>
      <c r="AF28" s="176">
        <f>'S&amp;L LOB (NEW)'!AL26</f>
        <v>130230</v>
      </c>
      <c r="AG28" s="176">
        <f>'S&amp;L LOB (NEW)'!AM26</f>
        <v>129645</v>
      </c>
      <c r="AH28" s="176">
        <f>'S&amp;L LOB (NEW)'!AN26</f>
        <v>130643</v>
      </c>
      <c r="AI28" s="176">
        <f>'S&amp;L LOB (NEW)'!AO26</f>
        <v>133186</v>
      </c>
      <c r="AJ28" s="176">
        <f>'S&amp;L LOB (NEW)'!AP26</f>
        <v>133151</v>
      </c>
      <c r="AL28" s="191">
        <f>'S&amp;L LOB (NEW)'!AP26</f>
        <v>133151</v>
      </c>
      <c r="AM28" s="191">
        <v>0</v>
      </c>
      <c r="AO28" s="85"/>
    </row>
    <row r="29" spans="1:41">
      <c r="A29" s="175" t="s">
        <v>235</v>
      </c>
      <c r="B29" s="176">
        <f>'S&amp;L LOB (NEW)'!H27</f>
        <v>133605</v>
      </c>
      <c r="C29" s="176">
        <f>'S&amp;L LOB (NEW)'!I27</f>
        <v>133627</v>
      </c>
      <c r="D29" s="176">
        <f>'S&amp;L LOB (NEW)'!J27</f>
        <v>127046</v>
      </c>
      <c r="E29" s="176">
        <f>'S&amp;L LOB (NEW)'!K27</f>
        <v>138310</v>
      </c>
      <c r="F29" s="176">
        <f>'S&amp;L LOB (NEW)'!L27</f>
        <v>134728</v>
      </c>
      <c r="G29" s="176">
        <f>'S&amp;L LOB (NEW)'!M27</f>
        <v>139013</v>
      </c>
      <c r="H29" s="176">
        <f>'S&amp;L LOB (NEW)'!N27</f>
        <v>140660</v>
      </c>
      <c r="I29" s="176">
        <f>'S&amp;L LOB (NEW)'!O27</f>
        <v>134411</v>
      </c>
      <c r="J29" s="176">
        <f>'S&amp;L LOB (NEW)'!P27</f>
        <v>146743</v>
      </c>
      <c r="K29" s="176">
        <f>'S&amp;L LOB (NEW)'!Q27</f>
        <v>148815</v>
      </c>
      <c r="L29" s="176">
        <f>'S&amp;L LOB (NEW)'!R27</f>
        <v>150224</v>
      </c>
      <c r="M29" s="176">
        <f>'S&amp;L LOB (NEW)'!S27</f>
        <v>153898</v>
      </c>
      <c r="N29" s="176">
        <f>'S&amp;L LOB (NEW)'!T27</f>
        <v>150734</v>
      </c>
      <c r="O29" s="176">
        <f>'S&amp;L LOB (NEW)'!U27</f>
        <v>157834</v>
      </c>
      <c r="P29" s="176">
        <f>'S&amp;L LOB (NEW)'!V27</f>
        <v>165037</v>
      </c>
      <c r="Q29" s="176">
        <f>'S&amp;L LOB (NEW)'!W27</f>
        <v>165415</v>
      </c>
      <c r="R29" s="191" t="str">
        <f>'S&amp;L LOB (NEW)'!X27</f>
        <v>na</v>
      </c>
      <c r="S29" s="176">
        <f>'S&amp;L LOB (NEW)'!Y27</f>
        <v>164374</v>
      </c>
      <c r="T29" s="176">
        <f>'S&amp;L LOB (NEW)'!Z27</f>
        <v>167167</v>
      </c>
      <c r="U29" s="176">
        <f>'S&amp;L LOB (NEW)'!AA27</f>
        <v>169424</v>
      </c>
      <c r="V29" s="176">
        <f>'S&amp;L LOB (NEW)'!AB27</f>
        <v>173181</v>
      </c>
      <c r="W29" s="176">
        <f>'S&amp;L LOB (NEW)'!AC27</f>
        <v>175988</v>
      </c>
      <c r="X29" s="176">
        <f>'S&amp;L LOB (NEW)'!AD27</f>
        <v>170072</v>
      </c>
      <c r="Y29" s="176">
        <f>'S&amp;L LOB (NEW)'!AE27</f>
        <v>173934</v>
      </c>
      <c r="Z29" s="176">
        <f>'S&amp;L LOB (NEW)'!AF27</f>
        <v>175373</v>
      </c>
      <c r="AA29" s="176">
        <f>'S&amp;L LOB (NEW)'!AG27</f>
        <v>177980</v>
      </c>
      <c r="AB29" s="176">
        <f>'S&amp;L LOB (NEW)'!AH27</f>
        <v>179174</v>
      </c>
      <c r="AC29" s="176">
        <f>'S&amp;L LOB (NEW)'!AI27</f>
        <v>177706</v>
      </c>
      <c r="AD29" s="176">
        <f>'S&amp;L LOB (NEW)'!AJ27</f>
        <v>185737</v>
      </c>
      <c r="AE29" s="176">
        <f>'S&amp;L LOB (NEW)'!AK27</f>
        <v>180673</v>
      </c>
      <c r="AF29" s="176">
        <f>'S&amp;L LOB (NEW)'!AL27</f>
        <v>179887</v>
      </c>
      <c r="AG29" s="176">
        <f>'S&amp;L LOB (NEW)'!AM27</f>
        <v>179713</v>
      </c>
      <c r="AH29" s="176">
        <f>'S&amp;L LOB (NEW)'!AN27</f>
        <v>179161</v>
      </c>
      <c r="AI29" s="176">
        <f>'S&amp;L LOB (NEW)'!AO27</f>
        <v>183099</v>
      </c>
      <c r="AJ29" s="176">
        <f>'S&amp;L LOB (NEW)'!AP27</f>
        <v>181092</v>
      </c>
      <c r="AL29" s="191">
        <f>'S&amp;L LOB (NEW)'!AP27</f>
        <v>181092</v>
      </c>
      <c r="AM29" s="191">
        <v>0</v>
      </c>
      <c r="AO29" s="85"/>
    </row>
    <row r="30" spans="1:41">
      <c r="A30" s="175" t="s">
        <v>236</v>
      </c>
      <c r="B30" s="176">
        <f>'S&amp;L LOB (NEW)'!H28</f>
        <v>70519</v>
      </c>
      <c r="C30" s="176">
        <f>'S&amp;L LOB (NEW)'!I28</f>
        <v>72955</v>
      </c>
      <c r="D30" s="176">
        <f>'S&amp;L LOB (NEW)'!J28</f>
        <v>70114</v>
      </c>
      <c r="E30" s="176">
        <f>'S&amp;L LOB (NEW)'!K28</f>
        <v>75582</v>
      </c>
      <c r="F30" s="176">
        <f>'S&amp;L LOB (NEW)'!L28</f>
        <v>77364</v>
      </c>
      <c r="G30" s="176">
        <f>'S&amp;L LOB (NEW)'!M28</f>
        <v>78736</v>
      </c>
      <c r="H30" s="176">
        <f>'S&amp;L LOB (NEW)'!N28</f>
        <v>80520</v>
      </c>
      <c r="I30" s="176">
        <f>'S&amp;L LOB (NEW)'!O28</f>
        <v>79259</v>
      </c>
      <c r="J30" s="176">
        <f>'S&amp;L LOB (NEW)'!P28</f>
        <v>82174</v>
      </c>
      <c r="K30" s="176">
        <f>'S&amp;L LOB (NEW)'!Q28</f>
        <v>80457</v>
      </c>
      <c r="L30" s="176">
        <f>'S&amp;L LOB (NEW)'!R28</f>
        <v>82425</v>
      </c>
      <c r="M30" s="176">
        <f>'S&amp;L LOB (NEW)'!S28</f>
        <v>83575</v>
      </c>
      <c r="N30" s="176">
        <f>'S&amp;L LOB (NEW)'!T28</f>
        <v>82326</v>
      </c>
      <c r="O30" s="176">
        <f>'S&amp;L LOB (NEW)'!U28</f>
        <v>83749</v>
      </c>
      <c r="P30" s="176">
        <f>'S&amp;L LOB (NEW)'!V28</f>
        <v>84575</v>
      </c>
      <c r="Q30" s="176">
        <f>'S&amp;L LOB (NEW)'!W28</f>
        <v>82147</v>
      </c>
      <c r="R30" s="191" t="str">
        <f>'S&amp;L LOB (NEW)'!X28</f>
        <v>na</v>
      </c>
      <c r="S30" s="176">
        <f>'S&amp;L LOB (NEW)'!Y28</f>
        <v>79689</v>
      </c>
      <c r="T30" s="176">
        <f>'S&amp;L LOB (NEW)'!Z28</f>
        <v>78508</v>
      </c>
      <c r="U30" s="176">
        <f>'S&amp;L LOB (NEW)'!AA28</f>
        <v>79159</v>
      </c>
      <c r="V30" s="176">
        <f>'S&amp;L LOB (NEW)'!AB28</f>
        <v>80491</v>
      </c>
      <c r="W30" s="176">
        <f>'S&amp;L LOB (NEW)'!AC28</f>
        <v>79197</v>
      </c>
      <c r="X30" s="176">
        <f>'S&amp;L LOB (NEW)'!AD28</f>
        <v>78309</v>
      </c>
      <c r="Y30" s="176">
        <f>'S&amp;L LOB (NEW)'!AE28</f>
        <v>80713</v>
      </c>
      <c r="Z30" s="176">
        <f>'S&amp;L LOB (NEW)'!AF28</f>
        <v>80415</v>
      </c>
      <c r="AA30" s="176">
        <f>'S&amp;L LOB (NEW)'!AG28</f>
        <v>79528</v>
      </c>
      <c r="AB30" s="176">
        <f>'S&amp;L LOB (NEW)'!AH28</f>
        <v>78725</v>
      </c>
      <c r="AC30" s="176">
        <f>'S&amp;L LOB (NEW)'!AI28</f>
        <v>79697</v>
      </c>
      <c r="AD30" s="176">
        <f>'S&amp;L LOB (NEW)'!AJ28</f>
        <v>80907</v>
      </c>
      <c r="AE30" s="176">
        <f>'S&amp;L LOB (NEW)'!AK28</f>
        <v>80344</v>
      </c>
      <c r="AF30" s="176">
        <f>'S&amp;L LOB (NEW)'!AL28</f>
        <v>80286</v>
      </c>
      <c r="AG30" s="176">
        <f>'S&amp;L LOB (NEW)'!AM28</f>
        <v>80166</v>
      </c>
      <c r="AH30" s="176">
        <f>'S&amp;L LOB (NEW)'!AN28</f>
        <v>79894</v>
      </c>
      <c r="AI30" s="176">
        <f>'S&amp;L LOB (NEW)'!AO28</f>
        <v>79258</v>
      </c>
      <c r="AJ30" s="176">
        <f>'S&amp;L LOB (NEW)'!AP28</f>
        <v>78452</v>
      </c>
      <c r="AL30" s="191">
        <f>'S&amp;L LOB (NEW)'!AP28</f>
        <v>78452</v>
      </c>
      <c r="AM30" s="191">
        <v>0</v>
      </c>
      <c r="AO30" s="85"/>
    </row>
    <row r="31" spans="1:41">
      <c r="A31" s="175" t="s">
        <v>241</v>
      </c>
      <c r="B31" s="176">
        <f>'S&amp;L LOB (NEW)'!H29</f>
        <v>9555</v>
      </c>
      <c r="C31" s="176">
        <f>'S&amp;L LOB (NEW)'!I29</f>
        <v>11862</v>
      </c>
      <c r="D31" s="176">
        <f>'S&amp;L LOB (NEW)'!J29</f>
        <v>9096</v>
      </c>
      <c r="E31" s="176">
        <f>'S&amp;L LOB (NEW)'!K29</f>
        <v>12080</v>
      </c>
      <c r="F31" s="176">
        <f>'S&amp;L LOB (NEW)'!L29</f>
        <v>9660</v>
      </c>
      <c r="G31" s="176">
        <f>'S&amp;L LOB (NEW)'!M29</f>
        <v>10090</v>
      </c>
      <c r="H31" s="176">
        <f>'S&amp;L LOB (NEW)'!N29</f>
        <v>9996</v>
      </c>
      <c r="I31" s="176">
        <f>'S&amp;L LOB (NEW)'!O29</f>
        <v>9179</v>
      </c>
      <c r="J31" s="176">
        <f>'S&amp;L LOB (NEW)'!P29</f>
        <v>10065</v>
      </c>
      <c r="K31" s="176">
        <f>'S&amp;L LOB (NEW)'!Q29</f>
        <v>10265</v>
      </c>
      <c r="L31" s="176">
        <f>'S&amp;L LOB (NEW)'!R29</f>
        <v>10347</v>
      </c>
      <c r="M31" s="176">
        <f>'S&amp;L LOB (NEW)'!S29</f>
        <v>10248</v>
      </c>
      <c r="N31" s="176">
        <f>'S&amp;L LOB (NEW)'!T29</f>
        <v>9868</v>
      </c>
      <c r="O31" s="176">
        <f>'S&amp;L LOB (NEW)'!U29</f>
        <v>10384</v>
      </c>
      <c r="P31" s="176">
        <f>'S&amp;L LOB (NEW)'!V29</f>
        <v>10477</v>
      </c>
      <c r="Q31" s="176">
        <f>'S&amp;L LOB (NEW)'!W29</f>
        <v>10630</v>
      </c>
      <c r="R31" s="191" t="str">
        <f>'S&amp;L LOB (NEW)'!X29</f>
        <v>na</v>
      </c>
      <c r="S31" s="176">
        <f>'S&amp;L LOB (NEW)'!Y29</f>
        <v>9850</v>
      </c>
      <c r="T31" s="176">
        <f>'S&amp;L LOB (NEW)'!Z29</f>
        <v>10240</v>
      </c>
      <c r="U31" s="176">
        <f>'S&amp;L LOB (NEW)'!AA29</f>
        <v>11045</v>
      </c>
      <c r="V31" s="176">
        <f>'S&amp;L LOB (NEW)'!AB29</f>
        <v>12299</v>
      </c>
      <c r="W31" s="176">
        <f>'S&amp;L LOB (NEW)'!AC29</f>
        <v>12390</v>
      </c>
      <c r="X31" s="176">
        <f>'S&amp;L LOB (NEW)'!AD29</f>
        <v>10746</v>
      </c>
      <c r="Y31" s="176">
        <f>'S&amp;L LOB (NEW)'!AE29</f>
        <v>11226</v>
      </c>
      <c r="Z31" s="176">
        <f>'S&amp;L LOB (NEW)'!AF29</f>
        <v>11085</v>
      </c>
      <c r="AA31" s="176">
        <f>'S&amp;L LOB (NEW)'!AG29</f>
        <v>13311</v>
      </c>
      <c r="AB31" s="176">
        <f>'S&amp;L LOB (NEW)'!AH29</f>
        <v>12867</v>
      </c>
      <c r="AC31" s="176">
        <f>'S&amp;L LOB (NEW)'!AI29</f>
        <v>12572</v>
      </c>
      <c r="AD31" s="176">
        <f>'S&amp;L LOB (NEW)'!AJ29</f>
        <v>12013</v>
      </c>
      <c r="AE31" s="176">
        <f>'S&amp;L LOB (NEW)'!AK29</f>
        <v>11955</v>
      </c>
      <c r="AF31" s="176">
        <f>'S&amp;L LOB (NEW)'!AL29</f>
        <v>11187</v>
      </c>
      <c r="AG31" s="176">
        <f>'S&amp;L LOB (NEW)'!AM29</f>
        <v>10882</v>
      </c>
      <c r="AH31" s="176">
        <f>'S&amp;L LOB (NEW)'!AN29</f>
        <v>11472</v>
      </c>
      <c r="AI31" s="176">
        <f>'S&amp;L LOB (NEW)'!AO29</f>
        <v>11394</v>
      </c>
      <c r="AJ31" s="176">
        <f>'S&amp;L LOB (NEW)'!AP29</f>
        <v>11285</v>
      </c>
      <c r="AL31" s="191">
        <f>'S&amp;L LOB (NEW)'!AP29</f>
        <v>11285</v>
      </c>
      <c r="AM31" s="191">
        <v>0</v>
      </c>
      <c r="AO31" s="85"/>
    </row>
    <row r="32" spans="1:41">
      <c r="A32" s="175" t="s">
        <v>71</v>
      </c>
      <c r="B32" s="176">
        <f>'Federal LOB (NEW)'!H20</f>
        <v>664000</v>
      </c>
      <c r="C32" s="176">
        <f>'Federal LOB (NEW)'!I20</f>
        <v>665000</v>
      </c>
      <c r="D32" s="176">
        <f>'Federal LOB (NEW)'!J20</f>
        <v>664000</v>
      </c>
      <c r="E32" s="176">
        <f>'Federal LOB (NEW)'!K20</f>
        <v>669000</v>
      </c>
      <c r="F32" s="176">
        <f>'Federal LOB (NEW)'!L20</f>
        <v>709252</v>
      </c>
      <c r="G32" s="176">
        <f>'Federal LOB (NEW)'!M20</f>
        <v>754335</v>
      </c>
      <c r="H32" s="176">
        <f>'Federal LOB (NEW)'!N20</f>
        <v>794693</v>
      </c>
      <c r="I32" s="176">
        <f>'Federal LOB (NEW)'!O20</f>
        <v>806685</v>
      </c>
      <c r="J32" s="176">
        <f>'Federal LOB (NEW)'!P20</f>
        <v>833671</v>
      </c>
      <c r="K32" s="176">
        <f>'Federal LOB (NEW)'!Q20</f>
        <v>824817</v>
      </c>
      <c r="L32" s="176">
        <f>'Federal LOB (NEW)'!R20</f>
        <v>816448</v>
      </c>
      <c r="M32" s="176">
        <f>'Federal LOB (NEW)'!S20</f>
        <v>803465</v>
      </c>
      <c r="N32" s="176">
        <f>'Federal LOB (NEW)'!T20</f>
        <v>774028</v>
      </c>
      <c r="O32" s="176">
        <f>'Federal LOB (NEW)'!U20</f>
        <v>796166</v>
      </c>
      <c r="P32" s="176">
        <f>'Federal LOB (NEW)'!V20</f>
        <v>827270</v>
      </c>
      <c r="Q32" s="176">
        <f>'Federal LOB (NEW)'!W20</f>
        <v>849379</v>
      </c>
      <c r="R32" s="191" t="str">
        <f>'Federal LOB (NEW)'!X20</f>
        <v>na</v>
      </c>
      <c r="S32" s="176">
        <f>'Federal LOB (NEW)'!Y20</f>
        <v>854393</v>
      </c>
      <c r="T32" s="176">
        <f>'Federal LOB (NEW)'!Z20</f>
        <v>856732</v>
      </c>
      <c r="U32" s="176">
        <f>'Federal LOB (NEW)'!AA20</f>
        <v>876495</v>
      </c>
      <c r="V32" s="176">
        <f>'Federal LOB (NEW)'!AB20</f>
        <v>864764</v>
      </c>
      <c r="W32" s="176">
        <f>'Federal LOB (NEW)'!AC20</f>
        <v>860086</v>
      </c>
      <c r="X32" s="176">
        <f>'Federal LOB (NEW)'!AD20</f>
        <v>829587</v>
      </c>
      <c r="Y32" s="176">
        <f>'Federal LOB (NEW)'!AE20</f>
        <v>785865</v>
      </c>
      <c r="Z32" s="176">
        <f>'Federal LOB (NEW)'!AF20</f>
        <v>789777</v>
      </c>
      <c r="AA32" s="176">
        <f>'Federal LOB (NEW)'!AG20</f>
        <v>778360</v>
      </c>
      <c r="AB32" s="176">
        <f>'Federal LOB (NEW)'!AH20</f>
        <v>772125</v>
      </c>
      <c r="AC32" s="176">
        <f>'Federal LOB (NEW)'!AI20</f>
        <v>767879</v>
      </c>
      <c r="AD32" s="176">
        <f>'Federal LOB (NEW)'!AJ20</f>
        <v>728820</v>
      </c>
      <c r="AE32" s="176">
        <f>'Federal LOB (NEW)'!AK20</f>
        <v>703861</v>
      </c>
      <c r="AF32" s="176">
        <f>'Federal LOB (NEW)'!AL20</f>
        <v>658016</v>
      </c>
      <c r="AG32" s="176">
        <f>'Federal LOB (NEW)'!AM20</f>
        <v>632471</v>
      </c>
      <c r="AH32" s="176">
        <f>'Federal LOB (NEW)'!AN20</f>
        <v>602920</v>
      </c>
      <c r="AI32" s="176">
        <f>'Federal LOB (NEW)'!AO20</f>
        <v>579694</v>
      </c>
      <c r="AJ32" s="176">
        <f>'Federal LOB (NEW)'!AP20</f>
        <v>578493</v>
      </c>
      <c r="AL32" s="191">
        <v>0</v>
      </c>
      <c r="AM32" s="191">
        <f>'Federal LOB (NEW)'!AP20</f>
        <v>578493</v>
      </c>
      <c r="AO32" s="85"/>
    </row>
    <row r="33" spans="1:41">
      <c r="A33" s="178" t="s">
        <v>45</v>
      </c>
      <c r="B33" s="180">
        <f>'S&amp;L LOB (NEW)'!H31</f>
        <v>16121</v>
      </c>
      <c r="C33" s="180">
        <f>'S&amp;L LOB (NEW)'!I31</f>
        <v>16046</v>
      </c>
      <c r="D33" s="180">
        <f>'S&amp;L LOB (NEW)'!J31</f>
        <v>15436</v>
      </c>
      <c r="E33" s="180">
        <f>'S&amp;L LOB (NEW)'!K31</f>
        <v>14523</v>
      </c>
      <c r="F33" s="180">
        <f>'S&amp;L LOB (NEW)'!L31</f>
        <v>14105</v>
      </c>
      <c r="G33" s="180">
        <f>'S&amp;L LOB (NEW)'!M31</f>
        <v>14494</v>
      </c>
      <c r="H33" s="180">
        <f>'S&amp;L LOB (NEW)'!N31</f>
        <v>14326</v>
      </c>
      <c r="I33" s="180">
        <f>'S&amp;L LOB (NEW)'!O31</f>
        <v>12682</v>
      </c>
      <c r="J33" s="180">
        <f>'S&amp;L LOB (NEW)'!P31</f>
        <v>12522</v>
      </c>
      <c r="K33" s="180">
        <f>'S&amp;L LOB (NEW)'!Q31</f>
        <v>12224</v>
      </c>
      <c r="L33" s="180">
        <f>'S&amp;L LOB (NEW)'!R31</f>
        <v>12167</v>
      </c>
      <c r="M33" s="180">
        <f>'S&amp;L LOB (NEW)'!S31</f>
        <v>12162</v>
      </c>
      <c r="N33" s="180">
        <f>'S&amp;L LOB (NEW)'!T31</f>
        <v>11089</v>
      </c>
      <c r="O33" s="180">
        <f>'S&amp;L LOB (NEW)'!U31</f>
        <v>10787</v>
      </c>
      <c r="P33" s="180">
        <f>'S&amp;L LOB (NEW)'!V31</f>
        <v>10458</v>
      </c>
      <c r="Q33" s="180">
        <f>'S&amp;L LOB (NEW)'!W31</f>
        <v>10285</v>
      </c>
      <c r="R33" s="193" t="str">
        <f>'S&amp;L LOB (NEW)'!X31</f>
        <v>na</v>
      </c>
      <c r="S33" s="180">
        <f>'S&amp;L LOB (NEW)'!Y31</f>
        <v>9363</v>
      </c>
      <c r="T33" s="180">
        <f>'S&amp;L LOB (NEW)'!Z31</f>
        <v>8710</v>
      </c>
      <c r="U33" s="180">
        <f>'S&amp;L LOB (NEW)'!AA31</f>
        <v>8492</v>
      </c>
      <c r="V33" s="180">
        <f>'S&amp;L LOB (NEW)'!AB31</f>
        <v>8697</v>
      </c>
      <c r="W33" s="180">
        <f>'S&amp;L LOB (NEW)'!AC31</f>
        <v>8807</v>
      </c>
      <c r="X33" s="180">
        <f>'S&amp;L LOB (NEW)'!AD31</f>
        <v>9191</v>
      </c>
      <c r="Y33" s="180">
        <f>'S&amp;L LOB (NEW)'!AE31</f>
        <v>8959</v>
      </c>
      <c r="Z33" s="180">
        <f>'S&amp;L LOB (NEW)'!AF31</f>
        <v>9041</v>
      </c>
      <c r="AA33" s="180">
        <f>'S&amp;L LOB (NEW)'!AG31</f>
        <v>8777</v>
      </c>
      <c r="AB33" s="180">
        <f>'S&amp;L LOB (NEW)'!AH31</f>
        <v>8661</v>
      </c>
      <c r="AC33" s="180">
        <f>'S&amp;L LOB (NEW)'!AI31</f>
        <v>9166</v>
      </c>
      <c r="AD33" s="180">
        <f>'S&amp;L LOB (NEW)'!AJ31</f>
        <v>9423</v>
      </c>
      <c r="AE33" s="180">
        <f>'S&amp;L LOB (NEW)'!AK31</f>
        <v>11837</v>
      </c>
      <c r="AF33" s="180">
        <f>'S&amp;L LOB (NEW)'!AL31</f>
        <v>11796</v>
      </c>
      <c r="AG33" s="180">
        <f>'S&amp;L LOB (NEW)'!AM31</f>
        <v>11810</v>
      </c>
      <c r="AH33" s="180">
        <f>'S&amp;L LOB (NEW)'!AN31</f>
        <v>11542</v>
      </c>
      <c r="AI33" s="180">
        <f>'S&amp;L LOB (NEW)'!AO31</f>
        <v>11283</v>
      </c>
      <c r="AJ33" s="180">
        <f>'S&amp;L LOB (NEW)'!AP31</f>
        <v>11983</v>
      </c>
      <c r="AL33" s="192">
        <f>'S&amp;L LOB (NEW)'!AP31</f>
        <v>11983</v>
      </c>
      <c r="AM33" s="193">
        <v>0</v>
      </c>
      <c r="AO33" s="85"/>
    </row>
    <row r="34" spans="1:41">
      <c r="A34" s="173" t="s">
        <v>8494</v>
      </c>
      <c r="B34" s="174">
        <f>B35+B43+B44+B45+B46</f>
        <v>7694284</v>
      </c>
      <c r="C34" s="174">
        <f t="shared" ref="C34:AJ34" si="4">C35+C43+C44+C45+C46</f>
        <v>7598382</v>
      </c>
      <c r="D34" s="174">
        <f t="shared" si="4"/>
        <v>7633854</v>
      </c>
      <c r="E34" s="174">
        <f t="shared" si="4"/>
        <v>7605519</v>
      </c>
      <c r="F34" s="174">
        <f t="shared" si="4"/>
        <v>7946665</v>
      </c>
      <c r="G34" s="174">
        <f t="shared" si="4"/>
        <v>8048402</v>
      </c>
      <c r="H34" s="174">
        <f t="shared" si="4"/>
        <v>8172512</v>
      </c>
      <c r="I34" s="174">
        <f t="shared" si="4"/>
        <v>8332183</v>
      </c>
      <c r="J34" s="174">
        <f t="shared" si="4"/>
        <v>8459076</v>
      </c>
      <c r="K34" s="174">
        <f t="shared" si="4"/>
        <v>8638221</v>
      </c>
      <c r="L34" s="174">
        <f t="shared" si="4"/>
        <v>8938848</v>
      </c>
      <c r="M34" s="174">
        <f t="shared" si="4"/>
        <v>9067111</v>
      </c>
      <c r="N34" s="174">
        <f t="shared" si="4"/>
        <v>8967363</v>
      </c>
      <c r="O34" s="174">
        <f t="shared" si="4"/>
        <v>9371399</v>
      </c>
      <c r="P34" s="174">
        <f t="shared" si="4"/>
        <v>9759499</v>
      </c>
      <c r="Q34" s="174">
        <f t="shared" si="4"/>
        <v>9824072</v>
      </c>
      <c r="R34" s="190" t="s">
        <v>459</v>
      </c>
      <c r="S34" s="174">
        <f t="shared" si="4"/>
        <v>9950290</v>
      </c>
      <c r="T34" s="174">
        <f t="shared" si="4"/>
        <v>10278072</v>
      </c>
      <c r="U34" s="174">
        <f t="shared" si="4"/>
        <v>10492651</v>
      </c>
      <c r="V34" s="174">
        <f t="shared" si="4"/>
        <v>10776245</v>
      </c>
      <c r="W34" s="174">
        <f t="shared" si="4"/>
        <v>10966944</v>
      </c>
      <c r="X34" s="174">
        <f t="shared" si="4"/>
        <v>11204429</v>
      </c>
      <c r="Y34" s="174">
        <f t="shared" si="4"/>
        <v>11461866</v>
      </c>
      <c r="Z34" s="174">
        <f t="shared" si="4"/>
        <v>11540377</v>
      </c>
      <c r="AA34" s="174">
        <f t="shared" si="4"/>
        <v>11686306</v>
      </c>
      <c r="AB34" s="174">
        <f t="shared" si="4"/>
        <v>11901300</v>
      </c>
      <c r="AC34" s="174">
        <f t="shared" si="4"/>
        <v>12003371</v>
      </c>
      <c r="AD34" s="174">
        <f t="shared" si="4"/>
        <v>12118343</v>
      </c>
      <c r="AE34" s="174">
        <f t="shared" si="4"/>
        <v>12263891</v>
      </c>
      <c r="AF34" s="174">
        <f t="shared" si="4"/>
        <v>12217545</v>
      </c>
      <c r="AG34" s="174">
        <f t="shared" si="4"/>
        <v>12133580</v>
      </c>
      <c r="AH34" s="174">
        <f t="shared" si="4"/>
        <v>12033448</v>
      </c>
      <c r="AI34" s="174">
        <f t="shared" si="4"/>
        <v>11960192</v>
      </c>
      <c r="AJ34" s="174">
        <f t="shared" si="4"/>
        <v>12026351</v>
      </c>
      <c r="AL34" s="190">
        <f>AL35+AL43+AL44+AL46+AL45</f>
        <v>11754848</v>
      </c>
      <c r="AM34" s="190">
        <f>AM35+AM43+AM44+AM46+AM45</f>
        <v>271503</v>
      </c>
      <c r="AO34" s="85"/>
    </row>
    <row r="35" spans="1:41">
      <c r="A35" s="175" t="s">
        <v>574</v>
      </c>
      <c r="B35" s="176">
        <f>'Federal LOB (NEW)'!H22+'S&amp;L LOB (NEW)'!H33</f>
        <v>6859771</v>
      </c>
      <c r="C35" s="176">
        <f>'Federal LOB (NEW)'!I22+'S&amp;L LOB (NEW)'!I33</f>
        <v>6785639</v>
      </c>
      <c r="D35" s="176">
        <f>'Federal LOB (NEW)'!J22+'S&amp;L LOB (NEW)'!J33</f>
        <v>6745214</v>
      </c>
      <c r="E35" s="176">
        <f>'Federal LOB (NEW)'!K22+'S&amp;L LOB (NEW)'!K33</f>
        <v>6807635</v>
      </c>
      <c r="F35" s="176">
        <f>'Federal LOB (NEW)'!L22+'S&amp;L LOB (NEW)'!L33</f>
        <v>7037265</v>
      </c>
      <c r="G35" s="176">
        <f>'Federal LOB (NEW)'!M22+'S&amp;L LOB (NEW)'!M33</f>
        <v>7119230</v>
      </c>
      <c r="H35" s="176">
        <f>'Federal LOB (NEW)'!N22+'S&amp;L LOB (NEW)'!N33</f>
        <v>7253327</v>
      </c>
      <c r="I35" s="176">
        <f>'Federal LOB (NEW)'!O22+'S&amp;L LOB (NEW)'!O33</f>
        <v>7412040</v>
      </c>
      <c r="J35" s="176">
        <f>'Federal LOB (NEW)'!P22+'S&amp;L LOB (NEW)'!P33</f>
        <v>7524560</v>
      </c>
      <c r="K35" s="176">
        <f>'Federal LOB (NEW)'!Q22+'S&amp;L LOB (NEW)'!Q33</f>
        <v>7697934</v>
      </c>
      <c r="L35" s="176">
        <f>'Federal LOB (NEW)'!R22+'S&amp;L LOB (NEW)'!R33</f>
        <v>7971425</v>
      </c>
      <c r="M35" s="176">
        <f>'Federal LOB (NEW)'!S22+'S&amp;L LOB (NEW)'!S33</f>
        <v>8085970</v>
      </c>
      <c r="N35" s="176">
        <f>'Federal LOB (NEW)'!T22+'S&amp;L LOB (NEW)'!T33</f>
        <v>7963008</v>
      </c>
      <c r="O35" s="176">
        <f>'Federal LOB (NEW)'!U22+'S&amp;L LOB (NEW)'!U33</f>
        <v>8372273</v>
      </c>
      <c r="P35" s="176">
        <f>'Federal LOB (NEW)'!V22+'S&amp;L LOB (NEW)'!V33</f>
        <v>8735503</v>
      </c>
      <c r="Q35" s="176">
        <f>'Federal LOB (NEW)'!W22+'S&amp;L LOB (NEW)'!W33</f>
        <v>8795432</v>
      </c>
      <c r="R35" s="191" t="s">
        <v>459</v>
      </c>
      <c r="S35" s="176">
        <f>'Federal LOB (NEW)'!Y22+'S&amp;L LOB (NEW)'!Y33</f>
        <v>8970018</v>
      </c>
      <c r="T35" s="176">
        <f>'Federal LOB (NEW)'!Z22+'S&amp;L LOB (NEW)'!Z33</f>
        <v>9287027</v>
      </c>
      <c r="U35" s="176">
        <f>'Federal LOB (NEW)'!AA22+'S&amp;L LOB (NEW)'!AA33</f>
        <v>9497622</v>
      </c>
      <c r="V35" s="176">
        <f>'Federal LOB (NEW)'!AB22+'S&amp;L LOB (NEW)'!AB33</f>
        <v>9749421</v>
      </c>
      <c r="W35" s="176">
        <f>'Federal LOB (NEW)'!AC22+'S&amp;L LOB (NEW)'!AC33</f>
        <v>9920677</v>
      </c>
      <c r="X35" s="176">
        <f>'Federal LOB (NEW)'!AD22+'S&amp;L LOB (NEW)'!AD33</f>
        <v>10148725</v>
      </c>
      <c r="Y35" s="176">
        <f>'Federal LOB (NEW)'!AE22+'S&amp;L LOB (NEW)'!AE33</f>
        <v>10396126</v>
      </c>
      <c r="Z35" s="176">
        <f>'Federal LOB (NEW)'!AF22+'S&amp;L LOB (NEW)'!AF33</f>
        <v>10477585</v>
      </c>
      <c r="AA35" s="176">
        <f>'Federal LOB (NEW)'!AG22+'S&amp;L LOB (NEW)'!AG33</f>
        <v>10619929</v>
      </c>
      <c r="AB35" s="176">
        <f>'Federal LOB (NEW)'!AH22+'S&amp;L LOB (NEW)'!AH33</f>
        <v>10828298</v>
      </c>
      <c r="AC35" s="176">
        <f>'Federal LOB (NEW)'!AI22+'S&amp;L LOB (NEW)'!AI33</f>
        <v>10924627</v>
      </c>
      <c r="AD35" s="176">
        <f>'Federal LOB (NEW)'!AJ22+'S&amp;L LOB (NEW)'!AJ33</f>
        <v>11028493</v>
      </c>
      <c r="AE35" s="176">
        <f>'Federal LOB (NEW)'!AK22+'S&amp;L LOB (NEW)'!AK33</f>
        <v>11182715</v>
      </c>
      <c r="AF35" s="176">
        <f>'Federal LOB (NEW)'!AL22+'S&amp;L LOB (NEW)'!AL33</f>
        <v>11139179</v>
      </c>
      <c r="AG35" s="176">
        <f>'Federal LOB (NEW)'!AM22+'S&amp;L LOB (NEW)'!AM33</f>
        <v>11072789</v>
      </c>
      <c r="AH35" s="176">
        <f>'Federal LOB (NEW)'!AN22+'S&amp;L LOB (NEW)'!AN33</f>
        <v>10993674</v>
      </c>
      <c r="AI35" s="176">
        <f>'Federal LOB (NEW)'!AO22+'S&amp;L LOB (NEW)'!AO33</f>
        <v>10913994</v>
      </c>
      <c r="AJ35" s="176">
        <f>'Federal LOB (NEW)'!AP22+'S&amp;L LOB (NEW)'!AP33</f>
        <v>10979260</v>
      </c>
      <c r="AL35" s="191">
        <f>'S&amp;L LOB (NEW)'!AP33</f>
        <v>10969886</v>
      </c>
      <c r="AM35" s="191">
        <f>'Federal LOB (NEW)'!AP22</f>
        <v>9374</v>
      </c>
      <c r="AO35" s="85"/>
    </row>
    <row r="36" spans="1:41" outlineLevel="1">
      <c r="A36" s="177" t="s">
        <v>571</v>
      </c>
      <c r="B36" s="176">
        <f>'S&amp;L LOB (NEW)'!H34</f>
        <v>4867824</v>
      </c>
      <c r="C36" s="176">
        <f>'S&amp;L LOB (NEW)'!I34</f>
        <v>4814457</v>
      </c>
      <c r="D36" s="176">
        <f>'S&amp;L LOB (NEW)'!J34</f>
        <v>4754521</v>
      </c>
      <c r="E36" s="176">
        <f>'S&amp;L LOB (NEW)'!K34</f>
        <v>4789394</v>
      </c>
      <c r="F36" s="176">
        <f>'S&amp;L LOB (NEW)'!L34</f>
        <v>4970284</v>
      </c>
      <c r="G36" s="176">
        <f>'S&amp;L LOB (NEW)'!M34</f>
        <v>4993711</v>
      </c>
      <c r="H36" s="176">
        <f>'S&amp;L LOB (NEW)'!N34</f>
        <v>5089594</v>
      </c>
      <c r="I36" s="176">
        <f>'S&amp;L LOB (NEW)'!O34</f>
        <v>5241516</v>
      </c>
      <c r="J36" s="176">
        <f>'S&amp;L LOB (NEW)'!P34</f>
        <v>5287036</v>
      </c>
      <c r="K36" s="176">
        <f>'S&amp;L LOB (NEW)'!Q34</f>
        <v>5375421</v>
      </c>
      <c r="L36" s="176">
        <f>'S&amp;L LOB (NEW)'!R34</f>
        <v>5572326</v>
      </c>
      <c r="M36" s="176">
        <f>'S&amp;L LOB (NEW)'!S34</f>
        <v>5669201</v>
      </c>
      <c r="N36" s="176">
        <f>'S&amp;L LOB (NEW)'!T34</f>
        <v>5599877</v>
      </c>
      <c r="O36" s="176">
        <f>'S&amp;L LOB (NEW)'!U34</f>
        <v>5834396</v>
      </c>
      <c r="P36" s="176">
        <f>'S&amp;L LOB (NEW)'!V34</f>
        <v>6184025</v>
      </c>
      <c r="Q36" s="176">
        <f>'S&amp;L LOB (NEW)'!W34</f>
        <v>6252101</v>
      </c>
      <c r="R36" s="191" t="str">
        <f>'S&amp;L LOB (NEW)'!X34</f>
        <v>na</v>
      </c>
      <c r="S36" s="176">
        <f>'S&amp;L LOB (NEW)'!Y34</f>
        <v>6408365</v>
      </c>
      <c r="T36" s="176">
        <f>'S&amp;L LOB (NEW)'!Z34</f>
        <v>6652474</v>
      </c>
      <c r="U36" s="176">
        <f>'S&amp;L LOB (NEW)'!AA34</f>
        <v>6787656</v>
      </c>
      <c r="V36" s="176">
        <f>'S&amp;L LOB (NEW)'!AB34</f>
        <v>7011176</v>
      </c>
      <c r="W36" s="176">
        <f>'S&amp;L LOB (NEW)'!AC34</f>
        <v>7115704</v>
      </c>
      <c r="X36" s="176">
        <f>'S&amp;L LOB (NEW)'!AD34</f>
        <v>7242470</v>
      </c>
      <c r="Y36" s="176">
        <f>'S&amp;L LOB (NEW)'!AE34</f>
        <v>7480478</v>
      </c>
      <c r="Z36" s="176">
        <f>'S&amp;L LOB (NEW)'!AF34</f>
        <v>7540638</v>
      </c>
      <c r="AA36" s="176">
        <f>'S&amp;L LOB (NEW)'!AG34</f>
        <v>7651445</v>
      </c>
      <c r="AB36" s="176">
        <f>'S&amp;L LOB (NEW)'!AH34</f>
        <v>7823316</v>
      </c>
      <c r="AC36" s="176">
        <f>'S&amp;L LOB (NEW)'!AI34</f>
        <v>7875373</v>
      </c>
      <c r="AD36" s="176">
        <f>'S&amp;L LOB (NEW)'!AJ34</f>
        <v>7916045</v>
      </c>
      <c r="AE36" s="176">
        <f>'S&amp;L LOB (NEW)'!AK34</f>
        <v>7981998</v>
      </c>
      <c r="AF36" s="176">
        <f>'S&amp;L LOB (NEW)'!AL34</f>
        <v>7913461</v>
      </c>
      <c r="AG36" s="176">
        <f>'S&amp;L LOB (NEW)'!AM34</f>
        <v>7800203</v>
      </c>
      <c r="AH36" s="176">
        <f>'S&amp;L LOB (NEW)'!AN34</f>
        <v>7710553</v>
      </c>
      <c r="AI36" s="176">
        <f>'S&amp;L LOB (NEW)'!AO34</f>
        <v>7637199</v>
      </c>
      <c r="AJ36" s="176">
        <f>'S&amp;L LOB (NEW)'!AP34</f>
        <v>7660776</v>
      </c>
      <c r="AL36" s="191">
        <f>'S&amp;L LOB (NEW)'!AP34</f>
        <v>7660776</v>
      </c>
      <c r="AM36" s="191" t="s">
        <v>459</v>
      </c>
      <c r="AO36" s="85"/>
    </row>
    <row r="37" spans="1:41" outlineLevel="2">
      <c r="A37" s="181" t="s">
        <v>566</v>
      </c>
      <c r="B37" s="176">
        <f>'S&amp;L LOB (NEW)'!H35</f>
        <v>3163551</v>
      </c>
      <c r="C37" s="176">
        <f>'S&amp;L LOB (NEW)'!I35</f>
        <v>3122542</v>
      </c>
      <c r="D37" s="176">
        <f>'S&amp;L LOB (NEW)'!J35</f>
        <v>3098579</v>
      </c>
      <c r="E37" s="176">
        <f>'S&amp;L LOB (NEW)'!K35</f>
        <v>3148952</v>
      </c>
      <c r="F37" s="176">
        <f>'S&amp;L LOB (NEW)'!L35</f>
        <v>3216818</v>
      </c>
      <c r="G37" s="176">
        <f>'S&amp;L LOB (NEW)'!M35</f>
        <v>3306016</v>
      </c>
      <c r="H37" s="176">
        <f>'S&amp;L LOB (NEW)'!N35</f>
        <v>3374552</v>
      </c>
      <c r="I37" s="176">
        <f>'S&amp;L LOB (NEW)'!O35</f>
        <v>3442341</v>
      </c>
      <c r="J37" s="176">
        <f>'S&amp;L LOB (NEW)'!P35</f>
        <v>3499948</v>
      </c>
      <c r="K37" s="176">
        <f>'S&amp;L LOB (NEW)'!Q35</f>
        <v>3564640</v>
      </c>
      <c r="L37" s="176">
        <f>'S&amp;L LOB (NEW)'!R35</f>
        <v>3739506</v>
      </c>
      <c r="M37" s="176">
        <f>'S&amp;L LOB (NEW)'!S35</f>
        <v>3802485</v>
      </c>
      <c r="N37" s="176">
        <f>'S&amp;L LOB (NEW)'!T35</f>
        <v>3782055</v>
      </c>
      <c r="O37" s="176">
        <f>'S&amp;L LOB (NEW)'!U35</f>
        <v>3890635</v>
      </c>
      <c r="P37" s="176">
        <f>'S&amp;L LOB (NEW)'!V35</f>
        <v>4155809</v>
      </c>
      <c r="Q37" s="176">
        <f>'S&amp;L LOB (NEW)'!W35</f>
        <v>4208390</v>
      </c>
      <c r="R37" s="191" t="s">
        <v>459</v>
      </c>
      <c r="S37" s="176">
        <f>'S&amp;L LOB (NEW)'!Y35</f>
        <v>4320463</v>
      </c>
      <c r="T37" s="176">
        <f>'S&amp;L LOB (NEW)'!Z35</f>
        <v>4487767</v>
      </c>
      <c r="U37" s="176">
        <f>'S&amp;L LOB (NEW)'!AA35</f>
        <v>4585637</v>
      </c>
      <c r="V37" s="176">
        <f>'S&amp;L LOB (NEW)'!AB35</f>
        <v>4739152</v>
      </c>
      <c r="W37" s="176">
        <f>'S&amp;L LOB (NEW)'!AC35</f>
        <v>4828859</v>
      </c>
      <c r="X37" s="176">
        <f>'S&amp;L LOB (NEW)'!AD35</f>
        <v>4914775</v>
      </c>
      <c r="Y37" s="176">
        <f>'S&amp;L LOB (NEW)'!AE35</f>
        <v>5062048</v>
      </c>
      <c r="Z37" s="176">
        <f>'S&amp;L LOB (NEW)'!AF35</f>
        <v>5083219</v>
      </c>
      <c r="AA37" s="176">
        <f>'S&amp;L LOB (NEW)'!AG35</f>
        <v>5169097</v>
      </c>
      <c r="AB37" s="176">
        <f>'S&amp;L LOB (NEW)'!AH35</f>
        <v>5274378</v>
      </c>
      <c r="AC37" s="176">
        <f>'S&amp;L LOB (NEW)'!AI35</f>
        <v>5310152</v>
      </c>
      <c r="AD37" s="176">
        <f>'S&amp;L LOB (NEW)'!AJ35</f>
        <v>5365784</v>
      </c>
      <c r="AE37" s="176">
        <f>'S&amp;L LOB (NEW)'!AK35</f>
        <v>5409086</v>
      </c>
      <c r="AF37" s="176">
        <f>'S&amp;L LOB (NEW)'!AL35</f>
        <v>5380014</v>
      </c>
      <c r="AG37" s="176">
        <f>'S&amp;L LOB (NEW)'!AM35</f>
        <v>5308748</v>
      </c>
      <c r="AH37" s="176">
        <f>'S&amp;L LOB (NEW)'!AN35</f>
        <v>5251562</v>
      </c>
      <c r="AI37" s="176">
        <f>'S&amp;L LOB (NEW)'!AO35</f>
        <v>5220178</v>
      </c>
      <c r="AJ37" s="176">
        <f>'S&amp;L LOB (NEW)'!AP35</f>
        <v>5216004</v>
      </c>
      <c r="AL37" s="191">
        <f>'S&amp;L LOB (NEW)'!AP35</f>
        <v>5216004</v>
      </c>
      <c r="AM37" s="191" t="s">
        <v>459</v>
      </c>
      <c r="AO37" s="85"/>
    </row>
    <row r="38" spans="1:41" outlineLevel="2">
      <c r="A38" s="181" t="s">
        <v>561</v>
      </c>
      <c r="B38" s="176">
        <f>'S&amp;L LOB (NEW)'!H36</f>
        <v>1704273</v>
      </c>
      <c r="C38" s="176">
        <f>'S&amp;L LOB (NEW)'!I36</f>
        <v>1691915</v>
      </c>
      <c r="D38" s="176">
        <f>'S&amp;L LOB (NEW)'!J36</f>
        <v>1655942</v>
      </c>
      <c r="E38" s="176">
        <f>'S&amp;L LOB (NEW)'!K36</f>
        <v>1640442</v>
      </c>
      <c r="F38" s="176">
        <f>'S&amp;L LOB (NEW)'!L36</f>
        <v>1753466</v>
      </c>
      <c r="G38" s="176">
        <f>'S&amp;L LOB (NEW)'!M36</f>
        <v>1687695</v>
      </c>
      <c r="H38" s="176">
        <f>'S&amp;L LOB (NEW)'!N36</f>
        <v>1715042</v>
      </c>
      <c r="I38" s="176">
        <f>'S&amp;L LOB (NEW)'!O36</f>
        <v>1799175</v>
      </c>
      <c r="J38" s="176">
        <f>'S&amp;L LOB (NEW)'!P36</f>
        <v>1787088</v>
      </c>
      <c r="K38" s="176">
        <f>'S&amp;L LOB (NEW)'!Q36</f>
        <v>1810781</v>
      </c>
      <c r="L38" s="176">
        <f>'S&amp;L LOB (NEW)'!R36</f>
        <v>1832820</v>
      </c>
      <c r="M38" s="176">
        <f>'S&amp;L LOB (NEW)'!S36</f>
        <v>1866716</v>
      </c>
      <c r="N38" s="176">
        <f>'S&amp;L LOB (NEW)'!T36</f>
        <v>1817822</v>
      </c>
      <c r="O38" s="176">
        <f>'S&amp;L LOB (NEW)'!U36</f>
        <v>1943761</v>
      </c>
      <c r="P38" s="176">
        <f>'S&amp;L LOB (NEW)'!V36</f>
        <v>2028216</v>
      </c>
      <c r="Q38" s="176">
        <f>'S&amp;L LOB (NEW)'!W36</f>
        <v>2043711</v>
      </c>
      <c r="R38" s="191" t="s">
        <v>459</v>
      </c>
      <c r="S38" s="176">
        <f>'S&amp;L LOB (NEW)'!Y36</f>
        <v>2087902</v>
      </c>
      <c r="T38" s="176">
        <f>'S&amp;L LOB (NEW)'!Z36</f>
        <v>2164707</v>
      </c>
      <c r="U38" s="176">
        <f>'S&amp;L LOB (NEW)'!AA36</f>
        <v>2202019</v>
      </c>
      <c r="V38" s="176">
        <f>'S&amp;L LOB (NEW)'!AB36</f>
        <v>2272024</v>
      </c>
      <c r="W38" s="176">
        <f>'S&amp;L LOB (NEW)'!AC36</f>
        <v>2286845</v>
      </c>
      <c r="X38" s="176">
        <f>'S&amp;L LOB (NEW)'!AD36</f>
        <v>2327695</v>
      </c>
      <c r="Y38" s="176">
        <f>'S&amp;L LOB (NEW)'!AE36</f>
        <v>2418430</v>
      </c>
      <c r="Z38" s="176">
        <f>'S&amp;L LOB (NEW)'!AF36</f>
        <v>2457419</v>
      </c>
      <c r="AA38" s="176">
        <f>'S&amp;L LOB (NEW)'!AG36</f>
        <v>2482348</v>
      </c>
      <c r="AB38" s="176">
        <f>'S&amp;L LOB (NEW)'!AH36</f>
        <v>2548938</v>
      </c>
      <c r="AC38" s="176">
        <f>'S&amp;L LOB (NEW)'!AI36</f>
        <v>2565221</v>
      </c>
      <c r="AD38" s="176">
        <f>'S&amp;L LOB (NEW)'!AJ36</f>
        <v>2550261</v>
      </c>
      <c r="AE38" s="176">
        <f>'S&amp;L LOB (NEW)'!AK36</f>
        <v>2572912</v>
      </c>
      <c r="AF38" s="176">
        <f>'S&amp;L LOB (NEW)'!AL36</f>
        <v>2533447</v>
      </c>
      <c r="AG38" s="176">
        <f>'S&amp;L LOB (NEW)'!AM36</f>
        <v>2491455</v>
      </c>
      <c r="AH38" s="176">
        <f>'S&amp;L LOB (NEW)'!AN36</f>
        <v>2458991</v>
      </c>
      <c r="AI38" s="176">
        <f>'S&amp;L LOB (NEW)'!AO36</f>
        <v>2417021</v>
      </c>
      <c r="AJ38" s="176">
        <f>'S&amp;L LOB (NEW)'!AP36</f>
        <v>2444772</v>
      </c>
      <c r="AL38" s="191">
        <f>'S&amp;L LOB (NEW)'!AP36</f>
        <v>2444772</v>
      </c>
      <c r="AM38" s="191" t="s">
        <v>459</v>
      </c>
      <c r="AO38" s="85"/>
    </row>
    <row r="39" spans="1:41" outlineLevel="1">
      <c r="A39" s="177" t="s">
        <v>559</v>
      </c>
      <c r="B39" s="176">
        <f>'S&amp;L LOB (NEW)'!H37</f>
        <v>1867755</v>
      </c>
      <c r="C39" s="176">
        <f>'S&amp;L LOB (NEW)'!I37</f>
        <v>1853825</v>
      </c>
      <c r="D39" s="176">
        <f>'S&amp;L LOB (NEW)'!J37</f>
        <v>1879322</v>
      </c>
      <c r="E39" s="176">
        <f>'S&amp;L LOB (NEW)'!K37</f>
        <v>1908376</v>
      </c>
      <c r="F39" s="176">
        <f>'S&amp;L LOB (NEW)'!L37</f>
        <v>1953508</v>
      </c>
      <c r="G39" s="176">
        <f>'S&amp;L LOB (NEW)'!M37</f>
        <v>2010510</v>
      </c>
      <c r="H39" s="176">
        <f>'S&amp;L LOB (NEW)'!N37</f>
        <v>2049031</v>
      </c>
      <c r="I39" s="176">
        <f>'S&amp;L LOB (NEW)'!O37</f>
        <v>2057110</v>
      </c>
      <c r="J39" s="176">
        <f>'S&amp;L LOB (NEW)'!P37</f>
        <v>2122329</v>
      </c>
      <c r="K39" s="176">
        <f>'S&amp;L LOB (NEW)'!Q37</f>
        <v>2203347</v>
      </c>
      <c r="L39" s="176">
        <f>'S&amp;L LOB (NEW)'!R37</f>
        <v>2277706</v>
      </c>
      <c r="M39" s="176">
        <f>'S&amp;L LOB (NEW)'!S37</f>
        <v>2297290</v>
      </c>
      <c r="N39" s="176">
        <f>'S&amp;L LOB (NEW)'!T37</f>
        <v>2243313</v>
      </c>
      <c r="O39" s="176">
        <f>'S&amp;L LOB (NEW)'!U37</f>
        <v>2410487</v>
      </c>
      <c r="P39" s="176">
        <f>'S&amp;L LOB (NEW)'!V37</f>
        <v>2430056</v>
      </c>
      <c r="Q39" s="176">
        <f>'S&amp;L LOB (NEW)'!W37</f>
        <v>2414087</v>
      </c>
      <c r="R39" s="191" t="s">
        <v>459</v>
      </c>
      <c r="S39" s="176">
        <f>'S&amp;L LOB (NEW)'!Y37</f>
        <v>2450998</v>
      </c>
      <c r="T39" s="176">
        <f>'S&amp;L LOB (NEW)'!Z37</f>
        <v>2516608</v>
      </c>
      <c r="U39" s="176">
        <f>'S&amp;L LOB (NEW)'!AA37</f>
        <v>2589204</v>
      </c>
      <c r="V39" s="176">
        <f>'S&amp;L LOB (NEW)'!AB37</f>
        <v>2612967</v>
      </c>
      <c r="W39" s="176">
        <f>'S&amp;L LOB (NEW)'!AC37</f>
        <v>2679161</v>
      </c>
      <c r="X39" s="176">
        <f>'S&amp;L LOB (NEW)'!AD37</f>
        <v>2787039</v>
      </c>
      <c r="Y39" s="176">
        <f>'S&amp;L LOB (NEW)'!AE37</f>
        <v>2803824</v>
      </c>
      <c r="Z39" s="176">
        <f>'S&amp;L LOB (NEW)'!AF37</f>
        <v>2830369</v>
      </c>
      <c r="AA39" s="176">
        <f>'S&amp;L LOB (NEW)'!AG37</f>
        <v>2860960</v>
      </c>
      <c r="AB39" s="176">
        <f>'S&amp;L LOB (NEW)'!AH37</f>
        <v>2896256</v>
      </c>
      <c r="AC39" s="176">
        <f>'S&amp;L LOB (NEW)'!AI37</f>
        <v>2939646</v>
      </c>
      <c r="AD39" s="176">
        <f>'S&amp;L LOB (NEW)'!AJ37</f>
        <v>3001186</v>
      </c>
      <c r="AE39" s="176">
        <f>'S&amp;L LOB (NEW)'!AK37</f>
        <v>3095174</v>
      </c>
      <c r="AF39" s="176">
        <f>'S&amp;L LOB (NEW)'!AL37</f>
        <v>3121257</v>
      </c>
      <c r="AG39" s="176">
        <f>'S&amp;L LOB (NEW)'!AM37</f>
        <v>3168832</v>
      </c>
      <c r="AH39" s="176">
        <f>'S&amp;L LOB (NEW)'!AN37</f>
        <v>3179216</v>
      </c>
      <c r="AI39" s="176">
        <f>'S&amp;L LOB (NEW)'!AO37</f>
        <v>3173631</v>
      </c>
      <c r="AJ39" s="176">
        <f>'S&amp;L LOB (NEW)'!AP37</f>
        <v>3216459</v>
      </c>
      <c r="AL39" s="191">
        <f>'S&amp;L LOB (NEW)'!AP37</f>
        <v>3216459</v>
      </c>
      <c r="AM39" s="191" t="s">
        <v>459</v>
      </c>
      <c r="AO39" s="85"/>
    </row>
    <row r="40" spans="1:41" outlineLevel="2">
      <c r="A40" s="181" t="s">
        <v>556</v>
      </c>
      <c r="B40" s="176">
        <f>'S&amp;L LOB (NEW)'!H38</f>
        <v>654518</v>
      </c>
      <c r="C40" s="176">
        <f>'S&amp;L LOB (NEW)'!I38</f>
        <v>644854</v>
      </c>
      <c r="D40" s="176">
        <f>'S&amp;L LOB (NEW)'!J38</f>
        <v>646806</v>
      </c>
      <c r="E40" s="176">
        <f>'S&amp;L LOB (NEW)'!K38</f>
        <v>659023</v>
      </c>
      <c r="F40" s="176">
        <f>'S&amp;L LOB (NEW)'!L38</f>
        <v>683868</v>
      </c>
      <c r="G40" s="176">
        <f>'S&amp;L LOB (NEW)'!M38</f>
        <v>695859</v>
      </c>
      <c r="H40" s="176">
        <f>'S&amp;L LOB (NEW)'!N38</f>
        <v>704025</v>
      </c>
      <c r="I40" s="176">
        <f>'S&amp;L LOB (NEW)'!O38</f>
        <v>719396</v>
      </c>
      <c r="J40" s="176">
        <f>'S&amp;L LOB (NEW)'!P38</f>
        <v>749050</v>
      </c>
      <c r="K40" s="176">
        <f>'S&amp;L LOB (NEW)'!Q38</f>
        <v>773319</v>
      </c>
      <c r="L40" s="176">
        <f>'S&amp;L LOB (NEW)'!R38</f>
        <v>804758</v>
      </c>
      <c r="M40" s="176">
        <f>'S&amp;L LOB (NEW)'!S38</f>
        <v>816031</v>
      </c>
      <c r="N40" s="176">
        <f>'S&amp;L LOB (NEW)'!T38</f>
        <v>788225</v>
      </c>
      <c r="O40" s="176">
        <f>'S&amp;L LOB (NEW)'!U38</f>
        <v>849655</v>
      </c>
      <c r="P40" s="176">
        <f>'S&amp;L LOB (NEW)'!V38</f>
        <v>858913</v>
      </c>
      <c r="Q40" s="176">
        <f>'S&amp;L LOB (NEW)'!W38</f>
        <v>860326</v>
      </c>
      <c r="R40" s="191" t="s">
        <v>459</v>
      </c>
      <c r="S40" s="176">
        <f>'S&amp;L LOB (NEW)'!Y38</f>
        <v>869796</v>
      </c>
      <c r="T40" s="176">
        <f>'S&amp;L LOB (NEW)'!Z38</f>
        <v>891678</v>
      </c>
      <c r="U40" s="176">
        <f>'S&amp;L LOB (NEW)'!AA38</f>
        <v>920102</v>
      </c>
      <c r="V40" s="176">
        <f>'S&amp;L LOB (NEW)'!AB38</f>
        <v>926914</v>
      </c>
      <c r="W40" s="176">
        <f>'S&amp;L LOB (NEW)'!AC38</f>
        <v>947739</v>
      </c>
      <c r="X40" s="176">
        <f>'S&amp;L LOB (NEW)'!AD38</f>
        <v>980877</v>
      </c>
      <c r="Y40" s="176">
        <f>'S&amp;L LOB (NEW)'!AE38</f>
        <v>990031</v>
      </c>
      <c r="Z40" s="176">
        <f>'S&amp;L LOB (NEW)'!AF38</f>
        <v>1005503</v>
      </c>
      <c r="AA40" s="176">
        <f>'S&amp;L LOB (NEW)'!AG38</f>
        <v>1014448</v>
      </c>
      <c r="AB40" s="176">
        <f>'S&amp;L LOB (NEW)'!AH38</f>
        <v>1043977</v>
      </c>
      <c r="AC40" s="176">
        <f>'S&amp;L LOB (NEW)'!AI38</f>
        <v>1045030</v>
      </c>
      <c r="AD40" s="176">
        <f>'S&amp;L LOB (NEW)'!AJ38</f>
        <v>1065122</v>
      </c>
      <c r="AE40" s="176">
        <f>'S&amp;L LOB (NEW)'!AK38</f>
        <v>1100627</v>
      </c>
      <c r="AF40" s="176">
        <f>'S&amp;L LOB (NEW)'!AL38</f>
        <v>1111055</v>
      </c>
      <c r="AG40" s="176">
        <f>'S&amp;L LOB (NEW)'!AM38</f>
        <v>1135438</v>
      </c>
      <c r="AH40" s="176">
        <f>'S&amp;L LOB (NEW)'!AN38</f>
        <v>1133807</v>
      </c>
      <c r="AI40" s="176">
        <f>'S&amp;L LOB (NEW)'!AO38</f>
        <v>1118376</v>
      </c>
      <c r="AJ40" s="176">
        <f>'S&amp;L LOB (NEW)'!AP38</f>
        <v>1132184</v>
      </c>
      <c r="AL40" s="191">
        <f>'S&amp;L LOB (NEW)'!AP38</f>
        <v>1132184</v>
      </c>
      <c r="AM40" s="191" t="s">
        <v>459</v>
      </c>
      <c r="AO40" s="85"/>
    </row>
    <row r="41" spans="1:41" outlineLevel="2">
      <c r="A41" s="181" t="s">
        <v>553</v>
      </c>
      <c r="B41" s="176">
        <f>'S&amp;L LOB (NEW)'!H39</f>
        <v>1213237</v>
      </c>
      <c r="C41" s="176">
        <f>'S&amp;L LOB (NEW)'!I39</f>
        <v>1208971</v>
      </c>
      <c r="D41" s="176">
        <f>'S&amp;L LOB (NEW)'!J39</f>
        <v>1232516</v>
      </c>
      <c r="E41" s="176">
        <f>'S&amp;L LOB (NEW)'!K39</f>
        <v>1249353</v>
      </c>
      <c r="F41" s="176">
        <f>'S&amp;L LOB (NEW)'!L39</f>
        <v>1269640</v>
      </c>
      <c r="G41" s="176">
        <f>'S&amp;L LOB (NEW)'!M39</f>
        <v>1314651</v>
      </c>
      <c r="H41" s="176">
        <f>'S&amp;L LOB (NEW)'!N39</f>
        <v>1345006</v>
      </c>
      <c r="I41" s="176">
        <f>'S&amp;L LOB (NEW)'!O39</f>
        <v>1337714</v>
      </c>
      <c r="J41" s="176">
        <f>'S&amp;L LOB (NEW)'!P39</f>
        <v>1373279</v>
      </c>
      <c r="K41" s="176">
        <f>'S&amp;L LOB (NEW)'!Q39</f>
        <v>1430028</v>
      </c>
      <c r="L41" s="176">
        <f>'S&amp;L LOB (NEW)'!R39</f>
        <v>1472948</v>
      </c>
      <c r="M41" s="176">
        <f>'S&amp;L LOB (NEW)'!S39</f>
        <v>1481259</v>
      </c>
      <c r="N41" s="176">
        <f>'S&amp;L LOB (NEW)'!T39</f>
        <v>1455088</v>
      </c>
      <c r="O41" s="176">
        <f>'S&amp;L LOB (NEW)'!U39</f>
        <v>1560832</v>
      </c>
      <c r="P41" s="176">
        <f>'S&amp;L LOB (NEW)'!V39</f>
        <v>1571143</v>
      </c>
      <c r="Q41" s="176">
        <f>'S&amp;L LOB (NEW)'!W39</f>
        <v>1553761</v>
      </c>
      <c r="R41" s="191" t="s">
        <v>459</v>
      </c>
      <c r="S41" s="176">
        <f>'S&amp;L LOB (NEW)'!Y39</f>
        <v>1581202</v>
      </c>
      <c r="T41" s="176">
        <f>'S&amp;L LOB (NEW)'!Z39</f>
        <v>1624930</v>
      </c>
      <c r="U41" s="176">
        <f>'S&amp;L LOB (NEW)'!AA39</f>
        <v>1669102</v>
      </c>
      <c r="V41" s="176">
        <f>'S&amp;L LOB (NEW)'!AB39</f>
        <v>1686053</v>
      </c>
      <c r="W41" s="176">
        <f>'S&amp;L LOB (NEW)'!AC39</f>
        <v>1731422</v>
      </c>
      <c r="X41" s="176">
        <f>'S&amp;L LOB (NEW)'!AD39</f>
        <v>1806162</v>
      </c>
      <c r="Y41" s="176">
        <f>'S&amp;L LOB (NEW)'!AE39</f>
        <v>1813793</v>
      </c>
      <c r="Z41" s="176">
        <f>'S&amp;L LOB (NEW)'!AF39</f>
        <v>1824866</v>
      </c>
      <c r="AA41" s="176">
        <f>'S&amp;L LOB (NEW)'!AG39</f>
        <v>1846512</v>
      </c>
      <c r="AB41" s="176">
        <f>'S&amp;L LOB (NEW)'!AH39</f>
        <v>1852279</v>
      </c>
      <c r="AC41" s="176">
        <f>'S&amp;L LOB (NEW)'!AI39</f>
        <v>1894616</v>
      </c>
      <c r="AD41" s="176">
        <f>'S&amp;L LOB (NEW)'!AJ39</f>
        <v>1936064</v>
      </c>
      <c r="AE41" s="176">
        <f>'S&amp;L LOB (NEW)'!AK39</f>
        <v>1994547</v>
      </c>
      <c r="AF41" s="176">
        <f>'S&amp;L LOB (NEW)'!AL39</f>
        <v>2010202</v>
      </c>
      <c r="AG41" s="176">
        <f>'S&amp;L LOB (NEW)'!AM39</f>
        <v>2033394</v>
      </c>
      <c r="AH41" s="176">
        <f>'S&amp;L LOB (NEW)'!AN39</f>
        <v>2045409</v>
      </c>
      <c r="AI41" s="176">
        <f>'S&amp;L LOB (NEW)'!AO39</f>
        <v>2055255</v>
      </c>
      <c r="AJ41" s="176">
        <f>'S&amp;L LOB (NEW)'!AP39</f>
        <v>2084275</v>
      </c>
      <c r="AL41" s="191">
        <f>'S&amp;L LOB (NEW)'!AP39</f>
        <v>2084275</v>
      </c>
      <c r="AM41" s="191" t="s">
        <v>459</v>
      </c>
      <c r="AO41" s="85"/>
    </row>
    <row r="42" spans="1:41" outlineLevel="1">
      <c r="A42" s="177" t="s">
        <v>551</v>
      </c>
      <c r="B42" s="176">
        <f>'Federal LOB (NEW)'!H22+'S&amp;L LOB (NEW)'!H40</f>
        <v>124192</v>
      </c>
      <c r="C42" s="176">
        <f>'Federal LOB (NEW)'!I22+'S&amp;L LOB (NEW)'!I40</f>
        <v>117357</v>
      </c>
      <c r="D42" s="176">
        <f>'Federal LOB (NEW)'!J22+'S&amp;L LOB (NEW)'!J40</f>
        <v>111371</v>
      </c>
      <c r="E42" s="176">
        <f>'Federal LOB (NEW)'!K22+'S&amp;L LOB (NEW)'!K40</f>
        <v>109865</v>
      </c>
      <c r="F42" s="176">
        <f>'Federal LOB (NEW)'!L22+'S&amp;L LOB (NEW)'!L40</f>
        <v>113473</v>
      </c>
      <c r="G42" s="176">
        <f>'Federal LOB (NEW)'!M22+'S&amp;L LOB (NEW)'!M40</f>
        <v>115009</v>
      </c>
      <c r="H42" s="176">
        <f>'Federal LOB (NEW)'!N22+'S&amp;L LOB (NEW)'!N40</f>
        <v>114702</v>
      </c>
      <c r="I42" s="176">
        <f>'Federal LOB (NEW)'!O22+'S&amp;L LOB (NEW)'!O40</f>
        <v>113414</v>
      </c>
      <c r="J42" s="176">
        <f>'Federal LOB (NEW)'!P22+'S&amp;L LOB (NEW)'!P40</f>
        <v>115195</v>
      </c>
      <c r="K42" s="176">
        <f>'Federal LOB (NEW)'!Q22+'S&amp;L LOB (NEW)'!Q40</f>
        <v>119166</v>
      </c>
      <c r="L42" s="176">
        <f>'Federal LOB (NEW)'!R22+'S&amp;L LOB (NEW)'!R40</f>
        <v>121393</v>
      </c>
      <c r="M42" s="176">
        <f>'Federal LOB (NEW)'!S22+'S&amp;L LOB (NEW)'!S40</f>
        <v>119479</v>
      </c>
      <c r="N42" s="176">
        <f>'Federal LOB (NEW)'!T22+'S&amp;L LOB (NEW)'!T40</f>
        <v>119818</v>
      </c>
      <c r="O42" s="176">
        <f>'Federal LOB (NEW)'!U22+'S&amp;L LOB (NEW)'!U40</f>
        <v>127390</v>
      </c>
      <c r="P42" s="176">
        <f>'Federal LOB (NEW)'!V22+'S&amp;L LOB (NEW)'!V40</f>
        <v>121422</v>
      </c>
      <c r="Q42" s="176">
        <f>'Federal LOB (NEW)'!W22+'S&amp;L LOB (NEW)'!W40</f>
        <v>129244</v>
      </c>
      <c r="R42" s="191" t="s">
        <v>459</v>
      </c>
      <c r="S42" s="176">
        <f>'Federal LOB (NEW)'!Y22+'S&amp;L LOB (NEW)'!Y40</f>
        <v>110655</v>
      </c>
      <c r="T42" s="176">
        <f>'Federal LOB (NEW)'!Z22+'S&amp;L LOB (NEW)'!Z40</f>
        <v>117945</v>
      </c>
      <c r="U42" s="176">
        <f>'Federal LOB (NEW)'!AA22+'S&amp;L LOB (NEW)'!AA40</f>
        <v>120762</v>
      </c>
      <c r="V42" s="176">
        <f>'Federal LOB (NEW)'!AB22+'S&amp;L LOB (NEW)'!AB40</f>
        <v>125278</v>
      </c>
      <c r="W42" s="176">
        <f>'Federal LOB (NEW)'!AC22+'S&amp;L LOB (NEW)'!AC40</f>
        <v>125812</v>
      </c>
      <c r="X42" s="176">
        <f>'Federal LOB (NEW)'!AD22+'S&amp;L LOB (NEW)'!AD40</f>
        <v>119216</v>
      </c>
      <c r="Y42" s="176">
        <f>'Federal LOB (NEW)'!AE22+'S&amp;L LOB (NEW)'!AE40</f>
        <v>111824</v>
      </c>
      <c r="Z42" s="176">
        <f>'Federal LOB (NEW)'!AF22+'S&amp;L LOB (NEW)'!AF40</f>
        <v>106578</v>
      </c>
      <c r="AA42" s="176">
        <f>'Federal LOB (NEW)'!AG22+'S&amp;L LOB (NEW)'!AG40</f>
        <v>107524</v>
      </c>
      <c r="AB42" s="176">
        <f>'Federal LOB (NEW)'!AH22+'S&amp;L LOB (NEW)'!AH40</f>
        <v>108726</v>
      </c>
      <c r="AC42" s="176">
        <f>'Federal LOB (NEW)'!AI22+'S&amp;L LOB (NEW)'!AI40</f>
        <v>109608</v>
      </c>
      <c r="AD42" s="176">
        <f>'Federal LOB (NEW)'!AJ22+'S&amp;L LOB (NEW)'!AJ40</f>
        <v>111262</v>
      </c>
      <c r="AE42" s="176">
        <f>'Federal LOB (NEW)'!AK22+'S&amp;L LOB (NEW)'!AK40</f>
        <v>105543</v>
      </c>
      <c r="AF42" s="176">
        <f>'Federal LOB (NEW)'!AL22+'S&amp;L LOB (NEW)'!AL40</f>
        <v>104461</v>
      </c>
      <c r="AG42" s="176">
        <f>'Federal LOB (NEW)'!AM22+'S&amp;L LOB (NEW)'!AM40</f>
        <v>103754</v>
      </c>
      <c r="AH42" s="176">
        <f>'Federal LOB (NEW)'!AN22+'S&amp;L LOB (NEW)'!AN40</f>
        <v>103905</v>
      </c>
      <c r="AI42" s="176">
        <f>'Federal LOB (NEW)'!AO22+'S&amp;L LOB (NEW)'!AO40</f>
        <v>103164</v>
      </c>
      <c r="AJ42" s="176">
        <f>'Federal LOB (NEW)'!AP22+'S&amp;L LOB (NEW)'!AP40</f>
        <v>102025</v>
      </c>
      <c r="AL42" s="191">
        <f>'S&amp;L LOB (NEW)'!AP40</f>
        <v>92651</v>
      </c>
      <c r="AM42" s="191">
        <f>'Federal LOB (NEW)'!AP22</f>
        <v>9374</v>
      </c>
      <c r="AO42" s="85"/>
    </row>
    <row r="43" spans="1:41">
      <c r="A43" s="182" t="s">
        <v>543</v>
      </c>
      <c r="B43" s="183">
        <f>'Federal LOB (NEW)'!H23+'S&amp;L LOB (NEW)'!H41</f>
        <v>96561</v>
      </c>
      <c r="C43" s="183">
        <f>'Federal LOB (NEW)'!I23+'S&amp;L LOB (NEW)'!I41</f>
        <v>94410</v>
      </c>
      <c r="D43" s="183">
        <f>'Federal LOB (NEW)'!J23+'S&amp;L LOB (NEW)'!J41</f>
        <v>98463</v>
      </c>
      <c r="E43" s="183">
        <f>'Federal LOB (NEW)'!K23+'S&amp;L LOB (NEW)'!K41</f>
        <v>98512</v>
      </c>
      <c r="F43" s="183">
        <f>'Federal LOB (NEW)'!L23+'S&amp;L LOB (NEW)'!L41</f>
        <v>112398</v>
      </c>
      <c r="G43" s="183">
        <f>'Federal LOB (NEW)'!M23+'S&amp;L LOB (NEW)'!M41</f>
        <v>117838</v>
      </c>
      <c r="H43" s="183">
        <f>'Federal LOB (NEW)'!N23+'S&amp;L LOB (NEW)'!N41</f>
        <v>121386</v>
      </c>
      <c r="I43" s="183">
        <f>'Federal LOB (NEW)'!O23+'S&amp;L LOB (NEW)'!O41</f>
        <v>121674</v>
      </c>
      <c r="J43" s="183">
        <f>'Federal LOB (NEW)'!P23+'S&amp;L LOB (NEW)'!P41</f>
        <v>127869</v>
      </c>
      <c r="K43" s="183">
        <f>'Federal LOB (NEW)'!Q23+'S&amp;L LOB (NEW)'!Q41</f>
        <v>131222</v>
      </c>
      <c r="L43" s="183">
        <f>'Federal LOB (NEW)'!R23+'S&amp;L LOB (NEW)'!R41</f>
        <v>136935</v>
      </c>
      <c r="M43" s="183">
        <f>'Federal LOB (NEW)'!S23+'S&amp;L LOB (NEW)'!S41</f>
        <v>136740</v>
      </c>
      <c r="N43" s="183">
        <f>'Federal LOB (NEW)'!T23+'S&amp;L LOB (NEW)'!T41</f>
        <v>138471</v>
      </c>
      <c r="O43" s="183">
        <f>'Federal LOB (NEW)'!U23+'S&amp;L LOB (NEW)'!U41</f>
        <v>139772</v>
      </c>
      <c r="P43" s="183">
        <f>'Federal LOB (NEW)'!V23+'S&amp;L LOB (NEW)'!V41</f>
        <v>152998</v>
      </c>
      <c r="Q43" s="183">
        <f>'Federal LOB (NEW)'!W23+'S&amp;L LOB (NEW)'!W41</f>
        <v>152051</v>
      </c>
      <c r="R43" s="194" t="s">
        <v>459</v>
      </c>
      <c r="S43" s="183">
        <f>'Federal LOB (NEW)'!Y23+'S&amp;L LOB (NEW)'!Y41</f>
        <v>160235</v>
      </c>
      <c r="T43" s="183">
        <f>'Federal LOB (NEW)'!Z23+'S&amp;L LOB (NEW)'!Z41</f>
        <v>164194</v>
      </c>
      <c r="U43" s="183">
        <f>'Federal LOB (NEW)'!AA23+'S&amp;L LOB (NEW)'!AA41</f>
        <v>171064</v>
      </c>
      <c r="V43" s="183">
        <f>'Federal LOB (NEW)'!AB23+'S&amp;L LOB (NEW)'!AB41</f>
        <v>178290</v>
      </c>
      <c r="W43" s="183">
        <f>'Federal LOB (NEW)'!AC23+'S&amp;L LOB (NEW)'!AC41</f>
        <v>184979</v>
      </c>
      <c r="X43" s="183">
        <f>'Federal LOB (NEW)'!AD23+'S&amp;L LOB (NEW)'!AD41</f>
        <v>184397</v>
      </c>
      <c r="Y43" s="183">
        <f>'Federal LOB (NEW)'!AE23+'S&amp;L LOB (NEW)'!AE41</f>
        <v>187762</v>
      </c>
      <c r="Z43" s="183">
        <f>'Federal LOB (NEW)'!AF23+'S&amp;L LOB (NEW)'!AF41</f>
        <v>186375</v>
      </c>
      <c r="AA43" s="183">
        <f>'Federal LOB (NEW)'!AG23+'S&amp;L LOB (NEW)'!AG41</f>
        <v>188448</v>
      </c>
      <c r="AB43" s="183">
        <f>'Federal LOB (NEW)'!AH23+'S&amp;L LOB (NEW)'!AH41</f>
        <v>190642</v>
      </c>
      <c r="AC43" s="183">
        <f>'Federal LOB (NEW)'!AI23+'S&amp;L LOB (NEW)'!AI41</f>
        <v>192503</v>
      </c>
      <c r="AD43" s="183">
        <f>'Federal LOB (NEW)'!AJ23+'S&amp;L LOB (NEW)'!AJ41</f>
        <v>199395</v>
      </c>
      <c r="AE43" s="183">
        <f>'Federal LOB (NEW)'!AK23+'S&amp;L LOB (NEW)'!AK41</f>
        <v>198717</v>
      </c>
      <c r="AF43" s="183">
        <f>'Federal LOB (NEW)'!AL23+'S&amp;L LOB (NEW)'!AL41</f>
        <v>192454</v>
      </c>
      <c r="AG43" s="183">
        <f>'Federal LOB (NEW)'!AM23+'S&amp;L LOB (NEW)'!AM41</f>
        <v>188196</v>
      </c>
      <c r="AH43" s="183">
        <f>'Federal LOB (NEW)'!AN23+'S&amp;L LOB (NEW)'!AN41</f>
        <v>184655</v>
      </c>
      <c r="AI43" s="183">
        <f>'Federal LOB (NEW)'!AO23+'S&amp;L LOB (NEW)'!AO41</f>
        <v>189266</v>
      </c>
      <c r="AJ43" s="183">
        <f>'Federal LOB (NEW)'!AP23+'S&amp;L LOB (NEW)'!AP41</f>
        <v>188533</v>
      </c>
      <c r="AL43" s="191">
        <f>'S&amp;L LOB (NEW)'!AP41</f>
        <v>185153</v>
      </c>
      <c r="AM43" s="194">
        <f>'Federal LOB (NEW)'!AP23</f>
        <v>3380</v>
      </c>
      <c r="AO43" s="85"/>
    </row>
    <row r="44" spans="1:41">
      <c r="A44" s="182" t="s">
        <v>67</v>
      </c>
      <c r="B44" s="183">
        <f>'Federal LOB (NEW)'!H25+'S&amp;L LOB (NEW)'!H42</f>
        <v>219413</v>
      </c>
      <c r="C44" s="183">
        <f>'Federal LOB (NEW)'!I25+'S&amp;L LOB (NEW)'!I42</f>
        <v>220139</v>
      </c>
      <c r="D44" s="183">
        <f>'Federal LOB (NEW)'!J25+'S&amp;L LOB (NEW)'!J42</f>
        <v>258189</v>
      </c>
      <c r="E44" s="183">
        <f>'Federal LOB (NEW)'!K25+'S&amp;L LOB (NEW)'!K42</f>
        <v>249409</v>
      </c>
      <c r="F44" s="183">
        <f>'Federal LOB (NEW)'!L25+'S&amp;L LOB (NEW)'!L42</f>
        <v>272716</v>
      </c>
      <c r="G44" s="183">
        <f>'Federal LOB (NEW)'!M25+'S&amp;L LOB (NEW)'!M42</f>
        <v>284935</v>
      </c>
      <c r="H44" s="183">
        <f>'Federal LOB (NEW)'!N25+'S&amp;L LOB (NEW)'!N42</f>
        <v>289679</v>
      </c>
      <c r="I44" s="183">
        <f>'Federal LOB (NEW)'!O25+'S&amp;L LOB (NEW)'!O42</f>
        <v>291604</v>
      </c>
      <c r="J44" s="183">
        <f>'Federal LOB (NEW)'!P25+'S&amp;L LOB (NEW)'!P42</f>
        <v>313709</v>
      </c>
      <c r="K44" s="183">
        <f>'Federal LOB (NEW)'!Q25+'S&amp;L LOB (NEW)'!Q42</f>
        <v>319558</v>
      </c>
      <c r="L44" s="183">
        <f>'Federal LOB (NEW)'!R25+'S&amp;L LOB (NEW)'!R42</f>
        <v>335906</v>
      </c>
      <c r="M44" s="183">
        <f>'Federal LOB (NEW)'!S25+'S&amp;L LOB (NEW)'!S42</f>
        <v>341590</v>
      </c>
      <c r="N44" s="183">
        <f>'Federal LOB (NEW)'!T25+'S&amp;L LOB (NEW)'!T42</f>
        <v>344544</v>
      </c>
      <c r="O44" s="183">
        <f>'Federal LOB (NEW)'!U25+'S&amp;L LOB (NEW)'!U42</f>
        <v>362132</v>
      </c>
      <c r="P44" s="183">
        <f>'Federal LOB (NEW)'!V25+'S&amp;L LOB (NEW)'!V42</f>
        <v>373033</v>
      </c>
      <c r="Q44" s="183">
        <f>'Federal LOB (NEW)'!W25+'S&amp;L LOB (NEW)'!W42</f>
        <v>386793</v>
      </c>
      <c r="R44" s="194" t="s">
        <v>459</v>
      </c>
      <c r="S44" s="183">
        <f>'Federal LOB (NEW)'!Y25+'S&amp;L LOB (NEW)'!Y42</f>
        <v>354155</v>
      </c>
      <c r="T44" s="183">
        <f>'Federal LOB (NEW)'!Z25+'S&amp;L LOB (NEW)'!Z42</f>
        <v>369509</v>
      </c>
      <c r="U44" s="183">
        <f>'Federal LOB (NEW)'!AA25+'S&amp;L LOB (NEW)'!AA42</f>
        <v>366791</v>
      </c>
      <c r="V44" s="183">
        <f>'Federal LOB (NEW)'!AB25+'S&amp;L LOB (NEW)'!AB42</f>
        <v>388508</v>
      </c>
      <c r="W44" s="183">
        <f>'Federal LOB (NEW)'!AC25+'S&amp;L LOB (NEW)'!AC42</f>
        <v>395855</v>
      </c>
      <c r="X44" s="183">
        <f>'Federal LOB (NEW)'!AD25+'S&amp;L LOB (NEW)'!AD42</f>
        <v>403072</v>
      </c>
      <c r="Y44" s="183">
        <f>'Federal LOB (NEW)'!AE25+'S&amp;L LOB (NEW)'!AE42</f>
        <v>408047</v>
      </c>
      <c r="Z44" s="183">
        <f>'Federal LOB (NEW)'!AF25+'S&amp;L LOB (NEW)'!AF42</f>
        <v>409383</v>
      </c>
      <c r="AA44" s="183">
        <f>'Federal LOB (NEW)'!AG25+'S&amp;L LOB (NEW)'!AG42</f>
        <v>414414</v>
      </c>
      <c r="AB44" s="183">
        <f>'Federal LOB (NEW)'!AH25+'S&amp;L LOB (NEW)'!AH42</f>
        <v>422843</v>
      </c>
      <c r="AC44" s="183">
        <f>'Federal LOB (NEW)'!AI25+'S&amp;L LOB (NEW)'!AI42</f>
        <v>432026</v>
      </c>
      <c r="AD44" s="183">
        <f>'Federal LOB (NEW)'!AJ25+'S&amp;L LOB (NEW)'!AJ42</f>
        <v>433133</v>
      </c>
      <c r="AE44" s="183">
        <f>'Federal LOB (NEW)'!AK25+'S&amp;L LOB (NEW)'!AK42</f>
        <v>433319</v>
      </c>
      <c r="AF44" s="183">
        <f>'Federal LOB (NEW)'!AL25+'S&amp;L LOB (NEW)'!AL42</f>
        <v>432362</v>
      </c>
      <c r="AG44" s="183">
        <f>'Federal LOB (NEW)'!AM25+'S&amp;L LOB (NEW)'!AM42</f>
        <v>420364</v>
      </c>
      <c r="AH44" s="183">
        <f>'Federal LOB (NEW)'!AN25+'S&amp;L LOB (NEW)'!AN42</f>
        <v>417139</v>
      </c>
      <c r="AI44" s="183">
        <f>'Federal LOB (NEW)'!AO25+'S&amp;L LOB (NEW)'!AO42</f>
        <v>425281</v>
      </c>
      <c r="AJ44" s="183">
        <f>'Federal LOB (NEW)'!AP25+'S&amp;L LOB (NEW)'!AP42</f>
        <v>434078</v>
      </c>
      <c r="AL44" s="191">
        <f>'S&amp;L LOB (NEW)'!AP42</f>
        <v>409724</v>
      </c>
      <c r="AM44" s="194">
        <f>'Federal LOB (NEW)'!AP25</f>
        <v>24354</v>
      </c>
      <c r="AO44" s="85"/>
    </row>
    <row r="45" spans="1:41" ht="15">
      <c r="A45" s="175" t="s">
        <v>8504</v>
      </c>
      <c r="B45" s="176">
        <f>'Federal LOB (NEW)'!H24</f>
        <v>0</v>
      </c>
      <c r="C45" s="176">
        <f>'Federal LOB (NEW)'!I24</f>
        <v>0</v>
      </c>
      <c r="D45" s="176">
        <f>'Federal LOB (NEW)'!J24</f>
        <v>90000</v>
      </c>
      <c r="E45" s="176">
        <f>'Federal LOB (NEW)'!K24</f>
        <v>0</v>
      </c>
      <c r="F45" s="176">
        <f>'Federal LOB (NEW)'!L24</f>
        <v>84103</v>
      </c>
      <c r="G45" s="176">
        <f>'Federal LOB (NEW)'!M24</f>
        <v>82936</v>
      </c>
      <c r="H45" s="176">
        <f>'Federal LOB (NEW)'!N24</f>
        <v>78559</v>
      </c>
      <c r="I45" s="176">
        <f>'Federal LOB (NEW)'!O24</f>
        <v>72461</v>
      </c>
      <c r="J45" s="176">
        <f>'Federal LOB (NEW)'!P24</f>
        <v>70550</v>
      </c>
      <c r="K45" s="176">
        <f>'Federal LOB (NEW)'!Q24</f>
        <v>68509</v>
      </c>
      <c r="L45" s="176">
        <f>'Federal LOB (NEW)'!R24</f>
        <v>67342</v>
      </c>
      <c r="M45" s="176">
        <f>'Federal LOB (NEW)'!S24</f>
        <v>69697</v>
      </c>
      <c r="N45" s="176">
        <f>'Federal LOB (NEW)'!T24</f>
        <v>68787</v>
      </c>
      <c r="O45" s="176">
        <f>'Federal LOB (NEW)'!U24</f>
        <v>67961</v>
      </c>
      <c r="P45" s="176">
        <f>'Federal LOB (NEW)'!V24</f>
        <v>68637</v>
      </c>
      <c r="Q45" s="176">
        <f>'Federal LOB (NEW)'!W24</f>
        <v>68393</v>
      </c>
      <c r="R45" s="191" t="s">
        <v>459</v>
      </c>
      <c r="S45" s="176">
        <f>'Federal LOB (NEW)'!Y24</f>
        <v>69253</v>
      </c>
      <c r="T45" s="176">
        <f>'Federal LOB (NEW)'!Z24</f>
        <v>67437</v>
      </c>
      <c r="U45" s="176">
        <f>'Federal LOB (NEW)'!AA24</f>
        <v>66546</v>
      </c>
      <c r="V45" s="176">
        <f>'Federal LOB (NEW)'!AB24</f>
        <v>65479</v>
      </c>
      <c r="W45" s="176">
        <f>'Federal LOB (NEW)'!AC24</f>
        <v>65528</v>
      </c>
      <c r="X45" s="176">
        <f>'Federal LOB (NEW)'!AD24</f>
        <v>66276</v>
      </c>
      <c r="Y45" s="176">
        <f>'Federal LOB (NEW)'!AE24</f>
        <v>67982</v>
      </c>
      <c r="Z45" s="176">
        <f>'Federal LOB (NEW)'!AF24</f>
        <v>67048</v>
      </c>
      <c r="AA45" s="176">
        <f>'Federal LOB (NEW)'!AG24</f>
        <v>67625</v>
      </c>
      <c r="AB45" s="176">
        <f>'Federal LOB (NEW)'!AH24</f>
        <v>65218</v>
      </c>
      <c r="AC45" s="176">
        <f>'Federal LOB (NEW)'!AI24</f>
        <v>63690</v>
      </c>
      <c r="AD45" s="176">
        <f>'Federal LOB (NEW)'!AJ24</f>
        <v>65620</v>
      </c>
      <c r="AE45" s="176">
        <f>'Federal LOB (NEW)'!AK24</f>
        <v>64954</v>
      </c>
      <c r="AF45" s="176">
        <f>'Federal LOB (NEW)'!AL24</f>
        <v>68757</v>
      </c>
      <c r="AG45" s="176">
        <f>'Federal LOB (NEW)'!AM24</f>
        <v>70754</v>
      </c>
      <c r="AH45" s="176">
        <f>'Federal LOB (NEW)'!AN24</f>
        <v>67162</v>
      </c>
      <c r="AI45" s="176">
        <f>'Federal LOB (NEW)'!AO24</f>
        <v>65710</v>
      </c>
      <c r="AJ45" s="176">
        <f>'Federal LOB (NEW)'!AP24</f>
        <v>62708</v>
      </c>
      <c r="AL45" s="191">
        <v>0</v>
      </c>
      <c r="AM45" s="191">
        <f>'Federal LOB (NEW)'!AP24</f>
        <v>62708</v>
      </c>
      <c r="AO45" s="85"/>
    </row>
    <row r="46" spans="1:41">
      <c r="A46" s="178" t="s">
        <v>69</v>
      </c>
      <c r="B46" s="179">
        <f>'S&amp;L LOB (NEW)'!H43+'Federal LOB (NEW)'!H26</f>
        <v>518539</v>
      </c>
      <c r="C46" s="179">
        <f>'S&amp;L LOB (NEW)'!I43+'Federal LOB (NEW)'!I26</f>
        <v>498194</v>
      </c>
      <c r="D46" s="179">
        <f>'S&amp;L LOB (NEW)'!J43+'Federal LOB (NEW)'!J26</f>
        <v>441988</v>
      </c>
      <c r="E46" s="179">
        <f>'S&amp;L LOB (NEW)'!K43+'Federal LOB (NEW)'!K26</f>
        <v>449963</v>
      </c>
      <c r="F46" s="179">
        <f>'S&amp;L LOB (NEW)'!L43+'Federal LOB (NEW)'!L26</f>
        <v>440183</v>
      </c>
      <c r="G46" s="179">
        <f>'S&amp;L LOB (NEW)'!M43+'Federal LOB (NEW)'!M26</f>
        <v>443463</v>
      </c>
      <c r="H46" s="179">
        <f>'S&amp;L LOB (NEW)'!N43+'Federal LOB (NEW)'!N26</f>
        <v>429561</v>
      </c>
      <c r="I46" s="179">
        <f>'S&amp;L LOB (NEW)'!O43+'Federal LOB (NEW)'!O26</f>
        <v>434404</v>
      </c>
      <c r="J46" s="179">
        <f>'S&amp;L LOB (NEW)'!P43+'Federal LOB (NEW)'!P26</f>
        <v>422388</v>
      </c>
      <c r="K46" s="179">
        <f>'S&amp;L LOB (NEW)'!Q43+'Federal LOB (NEW)'!Q26</f>
        <v>420998</v>
      </c>
      <c r="L46" s="179">
        <f>'S&amp;L LOB (NEW)'!R43+'Federal LOB (NEW)'!R26</f>
        <v>427240</v>
      </c>
      <c r="M46" s="179">
        <f>'S&amp;L LOB (NEW)'!S43+'Federal LOB (NEW)'!S26</f>
        <v>433114</v>
      </c>
      <c r="N46" s="179">
        <f>'S&amp;L LOB (NEW)'!T43+'Federal LOB (NEW)'!T26</f>
        <v>452553</v>
      </c>
      <c r="O46" s="179">
        <f>'S&amp;L LOB (NEW)'!U43+'Federal LOB (NEW)'!U26</f>
        <v>429261</v>
      </c>
      <c r="P46" s="179">
        <f>'S&amp;L LOB (NEW)'!V43+'Federal LOB (NEW)'!V26</f>
        <v>429328</v>
      </c>
      <c r="Q46" s="179">
        <f>'S&amp;L LOB (NEW)'!W43+'Federal LOB (NEW)'!W26</f>
        <v>421403</v>
      </c>
      <c r="R46" s="192" t="s">
        <v>459</v>
      </c>
      <c r="S46" s="179">
        <f>'S&amp;L LOB (NEW)'!Y43+'Federal LOB (NEW)'!Y26</f>
        <v>396629</v>
      </c>
      <c r="T46" s="179">
        <f>'S&amp;L LOB (NEW)'!Z43+'Federal LOB (NEW)'!Z26</f>
        <v>389905</v>
      </c>
      <c r="U46" s="179">
        <f>'S&amp;L LOB (NEW)'!AA43+'Federal LOB (NEW)'!AA26</f>
        <v>390628</v>
      </c>
      <c r="V46" s="179">
        <f>'S&amp;L LOB (NEW)'!AB43+'Federal LOB (NEW)'!AB26</f>
        <v>394547</v>
      </c>
      <c r="W46" s="179">
        <f>'S&amp;L LOB (NEW)'!AC43+'Federal LOB (NEW)'!AC26</f>
        <v>399905</v>
      </c>
      <c r="X46" s="179">
        <f>'S&amp;L LOB (NEW)'!AD43+'Federal LOB (NEW)'!AD26</f>
        <v>401959</v>
      </c>
      <c r="Y46" s="179">
        <f>'S&amp;L LOB (NEW)'!AE43+'Federal LOB (NEW)'!AE26</f>
        <v>401949</v>
      </c>
      <c r="Z46" s="179">
        <f>'S&amp;L LOB (NEW)'!AF43+'Federal LOB (NEW)'!AF26</f>
        <v>399986</v>
      </c>
      <c r="AA46" s="179">
        <f>'S&amp;L LOB (NEW)'!AG43+'Federal LOB (NEW)'!AG26</f>
        <v>395890</v>
      </c>
      <c r="AB46" s="179">
        <f>'S&amp;L LOB (NEW)'!AH43+'Federal LOB (NEW)'!AH26</f>
        <v>394299</v>
      </c>
      <c r="AC46" s="179">
        <f>'S&amp;L LOB (NEW)'!AI43+'Federal LOB (NEW)'!AI26</f>
        <v>390525</v>
      </c>
      <c r="AD46" s="179">
        <f>'S&amp;L LOB (NEW)'!AJ43+'Federal LOB (NEW)'!AJ26</f>
        <v>391702</v>
      </c>
      <c r="AE46" s="179">
        <f>'S&amp;L LOB (NEW)'!AK43+'Federal LOB (NEW)'!AK26</f>
        <v>384186</v>
      </c>
      <c r="AF46" s="179">
        <f>'S&amp;L LOB (NEW)'!AL43+'Federal LOB (NEW)'!AL26</f>
        <v>384793</v>
      </c>
      <c r="AG46" s="179">
        <f>'S&amp;L LOB (NEW)'!AM43+'Federal LOB (NEW)'!AM26</f>
        <v>381477</v>
      </c>
      <c r="AH46" s="179">
        <f>'S&amp;L LOB (NEW)'!AN43+'Federal LOB (NEW)'!AN26</f>
        <v>370818</v>
      </c>
      <c r="AI46" s="179">
        <f>'S&amp;L LOB (NEW)'!AO43+'Federal LOB (NEW)'!AO26</f>
        <v>365941</v>
      </c>
      <c r="AJ46" s="179">
        <f>'S&amp;L LOB (NEW)'!AP43+'Federal LOB (NEW)'!AP26</f>
        <v>361772</v>
      </c>
      <c r="AL46" s="192">
        <f>'S&amp;L LOB (NEW)'!AP43</f>
        <v>190085</v>
      </c>
      <c r="AM46" s="192">
        <f>'Federal LOB (NEW)'!AP26</f>
        <v>171687</v>
      </c>
      <c r="AO46" s="85"/>
    </row>
    <row r="47" spans="1:41">
      <c r="A47" s="173" t="s">
        <v>8490</v>
      </c>
      <c r="B47" s="174">
        <f>B48+B49+B50</f>
        <v>2064570</v>
      </c>
      <c r="C47" s="174">
        <f t="shared" ref="C47:AJ47" si="5">C48+C49+C50</f>
        <v>1942595</v>
      </c>
      <c r="D47" s="174">
        <f t="shared" si="5"/>
        <v>1396128</v>
      </c>
      <c r="E47" s="174">
        <f t="shared" si="5"/>
        <v>1652251</v>
      </c>
      <c r="F47" s="174">
        <f t="shared" si="5"/>
        <v>1429349</v>
      </c>
      <c r="G47" s="174">
        <f t="shared" si="5"/>
        <v>1418787</v>
      </c>
      <c r="H47" s="174">
        <f t="shared" si="5"/>
        <v>1451779</v>
      </c>
      <c r="I47" s="174">
        <f t="shared" si="5"/>
        <v>1549927</v>
      </c>
      <c r="J47" s="174">
        <f t="shared" si="5"/>
        <v>1542397</v>
      </c>
      <c r="K47" s="174">
        <f t="shared" si="5"/>
        <v>1541710</v>
      </c>
      <c r="L47" s="174">
        <f t="shared" si="5"/>
        <v>1590247</v>
      </c>
      <c r="M47" s="174">
        <f t="shared" si="5"/>
        <v>1581338</v>
      </c>
      <c r="N47" s="174">
        <f t="shared" si="5"/>
        <v>1673974</v>
      </c>
      <c r="O47" s="174">
        <f t="shared" si="5"/>
        <v>1574323</v>
      </c>
      <c r="P47" s="174">
        <f t="shared" si="5"/>
        <v>1629081</v>
      </c>
      <c r="Q47" s="174">
        <f t="shared" si="5"/>
        <v>1629323</v>
      </c>
      <c r="R47" s="190" t="s">
        <v>459</v>
      </c>
      <c r="S47" s="174">
        <f t="shared" si="5"/>
        <v>1618855</v>
      </c>
      <c r="T47" s="174">
        <f t="shared" si="5"/>
        <v>1613684</v>
      </c>
      <c r="U47" s="174">
        <f t="shared" si="5"/>
        <v>1727265</v>
      </c>
      <c r="V47" s="174">
        <f t="shared" si="5"/>
        <v>1936501</v>
      </c>
      <c r="W47" s="174">
        <f t="shared" si="5"/>
        <v>1753960</v>
      </c>
      <c r="X47" s="174">
        <f t="shared" si="5"/>
        <v>1647874</v>
      </c>
      <c r="Y47" s="174">
        <f t="shared" si="5"/>
        <v>1690528</v>
      </c>
      <c r="Z47" s="174">
        <f t="shared" si="5"/>
        <v>1704598</v>
      </c>
      <c r="AA47" s="174">
        <f t="shared" si="5"/>
        <v>1728891</v>
      </c>
      <c r="AB47" s="174">
        <f t="shared" si="5"/>
        <v>1764614</v>
      </c>
      <c r="AC47" s="174">
        <f t="shared" si="5"/>
        <v>1674604</v>
      </c>
      <c r="AD47" s="174">
        <f t="shared" si="5"/>
        <v>1762405</v>
      </c>
      <c r="AE47" s="174">
        <f t="shared" si="5"/>
        <v>1732760</v>
      </c>
      <c r="AF47" s="174">
        <f t="shared" si="5"/>
        <v>1854774</v>
      </c>
      <c r="AG47" s="174">
        <f t="shared" si="5"/>
        <v>1624676</v>
      </c>
      <c r="AH47" s="174">
        <f t="shared" si="5"/>
        <v>1661116</v>
      </c>
      <c r="AI47" s="174">
        <f t="shared" si="5"/>
        <v>1652641</v>
      </c>
      <c r="AJ47" s="174">
        <f t="shared" si="5"/>
        <v>1665885</v>
      </c>
      <c r="AL47" s="190">
        <f>AL48+AL49+AL50</f>
        <v>1332399</v>
      </c>
      <c r="AM47" s="190">
        <f>AM48+AM49+AM50</f>
        <v>333486</v>
      </c>
      <c r="AO47" s="85"/>
    </row>
    <row r="48" spans="1:41">
      <c r="A48" s="175" t="s">
        <v>57</v>
      </c>
      <c r="B48" s="176">
        <f>'Federal LOB (NEW)'!H28+'S&amp;L LOB (NEW)'!H45</f>
        <v>426416</v>
      </c>
      <c r="C48" s="176">
        <f>'Federal LOB (NEW)'!I28+'S&amp;L LOB (NEW)'!I45</f>
        <v>425799</v>
      </c>
      <c r="D48" s="176">
        <f>'Federal LOB (NEW)'!J28+'S&amp;L LOB (NEW)'!J45</f>
        <v>402348</v>
      </c>
      <c r="E48" s="176">
        <f>'Federal LOB (NEW)'!K28+'S&amp;L LOB (NEW)'!K45</f>
        <v>413941</v>
      </c>
      <c r="F48" s="176">
        <f>'Federal LOB (NEW)'!L28+'S&amp;L LOB (NEW)'!L45</f>
        <v>428674</v>
      </c>
      <c r="G48" s="176">
        <f>'Federal LOB (NEW)'!M28+'S&amp;L LOB (NEW)'!M45</f>
        <v>438255</v>
      </c>
      <c r="H48" s="176">
        <f>'Federal LOB (NEW)'!N28+'S&amp;L LOB (NEW)'!N45</f>
        <v>448646</v>
      </c>
      <c r="I48" s="176">
        <f>'Federal LOB (NEW)'!O28+'S&amp;L LOB (NEW)'!O45</f>
        <v>444500</v>
      </c>
      <c r="J48" s="176">
        <f>'Federal LOB (NEW)'!P28+'S&amp;L LOB (NEW)'!P45</f>
        <v>482652</v>
      </c>
      <c r="K48" s="176">
        <f>'Federal LOB (NEW)'!Q28+'S&amp;L LOB (NEW)'!Q45</f>
        <v>473490</v>
      </c>
      <c r="L48" s="176">
        <f>'Federal LOB (NEW)'!R28+'S&amp;L LOB (NEW)'!R45</f>
        <v>488189</v>
      </c>
      <c r="M48" s="176">
        <f>'Federal LOB (NEW)'!S28+'S&amp;L LOB (NEW)'!S45</f>
        <v>507917</v>
      </c>
      <c r="N48" s="176">
        <f>'Federal LOB (NEW)'!T28+'S&amp;L LOB (NEW)'!T45</f>
        <v>475511</v>
      </c>
      <c r="O48" s="176">
        <f>'Federal LOB (NEW)'!U28+'S&amp;L LOB (NEW)'!U45</f>
        <v>492322</v>
      </c>
      <c r="P48" s="176">
        <f>'Federal LOB (NEW)'!V28+'S&amp;L LOB (NEW)'!V45</f>
        <v>518664</v>
      </c>
      <c r="Q48" s="176">
        <f>'Federal LOB (NEW)'!W28+'S&amp;L LOB (NEW)'!W45</f>
        <v>519726</v>
      </c>
      <c r="R48" s="191" t="s">
        <v>459</v>
      </c>
      <c r="S48" s="176">
        <f>'Federal LOB (NEW)'!Y28+'S&amp;L LOB (NEW)'!Y45</f>
        <v>533075</v>
      </c>
      <c r="T48" s="176">
        <f>'Federal LOB (NEW)'!Z28+'S&amp;L LOB (NEW)'!Z45</f>
        <v>531717</v>
      </c>
      <c r="U48" s="176">
        <f>'Federal LOB (NEW)'!AA28+'S&amp;L LOB (NEW)'!AA45</f>
        <v>549118</v>
      </c>
      <c r="V48" s="176">
        <f>'Federal LOB (NEW)'!AB28+'S&amp;L LOB (NEW)'!AB45</f>
        <v>558157</v>
      </c>
      <c r="W48" s="176">
        <f>'Federal LOB (NEW)'!AC28+'S&amp;L LOB (NEW)'!AC45</f>
        <v>564185</v>
      </c>
      <c r="X48" s="176">
        <f>'Federal LOB (NEW)'!AD28+'S&amp;L LOB (NEW)'!AD45</f>
        <v>558412</v>
      </c>
      <c r="Y48" s="176">
        <f>'Federal LOB (NEW)'!AE28+'S&amp;L LOB (NEW)'!AE45</f>
        <v>538006</v>
      </c>
      <c r="Z48" s="176">
        <f>'Federal LOB (NEW)'!AF28+'S&amp;L LOB (NEW)'!AF45</f>
        <v>541139</v>
      </c>
      <c r="AA48" s="176">
        <f>'Federal LOB (NEW)'!AG28+'S&amp;L LOB (NEW)'!AG45</f>
        <v>541284</v>
      </c>
      <c r="AB48" s="176">
        <f>'Federal LOB (NEW)'!AH28+'S&amp;L LOB (NEW)'!AH45</f>
        <v>549039</v>
      </c>
      <c r="AC48" s="176">
        <f>'Federal LOB (NEW)'!AI28+'S&amp;L LOB (NEW)'!AI45</f>
        <v>540958</v>
      </c>
      <c r="AD48" s="176">
        <f>'Federal LOB (NEW)'!AJ28+'S&amp;L LOB (NEW)'!AJ45</f>
        <v>562015</v>
      </c>
      <c r="AE48" s="176">
        <f>'Federal LOB (NEW)'!AK28+'S&amp;L LOB (NEW)'!AK45</f>
        <v>554375</v>
      </c>
      <c r="AF48" s="176">
        <f>'Federal LOB (NEW)'!AL28+'S&amp;L LOB (NEW)'!AL45</f>
        <v>548031</v>
      </c>
      <c r="AG48" s="176">
        <f>'Federal LOB (NEW)'!AM28+'S&amp;L LOB (NEW)'!AM45</f>
        <v>541840</v>
      </c>
      <c r="AH48" s="176">
        <f>'Federal LOB (NEW)'!AN28+'S&amp;L LOB (NEW)'!AN45</f>
        <v>534257</v>
      </c>
      <c r="AI48" s="176">
        <f>'Federal LOB (NEW)'!AO28+'S&amp;L LOB (NEW)'!AO45</f>
        <v>539974</v>
      </c>
      <c r="AJ48" s="176">
        <f>'Federal LOB (NEW)'!AP28+'S&amp;L LOB (NEW)'!AP45</f>
        <v>544976</v>
      </c>
      <c r="AL48" s="191">
        <f>'S&amp;L LOB (NEW)'!AP45</f>
        <v>427825</v>
      </c>
      <c r="AM48" s="191">
        <f>'Federal LOB (NEW)'!AP28</f>
        <v>117151</v>
      </c>
      <c r="AO48" s="85"/>
    </row>
    <row r="49" spans="1:41">
      <c r="A49" s="182" t="s">
        <v>58</v>
      </c>
      <c r="B49" s="183">
        <f>'Federal LOB (NEW)'!H29+'S&amp;L LOB (NEW)'!H46</f>
        <v>620330</v>
      </c>
      <c r="C49" s="183">
        <f>'Federal LOB (NEW)'!I29+'S&amp;L LOB (NEW)'!I46</f>
        <v>602163</v>
      </c>
      <c r="D49" s="183">
        <f>'Federal LOB (NEW)'!J29+'S&amp;L LOB (NEW)'!J46</f>
        <v>325073</v>
      </c>
      <c r="E49" s="183">
        <f>'Federal LOB (NEW)'!K29+'S&amp;L LOB (NEW)'!K46</f>
        <v>384889</v>
      </c>
      <c r="F49" s="183">
        <f>'Federal LOB (NEW)'!L29+'S&amp;L LOB (NEW)'!L46</f>
        <v>357412</v>
      </c>
      <c r="G49" s="183">
        <f>'Federal LOB (NEW)'!M29+'S&amp;L LOB (NEW)'!M46</f>
        <v>371955</v>
      </c>
      <c r="H49" s="183">
        <f>'Federal LOB (NEW)'!N29+'S&amp;L LOB (NEW)'!N46</f>
        <v>378997</v>
      </c>
      <c r="I49" s="183">
        <f>'Federal LOB (NEW)'!O29+'S&amp;L LOB (NEW)'!O46</f>
        <v>299440</v>
      </c>
      <c r="J49" s="183">
        <f>'Federal LOB (NEW)'!P29+'S&amp;L LOB (NEW)'!P46</f>
        <v>399106</v>
      </c>
      <c r="K49" s="183">
        <f>'Federal LOB (NEW)'!Q29+'S&amp;L LOB (NEW)'!Q46</f>
        <v>370334</v>
      </c>
      <c r="L49" s="183">
        <f>'Federal LOB (NEW)'!R29+'S&amp;L LOB (NEW)'!R46</f>
        <v>388424</v>
      </c>
      <c r="M49" s="183">
        <f>'Federal LOB (NEW)'!S29+'S&amp;L LOB (NEW)'!S46</f>
        <v>395465</v>
      </c>
      <c r="N49" s="183">
        <f>'Federal LOB (NEW)'!T29+'S&amp;L LOB (NEW)'!T46</f>
        <v>324750</v>
      </c>
      <c r="O49" s="183">
        <f>'Federal LOB (NEW)'!U29+'S&amp;L LOB (NEW)'!U46</f>
        <v>369203</v>
      </c>
      <c r="P49" s="183">
        <f>'Federal LOB (NEW)'!V29+'S&amp;L LOB (NEW)'!V46</f>
        <v>396973</v>
      </c>
      <c r="Q49" s="183">
        <f>'Federal LOB (NEW)'!W29+'S&amp;L LOB (NEW)'!W46</f>
        <v>436268</v>
      </c>
      <c r="R49" s="194" t="s">
        <v>459</v>
      </c>
      <c r="S49" s="183">
        <f>'Federal LOB (NEW)'!Y29+'S&amp;L LOB (NEW)'!Y46</f>
        <v>405965</v>
      </c>
      <c r="T49" s="183">
        <f>'Federal LOB (NEW)'!Z29+'S&amp;L LOB (NEW)'!Z46</f>
        <v>416867</v>
      </c>
      <c r="U49" s="183">
        <f>'Federal LOB (NEW)'!AA29+'S&amp;L LOB (NEW)'!AA46</f>
        <v>462505</v>
      </c>
      <c r="V49" s="183">
        <f>'Federal LOB (NEW)'!AB29+'S&amp;L LOB (NEW)'!AB46</f>
        <v>498655</v>
      </c>
      <c r="W49" s="183">
        <f>'Federal LOB (NEW)'!AC29+'S&amp;L LOB (NEW)'!AC46</f>
        <v>514166</v>
      </c>
      <c r="X49" s="183">
        <f>'Federal LOB (NEW)'!AD29+'S&amp;L LOB (NEW)'!AD46</f>
        <v>447072</v>
      </c>
      <c r="Y49" s="183">
        <f>'Federal LOB (NEW)'!AE29+'S&amp;L LOB (NEW)'!AE46</f>
        <v>475795</v>
      </c>
      <c r="Z49" s="183">
        <f>'Federal LOB (NEW)'!AF29+'S&amp;L LOB (NEW)'!AF46</f>
        <v>483974</v>
      </c>
      <c r="AA49" s="183">
        <f>'Federal LOB (NEW)'!AG29+'S&amp;L LOB (NEW)'!AG46</f>
        <v>493792</v>
      </c>
      <c r="AB49" s="183">
        <f>'Federal LOB (NEW)'!AH29+'S&amp;L LOB (NEW)'!AH46</f>
        <v>512483</v>
      </c>
      <c r="AC49" s="183">
        <f>'Federal LOB (NEW)'!AI29+'S&amp;L LOB (NEW)'!AI46</f>
        <v>448382</v>
      </c>
      <c r="AD49" s="183">
        <f>'Federal LOB (NEW)'!AJ29+'S&amp;L LOB (NEW)'!AJ46</f>
        <v>484878</v>
      </c>
      <c r="AE49" s="183">
        <f>'Federal LOB (NEW)'!AK29+'S&amp;L LOB (NEW)'!AK46</f>
        <v>434889</v>
      </c>
      <c r="AF49" s="183">
        <f>'Federal LOB (NEW)'!AL29+'S&amp;L LOB (NEW)'!AL46</f>
        <v>423188</v>
      </c>
      <c r="AG49" s="183">
        <f>'Federal LOB (NEW)'!AM29+'S&amp;L LOB (NEW)'!AM46</f>
        <v>403239</v>
      </c>
      <c r="AH49" s="183">
        <f>'Federal LOB (NEW)'!AN29+'S&amp;L LOB (NEW)'!AN46</f>
        <v>440866</v>
      </c>
      <c r="AI49" s="183">
        <f>'Federal LOB (NEW)'!AO29+'S&amp;L LOB (NEW)'!AO46</f>
        <v>432926</v>
      </c>
      <c r="AJ49" s="183">
        <f>'Federal LOB (NEW)'!AP29+'S&amp;L LOB (NEW)'!AP46</f>
        <v>437065</v>
      </c>
      <c r="AL49" s="191">
        <f>'S&amp;L LOB (NEW)'!AP46</f>
        <v>412930</v>
      </c>
      <c r="AM49" s="191">
        <f>'Federal LOB (NEW)'!AP29</f>
        <v>24135</v>
      </c>
      <c r="AO49" s="85"/>
    </row>
    <row r="50" spans="1:41">
      <c r="A50" s="182" t="s">
        <v>46</v>
      </c>
      <c r="B50" s="183">
        <f>'S&amp;L LOB (NEW)'!H47+'Federal LOB (NEW)'!H30</f>
        <v>1017824</v>
      </c>
      <c r="C50" s="183">
        <f>'S&amp;L LOB (NEW)'!I47+'Federal LOB (NEW)'!I30</f>
        <v>914633</v>
      </c>
      <c r="D50" s="183">
        <f>'S&amp;L LOB (NEW)'!J47+'Federal LOB (NEW)'!J30</f>
        <v>668707</v>
      </c>
      <c r="E50" s="183">
        <f>'S&amp;L LOB (NEW)'!K47+'Federal LOB (NEW)'!K30</f>
        <v>853421</v>
      </c>
      <c r="F50" s="183">
        <f>'S&amp;L LOB (NEW)'!L47+'Federal LOB (NEW)'!L30</f>
        <v>643263</v>
      </c>
      <c r="G50" s="183">
        <f>'S&amp;L LOB (NEW)'!M47+'Federal LOB (NEW)'!M30</f>
        <v>608577</v>
      </c>
      <c r="H50" s="183">
        <f>'S&amp;L LOB (NEW)'!N47+'Federal LOB (NEW)'!N30</f>
        <v>624136</v>
      </c>
      <c r="I50" s="183">
        <f>'S&amp;L LOB (NEW)'!O47+'Federal LOB (NEW)'!O30</f>
        <v>805987</v>
      </c>
      <c r="J50" s="183">
        <f>'S&amp;L LOB (NEW)'!P47+'Federal LOB (NEW)'!P30</f>
        <v>660639</v>
      </c>
      <c r="K50" s="183">
        <f>'S&amp;L LOB (NEW)'!Q47+'Federal LOB (NEW)'!Q30</f>
        <v>697886</v>
      </c>
      <c r="L50" s="183">
        <f>'S&amp;L LOB (NEW)'!R47+'Federal LOB (NEW)'!R30</f>
        <v>713634</v>
      </c>
      <c r="M50" s="183">
        <f>'S&amp;L LOB (NEW)'!S47+'Federal LOB (NEW)'!S30</f>
        <v>677956</v>
      </c>
      <c r="N50" s="183">
        <f>'S&amp;L LOB (NEW)'!T47+'Federal LOB (NEW)'!T30</f>
        <v>873713</v>
      </c>
      <c r="O50" s="183">
        <f>'S&amp;L LOB (NEW)'!U47+'Federal LOB (NEW)'!U30</f>
        <v>712798</v>
      </c>
      <c r="P50" s="183">
        <f>'S&amp;L LOB (NEW)'!V47+'Federal LOB (NEW)'!V30</f>
        <v>713444</v>
      </c>
      <c r="Q50" s="183">
        <f>'S&amp;L LOB (NEW)'!W47+'Federal LOB (NEW)'!W30</f>
        <v>673329</v>
      </c>
      <c r="R50" s="194" t="s">
        <v>459</v>
      </c>
      <c r="S50" s="183">
        <f>'S&amp;L LOB (NEW)'!Y47+'Federal LOB (NEW)'!Y30</f>
        <v>679815</v>
      </c>
      <c r="T50" s="183">
        <f>'S&amp;L LOB (NEW)'!Z47+'Federal LOB (NEW)'!Z30</f>
        <v>665100</v>
      </c>
      <c r="U50" s="183">
        <f>'S&amp;L LOB (NEW)'!AA47+'Federal LOB (NEW)'!AA30</f>
        <v>715642</v>
      </c>
      <c r="V50" s="183">
        <f>'S&amp;L LOB (NEW)'!AB47+'Federal LOB (NEW)'!AB30</f>
        <v>879689</v>
      </c>
      <c r="W50" s="183">
        <f>'S&amp;L LOB (NEW)'!AC47+'Federal LOB (NEW)'!AC30</f>
        <v>675609</v>
      </c>
      <c r="X50" s="183">
        <f>'S&amp;L LOB (NEW)'!AD47+'Federal LOB (NEW)'!AD30</f>
        <v>642390</v>
      </c>
      <c r="Y50" s="183">
        <f>'S&amp;L LOB (NEW)'!AE47+'Federal LOB (NEW)'!AE30</f>
        <v>676727</v>
      </c>
      <c r="Z50" s="183">
        <f>'S&amp;L LOB (NEW)'!AF47+'Federal LOB (NEW)'!AF30</f>
        <v>679485</v>
      </c>
      <c r="AA50" s="183">
        <f>'S&amp;L LOB (NEW)'!AG47+'Federal LOB (NEW)'!AG30</f>
        <v>693815</v>
      </c>
      <c r="AB50" s="183">
        <f>'S&amp;L LOB (NEW)'!AH47+'Federal LOB (NEW)'!AH30</f>
        <v>703092</v>
      </c>
      <c r="AC50" s="183">
        <f>'S&amp;L LOB (NEW)'!AI47+'Federal LOB (NEW)'!AI30</f>
        <v>685264</v>
      </c>
      <c r="AD50" s="183">
        <f>'S&amp;L LOB (NEW)'!AJ47+'Federal LOB (NEW)'!AJ30</f>
        <v>715512</v>
      </c>
      <c r="AE50" s="183">
        <f>'S&amp;L LOB (NEW)'!AK47+'Federal LOB (NEW)'!AK30</f>
        <v>743496</v>
      </c>
      <c r="AF50" s="183">
        <f>'S&amp;L LOB (NEW)'!AL47+'Federal LOB (NEW)'!AL30</f>
        <v>883555</v>
      </c>
      <c r="AG50" s="183">
        <f>'S&amp;L LOB (NEW)'!AM47+'Federal LOB (NEW)'!AM30</f>
        <v>679597</v>
      </c>
      <c r="AH50" s="183">
        <f>'S&amp;L LOB (NEW)'!AN47+'Federal LOB (NEW)'!AN30</f>
        <v>685993</v>
      </c>
      <c r="AI50" s="183">
        <f>'S&amp;L LOB (NEW)'!AO47+'Federal LOB (NEW)'!AO30</f>
        <v>679741</v>
      </c>
      <c r="AJ50" s="183">
        <f>'S&amp;L LOB (NEW)'!AP47+'Federal LOB (NEW)'!AP30</f>
        <v>683844</v>
      </c>
      <c r="AL50" s="191">
        <f>'S&amp;L LOB (NEW)'!AP47</f>
        <v>491644</v>
      </c>
      <c r="AM50" s="191">
        <f>'Federal LOB (NEW)'!AP30</f>
        <v>192200</v>
      </c>
      <c r="AO50" s="85"/>
    </row>
    <row r="51" spans="1:41">
      <c r="AL51" s="77"/>
      <c r="AM51" s="77"/>
      <c r="AO51" s="85"/>
    </row>
    <row r="52" spans="1:41" ht="16">
      <c r="A52" s="184" t="s">
        <v>8506</v>
      </c>
      <c r="B52" s="185">
        <f>B33+B32+B31+B30+B28+B29+B27+B25+B20+B19+B18-'Federal LOB (NEW)'!H19-'Federal LOB (NEW)'!H14-'Federal LOB (NEW)'!H15</f>
        <v>2481572</v>
      </c>
      <c r="C52" s="185">
        <f>C33+C32+C31+C30+C28+C29+C27+C25+C20+C19+C18-'Federal LOB (NEW)'!I19-'Federal LOB (NEW)'!I14-'Federal LOB (NEW)'!I15</f>
        <v>2474167</v>
      </c>
      <c r="D52" s="185">
        <f>D33+D32+D31+D30+D28+D29+D27+D25+D20+D19+D18-'Federal LOB (NEW)'!J19-'Federal LOB (NEW)'!J14-'Federal LOB (NEW)'!J15</f>
        <v>2473714</v>
      </c>
      <c r="E52" s="185">
        <f>E33+E32+E31+E30+E28+E29+E27+E25+E20+E19+E18-'Federal LOB (NEW)'!K19-'Federal LOB (NEW)'!K14-'Federal LOB (NEW)'!K15</f>
        <v>2491549</v>
      </c>
      <c r="F52" s="185">
        <f>F33+F32+F31+F30+F28+F29+F27+F25+F20+F19+F18-'Federal LOB (NEW)'!L19-'Federal LOB (NEW)'!L14-'Federal LOB (NEW)'!L15</f>
        <v>2517294</v>
      </c>
      <c r="G52" s="185">
        <f>G33+G32+G31+G30+G28+G29+G27+G25+G20+G19+G18-'Federal LOB (NEW)'!M19-'Federal LOB (NEW)'!M14-'Federal LOB (NEW)'!M15</f>
        <v>2550905</v>
      </c>
      <c r="H52" s="185">
        <f>H33+H32+H31+H30+H28+H29+H27+H25+H20+H19+H18-'Federal LOB (NEW)'!N19-'Federal LOB (NEW)'!N14-'Federal LOB (NEW)'!N15</f>
        <v>2600252</v>
      </c>
      <c r="I52" s="185">
        <f>I33+I32+I31+I30+I28+I29+I27+I25+I20+I19+I18-'Federal LOB (NEW)'!O19-'Federal LOB (NEW)'!O14-'Federal LOB (NEW)'!O15</f>
        <v>2604201</v>
      </c>
      <c r="J52" s="185">
        <f>J33+J32+J31+J30+J28+J29+J27+J25+J20+J19+J18-'Federal LOB (NEW)'!P19-'Federal LOB (NEW)'!P14-'Federal LOB (NEW)'!P15</f>
        <v>2678815</v>
      </c>
      <c r="K52" s="185">
        <f>K33+K32+K31+K30+K28+K29+K27+K25+K20+K19+K18-'Federal LOB (NEW)'!Q19-'Federal LOB (NEW)'!Q14-'Federal LOB (NEW)'!Q15</f>
        <v>2682822</v>
      </c>
      <c r="L52" s="185">
        <f>L33+L32+L31+L30+L28+L29+L27+L25+L20+L19+L18-'Federal LOB (NEW)'!R19-'Federal LOB (NEW)'!R14-'Federal LOB (NEW)'!R15</f>
        <v>2708525</v>
      </c>
      <c r="M52" s="185">
        <f>M33+M32+M31+M30+M28+M29+M27+M25+M20+M19+M18-'Federal LOB (NEW)'!S19-'Federal LOB (NEW)'!S14-'Federal LOB (NEW)'!S15</f>
        <v>2706637</v>
      </c>
      <c r="N52" s="185">
        <f>N33+N32+N31+N30+N28+N29+N27+N25+N20+N19+N18-'Federal LOB (NEW)'!T19-'Federal LOB (NEW)'!T14-'Federal LOB (NEW)'!T15</f>
        <v>2674557</v>
      </c>
      <c r="O52" s="185">
        <f>O33+O32+O31+O30+O28+O29+O27+O25+O20+O19+O18-'Federal LOB (NEW)'!U19-'Federal LOB (NEW)'!U14-'Federal LOB (NEW)'!U15</f>
        <v>2670767</v>
      </c>
      <c r="P52" s="185">
        <f>P33+P32+P31+P30+P28+P29+P27+P25+P20+P19+P18-'Federal LOB (NEW)'!V19-'Federal LOB (NEW)'!V14-'Federal LOB (NEW)'!V15</f>
        <v>2740208</v>
      </c>
      <c r="Q52" s="185">
        <f>Q33+Q32+Q31+Q30+Q28+Q29+Q27+Q25+Q20+Q19+Q18-'Federal LOB (NEW)'!W19-'Federal LOB (NEW)'!W14-'Federal LOB (NEW)'!W15</f>
        <v>2751915</v>
      </c>
      <c r="R52" s="208" t="s">
        <v>459</v>
      </c>
      <c r="S52" s="185">
        <f>S33+S32+S31+S30+S28+S29+S27+S25+S20+S19+S18-'Federal LOB (NEW)'!Y19-'Federal LOB (NEW)'!Y14-'Federal LOB (NEW)'!Y15</f>
        <v>2669844</v>
      </c>
      <c r="T52" s="185">
        <f>T33+T32+T31+T30+T28+T29+T27+T25+T20+T19+T18-'Federal LOB (NEW)'!Z19-'Federal LOB (NEW)'!Z14-'Federal LOB (NEW)'!Z15</f>
        <v>2632413</v>
      </c>
      <c r="U52" s="185">
        <f>U33+U32+U31+U30+U28+U29+U27+U25+U20+U19+U18-'Federal LOB (NEW)'!AA19-'Federal LOB (NEW)'!AA14-'Federal LOB (NEW)'!AA15</f>
        <v>2673938</v>
      </c>
      <c r="V52" s="185">
        <f>V33+V32+V31+V30+V28+V29+V27+V25+V20+V19+V18-'Federal LOB (NEW)'!AB19-'Federal LOB (NEW)'!AB14-'Federal LOB (NEW)'!AB15</f>
        <v>2669948</v>
      </c>
      <c r="W52" s="185">
        <f>W33+W32+W31+W30+W28+W29+W27+W25+W20+W19+W18-'Federal LOB (NEW)'!AC19-'Federal LOB (NEW)'!AC14-'Federal LOB (NEW)'!AC15</f>
        <v>2672949</v>
      </c>
      <c r="X52" s="185">
        <f>X33+X32+X31+X30+X28+X29+X27+X25+X20+X19+X18-'Federal LOB (NEW)'!AD19-'Federal LOB (NEW)'!AD14-'Federal LOB (NEW)'!AD15</f>
        <v>2637612</v>
      </c>
      <c r="Y52" s="185">
        <f>Y33+Y32+Y31+Y30+Y28+Y29+Y27+Y25+Y20+Y19+Y18-'Federal LOB (NEW)'!AE19-'Federal LOB (NEW)'!AE14-'Federal LOB (NEW)'!AE15</f>
        <v>2596838</v>
      </c>
      <c r="Z52" s="185">
        <f>Z33+Z32+Z31+Z30+Z28+Z29+Z27+Z25+Z20+Z19+Z18-'Federal LOB (NEW)'!AF19-'Federal LOB (NEW)'!AF14-'Federal LOB (NEW)'!AF15</f>
        <v>2603193</v>
      </c>
      <c r="AA52" s="185">
        <f>AA33+AA32+AA31+AA30+AA28+AA29+AA27+AA25+AA20+AA19+AA18-'Federal LOB (NEW)'!AG19-'Federal LOB (NEW)'!AG14-'Federal LOB (NEW)'!AG15</f>
        <v>2609916</v>
      </c>
      <c r="AB52" s="185">
        <f>AB33+AB32+AB31+AB30+AB28+AB29+AB27+AB25+AB20+AB19+AB18-'Federal LOB (NEW)'!AH19-'Federal LOB (NEW)'!AH14-'Federal LOB (NEW)'!AH15</f>
        <v>2611626</v>
      </c>
      <c r="AC52" s="185">
        <f>AC33+AC32+AC31+AC30+AC28+AC29+AC27+AC25+AC20+AC19+AC18-'Federal LOB (NEW)'!AI19-'Federal LOB (NEW)'!AI14-'Federal LOB (NEW)'!AI15</f>
        <v>2686018</v>
      </c>
      <c r="AD52" s="185">
        <f>AD33+AD32+AD31+AD30+AD28+AD29+AD27+AD25+AD20+AD19+AD18-'Federal LOB (NEW)'!AJ19-'Federal LOB (NEW)'!AJ14-'Federal LOB (NEW)'!AJ15</f>
        <v>2668207</v>
      </c>
      <c r="AE52" s="185">
        <f>AE33+AE32+AE31+AE30+AE28+AE29+AE27+AE25+AE20+AE19+AE18-'Federal LOB (NEW)'!AK19-'Federal LOB (NEW)'!AK14-'Federal LOB (NEW)'!AK15</f>
        <v>2643647</v>
      </c>
      <c r="AF52" s="185">
        <f>AF33+AF32+AF31+AF30+AF28+AF29+AF27+AF25+AF20+AF19+AF18-'Federal LOB (NEW)'!AL19-'Federal LOB (NEW)'!AL14-'Federal LOB (NEW)'!AL15</f>
        <v>2571342</v>
      </c>
      <c r="AG52" s="185">
        <f>AG33+AG32+AG31+AG30+AG28+AG29+AG27+AG25+AG20+AG19+AG18-'Federal LOB (NEW)'!AM19-'Federal LOB (NEW)'!AM14-'Federal LOB (NEW)'!AM15</f>
        <v>2508048</v>
      </c>
      <c r="AH52" s="185">
        <f>AH33+AH32+AH31+AH30+AH28+AH29+AH27+AH25+AH20+AH19+AH18-'Federal LOB (NEW)'!AN19-'Federal LOB (NEW)'!AN14-'Federal LOB (NEW)'!AN15</f>
        <v>2477719</v>
      </c>
      <c r="AI52" s="185">
        <f>AI33+AI32+AI31+AI30+AI28+AI29+AI27+AI25+AI20+AI19+AI18-'Federal LOB (NEW)'!AO19-'Federal LOB (NEW)'!AO14-'Federal LOB (NEW)'!AO15</f>
        <v>2462441</v>
      </c>
      <c r="AJ52" s="185">
        <f>AJ33+AJ32+AJ31+AJ30+AJ28+AJ29+AJ27+AJ25+AJ20+AJ19+AJ18-'Federal LOB (NEW)'!AP19-'Federal LOB (NEW)'!AP14-'Federal LOB (NEW)'!AP15</f>
        <v>2478488</v>
      </c>
      <c r="AL52" s="190">
        <f>AL33+AL32+AL31+AL30+AL29+AL28+AL27+AL25+AL18+AL19+AL20</f>
        <v>1899995</v>
      </c>
      <c r="AM52" s="190">
        <f>AM32</f>
        <v>578493</v>
      </c>
      <c r="AO52" s="85"/>
    </row>
    <row r="54" spans="1:41">
      <c r="A54" s="186" t="s">
        <v>8495</v>
      </c>
    </row>
    <row r="55" spans="1:41">
      <c r="A55" s="81" t="s">
        <v>8500</v>
      </c>
    </row>
    <row r="56" spans="1:41">
      <c r="A56" s="81" t="s">
        <v>8499</v>
      </c>
    </row>
    <row r="57" spans="1:41">
      <c r="A57" s="81" t="s">
        <v>8498</v>
      </c>
    </row>
    <row r="58" spans="1:41">
      <c r="A58" s="81" t="s">
        <v>8513</v>
      </c>
    </row>
    <row r="59" spans="1:41">
      <c r="A59" s="81" t="s">
        <v>8507</v>
      </c>
    </row>
  </sheetData>
  <mergeCells count="2">
    <mergeCell ref="B1:AJ1"/>
    <mergeCell ref="AL1:AM1"/>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6"/>
  <sheetViews>
    <sheetView tabSelected="1" workbookViewId="0">
      <selection activeCell="E44" sqref="E44"/>
    </sheetView>
  </sheetViews>
  <sheetFormatPr baseColWidth="10" defaultColWidth="8.83203125" defaultRowHeight="14" outlineLevelCol="1" x14ac:dyDescent="0"/>
  <cols>
    <col min="1" max="4" width="8.83203125" style="89"/>
    <col min="5" max="5" width="79.83203125" style="95" customWidth="1"/>
    <col min="6" max="6" width="42.5" style="89" customWidth="1"/>
    <col min="7" max="7" width="7.6640625" style="95" customWidth="1"/>
    <col min="8" max="8" width="10.6640625" style="89" customWidth="1"/>
    <col min="9" max="17" width="10.6640625" style="89" hidden="1" customWidth="1" outlineLevel="1"/>
    <col min="18" max="18" width="10.6640625" style="89" customWidth="1" collapsed="1"/>
    <col min="19" max="23" width="10.6640625" style="89" hidden="1" customWidth="1" outlineLevel="1"/>
    <col min="24" max="24" width="10.6640625" style="205" hidden="1" customWidth="1" outlineLevel="1"/>
    <col min="25" max="27" width="10.6640625" style="89" hidden="1" customWidth="1" outlineLevel="1"/>
    <col min="28" max="28" width="10.6640625" style="89" customWidth="1" collapsed="1"/>
    <col min="29" max="32" width="10.6640625" style="89" hidden="1" customWidth="1" outlineLevel="1"/>
    <col min="33" max="33" width="10.6640625" style="89" customWidth="1" collapsed="1"/>
    <col min="34" max="37" width="10.6640625" style="89" hidden="1" customWidth="1" outlineLevel="1"/>
    <col min="38" max="38" width="10.6640625" style="89" customWidth="1" collapsed="1"/>
    <col min="39" max="42" width="10.6640625" style="89" customWidth="1"/>
    <col min="43" max="16384" width="8.83203125" style="89"/>
  </cols>
  <sheetData>
    <row r="1" spans="1:42" ht="16">
      <c r="A1" s="89" t="s">
        <v>8519</v>
      </c>
      <c r="B1" s="89" t="s">
        <v>8518</v>
      </c>
      <c r="C1" s="89" t="s">
        <v>8517</v>
      </c>
      <c r="D1" s="89" t="s">
        <v>8516</v>
      </c>
      <c r="E1" s="88" t="s">
        <v>8514</v>
      </c>
      <c r="F1" s="89" t="s">
        <v>8515</v>
      </c>
      <c r="G1" s="88" t="s">
        <v>8526</v>
      </c>
      <c r="H1" s="234" t="s">
        <v>8496</v>
      </c>
      <c r="I1" s="234"/>
      <c r="J1" s="234"/>
      <c r="K1" s="234"/>
      <c r="L1" s="234"/>
      <c r="M1" s="234"/>
      <c r="N1" s="234"/>
      <c r="O1" s="234"/>
      <c r="P1" s="234"/>
      <c r="Q1" s="234"/>
      <c r="R1" s="234"/>
      <c r="S1" s="234"/>
      <c r="T1" s="234"/>
      <c r="U1" s="234"/>
      <c r="V1" s="234"/>
      <c r="W1" s="234"/>
      <c r="X1" s="234"/>
      <c r="Y1" s="234"/>
      <c r="Z1" s="234"/>
      <c r="AA1" s="234"/>
      <c r="AB1" s="234"/>
      <c r="AC1" s="234"/>
      <c r="AD1" s="234"/>
      <c r="AE1" s="234"/>
      <c r="AF1" s="234"/>
      <c r="AG1" s="234"/>
      <c r="AH1" s="234"/>
      <c r="AI1" s="234"/>
      <c r="AJ1" s="234"/>
      <c r="AK1" s="234"/>
      <c r="AL1" s="234"/>
      <c r="AM1" s="234"/>
      <c r="AN1" s="234"/>
      <c r="AO1" s="234"/>
      <c r="AP1" s="234"/>
    </row>
    <row r="2" spans="1:42">
      <c r="B2" s="89" t="s">
        <v>8529</v>
      </c>
      <c r="C2" s="89" t="s">
        <v>8522</v>
      </c>
      <c r="D2" s="89" t="s">
        <v>8521</v>
      </c>
      <c r="E2" t="s">
        <v>8520</v>
      </c>
      <c r="G2">
        <v>1</v>
      </c>
      <c r="H2" s="211">
        <v>1980</v>
      </c>
      <c r="I2" s="211">
        <v>1981</v>
      </c>
      <c r="J2" s="211">
        <v>1982</v>
      </c>
      <c r="K2" s="212">
        <v>1983</v>
      </c>
      <c r="L2" s="211">
        <v>1984</v>
      </c>
      <c r="M2" s="211">
        <v>1985</v>
      </c>
      <c r="N2" s="211">
        <v>1986</v>
      </c>
      <c r="O2" s="211">
        <v>1987</v>
      </c>
      <c r="P2" s="211">
        <v>1988</v>
      </c>
      <c r="Q2" s="211">
        <v>1989</v>
      </c>
      <c r="R2" s="211">
        <v>1990</v>
      </c>
      <c r="S2" s="211">
        <v>1991</v>
      </c>
      <c r="T2" s="211">
        <v>1992</v>
      </c>
      <c r="U2" s="211">
        <v>1993</v>
      </c>
      <c r="V2" s="211">
        <v>1994</v>
      </c>
      <c r="W2" s="211">
        <v>1995</v>
      </c>
      <c r="X2" s="213">
        <v>1996</v>
      </c>
      <c r="Y2" s="211">
        <v>1997</v>
      </c>
      <c r="Z2" s="211">
        <v>1998</v>
      </c>
      <c r="AA2" s="211">
        <v>1999</v>
      </c>
      <c r="AB2" s="211">
        <v>2000</v>
      </c>
      <c r="AC2" s="211">
        <v>2001</v>
      </c>
      <c r="AD2" s="211">
        <v>2002</v>
      </c>
      <c r="AE2" s="211">
        <v>2003</v>
      </c>
      <c r="AF2" s="211">
        <v>2004</v>
      </c>
      <c r="AG2" s="211">
        <v>2005</v>
      </c>
      <c r="AH2" s="211">
        <v>2006</v>
      </c>
      <c r="AI2" s="211">
        <v>2007</v>
      </c>
      <c r="AJ2" s="211">
        <v>2008</v>
      </c>
      <c r="AK2" s="211">
        <v>2009</v>
      </c>
      <c r="AL2" s="214">
        <v>2010</v>
      </c>
      <c r="AM2" s="214">
        <v>2011</v>
      </c>
      <c r="AN2" s="214">
        <v>2012</v>
      </c>
      <c r="AO2" s="214">
        <v>2013</v>
      </c>
      <c r="AP2" s="214">
        <v>2014</v>
      </c>
    </row>
    <row r="3" spans="1:42">
      <c r="B3" s="89" t="s">
        <v>8529</v>
      </c>
      <c r="C3" s="89" t="s">
        <v>8525</v>
      </c>
      <c r="D3" s="89" t="s">
        <v>8523</v>
      </c>
      <c r="E3" s="99" t="s">
        <v>464</v>
      </c>
      <c r="F3" s="89" t="str">
        <f>E2</f>
        <v>Government Employment (total employment)</v>
      </c>
      <c r="G3" s="209"/>
      <c r="H3" s="215">
        <f>H4+H5+H6+H7</f>
        <v>56000</v>
      </c>
      <c r="I3" s="215">
        <f t="shared" ref="I3:AP3" si="0">I4+I5+I6+I7</f>
        <v>56000</v>
      </c>
      <c r="J3" s="215">
        <f t="shared" si="0"/>
        <v>101000</v>
      </c>
      <c r="K3" s="215">
        <f t="shared" si="0"/>
        <v>64000</v>
      </c>
      <c r="L3" s="215">
        <f t="shared" si="0"/>
        <v>106926</v>
      </c>
      <c r="M3" s="215">
        <f t="shared" si="0"/>
        <v>110653</v>
      </c>
      <c r="N3" s="215">
        <f t="shared" si="0"/>
        <v>112375</v>
      </c>
      <c r="O3" s="215">
        <f t="shared" si="0"/>
        <v>121321</v>
      </c>
      <c r="P3" s="215">
        <f t="shared" si="0"/>
        <v>130446</v>
      </c>
      <c r="Q3" s="215">
        <f t="shared" si="0"/>
        <v>134546</v>
      </c>
      <c r="R3" s="215">
        <f t="shared" si="0"/>
        <v>140785</v>
      </c>
      <c r="S3" s="215">
        <f t="shared" si="0"/>
        <v>151798</v>
      </c>
      <c r="T3" s="215">
        <f t="shared" si="0"/>
        <v>162202</v>
      </c>
      <c r="U3" s="215">
        <f t="shared" si="0"/>
        <v>161786</v>
      </c>
      <c r="V3" s="215">
        <f t="shared" si="0"/>
        <v>161058</v>
      </c>
      <c r="W3" s="215">
        <f t="shared" si="0"/>
        <v>167115</v>
      </c>
      <c r="X3" s="216" t="s">
        <v>459</v>
      </c>
      <c r="Y3" s="215">
        <f t="shared" si="0"/>
        <v>176955</v>
      </c>
      <c r="Z3" s="215">
        <f t="shared" si="0"/>
        <v>185140</v>
      </c>
      <c r="AA3" s="215">
        <f t="shared" si="0"/>
        <v>191169</v>
      </c>
      <c r="AB3" s="215">
        <f t="shared" si="0"/>
        <v>193522</v>
      </c>
      <c r="AC3" s="215">
        <f t="shared" si="0"/>
        <v>197263</v>
      </c>
      <c r="AD3" s="215">
        <f t="shared" si="0"/>
        <v>203099</v>
      </c>
      <c r="AE3" s="215">
        <f t="shared" si="0"/>
        <v>253367</v>
      </c>
      <c r="AF3" s="215">
        <f t="shared" si="0"/>
        <v>255936</v>
      </c>
      <c r="AG3" s="215">
        <f t="shared" si="0"/>
        <v>254080</v>
      </c>
      <c r="AH3" s="215">
        <f t="shared" si="0"/>
        <v>255812</v>
      </c>
      <c r="AI3" s="215">
        <f t="shared" si="0"/>
        <v>263840</v>
      </c>
      <c r="AJ3" s="215">
        <f>AJ4+AJ5+AJ6+AJ7</f>
        <v>275658</v>
      </c>
      <c r="AK3" s="215">
        <f t="shared" si="0"/>
        <v>277436</v>
      </c>
      <c r="AL3" s="215">
        <f t="shared" si="0"/>
        <v>283321</v>
      </c>
      <c r="AM3" s="215">
        <f t="shared" si="0"/>
        <v>291301</v>
      </c>
      <c r="AN3" s="215">
        <f t="shared" si="0"/>
        <v>293065</v>
      </c>
      <c r="AO3" s="215">
        <f t="shared" si="0"/>
        <v>292990</v>
      </c>
      <c r="AP3" s="215">
        <f t="shared" si="0"/>
        <v>285239</v>
      </c>
    </row>
    <row r="4" spans="1:42">
      <c r="B4" s="89" t="s">
        <v>8529</v>
      </c>
      <c r="D4" s="89" t="s">
        <v>8523</v>
      </c>
      <c r="E4" s="83" t="s">
        <v>8</v>
      </c>
      <c r="F4" s="89" t="str">
        <f>E3</f>
        <v>Establish Justice and Ensure Domestic Tranquility</v>
      </c>
      <c r="G4" s="83"/>
      <c r="H4" s="217">
        <f>'All YOY'!E31</f>
        <v>0</v>
      </c>
      <c r="I4" s="217">
        <f>'All YOY'!H31</f>
        <v>0</v>
      </c>
      <c r="J4" s="217">
        <f>'All YOY'!K31</f>
        <v>29000</v>
      </c>
      <c r="K4" s="218">
        <f>'All YOY'!N31</f>
        <v>0</v>
      </c>
      <c r="L4" s="217">
        <f>'All YOY'!Q31</f>
        <v>31216</v>
      </c>
      <c r="M4" s="217">
        <f>'All YOY'!T31</f>
        <v>33168</v>
      </c>
      <c r="N4" s="217">
        <f>'All YOY'!W31</f>
        <v>33584</v>
      </c>
      <c r="O4" s="217">
        <f>'All YOY'!Z31</f>
        <v>35668</v>
      </c>
      <c r="P4" s="217">
        <f>'All YOY'!AC31</f>
        <v>37808</v>
      </c>
      <c r="Q4" s="217">
        <f>'All YOY'!AF31</f>
        <v>39733</v>
      </c>
      <c r="R4" s="217">
        <f>'All YOY'!AI31</f>
        <v>43285</v>
      </c>
      <c r="S4" s="217">
        <f>'All YOY'!AL31</f>
        <v>47451</v>
      </c>
      <c r="T4" s="217">
        <f>'All YOY'!AO31</f>
        <v>50768</v>
      </c>
      <c r="U4" s="217">
        <f>'All YOY'!AR31</f>
        <v>50722</v>
      </c>
      <c r="V4" s="217">
        <f>'All YOY'!AU31</f>
        <v>50872</v>
      </c>
      <c r="W4" s="217">
        <f>'All YOY'!AX31</f>
        <v>52535</v>
      </c>
      <c r="X4" s="219" t="s">
        <v>459</v>
      </c>
      <c r="Y4" s="217">
        <f>'All YOY'!BD31</f>
        <v>52636</v>
      </c>
      <c r="Z4" s="217">
        <f>'All YOY'!BG31</f>
        <v>54447</v>
      </c>
      <c r="AA4" s="217">
        <f>'All YOY'!BJ31</f>
        <v>56099</v>
      </c>
      <c r="AB4" s="217">
        <f>'All YOY'!BM31</f>
        <v>56222</v>
      </c>
      <c r="AC4" s="217">
        <f>'All YOY'!BP31</f>
        <v>57953</v>
      </c>
      <c r="AD4" s="217">
        <f>'All YOY'!BS31</f>
        <v>59576</v>
      </c>
      <c r="AE4" s="217">
        <f>'All YOY'!BV31</f>
        <v>61984</v>
      </c>
      <c r="AF4" s="217">
        <f>'All YOY'!BY31</f>
        <v>60902</v>
      </c>
      <c r="AG4" s="217">
        <f>'All YOY'!CB31</f>
        <v>61395</v>
      </c>
      <c r="AH4" s="217">
        <f>'All YOY'!CE31</f>
        <v>58903</v>
      </c>
      <c r="AI4" s="217">
        <f>'All YOY'!CH31</f>
        <v>60742</v>
      </c>
      <c r="AJ4" s="217">
        <f>'All YOY'!CK31</f>
        <v>62003</v>
      </c>
      <c r="AK4" s="217">
        <f>'All YOY'!CN31</f>
        <v>62097</v>
      </c>
      <c r="AL4" s="217">
        <f>'All YOY'!CQ31</f>
        <v>63159</v>
      </c>
      <c r="AM4" s="217">
        <f>'All YOY'!CT31</f>
        <v>64348</v>
      </c>
      <c r="AN4" s="217">
        <f>'All YOY'!CW31</f>
        <v>62756</v>
      </c>
      <c r="AO4" s="217">
        <f>'All YOY'!CZ31</f>
        <v>62233</v>
      </c>
      <c r="AP4" s="217">
        <f>'All YOY'!DC31</f>
        <v>60598</v>
      </c>
    </row>
    <row r="5" spans="1:42">
      <c r="B5" s="89" t="s">
        <v>8529</v>
      </c>
      <c r="D5" s="89" t="s">
        <v>8523</v>
      </c>
      <c r="E5" s="83" t="s">
        <v>10</v>
      </c>
      <c r="F5" s="89" t="str">
        <f>E3</f>
        <v>Establish Justice and Ensure Domestic Tranquility</v>
      </c>
      <c r="G5" s="83"/>
      <c r="H5" s="217">
        <f>'All YOY'!E32</f>
        <v>56000</v>
      </c>
      <c r="I5" s="217">
        <f>'All YOY'!H32</f>
        <v>56000</v>
      </c>
      <c r="J5" s="217">
        <f>'All YOY'!K32</f>
        <v>62000</v>
      </c>
      <c r="K5" s="218">
        <f>'All YOY'!N32</f>
        <v>64000</v>
      </c>
      <c r="L5" s="217">
        <f>'All YOY'!Q32</f>
        <v>65173</v>
      </c>
      <c r="M5" s="217">
        <f>'All YOY'!T32</f>
        <v>66024</v>
      </c>
      <c r="N5" s="217">
        <f>'All YOY'!W32</f>
        <v>66735</v>
      </c>
      <c r="O5" s="217">
        <f>'All YOY'!Z32</f>
        <v>72793</v>
      </c>
      <c r="P5" s="217">
        <f>'All YOY'!AC32</f>
        <v>78755</v>
      </c>
      <c r="Q5" s="217">
        <f>'All YOY'!AF32</f>
        <v>78702</v>
      </c>
      <c r="R5" s="217">
        <f>'All YOY'!AI32</f>
        <v>78594</v>
      </c>
      <c r="S5" s="217">
        <f>'All YOY'!AL32</f>
        <v>82806</v>
      </c>
      <c r="T5" s="217">
        <f>'All YOY'!AO32</f>
        <v>87616</v>
      </c>
      <c r="U5" s="217">
        <f>'All YOY'!AR32</f>
        <v>86229</v>
      </c>
      <c r="V5" s="217">
        <f>'All YOY'!AU32</f>
        <v>84048</v>
      </c>
      <c r="W5" s="217">
        <f>'All YOY'!AX32</f>
        <v>86087</v>
      </c>
      <c r="X5" s="219" t="s">
        <v>459</v>
      </c>
      <c r="Y5" s="217">
        <f>'All YOY'!BD32</f>
        <v>94510</v>
      </c>
      <c r="Z5" s="217">
        <f>'All YOY'!BG32</f>
        <v>100257</v>
      </c>
      <c r="AA5" s="217">
        <f>'All YOY'!BJ32</f>
        <v>104096</v>
      </c>
      <c r="AB5" s="217">
        <f>'All YOY'!BM32</f>
        <v>105638</v>
      </c>
      <c r="AC5" s="217">
        <f>'All YOY'!BP32</f>
        <v>106337</v>
      </c>
      <c r="AD5" s="217">
        <f>'All YOY'!BS32</f>
        <v>109278</v>
      </c>
      <c r="AE5" s="217">
        <f>'All YOY'!BV32</f>
        <v>156607</v>
      </c>
      <c r="AF5" s="217">
        <f>'All YOY'!BY32</f>
        <v>160073</v>
      </c>
      <c r="AG5" s="217">
        <f>'All YOY'!CB32</f>
        <v>157492</v>
      </c>
      <c r="AH5" s="217">
        <f>'All YOY'!CE32</f>
        <v>161013</v>
      </c>
      <c r="AI5" s="217">
        <f>'All YOY'!CH32</f>
        <v>166444</v>
      </c>
      <c r="AJ5" s="217">
        <f>'All YOY'!CK32</f>
        <v>176885</v>
      </c>
      <c r="AK5" s="217">
        <f>'All YOY'!CN32</f>
        <v>178537</v>
      </c>
      <c r="AL5" s="217">
        <f>'All YOY'!CQ32</f>
        <v>182573</v>
      </c>
      <c r="AM5" s="217">
        <f>'All YOY'!CT32</f>
        <v>188642</v>
      </c>
      <c r="AN5" s="217">
        <f>'All YOY'!CW32</f>
        <v>192354</v>
      </c>
      <c r="AO5" s="217">
        <f>'All YOY'!CZ32</f>
        <v>192213</v>
      </c>
      <c r="AP5" s="217">
        <f>'All YOY'!DC32</f>
        <v>185630</v>
      </c>
    </row>
    <row r="6" spans="1:42">
      <c r="B6" s="89" t="s">
        <v>8529</v>
      </c>
      <c r="D6" s="89" t="s">
        <v>8523</v>
      </c>
      <c r="E6" s="83" t="s">
        <v>14</v>
      </c>
      <c r="F6" s="89" t="str">
        <f>E3</f>
        <v>Establish Justice and Ensure Domestic Tranquility</v>
      </c>
      <c r="G6" s="83"/>
      <c r="H6" s="217">
        <f>'All YOY'!E35</f>
        <v>0</v>
      </c>
      <c r="I6" s="217">
        <f>'All YOY'!H35</f>
        <v>0</v>
      </c>
      <c r="J6" s="217">
        <f>'All YOY'!K35</f>
        <v>0</v>
      </c>
      <c r="K6" s="218">
        <f>'All YOY'!N35</f>
        <v>0</v>
      </c>
      <c r="L6" s="217">
        <f>'All YOY'!Q35</f>
        <v>0</v>
      </c>
      <c r="M6" s="217">
        <f>'All YOY'!T35</f>
        <v>0</v>
      </c>
      <c r="N6" s="217">
        <f>'All YOY'!W35</f>
        <v>0</v>
      </c>
      <c r="O6" s="217">
        <f>'All YOY'!Z35</f>
        <v>0</v>
      </c>
      <c r="P6" s="217">
        <f>'All YOY'!AC35</f>
        <v>0</v>
      </c>
      <c r="Q6" s="217">
        <f>'All YOY'!AF35</f>
        <v>0</v>
      </c>
      <c r="R6" s="217">
        <f>'All YOY'!AI35</f>
        <v>0</v>
      </c>
      <c r="S6" s="217">
        <f>'All YOY'!AL35</f>
        <v>0</v>
      </c>
      <c r="T6" s="217">
        <f>'All YOY'!AO35</f>
        <v>0</v>
      </c>
      <c r="U6" s="217">
        <f>'All YOY'!AR35</f>
        <v>0</v>
      </c>
      <c r="V6" s="217">
        <f>'All YOY'!AU35</f>
        <v>0</v>
      </c>
      <c r="W6" s="217">
        <f>'All YOY'!AX35</f>
        <v>0</v>
      </c>
      <c r="X6" s="219" t="s">
        <v>459</v>
      </c>
      <c r="Y6" s="217">
        <f>'All YOY'!BD35</f>
        <v>0</v>
      </c>
      <c r="Z6" s="217">
        <f>'All YOY'!BG35</f>
        <v>0</v>
      </c>
      <c r="AA6" s="217">
        <f>'All YOY'!BJ35</f>
        <v>0</v>
      </c>
      <c r="AB6" s="217">
        <f>'All YOY'!BM35</f>
        <v>0</v>
      </c>
      <c r="AC6" s="217">
        <f>'All YOY'!BP35</f>
        <v>0</v>
      </c>
      <c r="AD6" s="217">
        <f>'All YOY'!BS35</f>
        <v>0</v>
      </c>
      <c r="AE6" s="217">
        <f>'All YOY'!BV35</f>
        <v>0</v>
      </c>
      <c r="AF6" s="217">
        <f>'All YOY'!BY35</f>
        <v>0</v>
      </c>
      <c r="AG6" s="217">
        <f>'All YOY'!CB35</f>
        <v>0</v>
      </c>
      <c r="AH6" s="217">
        <f>'All YOY'!CE35</f>
        <v>0</v>
      </c>
      <c r="AI6" s="217">
        <f>'All YOY'!CH35</f>
        <v>0</v>
      </c>
      <c r="AJ6" s="217">
        <f>'All YOY'!CK35</f>
        <v>0</v>
      </c>
      <c r="AK6" s="217">
        <f>'All YOY'!CN35</f>
        <v>0</v>
      </c>
      <c r="AL6" s="217">
        <f>'All YOY'!CQ35</f>
        <v>0</v>
      </c>
      <c r="AM6" s="217">
        <f>'All YOY'!CT35</f>
        <v>0</v>
      </c>
      <c r="AN6" s="217">
        <f>'All YOY'!CW35</f>
        <v>0</v>
      </c>
      <c r="AO6" s="217">
        <f>'All YOY'!CZ35</f>
        <v>0</v>
      </c>
      <c r="AP6" s="217">
        <f>'All YOY'!DC35</f>
        <v>0</v>
      </c>
    </row>
    <row r="7" spans="1:42">
      <c r="B7" s="89" t="s">
        <v>8529</v>
      </c>
      <c r="D7" s="89" t="s">
        <v>8523</v>
      </c>
      <c r="E7" s="113" t="s">
        <v>17</v>
      </c>
      <c r="F7" s="89" t="str">
        <f>E3</f>
        <v>Establish Justice and Ensure Domestic Tranquility</v>
      </c>
      <c r="G7" s="114"/>
      <c r="H7" s="220">
        <f>'All YOY'!E38</f>
        <v>0</v>
      </c>
      <c r="I7" s="220">
        <f>'All YOY'!H38</f>
        <v>0</v>
      </c>
      <c r="J7" s="220">
        <f>'All YOY'!K38</f>
        <v>10000</v>
      </c>
      <c r="K7" s="221">
        <f>'All YOY'!N38</f>
        <v>0</v>
      </c>
      <c r="L7" s="220">
        <f>'All YOY'!Q38</f>
        <v>10537</v>
      </c>
      <c r="M7" s="220">
        <f>'All YOY'!T38</f>
        <v>11461</v>
      </c>
      <c r="N7" s="220">
        <f>'All YOY'!W38</f>
        <v>12056</v>
      </c>
      <c r="O7" s="220">
        <f>'All YOY'!Z38</f>
        <v>12860</v>
      </c>
      <c r="P7" s="220">
        <f>'All YOY'!AC38</f>
        <v>13883</v>
      </c>
      <c r="Q7" s="220">
        <f>'All YOY'!AF38</f>
        <v>16111</v>
      </c>
      <c r="R7" s="220">
        <f>'All YOY'!AI38</f>
        <v>18906</v>
      </c>
      <c r="S7" s="220">
        <f>'All YOY'!AL38</f>
        <v>21541</v>
      </c>
      <c r="T7" s="220">
        <f>'All YOY'!AO38</f>
        <v>23818</v>
      </c>
      <c r="U7" s="220">
        <f>'All YOY'!AR38</f>
        <v>24835</v>
      </c>
      <c r="V7" s="220">
        <f>'All YOY'!AU38</f>
        <v>26138</v>
      </c>
      <c r="W7" s="220">
        <f>'All YOY'!AX38</f>
        <v>28493</v>
      </c>
      <c r="X7" s="221" t="s">
        <v>459</v>
      </c>
      <c r="Y7" s="220">
        <f>'All YOY'!BD38</f>
        <v>29809</v>
      </c>
      <c r="Z7" s="220">
        <f>'All YOY'!BG38</f>
        <v>30436</v>
      </c>
      <c r="AA7" s="220">
        <f>'All YOY'!BJ38</f>
        <v>30974</v>
      </c>
      <c r="AB7" s="220">
        <f>'All YOY'!BM38</f>
        <v>31662</v>
      </c>
      <c r="AC7" s="220">
        <f>'All YOY'!BP38</f>
        <v>32973</v>
      </c>
      <c r="AD7" s="220">
        <f>'All YOY'!BS38</f>
        <v>34245</v>
      </c>
      <c r="AE7" s="220">
        <f>'All YOY'!BV38</f>
        <v>34776</v>
      </c>
      <c r="AF7" s="220">
        <f>'All YOY'!BY38</f>
        <v>34961</v>
      </c>
      <c r="AG7" s="220">
        <f>'All YOY'!CB38</f>
        <v>35193</v>
      </c>
      <c r="AH7" s="220">
        <f>'All YOY'!CE38</f>
        <v>35896</v>
      </c>
      <c r="AI7" s="220">
        <f>'All YOY'!CH38</f>
        <v>36654</v>
      </c>
      <c r="AJ7" s="220">
        <f>'All YOY'!CK38</f>
        <v>36770</v>
      </c>
      <c r="AK7" s="220">
        <f>'All YOY'!CN38</f>
        <v>36802</v>
      </c>
      <c r="AL7" s="220">
        <f>'All YOY'!CQ38</f>
        <v>37589</v>
      </c>
      <c r="AM7" s="220">
        <f>'All YOY'!CT38</f>
        <v>38311</v>
      </c>
      <c r="AN7" s="220">
        <f>'All YOY'!CW38</f>
        <v>37955</v>
      </c>
      <c r="AO7" s="220">
        <f>'All YOY'!CZ38</f>
        <v>38544</v>
      </c>
      <c r="AP7" s="220">
        <f>'All YOY'!DC38</f>
        <v>39011</v>
      </c>
    </row>
    <row r="8" spans="1:42">
      <c r="B8" s="89" t="s">
        <v>8529</v>
      </c>
      <c r="C8" s="89" t="s">
        <v>8525</v>
      </c>
      <c r="D8" s="89" t="s">
        <v>8523</v>
      </c>
      <c r="E8" s="111" t="s">
        <v>467</v>
      </c>
      <c r="F8" s="89" t="str">
        <f>E2</f>
        <v>Government Employment (total employment)</v>
      </c>
      <c r="G8" s="209"/>
      <c r="H8" s="222">
        <f t="shared" ref="H8:AO8" si="1">H9+H10</f>
        <v>3026627</v>
      </c>
      <c r="I8" s="222">
        <f t="shared" si="1"/>
        <v>3081560</v>
      </c>
      <c r="J8" s="222">
        <f t="shared" si="1"/>
        <v>3132612</v>
      </c>
      <c r="K8" s="222">
        <f t="shared" si="1"/>
        <v>3165349</v>
      </c>
      <c r="L8" s="222">
        <f t="shared" si="1"/>
        <v>3206919</v>
      </c>
      <c r="M8" s="222">
        <f t="shared" si="1"/>
        <v>3252185</v>
      </c>
      <c r="N8" s="222">
        <f t="shared" si="1"/>
        <v>3247954</v>
      </c>
      <c r="O8" s="222">
        <f t="shared" si="1"/>
        <v>3273666</v>
      </c>
      <c r="P8" s="222">
        <f t="shared" si="1"/>
        <v>3198291</v>
      </c>
      <c r="Q8" s="222">
        <f t="shared" si="1"/>
        <v>3215634</v>
      </c>
      <c r="R8" s="222">
        <f t="shared" si="1"/>
        <v>3081529</v>
      </c>
      <c r="S8" s="222">
        <f t="shared" si="1"/>
        <v>3004708</v>
      </c>
      <c r="T8" s="222">
        <f t="shared" si="1"/>
        <v>2791403</v>
      </c>
      <c r="U8" s="222">
        <f t="shared" si="1"/>
        <v>2631223</v>
      </c>
      <c r="V8" s="222">
        <f t="shared" si="1"/>
        <v>2492067</v>
      </c>
      <c r="W8" s="222">
        <f t="shared" si="1"/>
        <v>2349330</v>
      </c>
      <c r="X8" s="223" t="s">
        <v>459</v>
      </c>
      <c r="Y8" s="222">
        <f t="shared" si="1"/>
        <v>2215560</v>
      </c>
      <c r="Z8" s="222">
        <f t="shared" si="1"/>
        <v>2145034</v>
      </c>
      <c r="AA8" s="222">
        <f t="shared" si="1"/>
        <v>2098935</v>
      </c>
      <c r="AB8" s="222">
        <f t="shared" si="1"/>
        <v>2079383</v>
      </c>
      <c r="AC8" s="222">
        <f t="shared" si="1"/>
        <v>2066903</v>
      </c>
      <c r="AD8" s="222">
        <f t="shared" si="1"/>
        <v>2092279</v>
      </c>
      <c r="AE8" s="222">
        <f t="shared" si="1"/>
        <v>2116817</v>
      </c>
      <c r="AF8" s="222">
        <f t="shared" si="1"/>
        <v>2114658</v>
      </c>
      <c r="AG8" s="222">
        <f t="shared" si="1"/>
        <v>2085041</v>
      </c>
      <c r="AH8" s="222">
        <f t="shared" si="1"/>
        <v>2083008</v>
      </c>
      <c r="AI8" s="222">
        <f t="shared" si="1"/>
        <v>2078356</v>
      </c>
      <c r="AJ8" s="222">
        <f>AJ9+AJ10</f>
        <v>2125142</v>
      </c>
      <c r="AK8" s="222">
        <f t="shared" si="1"/>
        <v>2147764</v>
      </c>
      <c r="AL8" s="222">
        <f t="shared" si="1"/>
        <v>2204963</v>
      </c>
      <c r="AM8" s="222">
        <f t="shared" si="1"/>
        <v>2230822</v>
      </c>
      <c r="AN8" s="222">
        <f t="shared" si="1"/>
        <v>2190588</v>
      </c>
      <c r="AO8" s="222">
        <f t="shared" si="1"/>
        <v>2158683</v>
      </c>
      <c r="AP8" s="222">
        <f>AP9+AP10</f>
        <v>2082300</v>
      </c>
    </row>
    <row r="9" spans="1:42">
      <c r="B9" s="89" t="s">
        <v>8529</v>
      </c>
      <c r="D9" s="89" t="s">
        <v>8523</v>
      </c>
      <c r="E9" s="83" t="s">
        <v>8528</v>
      </c>
      <c r="F9" s="89" t="str">
        <f>E8</f>
        <v>Provide for the Common Defense</v>
      </c>
      <c r="G9" s="83">
        <v>2</v>
      </c>
      <c r="H9" s="217">
        <f>'All YOY'!E44</f>
        <v>2050627</v>
      </c>
      <c r="I9" s="217">
        <f>'All YOY'!H44</f>
        <v>2082560</v>
      </c>
      <c r="J9" s="217">
        <f>'All YOY'!K44</f>
        <v>2108612</v>
      </c>
      <c r="K9" s="218">
        <f>'All YOY'!N44</f>
        <v>2123349</v>
      </c>
      <c r="L9" s="217">
        <f>'All YOY'!Q44</f>
        <v>2138157</v>
      </c>
      <c r="M9" s="217">
        <f>'All YOY'!T44</f>
        <v>2151032</v>
      </c>
      <c r="N9" s="217">
        <f>'All YOY'!W44</f>
        <v>2169112</v>
      </c>
      <c r="O9" s="217">
        <f>'All YOY'!Z44</f>
        <v>2174217</v>
      </c>
      <c r="P9" s="217">
        <f>'All YOY'!AC44</f>
        <v>2138213</v>
      </c>
      <c r="Q9" s="217">
        <f>'All YOY'!AF44</f>
        <v>2130229</v>
      </c>
      <c r="R9" s="217">
        <f>'All YOY'!AI44</f>
        <v>2043705</v>
      </c>
      <c r="S9" s="217">
        <f>'All YOY'!AL44</f>
        <v>1985555</v>
      </c>
      <c r="T9" s="217">
        <f>'All YOY'!AO44</f>
        <v>1807177</v>
      </c>
      <c r="U9" s="217">
        <f>'All YOY'!AR44</f>
        <v>1705103</v>
      </c>
      <c r="V9" s="217">
        <f>'All YOY'!AU44</f>
        <v>1610490</v>
      </c>
      <c r="W9" s="217">
        <f>'All YOY'!AX44</f>
        <v>1518224</v>
      </c>
      <c r="X9" s="219" t="s">
        <v>459</v>
      </c>
      <c r="Y9" s="217">
        <f>'All YOY'!BD44</f>
        <v>1438562</v>
      </c>
      <c r="Z9" s="217">
        <f>'All YOY'!BG44</f>
        <v>1406830</v>
      </c>
      <c r="AA9" s="217">
        <f>'All YOY'!BJ44</f>
        <v>1385703</v>
      </c>
      <c r="AB9" s="217">
        <f>'All YOY'!BM44</f>
        <v>1384338</v>
      </c>
      <c r="AC9" s="217">
        <f>'All YOY'!BP44</f>
        <v>1385116</v>
      </c>
      <c r="AD9" s="217">
        <f>'All YOY'!BS44</f>
        <v>1411634</v>
      </c>
      <c r="AE9" s="217">
        <f>'All YOY'!BV44</f>
        <v>1434377</v>
      </c>
      <c r="AF9" s="217">
        <f>'All YOY'!BY44</f>
        <v>1426836</v>
      </c>
      <c r="AG9" s="217">
        <f>'All YOY'!CB44</f>
        <v>1389394</v>
      </c>
      <c r="AH9" s="217">
        <f>'All YOY'!CE44</f>
        <v>1384968</v>
      </c>
      <c r="AI9" s="217">
        <f>'All YOY'!CH44</f>
        <v>1379551</v>
      </c>
      <c r="AJ9" s="217">
        <f>'All YOY'!CK44</f>
        <v>1401757</v>
      </c>
      <c r="AK9" s="217">
        <f>'All YOY'!CN44</f>
        <v>1418542</v>
      </c>
      <c r="AL9" s="217">
        <f>'All YOY'!CQ44</f>
        <v>1430985</v>
      </c>
      <c r="AM9" s="217">
        <f>'All YOY'!CT44</f>
        <v>1425113</v>
      </c>
      <c r="AN9" s="217">
        <f>'All YOY'!CW44</f>
        <v>1399622</v>
      </c>
      <c r="AO9" s="217">
        <f>'All YOY'!CZ44</f>
        <v>1382684</v>
      </c>
      <c r="AP9" s="217">
        <f>'All YOY'!DC44</f>
        <v>1338487</v>
      </c>
    </row>
    <row r="10" spans="1:42">
      <c r="B10" s="89" t="s">
        <v>8529</v>
      </c>
      <c r="D10" s="89" t="s">
        <v>8523</v>
      </c>
      <c r="E10" s="113" t="s">
        <v>9</v>
      </c>
      <c r="F10" s="89" t="str">
        <f>E8</f>
        <v>Provide for the Common Defense</v>
      </c>
      <c r="G10" s="114">
        <v>3</v>
      </c>
      <c r="H10" s="220">
        <f>'All YOY'!E5</f>
        <v>976000</v>
      </c>
      <c r="I10" s="220">
        <f>'All YOY'!H5</f>
        <v>999000</v>
      </c>
      <c r="J10" s="220">
        <f>'All YOY'!K5</f>
        <v>1024000</v>
      </c>
      <c r="K10" s="221">
        <f>'All YOY'!N5</f>
        <v>1042000</v>
      </c>
      <c r="L10" s="220">
        <f>'All YOY'!Q5</f>
        <v>1068762</v>
      </c>
      <c r="M10" s="220">
        <f>'All YOY'!T5</f>
        <v>1101153</v>
      </c>
      <c r="N10" s="220">
        <f>'All YOY'!W5</f>
        <v>1078842</v>
      </c>
      <c r="O10" s="220">
        <f>'All YOY'!Z5</f>
        <v>1099449</v>
      </c>
      <c r="P10" s="220">
        <f>'All YOY'!AC5</f>
        <v>1060078</v>
      </c>
      <c r="Q10" s="220">
        <f>'All YOY'!AF5</f>
        <v>1085405</v>
      </c>
      <c r="R10" s="220">
        <f>'All YOY'!AI5</f>
        <v>1037824</v>
      </c>
      <c r="S10" s="220">
        <f>'All YOY'!AL5</f>
        <v>1019153</v>
      </c>
      <c r="T10" s="220">
        <f>'All YOY'!AO5</f>
        <v>984226</v>
      </c>
      <c r="U10" s="220">
        <f>'All YOY'!AR5</f>
        <v>926120</v>
      </c>
      <c r="V10" s="220">
        <f>'All YOY'!AU5</f>
        <v>881577</v>
      </c>
      <c r="W10" s="220">
        <f>'All YOY'!AX5</f>
        <v>831106</v>
      </c>
      <c r="X10" s="221" t="s">
        <v>459</v>
      </c>
      <c r="Y10" s="220">
        <f>'All YOY'!BD5</f>
        <v>776998</v>
      </c>
      <c r="Z10" s="220">
        <f>'All YOY'!BG5</f>
        <v>738204</v>
      </c>
      <c r="AA10" s="220">
        <f>'All YOY'!BJ5</f>
        <v>713232</v>
      </c>
      <c r="AB10" s="220">
        <f>'All YOY'!BM5</f>
        <v>695045</v>
      </c>
      <c r="AC10" s="220">
        <f>'All YOY'!BP5</f>
        <v>681787</v>
      </c>
      <c r="AD10" s="220">
        <f>'All YOY'!BS5</f>
        <v>680645</v>
      </c>
      <c r="AE10" s="220">
        <f>'All YOY'!BV5</f>
        <v>682440</v>
      </c>
      <c r="AF10" s="220">
        <f>'All YOY'!BY5</f>
        <v>687822</v>
      </c>
      <c r="AG10" s="220">
        <f>'All YOY'!CB5</f>
        <v>695647</v>
      </c>
      <c r="AH10" s="220">
        <f>'All YOY'!CE5</f>
        <v>698040</v>
      </c>
      <c r="AI10" s="220">
        <f>'All YOY'!CH5</f>
        <v>698805</v>
      </c>
      <c r="AJ10" s="220">
        <f>'All YOY'!CK5</f>
        <v>723385</v>
      </c>
      <c r="AK10" s="220">
        <f>'All YOY'!CN5</f>
        <v>729222</v>
      </c>
      <c r="AL10" s="220">
        <f>'All YOY'!CQ5</f>
        <v>773978</v>
      </c>
      <c r="AM10" s="220">
        <f>'All YOY'!CT5</f>
        <v>805709</v>
      </c>
      <c r="AN10" s="220">
        <f>'All YOY'!CW5</f>
        <v>790966</v>
      </c>
      <c r="AO10" s="220">
        <f>'All YOY'!CZ5</f>
        <v>775999</v>
      </c>
      <c r="AP10" s="220">
        <f>'All YOY'!DC5</f>
        <v>743813</v>
      </c>
    </row>
    <row r="11" spans="1:42">
      <c r="B11" s="89" t="s">
        <v>8529</v>
      </c>
      <c r="C11" s="89" t="s">
        <v>8525</v>
      </c>
      <c r="D11" s="89" t="s">
        <v>8523</v>
      </c>
      <c r="E11" s="111" t="s">
        <v>469</v>
      </c>
      <c r="F11" s="89" t="str">
        <f>E2</f>
        <v>Government Employment (total employment)</v>
      </c>
      <c r="G11" s="209"/>
      <c r="H11" s="222">
        <f t="shared" ref="H11:AO11" si="2">H12+H13+H14+H15+H16+H17+H18+H20+H19:H19</f>
        <v>693000</v>
      </c>
      <c r="I11" s="222">
        <f t="shared" si="2"/>
        <v>692000</v>
      </c>
      <c r="J11" s="222">
        <f t="shared" si="2"/>
        <v>1038000</v>
      </c>
      <c r="K11" s="222">
        <f t="shared" si="2"/>
        <v>696000</v>
      </c>
      <c r="L11" s="222">
        <f t="shared" si="2"/>
        <v>1085839</v>
      </c>
      <c r="M11" s="222">
        <f t="shared" si="2"/>
        <v>1132380</v>
      </c>
      <c r="N11" s="222">
        <f t="shared" si="2"/>
        <v>1168074</v>
      </c>
      <c r="O11" s="222">
        <f t="shared" si="2"/>
        <v>1189129</v>
      </c>
      <c r="P11" s="222">
        <f t="shared" si="2"/>
        <v>1231468</v>
      </c>
      <c r="Q11" s="222">
        <f t="shared" si="2"/>
        <v>1227256</v>
      </c>
      <c r="R11" s="222">
        <f t="shared" si="2"/>
        <v>1240080</v>
      </c>
      <c r="S11" s="222">
        <f t="shared" si="2"/>
        <v>1245399</v>
      </c>
      <c r="T11" s="222">
        <f t="shared" si="2"/>
        <v>1228733</v>
      </c>
      <c r="U11" s="222">
        <f t="shared" si="2"/>
        <v>1254730</v>
      </c>
      <c r="V11" s="222">
        <f t="shared" si="2"/>
        <v>1270070</v>
      </c>
      <c r="W11" s="222">
        <f t="shared" si="2"/>
        <v>1282309</v>
      </c>
      <c r="X11" s="223" t="s">
        <v>459</v>
      </c>
      <c r="Y11" s="222">
        <f t="shared" si="2"/>
        <v>1267284</v>
      </c>
      <c r="Z11" s="222">
        <f t="shared" si="2"/>
        <v>1266672</v>
      </c>
      <c r="AA11" s="222">
        <f t="shared" si="2"/>
        <v>1278829</v>
      </c>
      <c r="AB11" s="222">
        <f t="shared" si="2"/>
        <v>1241792</v>
      </c>
      <c r="AC11" s="222">
        <f t="shared" si="2"/>
        <v>1242811</v>
      </c>
      <c r="AD11" s="222">
        <f t="shared" si="2"/>
        <v>1217239</v>
      </c>
      <c r="AE11" s="222">
        <f t="shared" si="2"/>
        <v>1176704</v>
      </c>
      <c r="AF11" s="222">
        <f t="shared" si="2"/>
        <v>1185363</v>
      </c>
      <c r="AG11" s="222">
        <f t="shared" si="2"/>
        <v>1166130</v>
      </c>
      <c r="AH11" s="222">
        <f t="shared" si="2"/>
        <v>1164965</v>
      </c>
      <c r="AI11" s="222">
        <f t="shared" si="2"/>
        <v>1176401</v>
      </c>
      <c r="AJ11" s="222">
        <f>AJ12+AJ13+AJ14+AJ15+AJ16+AJ17+AJ18+AJ20+AJ19:AJ19</f>
        <v>1165490</v>
      </c>
      <c r="AK11" s="222">
        <f t="shared" si="2"/>
        <v>1144917</v>
      </c>
      <c r="AL11" s="222">
        <f t="shared" si="2"/>
        <v>1116532</v>
      </c>
      <c r="AM11" s="222">
        <f t="shared" si="2"/>
        <v>1103984</v>
      </c>
      <c r="AN11" s="222">
        <f t="shared" si="2"/>
        <v>1076207</v>
      </c>
      <c r="AO11" s="222">
        <f t="shared" si="2"/>
        <v>1056023</v>
      </c>
      <c r="AP11" s="222">
        <f>AP12+AP13+AP14+AP15+AP16+AP17+AP18+AP20+AP19:AP19</f>
        <v>1066427</v>
      </c>
    </row>
    <row r="12" spans="1:42">
      <c r="B12" s="89" t="s">
        <v>8529</v>
      </c>
      <c r="D12" s="89" t="s">
        <v>8523</v>
      </c>
      <c r="E12" s="83" t="s">
        <v>43</v>
      </c>
      <c r="F12" s="89" t="str">
        <f>E11</f>
        <v>Promote the General Welfare</v>
      </c>
      <c r="G12" s="83"/>
      <c r="H12" s="224">
        <f>'All YOY'!E28</f>
        <v>24000</v>
      </c>
      <c r="I12" s="224">
        <f>'All YOY'!H28</f>
        <v>23000</v>
      </c>
      <c r="J12" s="224">
        <f>'All YOY'!K28</f>
        <v>23000</v>
      </c>
      <c r="K12" s="219">
        <f>'All YOY'!N28</f>
        <v>23000</v>
      </c>
      <c r="L12" s="224">
        <f>'All YOY'!Q28</f>
        <v>22120</v>
      </c>
      <c r="M12" s="224">
        <f>'All YOY'!T28</f>
        <v>22537</v>
      </c>
      <c r="N12" s="224">
        <f>'All YOY'!W28</f>
        <v>22319</v>
      </c>
      <c r="O12" s="224">
        <f>'All YOY'!Z28</f>
        <v>22970</v>
      </c>
      <c r="P12" s="224">
        <f>'All YOY'!AC28</f>
        <v>23227</v>
      </c>
      <c r="Q12" s="224">
        <f>'All YOY'!AF28</f>
        <v>24207</v>
      </c>
      <c r="R12" s="224">
        <f>'All YOY'!AI28</f>
        <v>24925</v>
      </c>
      <c r="S12" s="224">
        <f>'All YOY'!AL28</f>
        <v>25706</v>
      </c>
      <c r="T12" s="224">
        <f>'All YOY'!AO28</f>
        <v>25339</v>
      </c>
      <c r="U12" s="224">
        <f>'All YOY'!AR28</f>
        <v>24746</v>
      </c>
      <c r="V12" s="224">
        <f>'All YOY'!AU28</f>
        <v>23258</v>
      </c>
      <c r="W12" s="224">
        <f>'All YOY'!AX28</f>
        <v>21588</v>
      </c>
      <c r="X12" s="219" t="s">
        <v>459</v>
      </c>
      <c r="Y12" s="224">
        <f>'All YOY'!BD28</f>
        <v>19974</v>
      </c>
      <c r="Z12" s="224">
        <f>'All YOY'!BG28</f>
        <v>19310</v>
      </c>
      <c r="AA12" s="224">
        <f>'All YOY'!BJ28</f>
        <v>18545</v>
      </c>
      <c r="AB12" s="224">
        <f>'All YOY'!BM28</f>
        <v>18427</v>
      </c>
      <c r="AC12" s="224">
        <f>'All YOY'!BP28</f>
        <v>18909</v>
      </c>
      <c r="AD12" s="224">
        <f>'All YOY'!BS28</f>
        <v>18821</v>
      </c>
      <c r="AE12" s="224">
        <f>'All YOY'!BV28</f>
        <v>18985</v>
      </c>
      <c r="AF12" s="224">
        <f>'All YOY'!BY28</f>
        <v>19507</v>
      </c>
      <c r="AG12" s="224">
        <f>'All YOY'!CB28</f>
        <v>18650</v>
      </c>
      <c r="AH12" s="224">
        <f>'All YOY'!CE28</f>
        <v>18457</v>
      </c>
      <c r="AI12" s="224">
        <f>'All YOY'!CH28</f>
        <v>18517</v>
      </c>
      <c r="AJ12" s="224">
        <f>'All YOY'!CK28</f>
        <v>18437</v>
      </c>
      <c r="AK12" s="224">
        <f>'All YOY'!CN28</f>
        <v>18354</v>
      </c>
      <c r="AL12" s="224">
        <f>'All YOY'!CQ28</f>
        <v>18540</v>
      </c>
      <c r="AM12" s="224">
        <f>'All YOY'!CT28</f>
        <v>18727</v>
      </c>
      <c r="AN12" s="224">
        <f>'All YOY'!CW28</f>
        <v>18201</v>
      </c>
      <c r="AO12" s="224">
        <f>'All YOY'!CZ28</f>
        <v>17922</v>
      </c>
      <c r="AP12" s="224">
        <f>'All YOY'!DC28</f>
        <v>17736</v>
      </c>
    </row>
    <row r="13" spans="1:42">
      <c r="B13" s="89" t="s">
        <v>8529</v>
      </c>
      <c r="D13" s="89" t="s">
        <v>8523</v>
      </c>
      <c r="E13" s="83" t="s">
        <v>18</v>
      </c>
      <c r="F13" s="89" t="str">
        <f>E11</f>
        <v>Promote the General Welfare</v>
      </c>
      <c r="G13" s="83"/>
      <c r="H13" s="224">
        <f>'All YOY'!E17</f>
        <v>5000</v>
      </c>
      <c r="I13" s="224">
        <f>'All YOY'!H17</f>
        <v>4000</v>
      </c>
      <c r="J13" s="224">
        <f>'All YOY'!K17</f>
        <v>4000</v>
      </c>
      <c r="K13" s="219">
        <f>'All YOY'!N17</f>
        <v>4000</v>
      </c>
      <c r="L13" s="224">
        <f>'All YOY'!Q17</f>
        <v>3610</v>
      </c>
      <c r="M13" s="224">
        <f>'All YOY'!T17</f>
        <v>3625</v>
      </c>
      <c r="N13" s="224">
        <f>'All YOY'!W17</f>
        <v>3581</v>
      </c>
      <c r="O13" s="224">
        <f>'All YOY'!Z17</f>
        <v>3773</v>
      </c>
      <c r="P13" s="224">
        <f>'All YOY'!AC17</f>
        <v>3795</v>
      </c>
      <c r="Q13" s="224">
        <f>'All YOY'!AF17</f>
        <v>3729</v>
      </c>
      <c r="R13" s="224">
        <f>'All YOY'!AI17</f>
        <v>3855</v>
      </c>
      <c r="S13" s="224">
        <f>'All YOY'!AL17</f>
        <v>3980</v>
      </c>
      <c r="T13" s="224">
        <f>'All YOY'!AO17</f>
        <v>4110</v>
      </c>
      <c r="U13" s="224">
        <f>'All YOY'!AR17</f>
        <v>3998</v>
      </c>
      <c r="V13" s="224">
        <f>'All YOY'!AU17</f>
        <v>3687</v>
      </c>
      <c r="W13" s="224">
        <f>'All YOY'!AX17</f>
        <v>3671</v>
      </c>
      <c r="X13" s="219" t="s">
        <v>459</v>
      </c>
      <c r="Y13" s="224">
        <f>'All YOY'!BD17</f>
        <v>3639</v>
      </c>
      <c r="Z13" s="224">
        <f>'All YOY'!BG17</f>
        <v>3598</v>
      </c>
      <c r="AA13" s="224">
        <f>'All YOY'!BJ17</f>
        <v>3412</v>
      </c>
      <c r="AB13" s="224">
        <f>'All YOY'!BM17</f>
        <v>3367</v>
      </c>
      <c r="AC13" s="224">
        <f>'All YOY'!BP17</f>
        <v>2788</v>
      </c>
      <c r="AD13" s="224">
        <f>'All YOY'!BS17</f>
        <v>2884</v>
      </c>
      <c r="AE13" s="224">
        <f>'All YOY'!BV17</f>
        <v>2926</v>
      </c>
      <c r="AF13" s="224">
        <f>'All YOY'!BY17</f>
        <v>2864</v>
      </c>
      <c r="AG13" s="224">
        <f>'All YOY'!CB17</f>
        <v>2847</v>
      </c>
      <c r="AH13" s="224">
        <f>'All YOY'!CE17</f>
        <v>2831</v>
      </c>
      <c r="AI13" s="224">
        <f>'All YOY'!CH17</f>
        <v>2824</v>
      </c>
      <c r="AJ13" s="224">
        <f>'All YOY'!CK17</f>
        <v>2846</v>
      </c>
      <c r="AK13" s="224">
        <f>'All YOY'!CN17</f>
        <v>2832</v>
      </c>
      <c r="AL13" s="224">
        <f>'All YOY'!CQ17</f>
        <v>2941</v>
      </c>
      <c r="AM13" s="224">
        <f>'All YOY'!CT17</f>
        <v>2973</v>
      </c>
      <c r="AN13" s="224">
        <f>'All YOY'!CW17</f>
        <v>2908</v>
      </c>
      <c r="AO13" s="224">
        <f>'All YOY'!CZ17</f>
        <v>2874</v>
      </c>
      <c r="AP13" s="224">
        <f>'All YOY'!DC17</f>
        <v>2883</v>
      </c>
    </row>
    <row r="14" spans="1:42">
      <c r="B14" s="89" t="s">
        <v>8529</v>
      </c>
      <c r="D14" s="89" t="s">
        <v>8523</v>
      </c>
      <c r="E14" s="83" t="s">
        <v>20</v>
      </c>
      <c r="F14" s="89" t="str">
        <f>E11</f>
        <v>Promote the General Welfare</v>
      </c>
      <c r="G14" s="83"/>
      <c r="H14" s="224">
        <f>'All YOY'!E18</f>
        <v>0</v>
      </c>
      <c r="I14" s="224">
        <f>'All YOY'!H18</f>
        <v>0</v>
      </c>
      <c r="J14" s="224">
        <f>'All YOY'!K18</f>
        <v>16000</v>
      </c>
      <c r="K14" s="219">
        <f>'All YOY'!N18</f>
        <v>0</v>
      </c>
      <c r="L14" s="224">
        <f>'All YOY'!Q18</f>
        <v>14342</v>
      </c>
      <c r="M14" s="224">
        <f>'All YOY'!T18</f>
        <v>14934</v>
      </c>
      <c r="N14" s="224">
        <f>'All YOY'!W18</f>
        <v>14713</v>
      </c>
      <c r="O14" s="224">
        <f>'All YOY'!Z18</f>
        <v>15018</v>
      </c>
      <c r="P14" s="224">
        <f>'All YOY'!AC18</f>
        <v>15094</v>
      </c>
      <c r="Q14" s="224">
        <f>'All YOY'!AF18</f>
        <v>14819</v>
      </c>
      <c r="R14" s="224">
        <f>'All YOY'!AI18</f>
        <v>14146</v>
      </c>
      <c r="S14" s="224">
        <f>'All YOY'!AL18</f>
        <v>14735</v>
      </c>
      <c r="T14" s="224">
        <f>'All YOY'!AO18</f>
        <v>14725</v>
      </c>
      <c r="U14" s="224">
        <f>'All YOY'!AR18</f>
        <v>14781</v>
      </c>
      <c r="V14" s="224">
        <f>'All YOY'!AU18</f>
        <v>14555</v>
      </c>
      <c r="W14" s="224">
        <f>'All YOY'!AX18</f>
        <v>14882</v>
      </c>
      <c r="X14" s="219" t="s">
        <v>459</v>
      </c>
      <c r="Y14" s="224">
        <f>'All YOY'!BD18</f>
        <v>15037</v>
      </c>
      <c r="Z14" s="224">
        <f>'All YOY'!BG18</f>
        <v>14890</v>
      </c>
      <c r="AA14" s="224">
        <f>'All YOY'!BJ18</f>
        <v>14194</v>
      </c>
      <c r="AB14" s="224">
        <f>'All YOY'!BM18</f>
        <v>4999</v>
      </c>
      <c r="AC14" s="224">
        <f>'All YOY'!BP18</f>
        <v>5003</v>
      </c>
      <c r="AD14" s="224">
        <f>'All YOY'!BS18</f>
        <v>5030</v>
      </c>
      <c r="AE14" s="224">
        <f>'All YOY'!BV18</f>
        <v>5106</v>
      </c>
      <c r="AF14" s="224">
        <f>'All YOY'!BY18</f>
        <v>4815</v>
      </c>
      <c r="AG14" s="224">
        <f>'All YOY'!CB18</f>
        <v>4812</v>
      </c>
      <c r="AH14" s="224">
        <f>'All YOY'!CE18</f>
        <v>4574</v>
      </c>
      <c r="AI14" s="224">
        <f>'All YOY'!CH18</f>
        <v>4486</v>
      </c>
      <c r="AJ14" s="224">
        <f>'All YOY'!CK18</f>
        <v>4513</v>
      </c>
      <c r="AK14" s="224">
        <f>'All YOY'!CN18</f>
        <v>4628</v>
      </c>
      <c r="AL14" s="224">
        <f>'All YOY'!CQ18</f>
        <v>5010</v>
      </c>
      <c r="AM14" s="224">
        <f>'All YOY'!CT18</f>
        <v>5041</v>
      </c>
      <c r="AN14" s="224">
        <f>'All YOY'!CW18</f>
        <v>4772</v>
      </c>
      <c r="AO14" s="224">
        <f>'All YOY'!CZ18</f>
        <v>4612</v>
      </c>
      <c r="AP14" s="224">
        <f>'All YOY'!DC18</f>
        <v>4493</v>
      </c>
    </row>
    <row r="15" spans="1:42">
      <c r="B15" s="89" t="s">
        <v>8529</v>
      </c>
      <c r="D15" s="89" t="s">
        <v>8523</v>
      </c>
      <c r="E15" s="83" t="s">
        <v>19</v>
      </c>
      <c r="F15" s="89" t="str">
        <f>E11</f>
        <v>Promote the General Welfare</v>
      </c>
      <c r="G15" s="83"/>
      <c r="H15" s="224">
        <f>'All YOY'!E39</f>
        <v>0</v>
      </c>
      <c r="I15" s="224">
        <f>'All YOY'!H39</f>
        <v>0</v>
      </c>
      <c r="J15" s="224">
        <f>'All YOY'!K39</f>
        <v>47000</v>
      </c>
      <c r="K15" s="219">
        <f>'All YOY'!N39</f>
        <v>0</v>
      </c>
      <c r="L15" s="224">
        <f>'All YOY'!Q39</f>
        <v>47412</v>
      </c>
      <c r="M15" s="224">
        <f>'All YOY'!T39</f>
        <v>47225</v>
      </c>
      <c r="N15" s="224">
        <f>'All YOY'!W39</f>
        <v>46658</v>
      </c>
      <c r="O15" s="224">
        <f>'All YOY'!Z39</f>
        <v>48043</v>
      </c>
      <c r="P15" s="224">
        <f>'All YOY'!AC39</f>
        <v>49308</v>
      </c>
      <c r="Q15" s="224">
        <f>'All YOY'!AF39</f>
        <v>51259</v>
      </c>
      <c r="R15" s="224">
        <f>'All YOY'!AI39</f>
        <v>51762</v>
      </c>
      <c r="S15" s="224">
        <f>'All YOY'!AL39</f>
        <v>54159</v>
      </c>
      <c r="T15" s="224">
        <f>'All YOY'!AO39</f>
        <v>53937</v>
      </c>
      <c r="U15" s="224">
        <f>'All YOY'!AR39</f>
        <v>52848</v>
      </c>
      <c r="V15" s="224">
        <f>'All YOY'!AU39</f>
        <v>49282</v>
      </c>
      <c r="W15" s="224">
        <f>'All YOY'!AX39</f>
        <v>48508</v>
      </c>
      <c r="X15" s="219" t="s">
        <v>459</v>
      </c>
      <c r="Y15" s="224">
        <f>'All YOY'!BD39</f>
        <v>48276</v>
      </c>
      <c r="Z15" s="224">
        <f>'All YOY'!BG39</f>
        <v>49350</v>
      </c>
      <c r="AA15" s="224">
        <f>'All YOY'!BJ39</f>
        <v>49766</v>
      </c>
      <c r="AB15" s="224">
        <f>'All YOY'!BM39</f>
        <v>48954</v>
      </c>
      <c r="AC15" s="224">
        <f>'All YOY'!BP39</f>
        <v>48988</v>
      </c>
      <c r="AD15" s="224">
        <f>'All YOY'!BS39</f>
        <v>52187</v>
      </c>
      <c r="AE15" s="224">
        <f>'All YOY'!BV39</f>
        <v>49090</v>
      </c>
      <c r="AF15" s="224">
        <f>'All YOY'!BY39</f>
        <v>47334</v>
      </c>
      <c r="AG15" s="224">
        <f>'All YOY'!CB39</f>
        <v>44786</v>
      </c>
      <c r="AH15" s="224">
        <f>'All YOY'!CE39</f>
        <v>44792</v>
      </c>
      <c r="AI15" s="224">
        <f>'All YOY'!CH39</f>
        <v>45672</v>
      </c>
      <c r="AJ15" s="224">
        <f>'All YOY'!CK39</f>
        <v>46920</v>
      </c>
      <c r="AK15" s="224">
        <f>'All YOY'!CN39</f>
        <v>47070</v>
      </c>
      <c r="AL15" s="224">
        <f>'All YOY'!CQ39</f>
        <v>48525</v>
      </c>
      <c r="AM15" s="224">
        <f>'All YOY'!CT39</f>
        <v>48348</v>
      </c>
      <c r="AN15" s="224">
        <f>'All YOY'!CW39</f>
        <v>47805</v>
      </c>
      <c r="AO15" s="224">
        <f>'All YOY'!CZ39</f>
        <v>47216</v>
      </c>
      <c r="AP15" s="224">
        <f>'All YOY'!DC39</f>
        <v>45063</v>
      </c>
    </row>
    <row r="16" spans="1:42">
      <c r="B16" s="89" t="s">
        <v>8529</v>
      </c>
      <c r="D16" s="89" t="s">
        <v>8523</v>
      </c>
      <c r="E16" s="83" t="s">
        <v>21</v>
      </c>
      <c r="F16" s="89" t="str">
        <f>E11</f>
        <v>Promote the General Welfare</v>
      </c>
      <c r="G16" s="83"/>
      <c r="H16" s="217">
        <f>'All YOY'!E29</f>
        <v>0</v>
      </c>
      <c r="I16" s="217">
        <f>'All YOY'!H29</f>
        <v>0</v>
      </c>
      <c r="J16" s="217">
        <f>'All YOY'!K29</f>
        <v>12000</v>
      </c>
      <c r="K16" s="218">
        <f>'All YOY'!N29</f>
        <v>0</v>
      </c>
      <c r="L16" s="217">
        <f>'All YOY'!Q29</f>
        <v>13613</v>
      </c>
      <c r="M16" s="217">
        <f>'All YOY'!T29</f>
        <v>13350</v>
      </c>
      <c r="N16" s="217">
        <f>'All YOY'!W29</f>
        <v>13609</v>
      </c>
      <c r="O16" s="217">
        <f>'All YOY'!Z29</f>
        <v>13609</v>
      </c>
      <c r="P16" s="217">
        <f>'All YOY'!AC29</f>
        <v>13663</v>
      </c>
      <c r="Q16" s="217">
        <f>'All YOY'!AF29</f>
        <v>13900</v>
      </c>
      <c r="R16" s="217">
        <f>'All YOY'!AI29</f>
        <v>10053</v>
      </c>
      <c r="S16" s="217">
        <f>'All YOY'!AL29</f>
        <v>10192</v>
      </c>
      <c r="T16" s="217">
        <f>'All YOY'!AO29</f>
        <v>10385</v>
      </c>
      <c r="U16" s="217">
        <f>'All YOY'!AR29</f>
        <v>10475</v>
      </c>
      <c r="V16" s="217">
        <f>'All YOY'!AU29</f>
        <v>9882</v>
      </c>
      <c r="W16" s="217">
        <f>'All YOY'!AX29</f>
        <v>9752</v>
      </c>
      <c r="X16" s="219" t="s">
        <v>459</v>
      </c>
      <c r="Y16" s="217">
        <f>'All YOY'!BD29</f>
        <v>9204</v>
      </c>
      <c r="Z16" s="217">
        <f>'All YOY'!BG29</f>
        <v>8872</v>
      </c>
      <c r="AA16" s="217">
        <f>'All YOY'!BJ29</f>
        <v>8950</v>
      </c>
      <c r="AB16" s="217">
        <f>'All YOY'!BM29</f>
        <v>9028</v>
      </c>
      <c r="AC16" s="217">
        <f>'All YOY'!BP29</f>
        <v>9122</v>
      </c>
      <c r="AD16" s="217">
        <f>'All YOY'!BS29</f>
        <v>8964</v>
      </c>
      <c r="AE16" s="217">
        <f>'All YOY'!BV29</f>
        <v>8917</v>
      </c>
      <c r="AF16" s="217">
        <f>'All YOY'!BY29</f>
        <v>8885</v>
      </c>
      <c r="AG16" s="217">
        <f>'All YOY'!CB29</f>
        <v>8769</v>
      </c>
      <c r="AH16" s="217">
        <f>'All YOY'!CE29</f>
        <v>8307</v>
      </c>
      <c r="AI16" s="217">
        <f>'All YOY'!CH29</f>
        <v>8364</v>
      </c>
      <c r="AJ16" s="217">
        <f>'All YOY'!CK29</f>
        <v>8138</v>
      </c>
      <c r="AK16" s="217">
        <f>'All YOY'!CN29</f>
        <v>8127</v>
      </c>
      <c r="AL16" s="217">
        <f>'All YOY'!CQ29</f>
        <v>8341</v>
      </c>
      <c r="AM16" s="217">
        <f>'All YOY'!CT29</f>
        <v>9296</v>
      </c>
      <c r="AN16" s="217">
        <f>'All YOY'!CW29</f>
        <v>9341</v>
      </c>
      <c r="AO16" s="217">
        <f>'All YOY'!CZ29</f>
        <v>9993</v>
      </c>
      <c r="AP16" s="217">
        <f>'All YOY'!DC29</f>
        <v>9687</v>
      </c>
    </row>
    <row r="17" spans="2:42">
      <c r="B17" s="89" t="s">
        <v>8529</v>
      </c>
      <c r="D17" s="89" t="s">
        <v>8523</v>
      </c>
      <c r="E17" s="114" t="s">
        <v>25</v>
      </c>
      <c r="F17" s="89" t="str">
        <f>E11</f>
        <v>Promote the General Welfare</v>
      </c>
      <c r="G17" s="114"/>
      <c r="H17" s="225">
        <f>'All YOY'!E30</f>
        <v>0</v>
      </c>
      <c r="I17" s="225">
        <f>'All YOY'!H30</f>
        <v>0</v>
      </c>
      <c r="J17" s="225">
        <f>'All YOY'!K30</f>
        <v>16000</v>
      </c>
      <c r="K17" s="226">
        <f>'All YOY'!N30</f>
        <v>0</v>
      </c>
      <c r="L17" s="225">
        <f>'All YOY'!Q30</f>
        <v>14006</v>
      </c>
      <c r="M17" s="225">
        <f>'All YOY'!T30</f>
        <v>13071</v>
      </c>
      <c r="N17" s="225">
        <f>'All YOY'!W30</f>
        <v>12845</v>
      </c>
      <c r="O17" s="225">
        <f>'All YOY'!Z30</f>
        <v>14149</v>
      </c>
      <c r="P17" s="225">
        <f>'All YOY'!AC30</f>
        <v>30103</v>
      </c>
      <c r="Q17" s="225">
        <f>'All YOY'!AF30</f>
        <v>28934</v>
      </c>
      <c r="R17" s="225">
        <f>'All YOY'!AI30</f>
        <v>27498</v>
      </c>
      <c r="S17" s="225">
        <f>'All YOY'!AL30</f>
        <v>29617</v>
      </c>
      <c r="T17" s="225">
        <f>'All YOY'!AO30</f>
        <v>28006</v>
      </c>
      <c r="U17" s="225">
        <f>'All YOY'!AR30</f>
        <v>27464</v>
      </c>
      <c r="V17" s="225">
        <f>'All YOY'!AU30</f>
        <v>25088</v>
      </c>
      <c r="W17" s="225">
        <f>'All YOY'!AX30</f>
        <v>19845</v>
      </c>
      <c r="X17" s="227" t="s">
        <v>459</v>
      </c>
      <c r="Y17" s="225">
        <f>'All YOY'!BD30</f>
        <v>17981</v>
      </c>
      <c r="Z17" s="225">
        <f>'All YOY'!BG30</f>
        <v>16465</v>
      </c>
      <c r="AA17" s="225">
        <f>'All YOY'!BJ30</f>
        <v>16751</v>
      </c>
      <c r="AB17" s="225">
        <f>'All YOY'!BM30</f>
        <v>16694</v>
      </c>
      <c r="AC17" s="225">
        <f>'All YOY'!BP30</f>
        <v>16726</v>
      </c>
      <c r="AD17" s="225">
        <f>'All YOY'!BS30</f>
        <v>16566</v>
      </c>
      <c r="AE17" s="225">
        <f>'All YOY'!BV30</f>
        <v>16844</v>
      </c>
      <c r="AF17" s="225">
        <f>'All YOY'!BY30</f>
        <v>16572</v>
      </c>
      <c r="AG17" s="225">
        <f>'All YOY'!CB30</f>
        <v>16118</v>
      </c>
      <c r="AH17" s="225">
        <f>'All YOY'!CE30</f>
        <v>15984</v>
      </c>
      <c r="AI17" s="225">
        <f>'All YOY'!CH30</f>
        <v>15352</v>
      </c>
      <c r="AJ17" s="225">
        <f>'All YOY'!CK30</f>
        <v>15531</v>
      </c>
      <c r="AK17" s="225">
        <f>'All YOY'!CN30</f>
        <v>15156</v>
      </c>
      <c r="AL17" s="225">
        <f>'All YOY'!CQ30</f>
        <v>15397</v>
      </c>
      <c r="AM17" s="225">
        <f>'All YOY'!CT30</f>
        <v>15269</v>
      </c>
      <c r="AN17" s="225">
        <f>'All YOY'!CW30</f>
        <v>14247</v>
      </c>
      <c r="AO17" s="225">
        <f>'All YOY'!CZ30</f>
        <v>12882</v>
      </c>
      <c r="AP17" s="225">
        <f>'All YOY'!DC30</f>
        <v>12227</v>
      </c>
    </row>
    <row r="18" spans="2:42">
      <c r="B18" s="89" t="s">
        <v>8529</v>
      </c>
      <c r="D18" s="89" t="s">
        <v>8523</v>
      </c>
      <c r="E18" s="83" t="s">
        <v>433</v>
      </c>
      <c r="F18" s="89" t="str">
        <f>E11</f>
        <v>Promote the General Welfare</v>
      </c>
      <c r="G18" s="83"/>
      <c r="H18" s="217">
        <f>'All YOY'!E40</f>
        <v>0</v>
      </c>
      <c r="I18" s="217">
        <f>'All YOY'!H40</f>
        <v>0</v>
      </c>
      <c r="J18" s="217">
        <f>'All YOY'!K40</f>
        <v>75000</v>
      </c>
      <c r="K18" s="218">
        <f>'All YOY'!N40</f>
        <v>0</v>
      </c>
      <c r="L18" s="217">
        <f>'All YOY'!Q40</f>
        <v>76174</v>
      </c>
      <c r="M18" s="217">
        <f>'All YOY'!T40</f>
        <v>72699</v>
      </c>
      <c r="N18" s="217">
        <f>'All YOY'!W40</f>
        <v>71756</v>
      </c>
      <c r="O18" s="217">
        <f>'All YOY'!Z40</f>
        <v>74212</v>
      </c>
      <c r="P18" s="217">
        <f>'All YOY'!AC40</f>
        <v>74845</v>
      </c>
      <c r="Q18" s="217">
        <f>'All YOY'!AF40</f>
        <v>76380</v>
      </c>
      <c r="R18" s="217">
        <f>'All YOY'!AI40</f>
        <v>70231</v>
      </c>
      <c r="S18" s="217">
        <f>'All YOY'!AL40</f>
        <v>75356</v>
      </c>
      <c r="T18" s="217">
        <f>'All YOY'!AO40</f>
        <v>144339</v>
      </c>
      <c r="U18" s="217">
        <f>'All YOY'!AR40</f>
        <v>146115</v>
      </c>
      <c r="V18" s="217">
        <f>'All YOY'!AU40</f>
        <v>143135</v>
      </c>
      <c r="W18" s="217">
        <f>'All YOY'!AX40</f>
        <v>141061</v>
      </c>
      <c r="X18" s="219" t="s">
        <v>459</v>
      </c>
      <c r="Y18" s="217">
        <f>'All YOY'!BD40</f>
        <v>135737</v>
      </c>
      <c r="Z18" s="217">
        <f>'All YOY'!BG40</f>
        <v>136023</v>
      </c>
      <c r="AA18" s="217">
        <f>'All YOY'!BJ40</f>
        <v>134893</v>
      </c>
      <c r="AB18" s="217">
        <f>'All YOY'!BM40</f>
        <v>130498</v>
      </c>
      <c r="AC18" s="217">
        <f>'All YOY'!BP40</f>
        <v>133018</v>
      </c>
      <c r="AD18" s="217">
        <f>'All YOY'!BS40</f>
        <v>134627</v>
      </c>
      <c r="AE18" s="217">
        <f>'All YOY'!BV40</f>
        <v>134186</v>
      </c>
      <c r="AF18" s="217">
        <f>'All YOY'!BY40</f>
        <v>137062</v>
      </c>
      <c r="AG18" s="217">
        <f>'All YOY'!CB40</f>
        <v>134422</v>
      </c>
      <c r="AH18" s="217">
        <f>'All YOY'!CE40</f>
        <v>136200</v>
      </c>
      <c r="AI18" s="217">
        <f>'All YOY'!CH40</f>
        <v>140703</v>
      </c>
      <c r="AJ18" s="217">
        <f>'All YOY'!CK40</f>
        <v>150309</v>
      </c>
      <c r="AK18" s="217">
        <f>'All YOY'!CN40</f>
        <v>152013</v>
      </c>
      <c r="AL18" s="217">
        <f>'All YOY'!CQ40</f>
        <v>158439</v>
      </c>
      <c r="AM18" s="217">
        <f>'All YOY'!CT40</f>
        <v>163096</v>
      </c>
      <c r="AN18" s="217">
        <f>'All YOY'!CW40</f>
        <v>164127</v>
      </c>
      <c r="AO18" s="217">
        <f>'All YOY'!CZ40</f>
        <v>165250</v>
      </c>
      <c r="AP18" s="217">
        <f>'All YOY'!DC40</f>
        <v>169130</v>
      </c>
    </row>
    <row r="19" spans="2:42">
      <c r="B19" s="89" t="s">
        <v>8529</v>
      </c>
      <c r="D19" s="89" t="s">
        <v>8523</v>
      </c>
      <c r="E19" s="83" t="s">
        <v>484</v>
      </c>
      <c r="F19" s="89" t="str">
        <f>E11</f>
        <v>Promote the General Welfare</v>
      </c>
      <c r="G19" s="83"/>
      <c r="H19" s="217">
        <f>'All YOY'!E41</f>
        <v>0</v>
      </c>
      <c r="I19" s="217">
        <f>'All YOY'!H41</f>
        <v>0</v>
      </c>
      <c r="J19" s="217">
        <f>'All YOY'!K41</f>
        <v>181000</v>
      </c>
      <c r="K19" s="218">
        <f>'All YOY'!N41</f>
        <v>0</v>
      </c>
      <c r="L19" s="217">
        <f>'All YOY'!Q41</f>
        <v>185310</v>
      </c>
      <c r="M19" s="217">
        <f>'All YOY'!T41</f>
        <v>190604</v>
      </c>
      <c r="N19" s="217">
        <f>'All YOY'!W41</f>
        <v>187900</v>
      </c>
      <c r="O19" s="217">
        <f>'All YOY'!Z41</f>
        <v>190670</v>
      </c>
      <c r="P19" s="217">
        <f>'All YOY'!AC41</f>
        <v>187762</v>
      </c>
      <c r="Q19" s="217">
        <f>'All YOY'!AF41</f>
        <v>189211</v>
      </c>
      <c r="R19" s="217">
        <f>'All YOY'!AI41</f>
        <v>221162</v>
      </c>
      <c r="S19" s="217">
        <f>'All YOY'!AL41</f>
        <v>228189</v>
      </c>
      <c r="T19" s="217">
        <f>'All YOY'!AO41</f>
        <v>173864</v>
      </c>
      <c r="U19" s="217">
        <f>'All YOY'!AR41</f>
        <v>178137</v>
      </c>
      <c r="V19" s="217">
        <f>'All YOY'!AU41</f>
        <v>173913</v>
      </c>
      <c r="W19" s="217">
        <f>'All YOY'!AX41</f>
        <v>173623</v>
      </c>
      <c r="X19" s="219" t="s">
        <v>459</v>
      </c>
      <c r="Y19" s="217">
        <f>'All YOY'!BD41</f>
        <v>163043</v>
      </c>
      <c r="Z19" s="217">
        <f>'All YOY'!BG41</f>
        <v>161432</v>
      </c>
      <c r="AA19" s="217">
        <f>'All YOY'!BJ41</f>
        <v>155823</v>
      </c>
      <c r="AB19" s="217">
        <f>'All YOY'!BM41</f>
        <v>145061</v>
      </c>
      <c r="AC19" s="217">
        <f>'All YOY'!BP41</f>
        <v>148171</v>
      </c>
      <c r="AD19" s="217">
        <f>'All YOY'!BS41</f>
        <v>148573</v>
      </c>
      <c r="AE19" s="217">
        <f>'All YOY'!BV41</f>
        <v>154785</v>
      </c>
      <c r="AF19" s="217">
        <f>'All YOY'!BY41</f>
        <v>158547</v>
      </c>
      <c r="AG19" s="217">
        <f>'All YOY'!CB41</f>
        <v>157366</v>
      </c>
      <c r="AH19" s="217">
        <f>'All YOY'!CE41</f>
        <v>161695</v>
      </c>
      <c r="AI19" s="217">
        <f>'All YOY'!CH41</f>
        <v>172604</v>
      </c>
      <c r="AJ19" s="217">
        <f>'All YOY'!CK41</f>
        <v>189976</v>
      </c>
      <c r="AK19" s="217">
        <f>'All YOY'!CN41</f>
        <v>192876</v>
      </c>
      <c r="AL19" s="217">
        <f>'All YOY'!CQ41</f>
        <v>201323</v>
      </c>
      <c r="AM19" s="217">
        <f>'All YOY'!CT41</f>
        <v>208763</v>
      </c>
      <c r="AN19" s="217">
        <f>'All YOY'!CW41</f>
        <v>211886</v>
      </c>
      <c r="AO19" s="217">
        <f>'All YOY'!CZ41</f>
        <v>215580</v>
      </c>
      <c r="AP19" s="217">
        <f>'All YOY'!DC41</f>
        <v>226715</v>
      </c>
    </row>
    <row r="20" spans="2:42">
      <c r="B20" s="89" t="s">
        <v>8529</v>
      </c>
      <c r="D20" s="89" t="s">
        <v>8523</v>
      </c>
      <c r="E20" s="113" t="s">
        <v>44</v>
      </c>
      <c r="F20" s="89" t="str">
        <f>E11</f>
        <v>Promote the General Welfare</v>
      </c>
      <c r="G20" s="114"/>
      <c r="H20" s="228">
        <f>'All YOY'!E4</f>
        <v>664000</v>
      </c>
      <c r="I20" s="228">
        <f>'All YOY'!H4</f>
        <v>665000</v>
      </c>
      <c r="J20" s="228">
        <f>'All YOY'!K4</f>
        <v>664000</v>
      </c>
      <c r="K20" s="229">
        <f>'All YOY'!N4</f>
        <v>669000</v>
      </c>
      <c r="L20" s="228">
        <f>'All YOY'!Q4</f>
        <v>709252</v>
      </c>
      <c r="M20" s="228">
        <f>'All YOY'!T4</f>
        <v>754335</v>
      </c>
      <c r="N20" s="228">
        <f>'All YOY'!W4</f>
        <v>794693</v>
      </c>
      <c r="O20" s="228">
        <f>'All YOY'!Z4</f>
        <v>806685</v>
      </c>
      <c r="P20" s="228">
        <f>'All YOY'!AC4</f>
        <v>833671</v>
      </c>
      <c r="Q20" s="228">
        <f>'All YOY'!AF4</f>
        <v>824817</v>
      </c>
      <c r="R20" s="228">
        <f>'All YOY'!AI4</f>
        <v>816448</v>
      </c>
      <c r="S20" s="228">
        <f>'All YOY'!AL4</f>
        <v>803465</v>
      </c>
      <c r="T20" s="228">
        <f>'All YOY'!AO4</f>
        <v>774028</v>
      </c>
      <c r="U20" s="228">
        <f>'All YOY'!AR4</f>
        <v>796166</v>
      </c>
      <c r="V20" s="228">
        <f>'All YOY'!AU4</f>
        <v>827270</v>
      </c>
      <c r="W20" s="228">
        <f>'All YOY'!AX4</f>
        <v>849379</v>
      </c>
      <c r="X20" s="221" t="s">
        <v>459</v>
      </c>
      <c r="Y20" s="228">
        <f>'All YOY'!BD4</f>
        <v>854393</v>
      </c>
      <c r="Z20" s="228">
        <f>'All YOY'!BG4</f>
        <v>856732</v>
      </c>
      <c r="AA20" s="228">
        <f>'All YOY'!BJ4</f>
        <v>876495</v>
      </c>
      <c r="AB20" s="228">
        <f>'All YOY'!BM4</f>
        <v>864764</v>
      </c>
      <c r="AC20" s="228">
        <f>'All YOY'!BP4</f>
        <v>860086</v>
      </c>
      <c r="AD20" s="228">
        <f>'All YOY'!BS4</f>
        <v>829587</v>
      </c>
      <c r="AE20" s="228">
        <f>'All YOY'!BV4</f>
        <v>785865</v>
      </c>
      <c r="AF20" s="228">
        <f>'All YOY'!BY4</f>
        <v>789777</v>
      </c>
      <c r="AG20" s="228">
        <f>'All YOY'!CB4</f>
        <v>778360</v>
      </c>
      <c r="AH20" s="228">
        <f>'All YOY'!CE4</f>
        <v>772125</v>
      </c>
      <c r="AI20" s="228">
        <f>'All YOY'!CH4</f>
        <v>767879</v>
      </c>
      <c r="AJ20" s="228">
        <f>'All YOY'!CK4</f>
        <v>728820</v>
      </c>
      <c r="AK20" s="228">
        <f>'All YOY'!CN4</f>
        <v>703861</v>
      </c>
      <c r="AL20" s="228">
        <f>'All YOY'!CQ4</f>
        <v>658016</v>
      </c>
      <c r="AM20" s="228">
        <f>'All YOY'!CT4</f>
        <v>632471</v>
      </c>
      <c r="AN20" s="228">
        <f>'All YOY'!CW4</f>
        <v>602920</v>
      </c>
      <c r="AO20" s="228">
        <f>'All YOY'!CZ4</f>
        <v>579694</v>
      </c>
      <c r="AP20" s="228">
        <f>'All YOY'!DC4</f>
        <v>578493</v>
      </c>
    </row>
    <row r="21" spans="2:42">
      <c r="B21" s="89" t="s">
        <v>8529</v>
      </c>
      <c r="C21" s="89" t="s">
        <v>8525</v>
      </c>
      <c r="D21" s="89" t="s">
        <v>8523</v>
      </c>
      <c r="E21" s="111" t="s">
        <v>471</v>
      </c>
      <c r="F21" s="89" t="str">
        <f>E2</f>
        <v>Government Employment (total employment)</v>
      </c>
      <c r="G21" s="209"/>
      <c r="H21" s="222">
        <f t="shared" ref="H21:AO21" si="3">H22+H23+H24+H25+H26</f>
        <v>310000</v>
      </c>
      <c r="I21" s="222">
        <f t="shared" si="3"/>
        <v>295000</v>
      </c>
      <c r="J21" s="222">
        <f>J22+J23+J24+J25+J26</f>
        <v>382000</v>
      </c>
      <c r="K21" s="222">
        <f t="shared" si="3"/>
        <v>270000</v>
      </c>
      <c r="L21" s="222">
        <f t="shared" si="3"/>
        <v>372587</v>
      </c>
      <c r="M21" s="222">
        <f t="shared" si="3"/>
        <v>366186</v>
      </c>
      <c r="N21" s="222">
        <f t="shared" si="3"/>
        <v>353470</v>
      </c>
      <c r="O21" s="222">
        <f t="shared" si="3"/>
        <v>358225</v>
      </c>
      <c r="P21" s="222">
        <f t="shared" si="3"/>
        <v>340574</v>
      </c>
      <c r="Q21" s="222">
        <f t="shared" si="3"/>
        <v>338028</v>
      </c>
      <c r="R21" s="222">
        <f t="shared" si="3"/>
        <v>334678</v>
      </c>
      <c r="S21" s="222">
        <f t="shared" si="3"/>
        <v>347236</v>
      </c>
      <c r="T21" s="222">
        <f t="shared" si="3"/>
        <v>346802</v>
      </c>
      <c r="U21" s="222">
        <f t="shared" si="3"/>
        <v>339329</v>
      </c>
      <c r="V21" s="222">
        <f t="shared" si="3"/>
        <v>331067</v>
      </c>
      <c r="W21" s="222">
        <f t="shared" si="3"/>
        <v>321430</v>
      </c>
      <c r="X21" s="223" t="s">
        <v>459</v>
      </c>
      <c r="Y21" s="222">
        <f t="shared" si="3"/>
        <v>299730</v>
      </c>
      <c r="Z21" s="222">
        <f t="shared" si="3"/>
        <v>292455</v>
      </c>
      <c r="AA21" s="222">
        <f t="shared" si="3"/>
        <v>290825</v>
      </c>
      <c r="AB21" s="222">
        <f t="shared" si="3"/>
        <v>289092</v>
      </c>
      <c r="AC21" s="222">
        <f t="shared" si="3"/>
        <v>290648</v>
      </c>
      <c r="AD21" s="222">
        <f t="shared" si="3"/>
        <v>300569</v>
      </c>
      <c r="AE21" s="222">
        <f t="shared" si="3"/>
        <v>304837</v>
      </c>
      <c r="AF21" s="222">
        <f t="shared" si="3"/>
        <v>299335</v>
      </c>
      <c r="AG21" s="222">
        <f t="shared" si="3"/>
        <v>294895</v>
      </c>
      <c r="AH21" s="222">
        <f t="shared" si="3"/>
        <v>289723</v>
      </c>
      <c r="AI21" s="222">
        <f t="shared" si="3"/>
        <v>289046</v>
      </c>
      <c r="AJ21" s="222">
        <f>AJ22+AJ23+AJ24+AJ25+AJ26</f>
        <v>286961</v>
      </c>
      <c r="AK21" s="222">
        <f t="shared" si="3"/>
        <v>285081</v>
      </c>
      <c r="AL21" s="222">
        <f t="shared" si="3"/>
        <v>297050</v>
      </c>
      <c r="AM21" s="222">
        <f t="shared" si="3"/>
        <v>300716</v>
      </c>
      <c r="AN21" s="222">
        <f t="shared" si="3"/>
        <v>291846</v>
      </c>
      <c r="AO21" s="222">
        <f t="shared" si="3"/>
        <v>283859</v>
      </c>
      <c r="AP21" s="222">
        <f>AP22+AP23+AP24+AP25+AP26</f>
        <v>271503</v>
      </c>
    </row>
    <row r="22" spans="2:42">
      <c r="B22" s="89" t="s">
        <v>8529</v>
      </c>
      <c r="D22" s="89" t="s">
        <v>8523</v>
      </c>
      <c r="E22" s="83" t="s">
        <v>8491</v>
      </c>
      <c r="F22" s="89" t="str">
        <f>E21</f>
        <v>Secure the Blessings of Liberty to Ourselves and Our Posterity: The American Dream</v>
      </c>
      <c r="G22" s="83"/>
      <c r="H22" s="224">
        <f>'All YOY'!E19</f>
        <v>19000</v>
      </c>
      <c r="I22" s="224">
        <f>'All YOY'!H19</f>
        <v>18000</v>
      </c>
      <c r="J22" s="224">
        <f>'All YOY'!K19</f>
        <v>16000</v>
      </c>
      <c r="K22" s="219">
        <f>'All YOY'!N19</f>
        <v>16000</v>
      </c>
      <c r="L22" s="224">
        <f>'All YOY'!Q19</f>
        <v>15402</v>
      </c>
      <c r="M22" s="224">
        <f>'All YOY'!T19</f>
        <v>14762</v>
      </c>
      <c r="N22" s="224">
        <f>'All YOY'!W19</f>
        <v>14078</v>
      </c>
      <c r="O22" s="224">
        <f>'All YOY'!Z19</f>
        <v>14624</v>
      </c>
      <c r="P22" s="224">
        <f>'All YOY'!AC19</f>
        <v>14218</v>
      </c>
      <c r="Q22" s="224">
        <f>'All YOY'!AF19</f>
        <v>14164</v>
      </c>
      <c r="R22" s="224">
        <f>'All YOY'!AI19</f>
        <v>12928</v>
      </c>
      <c r="S22" s="224">
        <f>'All YOY'!AL19</f>
        <v>13575</v>
      </c>
      <c r="T22" s="224">
        <f>'All YOY'!AO19</f>
        <v>13790</v>
      </c>
      <c r="U22" s="224">
        <f>'All YOY'!AR19</f>
        <v>13462</v>
      </c>
      <c r="V22" s="224">
        <f>'All YOY'!AU19</f>
        <v>12999</v>
      </c>
      <c r="W22" s="224">
        <f>'All YOY'!AX19</f>
        <v>12461</v>
      </c>
      <c r="X22" s="219" t="s">
        <v>459</v>
      </c>
      <c r="Y22" s="224">
        <f>'All YOY'!BD19</f>
        <v>11349</v>
      </c>
      <c r="Z22" s="224">
        <f>'All YOY'!BG19</f>
        <v>11303</v>
      </c>
      <c r="AA22" s="224">
        <f>'All YOY'!BJ19</f>
        <v>11243</v>
      </c>
      <c r="AB22" s="224">
        <f>'All YOY'!BM19</f>
        <v>11049</v>
      </c>
      <c r="AC22" s="224">
        <f>'All YOY'!BP19</f>
        <v>11014</v>
      </c>
      <c r="AD22" s="224">
        <f>'All YOY'!BS19</f>
        <v>11296</v>
      </c>
      <c r="AE22" s="224">
        <f>'All YOY'!BV19</f>
        <v>11140</v>
      </c>
      <c r="AF22" s="224">
        <f>'All YOY'!BY19</f>
        <v>11120</v>
      </c>
      <c r="AG22" s="224">
        <f>'All YOY'!CB19</f>
        <v>10746</v>
      </c>
      <c r="AH22" s="224">
        <f>'All YOY'!CE19</f>
        <v>10418</v>
      </c>
      <c r="AI22" s="224">
        <f>'All YOY'!CH19</f>
        <v>10271</v>
      </c>
      <c r="AJ22" s="224">
        <f>'All YOY'!CK19</f>
        <v>10107</v>
      </c>
      <c r="AK22" s="224">
        <f>'All YOY'!CN19</f>
        <v>9992</v>
      </c>
      <c r="AL22" s="224">
        <f>'All YOY'!CQ19</f>
        <v>10218</v>
      </c>
      <c r="AM22" s="224">
        <f>'All YOY'!CT19</f>
        <v>10519</v>
      </c>
      <c r="AN22" s="224">
        <f>'All YOY'!CW19</f>
        <v>10473</v>
      </c>
      <c r="AO22" s="224">
        <f>'All YOY'!CZ19</f>
        <v>9947</v>
      </c>
      <c r="AP22" s="224">
        <f>'All YOY'!DC19</f>
        <v>9374</v>
      </c>
    </row>
    <row r="23" spans="2:42">
      <c r="B23" s="89" t="s">
        <v>8529</v>
      </c>
      <c r="D23" s="89" t="s">
        <v>8523</v>
      </c>
      <c r="E23" s="83" t="s">
        <v>42</v>
      </c>
      <c r="F23" s="89" t="str">
        <f>E21</f>
        <v>Secure the Blessings of Liberty to Ourselves and Our Posterity: The American Dream</v>
      </c>
      <c r="G23" s="83"/>
      <c r="H23" s="224">
        <f>'All YOY'!E27</f>
        <v>0</v>
      </c>
      <c r="I23" s="224">
        <f>'All YOY'!H27</f>
        <v>0</v>
      </c>
      <c r="J23" s="224">
        <f>'All YOY'!K27</f>
        <v>0</v>
      </c>
      <c r="K23" s="219">
        <f>'All YOY'!N27</f>
        <v>0</v>
      </c>
      <c r="L23" s="224">
        <f>'All YOY'!Q27</f>
        <v>5319</v>
      </c>
      <c r="M23" s="224">
        <f>'All YOY'!T27</f>
        <v>5234</v>
      </c>
      <c r="N23" s="224">
        <f>'All YOY'!W27</f>
        <v>4811</v>
      </c>
      <c r="O23" s="224">
        <f>'All YOY'!Z27</f>
        <v>4985</v>
      </c>
      <c r="P23" s="224">
        <f>'All YOY'!AC27</f>
        <v>4855</v>
      </c>
      <c r="Q23" s="224">
        <f>'All YOY'!AF27</f>
        <v>4793</v>
      </c>
      <c r="R23" s="224">
        <f>'All YOY'!AI27</f>
        <v>4599</v>
      </c>
      <c r="S23" s="224">
        <f>'All YOY'!AL27</f>
        <v>4956</v>
      </c>
      <c r="T23" s="224">
        <f>'All YOY'!AO27</f>
        <v>4945</v>
      </c>
      <c r="U23" s="224">
        <f>'All YOY'!AR27</f>
        <v>4701</v>
      </c>
      <c r="V23" s="224">
        <f>'All YOY'!AU27</f>
        <v>4598</v>
      </c>
      <c r="W23" s="224">
        <f>'All YOY'!AX27</f>
        <v>4554</v>
      </c>
      <c r="X23" s="219" t="s">
        <v>459</v>
      </c>
      <c r="Y23" s="224">
        <f>'All YOY'!BD27</f>
        <v>4438</v>
      </c>
      <c r="Z23" s="224">
        <f>'All YOY'!BG27</f>
        <v>4376</v>
      </c>
      <c r="AA23" s="224">
        <f>'All YOY'!BJ27</f>
        <v>4354</v>
      </c>
      <c r="AB23" s="224">
        <f>'All YOY'!BM27</f>
        <v>4367</v>
      </c>
      <c r="AC23" s="224">
        <f>'All YOY'!BP27</f>
        <v>4284</v>
      </c>
      <c r="AD23" s="224">
        <f>'All YOY'!BS27+'All YOY'!BS2</f>
        <v>6247</v>
      </c>
      <c r="AE23" s="224">
        <f>'All YOY'!BV27</f>
        <v>4442</v>
      </c>
      <c r="AF23" s="224">
        <f>'All YOY'!BY27</f>
        <v>4335</v>
      </c>
      <c r="AG23" s="224">
        <f>'All YOY'!CB27</f>
        <v>4200</v>
      </c>
      <c r="AH23" s="224">
        <f>'All YOY'!CE27</f>
        <v>4002</v>
      </c>
      <c r="AI23" s="224">
        <f>'All YOY'!CH27</f>
        <v>3883</v>
      </c>
      <c r="AJ23" s="224">
        <f>'All YOY'!CK27</f>
        <v>3871</v>
      </c>
      <c r="AK23" s="224">
        <f>'All YOY'!CN27</f>
        <v>3871</v>
      </c>
      <c r="AL23" s="224">
        <f>'All YOY'!CQ27</f>
        <v>3871</v>
      </c>
      <c r="AM23" s="224">
        <f>'All YOY'!CT27</f>
        <v>3871</v>
      </c>
      <c r="AN23" s="224">
        <f>'All YOY'!CW27</f>
        <v>3871</v>
      </c>
      <c r="AO23" s="224">
        <f>'All YOY'!CZ27</f>
        <v>3871</v>
      </c>
      <c r="AP23" s="224">
        <f>'All YOY'!DC27</f>
        <v>3380</v>
      </c>
    </row>
    <row r="24" spans="2:42" s="125" customFormat="1">
      <c r="B24" s="89" t="s">
        <v>8529</v>
      </c>
      <c r="D24" s="89" t="s">
        <v>8523</v>
      </c>
      <c r="E24" s="114" t="s">
        <v>24</v>
      </c>
      <c r="F24" s="125" t="str">
        <f>E21</f>
        <v>Secure the Blessings of Liberty to Ourselves and Our Posterity: The American Dream</v>
      </c>
      <c r="G24" s="114"/>
      <c r="H24" s="225">
        <f>'All YOY'!E6</f>
        <v>0</v>
      </c>
      <c r="I24" s="225">
        <f>'All YOY'!H6</f>
        <v>0</v>
      </c>
      <c r="J24" s="225">
        <f>'All YOY'!K6</f>
        <v>90000</v>
      </c>
      <c r="K24" s="226">
        <f>'All YOY'!N6</f>
        <v>0</v>
      </c>
      <c r="L24" s="225">
        <f>'All YOY'!Q6</f>
        <v>84103</v>
      </c>
      <c r="M24" s="225">
        <f>'All YOY'!T6</f>
        <v>82936</v>
      </c>
      <c r="N24" s="225">
        <f>'All YOY'!W6</f>
        <v>78559</v>
      </c>
      <c r="O24" s="225">
        <f>'All YOY'!Z6</f>
        <v>72461</v>
      </c>
      <c r="P24" s="225">
        <f>'All YOY'!AC6</f>
        <v>70550</v>
      </c>
      <c r="Q24" s="225">
        <f>'All YOY'!AF6</f>
        <v>68509</v>
      </c>
      <c r="R24" s="225">
        <f>'All YOY'!AI6</f>
        <v>67342</v>
      </c>
      <c r="S24" s="225">
        <f>'All YOY'!AL6</f>
        <v>69697</v>
      </c>
      <c r="T24" s="225">
        <f>'All YOY'!AO6</f>
        <v>68787</v>
      </c>
      <c r="U24" s="225">
        <f>'All YOY'!AR6</f>
        <v>67961</v>
      </c>
      <c r="V24" s="225">
        <f>'All YOY'!AU6</f>
        <v>68637</v>
      </c>
      <c r="W24" s="225">
        <f>'All YOY'!AX6</f>
        <v>68393</v>
      </c>
      <c r="X24" s="227" t="s">
        <v>459</v>
      </c>
      <c r="Y24" s="225">
        <f>'All YOY'!BD6</f>
        <v>69253</v>
      </c>
      <c r="Z24" s="225">
        <f>'All YOY'!BG6</f>
        <v>67437</v>
      </c>
      <c r="AA24" s="225">
        <f>'All YOY'!BJ6</f>
        <v>66546</v>
      </c>
      <c r="AB24" s="225">
        <f>'All YOY'!BM6</f>
        <v>65479</v>
      </c>
      <c r="AC24" s="225">
        <f>'All YOY'!BP6</f>
        <v>65528</v>
      </c>
      <c r="AD24" s="225">
        <f>'All YOY'!BS6</f>
        <v>66276</v>
      </c>
      <c r="AE24" s="225">
        <f>'All YOY'!BV6</f>
        <v>67982</v>
      </c>
      <c r="AF24" s="225">
        <f>'All YOY'!BY6</f>
        <v>67048</v>
      </c>
      <c r="AG24" s="225">
        <f>'All YOY'!CB6</f>
        <v>67625</v>
      </c>
      <c r="AH24" s="225">
        <f>'All YOY'!CE6</f>
        <v>65218</v>
      </c>
      <c r="AI24" s="225">
        <f>'All YOY'!CH6</f>
        <v>63690</v>
      </c>
      <c r="AJ24" s="225">
        <f>'All YOY'!CK6</f>
        <v>65620</v>
      </c>
      <c r="AK24" s="225">
        <f>'All YOY'!CN6</f>
        <v>64954</v>
      </c>
      <c r="AL24" s="225">
        <f>'All YOY'!CQ6</f>
        <v>68757</v>
      </c>
      <c r="AM24" s="225">
        <f>'All YOY'!CT6</f>
        <v>70754</v>
      </c>
      <c r="AN24" s="225">
        <f>'All YOY'!CW6</f>
        <v>67162</v>
      </c>
      <c r="AO24" s="225">
        <f>'All YOY'!CZ6</f>
        <v>65710</v>
      </c>
      <c r="AP24" s="225">
        <f>'All YOY'!DC6</f>
        <v>62708</v>
      </c>
    </row>
    <row r="25" spans="2:42">
      <c r="B25" s="89" t="s">
        <v>8529</v>
      </c>
      <c r="D25" s="89" t="s">
        <v>8523</v>
      </c>
      <c r="E25" s="83" t="s">
        <v>26</v>
      </c>
      <c r="F25" s="89" t="str">
        <f>E21</f>
        <v>Secure the Blessings of Liberty to Ourselves and Our Posterity: The American Dream</v>
      </c>
      <c r="G25" s="83"/>
      <c r="H25" s="217">
        <f>'All YOY'!E42</f>
        <v>0</v>
      </c>
      <c r="I25" s="217">
        <f>'All YOY'!H42</f>
        <v>0</v>
      </c>
      <c r="J25" s="217">
        <f>'All YOY'!K42</f>
        <v>19000</v>
      </c>
      <c r="K25" s="218">
        <f>'All YOY'!N42</f>
        <v>0</v>
      </c>
      <c r="L25" s="217">
        <f>'All YOY'!Q42</f>
        <v>22262</v>
      </c>
      <c r="M25" s="217">
        <f>'All YOY'!T42</f>
        <v>21998</v>
      </c>
      <c r="N25" s="217">
        <f>'All YOY'!W42</f>
        <v>21372</v>
      </c>
      <c r="O25" s="217">
        <f>'All YOY'!Z42</f>
        <v>23576</v>
      </c>
      <c r="P25" s="217">
        <f>'All YOY'!AC42</f>
        <v>24139</v>
      </c>
      <c r="Q25" s="217">
        <f>'All YOY'!AF42</f>
        <v>24319</v>
      </c>
      <c r="R25" s="217">
        <f>'All YOY'!AI42</f>
        <v>24476</v>
      </c>
      <c r="S25" s="217">
        <f>'All YOY'!AL42</f>
        <v>26334</v>
      </c>
      <c r="T25" s="217">
        <f>'All YOY'!AO42</f>
        <v>27156</v>
      </c>
      <c r="U25" s="217">
        <f>'All YOY'!AR42</f>
        <v>27268</v>
      </c>
      <c r="V25" s="217">
        <f>'All YOY'!AU42</f>
        <v>26995</v>
      </c>
      <c r="W25" s="217">
        <f>'All YOY'!AX42</f>
        <v>25690</v>
      </c>
      <c r="X25" s="219" t="s">
        <v>459</v>
      </c>
      <c r="Y25" s="217">
        <f>'All YOY'!BD42</f>
        <v>23852</v>
      </c>
      <c r="Z25" s="217">
        <f>'All YOY'!BG42</f>
        <v>24314</v>
      </c>
      <c r="AA25" s="217">
        <f>'All YOY'!BJ42</f>
        <v>24711</v>
      </c>
      <c r="AB25" s="217">
        <f>'All YOY'!BM42</f>
        <v>24882</v>
      </c>
      <c r="AC25" s="217">
        <f>'All YOY'!BP42</f>
        <v>25171</v>
      </c>
      <c r="AD25" s="217">
        <f>'All YOY'!BS42</f>
        <v>25719</v>
      </c>
      <c r="AE25" s="217">
        <f>'All YOY'!BV42</f>
        <v>27453</v>
      </c>
      <c r="AF25" s="217">
        <f>'All YOY'!BY42</f>
        <v>25127</v>
      </c>
      <c r="AG25" s="217">
        <f>'All YOY'!CB42</f>
        <v>24781</v>
      </c>
      <c r="AH25" s="217">
        <f>'All YOY'!CE42</f>
        <v>25872</v>
      </c>
      <c r="AI25" s="217">
        <f>'All YOY'!CH42</f>
        <v>24442</v>
      </c>
      <c r="AJ25" s="217">
        <f>'All YOY'!CK42</f>
        <v>25063</v>
      </c>
      <c r="AK25" s="217">
        <f>'All YOY'!CN42</f>
        <v>25464</v>
      </c>
      <c r="AL25" s="217">
        <f>'All YOY'!CQ42</f>
        <v>27113</v>
      </c>
      <c r="AM25" s="217">
        <f>'All YOY'!CT42</f>
        <v>27339</v>
      </c>
      <c r="AN25" s="217">
        <f>'All YOY'!CW42</f>
        <v>26858</v>
      </c>
      <c r="AO25" s="217">
        <f>'All YOY'!CZ42</f>
        <v>25926</v>
      </c>
      <c r="AP25" s="217">
        <f>'All YOY'!DC42</f>
        <v>24354</v>
      </c>
    </row>
    <row r="26" spans="2:42">
      <c r="B26" s="89" t="s">
        <v>8529</v>
      </c>
      <c r="D26" s="89" t="s">
        <v>8523</v>
      </c>
      <c r="E26" s="113" t="s">
        <v>27</v>
      </c>
      <c r="F26" s="89" t="str">
        <f>E21</f>
        <v>Secure the Blessings of Liberty to Ourselves and Our Posterity: The American Dream</v>
      </c>
      <c r="G26" s="114"/>
      <c r="H26" s="228">
        <f>'All YOY'!E43</f>
        <v>291000</v>
      </c>
      <c r="I26" s="228">
        <f>'All YOY'!H43</f>
        <v>277000</v>
      </c>
      <c r="J26" s="228">
        <f>'All YOY'!K43</f>
        <v>257000</v>
      </c>
      <c r="K26" s="229">
        <f>'All YOY'!N43</f>
        <v>254000</v>
      </c>
      <c r="L26" s="228">
        <f>'All YOY'!Q43</f>
        <v>245501</v>
      </c>
      <c r="M26" s="228">
        <f>'All YOY'!T43</f>
        <v>241256</v>
      </c>
      <c r="N26" s="228">
        <f>'All YOY'!W43</f>
        <v>234650</v>
      </c>
      <c r="O26" s="228">
        <f>'All YOY'!Z43</f>
        <v>242579</v>
      </c>
      <c r="P26" s="228">
        <f>'All YOY'!AC43</f>
        <v>226812</v>
      </c>
      <c r="Q26" s="228">
        <f>'All YOY'!AF43</f>
        <v>226243</v>
      </c>
      <c r="R26" s="228">
        <f>'All YOY'!AI43</f>
        <v>225333</v>
      </c>
      <c r="S26" s="228">
        <f>'All YOY'!AL43</f>
        <v>232674</v>
      </c>
      <c r="T26" s="228">
        <f>'All YOY'!AO43</f>
        <v>232124</v>
      </c>
      <c r="U26" s="228">
        <f>'All YOY'!AR43</f>
        <v>225937</v>
      </c>
      <c r="V26" s="228">
        <f>'All YOY'!AU43</f>
        <v>217838</v>
      </c>
      <c r="W26" s="228">
        <f>'All YOY'!AX43</f>
        <v>210332</v>
      </c>
      <c r="X26" s="221" t="s">
        <v>459</v>
      </c>
      <c r="Y26" s="228">
        <f>'All YOY'!BD43</f>
        <v>190838</v>
      </c>
      <c r="Z26" s="228">
        <f>'All YOY'!BG43</f>
        <v>185025</v>
      </c>
      <c r="AA26" s="228">
        <f>'All YOY'!BJ43</f>
        <v>183971</v>
      </c>
      <c r="AB26" s="228">
        <f>'All YOY'!BM43</f>
        <v>183315</v>
      </c>
      <c r="AC26" s="228">
        <f>'All YOY'!BP43</f>
        <v>184651</v>
      </c>
      <c r="AD26" s="228">
        <f>'All YOY'!BS43</f>
        <v>191031</v>
      </c>
      <c r="AE26" s="228">
        <f>'All YOY'!BV43</f>
        <v>193820</v>
      </c>
      <c r="AF26" s="228">
        <f>'All YOY'!BY43</f>
        <v>191705</v>
      </c>
      <c r="AG26" s="228">
        <f>'All YOY'!CB43</f>
        <v>187543</v>
      </c>
      <c r="AH26" s="228">
        <f>'All YOY'!CE43</f>
        <v>184213</v>
      </c>
      <c r="AI26" s="228">
        <f>'All YOY'!CH43</f>
        <v>186760</v>
      </c>
      <c r="AJ26" s="228">
        <f>'All YOY'!CK43</f>
        <v>182300</v>
      </c>
      <c r="AK26" s="228">
        <f>'All YOY'!CN43</f>
        <v>180800</v>
      </c>
      <c r="AL26" s="228">
        <f>'All YOY'!CQ43</f>
        <v>187091</v>
      </c>
      <c r="AM26" s="228">
        <f>'All YOY'!CT43</f>
        <v>188233</v>
      </c>
      <c r="AN26" s="228">
        <f>'All YOY'!CW43</f>
        <v>183482</v>
      </c>
      <c r="AO26" s="228">
        <f>'All YOY'!CZ43</f>
        <v>178405</v>
      </c>
      <c r="AP26" s="228">
        <f>'All YOY'!DC43</f>
        <v>171687</v>
      </c>
    </row>
    <row r="27" spans="2:42">
      <c r="B27" s="89" t="s">
        <v>8529</v>
      </c>
      <c r="C27" s="89" t="s">
        <v>8525</v>
      </c>
      <c r="D27" s="89" t="s">
        <v>8523</v>
      </c>
      <c r="E27" s="111" t="s">
        <v>8492</v>
      </c>
      <c r="F27" s="89" t="str">
        <f>E2</f>
        <v>Government Employment (total employment)</v>
      </c>
      <c r="G27" s="209"/>
      <c r="H27" s="222">
        <f t="shared" ref="H27:AO27" si="4">H28+H29+H30</f>
        <v>599000</v>
      </c>
      <c r="I27" s="222">
        <f t="shared" si="4"/>
        <v>566000</v>
      </c>
      <c r="J27" s="222">
        <f>J28+J29+J30</f>
        <v>302000</v>
      </c>
      <c r="K27" s="222">
        <f t="shared" si="4"/>
        <v>546000</v>
      </c>
      <c r="L27" s="222">
        <f t="shared" si="4"/>
        <v>307964</v>
      </c>
      <c r="M27" s="222">
        <f t="shared" si="4"/>
        <v>311039</v>
      </c>
      <c r="N27" s="222">
        <f t="shared" si="4"/>
        <v>306614</v>
      </c>
      <c r="O27" s="222">
        <f t="shared" si="4"/>
        <v>322546</v>
      </c>
      <c r="P27" s="222">
        <f t="shared" si="4"/>
        <v>349590</v>
      </c>
      <c r="Q27" s="222">
        <f t="shared" si="4"/>
        <v>328958</v>
      </c>
      <c r="R27" s="222">
        <f t="shared" si="4"/>
        <v>352073</v>
      </c>
      <c r="S27" s="222">
        <f t="shared" si="4"/>
        <v>339045</v>
      </c>
      <c r="T27" s="222">
        <f t="shared" si="4"/>
        <v>324910</v>
      </c>
      <c r="U27" s="222">
        <f t="shared" si="4"/>
        <v>317074</v>
      </c>
      <c r="V27" s="222">
        <f t="shared" si="4"/>
        <v>307996</v>
      </c>
      <c r="W27" s="222">
        <f t="shared" si="4"/>
        <v>293315</v>
      </c>
      <c r="X27" s="223" t="s">
        <v>459</v>
      </c>
      <c r="Y27" s="222">
        <f t="shared" si="4"/>
        <v>286110</v>
      </c>
      <c r="Z27" s="222">
        <f t="shared" si="4"/>
        <v>282743</v>
      </c>
      <c r="AA27" s="222">
        <f t="shared" si="4"/>
        <v>325045</v>
      </c>
      <c r="AB27" s="222">
        <f t="shared" si="4"/>
        <v>479912</v>
      </c>
      <c r="AC27" s="222">
        <f t="shared" si="4"/>
        <v>285093</v>
      </c>
      <c r="AD27" s="222">
        <f t="shared" si="4"/>
        <v>290599</v>
      </c>
      <c r="AE27" s="222">
        <f t="shared" si="4"/>
        <v>299732</v>
      </c>
      <c r="AF27" s="222">
        <f t="shared" si="4"/>
        <v>305413</v>
      </c>
      <c r="AG27" s="222">
        <f t="shared" si="4"/>
        <v>309711</v>
      </c>
      <c r="AH27" s="222">
        <f t="shared" si="4"/>
        <v>312149</v>
      </c>
      <c r="AI27" s="222">
        <f t="shared" si="4"/>
        <v>301958</v>
      </c>
      <c r="AJ27" s="222">
        <f>AJ28+AJ29+AJ30</f>
        <v>317392</v>
      </c>
      <c r="AK27" s="222">
        <f t="shared" si="4"/>
        <v>387121</v>
      </c>
      <c r="AL27" s="222">
        <f t="shared" si="4"/>
        <v>537057</v>
      </c>
      <c r="AM27" s="222">
        <f t="shared" si="4"/>
        <v>352541</v>
      </c>
      <c r="AN27" s="222">
        <f t="shared" si="4"/>
        <v>340652</v>
      </c>
      <c r="AO27" s="222">
        <f t="shared" si="4"/>
        <v>336060</v>
      </c>
      <c r="AP27" s="222">
        <f>AP28+AP29+AP30</f>
        <v>333486</v>
      </c>
    </row>
    <row r="28" spans="2:42">
      <c r="B28" s="89" t="s">
        <v>8529</v>
      </c>
      <c r="D28" s="89" t="s">
        <v>8523</v>
      </c>
      <c r="E28" s="81" t="s">
        <v>6</v>
      </c>
      <c r="F28" s="89" t="str">
        <f>E27</f>
        <v>General Government Support and Other</v>
      </c>
      <c r="G28" s="81"/>
      <c r="H28" s="217">
        <f>'All YOY'!E7</f>
        <v>110000</v>
      </c>
      <c r="I28" s="217">
        <f>'All YOY'!H7</f>
        <v>106000</v>
      </c>
      <c r="J28" s="217">
        <f>'All YOY'!K7</f>
        <v>104000</v>
      </c>
      <c r="K28" s="218">
        <f>'All YOY'!N7</f>
        <v>108000</v>
      </c>
      <c r="L28" s="217">
        <f>'All YOY'!Q7</f>
        <v>115117</v>
      </c>
      <c r="M28" s="217">
        <f>'All YOY'!T7</f>
        <v>117841</v>
      </c>
      <c r="N28" s="217">
        <f>'All YOY'!W7</f>
        <v>121026</v>
      </c>
      <c r="O28" s="217">
        <f>'All YOY'!Z7</f>
        <v>134238</v>
      </c>
      <c r="P28" s="217">
        <f>'All YOY'!AC7</f>
        <v>142563</v>
      </c>
      <c r="Q28" s="217">
        <f>'All YOY'!AF7</f>
        <v>134497</v>
      </c>
      <c r="R28" s="217">
        <f>'All YOY'!AI7</f>
        <v>139684</v>
      </c>
      <c r="S28" s="217">
        <f>'All YOY'!AL7</f>
        <v>146763</v>
      </c>
      <c r="T28" s="217">
        <f>'All YOY'!AO7</f>
        <v>137744</v>
      </c>
      <c r="U28" s="217">
        <f>'All YOY'!AR7</f>
        <v>132401</v>
      </c>
      <c r="V28" s="217">
        <f>'All YOY'!AU7</f>
        <v>133798</v>
      </c>
      <c r="W28" s="217">
        <f>'All YOY'!AX7</f>
        <v>131319</v>
      </c>
      <c r="X28" s="219" t="s">
        <v>459</v>
      </c>
      <c r="Y28" s="217">
        <f>'All YOY'!BD7</f>
        <v>139363</v>
      </c>
      <c r="Z28" s="217">
        <f>'All YOY'!BG7</f>
        <v>134202</v>
      </c>
      <c r="AA28" s="217">
        <f>'All YOY'!BJ7</f>
        <v>136655</v>
      </c>
      <c r="AB28" s="217">
        <f>'All YOY'!BM7</f>
        <v>136783</v>
      </c>
      <c r="AC28" s="217">
        <f>'All YOY'!BP7</f>
        <v>137065</v>
      </c>
      <c r="AD28" s="217">
        <f>'All YOY'!BS7</f>
        <v>141250</v>
      </c>
      <c r="AE28" s="217">
        <f>'All YOY'!BV7</f>
        <v>115172</v>
      </c>
      <c r="AF28" s="217">
        <f>'All YOY'!BY7</f>
        <v>113166</v>
      </c>
      <c r="AG28" s="217">
        <f>'All YOY'!CB7</f>
        <v>110296</v>
      </c>
      <c r="AH28" s="217">
        <f>'All YOY'!CE7</f>
        <v>111715</v>
      </c>
      <c r="AI28" s="217">
        <f>'All YOY'!CH7</f>
        <v>109298</v>
      </c>
      <c r="AJ28" s="217">
        <f>'All YOY'!CK7</f>
        <v>110223</v>
      </c>
      <c r="AK28" s="217">
        <f>'All YOY'!CN7</f>
        <v>124059</v>
      </c>
      <c r="AL28" s="217">
        <f>'All YOY'!CQ7</f>
        <v>128114</v>
      </c>
      <c r="AM28" s="217">
        <f>'All YOY'!CT7</f>
        <v>128116</v>
      </c>
      <c r="AN28" s="217">
        <f>'All YOY'!CW7</f>
        <v>118995</v>
      </c>
      <c r="AO28" s="217">
        <f>'All YOY'!CZ7</f>
        <v>117151</v>
      </c>
      <c r="AP28" s="217">
        <f>'All YOY'!DC7</f>
        <v>117151</v>
      </c>
    </row>
    <row r="29" spans="2:42">
      <c r="B29" s="89" t="s">
        <v>8529</v>
      </c>
      <c r="D29" s="89" t="s">
        <v>8523</v>
      </c>
      <c r="E29" s="79" t="s">
        <v>7</v>
      </c>
      <c r="F29" s="89" t="str">
        <f>E27</f>
        <v>General Government Support and Other</v>
      </c>
      <c r="G29" s="79"/>
      <c r="H29" s="230">
        <f>'All YOY'!E8</f>
        <v>65000</v>
      </c>
      <c r="I29" s="230">
        <f>'All YOY'!H8</f>
        <v>64000</v>
      </c>
      <c r="J29" s="230">
        <f>'All YOY'!K8</f>
        <v>31000</v>
      </c>
      <c r="K29" s="230">
        <f>'All YOY'!N8</f>
        <v>62000</v>
      </c>
      <c r="L29" s="230">
        <f>'All YOY'!Q8</f>
        <v>32085</v>
      </c>
      <c r="M29" s="230">
        <f>'All YOY'!T8</f>
        <v>31540</v>
      </c>
      <c r="N29" s="230">
        <f>'All YOY'!W8</f>
        <v>28783</v>
      </c>
      <c r="O29" s="230">
        <f>'All YOY'!Z8</f>
        <v>27519</v>
      </c>
      <c r="P29" s="230">
        <f>'All YOY'!AC8</f>
        <v>27580</v>
      </c>
      <c r="Q29" s="230">
        <f>'All YOY'!AF8</f>
        <v>28088</v>
      </c>
      <c r="R29" s="230">
        <f>'All YOY'!AI8</f>
        <v>27573</v>
      </c>
      <c r="S29" s="230">
        <f>'All YOY'!AL8</f>
        <v>29029</v>
      </c>
      <c r="T29" s="230">
        <f>'All YOY'!AO8</f>
        <v>28966</v>
      </c>
      <c r="U29" s="230">
        <f>'All YOY'!AR8</f>
        <v>28783</v>
      </c>
      <c r="V29" s="230">
        <f>'All YOY'!AU8</f>
        <v>25661</v>
      </c>
      <c r="W29" s="230">
        <f>'All YOY'!AX8</f>
        <v>23691</v>
      </c>
      <c r="X29" s="230" t="s">
        <v>459</v>
      </c>
      <c r="Y29" s="230">
        <f>'All YOY'!BD8</f>
        <v>22274</v>
      </c>
      <c r="Z29" s="230">
        <f>'All YOY'!BG8</f>
        <v>22073</v>
      </c>
      <c r="AA29" s="230">
        <f>'All YOY'!BJ8</f>
        <v>21971</v>
      </c>
      <c r="AB29" s="230">
        <f>'All YOY'!BM8</f>
        <v>22249</v>
      </c>
      <c r="AC29" s="230">
        <f>'All YOY'!BP8</f>
        <v>21667</v>
      </c>
      <c r="AD29" s="230">
        <f>'All YOY'!BS8</f>
        <v>22334</v>
      </c>
      <c r="AE29" s="230">
        <f>'All YOY'!BV8</f>
        <v>22021</v>
      </c>
      <c r="AF29" s="230">
        <f>'All YOY'!BY8</f>
        <v>22376</v>
      </c>
      <c r="AG29" s="230">
        <f>'All YOY'!CB8</f>
        <v>24009</v>
      </c>
      <c r="AH29" s="230">
        <f>'All YOY'!CE8</f>
        <v>23719</v>
      </c>
      <c r="AI29" s="230">
        <f>'All YOY'!CH8</f>
        <v>24487</v>
      </c>
      <c r="AJ29" s="230">
        <f>'All YOY'!CK8</f>
        <v>24615</v>
      </c>
      <c r="AK29" s="230">
        <f>'All YOY'!CN8</f>
        <v>24611</v>
      </c>
      <c r="AL29" s="230">
        <f>'All YOY'!CQ8</f>
        <v>25361</v>
      </c>
      <c r="AM29" s="230">
        <f>'All YOY'!CT8</f>
        <v>25479</v>
      </c>
      <c r="AN29" s="230">
        <f>'All YOY'!CW8</f>
        <v>24722</v>
      </c>
      <c r="AO29" s="230">
        <f>'All YOY'!CZ8</f>
        <v>24352</v>
      </c>
      <c r="AP29" s="230">
        <f>'All YOY'!DC8</f>
        <v>24135</v>
      </c>
    </row>
    <row r="30" spans="2:42">
      <c r="B30" s="89" t="s">
        <v>8529</v>
      </c>
      <c r="D30" s="89" t="s">
        <v>8523</v>
      </c>
      <c r="E30" s="101" t="s">
        <v>46</v>
      </c>
      <c r="F30" s="89" t="str">
        <f>E27</f>
        <v>General Government Support and Other</v>
      </c>
      <c r="G30" s="79"/>
      <c r="H30" s="220">
        <f>'All YOY'!E9</f>
        <v>424000</v>
      </c>
      <c r="I30" s="220">
        <f>'All YOY'!H9</f>
        <v>396000</v>
      </c>
      <c r="J30" s="220">
        <f>'All YOY'!K9</f>
        <v>167000</v>
      </c>
      <c r="K30" s="220">
        <f>'All YOY'!N9</f>
        <v>376000</v>
      </c>
      <c r="L30" s="220">
        <f>'All YOY'!Q9</f>
        <v>160762</v>
      </c>
      <c r="M30" s="220">
        <f>'All YOY'!T9</f>
        <v>161658</v>
      </c>
      <c r="N30" s="220">
        <f>'All YOY'!W9</f>
        <v>156805</v>
      </c>
      <c r="O30" s="220">
        <f>'All YOY'!Z9</f>
        <v>160789</v>
      </c>
      <c r="P30" s="220">
        <f>'All YOY'!AC9</f>
        <v>179447</v>
      </c>
      <c r="Q30" s="220">
        <f>'All YOY'!AF9</f>
        <v>166373</v>
      </c>
      <c r="R30" s="220">
        <f>'All YOY'!AI9</f>
        <v>184816</v>
      </c>
      <c r="S30" s="220">
        <f>'All YOY'!AL9</f>
        <v>163253</v>
      </c>
      <c r="T30" s="220">
        <f>'All YOY'!AO9</f>
        <v>158200</v>
      </c>
      <c r="U30" s="220">
        <f>'All YOY'!AR9</f>
        <v>155890</v>
      </c>
      <c r="V30" s="220">
        <f>'All YOY'!AU9</f>
        <v>148537</v>
      </c>
      <c r="W30" s="220">
        <f>'All YOY'!AX9</f>
        <v>138305</v>
      </c>
      <c r="X30" s="220" t="s">
        <v>459</v>
      </c>
      <c r="Y30" s="220">
        <f>'All YOY'!BD9</f>
        <v>124473</v>
      </c>
      <c r="Z30" s="220">
        <f>'All YOY'!BG9</f>
        <v>126468</v>
      </c>
      <c r="AA30" s="220">
        <f>'All YOY'!BJ9</f>
        <v>166419</v>
      </c>
      <c r="AB30" s="220">
        <f>'All YOY'!BM9</f>
        <v>320880</v>
      </c>
      <c r="AC30" s="220">
        <f>'All YOY'!BP9</f>
        <v>126361</v>
      </c>
      <c r="AD30" s="220">
        <f>'All YOY'!BS9</f>
        <v>127015</v>
      </c>
      <c r="AE30" s="220">
        <f>'All YOY'!BV9</f>
        <v>162539</v>
      </c>
      <c r="AF30" s="220">
        <f>'All YOY'!BY9</f>
        <v>169871</v>
      </c>
      <c r="AG30" s="220">
        <f>'All YOY'!CB9</f>
        <v>175406</v>
      </c>
      <c r="AH30" s="220">
        <f>'All YOY'!CE9</f>
        <v>176715</v>
      </c>
      <c r="AI30" s="220">
        <f>'All YOY'!CH9</f>
        <v>168173</v>
      </c>
      <c r="AJ30" s="220">
        <f>'All YOY'!CK9</f>
        <v>182554</v>
      </c>
      <c r="AK30" s="220">
        <f>'All YOY'!CN9</f>
        <v>238451</v>
      </c>
      <c r="AL30" s="220">
        <f>'All YOY'!CQ9</f>
        <v>383582</v>
      </c>
      <c r="AM30" s="220">
        <f>'All YOY'!CT9</f>
        <v>198946</v>
      </c>
      <c r="AN30" s="220">
        <f>'All YOY'!CW9</f>
        <v>196935</v>
      </c>
      <c r="AO30" s="220">
        <f>'All YOY'!CZ9</f>
        <v>194557</v>
      </c>
      <c r="AP30" s="220">
        <f>'All YOY'!DC9</f>
        <v>192200</v>
      </c>
    </row>
    <row r="31" spans="2:42">
      <c r="B31" s="89" t="s">
        <v>8529</v>
      </c>
      <c r="D31" s="89" t="s">
        <v>8524</v>
      </c>
      <c r="E31" s="105" t="s">
        <v>456</v>
      </c>
      <c r="F31" s="89" t="str">
        <f>E2</f>
        <v>Government Employment (total employment)</v>
      </c>
      <c r="G31" s="210"/>
      <c r="H31" s="231">
        <f t="shared" ref="H31:AO31" si="5">H27+H21+H11+H8+H3</f>
        <v>4684627</v>
      </c>
      <c r="I31" s="231">
        <f t="shared" si="5"/>
        <v>4690560</v>
      </c>
      <c r="J31" s="231">
        <f t="shared" si="5"/>
        <v>4955612</v>
      </c>
      <c r="K31" s="231">
        <f t="shared" si="5"/>
        <v>4741349</v>
      </c>
      <c r="L31" s="231">
        <f t="shared" si="5"/>
        <v>5080235</v>
      </c>
      <c r="M31" s="231">
        <f t="shared" si="5"/>
        <v>5172443</v>
      </c>
      <c r="N31" s="231">
        <f t="shared" si="5"/>
        <v>5188487</v>
      </c>
      <c r="O31" s="231">
        <f t="shared" si="5"/>
        <v>5264887</v>
      </c>
      <c r="P31" s="231">
        <f t="shared" si="5"/>
        <v>5250369</v>
      </c>
      <c r="Q31" s="231">
        <f t="shared" si="5"/>
        <v>5244422</v>
      </c>
      <c r="R31" s="231">
        <f t="shared" si="5"/>
        <v>5149145</v>
      </c>
      <c r="S31" s="231">
        <f t="shared" si="5"/>
        <v>5088186</v>
      </c>
      <c r="T31" s="231">
        <f t="shared" si="5"/>
        <v>4854050</v>
      </c>
      <c r="U31" s="231">
        <f t="shared" si="5"/>
        <v>4704142</v>
      </c>
      <c r="V31" s="231">
        <f t="shared" si="5"/>
        <v>4562258</v>
      </c>
      <c r="W31" s="231">
        <f t="shared" si="5"/>
        <v>4413499</v>
      </c>
      <c r="X31" s="232" t="s">
        <v>459</v>
      </c>
      <c r="Y31" s="231">
        <f t="shared" si="5"/>
        <v>4245639</v>
      </c>
      <c r="Z31" s="231">
        <f t="shared" si="5"/>
        <v>4172044</v>
      </c>
      <c r="AA31" s="231">
        <f t="shared" si="5"/>
        <v>4184803</v>
      </c>
      <c r="AB31" s="231">
        <f t="shared" si="5"/>
        <v>4283701</v>
      </c>
      <c r="AC31" s="231">
        <f t="shared" si="5"/>
        <v>4082718</v>
      </c>
      <c r="AD31" s="231">
        <f t="shared" si="5"/>
        <v>4103785</v>
      </c>
      <c r="AE31" s="231">
        <f t="shared" si="5"/>
        <v>4151457</v>
      </c>
      <c r="AF31" s="231">
        <f t="shared" si="5"/>
        <v>4160705</v>
      </c>
      <c r="AG31" s="231">
        <f t="shared" si="5"/>
        <v>4109857</v>
      </c>
      <c r="AH31" s="231">
        <f t="shared" si="5"/>
        <v>4105657</v>
      </c>
      <c r="AI31" s="231">
        <f t="shared" si="5"/>
        <v>4109601</v>
      </c>
      <c r="AJ31" s="231">
        <f>AJ27+AJ21+AJ11+AJ8+AJ3</f>
        <v>4170643</v>
      </c>
      <c r="AK31" s="231">
        <f t="shared" si="5"/>
        <v>4242319</v>
      </c>
      <c r="AL31" s="231">
        <f t="shared" si="5"/>
        <v>4438923</v>
      </c>
      <c r="AM31" s="231">
        <f t="shared" si="5"/>
        <v>4279364</v>
      </c>
      <c r="AN31" s="231">
        <f t="shared" si="5"/>
        <v>4192358</v>
      </c>
      <c r="AO31" s="231">
        <f t="shared" si="5"/>
        <v>4127615</v>
      </c>
      <c r="AP31" s="231">
        <f>AP27+AP21+AP11+AP8+AP3</f>
        <v>4038955</v>
      </c>
    </row>
    <row r="32" spans="2:42">
      <c r="B32" s="89" t="s">
        <v>8529</v>
      </c>
      <c r="H32" s="92"/>
      <c r="I32" s="92"/>
      <c r="J32" s="92"/>
      <c r="K32" s="92"/>
      <c r="L32" s="92"/>
      <c r="M32" s="92"/>
      <c r="N32" s="92"/>
      <c r="O32" s="92"/>
      <c r="P32" s="92"/>
      <c r="Q32" s="92"/>
      <c r="R32" s="92"/>
      <c r="S32" s="92"/>
      <c r="T32" s="92"/>
      <c r="U32" s="92"/>
      <c r="V32" s="92"/>
      <c r="W32" s="92"/>
      <c r="X32" s="207"/>
      <c r="Y32" s="92"/>
      <c r="Z32" s="92"/>
      <c r="AA32" s="92"/>
      <c r="AB32" s="92"/>
      <c r="AC32" s="92"/>
      <c r="AD32" s="92"/>
      <c r="AE32" s="92"/>
      <c r="AF32" s="92"/>
      <c r="AG32" s="92"/>
      <c r="AH32" s="92"/>
      <c r="AI32" s="92"/>
      <c r="AJ32" s="92"/>
      <c r="AK32" s="92"/>
      <c r="AL32" s="92"/>
      <c r="AM32" s="92"/>
      <c r="AN32" s="92"/>
      <c r="AO32" s="92"/>
      <c r="AP32" s="92"/>
    </row>
    <row r="33" spans="2:42">
      <c r="B33" s="89" t="s">
        <v>8529</v>
      </c>
      <c r="D33" s="89" t="s">
        <v>8527</v>
      </c>
      <c r="E33" s="168" t="s">
        <v>8495</v>
      </c>
      <c r="G33" s="168"/>
      <c r="AJ33" s="92">
        <f>'S&amp;L LOB (NEW)'!AJ48</f>
        <v>19692805</v>
      </c>
      <c r="AK33" s="92">
        <f>'S&amp;L LOB (NEW)'!AK48</f>
        <v>19689078</v>
      </c>
      <c r="AL33" s="92"/>
      <c r="AM33" s="92"/>
      <c r="AN33" s="92"/>
      <c r="AO33" s="92"/>
      <c r="AP33" s="92"/>
    </row>
    <row r="34" spans="2:42">
      <c r="B34" s="89" t="s">
        <v>8529</v>
      </c>
      <c r="D34" s="89" t="s">
        <v>8526</v>
      </c>
      <c r="E34" s="95" t="s">
        <v>8497</v>
      </c>
      <c r="F34" s="89" t="str">
        <f>E33</f>
        <v>Footnotes</v>
      </c>
      <c r="G34" s="95">
        <v>1</v>
      </c>
      <c r="AJ34" s="92">
        <f>AJ33+AJ32</f>
        <v>19692805</v>
      </c>
      <c r="AK34" s="92">
        <f t="shared" ref="AK34" si="6">AK33+AK32</f>
        <v>19689078</v>
      </c>
      <c r="AL34" s="92"/>
      <c r="AM34" s="92"/>
      <c r="AN34" s="92"/>
      <c r="AO34" s="92"/>
      <c r="AP34" s="92"/>
    </row>
    <row r="35" spans="2:42">
      <c r="B35" s="89" t="s">
        <v>8529</v>
      </c>
      <c r="D35" s="89" t="s">
        <v>8526</v>
      </c>
      <c r="E35" s="169" t="s">
        <v>8499</v>
      </c>
      <c r="F35" s="89" t="str">
        <f>E33</f>
        <v>Footnotes</v>
      </c>
      <c r="G35" s="169">
        <v>2</v>
      </c>
      <c r="AJ35" s="92">
        <f>AJ34+AJ9</f>
        <v>21094562</v>
      </c>
      <c r="AK35" s="92">
        <f t="shared" ref="AK35" si="7">AK34+AK9</f>
        <v>21107620</v>
      </c>
      <c r="AL35" s="92"/>
      <c r="AM35" s="92"/>
      <c r="AN35" s="92"/>
      <c r="AO35" s="92"/>
      <c r="AP35" s="92"/>
    </row>
    <row r="36" spans="2:42">
      <c r="B36" s="89" t="s">
        <v>8529</v>
      </c>
      <c r="D36" s="89" t="s">
        <v>8526</v>
      </c>
      <c r="E36" s="95" t="s">
        <v>8498</v>
      </c>
      <c r="F36" s="89" t="str">
        <f>E33</f>
        <v>Footnotes</v>
      </c>
      <c r="G36" s="95">
        <v>3</v>
      </c>
    </row>
  </sheetData>
  <mergeCells count="1">
    <mergeCell ref="H1:AP1"/>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2"/>
  <sheetViews>
    <sheetView zoomScale="85" zoomScaleNormal="85" zoomScalePageLayoutView="85" workbookViewId="0">
      <selection activeCell="E53" sqref="E53"/>
    </sheetView>
  </sheetViews>
  <sheetFormatPr baseColWidth="10" defaultColWidth="8.83203125" defaultRowHeight="14" outlineLevelRow="2" outlineLevelCol="1" x14ac:dyDescent="0"/>
  <cols>
    <col min="1" max="4" width="8.83203125" style="89"/>
    <col min="5" max="5" width="77.6640625" style="89" bestFit="1" customWidth="1"/>
    <col min="6" max="6" width="8.83203125" style="89"/>
    <col min="7" max="7" width="9" style="89" customWidth="1"/>
    <col min="8" max="8" width="13.1640625" style="89" customWidth="1"/>
    <col min="9" max="17" width="13.1640625" style="89" hidden="1" customWidth="1" outlineLevel="1"/>
    <col min="18" max="18" width="13.1640625" style="89" customWidth="1" collapsed="1"/>
    <col min="19" max="27" width="13.1640625" style="89" customWidth="1" outlineLevel="1"/>
    <col min="28" max="28" width="13.1640625" style="89" customWidth="1"/>
    <col min="29" max="32" width="13.1640625" style="89" hidden="1" customWidth="1" outlineLevel="1"/>
    <col min="33" max="33" width="13.1640625" style="89" customWidth="1" collapsed="1"/>
    <col min="34" max="37" width="13.1640625" style="89" hidden="1" customWidth="1" outlineLevel="1"/>
    <col min="38" max="38" width="13.1640625" style="89" customWidth="1" collapsed="1"/>
    <col min="39" max="42" width="13.1640625" style="89" customWidth="1"/>
    <col min="43" max="45" width="8.83203125" style="89"/>
    <col min="46" max="46" width="77.6640625" style="89" bestFit="1" customWidth="1"/>
    <col min="47" max="16384" width="8.83203125" style="89"/>
  </cols>
  <sheetData>
    <row r="1" spans="1:42">
      <c r="A1" s="89" t="s">
        <v>8519</v>
      </c>
      <c r="B1" s="89" t="s">
        <v>8518</v>
      </c>
      <c r="C1" s="89" t="s">
        <v>8517</v>
      </c>
      <c r="D1" s="89" t="s">
        <v>8516</v>
      </c>
      <c r="E1" s="89" t="s">
        <v>8514</v>
      </c>
      <c r="F1" s="89" t="s">
        <v>8515</v>
      </c>
      <c r="G1" s="89" t="s">
        <v>8526</v>
      </c>
      <c r="H1" s="234" t="s">
        <v>455</v>
      </c>
      <c r="I1" s="234"/>
      <c r="J1" s="234"/>
      <c r="K1" s="234"/>
      <c r="L1" s="234"/>
      <c r="M1" s="234"/>
      <c r="N1" s="234"/>
      <c r="O1" s="234"/>
      <c r="P1" s="234"/>
      <c r="Q1" s="234"/>
      <c r="R1" s="234"/>
      <c r="S1" s="234"/>
      <c r="T1" s="234"/>
      <c r="U1" s="234"/>
      <c r="V1" s="234"/>
      <c r="W1" s="234"/>
      <c r="X1" s="234"/>
      <c r="Y1" s="234"/>
      <c r="Z1" s="234"/>
      <c r="AA1" s="234"/>
      <c r="AB1" s="234"/>
      <c r="AC1" s="234"/>
      <c r="AD1" s="234"/>
      <c r="AE1" s="234"/>
      <c r="AF1" s="234"/>
      <c r="AG1" s="234"/>
      <c r="AH1" s="234"/>
      <c r="AI1" s="234"/>
      <c r="AJ1" s="234"/>
      <c r="AK1" s="234"/>
      <c r="AL1" s="234"/>
      <c r="AM1" s="234"/>
      <c r="AN1" s="234"/>
      <c r="AO1" s="234"/>
      <c r="AP1" s="234"/>
    </row>
    <row r="2" spans="1:42">
      <c r="B2" s="89" t="s">
        <v>8531</v>
      </c>
      <c r="C2" s="89" t="s">
        <v>8522</v>
      </c>
      <c r="D2" s="89" t="s">
        <v>8521</v>
      </c>
      <c r="E2" t="s">
        <v>8520</v>
      </c>
      <c r="G2" s="209">
        <v>1</v>
      </c>
      <c r="H2" s="97">
        <v>1980</v>
      </c>
      <c r="I2" s="97">
        <v>1981</v>
      </c>
      <c r="J2" s="97">
        <v>1982</v>
      </c>
      <c r="K2" s="97">
        <v>1983</v>
      </c>
      <c r="L2" s="97">
        <v>1984</v>
      </c>
      <c r="M2" s="97">
        <v>1985</v>
      </c>
      <c r="N2" s="97">
        <v>1986</v>
      </c>
      <c r="O2" s="97">
        <v>1987</v>
      </c>
      <c r="P2" s="97">
        <v>1988</v>
      </c>
      <c r="Q2" s="97">
        <v>1989</v>
      </c>
      <c r="R2" s="97">
        <v>1990</v>
      </c>
      <c r="S2" s="97">
        <v>1991</v>
      </c>
      <c r="T2" s="97">
        <v>1992</v>
      </c>
      <c r="U2" s="97">
        <v>1993</v>
      </c>
      <c r="V2" s="97">
        <v>1994</v>
      </c>
      <c r="W2" s="97">
        <v>1995</v>
      </c>
      <c r="X2" s="97">
        <v>1996</v>
      </c>
      <c r="Y2" s="97">
        <v>1997</v>
      </c>
      <c r="Z2" s="97">
        <v>1998</v>
      </c>
      <c r="AA2" s="97">
        <v>1999</v>
      </c>
      <c r="AB2" s="97">
        <v>2000</v>
      </c>
      <c r="AC2" s="97">
        <v>2001</v>
      </c>
      <c r="AD2" s="97">
        <v>2002</v>
      </c>
      <c r="AE2" s="97">
        <v>2003</v>
      </c>
      <c r="AF2" s="97">
        <v>2004</v>
      </c>
      <c r="AG2" s="97">
        <v>2005</v>
      </c>
      <c r="AH2" s="97">
        <v>2006</v>
      </c>
      <c r="AI2" s="97">
        <v>2007</v>
      </c>
      <c r="AJ2" s="97">
        <v>2008</v>
      </c>
      <c r="AK2" s="97">
        <v>2009</v>
      </c>
      <c r="AL2" s="98">
        <v>2010</v>
      </c>
      <c r="AM2" s="98">
        <v>2011</v>
      </c>
      <c r="AN2" s="98">
        <v>2012</v>
      </c>
      <c r="AO2" s="98">
        <v>2013</v>
      </c>
      <c r="AP2" s="98">
        <v>2014</v>
      </c>
    </row>
    <row r="3" spans="1:42">
      <c r="B3" s="89" t="s">
        <v>8531</v>
      </c>
      <c r="C3" s="89" t="s">
        <v>8525</v>
      </c>
      <c r="D3" s="89" t="s">
        <v>8523</v>
      </c>
      <c r="E3" s="99" t="s">
        <v>464</v>
      </c>
      <c r="F3" s="89" t="str">
        <f>E2</f>
        <v>Government Employment (total employment)</v>
      </c>
      <c r="G3" s="209"/>
      <c r="H3" s="100">
        <f>H4+H5+H8+H11</f>
        <v>1216194</v>
      </c>
      <c r="I3" s="100">
        <f t="shared" ref="I3:AO3" si="0">I4+I5+I8+I11</f>
        <v>1241973</v>
      </c>
      <c r="J3" s="100">
        <f t="shared" si="0"/>
        <v>1461923</v>
      </c>
      <c r="K3" s="100">
        <f t="shared" si="0"/>
        <v>1510593</v>
      </c>
      <c r="L3" s="100">
        <f t="shared" si="0"/>
        <v>1574028</v>
      </c>
      <c r="M3" s="100">
        <f t="shared" si="0"/>
        <v>1619829</v>
      </c>
      <c r="N3" s="100">
        <f t="shared" si="0"/>
        <v>1665957</v>
      </c>
      <c r="O3" s="100">
        <f t="shared" si="0"/>
        <v>1664025</v>
      </c>
      <c r="P3" s="100">
        <f t="shared" si="0"/>
        <v>1790278</v>
      </c>
      <c r="Q3" s="100">
        <f t="shared" si="0"/>
        <v>1824276</v>
      </c>
      <c r="R3" s="100">
        <f t="shared" si="0"/>
        <v>1898346</v>
      </c>
      <c r="S3" s="100">
        <f t="shared" si="0"/>
        <v>1945865</v>
      </c>
      <c r="T3" s="100">
        <f t="shared" si="0"/>
        <v>1918151</v>
      </c>
      <c r="U3" s="100">
        <f t="shared" si="0"/>
        <v>1992017</v>
      </c>
      <c r="V3" s="100">
        <f t="shared" si="0"/>
        <v>2103530</v>
      </c>
      <c r="W3" s="100">
        <f t="shared" si="0"/>
        <v>2175457</v>
      </c>
      <c r="X3" s="202" t="s">
        <v>459</v>
      </c>
      <c r="Y3" s="100">
        <f t="shared" si="0"/>
        <v>2256834</v>
      </c>
      <c r="Z3" s="100">
        <f t="shared" si="0"/>
        <v>2310685</v>
      </c>
      <c r="AA3" s="100">
        <f t="shared" si="0"/>
        <v>2372644</v>
      </c>
      <c r="AB3" s="100">
        <f t="shared" si="0"/>
        <v>2459848</v>
      </c>
      <c r="AC3" s="100">
        <f t="shared" si="0"/>
        <v>2509605</v>
      </c>
      <c r="AD3" s="100">
        <f t="shared" si="0"/>
        <v>2482310</v>
      </c>
      <c r="AE3" s="100">
        <f t="shared" si="0"/>
        <v>2500960</v>
      </c>
      <c r="AF3" s="100">
        <f t="shared" si="0"/>
        <v>2541019</v>
      </c>
      <c r="AG3" s="100">
        <f t="shared" si="0"/>
        <v>2584532</v>
      </c>
      <c r="AH3" s="100">
        <f t="shared" si="0"/>
        <v>2634097</v>
      </c>
      <c r="AI3" s="100">
        <f>AI4+AI5+AI8+AI11</f>
        <v>2605545</v>
      </c>
      <c r="AJ3" s="100">
        <f t="shared" si="0"/>
        <v>2684166</v>
      </c>
      <c r="AK3" s="100">
        <f t="shared" si="0"/>
        <v>2647124</v>
      </c>
      <c r="AL3" s="100">
        <f t="shared" si="0"/>
        <v>2614021</v>
      </c>
      <c r="AM3" s="100">
        <f t="shared" si="0"/>
        <v>2593426</v>
      </c>
      <c r="AN3" s="100">
        <f t="shared" si="0"/>
        <v>2546364</v>
      </c>
      <c r="AO3" s="100">
        <f t="shared" si="0"/>
        <v>2536142</v>
      </c>
      <c r="AP3" s="100">
        <f>AP4+AP5+AP8+AP11</f>
        <v>2551265</v>
      </c>
    </row>
    <row r="4" spans="1:42">
      <c r="B4" s="89" t="s">
        <v>8531</v>
      </c>
      <c r="D4" s="89" t="s">
        <v>8523</v>
      </c>
      <c r="E4" s="83" t="s">
        <v>8</v>
      </c>
      <c r="F4" s="89" t="str">
        <f>E3</f>
        <v>Establish Justice and Ensure Domestic Tranquility</v>
      </c>
      <c r="G4" s="83"/>
      <c r="H4" s="85">
        <f>'All YOY'!E79</f>
        <v>0</v>
      </c>
      <c r="I4" s="85">
        <f>'All YOY'!H79</f>
        <v>0</v>
      </c>
      <c r="J4" s="85">
        <f>'All YOY'!K79</f>
        <v>209330</v>
      </c>
      <c r="K4" s="85">
        <f>'All YOY'!N79</f>
        <v>224522</v>
      </c>
      <c r="L4" s="85">
        <f>'All YOY'!Q79</f>
        <v>241646</v>
      </c>
      <c r="M4" s="85">
        <f>'All YOY'!T79</f>
        <v>252583</v>
      </c>
      <c r="N4" s="85">
        <f>'All YOY'!W79</f>
        <v>259971</v>
      </c>
      <c r="O4" s="85">
        <f>'All YOY'!Z79</f>
        <v>267313</v>
      </c>
      <c r="P4" s="85">
        <f>'All YOY'!AC79</f>
        <v>280557</v>
      </c>
      <c r="Q4" s="85">
        <f>'All YOY'!AF79</f>
        <v>294384</v>
      </c>
      <c r="R4" s="85">
        <f>'All YOY'!AI79</f>
        <v>304818</v>
      </c>
      <c r="S4" s="85">
        <f>'All YOY'!AL79</f>
        <v>312002</v>
      </c>
      <c r="T4" s="85">
        <f>'All YOY'!AO79</f>
        <v>316481</v>
      </c>
      <c r="U4" s="85">
        <f>'All YOY'!AR79</f>
        <v>325676</v>
      </c>
      <c r="V4" s="85">
        <f>'All YOY'!AU79</f>
        <v>341183</v>
      </c>
      <c r="W4" s="85">
        <f>'All YOY'!AX79</f>
        <v>348941</v>
      </c>
      <c r="X4" s="82" t="s">
        <v>459</v>
      </c>
      <c r="Y4" s="85">
        <f>'All YOY'!BD79</f>
        <v>366227</v>
      </c>
      <c r="Z4" s="85">
        <f>'All YOY'!BG79</f>
        <v>379038</v>
      </c>
      <c r="AA4" s="85">
        <f>'All YOY'!BJ79</f>
        <v>398880</v>
      </c>
      <c r="AB4" s="85">
        <f>'All YOY'!BM79</f>
        <v>417566</v>
      </c>
      <c r="AC4" s="85">
        <f>'All YOY'!BP79</f>
        <v>430228</v>
      </c>
      <c r="AD4" s="85">
        <f>'All YOY'!BS79</f>
        <v>428808</v>
      </c>
      <c r="AE4" s="85">
        <f>'All YOY'!BV79</f>
        <v>432014</v>
      </c>
      <c r="AF4" s="85">
        <f>'All YOY'!BY79</f>
        <v>436338</v>
      </c>
      <c r="AG4" s="85">
        <f>'All YOY'!CB79</f>
        <v>441398</v>
      </c>
      <c r="AH4" s="85">
        <f>'All YOY'!CE79</f>
        <v>448291</v>
      </c>
      <c r="AI4" s="85">
        <f>'All YOY'!CH79</f>
        <v>448243</v>
      </c>
      <c r="AJ4" s="85">
        <f>'All YOY'!CK79</f>
        <v>456406</v>
      </c>
      <c r="AK4" s="85">
        <f>'All YOY'!CN79</f>
        <v>452485</v>
      </c>
      <c r="AL4" s="85">
        <f>'All YOY'!CQ79</f>
        <v>448615</v>
      </c>
      <c r="AM4" s="85">
        <f>'All YOY'!CT79</f>
        <v>439093</v>
      </c>
      <c r="AN4" s="85">
        <f>'All YOY'!CW79</f>
        <v>432346</v>
      </c>
      <c r="AO4" s="85">
        <f>'All YOY'!CZ79</f>
        <v>432882</v>
      </c>
      <c r="AP4" s="85">
        <f>'All YOY'!DC79</f>
        <v>434474</v>
      </c>
    </row>
    <row r="5" spans="1:42">
      <c r="B5" s="89" t="s">
        <v>8531</v>
      </c>
      <c r="D5" s="89" t="s">
        <v>8523</v>
      </c>
      <c r="E5" s="83" t="s">
        <v>10</v>
      </c>
      <c r="F5" s="89" t="str">
        <f>E3</f>
        <v>Establish Justice and Ensure Domestic Tranquility</v>
      </c>
      <c r="G5" s="83"/>
      <c r="H5" s="85">
        <f>'All YOY'!E80</f>
        <v>659057</v>
      </c>
      <c r="I5" s="85">
        <f>'All YOY'!H80</f>
        <v>662623</v>
      </c>
      <c r="J5" s="85">
        <f>'All YOY'!K80</f>
        <v>670040</v>
      </c>
      <c r="K5" s="85">
        <f>'All YOY'!N80</f>
        <v>671098</v>
      </c>
      <c r="L5" s="85">
        <f>'All YOY'!Q80</f>
        <v>684309</v>
      </c>
      <c r="M5" s="85">
        <f>'All YOY'!T80</f>
        <v>694191</v>
      </c>
      <c r="N5" s="85">
        <f>'All YOY'!W80</f>
        <v>704406</v>
      </c>
      <c r="O5" s="85">
        <f>'All YOY'!Z80</f>
        <v>689022</v>
      </c>
      <c r="P5" s="85">
        <f>'All YOY'!AC80</f>
        <v>724726</v>
      </c>
      <c r="Q5" s="85">
        <f>'All YOY'!AF80</f>
        <v>734981</v>
      </c>
      <c r="R5" s="85">
        <f>'All YOY'!AI80</f>
        <v>753686</v>
      </c>
      <c r="S5" s="85">
        <f>'All YOY'!AL80</f>
        <v>761593</v>
      </c>
      <c r="T5" s="85">
        <f>'All YOY'!AO80</f>
        <v>746625</v>
      </c>
      <c r="U5" s="85">
        <f>'All YOY'!AR80</f>
        <v>775969</v>
      </c>
      <c r="V5" s="85">
        <f>'All YOY'!AU80</f>
        <v>808857</v>
      </c>
      <c r="W5" s="85">
        <f>'All YOY'!AX80</f>
        <v>839869</v>
      </c>
      <c r="X5" s="82" t="s">
        <v>459</v>
      </c>
      <c r="Y5" s="85">
        <f>'All YOY'!BD80</f>
        <v>856136</v>
      </c>
      <c r="Z5" s="85">
        <f>'All YOY'!BG80</f>
        <v>876129</v>
      </c>
      <c r="AA5" s="85">
        <f>'All YOY'!BJ80</f>
        <v>913612</v>
      </c>
      <c r="AB5" s="85">
        <f>'All YOY'!BM80</f>
        <v>935495</v>
      </c>
      <c r="AC5" s="85">
        <f>'All YOY'!BP80</f>
        <v>953925</v>
      </c>
      <c r="AD5" s="85">
        <f>'All YOY'!BS80</f>
        <v>951411</v>
      </c>
      <c r="AE5" s="85">
        <f>'All YOY'!BV80</f>
        <v>961544</v>
      </c>
      <c r="AF5" s="85">
        <f>'All YOY'!BY80</f>
        <v>959885</v>
      </c>
      <c r="AG5" s="85">
        <f>'All YOY'!CB80</f>
        <v>973240</v>
      </c>
      <c r="AH5" s="85">
        <f>'All YOY'!CE80</f>
        <v>993155</v>
      </c>
      <c r="AI5" s="85">
        <f>'All YOY'!CH80</f>
        <v>997202</v>
      </c>
      <c r="AJ5" s="85">
        <f>'All YOY'!CK80</f>
        <v>1019246</v>
      </c>
      <c r="AK5" s="85">
        <f>'All YOY'!CN80</f>
        <v>1017088</v>
      </c>
      <c r="AL5" s="85">
        <f>'All YOY'!CQ80</f>
        <v>1008751</v>
      </c>
      <c r="AM5" s="85">
        <f>'All YOY'!CT80</f>
        <v>1010911</v>
      </c>
      <c r="AN5" s="85">
        <f>'All YOY'!CW80</f>
        <v>970976</v>
      </c>
      <c r="AO5" s="85">
        <f>'All YOY'!CZ80</f>
        <v>961129</v>
      </c>
      <c r="AP5" s="85">
        <f>'All YOY'!DC80</f>
        <v>966172</v>
      </c>
    </row>
    <row r="6" spans="1:42" ht="15" customHeight="1" outlineLevel="1">
      <c r="B6" s="89" t="s">
        <v>8531</v>
      </c>
      <c r="D6" s="89" t="s">
        <v>8523</v>
      </c>
      <c r="E6" s="84" t="s">
        <v>11</v>
      </c>
      <c r="F6" s="89" t="str">
        <f>E5</f>
        <v>Police protection total</v>
      </c>
      <c r="G6" s="84"/>
      <c r="H6" s="85">
        <f>'All YOY'!E81</f>
        <v>491604</v>
      </c>
      <c r="I6" s="85">
        <f>'All YOY'!H81</f>
        <v>494008</v>
      </c>
      <c r="J6" s="85">
        <f>'All YOY'!K81</f>
        <v>497755</v>
      </c>
      <c r="K6" s="85">
        <f>'All YOY'!N81</f>
        <v>499313</v>
      </c>
      <c r="L6" s="85">
        <f>'All YOY'!Q81</f>
        <v>504807</v>
      </c>
      <c r="M6" s="85">
        <f>'All YOY'!T81</f>
        <v>509584</v>
      </c>
      <c r="N6" s="85">
        <f>'All YOY'!W81</f>
        <v>515113</v>
      </c>
      <c r="O6" s="85">
        <f>'All YOY'!Z81</f>
        <v>499387</v>
      </c>
      <c r="P6" s="85">
        <f>'All YOY'!AC81</f>
        <v>530255</v>
      </c>
      <c r="Q6" s="85">
        <f>'All YOY'!AF81</f>
        <v>535927</v>
      </c>
      <c r="R6" s="85">
        <f>'All YOY'!AI81</f>
        <v>546866</v>
      </c>
      <c r="S6" s="85">
        <f>'All YOY'!AL81</f>
        <v>553330</v>
      </c>
      <c r="T6" s="85">
        <f>'All YOY'!AO81</f>
        <v>538239</v>
      </c>
      <c r="U6" s="85">
        <f>'All YOY'!AR81</f>
        <v>561050</v>
      </c>
      <c r="V6" s="85">
        <f>'All YOY'!AU81</f>
        <v>580995</v>
      </c>
      <c r="W6" s="85">
        <f>'All YOY'!AX81</f>
        <v>606056</v>
      </c>
      <c r="X6" s="82" t="s">
        <v>459</v>
      </c>
      <c r="Y6" s="85">
        <f>'All YOY'!BD81</f>
        <v>623009</v>
      </c>
      <c r="Z6" s="85">
        <f>'All YOY'!BG81</f>
        <v>637567</v>
      </c>
      <c r="AA6" s="85">
        <f>'All YOY'!BJ81</f>
        <v>662442</v>
      </c>
      <c r="AB6" s="85">
        <f>'All YOY'!BM81</f>
        <v>676433</v>
      </c>
      <c r="AC6" s="85">
        <f>'All YOY'!BP81</f>
        <v>686352</v>
      </c>
      <c r="AD6" s="85">
        <f>'All YOY'!BS81</f>
        <v>683429</v>
      </c>
      <c r="AE6" s="85">
        <f>'All YOY'!BV81</f>
        <v>688588</v>
      </c>
      <c r="AF6" s="85">
        <f>'All YOY'!BY81</f>
        <v>688912</v>
      </c>
      <c r="AG6" s="85">
        <f>'All YOY'!CB81</f>
        <v>698215</v>
      </c>
      <c r="AH6" s="85">
        <f>'All YOY'!CE81</f>
        <v>714573</v>
      </c>
      <c r="AI6" s="85">
        <f>'All YOY'!CH81</f>
        <v>715155</v>
      </c>
      <c r="AJ6" s="85">
        <f>'All YOY'!CK81</f>
        <v>734107</v>
      </c>
      <c r="AK6" s="85">
        <f>'All YOY'!CN81</f>
        <v>733211</v>
      </c>
      <c r="AL6" s="85">
        <f>'All YOY'!CQ81</f>
        <v>727818</v>
      </c>
      <c r="AM6" s="85">
        <f>'All YOY'!CT81</f>
        <v>735544</v>
      </c>
      <c r="AN6" s="85">
        <f>'All YOY'!CW81</f>
        <v>710154</v>
      </c>
      <c r="AO6" s="85">
        <f>'All YOY'!CZ81</f>
        <v>708304</v>
      </c>
      <c r="AP6" s="85">
        <f>'All YOY'!DC81</f>
        <v>714599</v>
      </c>
    </row>
    <row r="7" spans="1:42" ht="15" customHeight="1" outlineLevel="1">
      <c r="B7" s="89" t="s">
        <v>8531</v>
      </c>
      <c r="D7" s="89" t="s">
        <v>8523</v>
      </c>
      <c r="E7" s="84" t="s">
        <v>13</v>
      </c>
      <c r="F7" s="89" t="str">
        <f>E5</f>
        <v>Police protection total</v>
      </c>
      <c r="G7" s="84"/>
      <c r="H7" s="85">
        <f>'All YOY'!E82</f>
        <v>167453</v>
      </c>
      <c r="I7" s="85">
        <f>'All YOY'!H82</f>
        <v>168615</v>
      </c>
      <c r="J7" s="85">
        <f>'All YOY'!K82</f>
        <v>172285</v>
      </c>
      <c r="K7" s="85">
        <f>'All YOY'!N82</f>
        <v>171785</v>
      </c>
      <c r="L7" s="85">
        <f>'All YOY'!Q82</f>
        <v>179502</v>
      </c>
      <c r="M7" s="85">
        <f>'All YOY'!T82</f>
        <v>184607</v>
      </c>
      <c r="N7" s="85">
        <f>'All YOY'!W82</f>
        <v>189293</v>
      </c>
      <c r="O7" s="85">
        <f>'All YOY'!Z82</f>
        <v>189635</v>
      </c>
      <c r="P7" s="85">
        <f>'All YOY'!AC82</f>
        <v>194471</v>
      </c>
      <c r="Q7" s="85">
        <f>'All YOY'!AF82</f>
        <v>199054</v>
      </c>
      <c r="R7" s="85">
        <f>'All YOY'!AI82</f>
        <v>206820</v>
      </c>
      <c r="S7" s="85">
        <f>'All YOY'!AL82</f>
        <v>208263</v>
      </c>
      <c r="T7" s="85">
        <f>'All YOY'!AO82</f>
        <v>208386</v>
      </c>
      <c r="U7" s="85">
        <f>'All YOY'!AR82</f>
        <v>214919</v>
      </c>
      <c r="V7" s="85">
        <f>'All YOY'!AU82</f>
        <v>227862</v>
      </c>
      <c r="W7" s="85">
        <f>'All YOY'!AX82</f>
        <v>233813</v>
      </c>
      <c r="X7" s="82" t="s">
        <v>459</v>
      </c>
      <c r="Y7" s="85">
        <f>'All YOY'!BD82</f>
        <v>233127</v>
      </c>
      <c r="Z7" s="85">
        <f>'All YOY'!BG82</f>
        <v>238562</v>
      </c>
      <c r="AA7" s="85">
        <f>'All YOY'!BJ82</f>
        <v>251170</v>
      </c>
      <c r="AB7" s="85">
        <f>'All YOY'!BM82</f>
        <v>259062</v>
      </c>
      <c r="AC7" s="85">
        <f>'All YOY'!BP82</f>
        <v>267573</v>
      </c>
      <c r="AD7" s="85">
        <f>'All YOY'!BS82</f>
        <v>267982</v>
      </c>
      <c r="AE7" s="85">
        <f>'All YOY'!BV82</f>
        <v>272956</v>
      </c>
      <c r="AF7" s="85">
        <f>'All YOY'!BY82</f>
        <v>270973</v>
      </c>
      <c r="AG7" s="85">
        <f>'All YOY'!CB82</f>
        <v>275025</v>
      </c>
      <c r="AH7" s="85">
        <f>'All YOY'!CE82</f>
        <v>278582</v>
      </c>
      <c r="AI7" s="85">
        <f>'All YOY'!CH82</f>
        <v>282047</v>
      </c>
      <c r="AJ7" s="85">
        <f>'All YOY'!CK82</f>
        <v>285139</v>
      </c>
      <c r="AK7" s="85">
        <f>'All YOY'!CN82</f>
        <v>283877</v>
      </c>
      <c r="AL7" s="85">
        <f>'All YOY'!CQ82</f>
        <v>280933</v>
      </c>
      <c r="AM7" s="85">
        <f>'All YOY'!CT82</f>
        <v>275367</v>
      </c>
      <c r="AN7" s="85">
        <f>'All YOY'!CW82</f>
        <v>260822</v>
      </c>
      <c r="AO7" s="85">
        <f>'All YOY'!CZ82</f>
        <v>252825</v>
      </c>
      <c r="AP7" s="85">
        <f>'All YOY'!DC82</f>
        <v>251573</v>
      </c>
    </row>
    <row r="8" spans="1:42">
      <c r="B8" s="89" t="s">
        <v>8531</v>
      </c>
      <c r="D8" s="89" t="s">
        <v>8523</v>
      </c>
      <c r="E8" s="83" t="s">
        <v>14</v>
      </c>
      <c r="F8" s="89" t="str">
        <f>E3</f>
        <v>Establish Justice and Ensure Domestic Tranquility</v>
      </c>
      <c r="G8" s="83"/>
      <c r="H8" s="85">
        <f>'All YOY'!E83</f>
        <v>308382</v>
      </c>
      <c r="I8" s="85">
        <f>'All YOY'!H83</f>
        <v>312136</v>
      </c>
      <c r="J8" s="85">
        <f>'All YOY'!K83</f>
        <v>297836</v>
      </c>
      <c r="K8" s="85">
        <f>'All YOY'!N83</f>
        <v>309760</v>
      </c>
      <c r="L8" s="85">
        <f>'All YOY'!Q83</f>
        <v>316212</v>
      </c>
      <c r="M8" s="85">
        <f>'All YOY'!T83</f>
        <v>316540</v>
      </c>
      <c r="N8" s="85">
        <f>'All YOY'!W83</f>
        <v>325686</v>
      </c>
      <c r="O8" s="85">
        <f>'All YOY'!Z83</f>
        <v>296299</v>
      </c>
      <c r="P8" s="85">
        <f>'All YOY'!AC83</f>
        <v>340343</v>
      </c>
      <c r="Q8" s="85">
        <f>'All YOY'!AF83</f>
        <v>316723</v>
      </c>
      <c r="R8" s="85">
        <f>'All YOY'!AI83</f>
        <v>327121</v>
      </c>
      <c r="S8" s="85">
        <f>'All YOY'!AL83</f>
        <v>341371</v>
      </c>
      <c r="T8" s="85">
        <f>'All YOY'!AO83</f>
        <v>312384</v>
      </c>
      <c r="U8" s="85">
        <f>'All YOY'!AR83</f>
        <v>329558</v>
      </c>
      <c r="V8" s="85">
        <f>'All YOY'!AU83</f>
        <v>354253</v>
      </c>
      <c r="W8" s="85">
        <f>'All YOY'!AX83</f>
        <v>359898</v>
      </c>
      <c r="X8" s="82" t="s">
        <v>459</v>
      </c>
      <c r="Y8" s="85">
        <f>'All YOY'!BD83</f>
        <v>355938</v>
      </c>
      <c r="Z8" s="85">
        <f>'All YOY'!BG83</f>
        <v>362625</v>
      </c>
      <c r="AA8" s="85">
        <f>'All YOY'!BJ83</f>
        <v>375843</v>
      </c>
      <c r="AB8" s="85">
        <f>'All YOY'!BM83</f>
        <v>409857</v>
      </c>
      <c r="AC8" s="85">
        <f>'All YOY'!BP83</f>
        <v>411364</v>
      </c>
      <c r="AD8" s="85">
        <f>'All YOY'!BS83</f>
        <v>387630</v>
      </c>
      <c r="AE8" s="85">
        <f>'All YOY'!BV83</f>
        <v>394303</v>
      </c>
      <c r="AF8" s="85">
        <f>'All YOY'!BY83</f>
        <v>430783</v>
      </c>
      <c r="AG8" s="85">
        <f>'All YOY'!CB83</f>
        <v>449851</v>
      </c>
      <c r="AH8" s="85">
        <f>'All YOY'!CE83</f>
        <v>463083</v>
      </c>
      <c r="AI8" s="85">
        <f>'All YOY'!CH83</f>
        <v>417378</v>
      </c>
      <c r="AJ8" s="85">
        <f>'All YOY'!CK83</f>
        <v>449055</v>
      </c>
      <c r="AK8" s="85">
        <f>'All YOY'!CN83</f>
        <v>412896</v>
      </c>
      <c r="AL8" s="85">
        <f>'All YOY'!CQ83</f>
        <v>410475</v>
      </c>
      <c r="AM8" s="85">
        <f>'All YOY'!CT83</f>
        <v>409939</v>
      </c>
      <c r="AN8" s="85">
        <f>'All YOY'!CW83</f>
        <v>428291</v>
      </c>
      <c r="AO8" s="85">
        <f>'All YOY'!CZ83</f>
        <v>426341</v>
      </c>
      <c r="AP8" s="85">
        <f>'All YOY'!DC83</f>
        <v>432001</v>
      </c>
    </row>
    <row r="9" spans="1:42" ht="15" customHeight="1" outlineLevel="1">
      <c r="B9" s="89" t="s">
        <v>8531</v>
      </c>
      <c r="D9" s="89" t="s">
        <v>8523</v>
      </c>
      <c r="E9" s="84" t="s">
        <v>15</v>
      </c>
      <c r="F9" s="89" t="str">
        <f>E8</f>
        <v>Fire protection total</v>
      </c>
      <c r="G9" s="84"/>
      <c r="H9" s="85">
        <f>'All YOY'!E84</f>
        <v>280973</v>
      </c>
      <c r="I9" s="85">
        <f>'All YOY'!H84</f>
        <v>283354</v>
      </c>
      <c r="J9" s="85">
        <f>'All YOY'!K84</f>
        <v>278647</v>
      </c>
      <c r="K9" s="85">
        <f>'All YOY'!N84</f>
        <v>285704</v>
      </c>
      <c r="L9" s="85">
        <f>'All YOY'!Q84</f>
        <v>290857</v>
      </c>
      <c r="M9" s="85">
        <f>'All YOY'!T84</f>
        <v>291000</v>
      </c>
      <c r="N9" s="85">
        <f>'All YOY'!W84</f>
        <v>299447</v>
      </c>
      <c r="O9" s="85">
        <f>'All YOY'!Z84</f>
        <v>275037</v>
      </c>
      <c r="P9" s="85">
        <f>'All YOY'!AC84</f>
        <v>313037</v>
      </c>
      <c r="Q9" s="85">
        <f>'All YOY'!AF84</f>
        <v>291687</v>
      </c>
      <c r="R9" s="85">
        <f>'All YOY'!AI84</f>
        <v>302369</v>
      </c>
      <c r="S9" s="85">
        <f>'All YOY'!AL84</f>
        <v>315713</v>
      </c>
      <c r="T9" s="85">
        <f>'All YOY'!AO84</f>
        <v>292426</v>
      </c>
      <c r="U9" s="85">
        <f>'All YOY'!AR84</f>
        <v>306242</v>
      </c>
      <c r="V9" s="85">
        <f>'All YOY'!AU84</f>
        <v>330824</v>
      </c>
      <c r="W9" s="85">
        <f>'All YOY'!AX84</f>
        <v>336315</v>
      </c>
      <c r="X9" s="82" t="s">
        <v>459</v>
      </c>
      <c r="Y9" s="85">
        <f>'All YOY'!BD84</f>
        <v>329346</v>
      </c>
      <c r="Z9" s="85">
        <f>'All YOY'!BG84</f>
        <v>336683</v>
      </c>
      <c r="AA9" s="85">
        <f>'All YOY'!BJ84</f>
        <v>345868</v>
      </c>
      <c r="AB9" s="85">
        <f>'All YOY'!BM84</f>
        <v>379020</v>
      </c>
      <c r="AC9" s="85">
        <f>'All YOY'!BP84</f>
        <v>378268</v>
      </c>
      <c r="AD9" s="85">
        <f>'All YOY'!BS84</f>
        <v>356649</v>
      </c>
      <c r="AE9" s="85">
        <f>'All YOY'!BV84</f>
        <v>362760</v>
      </c>
      <c r="AF9" s="85">
        <f>'All YOY'!BY84</f>
        <v>395048</v>
      </c>
      <c r="AG9" s="85">
        <f>'All YOY'!CB84</f>
        <v>411858</v>
      </c>
      <c r="AH9" s="85">
        <f>'All YOY'!CE84</f>
        <v>424747</v>
      </c>
      <c r="AI9" s="85">
        <f>'All YOY'!CH84</f>
        <v>383116</v>
      </c>
      <c r="AJ9" s="85">
        <f>'All YOY'!CK84</f>
        <v>415174</v>
      </c>
      <c r="AK9" s="85">
        <f>'All YOY'!CN84</f>
        <v>381182</v>
      </c>
      <c r="AL9" s="85">
        <f>'All YOY'!CQ84</f>
        <v>379055</v>
      </c>
      <c r="AM9" s="85">
        <f>'All YOY'!CT84</f>
        <v>377307</v>
      </c>
      <c r="AN9" s="85">
        <f>'All YOY'!CW84</f>
        <v>390039</v>
      </c>
      <c r="AO9" s="85">
        <f>'All YOY'!CZ84</f>
        <v>387703</v>
      </c>
      <c r="AP9" s="85">
        <f>'All YOY'!DC84</f>
        <v>392342</v>
      </c>
    </row>
    <row r="10" spans="1:42" ht="15" customHeight="1" outlineLevel="1">
      <c r="B10" s="89" t="s">
        <v>8531</v>
      </c>
      <c r="D10" s="89" t="s">
        <v>8523</v>
      </c>
      <c r="E10" s="84" t="s">
        <v>16</v>
      </c>
      <c r="F10" s="89" t="str">
        <f>E8</f>
        <v>Fire protection total</v>
      </c>
      <c r="G10" s="84"/>
      <c r="H10" s="85">
        <f>'All YOY'!E85</f>
        <v>27409</v>
      </c>
      <c r="I10" s="85">
        <f>'All YOY'!H85</f>
        <v>28782</v>
      </c>
      <c r="J10" s="85">
        <f>'All YOY'!K85</f>
        <v>19189</v>
      </c>
      <c r="K10" s="85">
        <f>'All YOY'!N85</f>
        <v>24056</v>
      </c>
      <c r="L10" s="85">
        <f>'All YOY'!Q85</f>
        <v>25355</v>
      </c>
      <c r="M10" s="85">
        <f>'All YOY'!T85</f>
        <v>25540</v>
      </c>
      <c r="N10" s="85">
        <f>'All YOY'!W85</f>
        <v>26239</v>
      </c>
      <c r="O10" s="85">
        <f>'All YOY'!Z85</f>
        <v>21262</v>
      </c>
      <c r="P10" s="85">
        <f>'All YOY'!AC85</f>
        <v>27306</v>
      </c>
      <c r="Q10" s="85">
        <f>'All YOY'!AF85</f>
        <v>25036</v>
      </c>
      <c r="R10" s="85">
        <f>'All YOY'!AI85</f>
        <v>24752</v>
      </c>
      <c r="S10" s="85">
        <f>'All YOY'!AL85</f>
        <v>25658</v>
      </c>
      <c r="T10" s="85">
        <f>'All YOY'!AO85</f>
        <v>19958</v>
      </c>
      <c r="U10" s="85">
        <f>'All YOY'!AR85</f>
        <v>23316</v>
      </c>
      <c r="V10" s="85">
        <f>'All YOY'!AU85</f>
        <v>23429</v>
      </c>
      <c r="W10" s="85">
        <f>'All YOY'!AX85</f>
        <v>23583</v>
      </c>
      <c r="X10" s="82" t="s">
        <v>459</v>
      </c>
      <c r="Y10" s="85">
        <f>'All YOY'!BD85</f>
        <v>26592</v>
      </c>
      <c r="Z10" s="85">
        <f>'All YOY'!BG85</f>
        <v>25942</v>
      </c>
      <c r="AA10" s="85">
        <f>'All YOY'!BJ85</f>
        <v>29975</v>
      </c>
      <c r="AB10" s="85">
        <f>'All YOY'!BM85</f>
        <v>30837</v>
      </c>
      <c r="AC10" s="85">
        <f>'All YOY'!BP85</f>
        <v>33096</v>
      </c>
      <c r="AD10" s="85">
        <f>'All YOY'!BS85</f>
        <v>30981</v>
      </c>
      <c r="AE10" s="85">
        <f>'All YOY'!BV85</f>
        <v>31543</v>
      </c>
      <c r="AF10" s="85">
        <f>'All YOY'!BY85</f>
        <v>35735</v>
      </c>
      <c r="AG10" s="85">
        <f>'All YOY'!CB85</f>
        <v>37993</v>
      </c>
      <c r="AH10" s="85">
        <f>'All YOY'!CE85</f>
        <v>38336</v>
      </c>
      <c r="AI10" s="85">
        <f>'All YOY'!CH85</f>
        <v>34262</v>
      </c>
      <c r="AJ10" s="85">
        <f>'All YOY'!CK85</f>
        <v>33881</v>
      </c>
      <c r="AK10" s="85">
        <f>'All YOY'!CN85</f>
        <v>31714</v>
      </c>
      <c r="AL10" s="85">
        <f>'All YOY'!CQ85</f>
        <v>31420</v>
      </c>
      <c r="AM10" s="85">
        <f>'All YOY'!CT85</f>
        <v>32632</v>
      </c>
      <c r="AN10" s="85">
        <f>'All YOY'!CW85</f>
        <v>38252</v>
      </c>
      <c r="AO10" s="85">
        <f>'All YOY'!CZ85</f>
        <v>38638</v>
      </c>
      <c r="AP10" s="85">
        <f>'All YOY'!DC85</f>
        <v>39659</v>
      </c>
    </row>
    <row r="11" spans="1:42">
      <c r="B11" s="89" t="s">
        <v>8531</v>
      </c>
      <c r="D11" s="89" t="s">
        <v>8523</v>
      </c>
      <c r="E11" s="113" t="s">
        <v>17</v>
      </c>
      <c r="F11" s="89" t="str">
        <f>E3</f>
        <v>Establish Justice and Ensure Domestic Tranquility</v>
      </c>
      <c r="G11" s="114"/>
      <c r="H11" s="108">
        <f>'All YOY'!E86</f>
        <v>248755</v>
      </c>
      <c r="I11" s="108">
        <f>'All YOY'!H86</f>
        <v>267214</v>
      </c>
      <c r="J11" s="108">
        <f>'All YOY'!K86</f>
        <v>284717</v>
      </c>
      <c r="K11" s="108">
        <f>'All YOY'!N86</f>
        <v>305213</v>
      </c>
      <c r="L11" s="108">
        <f>'All YOY'!Q86</f>
        <v>331861</v>
      </c>
      <c r="M11" s="108">
        <f>'All YOY'!T86</f>
        <v>356515</v>
      </c>
      <c r="N11" s="108">
        <f>'All YOY'!W86</f>
        <v>375894</v>
      </c>
      <c r="O11" s="108">
        <f>'All YOY'!Z86</f>
        <v>411391</v>
      </c>
      <c r="P11" s="108">
        <f>'All YOY'!AC86</f>
        <v>444652</v>
      </c>
      <c r="Q11" s="108">
        <f>'All YOY'!AF86</f>
        <v>478188</v>
      </c>
      <c r="R11" s="108">
        <f>'All YOY'!AI86</f>
        <v>512721</v>
      </c>
      <c r="S11" s="108">
        <f>'All YOY'!AL86</f>
        <v>530899</v>
      </c>
      <c r="T11" s="108">
        <f>'All YOY'!AO86</f>
        <v>542661</v>
      </c>
      <c r="U11" s="108">
        <f>'All YOY'!AR86</f>
        <v>560814</v>
      </c>
      <c r="V11" s="108">
        <f>'All YOY'!AU86</f>
        <v>599237</v>
      </c>
      <c r="W11" s="108">
        <f>'All YOY'!AX86</f>
        <v>626749</v>
      </c>
      <c r="X11" s="108" t="s">
        <v>459</v>
      </c>
      <c r="Y11" s="108">
        <f>'All YOY'!BD86</f>
        <v>678533</v>
      </c>
      <c r="Z11" s="108">
        <f>'All YOY'!BG86</f>
        <v>692893</v>
      </c>
      <c r="AA11" s="108">
        <f>'All YOY'!BJ86</f>
        <v>684309</v>
      </c>
      <c r="AB11" s="108">
        <f>'All YOY'!BM86</f>
        <v>696930</v>
      </c>
      <c r="AC11" s="108">
        <f>'All YOY'!BP86</f>
        <v>714088</v>
      </c>
      <c r="AD11" s="108">
        <f>'All YOY'!BS86</f>
        <v>714461</v>
      </c>
      <c r="AE11" s="108">
        <f>'All YOY'!BV86</f>
        <v>713099</v>
      </c>
      <c r="AF11" s="108">
        <f>'All YOY'!BY86</f>
        <v>714013</v>
      </c>
      <c r="AG11" s="108">
        <f>'All YOY'!CB86</f>
        <v>720043</v>
      </c>
      <c r="AH11" s="108">
        <f>'All YOY'!CE86</f>
        <v>729568</v>
      </c>
      <c r="AI11" s="108">
        <f>'All YOY'!CH86</f>
        <v>742722</v>
      </c>
      <c r="AJ11" s="108">
        <f>'All YOY'!CK86</f>
        <v>759459</v>
      </c>
      <c r="AK11" s="108">
        <f>'All YOY'!CN86</f>
        <v>764655</v>
      </c>
      <c r="AL11" s="108">
        <f>'All YOY'!CQ86</f>
        <v>746180</v>
      </c>
      <c r="AM11" s="108">
        <f>'All YOY'!CT86</f>
        <v>733483</v>
      </c>
      <c r="AN11" s="108">
        <f>'All YOY'!CW86</f>
        <v>714751</v>
      </c>
      <c r="AO11" s="108">
        <f>'All YOY'!CZ86</f>
        <v>715790</v>
      </c>
      <c r="AP11" s="108">
        <f>'All YOY'!DC86</f>
        <v>718618</v>
      </c>
    </row>
    <row r="12" spans="1:42">
      <c r="B12" s="89" t="s">
        <v>8531</v>
      </c>
      <c r="C12" s="89" t="s">
        <v>8525</v>
      </c>
      <c r="D12" s="89" t="s">
        <v>8523</v>
      </c>
      <c r="E12" s="111" t="s">
        <v>467</v>
      </c>
      <c r="F12" s="89" t="str">
        <f>E2</f>
        <v>Government Employment (total employment)</v>
      </c>
      <c r="G12" s="209"/>
      <c r="H12" s="116">
        <v>0</v>
      </c>
      <c r="I12" s="116">
        <v>0</v>
      </c>
      <c r="J12" s="116">
        <v>0</v>
      </c>
      <c r="K12" s="116">
        <v>0</v>
      </c>
      <c r="L12" s="116">
        <v>0</v>
      </c>
      <c r="M12" s="116">
        <v>0</v>
      </c>
      <c r="N12" s="116">
        <v>0</v>
      </c>
      <c r="O12" s="116">
        <v>0</v>
      </c>
      <c r="P12" s="116">
        <v>0</v>
      </c>
      <c r="Q12" s="116">
        <v>0</v>
      </c>
      <c r="R12" s="116">
        <v>0</v>
      </c>
      <c r="S12" s="116">
        <v>0</v>
      </c>
      <c r="T12" s="116">
        <v>0</v>
      </c>
      <c r="U12" s="116">
        <v>0</v>
      </c>
      <c r="V12" s="116">
        <v>0</v>
      </c>
      <c r="W12" s="116">
        <v>0</v>
      </c>
      <c r="X12" s="116" t="s">
        <v>459</v>
      </c>
      <c r="Y12" s="116">
        <v>0</v>
      </c>
      <c r="Z12" s="116">
        <v>0</v>
      </c>
      <c r="AA12" s="116">
        <v>0</v>
      </c>
      <c r="AB12" s="116">
        <v>0</v>
      </c>
      <c r="AC12" s="116">
        <v>0</v>
      </c>
      <c r="AD12" s="116">
        <v>0</v>
      </c>
      <c r="AE12" s="116">
        <v>0</v>
      </c>
      <c r="AF12" s="116">
        <v>0</v>
      </c>
      <c r="AG12" s="116">
        <v>0</v>
      </c>
      <c r="AH12" s="116">
        <v>0</v>
      </c>
      <c r="AI12" s="116">
        <v>0</v>
      </c>
      <c r="AJ12" s="116">
        <v>0</v>
      </c>
      <c r="AK12" s="116">
        <v>0</v>
      </c>
      <c r="AL12" s="116">
        <v>0</v>
      </c>
      <c r="AM12" s="116">
        <v>0</v>
      </c>
      <c r="AN12" s="116">
        <v>0</v>
      </c>
      <c r="AO12" s="116">
        <v>0</v>
      </c>
      <c r="AP12" s="116">
        <v>0</v>
      </c>
    </row>
    <row r="13" spans="1:42">
      <c r="B13" s="89" t="s">
        <v>8531</v>
      </c>
      <c r="D13" s="89" t="s">
        <v>8523</v>
      </c>
      <c r="E13" s="83" t="s">
        <v>490</v>
      </c>
      <c r="F13" s="89" t="str">
        <f>E12</f>
        <v>Provide for the Common Defense</v>
      </c>
      <c r="G13" s="83"/>
      <c r="H13" s="82">
        <v>0</v>
      </c>
      <c r="I13" s="82">
        <v>0</v>
      </c>
      <c r="J13" s="82">
        <v>0</v>
      </c>
      <c r="K13" s="82">
        <v>0</v>
      </c>
      <c r="L13" s="82">
        <v>0</v>
      </c>
      <c r="M13" s="82">
        <v>0</v>
      </c>
      <c r="N13" s="82">
        <v>0</v>
      </c>
      <c r="O13" s="82">
        <v>0</v>
      </c>
      <c r="P13" s="82">
        <v>0</v>
      </c>
      <c r="Q13" s="82">
        <v>0</v>
      </c>
      <c r="R13" s="82">
        <v>0</v>
      </c>
      <c r="S13" s="82">
        <v>0</v>
      </c>
      <c r="T13" s="82">
        <v>0</v>
      </c>
      <c r="U13" s="82">
        <v>0</v>
      </c>
      <c r="V13" s="82">
        <v>0</v>
      </c>
      <c r="W13" s="82">
        <v>0</v>
      </c>
      <c r="X13" s="82" t="s">
        <v>459</v>
      </c>
      <c r="Y13" s="82">
        <v>0</v>
      </c>
      <c r="Z13" s="82">
        <v>0</v>
      </c>
      <c r="AA13" s="82">
        <v>0</v>
      </c>
      <c r="AB13" s="82">
        <v>0</v>
      </c>
      <c r="AC13" s="82">
        <v>0</v>
      </c>
      <c r="AD13" s="82">
        <v>0</v>
      </c>
      <c r="AE13" s="82">
        <v>0</v>
      </c>
      <c r="AF13" s="82">
        <v>0</v>
      </c>
      <c r="AG13" s="82">
        <v>0</v>
      </c>
      <c r="AH13" s="82">
        <v>0</v>
      </c>
      <c r="AI13" s="82">
        <v>0</v>
      </c>
      <c r="AJ13" s="82">
        <v>0</v>
      </c>
      <c r="AK13" s="82">
        <v>0</v>
      </c>
      <c r="AL13" s="82">
        <v>0</v>
      </c>
      <c r="AM13" s="82">
        <v>0</v>
      </c>
      <c r="AN13" s="82">
        <v>0</v>
      </c>
      <c r="AO13" s="82">
        <v>0</v>
      </c>
      <c r="AP13" s="82">
        <v>0</v>
      </c>
    </row>
    <row r="14" spans="1:42">
      <c r="B14" s="89" t="s">
        <v>8531</v>
      </c>
      <c r="D14" s="89" t="s">
        <v>8523</v>
      </c>
      <c r="E14" s="83" t="s">
        <v>468</v>
      </c>
      <c r="F14" s="89" t="str">
        <f>E12</f>
        <v>Provide for the Common Defense</v>
      </c>
      <c r="G14" s="83"/>
      <c r="H14" s="82">
        <v>0</v>
      </c>
      <c r="I14" s="82">
        <v>0</v>
      </c>
      <c r="J14" s="82">
        <v>0</v>
      </c>
      <c r="K14" s="82">
        <v>0</v>
      </c>
      <c r="L14" s="82">
        <v>0</v>
      </c>
      <c r="M14" s="82">
        <v>0</v>
      </c>
      <c r="N14" s="82">
        <v>0</v>
      </c>
      <c r="O14" s="82">
        <v>0</v>
      </c>
      <c r="P14" s="82">
        <v>0</v>
      </c>
      <c r="Q14" s="82">
        <v>0</v>
      </c>
      <c r="R14" s="82">
        <v>0</v>
      </c>
      <c r="S14" s="82">
        <v>0</v>
      </c>
      <c r="T14" s="82">
        <v>0</v>
      </c>
      <c r="U14" s="82">
        <v>0</v>
      </c>
      <c r="V14" s="82">
        <v>0</v>
      </c>
      <c r="W14" s="82">
        <v>0</v>
      </c>
      <c r="X14" s="82" t="s">
        <v>459</v>
      </c>
      <c r="Y14" s="82">
        <v>0</v>
      </c>
      <c r="Z14" s="82">
        <v>0</v>
      </c>
      <c r="AA14" s="82">
        <v>0</v>
      </c>
      <c r="AB14" s="82">
        <v>0</v>
      </c>
      <c r="AC14" s="82">
        <v>0</v>
      </c>
      <c r="AD14" s="82">
        <v>0</v>
      </c>
      <c r="AE14" s="82">
        <v>0</v>
      </c>
      <c r="AF14" s="82">
        <v>0</v>
      </c>
      <c r="AG14" s="82">
        <v>0</v>
      </c>
      <c r="AH14" s="82">
        <v>0</v>
      </c>
      <c r="AI14" s="82">
        <v>0</v>
      </c>
      <c r="AJ14" s="82">
        <v>0</v>
      </c>
      <c r="AK14" s="82">
        <v>0</v>
      </c>
      <c r="AL14" s="82">
        <v>0</v>
      </c>
      <c r="AM14" s="82">
        <v>0</v>
      </c>
      <c r="AN14" s="82">
        <v>0</v>
      </c>
      <c r="AO14" s="82">
        <v>0</v>
      </c>
      <c r="AP14" s="82">
        <v>0</v>
      </c>
    </row>
    <row r="15" spans="1:42">
      <c r="B15" s="89" t="s">
        <v>8531</v>
      </c>
      <c r="D15" s="89" t="s">
        <v>8523</v>
      </c>
      <c r="E15" s="113" t="s">
        <v>482</v>
      </c>
      <c r="F15" s="89" t="str">
        <f>E12</f>
        <v>Provide for the Common Defense</v>
      </c>
      <c r="G15" s="114"/>
      <c r="H15" s="108">
        <v>0</v>
      </c>
      <c r="I15" s="108">
        <v>0</v>
      </c>
      <c r="J15" s="108">
        <v>0</v>
      </c>
      <c r="K15" s="108">
        <v>0</v>
      </c>
      <c r="L15" s="108">
        <v>0</v>
      </c>
      <c r="M15" s="108">
        <v>0</v>
      </c>
      <c r="N15" s="108">
        <v>0</v>
      </c>
      <c r="O15" s="108">
        <v>0</v>
      </c>
      <c r="P15" s="108">
        <v>0</v>
      </c>
      <c r="Q15" s="108">
        <v>0</v>
      </c>
      <c r="R15" s="108">
        <v>0</v>
      </c>
      <c r="S15" s="108">
        <v>0</v>
      </c>
      <c r="T15" s="108">
        <v>0</v>
      </c>
      <c r="U15" s="108">
        <v>0</v>
      </c>
      <c r="V15" s="108">
        <v>0</v>
      </c>
      <c r="W15" s="108">
        <v>0</v>
      </c>
      <c r="X15" s="108" t="s">
        <v>459</v>
      </c>
      <c r="Y15" s="108">
        <v>0</v>
      </c>
      <c r="Z15" s="108">
        <v>0</v>
      </c>
      <c r="AA15" s="108">
        <v>0</v>
      </c>
      <c r="AB15" s="108">
        <v>0</v>
      </c>
      <c r="AC15" s="108">
        <v>0</v>
      </c>
      <c r="AD15" s="108">
        <v>0</v>
      </c>
      <c r="AE15" s="108">
        <v>0</v>
      </c>
      <c r="AF15" s="108">
        <v>0</v>
      </c>
      <c r="AG15" s="108">
        <v>0</v>
      </c>
      <c r="AH15" s="108">
        <v>0</v>
      </c>
      <c r="AI15" s="108">
        <v>0</v>
      </c>
      <c r="AJ15" s="108">
        <v>0</v>
      </c>
      <c r="AK15" s="108">
        <v>0</v>
      </c>
      <c r="AL15" s="108">
        <v>0</v>
      </c>
      <c r="AM15" s="108">
        <v>0</v>
      </c>
      <c r="AN15" s="108">
        <v>0</v>
      </c>
      <c r="AO15" s="108">
        <v>0</v>
      </c>
      <c r="AP15" s="108">
        <v>0</v>
      </c>
    </row>
    <row r="16" spans="1:42">
      <c r="B16" s="89" t="s">
        <v>8531</v>
      </c>
      <c r="C16" s="89" t="s">
        <v>8525</v>
      </c>
      <c r="D16" s="89" t="s">
        <v>8523</v>
      </c>
      <c r="E16" s="111" t="s">
        <v>469</v>
      </c>
      <c r="F16" s="89" t="str">
        <f>E2</f>
        <v>Government Employment (total employment)</v>
      </c>
      <c r="G16" s="209"/>
      <c r="H16" s="112">
        <f t="shared" ref="H16:AO16" si="1">SUM(H17:H31)</f>
        <v>3249002</v>
      </c>
      <c r="I16" s="112">
        <f t="shared" si="1"/>
        <v>3180971</v>
      </c>
      <c r="J16" s="112">
        <f t="shared" si="1"/>
        <v>3185241</v>
      </c>
      <c r="K16" s="112">
        <f t="shared" si="1"/>
        <v>3206645</v>
      </c>
      <c r="L16" s="112">
        <f t="shared" si="1"/>
        <v>3224156</v>
      </c>
      <c r="M16" s="112">
        <f t="shared" si="1"/>
        <v>3259221</v>
      </c>
      <c r="N16" s="112">
        <f t="shared" si="1"/>
        <v>3282961</v>
      </c>
      <c r="O16" s="112">
        <f t="shared" si="1"/>
        <v>3255941</v>
      </c>
      <c r="P16" s="112">
        <f t="shared" si="1"/>
        <v>3374088</v>
      </c>
      <c r="Q16" s="112">
        <f t="shared" si="1"/>
        <v>3427737</v>
      </c>
      <c r="R16" s="112">
        <f t="shared" si="1"/>
        <v>3522592</v>
      </c>
      <c r="S16" s="112">
        <f t="shared" si="1"/>
        <v>3543739</v>
      </c>
      <c r="T16" s="112">
        <f t="shared" si="1"/>
        <v>3534307</v>
      </c>
      <c r="U16" s="112">
        <f t="shared" si="1"/>
        <v>3543066</v>
      </c>
      <c r="V16" s="112">
        <f t="shared" si="1"/>
        <v>3615318</v>
      </c>
      <c r="W16" s="112">
        <f t="shared" si="1"/>
        <v>3611438</v>
      </c>
      <c r="X16" s="116" t="s">
        <v>459</v>
      </c>
      <c r="Y16" s="112">
        <f t="shared" si="1"/>
        <v>3492820</v>
      </c>
      <c r="Z16" s="112">
        <f t="shared" si="1"/>
        <v>3461951</v>
      </c>
      <c r="AA16" s="112">
        <f t="shared" si="1"/>
        <v>3529721</v>
      </c>
      <c r="AB16" s="112">
        <f t="shared" si="1"/>
        <v>3572802</v>
      </c>
      <c r="AC16" s="112">
        <f t="shared" si="1"/>
        <v>3617542</v>
      </c>
      <c r="AD16" s="112">
        <f t="shared" si="1"/>
        <v>3605515</v>
      </c>
      <c r="AE16" s="112">
        <f t="shared" si="1"/>
        <v>3600234</v>
      </c>
      <c r="AF16" s="112">
        <f t="shared" si="1"/>
        <v>3578446</v>
      </c>
      <c r="AG16" s="112">
        <f t="shared" si="1"/>
        <v>3608930</v>
      </c>
      <c r="AH16" s="112">
        <f t="shared" si="1"/>
        <v>3628747</v>
      </c>
      <c r="AI16" s="112">
        <f>SUM(AI17:AI31)</f>
        <v>3693453</v>
      </c>
      <c r="AJ16" s="112">
        <f t="shared" si="1"/>
        <v>3732244</v>
      </c>
      <c r="AK16" s="112">
        <f t="shared" si="1"/>
        <v>3717505</v>
      </c>
      <c r="AL16" s="112">
        <f t="shared" si="1"/>
        <v>3674480</v>
      </c>
      <c r="AM16" s="112">
        <f t="shared" si="1"/>
        <v>3603163</v>
      </c>
      <c r="AN16" s="112">
        <f t="shared" si="1"/>
        <v>3580208</v>
      </c>
      <c r="AO16" s="112">
        <f t="shared" si="1"/>
        <v>3578046</v>
      </c>
      <c r="AP16" s="112">
        <f>SUM(AP17:AP31)</f>
        <v>3591940</v>
      </c>
    </row>
    <row r="17" spans="2:42">
      <c r="B17" s="89" t="s">
        <v>8531</v>
      </c>
      <c r="D17" s="89" t="s">
        <v>8523</v>
      </c>
      <c r="E17" s="83" t="s">
        <v>18</v>
      </c>
      <c r="F17" s="89" t="str">
        <f>E16</f>
        <v>Promote the General Welfare</v>
      </c>
      <c r="G17" s="83"/>
      <c r="H17" s="85">
        <f>'All YOY'!E66</f>
        <v>558914</v>
      </c>
      <c r="I17" s="85">
        <f>'All YOY'!H66</f>
        <v>530385</v>
      </c>
      <c r="J17" s="85">
        <f>'All YOY'!K66</f>
        <v>526109</v>
      </c>
      <c r="K17" s="85">
        <f>'All YOY'!N66</f>
        <v>527386</v>
      </c>
      <c r="L17" s="85">
        <f>'All YOY'!Q66</f>
        <v>540267</v>
      </c>
      <c r="M17" s="85">
        <f>'All YOY'!T66</f>
        <v>548707</v>
      </c>
      <c r="N17" s="85">
        <f>'All YOY'!W66</f>
        <v>549765</v>
      </c>
      <c r="O17" s="85">
        <f>'All YOY'!Z66</f>
        <v>524379</v>
      </c>
      <c r="P17" s="85">
        <f>'All YOY'!AC66</f>
        <v>555153</v>
      </c>
      <c r="Q17" s="85">
        <f>'All YOY'!AF66</f>
        <v>556997</v>
      </c>
      <c r="R17" s="85">
        <f>'All YOY'!AI66</f>
        <v>568828</v>
      </c>
      <c r="S17" s="85">
        <f>'All YOY'!AL66</f>
        <v>563830</v>
      </c>
      <c r="T17" s="85">
        <f>'All YOY'!AO66</f>
        <v>537606</v>
      </c>
      <c r="U17" s="85">
        <f>'All YOY'!AR66</f>
        <v>556233</v>
      </c>
      <c r="V17" s="85">
        <f>'All YOY'!AU66</f>
        <v>560683</v>
      </c>
      <c r="W17" s="85">
        <f>'All YOY'!AX66</f>
        <v>559933</v>
      </c>
      <c r="X17" s="82" t="s">
        <v>459</v>
      </c>
      <c r="Y17" s="85">
        <f>'All YOY'!BD66</f>
        <v>548486</v>
      </c>
      <c r="Z17" s="85">
        <f>'All YOY'!BG66</f>
        <v>549983</v>
      </c>
      <c r="AA17" s="85">
        <f>'All YOY'!BJ66</f>
        <v>565533</v>
      </c>
      <c r="AB17" s="85">
        <f>'All YOY'!BM66</f>
        <v>569396</v>
      </c>
      <c r="AC17" s="85">
        <f>'All YOY'!BP66</f>
        <v>575389</v>
      </c>
      <c r="AD17" s="85">
        <f>'All YOY'!BS66</f>
        <v>565144</v>
      </c>
      <c r="AE17" s="85">
        <f>'All YOY'!BV66</f>
        <v>569272</v>
      </c>
      <c r="AF17" s="85">
        <f>'All YOY'!BY66</f>
        <v>564260</v>
      </c>
      <c r="AG17" s="85">
        <f>'All YOY'!CB66</f>
        <v>567770</v>
      </c>
      <c r="AH17" s="85">
        <f>'All YOY'!CE66</f>
        <v>567375</v>
      </c>
      <c r="AI17" s="85">
        <f>'All YOY'!CH66</f>
        <v>557526</v>
      </c>
      <c r="AJ17" s="85">
        <f>'All YOY'!CK66</f>
        <v>561836</v>
      </c>
      <c r="AK17" s="85">
        <f>'All YOY'!CN66</f>
        <v>555942</v>
      </c>
      <c r="AL17" s="85">
        <f>'All YOY'!CQ66</f>
        <v>536987</v>
      </c>
      <c r="AM17" s="85">
        <f>'All YOY'!CT66</f>
        <v>521615</v>
      </c>
      <c r="AN17" s="85">
        <f>'All YOY'!CW66</f>
        <v>515955</v>
      </c>
      <c r="AO17" s="85">
        <f>'All YOY'!CZ66</f>
        <v>512178</v>
      </c>
      <c r="AP17" s="85">
        <f>'All YOY'!DC66</f>
        <v>511057</v>
      </c>
    </row>
    <row r="18" spans="2:42">
      <c r="B18" s="89" t="s">
        <v>8531</v>
      </c>
      <c r="D18" s="89" t="s">
        <v>8523</v>
      </c>
      <c r="E18" s="114" t="s">
        <v>24</v>
      </c>
      <c r="F18" s="89" t="str">
        <f>E16</f>
        <v>Promote the General Welfare</v>
      </c>
      <c r="G18" s="114"/>
      <c r="H18" s="85">
        <f>'All YOY'!E61</f>
        <v>124352</v>
      </c>
      <c r="I18" s="85">
        <f>'All YOY'!H61</f>
        <v>111763</v>
      </c>
      <c r="J18" s="85">
        <f>'All YOY'!K61</f>
        <v>111950</v>
      </c>
      <c r="K18" s="85">
        <f>'All YOY'!N61</f>
        <v>112060</v>
      </c>
      <c r="L18" s="85">
        <f>'All YOY'!Q61</f>
        <v>104704</v>
      </c>
      <c r="M18" s="85">
        <f>'All YOY'!T61</f>
        <v>105801</v>
      </c>
      <c r="N18" s="85">
        <f>'All YOY'!W61</f>
        <v>105416</v>
      </c>
      <c r="O18" s="85">
        <f>'All YOY'!Z61</f>
        <v>103163</v>
      </c>
      <c r="P18" s="85">
        <f>'All YOY'!AC61</f>
        <v>104466</v>
      </c>
      <c r="Q18" s="85">
        <f>'All YOY'!AF61</f>
        <v>103393</v>
      </c>
      <c r="R18" s="85">
        <f>'All YOY'!AI61</f>
        <v>105293</v>
      </c>
      <c r="S18" s="85">
        <f>'All YOY'!AL61</f>
        <v>107195</v>
      </c>
      <c r="T18" s="85">
        <f>'All YOY'!AO61</f>
        <v>118143</v>
      </c>
      <c r="U18" s="85">
        <f>'All YOY'!AR61</f>
        <v>112896</v>
      </c>
      <c r="V18" s="85">
        <f>'All YOY'!AU61</f>
        <v>98832</v>
      </c>
      <c r="W18" s="85">
        <f>'All YOY'!AX61</f>
        <v>98267</v>
      </c>
      <c r="X18" s="82" t="s">
        <v>459</v>
      </c>
      <c r="Y18" s="85">
        <f>'All YOY'!BD61</f>
        <v>96230</v>
      </c>
      <c r="Z18" s="85">
        <f>'All YOY'!BG61</f>
        <v>92635</v>
      </c>
      <c r="AA18" s="85">
        <f>'All YOY'!BJ61</f>
        <v>95593</v>
      </c>
      <c r="AB18" s="85">
        <f>'All YOY'!BM61</f>
        <v>93945</v>
      </c>
      <c r="AC18" s="85">
        <f>'All YOY'!BP61</f>
        <v>89376</v>
      </c>
      <c r="AD18" s="85">
        <f>'All YOY'!BS61</f>
        <v>91777</v>
      </c>
      <c r="AE18" s="85">
        <f>'All YOY'!BV61</f>
        <v>92798</v>
      </c>
      <c r="AF18" s="85">
        <f>'All YOY'!BY61</f>
        <v>92755</v>
      </c>
      <c r="AG18" s="85">
        <f>'All YOY'!CB61</f>
        <v>87287</v>
      </c>
      <c r="AH18" s="85">
        <f>'All YOY'!CE61</f>
        <v>85419</v>
      </c>
      <c r="AI18" s="85">
        <f>'All YOY'!CH61</f>
        <v>81589</v>
      </c>
      <c r="AJ18" s="85">
        <f>'All YOY'!CK61</f>
        <v>81266</v>
      </c>
      <c r="AK18" s="85">
        <f>'All YOY'!CN61</f>
        <v>84625</v>
      </c>
      <c r="AL18" s="85">
        <f>'All YOY'!CQ61</f>
        <v>92107</v>
      </c>
      <c r="AM18" s="85">
        <f>'All YOY'!CT61</f>
        <v>91112</v>
      </c>
      <c r="AN18" s="85">
        <f>'All YOY'!CW61</f>
        <v>87984</v>
      </c>
      <c r="AO18" s="85">
        <f>'All YOY'!CZ61</f>
        <v>83711</v>
      </c>
      <c r="AP18" s="85">
        <f>'All YOY'!DC61</f>
        <v>77669</v>
      </c>
    </row>
    <row r="19" spans="2:42">
      <c r="B19" s="89" t="s">
        <v>8531</v>
      </c>
      <c r="D19" s="89" t="s">
        <v>8523</v>
      </c>
      <c r="E19" s="83" t="s">
        <v>21</v>
      </c>
      <c r="F19" s="89" t="str">
        <f>E16</f>
        <v>Promote the General Welfare</v>
      </c>
      <c r="G19" s="83"/>
      <c r="H19" s="85">
        <f>'All YOY'!E77</f>
        <v>394371</v>
      </c>
      <c r="I19" s="85">
        <f>'All YOY'!H77</f>
        <v>387691</v>
      </c>
      <c r="J19" s="85">
        <f>'All YOY'!K77</f>
        <v>399434</v>
      </c>
      <c r="K19" s="85">
        <f>'All YOY'!N77</f>
        <v>396872</v>
      </c>
      <c r="L19" s="85">
        <f>'All YOY'!Q77</f>
        <v>406528</v>
      </c>
      <c r="M19" s="85">
        <f>'All YOY'!T77</f>
        <v>418195</v>
      </c>
      <c r="N19" s="85">
        <f>'All YOY'!W77</f>
        <v>429712</v>
      </c>
      <c r="O19" s="85">
        <f>'All YOY'!Z77</f>
        <v>429757</v>
      </c>
      <c r="P19" s="85">
        <f>'All YOY'!AC77</f>
        <v>449976</v>
      </c>
      <c r="Q19" s="85">
        <f>'All YOY'!AF77</f>
        <v>462638</v>
      </c>
      <c r="R19" s="85">
        <f>'All YOY'!AI77</f>
        <v>489277</v>
      </c>
      <c r="S19" s="85">
        <f>'All YOY'!AL77</f>
        <v>492155</v>
      </c>
      <c r="T19" s="85">
        <f>'All YOY'!AO77</f>
        <v>492750</v>
      </c>
      <c r="U19" s="85">
        <f>'All YOY'!AR77</f>
        <v>507114</v>
      </c>
      <c r="V19" s="85">
        <f>'All YOY'!AU77</f>
        <v>517053</v>
      </c>
      <c r="W19" s="85">
        <f>'All YOY'!AX77</f>
        <v>515923</v>
      </c>
      <c r="X19" s="82" t="s">
        <v>459</v>
      </c>
      <c r="Y19" s="85">
        <f>'All YOY'!BD77</f>
        <v>497918</v>
      </c>
      <c r="Z19" s="85">
        <f>'All YOY'!BG77</f>
        <v>500581</v>
      </c>
      <c r="AA19" s="85">
        <f>'All YOY'!BJ77</f>
        <v>512178</v>
      </c>
      <c r="AB19" s="85">
        <f>'All YOY'!BM77</f>
        <v>529198</v>
      </c>
      <c r="AC19" s="85">
        <f>'All YOY'!BP77</f>
        <v>546133</v>
      </c>
      <c r="AD19" s="85">
        <f>'All YOY'!BS77</f>
        <v>548570</v>
      </c>
      <c r="AE19" s="85">
        <f>'All YOY'!BV77</f>
        <v>532310</v>
      </c>
      <c r="AF19" s="85">
        <f>'All YOY'!BY77</f>
        <v>523022</v>
      </c>
      <c r="AG19" s="85">
        <f>'All YOY'!CB77</f>
        <v>532411</v>
      </c>
      <c r="AH19" s="85">
        <f>'All YOY'!CE77</f>
        <v>536896</v>
      </c>
      <c r="AI19" s="85">
        <f>'All YOY'!CH77</f>
        <v>542774</v>
      </c>
      <c r="AJ19" s="85">
        <f>'All YOY'!CK77</f>
        <v>546180</v>
      </c>
      <c r="AK19" s="85">
        <f>'All YOY'!CN77</f>
        <v>546163</v>
      </c>
      <c r="AL19" s="85">
        <f>'All YOY'!CQ77</f>
        <v>529865</v>
      </c>
      <c r="AM19" s="85">
        <f>'All YOY'!CT77</f>
        <v>519498</v>
      </c>
      <c r="AN19" s="85">
        <f>'All YOY'!CW77</f>
        <v>522152</v>
      </c>
      <c r="AO19" s="85">
        <f>'All YOY'!CZ77</f>
        <v>521759</v>
      </c>
      <c r="AP19" s="85">
        <f>'All YOY'!DC77</f>
        <v>527851</v>
      </c>
    </row>
    <row r="20" spans="2:42">
      <c r="B20" s="89" t="s">
        <v>8531</v>
      </c>
      <c r="D20" s="89" t="s">
        <v>8523</v>
      </c>
      <c r="E20" s="114" t="s">
        <v>25</v>
      </c>
      <c r="F20" s="89" t="str">
        <f>E16</f>
        <v>Promote the General Welfare</v>
      </c>
      <c r="G20" s="114"/>
      <c r="H20" s="85">
        <f>'All YOY'!E78</f>
        <v>99619</v>
      </c>
      <c r="I20" s="85">
        <f>'All YOY'!H78</f>
        <v>92576</v>
      </c>
      <c r="J20" s="85">
        <f>'All YOY'!K78</f>
        <v>90151</v>
      </c>
      <c r="K20" s="85">
        <f>'All YOY'!N78</f>
        <v>95723</v>
      </c>
      <c r="L20" s="85">
        <f>'All YOY'!Q78</f>
        <v>98912</v>
      </c>
      <c r="M20" s="85">
        <f>'All YOY'!T78</f>
        <v>102108</v>
      </c>
      <c r="N20" s="85">
        <f>'All YOY'!W78</f>
        <v>101838</v>
      </c>
      <c r="O20" s="85">
        <f>'All YOY'!Z78</f>
        <v>101226</v>
      </c>
      <c r="P20" s="85">
        <f>'All YOY'!AC78</f>
        <v>105963</v>
      </c>
      <c r="Q20" s="85">
        <f>'All YOY'!AF78</f>
        <v>107483</v>
      </c>
      <c r="R20" s="85">
        <f>'All YOY'!AI78</f>
        <v>110901</v>
      </c>
      <c r="S20" s="85">
        <f>'All YOY'!AL78</f>
        <v>109264</v>
      </c>
      <c r="T20" s="85">
        <f>'All YOY'!AO78</f>
        <v>109804</v>
      </c>
      <c r="U20" s="85">
        <f>'All YOY'!AR78</f>
        <v>108967</v>
      </c>
      <c r="V20" s="85">
        <f>'All YOY'!AU78</f>
        <v>130469</v>
      </c>
      <c r="W20" s="85">
        <f>'All YOY'!AX78</f>
        <v>131486</v>
      </c>
      <c r="X20" s="82" t="s">
        <v>459</v>
      </c>
      <c r="Y20" s="85">
        <f>'All YOY'!BD78</f>
        <v>122574</v>
      </c>
      <c r="Z20" s="85">
        <f>'All YOY'!BG78</f>
        <v>119575</v>
      </c>
      <c r="AA20" s="85">
        <f>'All YOY'!BJ78</f>
        <v>124539</v>
      </c>
      <c r="AB20" s="85">
        <f>'All YOY'!BM78</f>
        <v>124526</v>
      </c>
      <c r="AC20" s="85">
        <f>'All YOY'!BP78</f>
        <v>123620</v>
      </c>
      <c r="AD20" s="85">
        <f>'All YOY'!BS78</f>
        <v>125191</v>
      </c>
      <c r="AE20" s="85">
        <f>'All YOY'!BV78</f>
        <v>124336</v>
      </c>
      <c r="AF20" s="85">
        <f>'All YOY'!BY78</f>
        <v>120326</v>
      </c>
      <c r="AG20" s="85">
        <f>'All YOY'!CB78</f>
        <v>122411</v>
      </c>
      <c r="AH20" s="85">
        <f>'All YOY'!CE78</f>
        <v>122161</v>
      </c>
      <c r="AI20" s="85">
        <f>'All YOY'!CH78</f>
        <v>120596</v>
      </c>
      <c r="AJ20" s="85">
        <f>'All YOY'!CK78</f>
        <v>119878</v>
      </c>
      <c r="AK20" s="85">
        <f>'All YOY'!CN78</f>
        <v>116587</v>
      </c>
      <c r="AL20" s="85">
        <f>'All YOY'!CQ78</f>
        <v>116197</v>
      </c>
      <c r="AM20" s="85">
        <f>'All YOY'!CT78</f>
        <v>114251</v>
      </c>
      <c r="AN20" s="85">
        <f>'All YOY'!CW78</f>
        <v>114227</v>
      </c>
      <c r="AO20" s="85">
        <f>'All YOY'!CZ78</f>
        <v>116634</v>
      </c>
      <c r="AP20" s="85">
        <f>'All YOY'!DC78</f>
        <v>112271</v>
      </c>
    </row>
    <row r="21" spans="2:42">
      <c r="B21" s="89" t="s">
        <v>8531</v>
      </c>
      <c r="D21" s="89" t="s">
        <v>8523</v>
      </c>
      <c r="E21" s="83" t="s">
        <v>23</v>
      </c>
      <c r="F21" s="89" t="str">
        <f>E16</f>
        <v>Promote the General Welfare</v>
      </c>
      <c r="G21" s="83"/>
      <c r="H21" s="85">
        <f>'All YOY'!E52</f>
        <v>1153907</v>
      </c>
      <c r="I21" s="85">
        <f>'All YOY'!H52</f>
        <v>1145686</v>
      </c>
      <c r="J21" s="85">
        <f>'All YOY'!K52</f>
        <v>1163345</v>
      </c>
      <c r="K21" s="85">
        <f>'All YOY'!N52</f>
        <v>1147202</v>
      </c>
      <c r="L21" s="85">
        <f>'All YOY'!Q52</f>
        <v>1126137</v>
      </c>
      <c r="M21" s="85">
        <f>'All YOY'!T52</f>
        <v>1101933</v>
      </c>
      <c r="N21" s="85">
        <f>'All YOY'!W52</f>
        <v>1098578</v>
      </c>
      <c r="O21" s="85">
        <f>'All YOY'!Z52</f>
        <v>1103786</v>
      </c>
      <c r="P21" s="85">
        <f>'All YOY'!AC52</f>
        <v>1118162</v>
      </c>
      <c r="Q21" s="85">
        <f>'All YOY'!AF52</f>
        <v>1123889</v>
      </c>
      <c r="R21" s="85">
        <f>'All YOY'!AI52</f>
        <v>1145411</v>
      </c>
      <c r="S21" s="85">
        <f>'All YOY'!AL52</f>
        <v>1145890</v>
      </c>
      <c r="T21" s="85">
        <f>'All YOY'!AO52</f>
        <v>1155223</v>
      </c>
      <c r="U21" s="85">
        <f>'All YOY'!AR52</f>
        <v>1124163</v>
      </c>
      <c r="V21" s="85">
        <f>'All YOY'!AU52</f>
        <v>1136164</v>
      </c>
      <c r="W21" s="85">
        <f>'All YOY'!AX52</f>
        <v>1129280</v>
      </c>
      <c r="X21" s="82" t="s">
        <v>459</v>
      </c>
      <c r="Y21" s="85">
        <f>'All YOY'!BD52</f>
        <v>1060009</v>
      </c>
      <c r="Z21" s="85">
        <f>'All YOY'!BG52</f>
        <v>1013119</v>
      </c>
      <c r="AA21" s="85">
        <f>'All YOY'!BJ52</f>
        <v>1019301</v>
      </c>
      <c r="AB21" s="85">
        <f>'All YOY'!BM52</f>
        <v>1004388</v>
      </c>
      <c r="AC21" s="85">
        <f>'All YOY'!BP52</f>
        <v>998536</v>
      </c>
      <c r="AD21" s="85">
        <f>'All YOY'!BS52</f>
        <v>990902</v>
      </c>
      <c r="AE21" s="85">
        <f>'All YOY'!BV52</f>
        <v>984573</v>
      </c>
      <c r="AF21" s="85">
        <f>'All YOY'!BY52</f>
        <v>987461</v>
      </c>
      <c r="AG21" s="85">
        <f>'All YOY'!CB52</f>
        <v>997497</v>
      </c>
      <c r="AH21" s="85">
        <f>'All YOY'!CE52</f>
        <v>1006452</v>
      </c>
      <c r="AI21" s="85">
        <f>'All YOY'!CH52</f>
        <v>1078139</v>
      </c>
      <c r="AJ21" s="85">
        <f>'All YOY'!CK52</f>
        <v>1083786</v>
      </c>
      <c r="AK21" s="85">
        <f>'All YOY'!CN52</f>
        <v>1092568</v>
      </c>
      <c r="AL21" s="85">
        <f>'All YOY'!CQ52</f>
        <v>1076128</v>
      </c>
      <c r="AM21" s="85">
        <f>'All YOY'!CT52</f>
        <v>1050126</v>
      </c>
      <c r="AN21" s="85">
        <f>'All YOY'!CW52</f>
        <v>1054847</v>
      </c>
      <c r="AO21" s="85">
        <f>'All YOY'!CZ52</f>
        <v>1052594</v>
      </c>
      <c r="AP21" s="85">
        <f>'All YOY'!DC52</f>
        <v>1064188</v>
      </c>
    </row>
    <row r="22" spans="2:42">
      <c r="B22" s="89" t="s">
        <v>8531</v>
      </c>
      <c r="D22" s="89" t="s">
        <v>8523</v>
      </c>
      <c r="E22" s="83" t="s">
        <v>22</v>
      </c>
      <c r="F22" s="89" t="str">
        <f>E16</f>
        <v>Promote the General Welfare</v>
      </c>
      <c r="G22" s="83"/>
      <c r="H22" s="85">
        <f>'All YOY'!E87</f>
        <v>254174</v>
      </c>
      <c r="I22" s="85">
        <f>'All YOY'!H87</f>
        <v>249389</v>
      </c>
      <c r="J22" s="85">
        <f>'All YOY'!K87</f>
        <v>247883</v>
      </c>
      <c r="K22" s="85">
        <f>'All YOY'!N87</f>
        <v>252055</v>
      </c>
      <c r="L22" s="85">
        <f>'All YOY'!Q87</f>
        <v>265703</v>
      </c>
      <c r="M22" s="85">
        <f>'All YOY'!T87</f>
        <v>287840</v>
      </c>
      <c r="N22" s="85">
        <f>'All YOY'!W87</f>
        <v>290671</v>
      </c>
      <c r="O22" s="85">
        <f>'All YOY'!Z87</f>
        <v>299900</v>
      </c>
      <c r="P22" s="85">
        <f>'All YOY'!AC87</f>
        <v>313386</v>
      </c>
      <c r="Q22" s="85">
        <f>'All YOY'!AF87</f>
        <v>339221</v>
      </c>
      <c r="R22" s="85">
        <f>'All YOY'!AI87</f>
        <v>356216</v>
      </c>
      <c r="S22" s="85">
        <f>'All YOY'!AL87</f>
        <v>368123</v>
      </c>
      <c r="T22" s="85">
        <f>'All YOY'!AO87</f>
        <v>375475</v>
      </c>
      <c r="U22" s="85">
        <f>'All YOY'!AR87</f>
        <v>383255</v>
      </c>
      <c r="V22" s="85">
        <f>'All YOY'!AU87</f>
        <v>395343</v>
      </c>
      <c r="W22" s="85">
        <f>'All YOY'!AX87</f>
        <v>403293</v>
      </c>
      <c r="X22" s="82" t="s">
        <v>459</v>
      </c>
      <c r="Y22" s="85">
        <f>'All YOY'!BD87</f>
        <v>412161</v>
      </c>
      <c r="Z22" s="85">
        <f>'All YOY'!BG87</f>
        <v>423496</v>
      </c>
      <c r="AA22" s="85">
        <f>'All YOY'!BJ87</f>
        <v>434435</v>
      </c>
      <c r="AB22" s="85">
        <f>'All YOY'!BM87</f>
        <v>450553</v>
      </c>
      <c r="AC22" s="85">
        <f>'All YOY'!BP87</f>
        <v>470161</v>
      </c>
      <c r="AD22" s="85">
        <f>'All YOY'!BS87</f>
        <v>466808</v>
      </c>
      <c r="AE22" s="85">
        <f>'All YOY'!BV87</f>
        <v>470545</v>
      </c>
      <c r="AF22" s="85">
        <f>'All YOY'!BY87</f>
        <v>464667</v>
      </c>
      <c r="AG22" s="85">
        <f>'All YOY'!CB87</f>
        <v>467495</v>
      </c>
      <c r="AH22" s="85">
        <f>'All YOY'!CE87</f>
        <v>477395</v>
      </c>
      <c r="AI22" s="85">
        <f>'All YOY'!CH87</f>
        <v>472829</v>
      </c>
      <c r="AJ22" s="85">
        <f>'All YOY'!CK87</f>
        <v>483697</v>
      </c>
      <c r="AK22" s="85">
        <f>'All YOY'!CN87</f>
        <v>474402</v>
      </c>
      <c r="AL22" s="85">
        <f>'All YOY'!CQ87</f>
        <v>485998</v>
      </c>
      <c r="AM22" s="85">
        <f>'All YOY'!CT87</f>
        <v>481110</v>
      </c>
      <c r="AN22" s="85">
        <f>'All YOY'!CW87</f>
        <v>465091</v>
      </c>
      <c r="AO22" s="85">
        <f>'All YOY'!CZ87</f>
        <v>461017</v>
      </c>
      <c r="AP22" s="85">
        <f>'All YOY'!DC87</f>
        <v>463097</v>
      </c>
    </row>
    <row r="23" spans="2:42">
      <c r="B23" s="89" t="s">
        <v>8531</v>
      </c>
      <c r="D23" s="89" t="s">
        <v>8523</v>
      </c>
      <c r="E23" s="83" t="s">
        <v>19</v>
      </c>
      <c r="F23" s="89" t="str">
        <f>E16</f>
        <v>Promote the General Welfare</v>
      </c>
      <c r="G23" s="83"/>
      <c r="H23" s="85">
        <f>'All YOY'!E50</f>
        <v>21938</v>
      </c>
      <c r="I23" s="85">
        <f>'All YOY'!H50</f>
        <v>23018</v>
      </c>
      <c r="J23" s="85">
        <f>'All YOY'!K50</f>
        <v>22875</v>
      </c>
      <c r="K23" s="85">
        <f>'All YOY'!N50</f>
        <v>24023</v>
      </c>
      <c r="L23" s="85">
        <f>'All YOY'!Q50</f>
        <v>24693</v>
      </c>
      <c r="M23" s="85">
        <f>'All YOY'!T50</f>
        <v>25882</v>
      </c>
      <c r="N23" s="85">
        <f>'All YOY'!W50</f>
        <v>27535</v>
      </c>
      <c r="O23" s="85">
        <f>'All YOY'!Z50</f>
        <v>31068</v>
      </c>
      <c r="P23" s="85">
        <f>'All YOY'!AC50</f>
        <v>31925</v>
      </c>
      <c r="Q23" s="85">
        <f>'All YOY'!AF50</f>
        <v>33143</v>
      </c>
      <c r="R23" s="85">
        <f>'All YOY'!AI50</f>
        <v>34427</v>
      </c>
      <c r="S23" s="85">
        <f>'All YOY'!AL50</f>
        <v>35258</v>
      </c>
      <c r="T23" s="85">
        <f>'All YOY'!AO50</f>
        <v>36430</v>
      </c>
      <c r="U23" s="85">
        <f>'All YOY'!AR50</f>
        <v>37736</v>
      </c>
      <c r="V23" s="85">
        <f>'All YOY'!AU50</f>
        <v>36960</v>
      </c>
      <c r="W23" s="85">
        <f>'All YOY'!AX50</f>
        <v>37388</v>
      </c>
      <c r="X23" s="82" t="s">
        <v>459</v>
      </c>
      <c r="Y23" s="85">
        <f>'All YOY'!BD50</f>
        <v>38200</v>
      </c>
      <c r="Z23" s="85">
        <f>'All YOY'!BG50</f>
        <v>39324</v>
      </c>
      <c r="AA23" s="85">
        <f>'All YOY'!BJ50</f>
        <v>40775</v>
      </c>
      <c r="AB23" s="85">
        <f>'All YOY'!BM50</f>
        <v>42331</v>
      </c>
      <c r="AC23" s="85">
        <f>'All YOY'!BP50</f>
        <v>44418</v>
      </c>
      <c r="AD23" s="85">
        <f>'All YOY'!BS50</f>
        <v>45882</v>
      </c>
      <c r="AE23" s="85">
        <f>'All YOY'!BV50</f>
        <v>45987</v>
      </c>
      <c r="AF23" s="85">
        <f>'All YOY'!BY50</f>
        <v>45918</v>
      </c>
      <c r="AG23" s="85">
        <f>'All YOY'!CB50</f>
        <v>46906</v>
      </c>
      <c r="AH23" s="85">
        <f>'All YOY'!CE50</f>
        <v>47932</v>
      </c>
      <c r="AI23" s="85">
        <f>'All YOY'!CH50</f>
        <v>49542</v>
      </c>
      <c r="AJ23" s="85">
        <f>'All YOY'!CK50</f>
        <v>49475</v>
      </c>
      <c r="AK23" s="85">
        <f>'All YOY'!CN50</f>
        <v>49325</v>
      </c>
      <c r="AL23" s="85">
        <f>'All YOY'!CQ50</f>
        <v>48787</v>
      </c>
      <c r="AM23" s="85">
        <f>'All YOY'!CT50</f>
        <v>47767</v>
      </c>
      <c r="AN23" s="85">
        <f>'All YOY'!CW50</f>
        <v>48190</v>
      </c>
      <c r="AO23" s="85">
        <f>'All YOY'!CZ50</f>
        <v>48610</v>
      </c>
      <c r="AP23" s="85">
        <f>'All YOY'!DC50</f>
        <v>49270</v>
      </c>
    </row>
    <row r="24" spans="2:42">
      <c r="B24" s="89" t="s">
        <v>8531</v>
      </c>
      <c r="D24" s="89" t="s">
        <v>8523</v>
      </c>
      <c r="E24" s="83" t="s">
        <v>20</v>
      </c>
      <c r="F24" s="89" t="str">
        <f>E16</f>
        <v>Promote the General Welfare</v>
      </c>
      <c r="G24" s="83"/>
      <c r="H24" s="85">
        <f>'All YOY'!E51</f>
        <v>13186</v>
      </c>
      <c r="I24" s="85">
        <f>'All YOY'!H51</f>
        <v>13309</v>
      </c>
      <c r="J24" s="85">
        <f>'All YOY'!K51</f>
        <v>12998</v>
      </c>
      <c r="K24" s="85">
        <f>'All YOY'!N51</f>
        <v>13042</v>
      </c>
      <c r="L24" s="85">
        <f>'All YOY'!Q51</f>
        <v>12984</v>
      </c>
      <c r="M24" s="85">
        <f>'All YOY'!T51</f>
        <v>13189</v>
      </c>
      <c r="N24" s="85">
        <f>'All YOY'!W51</f>
        <v>13252</v>
      </c>
      <c r="O24" s="85">
        <f>'All YOY'!Z51</f>
        <v>13027</v>
      </c>
      <c r="P24" s="85">
        <f>'All YOY'!AC51</f>
        <v>13031</v>
      </c>
      <c r="Q24" s="85">
        <f>'All YOY'!AF51</f>
        <v>12594</v>
      </c>
      <c r="R24" s="85">
        <f>'All YOY'!AI51</f>
        <v>12705</v>
      </c>
      <c r="S24" s="85">
        <f>'All YOY'!AL51</f>
        <v>12840</v>
      </c>
      <c r="T24" s="85">
        <f>'All YOY'!AO51</f>
        <v>12502</v>
      </c>
      <c r="U24" s="85">
        <f>'All YOY'!AR51</f>
        <v>12795</v>
      </c>
      <c r="V24" s="85">
        <f>'All YOY'!AU51</f>
        <v>12449</v>
      </c>
      <c r="W24" s="85">
        <f>'All YOY'!AX51</f>
        <v>12221</v>
      </c>
      <c r="X24" s="82" t="s">
        <v>459</v>
      </c>
      <c r="Y24" s="85">
        <f>'All YOY'!BD51</f>
        <v>13381</v>
      </c>
      <c r="Z24" s="85">
        <f>'All YOY'!BG51</f>
        <v>13313</v>
      </c>
      <c r="AA24" s="85">
        <f>'All YOY'!BJ51</f>
        <v>12994</v>
      </c>
      <c r="AB24" s="85">
        <f>'All YOY'!BM51</f>
        <v>12922</v>
      </c>
      <c r="AC24" s="85">
        <f>'All YOY'!BP51</f>
        <v>13320</v>
      </c>
      <c r="AD24" s="85">
        <f>'All YOY'!BS51</f>
        <v>12278</v>
      </c>
      <c r="AE24" s="85">
        <f>'All YOY'!BV51</f>
        <v>12421</v>
      </c>
      <c r="AF24" s="85">
        <f>'All YOY'!BY51</f>
        <v>12722</v>
      </c>
      <c r="AG24" s="85">
        <f>'All YOY'!CB51</f>
        <v>12784</v>
      </c>
      <c r="AH24" s="85">
        <f>'All YOY'!CE51</f>
        <v>13017</v>
      </c>
      <c r="AI24" s="85">
        <f>'All YOY'!CH51</f>
        <v>13369</v>
      </c>
      <c r="AJ24" s="85">
        <f>'All YOY'!CK51</f>
        <v>14367</v>
      </c>
      <c r="AK24" s="85">
        <f>'All YOY'!CN51</f>
        <v>13933</v>
      </c>
      <c r="AL24" s="85">
        <f>'All YOY'!CQ51</f>
        <v>13424</v>
      </c>
      <c r="AM24" s="85">
        <f>'All YOY'!CT51</f>
        <v>13494</v>
      </c>
      <c r="AN24" s="85">
        <f>'All YOY'!CW51</f>
        <v>13568</v>
      </c>
      <c r="AO24" s="85">
        <f>'All YOY'!CZ51</f>
        <v>13833</v>
      </c>
      <c r="AP24" s="85">
        <f>'All YOY'!DC51</f>
        <v>13746</v>
      </c>
    </row>
    <row r="25" spans="2:42">
      <c r="B25" s="89" t="s">
        <v>8531</v>
      </c>
      <c r="D25" s="89" t="s">
        <v>8523</v>
      </c>
      <c r="E25" s="83" t="s">
        <v>28</v>
      </c>
      <c r="F25" s="89" t="str">
        <f>E16</f>
        <v>Promote the General Welfare</v>
      </c>
      <c r="G25" s="83"/>
      <c r="H25" s="85">
        <f>'All YOY'!E53</f>
        <v>127513</v>
      </c>
      <c r="I25" s="85">
        <f>'All YOY'!H53</f>
        <v>120943</v>
      </c>
      <c r="J25" s="85">
        <f>'All YOY'!K53</f>
        <v>113162</v>
      </c>
      <c r="K25" s="85">
        <f>'All YOY'!N53</f>
        <v>112819</v>
      </c>
      <c r="L25" s="85">
        <f>'All YOY'!Q53</f>
        <v>112351</v>
      </c>
      <c r="M25" s="85">
        <f>'All YOY'!T53</f>
        <v>113190</v>
      </c>
      <c r="N25" s="85">
        <f>'All YOY'!W53</f>
        <v>114436</v>
      </c>
      <c r="O25" s="85">
        <f>'All YOY'!Z53</f>
        <v>105583</v>
      </c>
      <c r="P25" s="85">
        <f>'All YOY'!AC53</f>
        <v>113859</v>
      </c>
      <c r="Q25" s="85">
        <f>'All YOY'!AF53</f>
        <v>111343</v>
      </c>
      <c r="R25" s="85">
        <f>'All YOY'!AI53</f>
        <v>113050</v>
      </c>
      <c r="S25" s="85">
        <f>'All YOY'!AL53</f>
        <v>114365</v>
      </c>
      <c r="T25" s="85">
        <f>'All YOY'!AO53</f>
        <v>112680</v>
      </c>
      <c r="U25" s="85">
        <f>'All YOY'!AR53</f>
        <v>116227</v>
      </c>
      <c r="V25" s="85">
        <f>'All YOY'!AU53</f>
        <v>117342</v>
      </c>
      <c r="W25" s="85">
        <f>'All YOY'!AX53</f>
        <v>115324</v>
      </c>
      <c r="X25" s="82" t="s">
        <v>459</v>
      </c>
      <c r="Y25" s="85">
        <f>'All YOY'!BD53</f>
        <v>114619</v>
      </c>
      <c r="Z25" s="85">
        <f>'All YOY'!BG53</f>
        <v>115505</v>
      </c>
      <c r="AA25" s="85">
        <f>'All YOY'!BJ53</f>
        <v>116574</v>
      </c>
      <c r="AB25" s="85">
        <f>'All YOY'!BM53</f>
        <v>119401</v>
      </c>
      <c r="AC25" s="85">
        <f>'All YOY'!BP53</f>
        <v>122800</v>
      </c>
      <c r="AD25" s="85">
        <f>'All YOY'!BS53</f>
        <v>120256</v>
      </c>
      <c r="AE25" s="85">
        <f>'All YOY'!BV53</f>
        <v>118986</v>
      </c>
      <c r="AF25" s="85">
        <f>'All YOY'!BY53</f>
        <v>117648</v>
      </c>
      <c r="AG25" s="85">
        <f>'All YOY'!CB53</f>
        <v>121948</v>
      </c>
      <c r="AH25" s="85">
        <f>'All YOY'!CE53</f>
        <v>119856</v>
      </c>
      <c r="AI25" s="85">
        <f>'All YOY'!CH53</f>
        <v>118521</v>
      </c>
      <c r="AJ25" s="85">
        <f>'All YOY'!CK53</f>
        <v>123161</v>
      </c>
      <c r="AK25" s="85">
        <f>'All YOY'!CN53</f>
        <v>118562</v>
      </c>
      <c r="AL25" s="85">
        <f>'All YOY'!CQ53</f>
        <v>116218</v>
      </c>
      <c r="AM25" s="85">
        <f>'All YOY'!CT53</f>
        <v>112111</v>
      </c>
      <c r="AN25" s="85">
        <f>'All YOY'!CW53</f>
        <v>113531</v>
      </c>
      <c r="AO25" s="85">
        <f>'All YOY'!CZ53</f>
        <v>113268</v>
      </c>
      <c r="AP25" s="85">
        <f>'All YOY'!DC53</f>
        <v>113306</v>
      </c>
    </row>
    <row r="26" spans="2:42">
      <c r="B26" s="89" t="s">
        <v>8531</v>
      </c>
      <c r="D26" s="89" t="s">
        <v>8523</v>
      </c>
      <c r="E26" s="83" t="s">
        <v>29</v>
      </c>
      <c r="F26" s="89" t="str">
        <f>E16</f>
        <v>Promote the General Welfare</v>
      </c>
      <c r="G26" s="83"/>
      <c r="H26" s="85">
        <f>'All YOY'!E54</f>
        <v>99243</v>
      </c>
      <c r="I26" s="85">
        <f>'All YOY'!H54</f>
        <v>100572</v>
      </c>
      <c r="J26" s="85">
        <f>'All YOY'!K54</f>
        <v>101548</v>
      </c>
      <c r="K26" s="85">
        <f>'All YOY'!N54</f>
        <v>102940</v>
      </c>
      <c r="L26" s="85">
        <f>'All YOY'!Q54</f>
        <v>108229</v>
      </c>
      <c r="M26" s="85">
        <f>'All YOY'!T54</f>
        <v>107408</v>
      </c>
      <c r="N26" s="85">
        <f>'All YOY'!W54</f>
        <v>111300</v>
      </c>
      <c r="O26" s="85">
        <f>'All YOY'!Z54</f>
        <v>108341</v>
      </c>
      <c r="P26" s="85">
        <f>'All YOY'!AC54</f>
        <v>115996</v>
      </c>
      <c r="Q26" s="85">
        <f>'All YOY'!AF54</f>
        <v>119038</v>
      </c>
      <c r="R26" s="85">
        <f>'All YOY'!AI54</f>
        <v>124530</v>
      </c>
      <c r="S26" s="85">
        <f>'All YOY'!AL54</f>
        <v>126696</v>
      </c>
      <c r="T26" s="85">
        <f>'All YOY'!AO54</f>
        <v>123708</v>
      </c>
      <c r="U26" s="85">
        <f>'All YOY'!AR54</f>
        <v>123264</v>
      </c>
      <c r="V26" s="85">
        <f>'All YOY'!AU54</f>
        <v>129469</v>
      </c>
      <c r="W26" s="85">
        <f>'All YOY'!AX54</f>
        <v>129580</v>
      </c>
      <c r="X26" s="82" t="s">
        <v>459</v>
      </c>
      <c r="Y26" s="85">
        <f>'All YOY'!BD54</f>
        <v>129180</v>
      </c>
      <c r="Z26" s="85">
        <f>'All YOY'!BG54</f>
        <v>131197</v>
      </c>
      <c r="AA26" s="85">
        <f>'All YOY'!BJ54</f>
        <v>129803</v>
      </c>
      <c r="AB26" s="85">
        <f>'All YOY'!BM54</f>
        <v>134726</v>
      </c>
      <c r="AC26" s="85">
        <f>'All YOY'!BP54</f>
        <v>134473</v>
      </c>
      <c r="AD26" s="85">
        <f>'All YOY'!BS54</f>
        <v>132809</v>
      </c>
      <c r="AE26" s="85">
        <f>'All YOY'!BV54</f>
        <v>133928</v>
      </c>
      <c r="AF26" s="85">
        <f>'All YOY'!BY54</f>
        <v>135726</v>
      </c>
      <c r="AG26" s="85">
        <f>'All YOY'!CB54</f>
        <v>137374</v>
      </c>
      <c r="AH26" s="85">
        <f>'All YOY'!CE54</f>
        <v>137964</v>
      </c>
      <c r="AI26" s="85">
        <f>'All YOY'!CH54</f>
        <v>135066</v>
      </c>
      <c r="AJ26" s="85">
        <f>'All YOY'!CK54</f>
        <v>135857</v>
      </c>
      <c r="AK26" s="85">
        <f>'All YOY'!CN54</f>
        <v>132778</v>
      </c>
      <c r="AL26" s="85">
        <f>'All YOY'!CQ54</f>
        <v>130230</v>
      </c>
      <c r="AM26" s="85">
        <f>'All YOY'!CT54</f>
        <v>129645</v>
      </c>
      <c r="AN26" s="85">
        <f>'All YOY'!CW54</f>
        <v>130643</v>
      </c>
      <c r="AO26" s="85">
        <f>'All YOY'!CZ54</f>
        <v>133186</v>
      </c>
      <c r="AP26" s="85">
        <f>'All YOY'!DC54</f>
        <v>133151</v>
      </c>
    </row>
    <row r="27" spans="2:42">
      <c r="B27" s="89" t="s">
        <v>8531</v>
      </c>
      <c r="D27" s="89" t="s">
        <v>8523</v>
      </c>
      <c r="E27" s="83" t="s">
        <v>30</v>
      </c>
      <c r="F27" s="89" t="str">
        <f>E16</f>
        <v>Promote the General Welfare</v>
      </c>
      <c r="G27" s="83"/>
      <c r="H27" s="85">
        <f>'All YOY'!E55</f>
        <v>133605</v>
      </c>
      <c r="I27" s="85">
        <f>'All YOY'!H55</f>
        <v>133627</v>
      </c>
      <c r="J27" s="85">
        <f>'All YOY'!K55</f>
        <v>127046</v>
      </c>
      <c r="K27" s="85">
        <f>'All YOY'!N55</f>
        <v>138310</v>
      </c>
      <c r="L27" s="85">
        <f>'All YOY'!Q55</f>
        <v>134728</v>
      </c>
      <c r="M27" s="85">
        <f>'All YOY'!T55</f>
        <v>139013</v>
      </c>
      <c r="N27" s="85">
        <f>'All YOY'!W55</f>
        <v>140660</v>
      </c>
      <c r="O27" s="85">
        <f>'All YOY'!Z55</f>
        <v>134411</v>
      </c>
      <c r="P27" s="85">
        <f>'All YOY'!AC55</f>
        <v>146743</v>
      </c>
      <c r="Q27" s="85">
        <f>'All YOY'!AF55</f>
        <v>148815</v>
      </c>
      <c r="R27" s="85">
        <f>'All YOY'!AI55</f>
        <v>150224</v>
      </c>
      <c r="S27" s="85">
        <f>'All YOY'!AL55</f>
        <v>153898</v>
      </c>
      <c r="T27" s="85">
        <f>'All YOY'!AO55</f>
        <v>150734</v>
      </c>
      <c r="U27" s="85">
        <f>'All YOY'!AR55</f>
        <v>157834</v>
      </c>
      <c r="V27" s="85">
        <f>'All YOY'!AU55</f>
        <v>165037</v>
      </c>
      <c r="W27" s="85">
        <f>'All YOY'!AX55</f>
        <v>165415</v>
      </c>
      <c r="X27" s="82" t="s">
        <v>459</v>
      </c>
      <c r="Y27" s="85">
        <f>'All YOY'!BD55</f>
        <v>164374</v>
      </c>
      <c r="Z27" s="85">
        <f>'All YOY'!BG55</f>
        <v>167167</v>
      </c>
      <c r="AA27" s="85">
        <f>'All YOY'!BJ55</f>
        <v>169424</v>
      </c>
      <c r="AB27" s="85">
        <f>'All YOY'!BM55</f>
        <v>173181</v>
      </c>
      <c r="AC27" s="85">
        <f>'All YOY'!BP55</f>
        <v>175988</v>
      </c>
      <c r="AD27" s="85">
        <f>'All YOY'!BS55</f>
        <v>170072</v>
      </c>
      <c r="AE27" s="85">
        <f>'All YOY'!BV55</f>
        <v>173934</v>
      </c>
      <c r="AF27" s="85">
        <f>'All YOY'!BY55</f>
        <v>175373</v>
      </c>
      <c r="AG27" s="85">
        <f>'All YOY'!CB55</f>
        <v>177980</v>
      </c>
      <c r="AH27" s="85">
        <f>'All YOY'!CE55</f>
        <v>179174</v>
      </c>
      <c r="AI27" s="85">
        <f>'All YOY'!CH55</f>
        <v>177706</v>
      </c>
      <c r="AJ27" s="85">
        <f>'All YOY'!CK55</f>
        <v>185737</v>
      </c>
      <c r="AK27" s="85">
        <f>'All YOY'!CN55</f>
        <v>180673</v>
      </c>
      <c r="AL27" s="85">
        <f>'All YOY'!CQ55</f>
        <v>179887</v>
      </c>
      <c r="AM27" s="85">
        <f>'All YOY'!CT55</f>
        <v>179713</v>
      </c>
      <c r="AN27" s="85">
        <f>'All YOY'!CW55</f>
        <v>179161</v>
      </c>
      <c r="AO27" s="85">
        <f>'All YOY'!CZ55</f>
        <v>183099</v>
      </c>
      <c r="AP27" s="85">
        <f>'All YOY'!DC55</f>
        <v>181092</v>
      </c>
    </row>
    <row r="28" spans="2:42">
      <c r="B28" s="89" t="s">
        <v>8531</v>
      </c>
      <c r="D28" s="89" t="s">
        <v>8523</v>
      </c>
      <c r="E28" s="83" t="s">
        <v>31</v>
      </c>
      <c r="F28" s="89" t="str">
        <f>E16</f>
        <v>Promote the General Welfare</v>
      </c>
      <c r="G28" s="83"/>
      <c r="H28" s="85">
        <f>'All YOY'!E56</f>
        <v>70519</v>
      </c>
      <c r="I28" s="85">
        <f>'All YOY'!H56</f>
        <v>72955</v>
      </c>
      <c r="J28" s="85">
        <f>'All YOY'!K56</f>
        <v>70114</v>
      </c>
      <c r="K28" s="85">
        <f>'All YOY'!N56</f>
        <v>75582</v>
      </c>
      <c r="L28" s="85">
        <f>'All YOY'!Q56</f>
        <v>77364</v>
      </c>
      <c r="M28" s="85">
        <f>'All YOY'!T56</f>
        <v>78736</v>
      </c>
      <c r="N28" s="85">
        <f>'All YOY'!W56</f>
        <v>80520</v>
      </c>
      <c r="O28" s="85">
        <f>'All YOY'!Z56</f>
        <v>79259</v>
      </c>
      <c r="P28" s="85">
        <f>'All YOY'!AC56</f>
        <v>82174</v>
      </c>
      <c r="Q28" s="85">
        <f>'All YOY'!AF56</f>
        <v>80457</v>
      </c>
      <c r="R28" s="85">
        <f>'All YOY'!AI56</f>
        <v>82425</v>
      </c>
      <c r="S28" s="85">
        <f>'All YOY'!AL56</f>
        <v>83575</v>
      </c>
      <c r="T28" s="85">
        <f>'All YOY'!AO56</f>
        <v>82326</v>
      </c>
      <c r="U28" s="85">
        <f>'All YOY'!AR56</f>
        <v>83749</v>
      </c>
      <c r="V28" s="85">
        <f>'All YOY'!AU56</f>
        <v>84575</v>
      </c>
      <c r="W28" s="85">
        <f>'All YOY'!AX56</f>
        <v>82147</v>
      </c>
      <c r="X28" s="82" t="s">
        <v>459</v>
      </c>
      <c r="Y28" s="85">
        <f>'All YOY'!BD56</f>
        <v>79689</v>
      </c>
      <c r="Z28" s="85">
        <f>'All YOY'!BG56</f>
        <v>78508</v>
      </c>
      <c r="AA28" s="85">
        <f>'All YOY'!BJ56</f>
        <v>79159</v>
      </c>
      <c r="AB28" s="85">
        <f>'All YOY'!BM56</f>
        <v>80491</v>
      </c>
      <c r="AC28" s="85">
        <f>'All YOY'!BP56</f>
        <v>79197</v>
      </c>
      <c r="AD28" s="85">
        <f>'All YOY'!BS56</f>
        <v>78309</v>
      </c>
      <c r="AE28" s="85">
        <f>'All YOY'!BV56</f>
        <v>80713</v>
      </c>
      <c r="AF28" s="85">
        <f>'All YOY'!BY56</f>
        <v>80415</v>
      </c>
      <c r="AG28" s="85">
        <f>'All YOY'!CB56</f>
        <v>79528</v>
      </c>
      <c r="AH28" s="85">
        <f>'All YOY'!CE56</f>
        <v>78725</v>
      </c>
      <c r="AI28" s="85">
        <f>'All YOY'!CH56</f>
        <v>79697</v>
      </c>
      <c r="AJ28" s="85">
        <f>'All YOY'!CK56</f>
        <v>80907</v>
      </c>
      <c r="AK28" s="85">
        <f>'All YOY'!CN56</f>
        <v>80344</v>
      </c>
      <c r="AL28" s="85">
        <f>'All YOY'!CQ56</f>
        <v>80286</v>
      </c>
      <c r="AM28" s="85">
        <f>'All YOY'!CT56</f>
        <v>80166</v>
      </c>
      <c r="AN28" s="85">
        <f>'All YOY'!CW56</f>
        <v>79894</v>
      </c>
      <c r="AO28" s="85">
        <f>'All YOY'!CZ56</f>
        <v>79258</v>
      </c>
      <c r="AP28" s="85">
        <f>'All YOY'!DC56</f>
        <v>78452</v>
      </c>
    </row>
    <row r="29" spans="2:42">
      <c r="B29" s="89" t="s">
        <v>8531</v>
      </c>
      <c r="D29" s="89" t="s">
        <v>8523</v>
      </c>
      <c r="E29" s="83" t="s">
        <v>32</v>
      </c>
      <c r="F29" s="89" t="str">
        <f>E16</f>
        <v>Promote the General Welfare</v>
      </c>
      <c r="G29" s="83"/>
      <c r="H29" s="85">
        <f>'All YOY'!E57</f>
        <v>9555</v>
      </c>
      <c r="I29" s="85">
        <f>'All YOY'!H57</f>
        <v>11862</v>
      </c>
      <c r="J29" s="85">
        <f>'All YOY'!K57</f>
        <v>9096</v>
      </c>
      <c r="K29" s="85">
        <f>'All YOY'!N57</f>
        <v>12080</v>
      </c>
      <c r="L29" s="85">
        <f>'All YOY'!Q57</f>
        <v>9660</v>
      </c>
      <c r="M29" s="85">
        <f>'All YOY'!T57</f>
        <v>10090</v>
      </c>
      <c r="N29" s="85">
        <f>'All YOY'!W57</f>
        <v>9996</v>
      </c>
      <c r="O29" s="85">
        <f>'All YOY'!Z57</f>
        <v>9179</v>
      </c>
      <c r="P29" s="85">
        <f>'All YOY'!AC57</f>
        <v>10065</v>
      </c>
      <c r="Q29" s="85">
        <f>'All YOY'!AF57</f>
        <v>10265</v>
      </c>
      <c r="R29" s="85">
        <f>'All YOY'!AI57</f>
        <v>10347</v>
      </c>
      <c r="S29" s="85">
        <f>'All YOY'!AL57</f>
        <v>10248</v>
      </c>
      <c r="T29" s="85">
        <f>'All YOY'!AO57</f>
        <v>9868</v>
      </c>
      <c r="U29" s="85">
        <f>'All YOY'!AR57</f>
        <v>10384</v>
      </c>
      <c r="V29" s="85">
        <f>'All YOY'!AU57</f>
        <v>10477</v>
      </c>
      <c r="W29" s="85">
        <f>'All YOY'!AX57</f>
        <v>10630</v>
      </c>
      <c r="X29" s="82" t="s">
        <v>459</v>
      </c>
      <c r="Y29" s="85">
        <f>'All YOY'!BD57</f>
        <v>9850</v>
      </c>
      <c r="Z29" s="85">
        <f>'All YOY'!BG57</f>
        <v>10240</v>
      </c>
      <c r="AA29" s="85">
        <f>'All YOY'!BJ57</f>
        <v>11045</v>
      </c>
      <c r="AB29" s="85">
        <f>'All YOY'!BM57</f>
        <v>12299</v>
      </c>
      <c r="AC29" s="85">
        <f>'All YOY'!BP57</f>
        <v>12390</v>
      </c>
      <c r="AD29" s="85">
        <f>'All YOY'!BS57</f>
        <v>10746</v>
      </c>
      <c r="AE29" s="85">
        <f>'All YOY'!BV57</f>
        <v>11226</v>
      </c>
      <c r="AF29" s="85">
        <f>'All YOY'!BY57</f>
        <v>11085</v>
      </c>
      <c r="AG29" s="85">
        <f>'All YOY'!CB57</f>
        <v>13311</v>
      </c>
      <c r="AH29" s="85">
        <f>'All YOY'!CE57</f>
        <v>12867</v>
      </c>
      <c r="AI29" s="85">
        <f>'All YOY'!CH57</f>
        <v>12572</v>
      </c>
      <c r="AJ29" s="85">
        <f>'All YOY'!CK57</f>
        <v>12013</v>
      </c>
      <c r="AK29" s="85">
        <f>'All YOY'!CN57</f>
        <v>11955</v>
      </c>
      <c r="AL29" s="85">
        <f>'All YOY'!CQ57</f>
        <v>11187</v>
      </c>
      <c r="AM29" s="85">
        <f>'All YOY'!CT57</f>
        <v>10882</v>
      </c>
      <c r="AN29" s="85">
        <f>'All YOY'!CW57</f>
        <v>11472</v>
      </c>
      <c r="AO29" s="85">
        <f>'All YOY'!CZ57</f>
        <v>11394</v>
      </c>
      <c r="AP29" s="85">
        <f>'All YOY'!DC57</f>
        <v>11285</v>
      </c>
    </row>
    <row r="30" spans="2:42">
      <c r="B30" s="89" t="s">
        <v>8531</v>
      </c>
      <c r="D30" s="89" t="s">
        <v>8523</v>
      </c>
      <c r="E30" s="83" t="s">
        <v>33</v>
      </c>
      <c r="F30" s="89" t="str">
        <f>E16</f>
        <v>Promote the General Welfare</v>
      </c>
      <c r="G30" s="83"/>
      <c r="H30" s="85">
        <f>'All YOY'!E58</f>
        <v>171985</v>
      </c>
      <c r="I30" s="85">
        <f>'All YOY'!H58</f>
        <v>171149</v>
      </c>
      <c r="J30" s="85">
        <f>'All YOY'!K58</f>
        <v>174094</v>
      </c>
      <c r="K30" s="85">
        <f>'All YOY'!N58</f>
        <v>182028</v>
      </c>
      <c r="L30" s="85">
        <f>'All YOY'!Q58</f>
        <v>187791</v>
      </c>
      <c r="M30" s="85">
        <f>'All YOY'!T58</f>
        <v>192635</v>
      </c>
      <c r="N30" s="85">
        <f>'All YOY'!W58</f>
        <v>194956</v>
      </c>
      <c r="O30" s="85">
        <f>'All YOY'!Z58</f>
        <v>200180</v>
      </c>
      <c r="P30" s="85">
        <f>'All YOY'!AC58</f>
        <v>200667</v>
      </c>
      <c r="Q30" s="85">
        <f>'All YOY'!AF58</f>
        <v>206237</v>
      </c>
      <c r="R30" s="85">
        <f>'All YOY'!AI58</f>
        <v>206791</v>
      </c>
      <c r="S30" s="85">
        <f>'All YOY'!AL58</f>
        <v>208240</v>
      </c>
      <c r="T30" s="85">
        <f>'All YOY'!AO58</f>
        <v>205969</v>
      </c>
      <c r="U30" s="85">
        <f>'All YOY'!AR58</f>
        <v>197662</v>
      </c>
      <c r="V30" s="85">
        <f>'All YOY'!AU58</f>
        <v>210007</v>
      </c>
      <c r="W30" s="85">
        <f>'All YOY'!AX58</f>
        <v>210266</v>
      </c>
      <c r="X30" s="82" t="s">
        <v>459</v>
      </c>
      <c r="Y30" s="85">
        <f>'All YOY'!BD58</f>
        <v>196786</v>
      </c>
      <c r="Z30" s="85">
        <f>'All YOY'!BG58</f>
        <v>198598</v>
      </c>
      <c r="AA30" s="85">
        <f>'All YOY'!BJ58</f>
        <v>209876</v>
      </c>
      <c r="AB30" s="85">
        <f>'All YOY'!BM58</f>
        <v>216748</v>
      </c>
      <c r="AC30" s="85">
        <f>'All YOY'!BP58</f>
        <v>222934</v>
      </c>
      <c r="AD30" s="85">
        <f>'All YOY'!BS58</f>
        <v>237580</v>
      </c>
      <c r="AE30" s="85">
        <f>'All YOY'!BV58</f>
        <v>240246</v>
      </c>
      <c r="AF30" s="85">
        <f>'All YOY'!BY58</f>
        <v>238027</v>
      </c>
      <c r="AG30" s="85">
        <f>'All YOY'!CB58</f>
        <v>235451</v>
      </c>
      <c r="AH30" s="85">
        <f>'All YOY'!CE58</f>
        <v>234853</v>
      </c>
      <c r="AI30" s="85">
        <f>'All YOY'!CH58</f>
        <v>244361</v>
      </c>
      <c r="AJ30" s="85">
        <f>'All YOY'!CK58</f>
        <v>244661</v>
      </c>
      <c r="AK30" s="85">
        <f>'All YOY'!CN58</f>
        <v>247811</v>
      </c>
      <c r="AL30" s="85">
        <f>'All YOY'!CQ58</f>
        <v>245383</v>
      </c>
      <c r="AM30" s="85">
        <f>'All YOY'!CT58</f>
        <v>239863</v>
      </c>
      <c r="AN30" s="85">
        <f>'All YOY'!CW58</f>
        <v>231951</v>
      </c>
      <c r="AO30" s="85">
        <f>'All YOY'!CZ58</f>
        <v>236222</v>
      </c>
      <c r="AP30" s="85">
        <f>'All YOY'!DC58</f>
        <v>243522</v>
      </c>
    </row>
    <row r="31" spans="2:42">
      <c r="B31" s="89" t="s">
        <v>8531</v>
      </c>
      <c r="D31" s="89" t="s">
        <v>8523</v>
      </c>
      <c r="E31" s="83" t="s">
        <v>45</v>
      </c>
      <c r="F31" s="89" t="str">
        <f>E16</f>
        <v>Promote the General Welfare</v>
      </c>
      <c r="G31" s="83"/>
      <c r="H31" s="85">
        <f>'All YOY'!E65</f>
        <v>16121</v>
      </c>
      <c r="I31" s="85">
        <f>'All YOY'!H65</f>
        <v>16046</v>
      </c>
      <c r="J31" s="85">
        <f>'All YOY'!K65</f>
        <v>15436</v>
      </c>
      <c r="K31" s="85">
        <f>'All YOY'!N65</f>
        <v>14523</v>
      </c>
      <c r="L31" s="85">
        <f>'All YOY'!Q65</f>
        <v>14105</v>
      </c>
      <c r="M31" s="85">
        <f>'All YOY'!T65</f>
        <v>14494</v>
      </c>
      <c r="N31" s="85">
        <f>'All YOY'!W65</f>
        <v>14326</v>
      </c>
      <c r="O31" s="85">
        <f>'All YOY'!Z65</f>
        <v>12682</v>
      </c>
      <c r="P31" s="85">
        <f>'All YOY'!AC65</f>
        <v>12522</v>
      </c>
      <c r="Q31" s="85">
        <f>'All YOY'!AF65</f>
        <v>12224</v>
      </c>
      <c r="R31" s="85">
        <f>'All YOY'!AI65</f>
        <v>12167</v>
      </c>
      <c r="S31" s="85">
        <f>'All YOY'!AL65</f>
        <v>12162</v>
      </c>
      <c r="T31" s="85">
        <f>'All YOY'!AO65</f>
        <v>11089</v>
      </c>
      <c r="U31" s="85">
        <f>'All YOY'!AR65</f>
        <v>10787</v>
      </c>
      <c r="V31" s="85">
        <f>'All YOY'!AU65</f>
        <v>10458</v>
      </c>
      <c r="W31" s="85">
        <f>'All YOY'!AX65</f>
        <v>10285</v>
      </c>
      <c r="X31" s="82" t="s">
        <v>459</v>
      </c>
      <c r="Y31" s="85">
        <f>'All YOY'!BD65</f>
        <v>9363</v>
      </c>
      <c r="Z31" s="85">
        <f>'All YOY'!BG65</f>
        <v>8710</v>
      </c>
      <c r="AA31" s="85">
        <f>'All YOY'!BJ65</f>
        <v>8492</v>
      </c>
      <c r="AB31" s="85">
        <f>'All YOY'!BM65</f>
        <v>8697</v>
      </c>
      <c r="AC31" s="85">
        <f>'All YOY'!BP65</f>
        <v>8807</v>
      </c>
      <c r="AD31" s="85">
        <f>'All YOY'!BS65</f>
        <v>9191</v>
      </c>
      <c r="AE31" s="85">
        <f>'All YOY'!BV65</f>
        <v>8959</v>
      </c>
      <c r="AF31" s="85">
        <f>'All YOY'!BY65</f>
        <v>9041</v>
      </c>
      <c r="AG31" s="85">
        <f>'All YOY'!CB65</f>
        <v>8777</v>
      </c>
      <c r="AH31" s="85">
        <f>'All YOY'!CE65</f>
        <v>8661</v>
      </c>
      <c r="AI31" s="85">
        <f>'All YOY'!CH65</f>
        <v>9166</v>
      </c>
      <c r="AJ31" s="85">
        <f>'All YOY'!CK65</f>
        <v>9423</v>
      </c>
      <c r="AK31" s="85">
        <f>'All YOY'!CN65</f>
        <v>11837</v>
      </c>
      <c r="AL31" s="85">
        <f>'All YOY'!CQ65</f>
        <v>11796</v>
      </c>
      <c r="AM31" s="85">
        <f>'All YOY'!CT65</f>
        <v>11810</v>
      </c>
      <c r="AN31" s="85">
        <f>'All YOY'!CW65</f>
        <v>11542</v>
      </c>
      <c r="AO31" s="85">
        <f>'All YOY'!CZ65</f>
        <v>11283</v>
      </c>
      <c r="AP31" s="85">
        <f>'All YOY'!DC65</f>
        <v>11983</v>
      </c>
    </row>
    <row r="32" spans="2:42">
      <c r="B32" s="89" t="s">
        <v>8531</v>
      </c>
      <c r="C32" s="89" t="s">
        <v>8525</v>
      </c>
      <c r="D32" s="89" t="s">
        <v>8523</v>
      </c>
      <c r="E32" s="103" t="s">
        <v>8494</v>
      </c>
      <c r="F32" s="89" t="str">
        <f>E2</f>
        <v>Government Employment (total employment)</v>
      </c>
      <c r="G32" s="209"/>
      <c r="H32" s="104">
        <f>H33+H41+H42+H43</f>
        <v>7384284</v>
      </c>
      <c r="I32" s="104">
        <f t="shared" ref="I32:AO32" si="2">I33+I41+I42+I43</f>
        <v>7303382</v>
      </c>
      <c r="J32" s="104">
        <f t="shared" si="2"/>
        <v>7251854</v>
      </c>
      <c r="K32" s="104">
        <f t="shared" si="2"/>
        <v>7335519</v>
      </c>
      <c r="L32" s="104">
        <f t="shared" si="2"/>
        <v>7574078</v>
      </c>
      <c r="M32" s="104">
        <f t="shared" si="2"/>
        <v>7682216</v>
      </c>
      <c r="N32" s="104">
        <f t="shared" si="2"/>
        <v>7819042</v>
      </c>
      <c r="O32" s="104">
        <f t="shared" si="2"/>
        <v>7973958</v>
      </c>
      <c r="P32" s="104">
        <f t="shared" si="2"/>
        <v>8118502</v>
      </c>
      <c r="Q32" s="104">
        <f t="shared" si="2"/>
        <v>8300193</v>
      </c>
      <c r="R32" s="104">
        <f t="shared" si="2"/>
        <v>8604170</v>
      </c>
      <c r="S32" s="104">
        <f t="shared" si="2"/>
        <v>8719875</v>
      </c>
      <c r="T32" s="104">
        <f t="shared" si="2"/>
        <v>8620561</v>
      </c>
      <c r="U32" s="104">
        <f t="shared" si="2"/>
        <v>9032070</v>
      </c>
      <c r="V32" s="104">
        <f t="shared" si="2"/>
        <v>9428432</v>
      </c>
      <c r="W32" s="104">
        <f t="shared" si="2"/>
        <v>9502642</v>
      </c>
      <c r="X32" s="203" t="s">
        <v>459</v>
      </c>
      <c r="Y32" s="104">
        <f t="shared" si="2"/>
        <v>9650560</v>
      </c>
      <c r="Z32" s="104">
        <f t="shared" si="2"/>
        <v>9985617</v>
      </c>
      <c r="AA32" s="104">
        <f t="shared" si="2"/>
        <v>10201826</v>
      </c>
      <c r="AB32" s="104">
        <f t="shared" si="2"/>
        <v>10487153</v>
      </c>
      <c r="AC32" s="104">
        <f t="shared" si="2"/>
        <v>10676296</v>
      </c>
      <c r="AD32" s="104">
        <f t="shared" si="2"/>
        <v>10903860</v>
      </c>
      <c r="AE32" s="104">
        <f t="shared" si="2"/>
        <v>11157029</v>
      </c>
      <c r="AF32" s="104">
        <f t="shared" si="2"/>
        <v>11241042</v>
      </c>
      <c r="AG32" s="104">
        <f t="shared" si="2"/>
        <v>11391411</v>
      </c>
      <c r="AH32" s="104">
        <f t="shared" si="2"/>
        <v>11611577</v>
      </c>
      <c r="AI32" s="104">
        <f>AI33+AI41+AI42+AI43</f>
        <v>11714325</v>
      </c>
      <c r="AJ32" s="104">
        <f t="shared" si="2"/>
        <v>11831382</v>
      </c>
      <c r="AK32" s="104">
        <f t="shared" si="2"/>
        <v>11978810</v>
      </c>
      <c r="AL32" s="104">
        <f t="shared" si="2"/>
        <v>11920495</v>
      </c>
      <c r="AM32" s="104">
        <f t="shared" si="2"/>
        <v>11832864</v>
      </c>
      <c r="AN32" s="104">
        <f t="shared" si="2"/>
        <v>11741602</v>
      </c>
      <c r="AO32" s="104">
        <f t="shared" si="2"/>
        <v>11676333</v>
      </c>
      <c r="AP32" s="104">
        <f>AP33+AP41+AP42+AP43</f>
        <v>11754848</v>
      </c>
    </row>
    <row r="33" spans="2:42">
      <c r="B33" s="89" t="s">
        <v>8531</v>
      </c>
      <c r="D33" s="89" t="s">
        <v>8523</v>
      </c>
      <c r="E33" s="83" t="s">
        <v>8489</v>
      </c>
      <c r="F33" s="89" t="str">
        <f>E32</f>
        <v>Secure the Blessings of Liberty to Ourselves and Our Posterity</v>
      </c>
      <c r="G33" s="83"/>
      <c r="H33" s="82">
        <f>H34+H37+H40</f>
        <v>6840771</v>
      </c>
      <c r="I33" s="85">
        <f t="shared" ref="I33:AN33" si="3">I34+I37+I40</f>
        <v>6767639</v>
      </c>
      <c r="J33" s="85">
        <f t="shared" si="3"/>
        <v>6729214</v>
      </c>
      <c r="K33" s="85">
        <f t="shared" si="3"/>
        <v>6791635</v>
      </c>
      <c r="L33" s="85">
        <f t="shared" si="3"/>
        <v>7021863</v>
      </c>
      <c r="M33" s="85">
        <f t="shared" si="3"/>
        <v>7104468</v>
      </c>
      <c r="N33" s="85">
        <f t="shared" si="3"/>
        <v>7239249</v>
      </c>
      <c r="O33" s="85">
        <f t="shared" si="3"/>
        <v>7397416</v>
      </c>
      <c r="P33" s="85">
        <f t="shared" si="3"/>
        <v>7510342</v>
      </c>
      <c r="Q33" s="85">
        <f t="shared" si="3"/>
        <v>7683770</v>
      </c>
      <c r="R33" s="85">
        <f t="shared" si="3"/>
        <v>7958497</v>
      </c>
      <c r="S33" s="85">
        <f t="shared" si="3"/>
        <v>8072395</v>
      </c>
      <c r="T33" s="85">
        <f t="shared" si="3"/>
        <v>7949218</v>
      </c>
      <c r="U33" s="85">
        <f t="shared" si="3"/>
        <v>8358811</v>
      </c>
      <c r="V33" s="85">
        <f t="shared" si="3"/>
        <v>8722504</v>
      </c>
      <c r="W33" s="85">
        <f t="shared" si="3"/>
        <v>8782971</v>
      </c>
      <c r="X33" s="82" t="s">
        <v>459</v>
      </c>
      <c r="Y33" s="85">
        <f t="shared" si="3"/>
        <v>8958669</v>
      </c>
      <c r="Z33" s="85">
        <f t="shared" si="3"/>
        <v>9275724</v>
      </c>
      <c r="AA33" s="85">
        <f t="shared" si="3"/>
        <v>9486379</v>
      </c>
      <c r="AB33" s="85">
        <f t="shared" si="3"/>
        <v>9738372</v>
      </c>
      <c r="AC33" s="85">
        <f t="shared" si="3"/>
        <v>9909663</v>
      </c>
      <c r="AD33" s="85">
        <f t="shared" si="3"/>
        <v>10137429</v>
      </c>
      <c r="AE33" s="85">
        <f t="shared" si="3"/>
        <v>10384986</v>
      </c>
      <c r="AF33" s="85">
        <f t="shared" si="3"/>
        <v>10466465</v>
      </c>
      <c r="AG33" s="85">
        <f t="shared" si="3"/>
        <v>10609183</v>
      </c>
      <c r="AH33" s="85">
        <f t="shared" si="3"/>
        <v>10817880</v>
      </c>
      <c r="AI33" s="85">
        <f>AI34+AI37+AI40</f>
        <v>10914356</v>
      </c>
      <c r="AJ33" s="85">
        <f t="shared" si="3"/>
        <v>11018386</v>
      </c>
      <c r="AK33" s="85">
        <f t="shared" si="3"/>
        <v>11172723</v>
      </c>
      <c r="AL33" s="85">
        <f t="shared" si="3"/>
        <v>11128961</v>
      </c>
      <c r="AM33" s="85">
        <f t="shared" si="3"/>
        <v>11062270</v>
      </c>
      <c r="AN33" s="85">
        <f t="shared" si="3"/>
        <v>10983201</v>
      </c>
      <c r="AO33" s="85">
        <f>AO34+AO37+AO40</f>
        <v>10904047</v>
      </c>
      <c r="AP33" s="85">
        <f>AP34+AP37+AP40</f>
        <v>10969886</v>
      </c>
    </row>
    <row r="34" spans="2:42" hidden="1" outlineLevel="1">
      <c r="B34" s="89" t="s">
        <v>8531</v>
      </c>
      <c r="D34" s="89" t="s">
        <v>8523</v>
      </c>
      <c r="E34" s="84" t="s">
        <v>35</v>
      </c>
      <c r="G34" s="84"/>
      <c r="H34" s="82">
        <f>'All YOY'!E68</f>
        <v>4867824</v>
      </c>
      <c r="I34" s="85">
        <f>'All YOY'!H68</f>
        <v>4814457</v>
      </c>
      <c r="J34" s="85">
        <f>'All YOY'!K68</f>
        <v>4754521</v>
      </c>
      <c r="K34" s="85">
        <f>'All YOY'!N68</f>
        <v>4789394</v>
      </c>
      <c r="L34" s="85">
        <f>'All YOY'!Q68</f>
        <v>4970284</v>
      </c>
      <c r="M34" s="85">
        <f>'All YOY'!T68</f>
        <v>4993711</v>
      </c>
      <c r="N34" s="85">
        <f>'All YOY'!W68</f>
        <v>5089594</v>
      </c>
      <c r="O34" s="85">
        <f>'All YOY'!Z68</f>
        <v>5241516</v>
      </c>
      <c r="P34" s="85">
        <f>'All YOY'!AC68</f>
        <v>5287036</v>
      </c>
      <c r="Q34" s="85">
        <f>'All YOY'!AF68</f>
        <v>5375421</v>
      </c>
      <c r="R34" s="85">
        <f>'All YOY'!AI68</f>
        <v>5572326</v>
      </c>
      <c r="S34" s="85">
        <f>'All YOY'!AL68</f>
        <v>5669201</v>
      </c>
      <c r="T34" s="85">
        <f>'All YOY'!AO68</f>
        <v>5599877</v>
      </c>
      <c r="U34" s="85">
        <f>'All YOY'!AR68</f>
        <v>5834396</v>
      </c>
      <c r="V34" s="85">
        <f>'All YOY'!AU68</f>
        <v>6184025</v>
      </c>
      <c r="W34" s="85">
        <f>'All YOY'!AX68</f>
        <v>6252101</v>
      </c>
      <c r="X34" s="82" t="s">
        <v>459</v>
      </c>
      <c r="Y34" s="85">
        <f>'All YOY'!BD68</f>
        <v>6408365</v>
      </c>
      <c r="Z34" s="85">
        <f>'All YOY'!BG68</f>
        <v>6652474</v>
      </c>
      <c r="AA34" s="85">
        <f>'All YOY'!BJ68</f>
        <v>6787656</v>
      </c>
      <c r="AB34" s="85">
        <f>'All YOY'!BM68</f>
        <v>7011176</v>
      </c>
      <c r="AC34" s="85">
        <f>'All YOY'!BP68</f>
        <v>7115704</v>
      </c>
      <c r="AD34" s="85">
        <f>'All YOY'!BS68</f>
        <v>7242470</v>
      </c>
      <c r="AE34" s="85">
        <f>'All YOY'!BV68</f>
        <v>7480478</v>
      </c>
      <c r="AF34" s="85">
        <f>'All YOY'!BY68</f>
        <v>7540638</v>
      </c>
      <c r="AG34" s="85">
        <f>'All YOY'!CB68</f>
        <v>7651445</v>
      </c>
      <c r="AH34" s="85">
        <f>'All YOY'!CE68</f>
        <v>7823316</v>
      </c>
      <c r="AI34" s="85">
        <f>'All YOY'!CH68</f>
        <v>7875373</v>
      </c>
      <c r="AJ34" s="85">
        <f>'All YOY'!CK68</f>
        <v>7916045</v>
      </c>
      <c r="AK34" s="85">
        <f>'All YOY'!CN68</f>
        <v>7981998</v>
      </c>
      <c r="AL34" s="85">
        <f>'All YOY'!CQ68</f>
        <v>7913461</v>
      </c>
      <c r="AM34" s="85">
        <f>'All YOY'!CT68</f>
        <v>7800203</v>
      </c>
      <c r="AN34" s="85">
        <f>'All YOY'!CW68</f>
        <v>7710553</v>
      </c>
      <c r="AO34" s="85">
        <f>'All YOY'!CZ68</f>
        <v>7637199</v>
      </c>
      <c r="AP34" s="85">
        <f>'All YOY'!DC68</f>
        <v>7660776</v>
      </c>
    </row>
    <row r="35" spans="2:42" ht="15" hidden="1" customHeight="1" outlineLevel="2">
      <c r="B35" s="89" t="s">
        <v>8531</v>
      </c>
      <c r="D35" s="89" t="s">
        <v>8523</v>
      </c>
      <c r="E35" s="109" t="s">
        <v>36</v>
      </c>
      <c r="G35" s="109"/>
      <c r="H35" s="82">
        <f>'All YOY'!E69</f>
        <v>3163551</v>
      </c>
      <c r="I35" s="85">
        <f>'All YOY'!H69</f>
        <v>3122542</v>
      </c>
      <c r="J35" s="85">
        <f>'All YOY'!K69</f>
        <v>3098579</v>
      </c>
      <c r="K35" s="85">
        <f>'All YOY'!N69</f>
        <v>3148952</v>
      </c>
      <c r="L35" s="85">
        <f>'All YOY'!Q69</f>
        <v>3216818</v>
      </c>
      <c r="M35" s="85">
        <f>'All YOY'!T69</f>
        <v>3306016</v>
      </c>
      <c r="N35" s="85">
        <f>'All YOY'!W69</f>
        <v>3374552</v>
      </c>
      <c r="O35" s="85">
        <f>'All YOY'!Z69</f>
        <v>3442341</v>
      </c>
      <c r="P35" s="85">
        <f>'All YOY'!AC69</f>
        <v>3499948</v>
      </c>
      <c r="Q35" s="85">
        <f>'All YOY'!AF69</f>
        <v>3564640</v>
      </c>
      <c r="R35" s="85">
        <f>'All YOY'!AI69</f>
        <v>3739506</v>
      </c>
      <c r="S35" s="85">
        <f>'All YOY'!AL69</f>
        <v>3802485</v>
      </c>
      <c r="T35" s="85">
        <f>'All YOY'!AO69</f>
        <v>3782055</v>
      </c>
      <c r="U35" s="85">
        <f>'All YOY'!AR69</f>
        <v>3890635</v>
      </c>
      <c r="V35" s="85">
        <f>'All YOY'!AU69</f>
        <v>4155809</v>
      </c>
      <c r="W35" s="85">
        <f>'All YOY'!AX69</f>
        <v>4208390</v>
      </c>
      <c r="X35" s="82">
        <f>'All YOY'!BA69</f>
        <v>0</v>
      </c>
      <c r="Y35" s="85">
        <f>'All YOY'!BD69</f>
        <v>4320463</v>
      </c>
      <c r="Z35" s="85">
        <f>'All YOY'!BG69</f>
        <v>4487767</v>
      </c>
      <c r="AA35" s="85">
        <f>'All YOY'!BJ69</f>
        <v>4585637</v>
      </c>
      <c r="AB35" s="85">
        <f>'All YOY'!BM69</f>
        <v>4739152</v>
      </c>
      <c r="AC35" s="85">
        <f>'All YOY'!BP69</f>
        <v>4828859</v>
      </c>
      <c r="AD35" s="85">
        <f>'All YOY'!BS69</f>
        <v>4914775</v>
      </c>
      <c r="AE35" s="85">
        <f>'All YOY'!BV69</f>
        <v>5062048</v>
      </c>
      <c r="AF35" s="85">
        <f>'All YOY'!BY69</f>
        <v>5083219</v>
      </c>
      <c r="AG35" s="85">
        <f>'All YOY'!CB69</f>
        <v>5169097</v>
      </c>
      <c r="AH35" s="85">
        <f>'All YOY'!CE69</f>
        <v>5274378</v>
      </c>
      <c r="AI35" s="85">
        <f>'All YOY'!CH69</f>
        <v>5310152</v>
      </c>
      <c r="AJ35" s="85">
        <f>'All YOY'!CK69</f>
        <v>5365784</v>
      </c>
      <c r="AK35" s="85">
        <f>'All YOY'!CN69</f>
        <v>5409086</v>
      </c>
      <c r="AL35" s="85">
        <f>'All YOY'!CQ69</f>
        <v>5380014</v>
      </c>
      <c r="AM35" s="85">
        <f>'All YOY'!CT69</f>
        <v>5308748</v>
      </c>
      <c r="AN35" s="85">
        <f>'All YOY'!CW69</f>
        <v>5251562</v>
      </c>
      <c r="AO35" s="85">
        <f>'All YOY'!CZ69</f>
        <v>5220178</v>
      </c>
      <c r="AP35" s="85">
        <f>'All YOY'!DC69</f>
        <v>5216004</v>
      </c>
    </row>
    <row r="36" spans="2:42" ht="15" hidden="1" customHeight="1" outlineLevel="2">
      <c r="B36" s="89" t="s">
        <v>8531</v>
      </c>
      <c r="D36" s="89" t="s">
        <v>8523</v>
      </c>
      <c r="E36" s="109" t="s">
        <v>37</v>
      </c>
      <c r="G36" s="109"/>
      <c r="H36" s="82">
        <f>'All YOY'!E70</f>
        <v>1704273</v>
      </c>
      <c r="I36" s="85">
        <f>'All YOY'!H70</f>
        <v>1691915</v>
      </c>
      <c r="J36" s="85">
        <f>'All YOY'!K70</f>
        <v>1655942</v>
      </c>
      <c r="K36" s="85">
        <f>'All YOY'!N70</f>
        <v>1640442</v>
      </c>
      <c r="L36" s="85">
        <f>'All YOY'!Q70</f>
        <v>1753466</v>
      </c>
      <c r="M36" s="85">
        <f>'All YOY'!T70</f>
        <v>1687695</v>
      </c>
      <c r="N36" s="85">
        <f>'All YOY'!W70</f>
        <v>1715042</v>
      </c>
      <c r="O36" s="85">
        <f>'All YOY'!Z70</f>
        <v>1799175</v>
      </c>
      <c r="P36" s="85">
        <f>'All YOY'!AC70</f>
        <v>1787088</v>
      </c>
      <c r="Q36" s="85">
        <f>'All YOY'!AF70</f>
        <v>1810781</v>
      </c>
      <c r="R36" s="85">
        <f>'All YOY'!AI70</f>
        <v>1832820</v>
      </c>
      <c r="S36" s="85">
        <f>'All YOY'!AL70</f>
        <v>1866716</v>
      </c>
      <c r="T36" s="85">
        <f>'All YOY'!AO70</f>
        <v>1817822</v>
      </c>
      <c r="U36" s="85">
        <f>'All YOY'!AR70</f>
        <v>1943761</v>
      </c>
      <c r="V36" s="85">
        <f>'All YOY'!AU70</f>
        <v>2028216</v>
      </c>
      <c r="W36" s="85">
        <f>'All YOY'!AX70</f>
        <v>2043711</v>
      </c>
      <c r="X36" s="82">
        <f>'All YOY'!BA70</f>
        <v>0</v>
      </c>
      <c r="Y36" s="85">
        <f>'All YOY'!BD70</f>
        <v>2087902</v>
      </c>
      <c r="Z36" s="85">
        <f>'All YOY'!BG70</f>
        <v>2164707</v>
      </c>
      <c r="AA36" s="85">
        <f>'All YOY'!BJ70</f>
        <v>2202019</v>
      </c>
      <c r="AB36" s="85">
        <f>'All YOY'!BM70</f>
        <v>2272024</v>
      </c>
      <c r="AC36" s="85">
        <f>'All YOY'!BP70</f>
        <v>2286845</v>
      </c>
      <c r="AD36" s="85">
        <f>'All YOY'!BS70</f>
        <v>2327695</v>
      </c>
      <c r="AE36" s="85">
        <f>'All YOY'!BV70</f>
        <v>2418430</v>
      </c>
      <c r="AF36" s="85">
        <f>'All YOY'!BY70</f>
        <v>2457419</v>
      </c>
      <c r="AG36" s="85">
        <f>'All YOY'!CB70</f>
        <v>2482348</v>
      </c>
      <c r="AH36" s="85">
        <f>'All YOY'!CE70</f>
        <v>2548938</v>
      </c>
      <c r="AI36" s="85">
        <f>'All YOY'!CH70</f>
        <v>2565221</v>
      </c>
      <c r="AJ36" s="85">
        <f>'All YOY'!CK70</f>
        <v>2550261</v>
      </c>
      <c r="AK36" s="85">
        <f>'All YOY'!CN70</f>
        <v>2572912</v>
      </c>
      <c r="AL36" s="85">
        <f>'All YOY'!CQ70</f>
        <v>2533447</v>
      </c>
      <c r="AM36" s="85">
        <f>'All YOY'!CT70</f>
        <v>2491455</v>
      </c>
      <c r="AN36" s="85">
        <f>'All YOY'!CW70</f>
        <v>2458991</v>
      </c>
      <c r="AO36" s="85">
        <f>'All YOY'!CZ70</f>
        <v>2417021</v>
      </c>
      <c r="AP36" s="85">
        <f>'All YOY'!DC70</f>
        <v>2444772</v>
      </c>
    </row>
    <row r="37" spans="2:42" hidden="1" outlineLevel="1" collapsed="1">
      <c r="B37" s="89" t="s">
        <v>8531</v>
      </c>
      <c r="D37" s="89" t="s">
        <v>8523</v>
      </c>
      <c r="E37" s="84" t="s">
        <v>38</v>
      </c>
      <c r="G37" s="84"/>
      <c r="H37" s="82">
        <f>'All YOY'!E71</f>
        <v>1867755</v>
      </c>
      <c r="I37" s="85">
        <f>'All YOY'!H71</f>
        <v>1853825</v>
      </c>
      <c r="J37" s="85">
        <f>'All YOY'!K71</f>
        <v>1879322</v>
      </c>
      <c r="K37" s="85">
        <f>'All YOY'!N71</f>
        <v>1908376</v>
      </c>
      <c r="L37" s="85">
        <f>'All YOY'!Q71</f>
        <v>1953508</v>
      </c>
      <c r="M37" s="85">
        <f>'All YOY'!T71</f>
        <v>2010510</v>
      </c>
      <c r="N37" s="85">
        <f>'All YOY'!W71</f>
        <v>2049031</v>
      </c>
      <c r="O37" s="85">
        <f>'All YOY'!Z71</f>
        <v>2057110</v>
      </c>
      <c r="P37" s="85">
        <f>'All YOY'!AC71</f>
        <v>2122329</v>
      </c>
      <c r="Q37" s="85">
        <f>'All YOY'!AF71</f>
        <v>2203347</v>
      </c>
      <c r="R37" s="85">
        <f>'All YOY'!AI71</f>
        <v>2277706</v>
      </c>
      <c r="S37" s="85">
        <f>'All YOY'!AL71</f>
        <v>2297290</v>
      </c>
      <c r="T37" s="85">
        <f>'All YOY'!AO71</f>
        <v>2243313</v>
      </c>
      <c r="U37" s="85">
        <f>'All YOY'!AR71</f>
        <v>2410487</v>
      </c>
      <c r="V37" s="85">
        <f>'All YOY'!AU71</f>
        <v>2430056</v>
      </c>
      <c r="W37" s="85">
        <f>'All YOY'!AX71</f>
        <v>2414087</v>
      </c>
      <c r="X37" s="82" t="s">
        <v>459</v>
      </c>
      <c r="Y37" s="85">
        <f>'All YOY'!BD71</f>
        <v>2450998</v>
      </c>
      <c r="Z37" s="85">
        <f>'All YOY'!BG71</f>
        <v>2516608</v>
      </c>
      <c r="AA37" s="85">
        <f>'All YOY'!BJ71</f>
        <v>2589204</v>
      </c>
      <c r="AB37" s="85">
        <f>'All YOY'!BM71</f>
        <v>2612967</v>
      </c>
      <c r="AC37" s="85">
        <f>'All YOY'!BP71</f>
        <v>2679161</v>
      </c>
      <c r="AD37" s="85">
        <f>'All YOY'!BS71</f>
        <v>2787039</v>
      </c>
      <c r="AE37" s="85">
        <f>'All YOY'!BV71</f>
        <v>2803824</v>
      </c>
      <c r="AF37" s="85">
        <f>'All YOY'!BY71</f>
        <v>2830369</v>
      </c>
      <c r="AG37" s="85">
        <f>'All YOY'!CB71</f>
        <v>2860960</v>
      </c>
      <c r="AH37" s="85">
        <f>'All YOY'!CE71</f>
        <v>2896256</v>
      </c>
      <c r="AI37" s="85">
        <f>'All YOY'!CH71</f>
        <v>2939646</v>
      </c>
      <c r="AJ37" s="85">
        <f>'All YOY'!CK71</f>
        <v>3001186</v>
      </c>
      <c r="AK37" s="85">
        <f>'All YOY'!CN71</f>
        <v>3095174</v>
      </c>
      <c r="AL37" s="85">
        <f>'All YOY'!CQ71</f>
        <v>3121257</v>
      </c>
      <c r="AM37" s="85">
        <f>'All YOY'!CT71</f>
        <v>3168832</v>
      </c>
      <c r="AN37" s="85">
        <f>'All YOY'!CW71</f>
        <v>3179216</v>
      </c>
      <c r="AO37" s="85">
        <f>'All YOY'!CZ71</f>
        <v>3173631</v>
      </c>
      <c r="AP37" s="85">
        <f>'All YOY'!DC71</f>
        <v>3216459</v>
      </c>
    </row>
    <row r="38" spans="2:42" ht="15" hidden="1" customHeight="1" outlineLevel="2">
      <c r="B38" s="89" t="s">
        <v>8531</v>
      </c>
      <c r="D38" s="89" t="s">
        <v>8523</v>
      </c>
      <c r="E38" s="109" t="s">
        <v>39</v>
      </c>
      <c r="G38" s="109"/>
      <c r="H38" s="82">
        <f>'All YOY'!E72</f>
        <v>654518</v>
      </c>
      <c r="I38" s="85">
        <f>'All YOY'!H72</f>
        <v>644854</v>
      </c>
      <c r="J38" s="85">
        <f>'All YOY'!K72</f>
        <v>646806</v>
      </c>
      <c r="K38" s="85">
        <f>'All YOY'!N72</f>
        <v>659023</v>
      </c>
      <c r="L38" s="85">
        <f>'All YOY'!Q72</f>
        <v>683868</v>
      </c>
      <c r="M38" s="85">
        <f>'All YOY'!T72</f>
        <v>695859</v>
      </c>
      <c r="N38" s="85">
        <f>'All YOY'!W72</f>
        <v>704025</v>
      </c>
      <c r="O38" s="85">
        <f>'All YOY'!Z72</f>
        <v>719396</v>
      </c>
      <c r="P38" s="85">
        <f>'All YOY'!AC72</f>
        <v>749050</v>
      </c>
      <c r="Q38" s="85">
        <f>'All YOY'!AF72</f>
        <v>773319</v>
      </c>
      <c r="R38" s="85">
        <f>'All YOY'!AI72</f>
        <v>804758</v>
      </c>
      <c r="S38" s="85">
        <f>'All YOY'!AL72</f>
        <v>816031</v>
      </c>
      <c r="T38" s="85">
        <f>'All YOY'!AO72</f>
        <v>788225</v>
      </c>
      <c r="U38" s="85">
        <f>'All YOY'!AR72</f>
        <v>849655</v>
      </c>
      <c r="V38" s="85">
        <f>'All YOY'!AU72</f>
        <v>858913</v>
      </c>
      <c r="W38" s="85">
        <f>'All YOY'!AX72</f>
        <v>860326</v>
      </c>
      <c r="X38" s="82">
        <f>'All YOY'!BA72</f>
        <v>0</v>
      </c>
      <c r="Y38" s="85">
        <f>'All YOY'!BD72</f>
        <v>869796</v>
      </c>
      <c r="Z38" s="85">
        <f>'All YOY'!BG72</f>
        <v>891678</v>
      </c>
      <c r="AA38" s="85">
        <f>'All YOY'!BJ72</f>
        <v>920102</v>
      </c>
      <c r="AB38" s="85">
        <f>'All YOY'!BM72</f>
        <v>926914</v>
      </c>
      <c r="AC38" s="85">
        <f>'All YOY'!BP72</f>
        <v>947739</v>
      </c>
      <c r="AD38" s="85">
        <f>'All YOY'!BS72</f>
        <v>980877</v>
      </c>
      <c r="AE38" s="85">
        <f>'All YOY'!BV72</f>
        <v>990031</v>
      </c>
      <c r="AF38" s="85">
        <f>'All YOY'!BY72</f>
        <v>1005503</v>
      </c>
      <c r="AG38" s="85">
        <f>'All YOY'!CB72</f>
        <v>1014448</v>
      </c>
      <c r="AH38" s="85">
        <f>'All YOY'!CE72</f>
        <v>1043977</v>
      </c>
      <c r="AI38" s="85">
        <f>'All YOY'!CH72</f>
        <v>1045030</v>
      </c>
      <c r="AJ38" s="85">
        <f>'All YOY'!CK72</f>
        <v>1065122</v>
      </c>
      <c r="AK38" s="85">
        <f>'All YOY'!CN72</f>
        <v>1100627</v>
      </c>
      <c r="AL38" s="85">
        <f>'All YOY'!CQ72</f>
        <v>1111055</v>
      </c>
      <c r="AM38" s="85">
        <f>'All YOY'!CT72</f>
        <v>1135438</v>
      </c>
      <c r="AN38" s="85">
        <f>'All YOY'!CW72</f>
        <v>1133807</v>
      </c>
      <c r="AO38" s="85">
        <f>'All YOY'!CZ72</f>
        <v>1118376</v>
      </c>
      <c r="AP38" s="85">
        <f>'All YOY'!DC72</f>
        <v>1132184</v>
      </c>
    </row>
    <row r="39" spans="2:42" ht="15" hidden="1" customHeight="1" outlineLevel="2">
      <c r="B39" s="89" t="s">
        <v>8531</v>
      </c>
      <c r="D39" s="89" t="s">
        <v>8523</v>
      </c>
      <c r="E39" s="109" t="s">
        <v>40</v>
      </c>
      <c r="G39" s="109"/>
      <c r="H39" s="82">
        <f>'All YOY'!E73</f>
        <v>1213237</v>
      </c>
      <c r="I39" s="85">
        <f>'All YOY'!H73</f>
        <v>1208971</v>
      </c>
      <c r="J39" s="85">
        <f>'All YOY'!K73</f>
        <v>1232516</v>
      </c>
      <c r="K39" s="85">
        <f>'All YOY'!N73</f>
        <v>1249353</v>
      </c>
      <c r="L39" s="85">
        <f>'All YOY'!Q73</f>
        <v>1269640</v>
      </c>
      <c r="M39" s="85">
        <f>'All YOY'!T73</f>
        <v>1314651</v>
      </c>
      <c r="N39" s="85">
        <f>'All YOY'!W73</f>
        <v>1345006</v>
      </c>
      <c r="O39" s="85">
        <f>'All YOY'!Z73</f>
        <v>1337714</v>
      </c>
      <c r="P39" s="85">
        <f>'All YOY'!AC73</f>
        <v>1373279</v>
      </c>
      <c r="Q39" s="85">
        <f>'All YOY'!AF73</f>
        <v>1430028</v>
      </c>
      <c r="R39" s="85">
        <f>'All YOY'!AI73</f>
        <v>1472948</v>
      </c>
      <c r="S39" s="85">
        <f>'All YOY'!AL73</f>
        <v>1481259</v>
      </c>
      <c r="T39" s="85">
        <f>'All YOY'!AO73</f>
        <v>1455088</v>
      </c>
      <c r="U39" s="85">
        <f>'All YOY'!AR73</f>
        <v>1560832</v>
      </c>
      <c r="V39" s="85">
        <f>'All YOY'!AU73</f>
        <v>1571143</v>
      </c>
      <c r="W39" s="85">
        <f>'All YOY'!AX73</f>
        <v>1553761</v>
      </c>
      <c r="X39" s="82">
        <f>'All YOY'!BA73</f>
        <v>0</v>
      </c>
      <c r="Y39" s="85">
        <f>'All YOY'!BD73</f>
        <v>1581202</v>
      </c>
      <c r="Z39" s="85">
        <f>'All YOY'!BG73</f>
        <v>1624930</v>
      </c>
      <c r="AA39" s="85">
        <f>'All YOY'!BJ73</f>
        <v>1669102</v>
      </c>
      <c r="AB39" s="85">
        <f>'All YOY'!BM73</f>
        <v>1686053</v>
      </c>
      <c r="AC39" s="85">
        <f>'All YOY'!BP73</f>
        <v>1731422</v>
      </c>
      <c r="AD39" s="85">
        <f>'All YOY'!BS73</f>
        <v>1806162</v>
      </c>
      <c r="AE39" s="85">
        <f>'All YOY'!BV73</f>
        <v>1813793</v>
      </c>
      <c r="AF39" s="85">
        <f>'All YOY'!BY73</f>
        <v>1824866</v>
      </c>
      <c r="AG39" s="85">
        <f>'All YOY'!CB73</f>
        <v>1846512</v>
      </c>
      <c r="AH39" s="85">
        <f>'All YOY'!CE73</f>
        <v>1852279</v>
      </c>
      <c r="AI39" s="85">
        <f>'All YOY'!CH73</f>
        <v>1894616</v>
      </c>
      <c r="AJ39" s="85">
        <f>'All YOY'!CK73</f>
        <v>1936064</v>
      </c>
      <c r="AK39" s="85">
        <f>'All YOY'!CN73</f>
        <v>1994547</v>
      </c>
      <c r="AL39" s="85">
        <f>'All YOY'!CQ73</f>
        <v>2010202</v>
      </c>
      <c r="AM39" s="85">
        <f>'All YOY'!CT73</f>
        <v>2033394</v>
      </c>
      <c r="AN39" s="85">
        <f>'All YOY'!CW73</f>
        <v>2045409</v>
      </c>
      <c r="AO39" s="85">
        <f>'All YOY'!CZ73</f>
        <v>2055255</v>
      </c>
      <c r="AP39" s="85">
        <f>'All YOY'!DC73</f>
        <v>2084275</v>
      </c>
    </row>
    <row r="40" spans="2:42" hidden="1" outlineLevel="1" collapsed="1">
      <c r="B40" s="89" t="s">
        <v>8531</v>
      </c>
      <c r="D40" s="89" t="s">
        <v>8523</v>
      </c>
      <c r="E40" s="84" t="s">
        <v>208</v>
      </c>
      <c r="G40" s="84"/>
      <c r="H40" s="82">
        <f>'All YOY'!E74</f>
        <v>105192</v>
      </c>
      <c r="I40" s="85">
        <f>'All YOY'!H74</f>
        <v>99357</v>
      </c>
      <c r="J40" s="85">
        <f>'All YOY'!K74</f>
        <v>95371</v>
      </c>
      <c r="K40" s="85">
        <f>'All YOY'!N74</f>
        <v>93865</v>
      </c>
      <c r="L40" s="85">
        <f>'All YOY'!Q74</f>
        <v>98071</v>
      </c>
      <c r="M40" s="85">
        <f>'All YOY'!T74</f>
        <v>100247</v>
      </c>
      <c r="N40" s="85">
        <f>'All YOY'!W74</f>
        <v>100624</v>
      </c>
      <c r="O40" s="85">
        <f>'All YOY'!Z74</f>
        <v>98790</v>
      </c>
      <c r="P40" s="85">
        <f>'All YOY'!AC74</f>
        <v>100977</v>
      </c>
      <c r="Q40" s="85">
        <f>'All YOY'!AF74</f>
        <v>105002</v>
      </c>
      <c r="R40" s="85">
        <f>'All YOY'!AI74</f>
        <v>108465</v>
      </c>
      <c r="S40" s="85">
        <f>'All YOY'!AL74</f>
        <v>105904</v>
      </c>
      <c r="T40" s="85">
        <f>'All YOY'!AO74</f>
        <v>106028</v>
      </c>
      <c r="U40" s="85">
        <f>'All YOY'!AR74</f>
        <v>113928</v>
      </c>
      <c r="V40" s="85">
        <f>'All YOY'!AU74</f>
        <v>108423</v>
      </c>
      <c r="W40" s="85">
        <f>'All YOY'!AX74</f>
        <v>116783</v>
      </c>
      <c r="X40" s="82" t="s">
        <v>459</v>
      </c>
      <c r="Y40" s="85">
        <f>'All YOY'!BD74</f>
        <v>99306</v>
      </c>
      <c r="Z40" s="85">
        <f>'All YOY'!BG74</f>
        <v>106642</v>
      </c>
      <c r="AA40" s="85">
        <f>'All YOY'!BJ74</f>
        <v>109519</v>
      </c>
      <c r="AB40" s="85">
        <f>'All YOY'!BM74</f>
        <v>114229</v>
      </c>
      <c r="AC40" s="85">
        <f>'All YOY'!BP74</f>
        <v>114798</v>
      </c>
      <c r="AD40" s="85">
        <f>'All YOY'!BS74</f>
        <v>107920</v>
      </c>
      <c r="AE40" s="85">
        <f>'All YOY'!BV74</f>
        <v>100684</v>
      </c>
      <c r="AF40" s="85">
        <f>'All YOY'!BY74</f>
        <v>95458</v>
      </c>
      <c r="AG40" s="85">
        <f>'All YOY'!CB74</f>
        <v>96778</v>
      </c>
      <c r="AH40" s="85">
        <f>'All YOY'!CE74</f>
        <v>98308</v>
      </c>
      <c r="AI40" s="85">
        <f>'All YOY'!CH74</f>
        <v>99337</v>
      </c>
      <c r="AJ40" s="85">
        <f>'All YOY'!CK74</f>
        <v>101155</v>
      </c>
      <c r="AK40" s="85">
        <f>'All YOY'!CN74</f>
        <v>95551</v>
      </c>
      <c r="AL40" s="85">
        <f>'All YOY'!CQ74</f>
        <v>94243</v>
      </c>
      <c r="AM40" s="85">
        <f>'All YOY'!CT74</f>
        <v>93235</v>
      </c>
      <c r="AN40" s="85">
        <f>'All YOY'!CW74</f>
        <v>93432</v>
      </c>
      <c r="AO40" s="85">
        <f>'All YOY'!CZ74</f>
        <v>93217</v>
      </c>
      <c r="AP40" s="85">
        <f>'All YOY'!DC74</f>
        <v>92651</v>
      </c>
    </row>
    <row r="41" spans="2:42" collapsed="1">
      <c r="B41" s="89" t="s">
        <v>8531</v>
      </c>
      <c r="D41" s="89" t="s">
        <v>8523</v>
      </c>
      <c r="E41" s="83" t="s">
        <v>42</v>
      </c>
      <c r="F41" s="89" t="str">
        <f>E32</f>
        <v>Secure the Blessings of Liberty to Ourselves and Our Posterity</v>
      </c>
      <c r="G41" s="83"/>
      <c r="H41" s="82">
        <f>'All YOY'!E75</f>
        <v>96561</v>
      </c>
      <c r="I41" s="85">
        <f>'All YOY'!H75</f>
        <v>94410</v>
      </c>
      <c r="J41" s="85">
        <f>'All YOY'!K75</f>
        <v>98463</v>
      </c>
      <c r="K41" s="85">
        <f>'All YOY'!N75</f>
        <v>98512</v>
      </c>
      <c r="L41" s="85">
        <f>'All YOY'!Q75</f>
        <v>107079</v>
      </c>
      <c r="M41" s="85">
        <f>'All YOY'!T75</f>
        <v>112604</v>
      </c>
      <c r="N41" s="85">
        <f>'All YOY'!W75</f>
        <v>116575</v>
      </c>
      <c r="O41" s="85">
        <f>'All YOY'!Z75</f>
        <v>116689</v>
      </c>
      <c r="P41" s="85">
        <f>'All YOY'!AC75</f>
        <v>123014</v>
      </c>
      <c r="Q41" s="85">
        <f>'All YOY'!AF75</f>
        <v>126429</v>
      </c>
      <c r="R41" s="85">
        <f>'All YOY'!AI75</f>
        <v>132336</v>
      </c>
      <c r="S41" s="85">
        <f>'All YOY'!AL75</f>
        <v>131784</v>
      </c>
      <c r="T41" s="85">
        <f>'All YOY'!AO75</f>
        <v>133526</v>
      </c>
      <c r="U41" s="85">
        <f>'All YOY'!AR75</f>
        <v>135071</v>
      </c>
      <c r="V41" s="85">
        <f>'All YOY'!AU75</f>
        <v>148400</v>
      </c>
      <c r="W41" s="85">
        <f>'All YOY'!AX75</f>
        <v>147497</v>
      </c>
      <c r="X41" s="82" t="s">
        <v>459</v>
      </c>
      <c r="Y41" s="85">
        <f>'All YOY'!BD75</f>
        <v>155797</v>
      </c>
      <c r="Z41" s="85">
        <f>'All YOY'!BG75</f>
        <v>159818</v>
      </c>
      <c r="AA41" s="85">
        <f>'All YOY'!BJ75</f>
        <v>166710</v>
      </c>
      <c r="AB41" s="85">
        <f>'All YOY'!BM75</f>
        <v>173923</v>
      </c>
      <c r="AC41" s="85">
        <f>'All YOY'!BP75</f>
        <v>180695</v>
      </c>
      <c r="AD41" s="85">
        <f>'All YOY'!BS75</f>
        <v>178150</v>
      </c>
      <c r="AE41" s="85">
        <f>'All YOY'!BV75</f>
        <v>183320</v>
      </c>
      <c r="AF41" s="85">
        <f>'All YOY'!BY75</f>
        <v>182040</v>
      </c>
      <c r="AG41" s="85">
        <f>'All YOY'!CB75</f>
        <v>184248</v>
      </c>
      <c r="AH41" s="85">
        <f>'All YOY'!CE75</f>
        <v>186640</v>
      </c>
      <c r="AI41" s="85">
        <f>'All YOY'!CH75</f>
        <v>188620</v>
      </c>
      <c r="AJ41" s="85">
        <f>'All YOY'!CK75</f>
        <v>195524</v>
      </c>
      <c r="AK41" s="85">
        <f>'All YOY'!CN75</f>
        <v>194846</v>
      </c>
      <c r="AL41" s="85">
        <f>'All YOY'!CQ75</f>
        <v>188583</v>
      </c>
      <c r="AM41" s="85">
        <f>'All YOY'!CT75</f>
        <v>184325</v>
      </c>
      <c r="AN41" s="85">
        <f>'All YOY'!CW75</f>
        <v>180784</v>
      </c>
      <c r="AO41" s="85">
        <f>'All YOY'!CZ75</f>
        <v>185395</v>
      </c>
      <c r="AP41" s="85">
        <f>'All YOY'!DC75</f>
        <v>185153</v>
      </c>
    </row>
    <row r="42" spans="2:42">
      <c r="B42" s="89" t="s">
        <v>8531</v>
      </c>
      <c r="D42" s="89" t="s">
        <v>8523</v>
      </c>
      <c r="E42" s="83" t="s">
        <v>26</v>
      </c>
      <c r="F42" s="89" t="str">
        <f>E32</f>
        <v>Secure the Blessings of Liberty to Ourselves and Our Posterity</v>
      </c>
      <c r="G42" s="83"/>
      <c r="H42" s="85">
        <f>'All YOY'!E88</f>
        <v>219413</v>
      </c>
      <c r="I42" s="85">
        <f>'All YOY'!H88</f>
        <v>220139</v>
      </c>
      <c r="J42" s="85">
        <f>'All YOY'!K88</f>
        <v>239189</v>
      </c>
      <c r="K42" s="85">
        <f>'All YOY'!N88</f>
        <v>249409</v>
      </c>
      <c r="L42" s="85">
        <f>'All YOY'!Q88</f>
        <v>250454</v>
      </c>
      <c r="M42" s="85">
        <f>'All YOY'!T88</f>
        <v>262937</v>
      </c>
      <c r="N42" s="85">
        <f>'All YOY'!W88</f>
        <v>268307</v>
      </c>
      <c r="O42" s="85">
        <f>'All YOY'!Z88</f>
        <v>268028</v>
      </c>
      <c r="P42" s="85">
        <f>'All YOY'!AC88</f>
        <v>289570</v>
      </c>
      <c r="Q42" s="85">
        <f>'All YOY'!AF88</f>
        <v>295239</v>
      </c>
      <c r="R42" s="85">
        <f>'All YOY'!AI88</f>
        <v>311430</v>
      </c>
      <c r="S42" s="85">
        <f>'All YOY'!AL88</f>
        <v>315256</v>
      </c>
      <c r="T42" s="85">
        <f>'All YOY'!AO88</f>
        <v>317388</v>
      </c>
      <c r="U42" s="85">
        <f>'All YOY'!AR88</f>
        <v>334864</v>
      </c>
      <c r="V42" s="85">
        <f>'All YOY'!AU88</f>
        <v>346038</v>
      </c>
      <c r="W42" s="85">
        <f>'All YOY'!AX88</f>
        <v>361103</v>
      </c>
      <c r="X42" s="82" t="s">
        <v>459</v>
      </c>
      <c r="Y42" s="85">
        <f>'All YOY'!BD88</f>
        <v>330303</v>
      </c>
      <c r="Z42" s="85">
        <f>'All YOY'!BG88</f>
        <v>345195</v>
      </c>
      <c r="AA42" s="85">
        <f>'All YOY'!BJ88</f>
        <v>342080</v>
      </c>
      <c r="AB42" s="85">
        <f>'All YOY'!BM88</f>
        <v>363626</v>
      </c>
      <c r="AC42" s="85">
        <f>'All YOY'!BP88</f>
        <v>370684</v>
      </c>
      <c r="AD42" s="85">
        <f>'All YOY'!BS88</f>
        <v>377353</v>
      </c>
      <c r="AE42" s="85">
        <f>'All YOY'!BV88</f>
        <v>380594</v>
      </c>
      <c r="AF42" s="85">
        <f>'All YOY'!BY88</f>
        <v>384256</v>
      </c>
      <c r="AG42" s="85">
        <f>'All YOY'!CB88</f>
        <v>389633</v>
      </c>
      <c r="AH42" s="85">
        <f>'All YOY'!CE88</f>
        <v>396971</v>
      </c>
      <c r="AI42" s="85">
        <f>'All YOY'!CH88</f>
        <v>407584</v>
      </c>
      <c r="AJ42" s="85">
        <f>'All YOY'!CK88</f>
        <v>408070</v>
      </c>
      <c r="AK42" s="85">
        <f>'All YOY'!CN88</f>
        <v>407855</v>
      </c>
      <c r="AL42" s="85">
        <f>'All YOY'!CQ88</f>
        <v>405249</v>
      </c>
      <c r="AM42" s="85">
        <f>'All YOY'!CT88</f>
        <v>393025</v>
      </c>
      <c r="AN42" s="85">
        <f>'All YOY'!CW88</f>
        <v>390281</v>
      </c>
      <c r="AO42" s="85">
        <f>'All YOY'!CZ88</f>
        <v>399355</v>
      </c>
      <c r="AP42" s="85">
        <f>'All YOY'!DC88</f>
        <v>409724</v>
      </c>
    </row>
    <row r="43" spans="2:42">
      <c r="B43" s="89" t="s">
        <v>8531</v>
      </c>
      <c r="D43" s="89" t="s">
        <v>8523</v>
      </c>
      <c r="E43" s="83" t="s">
        <v>27</v>
      </c>
      <c r="F43" s="89" t="str">
        <f>E32</f>
        <v>Secure the Blessings of Liberty to Ourselves and Our Posterity</v>
      </c>
      <c r="G43" s="83"/>
      <c r="H43" s="85">
        <f>'All YOY'!E89</f>
        <v>227539</v>
      </c>
      <c r="I43" s="85">
        <f>'All YOY'!H89</f>
        <v>221194</v>
      </c>
      <c r="J43" s="85">
        <f>'All YOY'!K89</f>
        <v>184988</v>
      </c>
      <c r="K43" s="85">
        <f>'All YOY'!N89</f>
        <v>195963</v>
      </c>
      <c r="L43" s="85">
        <f>'All YOY'!Q89</f>
        <v>194682</v>
      </c>
      <c r="M43" s="85">
        <f>'All YOY'!T89</f>
        <v>202207</v>
      </c>
      <c r="N43" s="85">
        <f>'All YOY'!W89</f>
        <v>194911</v>
      </c>
      <c r="O43" s="85">
        <f>'All YOY'!Z89</f>
        <v>191825</v>
      </c>
      <c r="P43" s="85">
        <f>'All YOY'!AC89</f>
        <v>195576</v>
      </c>
      <c r="Q43" s="85">
        <f>'All YOY'!AF89</f>
        <v>194755</v>
      </c>
      <c r="R43" s="85">
        <f>'All YOY'!AI89</f>
        <v>201907</v>
      </c>
      <c r="S43" s="85">
        <f>'All YOY'!AL89</f>
        <v>200440</v>
      </c>
      <c r="T43" s="85">
        <f>'All YOY'!AO89</f>
        <v>220429</v>
      </c>
      <c r="U43" s="85">
        <f>'All YOY'!AR89</f>
        <v>203324</v>
      </c>
      <c r="V43" s="85">
        <f>'All YOY'!AU89</f>
        <v>211490</v>
      </c>
      <c r="W43" s="85">
        <f>'All YOY'!AX89</f>
        <v>211071</v>
      </c>
      <c r="X43" s="82" t="s">
        <v>459</v>
      </c>
      <c r="Y43" s="85">
        <f>'All YOY'!BD89</f>
        <v>205791</v>
      </c>
      <c r="Z43" s="85">
        <f>'All YOY'!BG89</f>
        <v>204880</v>
      </c>
      <c r="AA43" s="85">
        <f>'All YOY'!BJ89</f>
        <v>206657</v>
      </c>
      <c r="AB43" s="85">
        <f>'All YOY'!BM89</f>
        <v>211232</v>
      </c>
      <c r="AC43" s="85">
        <f>'All YOY'!BP89</f>
        <v>215254</v>
      </c>
      <c r="AD43" s="85">
        <f>'All YOY'!BS89</f>
        <v>210928</v>
      </c>
      <c r="AE43" s="85">
        <f>'All YOY'!BV89</f>
        <v>208129</v>
      </c>
      <c r="AF43" s="85">
        <f>'All YOY'!BY89</f>
        <v>208281</v>
      </c>
      <c r="AG43" s="85">
        <f>'All YOY'!CB89</f>
        <v>208347</v>
      </c>
      <c r="AH43" s="85">
        <f>'All YOY'!CE89</f>
        <v>210086</v>
      </c>
      <c r="AI43" s="85">
        <f>'All YOY'!CH89</f>
        <v>203765</v>
      </c>
      <c r="AJ43" s="85">
        <f>'All YOY'!CK89</f>
        <v>209402</v>
      </c>
      <c r="AK43" s="85">
        <f>'All YOY'!CN89</f>
        <v>203386</v>
      </c>
      <c r="AL43" s="85">
        <f>'All YOY'!CQ89</f>
        <v>197702</v>
      </c>
      <c r="AM43" s="85">
        <f>'All YOY'!CT89</f>
        <v>193244</v>
      </c>
      <c r="AN43" s="85">
        <f>'All YOY'!CW89</f>
        <v>187336</v>
      </c>
      <c r="AO43" s="85">
        <f>'All YOY'!CZ89</f>
        <v>187536</v>
      </c>
      <c r="AP43" s="85">
        <f>'All YOY'!DC89</f>
        <v>190085</v>
      </c>
    </row>
    <row r="44" spans="2:42">
      <c r="B44" s="89" t="s">
        <v>8531</v>
      </c>
      <c r="C44" s="89" t="s">
        <v>8525</v>
      </c>
      <c r="D44" s="89" t="s">
        <v>8523</v>
      </c>
      <c r="E44" s="103" t="s">
        <v>8490</v>
      </c>
      <c r="F44" s="89" t="str">
        <f>E2</f>
        <v>Government Employment (total employment)</v>
      </c>
      <c r="G44" s="209"/>
      <c r="H44" s="104">
        <f t="shared" ref="H44:AO44" si="4">H45+H46+H47</f>
        <v>1465570</v>
      </c>
      <c r="I44" s="104">
        <f t="shared" si="4"/>
        <v>1376595</v>
      </c>
      <c r="J44" s="104">
        <f t="shared" si="4"/>
        <v>1094128</v>
      </c>
      <c r="K44" s="104">
        <f t="shared" si="4"/>
        <v>1106251</v>
      </c>
      <c r="L44" s="104">
        <f t="shared" si="4"/>
        <v>1121385</v>
      </c>
      <c r="M44" s="104">
        <f t="shared" si="4"/>
        <v>1107748</v>
      </c>
      <c r="N44" s="104">
        <f t="shared" si="4"/>
        <v>1145165</v>
      </c>
      <c r="O44" s="104">
        <f t="shared" si="4"/>
        <v>1227381</v>
      </c>
      <c r="P44" s="104">
        <f t="shared" si="4"/>
        <v>1192807</v>
      </c>
      <c r="Q44" s="104">
        <f t="shared" si="4"/>
        <v>1212752</v>
      </c>
      <c r="R44" s="104">
        <f t="shared" si="4"/>
        <v>1238174</v>
      </c>
      <c r="S44" s="104">
        <f t="shared" si="4"/>
        <v>1242293</v>
      </c>
      <c r="T44" s="104">
        <f t="shared" si="4"/>
        <v>1349064</v>
      </c>
      <c r="U44" s="104">
        <f t="shared" si="4"/>
        <v>1257249</v>
      </c>
      <c r="V44" s="104">
        <f t="shared" si="4"/>
        <v>1321085</v>
      </c>
      <c r="W44" s="104">
        <f t="shared" si="4"/>
        <v>1336008</v>
      </c>
      <c r="X44" s="203" t="s">
        <v>459</v>
      </c>
      <c r="Y44" s="104">
        <f t="shared" si="4"/>
        <v>1332745</v>
      </c>
      <c r="Z44" s="104">
        <f t="shared" si="4"/>
        <v>1330941</v>
      </c>
      <c r="AA44" s="104">
        <f t="shared" si="4"/>
        <v>1402220</v>
      </c>
      <c r="AB44" s="104">
        <f t="shared" si="4"/>
        <v>1456589</v>
      </c>
      <c r="AC44" s="104">
        <f t="shared" si="4"/>
        <v>1468867</v>
      </c>
      <c r="AD44" s="104">
        <f t="shared" si="4"/>
        <v>1357275</v>
      </c>
      <c r="AE44" s="104">
        <f t="shared" si="4"/>
        <v>1390796</v>
      </c>
      <c r="AF44" s="104">
        <f t="shared" si="4"/>
        <v>1399185</v>
      </c>
      <c r="AG44" s="104">
        <f t="shared" si="4"/>
        <v>1419180</v>
      </c>
      <c r="AH44" s="104">
        <f t="shared" si="4"/>
        <v>1452465</v>
      </c>
      <c r="AI44" s="104">
        <f>AI45+AI46+AI47</f>
        <v>1372646</v>
      </c>
      <c r="AJ44" s="104">
        <f t="shared" si="4"/>
        <v>1445013</v>
      </c>
      <c r="AK44" s="104">
        <f t="shared" si="4"/>
        <v>1345639</v>
      </c>
      <c r="AL44" s="104">
        <f t="shared" si="4"/>
        <v>1317717</v>
      </c>
      <c r="AM44" s="104">
        <f t="shared" si="4"/>
        <v>1272135</v>
      </c>
      <c r="AN44" s="104">
        <f t="shared" si="4"/>
        <v>1320464</v>
      </c>
      <c r="AO44" s="104">
        <f t="shared" si="4"/>
        <v>1316581</v>
      </c>
      <c r="AP44" s="104">
        <f>AP45+AP46+AP47</f>
        <v>1332399</v>
      </c>
    </row>
    <row r="45" spans="2:42">
      <c r="B45" s="89" t="s">
        <v>8531</v>
      </c>
      <c r="D45" s="89" t="s">
        <v>8523</v>
      </c>
      <c r="E45" s="81" t="s">
        <v>6</v>
      </c>
      <c r="F45" s="89" t="str">
        <f>E44</f>
        <v>General Government and Other</v>
      </c>
      <c r="G45" s="81"/>
      <c r="H45" s="85">
        <f>'All YOY'!E62</f>
        <v>316416</v>
      </c>
      <c r="I45" s="85">
        <f>'All YOY'!H62</f>
        <v>319799</v>
      </c>
      <c r="J45" s="85">
        <f>'All YOY'!K62</f>
        <v>298348</v>
      </c>
      <c r="K45" s="85">
        <f>'All YOY'!N62</f>
        <v>305941</v>
      </c>
      <c r="L45" s="85">
        <f>'All YOY'!Q62</f>
        <v>313557</v>
      </c>
      <c r="M45" s="85">
        <f>'All YOY'!T62</f>
        <v>320414</v>
      </c>
      <c r="N45" s="85">
        <f>'All YOY'!W62</f>
        <v>327620</v>
      </c>
      <c r="O45" s="85">
        <f>'All YOY'!Z62</f>
        <v>310262</v>
      </c>
      <c r="P45" s="85">
        <f>'All YOY'!AC62</f>
        <v>340089</v>
      </c>
      <c r="Q45" s="85">
        <f>'All YOY'!AF62</f>
        <v>338993</v>
      </c>
      <c r="R45" s="85">
        <f>'All YOY'!AI62</f>
        <v>348505</v>
      </c>
      <c r="S45" s="85">
        <f>'All YOY'!AL62</f>
        <v>361154</v>
      </c>
      <c r="T45" s="85">
        <f>'All YOY'!AO62</f>
        <v>337767</v>
      </c>
      <c r="U45" s="85">
        <f>'All YOY'!AR62</f>
        <v>359921</v>
      </c>
      <c r="V45" s="85">
        <f>'All YOY'!AU62</f>
        <v>384866</v>
      </c>
      <c r="W45" s="85">
        <f>'All YOY'!AX62</f>
        <v>388407</v>
      </c>
      <c r="X45" s="82" t="s">
        <v>459</v>
      </c>
      <c r="Y45" s="85">
        <f>'All YOY'!BD62</f>
        <v>393712</v>
      </c>
      <c r="Z45" s="85">
        <f>'All YOY'!BG62</f>
        <v>397515</v>
      </c>
      <c r="AA45" s="85">
        <f>'All YOY'!BJ62</f>
        <v>412463</v>
      </c>
      <c r="AB45" s="85">
        <f>'All YOY'!BM62</f>
        <v>421374</v>
      </c>
      <c r="AC45" s="85">
        <f>'All YOY'!BP62</f>
        <v>427120</v>
      </c>
      <c r="AD45" s="85">
        <f>'All YOY'!BS62</f>
        <v>417162</v>
      </c>
      <c r="AE45" s="85">
        <f>'All YOY'!BV62</f>
        <v>422834</v>
      </c>
      <c r="AF45" s="85">
        <f>'All YOY'!BY62</f>
        <v>427973</v>
      </c>
      <c r="AG45" s="85">
        <f>'All YOY'!CB62</f>
        <v>430988</v>
      </c>
      <c r="AH45" s="85">
        <f>'All YOY'!CE62</f>
        <v>437324</v>
      </c>
      <c r="AI45" s="85">
        <f>'All YOY'!CH62</f>
        <v>431660</v>
      </c>
      <c r="AJ45" s="85">
        <f>'All YOY'!CK62</f>
        <v>451792</v>
      </c>
      <c r="AK45" s="85">
        <f>'All YOY'!CN62</f>
        <v>430316</v>
      </c>
      <c r="AL45" s="85">
        <f>'All YOY'!CQ62</f>
        <v>419917</v>
      </c>
      <c r="AM45" s="85">
        <f>'All YOY'!CT62</f>
        <v>413724</v>
      </c>
      <c r="AN45" s="85">
        <f>'All YOY'!CW62</f>
        <v>415262</v>
      </c>
      <c r="AO45" s="85">
        <f>'All YOY'!CZ62</f>
        <v>422823</v>
      </c>
      <c r="AP45" s="85">
        <f>'All YOY'!DC62</f>
        <v>427825</v>
      </c>
    </row>
    <row r="46" spans="2:42">
      <c r="B46" s="89" t="s">
        <v>8531</v>
      </c>
      <c r="D46" s="89" t="s">
        <v>8523</v>
      </c>
      <c r="E46" s="81" t="s">
        <v>7</v>
      </c>
      <c r="F46" s="89" t="str">
        <f>E44</f>
        <v>General Government and Other</v>
      </c>
      <c r="G46" s="81"/>
      <c r="H46" s="85">
        <f>'All YOY'!E63</f>
        <v>555330</v>
      </c>
      <c r="I46" s="85">
        <f>'All YOY'!H63</f>
        <v>538163</v>
      </c>
      <c r="J46" s="85">
        <f>'All YOY'!K63</f>
        <v>294073</v>
      </c>
      <c r="K46" s="85">
        <f>'All YOY'!N63</f>
        <v>322889</v>
      </c>
      <c r="L46" s="85">
        <f>'All YOY'!Q63</f>
        <v>325327</v>
      </c>
      <c r="M46" s="85">
        <f>'All YOY'!T63</f>
        <v>340415</v>
      </c>
      <c r="N46" s="85">
        <f>'All YOY'!W63</f>
        <v>350214</v>
      </c>
      <c r="O46" s="85">
        <f>'All YOY'!Z63</f>
        <v>271921</v>
      </c>
      <c r="P46" s="85">
        <f>'All YOY'!AC63</f>
        <v>371526</v>
      </c>
      <c r="Q46" s="85">
        <f>'All YOY'!AF63</f>
        <v>342246</v>
      </c>
      <c r="R46" s="85">
        <f>'All YOY'!AI63</f>
        <v>360851</v>
      </c>
      <c r="S46" s="85">
        <f>'All YOY'!AL63</f>
        <v>366436</v>
      </c>
      <c r="T46" s="85">
        <f>'All YOY'!AO63</f>
        <v>295784</v>
      </c>
      <c r="U46" s="85">
        <f>'All YOY'!AR63</f>
        <v>340420</v>
      </c>
      <c r="V46" s="85">
        <f>'All YOY'!AU63</f>
        <v>371312</v>
      </c>
      <c r="W46" s="85">
        <f>'All YOY'!AX63</f>
        <v>412577</v>
      </c>
      <c r="X46" s="82" t="s">
        <v>459</v>
      </c>
      <c r="Y46" s="85">
        <f>'All YOY'!BD63</f>
        <v>383691</v>
      </c>
      <c r="Z46" s="85">
        <f>'All YOY'!BG63</f>
        <v>394794</v>
      </c>
      <c r="AA46" s="85">
        <f>'All YOY'!BJ63</f>
        <v>440534</v>
      </c>
      <c r="AB46" s="85">
        <f>'All YOY'!BM63</f>
        <v>476406</v>
      </c>
      <c r="AC46" s="85">
        <f>'All YOY'!BP63</f>
        <v>492499</v>
      </c>
      <c r="AD46" s="85">
        <f>'All YOY'!BS63</f>
        <v>424738</v>
      </c>
      <c r="AE46" s="85">
        <f>'All YOY'!BV63</f>
        <v>453774</v>
      </c>
      <c r="AF46" s="85">
        <f>'All YOY'!BY63</f>
        <v>461598</v>
      </c>
      <c r="AG46" s="85">
        <f>'All YOY'!CB63</f>
        <v>469783</v>
      </c>
      <c r="AH46" s="85">
        <f>'All YOY'!CE63</f>
        <v>488764</v>
      </c>
      <c r="AI46" s="85">
        <f>'All YOY'!CH63</f>
        <v>423895</v>
      </c>
      <c r="AJ46" s="85">
        <f>'All YOY'!CK63</f>
        <v>460263</v>
      </c>
      <c r="AK46" s="85">
        <f>'All YOY'!CN63</f>
        <v>410278</v>
      </c>
      <c r="AL46" s="85">
        <f>'All YOY'!CQ63</f>
        <v>397827</v>
      </c>
      <c r="AM46" s="85">
        <f>'All YOY'!CT63</f>
        <v>377760</v>
      </c>
      <c r="AN46" s="85">
        <f>'All YOY'!CW63</f>
        <v>416144</v>
      </c>
      <c r="AO46" s="85">
        <f>'All YOY'!CZ63</f>
        <v>408574</v>
      </c>
      <c r="AP46" s="85">
        <f>'All YOY'!DC63</f>
        <v>412930</v>
      </c>
    </row>
    <row r="47" spans="2:42">
      <c r="B47" s="89" t="s">
        <v>8531</v>
      </c>
      <c r="D47" s="89" t="s">
        <v>8523</v>
      </c>
      <c r="E47" s="81" t="s">
        <v>46</v>
      </c>
      <c r="F47" s="89" t="str">
        <f>E44</f>
        <v>General Government and Other</v>
      </c>
      <c r="G47" s="81"/>
      <c r="H47" s="85">
        <f>'All YOY'!E64</f>
        <v>593824</v>
      </c>
      <c r="I47" s="85">
        <f>'All YOY'!H64</f>
        <v>518633</v>
      </c>
      <c r="J47" s="85">
        <f>'All YOY'!K64</f>
        <v>501707</v>
      </c>
      <c r="K47" s="85">
        <f>'All YOY'!N64</f>
        <v>477421</v>
      </c>
      <c r="L47" s="85">
        <f>'All YOY'!Q64</f>
        <v>482501</v>
      </c>
      <c r="M47" s="85">
        <f>'All YOY'!T64</f>
        <v>446919</v>
      </c>
      <c r="N47" s="85">
        <f>'All YOY'!W64</f>
        <v>467331</v>
      </c>
      <c r="O47" s="85">
        <f>'All YOY'!Z64</f>
        <v>645198</v>
      </c>
      <c r="P47" s="85">
        <f>'All YOY'!AC64</f>
        <v>481192</v>
      </c>
      <c r="Q47" s="85">
        <f>'All YOY'!AF64</f>
        <v>531513</v>
      </c>
      <c r="R47" s="85">
        <f>'All YOY'!AI64</f>
        <v>528818</v>
      </c>
      <c r="S47" s="85">
        <f>'All YOY'!AL64</f>
        <v>514703</v>
      </c>
      <c r="T47" s="85">
        <f>'All YOY'!AO64</f>
        <v>715513</v>
      </c>
      <c r="U47" s="85">
        <f>'All YOY'!AR64</f>
        <v>556908</v>
      </c>
      <c r="V47" s="85">
        <f>'All YOY'!AU64</f>
        <v>564907</v>
      </c>
      <c r="W47" s="85">
        <f>'All YOY'!AX64</f>
        <v>535024</v>
      </c>
      <c r="X47" s="82" t="s">
        <v>459</v>
      </c>
      <c r="Y47" s="85">
        <f>'All YOY'!BD64</f>
        <v>555342</v>
      </c>
      <c r="Z47" s="85">
        <f>'All YOY'!BG64</f>
        <v>538632</v>
      </c>
      <c r="AA47" s="85">
        <f>'All YOY'!BJ64</f>
        <v>549223</v>
      </c>
      <c r="AB47" s="85">
        <f>'All YOY'!BM64</f>
        <v>558809</v>
      </c>
      <c r="AC47" s="85">
        <f>'All YOY'!BP64</f>
        <v>549248</v>
      </c>
      <c r="AD47" s="85">
        <f>'All YOY'!BS64</f>
        <v>515375</v>
      </c>
      <c r="AE47" s="85">
        <f>'All YOY'!BV64</f>
        <v>514188</v>
      </c>
      <c r="AF47" s="85">
        <f>'All YOY'!BY64</f>
        <v>509614</v>
      </c>
      <c r="AG47" s="85">
        <f>'All YOY'!CB64</f>
        <v>518409</v>
      </c>
      <c r="AH47" s="85">
        <f>'All YOY'!CE64</f>
        <v>526377</v>
      </c>
      <c r="AI47" s="85">
        <f>'All YOY'!CH64</f>
        <v>517091</v>
      </c>
      <c r="AJ47" s="85">
        <f>'All YOY'!CK64</f>
        <v>532958</v>
      </c>
      <c r="AK47" s="85">
        <f>'All YOY'!CN64</f>
        <v>505045</v>
      </c>
      <c r="AL47" s="85">
        <f>'All YOY'!CQ64</f>
        <v>499973</v>
      </c>
      <c r="AM47" s="85">
        <f>'All YOY'!CT64</f>
        <v>480651</v>
      </c>
      <c r="AN47" s="85">
        <f>'All YOY'!CW64</f>
        <v>489058</v>
      </c>
      <c r="AO47" s="85">
        <f>'All YOY'!CZ64</f>
        <v>485184</v>
      </c>
      <c r="AP47" s="85">
        <f>'All YOY'!DC64</f>
        <v>491644</v>
      </c>
    </row>
    <row r="48" spans="2:42">
      <c r="B48" s="89" t="s">
        <v>8531</v>
      </c>
      <c r="D48" s="89" t="s">
        <v>8524</v>
      </c>
      <c r="E48" s="105" t="s">
        <v>458</v>
      </c>
      <c r="F48" s="89" t="str">
        <f>E2</f>
        <v>Government Employment (total employment)</v>
      </c>
      <c r="G48" s="210"/>
      <c r="H48" s="106">
        <f t="shared" ref="H48:AN48" si="5">H44+H32+H16+H12+H3</f>
        <v>13315050</v>
      </c>
      <c r="I48" s="106">
        <f t="shared" si="5"/>
        <v>13102921</v>
      </c>
      <c r="J48" s="106">
        <f t="shared" si="5"/>
        <v>12993146</v>
      </c>
      <c r="K48" s="106">
        <f t="shared" si="5"/>
        <v>13159008</v>
      </c>
      <c r="L48" s="106">
        <f t="shared" si="5"/>
        <v>13493647</v>
      </c>
      <c r="M48" s="106">
        <f t="shared" si="5"/>
        <v>13669014</v>
      </c>
      <c r="N48" s="106">
        <f t="shared" si="5"/>
        <v>13913125</v>
      </c>
      <c r="O48" s="106">
        <f t="shared" si="5"/>
        <v>14121305</v>
      </c>
      <c r="P48" s="106">
        <f t="shared" si="5"/>
        <v>14475675</v>
      </c>
      <c r="Q48" s="106">
        <f t="shared" si="5"/>
        <v>14764958</v>
      </c>
      <c r="R48" s="106">
        <f t="shared" si="5"/>
        <v>15263282</v>
      </c>
      <c r="S48" s="106">
        <f t="shared" si="5"/>
        <v>15451772</v>
      </c>
      <c r="T48" s="106">
        <f t="shared" si="5"/>
        <v>15422083</v>
      </c>
      <c r="U48" s="106">
        <f t="shared" si="5"/>
        <v>15824402</v>
      </c>
      <c r="V48" s="106">
        <f t="shared" si="5"/>
        <v>16468365</v>
      </c>
      <c r="W48" s="106">
        <f t="shared" si="5"/>
        <v>16625545</v>
      </c>
      <c r="X48" s="204" t="s">
        <v>459</v>
      </c>
      <c r="Y48" s="106">
        <f t="shared" si="5"/>
        <v>16732959</v>
      </c>
      <c r="Z48" s="106">
        <f t="shared" si="5"/>
        <v>17089194</v>
      </c>
      <c r="AA48" s="106">
        <f t="shared" si="5"/>
        <v>17506411</v>
      </c>
      <c r="AB48" s="106">
        <f t="shared" si="5"/>
        <v>17976392</v>
      </c>
      <c r="AC48" s="106">
        <f t="shared" si="5"/>
        <v>18272310</v>
      </c>
      <c r="AD48" s="106">
        <f t="shared" si="5"/>
        <v>18348960</v>
      </c>
      <c r="AE48" s="106">
        <f t="shared" si="5"/>
        <v>18649019</v>
      </c>
      <c r="AF48" s="106">
        <f t="shared" si="5"/>
        <v>18759692</v>
      </c>
      <c r="AG48" s="106">
        <f t="shared" si="5"/>
        <v>19004053</v>
      </c>
      <c r="AH48" s="106">
        <f t="shared" si="5"/>
        <v>19326886</v>
      </c>
      <c r="AI48" s="106">
        <f t="shared" si="5"/>
        <v>19385969</v>
      </c>
      <c r="AJ48" s="106">
        <f t="shared" si="5"/>
        <v>19692805</v>
      </c>
      <c r="AK48" s="106">
        <f t="shared" si="5"/>
        <v>19689078</v>
      </c>
      <c r="AL48" s="106">
        <f t="shared" si="5"/>
        <v>19526713</v>
      </c>
      <c r="AM48" s="106">
        <f t="shared" si="5"/>
        <v>19301588</v>
      </c>
      <c r="AN48" s="106">
        <f t="shared" si="5"/>
        <v>19188638</v>
      </c>
      <c r="AO48" s="106">
        <f>AO44+AO32+AO16+AO12+AO3</f>
        <v>19107102</v>
      </c>
      <c r="AP48" s="106">
        <f>AP44+AP32+AP16+AP12+AP3</f>
        <v>19230452</v>
      </c>
    </row>
    <row r="49" spans="2:42">
      <c r="B49" s="89" t="s">
        <v>8531</v>
      </c>
      <c r="X49" s="205"/>
    </row>
    <row r="50" spans="2:42">
      <c r="B50" s="89" t="s">
        <v>8531</v>
      </c>
      <c r="C50" s="89" t="s">
        <v>8530</v>
      </c>
      <c r="D50" s="89" t="s">
        <v>8521</v>
      </c>
      <c r="E50" s="195" t="s">
        <v>8508</v>
      </c>
      <c r="G50" s="195"/>
      <c r="H50" s="196">
        <f>H21+H23+H24+H25+H26+H27+H28+H29+H30+H31</f>
        <v>1817572</v>
      </c>
      <c r="I50" s="196">
        <f t="shared" ref="I50:AP50" si="6">I21+I23+I24+I25+I26+I27+I28+I29+I30+I31</f>
        <v>1809167</v>
      </c>
      <c r="J50" s="196">
        <f t="shared" si="6"/>
        <v>1809714</v>
      </c>
      <c r="K50" s="196">
        <f t="shared" si="6"/>
        <v>1822549</v>
      </c>
      <c r="L50" s="196">
        <f t="shared" si="6"/>
        <v>1808042</v>
      </c>
      <c r="M50" s="196">
        <f t="shared" si="6"/>
        <v>1796570</v>
      </c>
      <c r="N50" s="196">
        <f t="shared" si="6"/>
        <v>1805559</v>
      </c>
      <c r="O50" s="196">
        <f t="shared" si="6"/>
        <v>1797516</v>
      </c>
      <c r="P50" s="196">
        <f t="shared" si="6"/>
        <v>1845144</v>
      </c>
      <c r="Q50" s="196">
        <f t="shared" si="6"/>
        <v>1858005</v>
      </c>
      <c r="R50" s="196">
        <f t="shared" si="6"/>
        <v>1892077</v>
      </c>
      <c r="S50" s="196">
        <f t="shared" si="6"/>
        <v>1903172</v>
      </c>
      <c r="T50" s="196">
        <f t="shared" si="6"/>
        <v>1900529</v>
      </c>
      <c r="U50" s="196">
        <f t="shared" si="6"/>
        <v>1874601</v>
      </c>
      <c r="V50" s="196">
        <f t="shared" si="6"/>
        <v>1912938</v>
      </c>
      <c r="W50" s="196">
        <f t="shared" si="6"/>
        <v>1902536</v>
      </c>
      <c r="X50" s="206" t="s">
        <v>459</v>
      </c>
      <c r="Y50" s="196">
        <f t="shared" si="6"/>
        <v>1815451</v>
      </c>
      <c r="Z50" s="196">
        <f t="shared" si="6"/>
        <v>1775681</v>
      </c>
      <c r="AA50" s="196">
        <f t="shared" si="6"/>
        <v>1797443</v>
      </c>
      <c r="AB50" s="196">
        <f t="shared" si="6"/>
        <v>1805184</v>
      </c>
      <c r="AC50" s="196">
        <f t="shared" si="6"/>
        <v>1812863</v>
      </c>
      <c r="AD50" s="196">
        <f t="shared" si="6"/>
        <v>1808025</v>
      </c>
      <c r="AE50" s="196">
        <f t="shared" si="6"/>
        <v>1810973</v>
      </c>
      <c r="AF50" s="196">
        <f t="shared" si="6"/>
        <v>1813416</v>
      </c>
      <c r="AG50" s="196">
        <f t="shared" si="6"/>
        <v>1831556</v>
      </c>
      <c r="AH50" s="196">
        <f t="shared" si="6"/>
        <v>1839501</v>
      </c>
      <c r="AI50" s="196">
        <f t="shared" si="6"/>
        <v>1918139</v>
      </c>
      <c r="AJ50" s="196">
        <f t="shared" si="6"/>
        <v>1939387</v>
      </c>
      <c r="AK50" s="196">
        <f t="shared" si="6"/>
        <v>1939786</v>
      </c>
      <c r="AL50" s="196">
        <f t="shared" si="6"/>
        <v>1913326</v>
      </c>
      <c r="AM50" s="196">
        <f t="shared" si="6"/>
        <v>1875577</v>
      </c>
      <c r="AN50" s="196">
        <f t="shared" si="6"/>
        <v>1874799</v>
      </c>
      <c r="AO50" s="196">
        <f t="shared" si="6"/>
        <v>1882747</v>
      </c>
      <c r="AP50" s="196">
        <f t="shared" si="6"/>
        <v>1899995</v>
      </c>
    </row>
    <row r="51" spans="2:42">
      <c r="B51" s="89" t="s">
        <v>8531</v>
      </c>
      <c r="D51" s="89" t="s">
        <v>8527</v>
      </c>
      <c r="E51" s="89" t="s">
        <v>8495</v>
      </c>
    </row>
    <row r="52" spans="2:42">
      <c r="B52" s="89" t="s">
        <v>8531</v>
      </c>
      <c r="D52" s="89" t="s">
        <v>8526</v>
      </c>
      <c r="E52" s="233" t="s">
        <v>8532</v>
      </c>
      <c r="F52" s="89" t="str">
        <f>E51</f>
        <v>Footnotes</v>
      </c>
      <c r="G52" s="89">
        <v>1</v>
      </c>
    </row>
  </sheetData>
  <mergeCells count="1">
    <mergeCell ref="H1:AP1"/>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8"/>
  <sheetViews>
    <sheetView zoomScale="85" zoomScaleNormal="85" zoomScalePageLayoutView="85" workbookViewId="0">
      <selection activeCell="AH22" sqref="AH22"/>
    </sheetView>
  </sheetViews>
  <sheetFormatPr baseColWidth="10" defaultColWidth="8.83203125" defaultRowHeight="14" x14ac:dyDescent="0"/>
  <cols>
    <col min="1" max="1" width="78.1640625" style="89" bestFit="1" customWidth="1"/>
    <col min="2" max="2" width="13.1640625" style="89" customWidth="1"/>
    <col min="3" max="6" width="13.1640625" style="89" hidden="1" customWidth="1"/>
    <col min="7" max="7" width="13.1640625" style="89" customWidth="1"/>
    <col min="8" max="11" width="13.1640625" style="89" hidden="1" customWidth="1"/>
    <col min="12" max="12" width="13.1640625" style="89" customWidth="1"/>
    <col min="13" max="16" width="13.1640625" style="89" hidden="1" customWidth="1"/>
    <col min="17" max="17" width="13.1640625" style="89" customWidth="1"/>
    <col min="18" max="21" width="13.1640625" style="89" hidden="1" customWidth="1"/>
    <col min="22" max="22" width="13.1640625" style="89" customWidth="1"/>
    <col min="23" max="26" width="13.1640625" style="89" hidden="1" customWidth="1"/>
    <col min="27" max="27" width="13.1640625" style="89" customWidth="1"/>
    <col min="28" max="31" width="13.1640625" style="89" hidden="1" customWidth="1"/>
    <col min="32" max="35" width="13.1640625" style="89" customWidth="1"/>
    <col min="36" max="36" width="14" style="89" customWidth="1"/>
    <col min="37" max="37" width="77.6640625" style="89" bestFit="1" customWidth="1"/>
    <col min="38" max="47" width="10.6640625" style="89" customWidth="1"/>
    <col min="48" max="16384" width="8.83203125" style="89"/>
  </cols>
  <sheetData>
    <row r="1" spans="1:36">
      <c r="A1" s="88"/>
      <c r="B1" s="234" t="s">
        <v>455</v>
      </c>
      <c r="C1" s="234"/>
      <c r="D1" s="234"/>
      <c r="E1" s="234"/>
      <c r="F1" s="234"/>
      <c r="G1" s="234"/>
      <c r="H1" s="234"/>
      <c r="I1" s="234"/>
      <c r="J1" s="234"/>
      <c r="K1" s="234"/>
      <c r="L1" s="234"/>
      <c r="M1" s="234"/>
      <c r="N1" s="234"/>
      <c r="O1" s="234"/>
      <c r="P1" s="234"/>
      <c r="Q1" s="234"/>
      <c r="R1" s="234"/>
      <c r="S1" s="234"/>
      <c r="T1" s="234"/>
      <c r="U1" s="234"/>
      <c r="V1" s="234"/>
      <c r="W1" s="234"/>
      <c r="X1" s="234"/>
      <c r="Y1" s="234"/>
      <c r="Z1" s="234"/>
      <c r="AA1" s="234"/>
      <c r="AB1" s="234"/>
      <c r="AC1" s="234"/>
      <c r="AD1" s="234"/>
      <c r="AE1" s="234"/>
      <c r="AF1" s="234"/>
      <c r="AG1" s="234"/>
      <c r="AH1" s="234"/>
      <c r="AI1" s="234"/>
      <c r="AJ1" s="234"/>
    </row>
    <row r="2" spans="1:36">
      <c r="A2" s="96"/>
      <c r="B2" s="97">
        <v>1980</v>
      </c>
      <c r="C2" s="97">
        <v>1981</v>
      </c>
      <c r="D2" s="97">
        <v>1982</v>
      </c>
      <c r="E2" s="97">
        <v>1983</v>
      </c>
      <c r="F2" s="97">
        <v>1984</v>
      </c>
      <c r="G2" s="97">
        <v>1985</v>
      </c>
      <c r="H2" s="97">
        <v>1986</v>
      </c>
      <c r="I2" s="97">
        <v>1987</v>
      </c>
      <c r="J2" s="97">
        <v>1988</v>
      </c>
      <c r="K2" s="97">
        <v>1989</v>
      </c>
      <c r="L2" s="97">
        <v>1990</v>
      </c>
      <c r="M2" s="97">
        <v>1991</v>
      </c>
      <c r="N2" s="97">
        <v>1992</v>
      </c>
      <c r="O2" s="97">
        <v>1993</v>
      </c>
      <c r="P2" s="97">
        <v>1994</v>
      </c>
      <c r="Q2" s="97">
        <v>1995</v>
      </c>
      <c r="R2" s="97">
        <v>1996</v>
      </c>
      <c r="S2" s="97">
        <v>1997</v>
      </c>
      <c r="T2" s="97">
        <v>1998</v>
      </c>
      <c r="U2" s="97">
        <v>1999</v>
      </c>
      <c r="V2" s="97">
        <v>2000</v>
      </c>
      <c r="W2" s="97">
        <v>2001</v>
      </c>
      <c r="X2" s="97">
        <v>2002</v>
      </c>
      <c r="Y2" s="97">
        <v>2003</v>
      </c>
      <c r="Z2" s="97">
        <v>2004</v>
      </c>
      <c r="AA2" s="97">
        <v>2005</v>
      </c>
      <c r="AB2" s="97">
        <v>2006</v>
      </c>
      <c r="AC2" s="97">
        <v>2007</v>
      </c>
      <c r="AD2" s="97">
        <v>2008</v>
      </c>
      <c r="AE2" s="97">
        <v>2009</v>
      </c>
      <c r="AF2" s="98">
        <v>2010</v>
      </c>
      <c r="AG2" s="98">
        <v>2011</v>
      </c>
      <c r="AH2" s="98">
        <v>2012</v>
      </c>
      <c r="AI2" s="98">
        <v>2013</v>
      </c>
      <c r="AJ2" s="98">
        <v>2014</v>
      </c>
    </row>
    <row r="3" spans="1:36">
      <c r="A3" s="99" t="s">
        <v>464</v>
      </c>
      <c r="B3" s="100">
        <f>B4</f>
        <v>1272194</v>
      </c>
      <c r="C3" s="100">
        <f t="shared" ref="C3:AH3" si="0">C4</f>
        <v>1297973</v>
      </c>
      <c r="D3" s="100">
        <f t="shared" si="0"/>
        <v>1562923</v>
      </c>
      <c r="E3" s="100">
        <f t="shared" si="0"/>
        <v>1574593</v>
      </c>
      <c r="F3" s="100">
        <f t="shared" si="0"/>
        <v>1680954</v>
      </c>
      <c r="G3" s="100">
        <f t="shared" si="0"/>
        <v>1730482</v>
      </c>
      <c r="H3" s="100">
        <f t="shared" si="0"/>
        <v>1778332</v>
      </c>
      <c r="I3" s="100">
        <f t="shared" si="0"/>
        <v>1785346</v>
      </c>
      <c r="J3" s="100">
        <f t="shared" si="0"/>
        <v>1920724</v>
      </c>
      <c r="K3" s="100">
        <f t="shared" si="0"/>
        <v>1958822</v>
      </c>
      <c r="L3" s="100">
        <f t="shared" si="0"/>
        <v>2039131</v>
      </c>
      <c r="M3" s="100">
        <f t="shared" si="0"/>
        <v>2097663</v>
      </c>
      <c r="N3" s="100">
        <f t="shared" si="0"/>
        <v>2080353</v>
      </c>
      <c r="O3" s="100">
        <f t="shared" si="0"/>
        <v>2153803</v>
      </c>
      <c r="P3" s="100">
        <f t="shared" si="0"/>
        <v>2264588</v>
      </c>
      <c r="Q3" s="100">
        <f t="shared" si="0"/>
        <v>2342572</v>
      </c>
      <c r="R3" s="100">
        <f t="shared" si="0"/>
        <v>0</v>
      </c>
      <c r="S3" s="100">
        <f t="shared" si="0"/>
        <v>2433789</v>
      </c>
      <c r="T3" s="100">
        <f t="shared" si="0"/>
        <v>2495825</v>
      </c>
      <c r="U3" s="100">
        <f t="shared" si="0"/>
        <v>2563813</v>
      </c>
      <c r="V3" s="100">
        <f t="shared" si="0"/>
        <v>2653370</v>
      </c>
      <c r="W3" s="100">
        <f t="shared" si="0"/>
        <v>2706868</v>
      </c>
      <c r="X3" s="100">
        <f t="shared" si="0"/>
        <v>2685409</v>
      </c>
      <c r="Y3" s="100">
        <f t="shared" si="0"/>
        <v>2754327</v>
      </c>
      <c r="Z3" s="100">
        <f t="shared" si="0"/>
        <v>2796955</v>
      </c>
      <c r="AA3" s="100">
        <f t="shared" si="0"/>
        <v>2838612</v>
      </c>
      <c r="AB3" s="100">
        <f t="shared" si="0"/>
        <v>2889909</v>
      </c>
      <c r="AC3" s="100">
        <f t="shared" si="0"/>
        <v>2869385</v>
      </c>
      <c r="AD3" s="100">
        <f t="shared" si="0"/>
        <v>2959824</v>
      </c>
      <c r="AE3" s="100">
        <f t="shared" si="0"/>
        <v>2924560</v>
      </c>
      <c r="AF3" s="100">
        <f t="shared" si="0"/>
        <v>2897342</v>
      </c>
      <c r="AG3" s="100">
        <f t="shared" si="0"/>
        <v>2884727</v>
      </c>
      <c r="AH3" s="100">
        <f t="shared" si="0"/>
        <v>2839429</v>
      </c>
      <c r="AI3" s="100">
        <f>AI4</f>
        <v>2829132</v>
      </c>
      <c r="AJ3" s="100">
        <f>AJ4</f>
        <v>2836504</v>
      </c>
    </row>
    <row r="4" spans="1:36">
      <c r="A4" s="81" t="s">
        <v>480</v>
      </c>
      <c r="B4" s="85">
        <f>'Federal LOB'!B4+'S&amp;L LOB'!B4</f>
        <v>1272194</v>
      </c>
      <c r="C4" s="85">
        <f>'Federal LOB'!C4+'S&amp;L LOB'!C4</f>
        <v>1297973</v>
      </c>
      <c r="D4" s="85">
        <f>'Federal LOB'!D4+'S&amp;L LOB'!D4</f>
        <v>1562923</v>
      </c>
      <c r="E4" s="85">
        <f>'Federal LOB'!E4+'S&amp;L LOB'!E4</f>
        <v>1574593</v>
      </c>
      <c r="F4" s="85">
        <f>'Federal LOB'!F4+'S&amp;L LOB'!F4</f>
        <v>1680954</v>
      </c>
      <c r="G4" s="85">
        <f>'Federal LOB'!G4+'S&amp;L LOB'!G4</f>
        <v>1730482</v>
      </c>
      <c r="H4" s="85">
        <f>'Federal LOB'!H4+'S&amp;L LOB'!H4</f>
        <v>1778332</v>
      </c>
      <c r="I4" s="85">
        <f>'Federal LOB'!I4+'S&amp;L LOB'!I4</f>
        <v>1785346</v>
      </c>
      <c r="J4" s="85">
        <f>'Federal LOB'!J4+'S&amp;L LOB'!J4</f>
        <v>1920724</v>
      </c>
      <c r="K4" s="85">
        <f>'Federal LOB'!K4+'S&amp;L LOB'!K4</f>
        <v>1958822</v>
      </c>
      <c r="L4" s="85">
        <f>'Federal LOB'!L4+'S&amp;L LOB'!L4</f>
        <v>2039131</v>
      </c>
      <c r="M4" s="85">
        <f>'Federal LOB'!M4+'S&amp;L LOB'!M4</f>
        <v>2097663</v>
      </c>
      <c r="N4" s="85">
        <f>'Federal LOB'!N4+'S&amp;L LOB'!N4</f>
        <v>2080353</v>
      </c>
      <c r="O4" s="85">
        <f>'Federal LOB'!O4+'S&amp;L LOB'!O4</f>
        <v>2153803</v>
      </c>
      <c r="P4" s="85">
        <f>'Federal LOB'!P4+'S&amp;L LOB'!P4</f>
        <v>2264588</v>
      </c>
      <c r="Q4" s="85">
        <f>'Federal LOB'!Q4+'S&amp;L LOB'!Q4</f>
        <v>2342572</v>
      </c>
      <c r="R4" s="85">
        <f>'Federal LOB'!R4+'S&amp;L LOB'!R4</f>
        <v>0</v>
      </c>
      <c r="S4" s="85">
        <f>'Federal LOB'!S4+'S&amp;L LOB'!S4</f>
        <v>2433789</v>
      </c>
      <c r="T4" s="85">
        <f>'Federal LOB'!T4+'S&amp;L LOB'!T4</f>
        <v>2495825</v>
      </c>
      <c r="U4" s="85">
        <f>'Federal LOB'!U4+'S&amp;L LOB'!U4</f>
        <v>2563813</v>
      </c>
      <c r="V4" s="85">
        <f>'Federal LOB'!V4+'S&amp;L LOB'!V4</f>
        <v>2653370</v>
      </c>
      <c r="W4" s="85">
        <f>'Federal LOB'!W4+'S&amp;L LOB'!W4</f>
        <v>2706868</v>
      </c>
      <c r="X4" s="85">
        <f>'Federal LOB'!X4+'S&amp;L LOB'!X4</f>
        <v>2685409</v>
      </c>
      <c r="Y4" s="85">
        <f>'Federal LOB'!Y4+'S&amp;L LOB'!Y4</f>
        <v>2754327</v>
      </c>
      <c r="Z4" s="85">
        <f>'Federal LOB'!Z4+'S&amp;L LOB'!Z4</f>
        <v>2796955</v>
      </c>
      <c r="AA4" s="85">
        <f>'Federal LOB'!AA4+'S&amp;L LOB'!AA4</f>
        <v>2838612</v>
      </c>
      <c r="AB4" s="85">
        <f>'Federal LOB'!AB4+'S&amp;L LOB'!AB4</f>
        <v>2889909</v>
      </c>
      <c r="AC4" s="85">
        <f>'Federal LOB'!AC4+'S&amp;L LOB'!AC4</f>
        <v>2869385</v>
      </c>
      <c r="AD4" s="85">
        <f>'Federal LOB'!AD4+'S&amp;L LOB'!AD4</f>
        <v>2959824</v>
      </c>
      <c r="AE4" s="85">
        <f>'Federal LOB'!AE4+'S&amp;L LOB'!AE4</f>
        <v>2924560</v>
      </c>
      <c r="AF4" s="85">
        <f>'Federal LOB'!AF4+'S&amp;L LOB'!AF4</f>
        <v>2897342</v>
      </c>
      <c r="AG4" s="85">
        <f>'Federal LOB'!AG4+'S&amp;L LOB'!AG4</f>
        <v>2884727</v>
      </c>
      <c r="AH4" s="85">
        <f>'Federal LOB'!AH4+'S&amp;L LOB'!AH4</f>
        <v>2839429</v>
      </c>
      <c r="AI4" s="85">
        <f>'Federal LOB'!AI4+'S&amp;L LOB'!AI4</f>
        <v>2829132</v>
      </c>
      <c r="AJ4" s="85">
        <f>'Federal LOB'!AJ4+'S&amp;L LOB'!AJ4</f>
        <v>2836504</v>
      </c>
    </row>
    <row r="5" spans="1:36" ht="15.75" customHeight="1">
      <c r="A5" s="81" t="s">
        <v>466</v>
      </c>
      <c r="B5" s="82" t="s">
        <v>459</v>
      </c>
      <c r="C5" s="82" t="s">
        <v>459</v>
      </c>
      <c r="D5" s="82" t="s">
        <v>459</v>
      </c>
      <c r="E5" s="82" t="s">
        <v>459</v>
      </c>
      <c r="F5" s="82" t="s">
        <v>459</v>
      </c>
      <c r="G5" s="82" t="s">
        <v>459</v>
      </c>
      <c r="H5" s="82" t="s">
        <v>459</v>
      </c>
      <c r="I5" s="82" t="s">
        <v>459</v>
      </c>
      <c r="J5" s="82" t="s">
        <v>459</v>
      </c>
      <c r="K5" s="82" t="s">
        <v>459</v>
      </c>
      <c r="L5" s="82" t="s">
        <v>459</v>
      </c>
      <c r="M5" s="82" t="s">
        <v>459</v>
      </c>
      <c r="N5" s="82" t="s">
        <v>459</v>
      </c>
      <c r="O5" s="82" t="s">
        <v>459</v>
      </c>
      <c r="P5" s="82" t="s">
        <v>459</v>
      </c>
      <c r="Q5" s="82" t="s">
        <v>459</v>
      </c>
      <c r="R5" s="82" t="s">
        <v>459</v>
      </c>
      <c r="S5" s="82" t="s">
        <v>459</v>
      </c>
      <c r="T5" s="82" t="s">
        <v>459</v>
      </c>
      <c r="U5" s="82" t="s">
        <v>459</v>
      </c>
      <c r="V5" s="82" t="s">
        <v>459</v>
      </c>
      <c r="W5" s="82" t="s">
        <v>459</v>
      </c>
      <c r="X5" s="82" t="s">
        <v>459</v>
      </c>
      <c r="Y5" s="82" t="s">
        <v>459</v>
      </c>
      <c r="Z5" s="82" t="s">
        <v>459</v>
      </c>
      <c r="AA5" s="82" t="s">
        <v>459</v>
      </c>
      <c r="AB5" s="82" t="s">
        <v>459</v>
      </c>
      <c r="AC5" s="82" t="s">
        <v>459</v>
      </c>
      <c r="AD5" s="82" t="s">
        <v>459</v>
      </c>
      <c r="AE5" s="82" t="s">
        <v>459</v>
      </c>
      <c r="AF5" s="82" t="s">
        <v>459</v>
      </c>
      <c r="AG5" s="82" t="s">
        <v>459</v>
      </c>
      <c r="AH5" s="82" t="s">
        <v>459</v>
      </c>
      <c r="AI5" s="82" t="s">
        <v>459</v>
      </c>
      <c r="AJ5" s="82" t="s">
        <v>459</v>
      </c>
    </row>
    <row r="6" spans="1:36">
      <c r="A6" s="101" t="s">
        <v>481</v>
      </c>
      <c r="B6" s="108" t="s">
        <v>459</v>
      </c>
      <c r="C6" s="108" t="s">
        <v>459</v>
      </c>
      <c r="D6" s="108" t="s">
        <v>459</v>
      </c>
      <c r="E6" s="108" t="s">
        <v>459</v>
      </c>
      <c r="F6" s="108" t="s">
        <v>459</v>
      </c>
      <c r="G6" s="108" t="s">
        <v>459</v>
      </c>
      <c r="H6" s="108" t="s">
        <v>459</v>
      </c>
      <c r="I6" s="108" t="s">
        <v>459</v>
      </c>
      <c r="J6" s="108" t="s">
        <v>459</v>
      </c>
      <c r="K6" s="108" t="s">
        <v>459</v>
      </c>
      <c r="L6" s="108" t="s">
        <v>459</v>
      </c>
      <c r="M6" s="108" t="s">
        <v>459</v>
      </c>
      <c r="N6" s="108" t="s">
        <v>459</v>
      </c>
      <c r="O6" s="108" t="s">
        <v>459</v>
      </c>
      <c r="P6" s="108" t="s">
        <v>459</v>
      </c>
      <c r="Q6" s="108" t="s">
        <v>459</v>
      </c>
      <c r="R6" s="108" t="s">
        <v>459</v>
      </c>
      <c r="S6" s="108" t="s">
        <v>459</v>
      </c>
      <c r="T6" s="108" t="s">
        <v>459</v>
      </c>
      <c r="U6" s="108" t="s">
        <v>459</v>
      </c>
      <c r="V6" s="108" t="s">
        <v>459</v>
      </c>
      <c r="W6" s="108" t="s">
        <v>459</v>
      </c>
      <c r="X6" s="108" t="s">
        <v>459</v>
      </c>
      <c r="Y6" s="108" t="s">
        <v>459</v>
      </c>
      <c r="Z6" s="108" t="s">
        <v>459</v>
      </c>
      <c r="AA6" s="108" t="s">
        <v>459</v>
      </c>
      <c r="AB6" s="108" t="s">
        <v>459</v>
      </c>
      <c r="AC6" s="108" t="s">
        <v>459</v>
      </c>
      <c r="AD6" s="108" t="s">
        <v>459</v>
      </c>
      <c r="AE6" s="108" t="s">
        <v>459</v>
      </c>
      <c r="AF6" s="108" t="s">
        <v>459</v>
      </c>
      <c r="AG6" s="108" t="s">
        <v>459</v>
      </c>
      <c r="AH6" s="108" t="s">
        <v>459</v>
      </c>
      <c r="AI6" s="108" t="s">
        <v>459</v>
      </c>
      <c r="AJ6" s="108" t="s">
        <v>459</v>
      </c>
    </row>
    <row r="7" spans="1:36">
      <c r="A7" s="111" t="s">
        <v>467</v>
      </c>
      <c r="B7" s="112">
        <f>B8</f>
        <v>3026627</v>
      </c>
      <c r="C7" s="112">
        <f t="shared" ref="C7:AH7" si="1">C8</f>
        <v>3081560</v>
      </c>
      <c r="D7" s="112">
        <f t="shared" si="1"/>
        <v>3132612</v>
      </c>
      <c r="E7" s="112">
        <f t="shared" si="1"/>
        <v>3165349</v>
      </c>
      <c r="F7" s="112">
        <f t="shared" si="1"/>
        <v>3206919</v>
      </c>
      <c r="G7" s="112">
        <f t="shared" si="1"/>
        <v>3252185</v>
      </c>
      <c r="H7" s="112">
        <f t="shared" si="1"/>
        <v>3247954</v>
      </c>
      <c r="I7" s="112">
        <f t="shared" si="1"/>
        <v>3273666</v>
      </c>
      <c r="J7" s="112">
        <f t="shared" si="1"/>
        <v>3198291</v>
      </c>
      <c r="K7" s="112">
        <f t="shared" si="1"/>
        <v>3215634</v>
      </c>
      <c r="L7" s="112">
        <f t="shared" si="1"/>
        <v>3081529</v>
      </c>
      <c r="M7" s="112">
        <f t="shared" si="1"/>
        <v>3004708</v>
      </c>
      <c r="N7" s="112">
        <f t="shared" si="1"/>
        <v>2791403</v>
      </c>
      <c r="O7" s="112">
        <f t="shared" si="1"/>
        <v>2631223</v>
      </c>
      <c r="P7" s="112">
        <f t="shared" si="1"/>
        <v>2492067</v>
      </c>
      <c r="Q7" s="112">
        <f t="shared" si="1"/>
        <v>2349330</v>
      </c>
      <c r="R7" s="112">
        <f t="shared" si="1"/>
        <v>0</v>
      </c>
      <c r="S7" s="112">
        <f t="shared" si="1"/>
        <v>2215560</v>
      </c>
      <c r="T7" s="112">
        <f t="shared" si="1"/>
        <v>2145034</v>
      </c>
      <c r="U7" s="112">
        <f t="shared" si="1"/>
        <v>2098935</v>
      </c>
      <c r="V7" s="112">
        <f t="shared" si="1"/>
        <v>2079383</v>
      </c>
      <c r="W7" s="112">
        <f t="shared" si="1"/>
        <v>2066903</v>
      </c>
      <c r="X7" s="112">
        <f t="shared" si="1"/>
        <v>2092279</v>
      </c>
      <c r="Y7" s="112">
        <f t="shared" si="1"/>
        <v>2116817</v>
      </c>
      <c r="Z7" s="112">
        <f t="shared" si="1"/>
        <v>2114658</v>
      </c>
      <c r="AA7" s="112">
        <f t="shared" si="1"/>
        <v>2085041</v>
      </c>
      <c r="AB7" s="112">
        <f t="shared" si="1"/>
        <v>2083008</v>
      </c>
      <c r="AC7" s="112">
        <f t="shared" si="1"/>
        <v>2078356</v>
      </c>
      <c r="AD7" s="112">
        <f t="shared" si="1"/>
        <v>2125142</v>
      </c>
      <c r="AE7" s="112">
        <f t="shared" si="1"/>
        <v>2147764</v>
      </c>
      <c r="AF7" s="112">
        <f t="shared" si="1"/>
        <v>2204963</v>
      </c>
      <c r="AG7" s="112">
        <f t="shared" si="1"/>
        <v>2230822</v>
      </c>
      <c r="AH7" s="112">
        <f t="shared" si="1"/>
        <v>2190588</v>
      </c>
      <c r="AI7" s="112">
        <f>AI8</f>
        <v>2158683</v>
      </c>
      <c r="AJ7" s="112">
        <f>AJ8</f>
        <v>2082300</v>
      </c>
    </row>
    <row r="8" spans="1:36">
      <c r="A8" s="81" t="s">
        <v>473</v>
      </c>
      <c r="B8" s="82">
        <f>'Federal LOB'!B13</f>
        <v>3026627</v>
      </c>
      <c r="C8" s="82">
        <f>'Federal LOB'!C13</f>
        <v>3081560</v>
      </c>
      <c r="D8" s="82">
        <f>'Federal LOB'!D13</f>
        <v>3132612</v>
      </c>
      <c r="E8" s="82">
        <f>'Federal LOB'!E13</f>
        <v>3165349</v>
      </c>
      <c r="F8" s="82">
        <f>'Federal LOB'!F13</f>
        <v>3206919</v>
      </c>
      <c r="G8" s="82">
        <f>'Federal LOB'!G13</f>
        <v>3252185</v>
      </c>
      <c r="H8" s="82">
        <f>'Federal LOB'!H13</f>
        <v>3247954</v>
      </c>
      <c r="I8" s="82">
        <f>'Federal LOB'!I13</f>
        <v>3273666</v>
      </c>
      <c r="J8" s="82">
        <f>'Federal LOB'!J13</f>
        <v>3198291</v>
      </c>
      <c r="K8" s="82">
        <f>'Federal LOB'!K13</f>
        <v>3215634</v>
      </c>
      <c r="L8" s="82">
        <f>'Federal LOB'!L13</f>
        <v>3081529</v>
      </c>
      <c r="M8" s="82">
        <f>'Federal LOB'!M13</f>
        <v>3004708</v>
      </c>
      <c r="N8" s="82">
        <f>'Federal LOB'!N13</f>
        <v>2791403</v>
      </c>
      <c r="O8" s="82">
        <f>'Federal LOB'!O13</f>
        <v>2631223</v>
      </c>
      <c r="P8" s="82">
        <f>'Federal LOB'!P13</f>
        <v>2492067</v>
      </c>
      <c r="Q8" s="82">
        <f>'Federal LOB'!Q13</f>
        <v>2349330</v>
      </c>
      <c r="R8" s="82">
        <f>'Federal LOB'!R13</f>
        <v>0</v>
      </c>
      <c r="S8" s="82">
        <f>'Federal LOB'!S13</f>
        <v>2215560</v>
      </c>
      <c r="T8" s="82">
        <f>'Federal LOB'!T13</f>
        <v>2145034</v>
      </c>
      <c r="U8" s="82">
        <f>'Federal LOB'!U13</f>
        <v>2098935</v>
      </c>
      <c r="V8" s="82">
        <f>'Federal LOB'!V13</f>
        <v>2079383</v>
      </c>
      <c r="W8" s="82">
        <f>'Federal LOB'!W13</f>
        <v>2066903</v>
      </c>
      <c r="X8" s="82">
        <f>'Federal LOB'!X13</f>
        <v>2092279</v>
      </c>
      <c r="Y8" s="82">
        <f>'Federal LOB'!Y13</f>
        <v>2116817</v>
      </c>
      <c r="Z8" s="82">
        <f>'Federal LOB'!Z13</f>
        <v>2114658</v>
      </c>
      <c r="AA8" s="82">
        <f>'Federal LOB'!AA13</f>
        <v>2085041</v>
      </c>
      <c r="AB8" s="82">
        <f>'Federal LOB'!AB13</f>
        <v>2083008</v>
      </c>
      <c r="AC8" s="82">
        <f>'Federal LOB'!AC13</f>
        <v>2078356</v>
      </c>
      <c r="AD8" s="82">
        <f>'Federal LOB'!AD13</f>
        <v>2125142</v>
      </c>
      <c r="AE8" s="82">
        <f>'Federal LOB'!AE13</f>
        <v>2147764</v>
      </c>
      <c r="AF8" s="82">
        <f>'Federal LOB'!AF13</f>
        <v>2204963</v>
      </c>
      <c r="AG8" s="82">
        <f>'Federal LOB'!AG13</f>
        <v>2230822</v>
      </c>
      <c r="AH8" s="82">
        <f>'Federal LOB'!AH13</f>
        <v>2190588</v>
      </c>
      <c r="AI8" s="82">
        <f>'Federal LOB'!AI13</f>
        <v>2158683</v>
      </c>
      <c r="AJ8" s="82">
        <f>'Federal LOB'!AJ13</f>
        <v>2082300</v>
      </c>
    </row>
    <row r="9" spans="1:36">
      <c r="A9" s="101" t="s">
        <v>489</v>
      </c>
      <c r="B9" s="108" t="s">
        <v>459</v>
      </c>
      <c r="C9" s="108" t="s">
        <v>459</v>
      </c>
      <c r="D9" s="108" t="s">
        <v>459</v>
      </c>
      <c r="E9" s="108" t="s">
        <v>459</v>
      </c>
      <c r="F9" s="108" t="s">
        <v>459</v>
      </c>
      <c r="G9" s="108" t="s">
        <v>459</v>
      </c>
      <c r="H9" s="108" t="s">
        <v>459</v>
      </c>
      <c r="I9" s="108" t="s">
        <v>459</v>
      </c>
      <c r="J9" s="108" t="s">
        <v>459</v>
      </c>
      <c r="K9" s="108" t="s">
        <v>459</v>
      </c>
      <c r="L9" s="108" t="s">
        <v>459</v>
      </c>
      <c r="M9" s="108" t="s">
        <v>459</v>
      </c>
      <c r="N9" s="108" t="s">
        <v>459</v>
      </c>
      <c r="O9" s="108" t="s">
        <v>459</v>
      </c>
      <c r="P9" s="108" t="s">
        <v>459</v>
      </c>
      <c r="Q9" s="108" t="s">
        <v>459</v>
      </c>
      <c r="R9" s="108" t="s">
        <v>459</v>
      </c>
      <c r="S9" s="108" t="s">
        <v>459</v>
      </c>
      <c r="T9" s="108" t="s">
        <v>459</v>
      </c>
      <c r="U9" s="108" t="s">
        <v>459</v>
      </c>
      <c r="V9" s="108" t="s">
        <v>459</v>
      </c>
      <c r="W9" s="108" t="s">
        <v>459</v>
      </c>
      <c r="X9" s="108" t="s">
        <v>459</v>
      </c>
      <c r="Y9" s="108" t="s">
        <v>459</v>
      </c>
      <c r="Z9" s="108" t="s">
        <v>459</v>
      </c>
      <c r="AA9" s="108" t="s">
        <v>459</v>
      </c>
      <c r="AB9" s="108" t="s">
        <v>459</v>
      </c>
      <c r="AC9" s="108" t="s">
        <v>459</v>
      </c>
      <c r="AD9" s="108" t="s">
        <v>459</v>
      </c>
      <c r="AE9" s="108" t="s">
        <v>459</v>
      </c>
      <c r="AF9" s="108" t="s">
        <v>459</v>
      </c>
      <c r="AG9" s="108" t="s">
        <v>459</v>
      </c>
      <c r="AH9" s="108" t="s">
        <v>459</v>
      </c>
      <c r="AI9" s="108" t="s">
        <v>459</v>
      </c>
      <c r="AJ9" s="108" t="s">
        <v>459</v>
      </c>
    </row>
    <row r="10" spans="1:36">
      <c r="A10" s="111" t="s">
        <v>469</v>
      </c>
      <c r="B10" s="112">
        <f t="shared" ref="B10:AH10" si="2">B11+B15+B17+B18+B14</f>
        <v>3842383</v>
      </c>
      <c r="C10" s="112">
        <f t="shared" si="2"/>
        <v>3780395</v>
      </c>
      <c r="D10" s="112">
        <f t="shared" si="2"/>
        <v>4117090</v>
      </c>
      <c r="E10" s="112">
        <f t="shared" si="2"/>
        <v>3806922</v>
      </c>
      <c r="F10" s="112">
        <f t="shared" si="2"/>
        <v>4197077</v>
      </c>
      <c r="G10" s="112">
        <f t="shared" si="2"/>
        <v>4276422</v>
      </c>
      <c r="H10" s="112">
        <f t="shared" si="2"/>
        <v>4336352</v>
      </c>
      <c r="I10" s="112">
        <f t="shared" si="2"/>
        <v>4329695</v>
      </c>
      <c r="J10" s="112">
        <f t="shared" si="2"/>
        <v>4469490</v>
      </c>
      <c r="K10" s="112">
        <f t="shared" si="2"/>
        <v>4518576</v>
      </c>
      <c r="L10" s="112">
        <f t="shared" si="2"/>
        <v>4624273</v>
      </c>
      <c r="M10" s="112">
        <f t="shared" si="2"/>
        <v>4650257</v>
      </c>
      <c r="N10" s="112">
        <f t="shared" si="2"/>
        <v>4625230</v>
      </c>
      <c r="O10" s="112">
        <f t="shared" si="2"/>
        <v>4661365</v>
      </c>
      <c r="P10" s="112">
        <f t="shared" si="2"/>
        <v>4729831</v>
      </c>
      <c r="Q10" s="112">
        <f t="shared" si="2"/>
        <v>4742416</v>
      </c>
      <c r="R10" s="112">
        <f t="shared" si="2"/>
        <v>0</v>
      </c>
      <c r="S10" s="112">
        <f t="shared" si="2"/>
        <v>4619549</v>
      </c>
      <c r="T10" s="112">
        <f t="shared" si="2"/>
        <v>4592583</v>
      </c>
      <c r="U10" s="112">
        <f t="shared" si="2"/>
        <v>4667260</v>
      </c>
      <c r="V10" s="112">
        <f t="shared" si="2"/>
        <v>4673374</v>
      </c>
      <c r="W10" s="112">
        <f t="shared" si="2"/>
        <v>4720007</v>
      </c>
      <c r="X10" s="112">
        <f t="shared" si="2"/>
        <v>4680997</v>
      </c>
      <c r="Y10" s="112">
        <f t="shared" si="2"/>
        <v>4635758</v>
      </c>
      <c r="Z10" s="112">
        <f t="shared" si="2"/>
        <v>4626911</v>
      </c>
      <c r="AA10" s="112">
        <f t="shared" si="2"/>
        <v>4636531</v>
      </c>
      <c r="AB10" s="112">
        <f t="shared" si="2"/>
        <v>4655567</v>
      </c>
      <c r="AC10" s="112">
        <f t="shared" si="2"/>
        <v>4733906</v>
      </c>
      <c r="AD10" s="112">
        <f t="shared" si="2"/>
        <v>4762325</v>
      </c>
      <c r="AE10" s="112">
        <f t="shared" si="2"/>
        <v>4730679</v>
      </c>
      <c r="AF10" s="112">
        <f t="shared" si="2"/>
        <v>4659418</v>
      </c>
      <c r="AG10" s="112">
        <f t="shared" si="2"/>
        <v>4577627</v>
      </c>
      <c r="AH10" s="112">
        <f t="shared" si="2"/>
        <v>4527941</v>
      </c>
      <c r="AI10" s="112">
        <f>AI11+AI15+AI17+AI18+AI14</f>
        <v>4504553</v>
      </c>
      <c r="AJ10" s="112">
        <f>AJ11+AJ15+AJ17+AJ18+AJ14</f>
        <v>4533869</v>
      </c>
    </row>
    <row r="11" spans="1:36">
      <c r="A11" s="81" t="s">
        <v>494</v>
      </c>
      <c r="B11" s="82">
        <f>B12+B13</f>
        <v>587914</v>
      </c>
      <c r="C11" s="82">
        <f t="shared" ref="C11:AH11" si="3">C12+C13</f>
        <v>557385</v>
      </c>
      <c r="D11" s="82">
        <f t="shared" si="3"/>
        <v>616109</v>
      </c>
      <c r="E11" s="82">
        <f t="shared" si="3"/>
        <v>554386</v>
      </c>
      <c r="F11" s="82">
        <f t="shared" si="3"/>
        <v>627751</v>
      </c>
      <c r="G11" s="82">
        <f t="shared" si="3"/>
        <v>637028</v>
      </c>
      <c r="H11" s="82">
        <f t="shared" si="3"/>
        <v>637036</v>
      </c>
      <c r="I11" s="82">
        <f t="shared" si="3"/>
        <v>614183</v>
      </c>
      <c r="J11" s="82">
        <f t="shared" si="3"/>
        <v>646577</v>
      </c>
      <c r="K11" s="82">
        <f t="shared" si="3"/>
        <v>651011</v>
      </c>
      <c r="L11" s="82">
        <f t="shared" si="3"/>
        <v>663516</v>
      </c>
      <c r="M11" s="82">
        <f t="shared" si="3"/>
        <v>662410</v>
      </c>
      <c r="N11" s="82">
        <f t="shared" si="3"/>
        <v>635717</v>
      </c>
      <c r="O11" s="82">
        <f t="shared" si="3"/>
        <v>652606</v>
      </c>
      <c r="P11" s="82">
        <f t="shared" si="3"/>
        <v>651465</v>
      </c>
      <c r="Q11" s="82">
        <f t="shared" si="3"/>
        <v>648582</v>
      </c>
      <c r="R11" s="82">
        <f t="shared" si="3"/>
        <v>0</v>
      </c>
      <c r="S11" s="82">
        <f t="shared" si="3"/>
        <v>635412</v>
      </c>
      <c r="T11" s="82">
        <f t="shared" si="3"/>
        <v>637131</v>
      </c>
      <c r="U11" s="82">
        <f t="shared" si="3"/>
        <v>651450</v>
      </c>
      <c r="V11" s="82">
        <f t="shared" si="3"/>
        <v>645143</v>
      </c>
      <c r="W11" s="82">
        <f t="shared" si="3"/>
        <v>651077</v>
      </c>
      <c r="X11" s="82">
        <f t="shared" si="3"/>
        <v>644066</v>
      </c>
      <c r="Y11" s="82">
        <f t="shared" si="3"/>
        <v>645379</v>
      </c>
      <c r="Z11" s="82">
        <f t="shared" si="3"/>
        <v>638780</v>
      </c>
      <c r="AA11" s="82">
        <f t="shared" si="3"/>
        <v>638865</v>
      </c>
      <c r="AB11" s="82">
        <f t="shared" si="3"/>
        <v>638029</v>
      </c>
      <c r="AC11" s="82">
        <f t="shared" si="3"/>
        <v>629025</v>
      </c>
      <c r="AD11" s="82">
        <f t="shared" si="3"/>
        <v>634552</v>
      </c>
      <c r="AE11" s="82">
        <f t="shared" si="3"/>
        <v>628826</v>
      </c>
      <c r="AF11" s="82">
        <f t="shared" si="3"/>
        <v>612003</v>
      </c>
      <c r="AG11" s="82">
        <f t="shared" si="3"/>
        <v>596704</v>
      </c>
      <c r="AH11" s="82">
        <f t="shared" si="3"/>
        <v>589641</v>
      </c>
      <c r="AI11" s="82">
        <f>AI12+AI13</f>
        <v>584802</v>
      </c>
      <c r="AJ11" s="82">
        <f>AJ12+AJ13</f>
        <v>581232</v>
      </c>
    </row>
    <row r="12" spans="1:36" hidden="1">
      <c r="A12" s="83" t="s">
        <v>43</v>
      </c>
      <c r="B12" s="82">
        <f>'Federal LOB'!B19</f>
        <v>24000</v>
      </c>
      <c r="C12" s="82">
        <f>'Federal LOB'!C19</f>
        <v>23000</v>
      </c>
      <c r="D12" s="82">
        <f>'Federal LOB'!D19</f>
        <v>23000</v>
      </c>
      <c r="E12" s="82">
        <f>'Federal LOB'!E19</f>
        <v>23000</v>
      </c>
      <c r="F12" s="82">
        <f>'Federal LOB'!F19</f>
        <v>22120</v>
      </c>
      <c r="G12" s="82">
        <f>'Federal LOB'!G19</f>
        <v>22537</v>
      </c>
      <c r="H12" s="82">
        <f>'Federal LOB'!H19</f>
        <v>22319</v>
      </c>
      <c r="I12" s="82">
        <f>'Federal LOB'!I19</f>
        <v>22970</v>
      </c>
      <c r="J12" s="82">
        <f>'Federal LOB'!J19</f>
        <v>23227</v>
      </c>
      <c r="K12" s="82">
        <f>'Federal LOB'!K19</f>
        <v>24207</v>
      </c>
      <c r="L12" s="82">
        <f>'Federal LOB'!L19</f>
        <v>24925</v>
      </c>
      <c r="M12" s="82">
        <f>'Federal LOB'!M19</f>
        <v>25706</v>
      </c>
      <c r="N12" s="82">
        <f>'Federal LOB'!N19</f>
        <v>25339</v>
      </c>
      <c r="O12" s="82">
        <f>'Federal LOB'!O19</f>
        <v>24746</v>
      </c>
      <c r="P12" s="82">
        <f>'Federal LOB'!P19</f>
        <v>23258</v>
      </c>
      <c r="Q12" s="82">
        <f>'Federal LOB'!Q19</f>
        <v>21588</v>
      </c>
      <c r="R12" s="82">
        <f>'Federal LOB'!R19</f>
        <v>0</v>
      </c>
      <c r="S12" s="82">
        <f>'Federal LOB'!S19</f>
        <v>19974</v>
      </c>
      <c r="T12" s="82">
        <f>'Federal LOB'!T19</f>
        <v>19310</v>
      </c>
      <c r="U12" s="82">
        <f>'Federal LOB'!U19</f>
        <v>18545</v>
      </c>
      <c r="V12" s="82">
        <f>'Federal LOB'!V19</f>
        <v>18427</v>
      </c>
      <c r="W12" s="82">
        <f>'Federal LOB'!W19</f>
        <v>18909</v>
      </c>
      <c r="X12" s="82">
        <f>'Federal LOB'!X19</f>
        <v>18821</v>
      </c>
      <c r="Y12" s="82">
        <f>'Federal LOB'!Y19</f>
        <v>18985</v>
      </c>
      <c r="Z12" s="82">
        <f>'Federal LOB'!Z19</f>
        <v>19507</v>
      </c>
      <c r="AA12" s="82">
        <f>'Federal LOB'!AA19</f>
        <v>18650</v>
      </c>
      <c r="AB12" s="82">
        <f>'Federal LOB'!AB19</f>
        <v>18457</v>
      </c>
      <c r="AC12" s="82">
        <f>'Federal LOB'!AC19</f>
        <v>18517</v>
      </c>
      <c r="AD12" s="82">
        <f>'Federal LOB'!AD19</f>
        <v>18437</v>
      </c>
      <c r="AE12" s="82">
        <f>'Federal LOB'!AE19</f>
        <v>18354</v>
      </c>
      <c r="AF12" s="82">
        <f>'Federal LOB'!AF19</f>
        <v>18540</v>
      </c>
      <c r="AG12" s="82">
        <f>'Federal LOB'!AG19</f>
        <v>18727</v>
      </c>
      <c r="AH12" s="82">
        <f>'Federal LOB'!AH19</f>
        <v>18201</v>
      </c>
      <c r="AI12" s="82">
        <f>'Federal LOB'!AI19</f>
        <v>17922</v>
      </c>
      <c r="AJ12" s="82">
        <f>'Federal LOB'!AJ19</f>
        <v>17736</v>
      </c>
    </row>
    <row r="13" spans="1:36" hidden="1">
      <c r="A13" s="83" t="s">
        <v>476</v>
      </c>
      <c r="B13" s="82">
        <f>'Federal LOB'!B20+'S&amp;L LOB'!B22</f>
        <v>563914</v>
      </c>
      <c r="C13" s="82">
        <f>'Federal LOB'!C20+'S&amp;L LOB'!C22</f>
        <v>534385</v>
      </c>
      <c r="D13" s="82">
        <f>'Federal LOB'!D20+'S&amp;L LOB'!D22</f>
        <v>593109</v>
      </c>
      <c r="E13" s="82">
        <f>'Federal LOB'!E20+'S&amp;L LOB'!E22</f>
        <v>531386</v>
      </c>
      <c r="F13" s="82">
        <f>'Federal LOB'!F20+'S&amp;L LOB'!F22</f>
        <v>605631</v>
      </c>
      <c r="G13" s="82">
        <f>'Federal LOB'!G20+'S&amp;L LOB'!G22</f>
        <v>614491</v>
      </c>
      <c r="H13" s="82">
        <f>'Federal LOB'!H20+'S&amp;L LOB'!H22</f>
        <v>614717</v>
      </c>
      <c r="I13" s="82">
        <f>'Federal LOB'!I20+'S&amp;L LOB'!I22</f>
        <v>591213</v>
      </c>
      <c r="J13" s="82">
        <f>'Federal LOB'!J20+'S&amp;L LOB'!J22</f>
        <v>623350</v>
      </c>
      <c r="K13" s="82">
        <f>'Federal LOB'!K20+'S&amp;L LOB'!K22</f>
        <v>626804</v>
      </c>
      <c r="L13" s="82">
        <f>'Federal LOB'!L20+'S&amp;L LOB'!L22</f>
        <v>638591</v>
      </c>
      <c r="M13" s="82">
        <f>'Federal LOB'!M20+'S&amp;L LOB'!M22</f>
        <v>636704</v>
      </c>
      <c r="N13" s="82">
        <f>'Federal LOB'!N20+'S&amp;L LOB'!N22</f>
        <v>610378</v>
      </c>
      <c r="O13" s="82">
        <f>'Federal LOB'!O20+'S&amp;L LOB'!O22</f>
        <v>627860</v>
      </c>
      <c r="P13" s="82">
        <f>'Federal LOB'!P20+'S&amp;L LOB'!P22</f>
        <v>628207</v>
      </c>
      <c r="Q13" s="82">
        <f>'Federal LOB'!Q20+'S&amp;L LOB'!Q22</f>
        <v>626994</v>
      </c>
      <c r="R13" s="82">
        <f>'Federal LOB'!R20+'S&amp;L LOB'!R22</f>
        <v>0</v>
      </c>
      <c r="S13" s="82">
        <f>'Federal LOB'!S20+'S&amp;L LOB'!S22</f>
        <v>615438</v>
      </c>
      <c r="T13" s="82">
        <f>'Federal LOB'!T20+'S&amp;L LOB'!T22</f>
        <v>617821</v>
      </c>
      <c r="U13" s="82">
        <f>'Federal LOB'!U20+'S&amp;L LOB'!U22</f>
        <v>632905</v>
      </c>
      <c r="V13" s="82">
        <f>'Federal LOB'!V20+'S&amp;L LOB'!V22</f>
        <v>626716</v>
      </c>
      <c r="W13" s="82">
        <f>'Federal LOB'!W20+'S&amp;L LOB'!W22</f>
        <v>632168</v>
      </c>
      <c r="X13" s="82">
        <f>'Federal LOB'!X20+'S&amp;L LOB'!X22</f>
        <v>625245</v>
      </c>
      <c r="Y13" s="82">
        <f>'Federal LOB'!Y20+'S&amp;L LOB'!Y22</f>
        <v>626394</v>
      </c>
      <c r="Z13" s="82">
        <f>'Federal LOB'!Z20+'S&amp;L LOB'!Z22</f>
        <v>619273</v>
      </c>
      <c r="AA13" s="82">
        <f>'Federal LOB'!AA20+'S&amp;L LOB'!AA22</f>
        <v>620215</v>
      </c>
      <c r="AB13" s="82">
        <f>'Federal LOB'!AB20+'S&amp;L LOB'!AB22</f>
        <v>619572</v>
      </c>
      <c r="AC13" s="82">
        <f>'Federal LOB'!AC20+'S&amp;L LOB'!AC22</f>
        <v>610508</v>
      </c>
      <c r="AD13" s="82">
        <f>'Federal LOB'!AD20+'S&amp;L LOB'!AD22</f>
        <v>616115</v>
      </c>
      <c r="AE13" s="82">
        <f>'Federal LOB'!AE20+'S&amp;L LOB'!AE22</f>
        <v>610472</v>
      </c>
      <c r="AF13" s="82">
        <f>'Federal LOB'!AF20+'S&amp;L LOB'!AF22</f>
        <v>593463</v>
      </c>
      <c r="AG13" s="82">
        <f>'Federal LOB'!AG20+'S&amp;L LOB'!AG22</f>
        <v>577977</v>
      </c>
      <c r="AH13" s="82">
        <f>'Federal LOB'!AH20+'S&amp;L LOB'!AH22</f>
        <v>571440</v>
      </c>
      <c r="AI13" s="82">
        <f>'Federal LOB'!AI20+'S&amp;L LOB'!AI22</f>
        <v>566880</v>
      </c>
      <c r="AJ13" s="82">
        <f>'Federal LOB'!AJ20+'S&amp;L LOB'!AJ22</f>
        <v>563496</v>
      </c>
    </row>
    <row r="14" spans="1:36">
      <c r="A14" s="81" t="s">
        <v>495</v>
      </c>
      <c r="B14" s="82">
        <f>'S&amp;L LOB'!B24</f>
        <v>124352</v>
      </c>
      <c r="C14" s="82">
        <f>'S&amp;L LOB'!C24</f>
        <v>111763</v>
      </c>
      <c r="D14" s="82">
        <f>'S&amp;L LOB'!D24</f>
        <v>111950</v>
      </c>
      <c r="E14" s="82">
        <f>'S&amp;L LOB'!E24</f>
        <v>112060</v>
      </c>
      <c r="F14" s="82">
        <f>'S&amp;L LOB'!F24</f>
        <v>104704</v>
      </c>
      <c r="G14" s="82">
        <f>'S&amp;L LOB'!G24</f>
        <v>105801</v>
      </c>
      <c r="H14" s="82">
        <f>'S&amp;L LOB'!H24</f>
        <v>105416</v>
      </c>
      <c r="I14" s="82">
        <f>'S&amp;L LOB'!I24</f>
        <v>103163</v>
      </c>
      <c r="J14" s="82">
        <f>'S&amp;L LOB'!J24</f>
        <v>104466</v>
      </c>
      <c r="K14" s="82">
        <f>'S&amp;L LOB'!K24</f>
        <v>103393</v>
      </c>
      <c r="L14" s="82">
        <f>'S&amp;L LOB'!L24</f>
        <v>105293</v>
      </c>
      <c r="M14" s="82">
        <f>'S&amp;L LOB'!M24</f>
        <v>107195</v>
      </c>
      <c r="N14" s="82">
        <f>'S&amp;L LOB'!N24</f>
        <v>118143</v>
      </c>
      <c r="O14" s="82">
        <f>'S&amp;L LOB'!O24</f>
        <v>112896</v>
      </c>
      <c r="P14" s="82">
        <f>'S&amp;L LOB'!P24</f>
        <v>98832</v>
      </c>
      <c r="Q14" s="82">
        <f>'S&amp;L LOB'!Q24</f>
        <v>98267</v>
      </c>
      <c r="R14" s="82">
        <f>'S&amp;L LOB'!R24</f>
        <v>0</v>
      </c>
      <c r="S14" s="82">
        <f>'S&amp;L LOB'!S24</f>
        <v>96230</v>
      </c>
      <c r="T14" s="82">
        <f>'S&amp;L LOB'!T24</f>
        <v>92635</v>
      </c>
      <c r="U14" s="82">
        <f>'S&amp;L LOB'!U24</f>
        <v>95593</v>
      </c>
      <c r="V14" s="82">
        <f>'S&amp;L LOB'!V24</f>
        <v>93945</v>
      </c>
      <c r="W14" s="82">
        <f>'S&amp;L LOB'!W24</f>
        <v>89376</v>
      </c>
      <c r="X14" s="82">
        <f>'S&amp;L LOB'!X24</f>
        <v>91777</v>
      </c>
      <c r="Y14" s="82">
        <f>'S&amp;L LOB'!Y24</f>
        <v>92798</v>
      </c>
      <c r="Z14" s="82">
        <f>'S&amp;L LOB'!Z24</f>
        <v>92755</v>
      </c>
      <c r="AA14" s="82">
        <f>'S&amp;L LOB'!AA24</f>
        <v>87287</v>
      </c>
      <c r="AB14" s="82">
        <f>'S&amp;L LOB'!AB24</f>
        <v>85419</v>
      </c>
      <c r="AC14" s="82">
        <f>'S&amp;L LOB'!AC24</f>
        <v>81589</v>
      </c>
      <c r="AD14" s="82">
        <f>'S&amp;L LOB'!AD24</f>
        <v>81266</v>
      </c>
      <c r="AE14" s="82">
        <f>'S&amp;L LOB'!AE24</f>
        <v>84625</v>
      </c>
      <c r="AF14" s="82">
        <f>'S&amp;L LOB'!AF24</f>
        <v>92107</v>
      </c>
      <c r="AG14" s="82">
        <f>'S&amp;L LOB'!AG24</f>
        <v>91112</v>
      </c>
      <c r="AH14" s="82">
        <f>'S&amp;L LOB'!AH24</f>
        <v>87984</v>
      </c>
      <c r="AI14" s="82">
        <f>'S&amp;L LOB'!AI24</f>
        <v>83711</v>
      </c>
      <c r="AJ14" s="82">
        <f>'S&amp;L LOB'!AJ24</f>
        <v>77669</v>
      </c>
    </row>
    <row r="15" spans="1:36">
      <c r="A15" s="81" t="s">
        <v>496</v>
      </c>
      <c r="B15" s="82">
        <f>'Federal LOB'!B26+'S&amp;L LOB'!B26</f>
        <v>394371</v>
      </c>
      <c r="C15" s="82">
        <f>'Federal LOB'!C26+'S&amp;L LOB'!C26</f>
        <v>387691</v>
      </c>
      <c r="D15" s="82">
        <f>'Federal LOB'!D26+'S&amp;L LOB'!D26</f>
        <v>411434</v>
      </c>
      <c r="E15" s="82">
        <f>'Federal LOB'!E26+'S&amp;L LOB'!E26</f>
        <v>396872</v>
      </c>
      <c r="F15" s="82">
        <f>'Federal LOB'!F26+'S&amp;L LOB'!F26</f>
        <v>420141</v>
      </c>
      <c r="G15" s="82">
        <f>'Federal LOB'!G26+'S&amp;L LOB'!G26</f>
        <v>431545</v>
      </c>
      <c r="H15" s="82">
        <f>'Federal LOB'!H26+'S&amp;L LOB'!H26</f>
        <v>443321</v>
      </c>
      <c r="I15" s="82">
        <f>'Federal LOB'!I26+'S&amp;L LOB'!I26</f>
        <v>443366</v>
      </c>
      <c r="J15" s="82">
        <f>'Federal LOB'!J26+'S&amp;L LOB'!J26</f>
        <v>463639</v>
      </c>
      <c r="K15" s="82">
        <f>'Federal LOB'!K26+'S&amp;L LOB'!K26</f>
        <v>476538</v>
      </c>
      <c r="L15" s="82">
        <f>'Federal LOB'!L26+'S&amp;L LOB'!L26</f>
        <v>499330</v>
      </c>
      <c r="M15" s="82">
        <f>'Federal LOB'!M26+'S&amp;L LOB'!M26</f>
        <v>502347</v>
      </c>
      <c r="N15" s="82">
        <f>'Federal LOB'!N26+'S&amp;L LOB'!N26</f>
        <v>503135</v>
      </c>
      <c r="O15" s="82">
        <f>'Federal LOB'!O26+'S&amp;L LOB'!O26</f>
        <v>517589</v>
      </c>
      <c r="P15" s="82">
        <f>'Federal LOB'!P26+'S&amp;L LOB'!P26</f>
        <v>526935</v>
      </c>
      <c r="Q15" s="82">
        <f>'Federal LOB'!Q26+'S&amp;L LOB'!Q26</f>
        <v>525675</v>
      </c>
      <c r="R15" s="82">
        <f>'Federal LOB'!R26+'S&amp;L LOB'!R26</f>
        <v>0</v>
      </c>
      <c r="S15" s="82">
        <f>'Federal LOB'!S26+'S&amp;L LOB'!S26</f>
        <v>507122</v>
      </c>
      <c r="T15" s="82">
        <f>'Federal LOB'!T26+'S&amp;L LOB'!T26</f>
        <v>509453</v>
      </c>
      <c r="U15" s="82">
        <f>'Federal LOB'!U26+'S&amp;L LOB'!U26</f>
        <v>521128</v>
      </c>
      <c r="V15" s="82">
        <f>'Federal LOB'!V26+'S&amp;L LOB'!V26</f>
        <v>538226</v>
      </c>
      <c r="W15" s="82">
        <f>'Federal LOB'!W26+'S&amp;L LOB'!W26</f>
        <v>555255</v>
      </c>
      <c r="X15" s="82">
        <f>'Federal LOB'!X26+'S&amp;L LOB'!X26</f>
        <v>557534</v>
      </c>
      <c r="Y15" s="82">
        <f>'Federal LOB'!Y26+'S&amp;L LOB'!Y26</f>
        <v>541227</v>
      </c>
      <c r="Z15" s="82">
        <f>'Federal LOB'!Z26+'S&amp;L LOB'!Z26</f>
        <v>531907</v>
      </c>
      <c r="AA15" s="82">
        <f>'Federal LOB'!AA26+'S&amp;L LOB'!AA26</f>
        <v>541180</v>
      </c>
      <c r="AB15" s="82">
        <f>'Federal LOB'!AB26+'S&amp;L LOB'!AB26</f>
        <v>545203</v>
      </c>
      <c r="AC15" s="82">
        <f>'Federal LOB'!AC26+'S&amp;L LOB'!AC26</f>
        <v>551138</v>
      </c>
      <c r="AD15" s="82">
        <f>'Federal LOB'!AD26+'S&amp;L LOB'!AD26</f>
        <v>554318</v>
      </c>
      <c r="AE15" s="82">
        <f>'Federal LOB'!AE26+'S&amp;L LOB'!AE26</f>
        <v>554290</v>
      </c>
      <c r="AF15" s="82">
        <f>'Federal LOB'!AF26+'S&amp;L LOB'!AF26</f>
        <v>538206</v>
      </c>
      <c r="AG15" s="82">
        <f>'Federal LOB'!AG26+'S&amp;L LOB'!AG26</f>
        <v>528794</v>
      </c>
      <c r="AH15" s="82">
        <f>'Federal LOB'!AH26+'S&amp;L LOB'!AH26</f>
        <v>531493</v>
      </c>
      <c r="AI15" s="82">
        <f>'Federal LOB'!AI26+'S&amp;L LOB'!AI26</f>
        <v>531752</v>
      </c>
      <c r="AJ15" s="82">
        <f>'Federal LOB'!AJ26+'S&amp;L LOB'!AJ26</f>
        <v>537538</v>
      </c>
    </row>
    <row r="16" spans="1:36">
      <c r="A16" s="81" t="s">
        <v>497</v>
      </c>
      <c r="B16" s="82" t="s">
        <v>459</v>
      </c>
      <c r="C16" s="82" t="s">
        <v>459</v>
      </c>
      <c r="D16" s="82" t="s">
        <v>459</v>
      </c>
      <c r="E16" s="82" t="s">
        <v>459</v>
      </c>
      <c r="F16" s="82" t="s">
        <v>459</v>
      </c>
      <c r="G16" s="82" t="s">
        <v>459</v>
      </c>
      <c r="H16" s="82" t="s">
        <v>459</v>
      </c>
      <c r="I16" s="82" t="s">
        <v>459</v>
      </c>
      <c r="J16" s="82" t="s">
        <v>459</v>
      </c>
      <c r="K16" s="82" t="s">
        <v>459</v>
      </c>
      <c r="L16" s="82" t="s">
        <v>459</v>
      </c>
      <c r="M16" s="82" t="s">
        <v>459</v>
      </c>
      <c r="N16" s="82" t="s">
        <v>459</v>
      </c>
      <c r="O16" s="82" t="s">
        <v>459</v>
      </c>
      <c r="P16" s="82" t="s">
        <v>459</v>
      </c>
      <c r="Q16" s="82" t="s">
        <v>459</v>
      </c>
      <c r="R16" s="82" t="s">
        <v>459</v>
      </c>
      <c r="S16" s="82" t="s">
        <v>459</v>
      </c>
      <c r="T16" s="82" t="s">
        <v>459</v>
      </c>
      <c r="U16" s="82" t="s">
        <v>459</v>
      </c>
      <c r="V16" s="82" t="s">
        <v>459</v>
      </c>
      <c r="W16" s="82" t="s">
        <v>459</v>
      </c>
      <c r="X16" s="82" t="s">
        <v>459</v>
      </c>
      <c r="Y16" s="82" t="s">
        <v>459</v>
      </c>
      <c r="Z16" s="82" t="s">
        <v>459</v>
      </c>
      <c r="AA16" s="82" t="s">
        <v>459</v>
      </c>
      <c r="AB16" s="82" t="s">
        <v>459</v>
      </c>
      <c r="AC16" s="82" t="s">
        <v>459</v>
      </c>
      <c r="AD16" s="82" t="s">
        <v>459</v>
      </c>
      <c r="AE16" s="82" t="s">
        <v>459</v>
      </c>
      <c r="AF16" s="82" t="s">
        <v>459</v>
      </c>
      <c r="AG16" s="82" t="s">
        <v>459</v>
      </c>
      <c r="AH16" s="82" t="s">
        <v>459</v>
      </c>
      <c r="AI16" s="82" t="s">
        <v>459</v>
      </c>
      <c r="AJ16" s="82" t="s">
        <v>459</v>
      </c>
    </row>
    <row r="17" spans="1:36">
      <c r="A17" s="81" t="s">
        <v>491</v>
      </c>
      <c r="B17" s="85">
        <f>'Federal LOB'!B29+'S&amp;L LOB'!B29</f>
        <v>254174</v>
      </c>
      <c r="C17" s="85">
        <f>'Federal LOB'!C29+'S&amp;L LOB'!C29</f>
        <v>249389</v>
      </c>
      <c r="D17" s="85">
        <f>'Federal LOB'!D29+'S&amp;L LOB'!D29</f>
        <v>503883</v>
      </c>
      <c r="E17" s="85">
        <f>'Federal LOB'!E29+'S&amp;L LOB'!E29</f>
        <v>252055</v>
      </c>
      <c r="F17" s="85">
        <f>'Federal LOB'!F29+'S&amp;L LOB'!F29</f>
        <v>527187</v>
      </c>
      <c r="G17" s="85">
        <f>'Federal LOB'!G29+'S&amp;L LOB'!G29</f>
        <v>551143</v>
      </c>
      <c r="H17" s="85">
        <f>'Federal LOB'!H29+'S&amp;L LOB'!H29</f>
        <v>550327</v>
      </c>
      <c r="I17" s="85">
        <f>'Federal LOB'!I29+'S&amp;L LOB'!I29</f>
        <v>564782</v>
      </c>
      <c r="J17" s="85">
        <f>'Federal LOB'!J29+'S&amp;L LOB'!J29</f>
        <v>575993</v>
      </c>
      <c r="K17" s="85">
        <f>'Federal LOB'!K29+'S&amp;L LOB'!K29</f>
        <v>604812</v>
      </c>
      <c r="L17" s="85">
        <f>'Federal LOB'!L29+'S&amp;L LOB'!L29</f>
        <v>647609</v>
      </c>
      <c r="M17" s="85">
        <f>'Federal LOB'!M29+'S&amp;L LOB'!M29</f>
        <v>671668</v>
      </c>
      <c r="N17" s="85">
        <f>'Federal LOB'!N29+'S&amp;L LOB'!N29</f>
        <v>693678</v>
      </c>
      <c r="O17" s="85">
        <f>'Federal LOB'!O29+'S&amp;L LOB'!O29</f>
        <v>707507</v>
      </c>
      <c r="P17" s="85">
        <f>'Federal LOB'!P29+'S&amp;L LOB'!P29</f>
        <v>712391</v>
      </c>
      <c r="Q17" s="85">
        <f>'Federal LOB'!Q29+'S&amp;L LOB'!Q29</f>
        <v>717977</v>
      </c>
      <c r="R17" s="85">
        <f>'Federal LOB'!R29+'S&amp;L LOB'!R29</f>
        <v>0</v>
      </c>
      <c r="S17" s="85">
        <f>'Federal LOB'!S29+'S&amp;L LOB'!S29</f>
        <v>710941</v>
      </c>
      <c r="T17" s="85">
        <f>'Federal LOB'!T29+'S&amp;L LOB'!T29</f>
        <v>720951</v>
      </c>
      <c r="U17" s="85">
        <f>'Federal LOB'!U29+'S&amp;L LOB'!U29</f>
        <v>725151</v>
      </c>
      <c r="V17" s="85">
        <f>'Federal LOB'!V29+'S&amp;L LOB'!V29</f>
        <v>726112</v>
      </c>
      <c r="W17" s="85">
        <f>'Federal LOB'!W29+'S&amp;L LOB'!W29</f>
        <v>751350</v>
      </c>
      <c r="X17" s="85">
        <f>'Federal LOB'!X29+'S&amp;L LOB'!X29</f>
        <v>750008</v>
      </c>
      <c r="Y17" s="85">
        <f>'Federal LOB'!Y29+'S&amp;L LOB'!Y29</f>
        <v>759516</v>
      </c>
      <c r="Z17" s="85">
        <f>'Federal LOB'!Z29+'S&amp;L LOB'!Z29</f>
        <v>760276</v>
      </c>
      <c r="AA17" s="85">
        <f>'Federal LOB'!AA29+'S&amp;L LOB'!AA29</f>
        <v>759283</v>
      </c>
      <c r="AB17" s="85">
        <f>'Federal LOB'!AB29+'S&amp;L LOB'!AB29</f>
        <v>775290</v>
      </c>
      <c r="AC17" s="85">
        <f>'Federal LOB'!AC29+'S&amp;L LOB'!AC29</f>
        <v>786136</v>
      </c>
      <c r="AD17" s="85">
        <f>'Federal LOB'!AD29+'S&amp;L LOB'!AD29</f>
        <v>823982</v>
      </c>
      <c r="AE17" s="85">
        <f>'Federal LOB'!AE29+'S&amp;L LOB'!AE29</f>
        <v>819291</v>
      </c>
      <c r="AF17" s="85">
        <f>'Federal LOB'!AF29+'S&amp;L LOB'!AF29</f>
        <v>845760</v>
      </c>
      <c r="AG17" s="85">
        <f>'Federal LOB'!AG29+'S&amp;L LOB'!AG29</f>
        <v>852969</v>
      </c>
      <c r="AH17" s="85">
        <f>'Federal LOB'!AH29+'S&amp;L LOB'!AH29</f>
        <v>841104</v>
      </c>
      <c r="AI17" s="85">
        <f>'Federal LOB'!AI29+'S&amp;L LOB'!AI29</f>
        <v>841847</v>
      </c>
      <c r="AJ17" s="85">
        <f>'Federal LOB'!AJ29+'S&amp;L LOB'!AJ29</f>
        <v>858942</v>
      </c>
    </row>
    <row r="18" spans="1:36">
      <c r="A18" s="101" t="s">
        <v>498</v>
      </c>
      <c r="B18" s="108">
        <f>'Federal LOB'!B32+'S&amp;L LOB'!B30</f>
        <v>2481572</v>
      </c>
      <c r="C18" s="108">
        <f>'Federal LOB'!C32+'S&amp;L LOB'!C30</f>
        <v>2474167</v>
      </c>
      <c r="D18" s="108">
        <f>'Federal LOB'!D32+'S&amp;L LOB'!D30</f>
        <v>2473714</v>
      </c>
      <c r="E18" s="108">
        <f>'Federal LOB'!E32+'S&amp;L LOB'!E30</f>
        <v>2491549</v>
      </c>
      <c r="F18" s="108">
        <f>'Federal LOB'!F32+'S&amp;L LOB'!F30</f>
        <v>2517294</v>
      </c>
      <c r="G18" s="108">
        <f>'Federal LOB'!G32+'S&amp;L LOB'!G30</f>
        <v>2550905</v>
      </c>
      <c r="H18" s="108">
        <f>'Federal LOB'!H32+'S&amp;L LOB'!H30</f>
        <v>2600252</v>
      </c>
      <c r="I18" s="108">
        <f>'Federal LOB'!I32+'S&amp;L LOB'!I30</f>
        <v>2604201</v>
      </c>
      <c r="J18" s="108">
        <f>'Federal LOB'!J32+'S&amp;L LOB'!J30</f>
        <v>2678815</v>
      </c>
      <c r="K18" s="108">
        <f>'Federal LOB'!K32+'S&amp;L LOB'!K30</f>
        <v>2682822</v>
      </c>
      <c r="L18" s="108">
        <f>'Federal LOB'!L32+'S&amp;L LOB'!L30</f>
        <v>2708525</v>
      </c>
      <c r="M18" s="108">
        <f>'Federal LOB'!M32+'S&amp;L LOB'!M30</f>
        <v>2706637</v>
      </c>
      <c r="N18" s="108">
        <f>'Federal LOB'!N32+'S&amp;L LOB'!N30</f>
        <v>2674557</v>
      </c>
      <c r="O18" s="108">
        <f>'Federal LOB'!O32+'S&amp;L LOB'!O30</f>
        <v>2670767</v>
      </c>
      <c r="P18" s="108">
        <f>'Federal LOB'!P32+'S&amp;L LOB'!P30</f>
        <v>2740208</v>
      </c>
      <c r="Q18" s="108">
        <f>'Federal LOB'!Q32+'S&amp;L LOB'!Q30</f>
        <v>2751915</v>
      </c>
      <c r="R18" s="108">
        <f>'Federal LOB'!R32+'S&amp;L LOB'!R30</f>
        <v>0</v>
      </c>
      <c r="S18" s="108">
        <f>'Federal LOB'!S32+'S&amp;L LOB'!S30</f>
        <v>2669844</v>
      </c>
      <c r="T18" s="108">
        <f>'Federal LOB'!T32+'S&amp;L LOB'!T30</f>
        <v>2632413</v>
      </c>
      <c r="U18" s="108">
        <f>'Federal LOB'!U32+'S&amp;L LOB'!U30</f>
        <v>2673938</v>
      </c>
      <c r="V18" s="108">
        <f>'Federal LOB'!V32+'S&amp;L LOB'!V30</f>
        <v>2669948</v>
      </c>
      <c r="W18" s="108">
        <f>'Federal LOB'!W32+'S&amp;L LOB'!W30</f>
        <v>2672949</v>
      </c>
      <c r="X18" s="108">
        <f>'Federal LOB'!X32+'S&amp;L LOB'!X30</f>
        <v>2637612</v>
      </c>
      <c r="Y18" s="108">
        <f>'Federal LOB'!Y32+'S&amp;L LOB'!Y30</f>
        <v>2596838</v>
      </c>
      <c r="Z18" s="108">
        <f>'Federal LOB'!Z32+'S&amp;L LOB'!Z30</f>
        <v>2603193</v>
      </c>
      <c r="AA18" s="108">
        <f>'Federal LOB'!AA32+'S&amp;L LOB'!AA30</f>
        <v>2609916</v>
      </c>
      <c r="AB18" s="108">
        <f>'Federal LOB'!AB32+'S&amp;L LOB'!AB30</f>
        <v>2611626</v>
      </c>
      <c r="AC18" s="108">
        <f>'Federal LOB'!AC32+'S&amp;L LOB'!AC30</f>
        <v>2686018</v>
      </c>
      <c r="AD18" s="108">
        <f>'Federal LOB'!AD32+'S&amp;L LOB'!AD30</f>
        <v>2668207</v>
      </c>
      <c r="AE18" s="108">
        <f>'Federal LOB'!AE32+'S&amp;L LOB'!AE30</f>
        <v>2643647</v>
      </c>
      <c r="AF18" s="108">
        <f>'Federal LOB'!AF32+'S&amp;L LOB'!AF30</f>
        <v>2571342</v>
      </c>
      <c r="AG18" s="108">
        <f>'Federal LOB'!AG32+'S&amp;L LOB'!AG30</f>
        <v>2508048</v>
      </c>
      <c r="AH18" s="108">
        <f>'Federal LOB'!AH32+'S&amp;L LOB'!AH30</f>
        <v>2477719</v>
      </c>
      <c r="AI18" s="108">
        <f>'Federal LOB'!AI32+'S&amp;L LOB'!AI30</f>
        <v>2462441</v>
      </c>
      <c r="AJ18" s="108">
        <f>'Federal LOB'!AJ32+'S&amp;L LOB'!AJ30</f>
        <v>2478488</v>
      </c>
    </row>
    <row r="19" spans="1:36">
      <c r="A19" s="111" t="s">
        <v>471</v>
      </c>
      <c r="B19" s="112">
        <f t="shared" ref="B19:AH19" si="4">B20+B21+B23</f>
        <v>7793903</v>
      </c>
      <c r="C19" s="112">
        <f t="shared" si="4"/>
        <v>7690958</v>
      </c>
      <c r="D19" s="112">
        <f t="shared" si="4"/>
        <v>7740005</v>
      </c>
      <c r="E19" s="112">
        <f t="shared" si="4"/>
        <v>7701242</v>
      </c>
      <c r="F19" s="112">
        <f t="shared" si="4"/>
        <v>8059583</v>
      </c>
      <c r="G19" s="112">
        <f t="shared" si="4"/>
        <v>8163581</v>
      </c>
      <c r="H19" s="112">
        <f t="shared" si="4"/>
        <v>8287195</v>
      </c>
      <c r="I19" s="112">
        <f t="shared" si="4"/>
        <v>8447558</v>
      </c>
      <c r="J19" s="112">
        <f t="shared" si="4"/>
        <v>8595142</v>
      </c>
      <c r="K19" s="112">
        <f t="shared" si="4"/>
        <v>8774638</v>
      </c>
      <c r="L19" s="112">
        <f t="shared" si="4"/>
        <v>9077247</v>
      </c>
      <c r="M19" s="112">
        <f t="shared" si="4"/>
        <v>9205992</v>
      </c>
      <c r="N19" s="112">
        <f t="shared" si="4"/>
        <v>9105173</v>
      </c>
      <c r="O19" s="112">
        <f t="shared" si="4"/>
        <v>9507830</v>
      </c>
      <c r="P19" s="112">
        <f t="shared" si="4"/>
        <v>9915056</v>
      </c>
      <c r="Q19" s="112">
        <f t="shared" si="4"/>
        <v>9975403</v>
      </c>
      <c r="R19" s="112">
        <f t="shared" si="4"/>
        <v>0</v>
      </c>
      <c r="S19" s="112">
        <f t="shared" si="4"/>
        <v>10090845</v>
      </c>
      <c r="T19" s="112">
        <f t="shared" si="4"/>
        <v>10414112</v>
      </c>
      <c r="U19" s="112">
        <f t="shared" si="4"/>
        <v>10633941</v>
      </c>
      <c r="V19" s="112">
        <f t="shared" si="4"/>
        <v>10917465</v>
      </c>
      <c r="W19" s="112">
        <f t="shared" si="4"/>
        <v>11107290</v>
      </c>
      <c r="X19" s="112">
        <f t="shared" si="4"/>
        <v>11344184</v>
      </c>
      <c r="Y19" s="112">
        <f t="shared" si="4"/>
        <v>11603046</v>
      </c>
      <c r="Z19" s="112">
        <f t="shared" si="4"/>
        <v>11677275</v>
      </c>
      <c r="AA19" s="112">
        <f t="shared" si="4"/>
        <v>11824835</v>
      </c>
      <c r="AB19" s="112">
        <f t="shared" si="4"/>
        <v>12039445</v>
      </c>
      <c r="AC19" s="112">
        <f t="shared" si="4"/>
        <v>12139319</v>
      </c>
      <c r="AD19" s="112">
        <f t="shared" si="4"/>
        <v>12253752</v>
      </c>
      <c r="AE19" s="112">
        <f t="shared" si="4"/>
        <v>12395634</v>
      </c>
      <c r="AF19" s="112">
        <f t="shared" si="4"/>
        <v>12349139</v>
      </c>
      <c r="AG19" s="112">
        <f t="shared" si="4"/>
        <v>12263100</v>
      </c>
      <c r="AH19" s="112">
        <f t="shared" si="4"/>
        <v>12161922</v>
      </c>
      <c r="AI19" s="112">
        <f>AI20+AI21+AI23</f>
        <v>12089708</v>
      </c>
      <c r="AJ19" s="112">
        <f>AJ20+AJ21+AJ23</f>
        <v>12150849</v>
      </c>
    </row>
    <row r="20" spans="1:36">
      <c r="A20" s="81" t="s">
        <v>470</v>
      </c>
      <c r="B20" s="82">
        <f>'Federal LOB'!B36+'S&amp;L LOB'!B42</f>
        <v>6956332</v>
      </c>
      <c r="C20" s="82">
        <f>'Federal LOB'!C36+'S&amp;L LOB'!C42</f>
        <v>6880049</v>
      </c>
      <c r="D20" s="82">
        <f>'Federal LOB'!D36+'S&amp;L LOB'!D42</f>
        <v>6843677</v>
      </c>
      <c r="E20" s="82">
        <f>'Federal LOB'!E36+'S&amp;L LOB'!E42</f>
        <v>6906147</v>
      </c>
      <c r="F20" s="82">
        <f>'Federal LOB'!F36+'S&amp;L LOB'!F42</f>
        <v>7149663</v>
      </c>
      <c r="G20" s="82">
        <f>'Federal LOB'!G36+'S&amp;L LOB'!G42</f>
        <v>7237068</v>
      </c>
      <c r="H20" s="82">
        <f>'Federal LOB'!H36+'S&amp;L LOB'!H42</f>
        <v>7374713</v>
      </c>
      <c r="I20" s="82">
        <f>'Federal LOB'!I36+'S&amp;L LOB'!I42</f>
        <v>7533714</v>
      </c>
      <c r="J20" s="82">
        <f>'Federal LOB'!J36+'S&amp;L LOB'!J42</f>
        <v>7652429</v>
      </c>
      <c r="K20" s="82">
        <f>'Federal LOB'!K36+'S&amp;L LOB'!K42</f>
        <v>7829156</v>
      </c>
      <c r="L20" s="82">
        <f>'Federal LOB'!L36+'S&amp;L LOB'!L42</f>
        <v>8108360</v>
      </c>
      <c r="M20" s="82">
        <f>'Federal LOB'!M36+'S&amp;L LOB'!M42</f>
        <v>8222710</v>
      </c>
      <c r="N20" s="82">
        <f>'Federal LOB'!N36+'S&amp;L LOB'!N42</f>
        <v>8101479</v>
      </c>
      <c r="O20" s="82">
        <f>'Federal LOB'!O36+'S&amp;L LOB'!O42</f>
        <v>8512045</v>
      </c>
      <c r="P20" s="82">
        <f>'Federal LOB'!P36+'S&amp;L LOB'!P42</f>
        <v>8888501</v>
      </c>
      <c r="Q20" s="82">
        <f>'Federal LOB'!Q36+'S&amp;L LOB'!Q42</f>
        <v>8947483</v>
      </c>
      <c r="R20" s="82">
        <f>'Federal LOB'!R36+'S&amp;L LOB'!R42</f>
        <v>0</v>
      </c>
      <c r="S20" s="82">
        <f>'Federal LOB'!S36+'S&amp;L LOB'!S42</f>
        <v>9130253</v>
      </c>
      <c r="T20" s="82">
        <f>'Federal LOB'!T36+'S&amp;L LOB'!T42</f>
        <v>9451221</v>
      </c>
      <c r="U20" s="82">
        <f>'Federal LOB'!U36+'S&amp;L LOB'!U42</f>
        <v>9668686</v>
      </c>
      <c r="V20" s="82">
        <f>'Federal LOB'!V36+'S&amp;L LOB'!V42</f>
        <v>9927711</v>
      </c>
      <c r="W20" s="82">
        <f>'Federal LOB'!W36+'S&amp;L LOB'!W42</f>
        <v>10105656</v>
      </c>
      <c r="X20" s="82">
        <f>'Federal LOB'!X36+'S&amp;L LOB'!X42</f>
        <v>10331120</v>
      </c>
      <c r="Y20" s="82">
        <f>'Federal LOB'!Y36+'S&amp;L LOB'!Y42</f>
        <v>10583888</v>
      </c>
      <c r="Z20" s="82">
        <f>'Federal LOB'!Z36+'S&amp;L LOB'!Z42</f>
        <v>10663960</v>
      </c>
      <c r="AA20" s="82">
        <f>'Federal LOB'!AA36+'S&amp;L LOB'!AA42</f>
        <v>10808377</v>
      </c>
      <c r="AB20" s="82">
        <f>'Federal LOB'!AB36+'S&amp;L LOB'!AB42</f>
        <v>11018940</v>
      </c>
      <c r="AC20" s="82">
        <f>'Federal LOB'!AC36+'S&amp;L LOB'!AC42</f>
        <v>11117130</v>
      </c>
      <c r="AD20" s="82">
        <f>'Federal LOB'!AD36+'S&amp;L LOB'!AD42</f>
        <v>11227888</v>
      </c>
      <c r="AE20" s="82">
        <f>'Federal LOB'!AE36+'S&amp;L LOB'!AE42</f>
        <v>11381432</v>
      </c>
      <c r="AF20" s="82">
        <f>'Federal LOB'!AF36+'S&amp;L LOB'!AF42</f>
        <v>11331633</v>
      </c>
      <c r="AG20" s="82">
        <f>'Federal LOB'!AG36+'S&amp;L LOB'!AG42</f>
        <v>11260985</v>
      </c>
      <c r="AH20" s="82">
        <f>'Federal LOB'!AH36+'S&amp;L LOB'!AH42</f>
        <v>11178329</v>
      </c>
      <c r="AI20" s="82">
        <f>'Federal LOB'!AI36+'S&amp;L LOB'!AI42</f>
        <v>11103260</v>
      </c>
      <c r="AJ20" s="82">
        <f>'Federal LOB'!AJ36+'S&amp;L LOB'!AJ42</f>
        <v>11167793</v>
      </c>
    </row>
    <row r="21" spans="1:36">
      <c r="A21" s="81" t="s">
        <v>499</v>
      </c>
      <c r="B21" s="82">
        <f>'Federal LOB'!B37+'S&amp;L LOB'!B52</f>
        <v>99619</v>
      </c>
      <c r="C21" s="82">
        <f>'Federal LOB'!C37+'S&amp;L LOB'!C52</f>
        <v>92576</v>
      </c>
      <c r="D21" s="82">
        <f>'Federal LOB'!D37+'S&amp;L LOB'!D52</f>
        <v>196151</v>
      </c>
      <c r="E21" s="82">
        <f>'Federal LOB'!E37+'S&amp;L LOB'!E52</f>
        <v>95723</v>
      </c>
      <c r="F21" s="82">
        <f>'Federal LOB'!F37+'S&amp;L LOB'!F52</f>
        <v>197021</v>
      </c>
      <c r="G21" s="82">
        <f>'Federal LOB'!G37+'S&amp;L LOB'!G52</f>
        <v>198115</v>
      </c>
      <c r="H21" s="82">
        <f>'Federal LOB'!H37+'S&amp;L LOB'!H52</f>
        <v>193242</v>
      </c>
      <c r="I21" s="82">
        <f>'Federal LOB'!I37+'S&amp;L LOB'!I52</f>
        <v>187836</v>
      </c>
      <c r="J21" s="82">
        <f>'Federal LOB'!J37+'S&amp;L LOB'!J52</f>
        <v>206616</v>
      </c>
      <c r="K21" s="82">
        <f>'Federal LOB'!K37+'S&amp;L LOB'!K52</f>
        <v>204926</v>
      </c>
      <c r="L21" s="82">
        <f>'Federal LOB'!L37+'S&amp;L LOB'!L52</f>
        <v>205741</v>
      </c>
      <c r="M21" s="82">
        <f>'Federal LOB'!M37+'S&amp;L LOB'!M52</f>
        <v>208578</v>
      </c>
      <c r="N21" s="82">
        <f>'Federal LOB'!N37+'S&amp;L LOB'!N52</f>
        <v>206597</v>
      </c>
      <c r="O21" s="82">
        <f>'Federal LOB'!O37+'S&amp;L LOB'!O52</f>
        <v>204392</v>
      </c>
      <c r="P21" s="82">
        <f>'Federal LOB'!P37+'S&amp;L LOB'!P52</f>
        <v>224194</v>
      </c>
      <c r="Q21" s="82">
        <f>'Federal LOB'!Q37+'S&amp;L LOB'!Q52</f>
        <v>219724</v>
      </c>
      <c r="R21" s="82">
        <f>'Federal LOB'!R37+'S&amp;L LOB'!R52</f>
        <v>0</v>
      </c>
      <c r="S21" s="82">
        <f>'Federal LOB'!S37+'S&amp;L LOB'!S52</f>
        <v>209808</v>
      </c>
      <c r="T21" s="82">
        <f>'Federal LOB'!T37+'S&amp;L LOB'!T52</f>
        <v>203477</v>
      </c>
      <c r="U21" s="82">
        <f>'Federal LOB'!U37+'S&amp;L LOB'!U52</f>
        <v>207836</v>
      </c>
      <c r="V21" s="82">
        <f>'Federal LOB'!V37+'S&amp;L LOB'!V52</f>
        <v>206699</v>
      </c>
      <c r="W21" s="82">
        <f>'Federal LOB'!W37+'S&amp;L LOB'!W52</f>
        <v>205874</v>
      </c>
      <c r="X21" s="82">
        <f>'Federal LOB'!X37+'S&amp;L LOB'!X52</f>
        <v>208033</v>
      </c>
      <c r="Y21" s="82">
        <f>'Federal LOB'!Y37+'S&amp;L LOB'!Y52</f>
        <v>209162</v>
      </c>
      <c r="Z21" s="82">
        <f>'Federal LOB'!Z37+'S&amp;L LOB'!Z52</f>
        <v>203946</v>
      </c>
      <c r="AA21" s="82">
        <f>'Federal LOB'!AA37+'S&amp;L LOB'!AA52</f>
        <v>206154</v>
      </c>
      <c r="AB21" s="82">
        <f>'Federal LOB'!AB37+'S&amp;L LOB'!AB52</f>
        <v>203363</v>
      </c>
      <c r="AC21" s="82">
        <f>'Federal LOB'!AC37+'S&amp;L LOB'!AC52</f>
        <v>199638</v>
      </c>
      <c r="AD21" s="82">
        <f>'Federal LOB'!AD37+'S&amp;L LOB'!AD52</f>
        <v>201029</v>
      </c>
      <c r="AE21" s="82">
        <f>'Federal LOB'!AE37+'S&amp;L LOB'!AE52</f>
        <v>196697</v>
      </c>
      <c r="AF21" s="82">
        <f>'Federal LOB'!AF37+'S&amp;L LOB'!AF52</f>
        <v>200351</v>
      </c>
      <c r="AG21" s="82">
        <f>'Federal LOB'!AG37+'S&amp;L LOB'!AG52</f>
        <v>200274</v>
      </c>
      <c r="AH21" s="82">
        <f>'Federal LOB'!AH37+'S&amp;L LOB'!AH52</f>
        <v>195636</v>
      </c>
      <c r="AI21" s="82">
        <f>'Federal LOB'!AI37+'S&amp;L LOB'!AI52</f>
        <v>195226</v>
      </c>
      <c r="AJ21" s="82">
        <f>'Federal LOB'!AJ37+'S&amp;L LOB'!AJ52</f>
        <v>187206</v>
      </c>
    </row>
    <row r="22" spans="1:36">
      <c r="A22" s="81" t="s">
        <v>500</v>
      </c>
      <c r="B22" s="82" t="s">
        <v>459</v>
      </c>
      <c r="C22" s="82" t="s">
        <v>459</v>
      </c>
      <c r="D22" s="82" t="s">
        <v>459</v>
      </c>
      <c r="E22" s="82" t="s">
        <v>459</v>
      </c>
      <c r="F22" s="82" t="s">
        <v>459</v>
      </c>
      <c r="G22" s="82" t="s">
        <v>459</v>
      </c>
      <c r="H22" s="82" t="s">
        <v>459</v>
      </c>
      <c r="I22" s="82" t="s">
        <v>459</v>
      </c>
      <c r="J22" s="82" t="s">
        <v>459</v>
      </c>
      <c r="K22" s="82" t="s">
        <v>459</v>
      </c>
      <c r="L22" s="82" t="s">
        <v>459</v>
      </c>
      <c r="M22" s="82" t="s">
        <v>459</v>
      </c>
      <c r="N22" s="82" t="s">
        <v>459</v>
      </c>
      <c r="O22" s="82" t="s">
        <v>459</v>
      </c>
      <c r="P22" s="82" t="s">
        <v>459</v>
      </c>
      <c r="Q22" s="82" t="s">
        <v>459</v>
      </c>
      <c r="R22" s="82" t="s">
        <v>459</v>
      </c>
      <c r="S22" s="82" t="s">
        <v>459</v>
      </c>
      <c r="T22" s="82" t="s">
        <v>459</v>
      </c>
      <c r="U22" s="82" t="s">
        <v>459</v>
      </c>
      <c r="V22" s="82" t="s">
        <v>459</v>
      </c>
      <c r="W22" s="82" t="s">
        <v>459</v>
      </c>
      <c r="X22" s="82" t="s">
        <v>459</v>
      </c>
      <c r="Y22" s="82" t="s">
        <v>459</v>
      </c>
      <c r="Z22" s="82" t="s">
        <v>459</v>
      </c>
      <c r="AA22" s="82" t="s">
        <v>459</v>
      </c>
      <c r="AB22" s="82" t="s">
        <v>459</v>
      </c>
      <c r="AC22" s="82" t="s">
        <v>459</v>
      </c>
      <c r="AD22" s="82" t="s">
        <v>459</v>
      </c>
      <c r="AE22" s="82" t="s">
        <v>459</v>
      </c>
      <c r="AF22" s="82" t="s">
        <v>459</v>
      </c>
      <c r="AG22" s="82" t="s">
        <v>459</v>
      </c>
      <c r="AH22" s="82" t="s">
        <v>459</v>
      </c>
      <c r="AI22" s="82" t="s">
        <v>459</v>
      </c>
      <c r="AJ22" s="82" t="s">
        <v>459</v>
      </c>
    </row>
    <row r="23" spans="1:36">
      <c r="A23" s="81" t="s">
        <v>501</v>
      </c>
      <c r="B23" s="82">
        <f>B24+B25</f>
        <v>737952</v>
      </c>
      <c r="C23" s="82">
        <f t="shared" ref="C23:AI23" si="5">C24+C25</f>
        <v>718333</v>
      </c>
      <c r="D23" s="82">
        <f t="shared" si="5"/>
        <v>700177</v>
      </c>
      <c r="E23" s="82">
        <f t="shared" si="5"/>
        <v>699372</v>
      </c>
      <c r="F23" s="82">
        <f t="shared" si="5"/>
        <v>712899</v>
      </c>
      <c r="G23" s="82">
        <f t="shared" si="5"/>
        <v>728398</v>
      </c>
      <c r="H23" s="82">
        <f t="shared" si="5"/>
        <v>719240</v>
      </c>
      <c r="I23" s="82">
        <f t="shared" si="5"/>
        <v>726008</v>
      </c>
      <c r="J23" s="82">
        <f t="shared" si="5"/>
        <v>736097</v>
      </c>
      <c r="K23" s="82">
        <f t="shared" si="5"/>
        <v>740556</v>
      </c>
      <c r="L23" s="82">
        <f t="shared" si="5"/>
        <v>763146</v>
      </c>
      <c r="M23" s="82">
        <f t="shared" si="5"/>
        <v>774704</v>
      </c>
      <c r="N23" s="82">
        <f t="shared" si="5"/>
        <v>797097</v>
      </c>
      <c r="O23" s="82">
        <f t="shared" si="5"/>
        <v>791393</v>
      </c>
      <c r="P23" s="82">
        <f t="shared" si="5"/>
        <v>802361</v>
      </c>
      <c r="Q23" s="82">
        <f t="shared" si="5"/>
        <v>808196</v>
      </c>
      <c r="R23" s="82">
        <f t="shared" si="5"/>
        <v>0</v>
      </c>
      <c r="S23" s="82">
        <f t="shared" si="5"/>
        <v>750784</v>
      </c>
      <c r="T23" s="82">
        <f t="shared" si="5"/>
        <v>759414</v>
      </c>
      <c r="U23" s="82">
        <f t="shared" si="5"/>
        <v>757419</v>
      </c>
      <c r="V23" s="82">
        <f t="shared" si="5"/>
        <v>783055</v>
      </c>
      <c r="W23" s="82">
        <f t="shared" si="5"/>
        <v>795760</v>
      </c>
      <c r="X23" s="82">
        <f t="shared" si="5"/>
        <v>805031</v>
      </c>
      <c r="Y23" s="82">
        <f t="shared" si="5"/>
        <v>809996</v>
      </c>
      <c r="Z23" s="82">
        <f t="shared" si="5"/>
        <v>809369</v>
      </c>
      <c r="AA23" s="82">
        <f t="shared" si="5"/>
        <v>810304</v>
      </c>
      <c r="AB23" s="82">
        <f t="shared" si="5"/>
        <v>817142</v>
      </c>
      <c r="AC23" s="82">
        <f t="shared" si="5"/>
        <v>822551</v>
      </c>
      <c r="AD23" s="82">
        <f t="shared" ref="AD23:AH23" si="6">AD24+AD25</f>
        <v>824835</v>
      </c>
      <c r="AE23" s="82">
        <f t="shared" si="6"/>
        <v>817505</v>
      </c>
      <c r="AF23" s="82">
        <f t="shared" si="6"/>
        <v>817155</v>
      </c>
      <c r="AG23" s="82">
        <f t="shared" si="6"/>
        <v>801841</v>
      </c>
      <c r="AH23" s="82">
        <f t="shared" si="6"/>
        <v>787957</v>
      </c>
      <c r="AI23" s="82">
        <f t="shared" si="5"/>
        <v>791222</v>
      </c>
      <c r="AJ23" s="82">
        <f t="shared" ref="AJ23" si="7">AJ24+AJ25</f>
        <v>795850</v>
      </c>
    </row>
    <row r="24" spans="1:36" hidden="1">
      <c r="A24" s="83" t="s">
        <v>26</v>
      </c>
      <c r="B24" s="82">
        <f>'Federal LOB'!B43+'S&amp;L LOB'!B56</f>
        <v>219413</v>
      </c>
      <c r="C24" s="82">
        <f>'Federal LOB'!C43+'S&amp;L LOB'!C56</f>
        <v>220139</v>
      </c>
      <c r="D24" s="82">
        <f>'Federal LOB'!D43+'S&amp;L LOB'!D56</f>
        <v>258189</v>
      </c>
      <c r="E24" s="82">
        <f>'Federal LOB'!E43+'S&amp;L LOB'!E56</f>
        <v>249409</v>
      </c>
      <c r="F24" s="82">
        <f>'Federal LOB'!F43+'S&amp;L LOB'!F56</f>
        <v>272716</v>
      </c>
      <c r="G24" s="82">
        <f>'Federal LOB'!G43+'S&amp;L LOB'!G56</f>
        <v>284935</v>
      </c>
      <c r="H24" s="82">
        <f>'Federal LOB'!H43+'S&amp;L LOB'!H56</f>
        <v>289679</v>
      </c>
      <c r="I24" s="82">
        <f>'Federal LOB'!I43+'S&amp;L LOB'!I56</f>
        <v>291604</v>
      </c>
      <c r="J24" s="82">
        <f>'Federal LOB'!J43+'S&amp;L LOB'!J56</f>
        <v>313709</v>
      </c>
      <c r="K24" s="82">
        <f>'Federal LOB'!K43+'S&amp;L LOB'!K56</f>
        <v>319558</v>
      </c>
      <c r="L24" s="82">
        <f>'Federal LOB'!L43+'S&amp;L LOB'!L56</f>
        <v>335906</v>
      </c>
      <c r="M24" s="82">
        <f>'Federal LOB'!M43+'S&amp;L LOB'!M56</f>
        <v>341590</v>
      </c>
      <c r="N24" s="82">
        <f>'Federal LOB'!N43+'S&amp;L LOB'!N56</f>
        <v>344544</v>
      </c>
      <c r="O24" s="82">
        <f>'Federal LOB'!O43+'S&amp;L LOB'!O56</f>
        <v>362132</v>
      </c>
      <c r="P24" s="82">
        <f>'Federal LOB'!P43+'S&amp;L LOB'!P56</f>
        <v>373033</v>
      </c>
      <c r="Q24" s="82">
        <f>'Federal LOB'!Q43+'S&amp;L LOB'!Q56</f>
        <v>386793</v>
      </c>
      <c r="R24" s="82">
        <f>'Federal LOB'!R43+'S&amp;L LOB'!R56</f>
        <v>0</v>
      </c>
      <c r="S24" s="82">
        <f>'Federal LOB'!S43+'S&amp;L LOB'!S56</f>
        <v>354155</v>
      </c>
      <c r="T24" s="82">
        <f>'Federal LOB'!T43+'S&amp;L LOB'!T56</f>
        <v>369509</v>
      </c>
      <c r="U24" s="82">
        <f>'Federal LOB'!U43+'S&amp;L LOB'!U56</f>
        <v>366791</v>
      </c>
      <c r="V24" s="82">
        <f>'Federal LOB'!V43+'S&amp;L LOB'!V56</f>
        <v>388508</v>
      </c>
      <c r="W24" s="82">
        <f>'Federal LOB'!W43+'S&amp;L LOB'!W56</f>
        <v>395855</v>
      </c>
      <c r="X24" s="82">
        <f>'Federal LOB'!X43+'S&amp;L LOB'!X56</f>
        <v>403072</v>
      </c>
      <c r="Y24" s="82">
        <f>'Federal LOB'!Y43+'S&amp;L LOB'!Y56</f>
        <v>408047</v>
      </c>
      <c r="Z24" s="82">
        <f>'Federal LOB'!Z43+'S&amp;L LOB'!Z56</f>
        <v>409383</v>
      </c>
      <c r="AA24" s="82">
        <f>'Federal LOB'!AA43+'S&amp;L LOB'!AA56</f>
        <v>414414</v>
      </c>
      <c r="AB24" s="82">
        <f>'Federal LOB'!AB43+'S&amp;L LOB'!AB56</f>
        <v>422843</v>
      </c>
      <c r="AC24" s="82">
        <f>'Federal LOB'!AC43+'S&amp;L LOB'!AC56</f>
        <v>432026</v>
      </c>
      <c r="AD24" s="82">
        <f>'Federal LOB'!AD43+'S&amp;L LOB'!AD56</f>
        <v>433133</v>
      </c>
      <c r="AE24" s="82">
        <f>'Federal LOB'!AE43+'S&amp;L LOB'!AE56</f>
        <v>433319</v>
      </c>
      <c r="AF24" s="82">
        <f>'Federal LOB'!AF43+'S&amp;L LOB'!AF56</f>
        <v>432362</v>
      </c>
      <c r="AG24" s="82">
        <f>'Federal LOB'!AG43+'S&amp;L LOB'!AG56</f>
        <v>420364</v>
      </c>
      <c r="AH24" s="82">
        <f>'Federal LOB'!AH43+'S&amp;L LOB'!AH56</f>
        <v>417139</v>
      </c>
      <c r="AI24" s="82">
        <f>'Federal LOB'!AI43+'S&amp;L LOB'!AI56</f>
        <v>425281</v>
      </c>
      <c r="AJ24" s="82">
        <f>'Federal LOB'!AJ43+'S&amp;L LOB'!AJ56</f>
        <v>434078</v>
      </c>
    </row>
    <row r="25" spans="1:36" hidden="1">
      <c r="A25" s="83" t="s">
        <v>27</v>
      </c>
      <c r="B25" s="82">
        <f>'Federal LOB'!B44+'S&amp;L LOB'!B57</f>
        <v>518539</v>
      </c>
      <c r="C25" s="82">
        <f>'Federal LOB'!C44+'S&amp;L LOB'!C57</f>
        <v>498194</v>
      </c>
      <c r="D25" s="82">
        <f>'Federal LOB'!D44+'S&amp;L LOB'!D57</f>
        <v>441988</v>
      </c>
      <c r="E25" s="82">
        <f>'Federal LOB'!E44+'S&amp;L LOB'!E57</f>
        <v>449963</v>
      </c>
      <c r="F25" s="82">
        <f>'Federal LOB'!F44+'S&amp;L LOB'!F57</f>
        <v>440183</v>
      </c>
      <c r="G25" s="82">
        <f>'Federal LOB'!G44+'S&amp;L LOB'!G57</f>
        <v>443463</v>
      </c>
      <c r="H25" s="82">
        <f>'Federal LOB'!H44+'S&amp;L LOB'!H57</f>
        <v>429561</v>
      </c>
      <c r="I25" s="82">
        <f>'Federal LOB'!I44+'S&amp;L LOB'!I57</f>
        <v>434404</v>
      </c>
      <c r="J25" s="82">
        <f>'Federal LOB'!J44+'S&amp;L LOB'!J57</f>
        <v>422388</v>
      </c>
      <c r="K25" s="82">
        <f>'Federal LOB'!K44+'S&amp;L LOB'!K57</f>
        <v>420998</v>
      </c>
      <c r="L25" s="82">
        <f>'Federal LOB'!L44+'S&amp;L LOB'!L57</f>
        <v>427240</v>
      </c>
      <c r="M25" s="82">
        <f>'Federal LOB'!M44+'S&amp;L LOB'!M57</f>
        <v>433114</v>
      </c>
      <c r="N25" s="82">
        <f>'Federal LOB'!N44+'S&amp;L LOB'!N57</f>
        <v>452553</v>
      </c>
      <c r="O25" s="82">
        <f>'Federal LOB'!O44+'S&amp;L LOB'!O57</f>
        <v>429261</v>
      </c>
      <c r="P25" s="82">
        <f>'Federal LOB'!P44+'S&amp;L LOB'!P57</f>
        <v>429328</v>
      </c>
      <c r="Q25" s="82">
        <f>'Federal LOB'!Q44+'S&amp;L LOB'!Q57</f>
        <v>421403</v>
      </c>
      <c r="R25" s="82">
        <f>'Federal LOB'!R44+'S&amp;L LOB'!R57</f>
        <v>0</v>
      </c>
      <c r="S25" s="82">
        <f>'Federal LOB'!S44+'S&amp;L LOB'!S57</f>
        <v>396629</v>
      </c>
      <c r="T25" s="82">
        <f>'Federal LOB'!T44+'S&amp;L LOB'!T57</f>
        <v>389905</v>
      </c>
      <c r="U25" s="82">
        <f>'Federal LOB'!U44+'S&amp;L LOB'!U57</f>
        <v>390628</v>
      </c>
      <c r="V25" s="82">
        <f>'Federal LOB'!V44+'S&amp;L LOB'!V57</f>
        <v>394547</v>
      </c>
      <c r="W25" s="82">
        <f>'Federal LOB'!W44+'S&amp;L LOB'!W57</f>
        <v>399905</v>
      </c>
      <c r="X25" s="82">
        <f>'Federal LOB'!X44+'S&amp;L LOB'!X57</f>
        <v>401959</v>
      </c>
      <c r="Y25" s="82">
        <f>'Federal LOB'!Y44+'S&amp;L LOB'!Y57</f>
        <v>401949</v>
      </c>
      <c r="Z25" s="82">
        <f>'Federal LOB'!Z44+'S&amp;L LOB'!Z57</f>
        <v>399986</v>
      </c>
      <c r="AA25" s="82">
        <f>'Federal LOB'!AA44+'S&amp;L LOB'!AA57</f>
        <v>395890</v>
      </c>
      <c r="AB25" s="82">
        <f>'Federal LOB'!AB44+'S&amp;L LOB'!AB57</f>
        <v>394299</v>
      </c>
      <c r="AC25" s="82">
        <f>'Federal LOB'!AC44+'S&amp;L LOB'!AC57</f>
        <v>390525</v>
      </c>
      <c r="AD25" s="82">
        <f>'Federal LOB'!AD44+'S&amp;L LOB'!AD57</f>
        <v>391702</v>
      </c>
      <c r="AE25" s="82">
        <f>'Federal LOB'!AE44+'S&amp;L LOB'!AE57</f>
        <v>384186</v>
      </c>
      <c r="AF25" s="82">
        <f>'Federal LOB'!AF44+'S&amp;L LOB'!AF57</f>
        <v>384793</v>
      </c>
      <c r="AG25" s="82">
        <f>'Federal LOB'!AG44+'S&amp;L LOB'!AG57</f>
        <v>381477</v>
      </c>
      <c r="AH25" s="82">
        <f>'Federal LOB'!AH44+'S&amp;L LOB'!AH57</f>
        <v>370818</v>
      </c>
      <c r="AI25" s="82">
        <f>'Federal LOB'!AI44+'S&amp;L LOB'!AI57</f>
        <v>365941</v>
      </c>
      <c r="AJ25" s="82">
        <f>'Federal LOB'!AJ44+'S&amp;L LOB'!AJ57</f>
        <v>361772</v>
      </c>
    </row>
    <row r="26" spans="1:36">
      <c r="A26" s="81" t="s">
        <v>502</v>
      </c>
      <c r="B26" s="82" t="s">
        <v>459</v>
      </c>
      <c r="C26" s="82" t="s">
        <v>459</v>
      </c>
      <c r="D26" s="82" t="s">
        <v>459</v>
      </c>
      <c r="E26" s="82" t="s">
        <v>459</v>
      </c>
      <c r="F26" s="82" t="s">
        <v>459</v>
      </c>
      <c r="G26" s="82" t="s">
        <v>459</v>
      </c>
      <c r="H26" s="82" t="s">
        <v>459</v>
      </c>
      <c r="I26" s="82" t="s">
        <v>459</v>
      </c>
      <c r="J26" s="82" t="s">
        <v>459</v>
      </c>
      <c r="K26" s="82" t="s">
        <v>459</v>
      </c>
      <c r="L26" s="82" t="s">
        <v>459</v>
      </c>
      <c r="M26" s="82" t="s">
        <v>459</v>
      </c>
      <c r="N26" s="82" t="s">
        <v>459</v>
      </c>
      <c r="O26" s="82" t="s">
        <v>459</v>
      </c>
      <c r="P26" s="82" t="s">
        <v>459</v>
      </c>
      <c r="Q26" s="82" t="s">
        <v>459</v>
      </c>
      <c r="R26" s="82" t="s">
        <v>459</v>
      </c>
      <c r="S26" s="82" t="s">
        <v>459</v>
      </c>
      <c r="T26" s="82" t="s">
        <v>459</v>
      </c>
      <c r="U26" s="82" t="s">
        <v>459</v>
      </c>
      <c r="V26" s="82" t="s">
        <v>459</v>
      </c>
      <c r="W26" s="82" t="s">
        <v>459</v>
      </c>
      <c r="X26" s="82" t="s">
        <v>459</v>
      </c>
      <c r="Y26" s="82" t="s">
        <v>459</v>
      </c>
      <c r="Z26" s="82" t="s">
        <v>459</v>
      </c>
      <c r="AA26" s="82" t="s">
        <v>459</v>
      </c>
      <c r="AB26" s="82" t="s">
        <v>459</v>
      </c>
      <c r="AC26" s="82" t="s">
        <v>459</v>
      </c>
      <c r="AD26" s="82" t="s">
        <v>459</v>
      </c>
      <c r="AE26" s="82" t="s">
        <v>459</v>
      </c>
      <c r="AF26" s="82" t="s">
        <v>459</v>
      </c>
      <c r="AG26" s="82" t="s">
        <v>459</v>
      </c>
      <c r="AH26" s="82" t="s">
        <v>459</v>
      </c>
      <c r="AI26" s="82" t="s">
        <v>459</v>
      </c>
      <c r="AJ26" s="82" t="s">
        <v>459</v>
      </c>
    </row>
    <row r="27" spans="1:36">
      <c r="A27" s="81" t="s">
        <v>493</v>
      </c>
      <c r="B27" s="82" t="s">
        <v>459</v>
      </c>
      <c r="C27" s="82" t="s">
        <v>459</v>
      </c>
      <c r="D27" s="82" t="s">
        <v>459</v>
      </c>
      <c r="E27" s="82" t="s">
        <v>459</v>
      </c>
      <c r="F27" s="82" t="s">
        <v>459</v>
      </c>
      <c r="G27" s="82" t="s">
        <v>459</v>
      </c>
      <c r="H27" s="82" t="s">
        <v>459</v>
      </c>
      <c r="I27" s="82" t="s">
        <v>459</v>
      </c>
      <c r="J27" s="82" t="s">
        <v>459</v>
      </c>
      <c r="K27" s="82" t="s">
        <v>459</v>
      </c>
      <c r="L27" s="82" t="s">
        <v>459</v>
      </c>
      <c r="M27" s="82" t="s">
        <v>459</v>
      </c>
      <c r="N27" s="82" t="s">
        <v>459</v>
      </c>
      <c r="O27" s="82" t="s">
        <v>459</v>
      </c>
      <c r="P27" s="82" t="s">
        <v>459</v>
      </c>
      <c r="Q27" s="82" t="s">
        <v>459</v>
      </c>
      <c r="R27" s="82" t="s">
        <v>459</v>
      </c>
      <c r="S27" s="82" t="s">
        <v>459</v>
      </c>
      <c r="T27" s="82" t="s">
        <v>459</v>
      </c>
      <c r="U27" s="82" t="s">
        <v>459</v>
      </c>
      <c r="V27" s="82" t="s">
        <v>459</v>
      </c>
      <c r="W27" s="82" t="s">
        <v>459</v>
      </c>
      <c r="X27" s="82" t="s">
        <v>459</v>
      </c>
      <c r="Y27" s="82" t="s">
        <v>459</v>
      </c>
      <c r="Z27" s="82" t="s">
        <v>459</v>
      </c>
      <c r="AA27" s="82" t="s">
        <v>459</v>
      </c>
      <c r="AB27" s="82" t="s">
        <v>459</v>
      </c>
      <c r="AC27" s="82" t="s">
        <v>459</v>
      </c>
      <c r="AD27" s="82" t="s">
        <v>459</v>
      </c>
      <c r="AE27" s="82" t="s">
        <v>459</v>
      </c>
      <c r="AF27" s="82" t="s">
        <v>459</v>
      </c>
      <c r="AG27" s="82" t="s">
        <v>459</v>
      </c>
      <c r="AH27" s="82" t="s">
        <v>459</v>
      </c>
      <c r="AI27" s="82" t="s">
        <v>459</v>
      </c>
      <c r="AJ27" s="82" t="s">
        <v>459</v>
      </c>
    </row>
    <row r="28" spans="1:36">
      <c r="A28" s="101" t="s">
        <v>503</v>
      </c>
      <c r="B28" s="108" t="s">
        <v>459</v>
      </c>
      <c r="C28" s="108" t="s">
        <v>459</v>
      </c>
      <c r="D28" s="108" t="s">
        <v>459</v>
      </c>
      <c r="E28" s="108" t="s">
        <v>459</v>
      </c>
      <c r="F28" s="108" t="s">
        <v>459</v>
      </c>
      <c r="G28" s="108" t="s">
        <v>459</v>
      </c>
      <c r="H28" s="108" t="s">
        <v>459</v>
      </c>
      <c r="I28" s="108" t="s">
        <v>459</v>
      </c>
      <c r="J28" s="108" t="s">
        <v>459</v>
      </c>
      <c r="K28" s="108" t="s">
        <v>459</v>
      </c>
      <c r="L28" s="108" t="s">
        <v>459</v>
      </c>
      <c r="M28" s="108" t="s">
        <v>459</v>
      </c>
      <c r="N28" s="108" t="s">
        <v>459</v>
      </c>
      <c r="O28" s="108" t="s">
        <v>459</v>
      </c>
      <c r="P28" s="108" t="s">
        <v>459</v>
      </c>
      <c r="Q28" s="108" t="s">
        <v>459</v>
      </c>
      <c r="R28" s="108" t="s">
        <v>459</v>
      </c>
      <c r="S28" s="108" t="s">
        <v>459</v>
      </c>
      <c r="T28" s="108" t="s">
        <v>459</v>
      </c>
      <c r="U28" s="108" t="s">
        <v>459</v>
      </c>
      <c r="V28" s="108" t="s">
        <v>459</v>
      </c>
      <c r="W28" s="108" t="s">
        <v>459</v>
      </c>
      <c r="X28" s="108" t="s">
        <v>459</v>
      </c>
      <c r="Y28" s="108" t="s">
        <v>459</v>
      </c>
      <c r="Z28" s="108" t="s">
        <v>459</v>
      </c>
      <c r="AA28" s="108" t="s">
        <v>459</v>
      </c>
      <c r="AB28" s="108" t="s">
        <v>459</v>
      </c>
      <c r="AC28" s="108" t="s">
        <v>459</v>
      </c>
      <c r="AD28" s="108" t="s">
        <v>459</v>
      </c>
      <c r="AE28" s="108" t="s">
        <v>459</v>
      </c>
      <c r="AF28" s="108" t="s">
        <v>459</v>
      </c>
      <c r="AG28" s="108" t="s">
        <v>459</v>
      </c>
      <c r="AH28" s="108" t="s">
        <v>459</v>
      </c>
      <c r="AI28" s="108" t="s">
        <v>459</v>
      </c>
      <c r="AJ28" s="108" t="s">
        <v>459</v>
      </c>
    </row>
    <row r="29" spans="1:36">
      <c r="A29" s="111" t="s">
        <v>508</v>
      </c>
      <c r="B29" s="112">
        <f t="shared" ref="B29:AH29" si="8">B30+B31</f>
        <v>1046746</v>
      </c>
      <c r="C29" s="112">
        <f t="shared" si="8"/>
        <v>1027962</v>
      </c>
      <c r="D29" s="112">
        <f t="shared" si="8"/>
        <v>727421</v>
      </c>
      <c r="E29" s="112">
        <f t="shared" si="8"/>
        <v>798830</v>
      </c>
      <c r="F29" s="112">
        <f t="shared" si="8"/>
        <v>786086</v>
      </c>
      <c r="G29" s="112">
        <f t="shared" si="8"/>
        <v>810210</v>
      </c>
      <c r="H29" s="112">
        <f t="shared" si="8"/>
        <v>827643</v>
      </c>
      <c r="I29" s="112">
        <f t="shared" si="8"/>
        <v>743940</v>
      </c>
      <c r="J29" s="112">
        <f t="shared" si="8"/>
        <v>881758</v>
      </c>
      <c r="K29" s="112">
        <f t="shared" si="8"/>
        <v>843824</v>
      </c>
      <c r="L29" s="112">
        <f t="shared" si="8"/>
        <v>876613</v>
      </c>
      <c r="M29" s="112">
        <f t="shared" si="8"/>
        <v>903382</v>
      </c>
      <c r="N29" s="112">
        <f t="shared" si="8"/>
        <v>800261</v>
      </c>
      <c r="O29" s="112">
        <f t="shared" si="8"/>
        <v>861525</v>
      </c>
      <c r="P29" s="112">
        <f t="shared" si="8"/>
        <v>915637</v>
      </c>
      <c r="Q29" s="112">
        <f t="shared" si="8"/>
        <v>955994</v>
      </c>
      <c r="R29" s="112">
        <f t="shared" si="8"/>
        <v>0</v>
      </c>
      <c r="S29" s="112">
        <f t="shared" si="8"/>
        <v>939040</v>
      </c>
      <c r="T29" s="112">
        <f t="shared" si="8"/>
        <v>948584</v>
      </c>
      <c r="U29" s="112">
        <f t="shared" si="8"/>
        <v>1011623</v>
      </c>
      <c r="V29" s="112">
        <f t="shared" si="8"/>
        <v>1056812</v>
      </c>
      <c r="W29" s="112">
        <f t="shared" si="8"/>
        <v>1078351</v>
      </c>
      <c r="X29" s="112">
        <f t="shared" si="8"/>
        <v>1005484</v>
      </c>
      <c r="Y29" s="112">
        <f t="shared" si="8"/>
        <v>1013801</v>
      </c>
      <c r="Z29" s="112">
        <f t="shared" si="8"/>
        <v>1025113</v>
      </c>
      <c r="AA29" s="112">
        <f t="shared" si="8"/>
        <v>1035076</v>
      </c>
      <c r="AB29" s="112">
        <f t="shared" si="8"/>
        <v>1061522</v>
      </c>
      <c r="AC29" s="112">
        <f t="shared" si="8"/>
        <v>989340</v>
      </c>
      <c r="AD29" s="112">
        <f t="shared" si="8"/>
        <v>1046893</v>
      </c>
      <c r="AE29" s="112">
        <f t="shared" si="8"/>
        <v>989264</v>
      </c>
      <c r="AF29" s="112">
        <f t="shared" si="8"/>
        <v>971219</v>
      </c>
      <c r="AG29" s="112">
        <f t="shared" si="8"/>
        <v>945079</v>
      </c>
      <c r="AH29" s="112">
        <f t="shared" si="8"/>
        <v>975123</v>
      </c>
      <c r="AI29" s="112">
        <f>AI30+AI31</f>
        <v>972900</v>
      </c>
      <c r="AJ29" s="112">
        <f>AJ30+AJ31</f>
        <v>982041</v>
      </c>
    </row>
    <row r="30" spans="1:36" ht="15" hidden="1" customHeight="1">
      <c r="A30" s="81" t="s">
        <v>6</v>
      </c>
      <c r="B30" s="85">
        <f>'Federal LOB'!B48+'S&amp;L LOB'!B61</f>
        <v>426416</v>
      </c>
      <c r="C30" s="85">
        <f>'Federal LOB'!C48+'S&amp;L LOB'!C61</f>
        <v>425799</v>
      </c>
      <c r="D30" s="85">
        <f>'Federal LOB'!D48+'S&amp;L LOB'!D61</f>
        <v>402348</v>
      </c>
      <c r="E30" s="85">
        <f>'Federal LOB'!E48+'S&amp;L LOB'!E61</f>
        <v>413941</v>
      </c>
      <c r="F30" s="85">
        <f>'Federal LOB'!F48+'S&amp;L LOB'!F61</f>
        <v>428674</v>
      </c>
      <c r="G30" s="85">
        <f>'Federal LOB'!G48+'S&amp;L LOB'!G61</f>
        <v>438255</v>
      </c>
      <c r="H30" s="85">
        <f>'Federal LOB'!H48+'S&amp;L LOB'!H61</f>
        <v>448646</v>
      </c>
      <c r="I30" s="85">
        <f>'Federal LOB'!I48+'S&amp;L LOB'!I61</f>
        <v>444500</v>
      </c>
      <c r="J30" s="85">
        <f>'Federal LOB'!J48+'S&amp;L LOB'!J61</f>
        <v>482652</v>
      </c>
      <c r="K30" s="85">
        <f>'Federal LOB'!K48+'S&amp;L LOB'!K61</f>
        <v>473490</v>
      </c>
      <c r="L30" s="85">
        <f>'Federal LOB'!L48+'S&amp;L LOB'!L61</f>
        <v>488189</v>
      </c>
      <c r="M30" s="85">
        <f>'Federal LOB'!M48+'S&amp;L LOB'!M61</f>
        <v>507917</v>
      </c>
      <c r="N30" s="85">
        <f>'Federal LOB'!N48+'S&amp;L LOB'!N61</f>
        <v>475511</v>
      </c>
      <c r="O30" s="85">
        <f>'Federal LOB'!O48+'S&amp;L LOB'!O61</f>
        <v>492322</v>
      </c>
      <c r="P30" s="85">
        <f>'Federal LOB'!P48+'S&amp;L LOB'!P61</f>
        <v>518664</v>
      </c>
      <c r="Q30" s="85">
        <f>'Federal LOB'!Q48+'S&amp;L LOB'!Q61</f>
        <v>519726</v>
      </c>
      <c r="R30" s="85">
        <f>'Federal LOB'!R48+'S&amp;L LOB'!R61</f>
        <v>0</v>
      </c>
      <c r="S30" s="85">
        <f>'Federal LOB'!S48+'S&amp;L LOB'!S61</f>
        <v>533075</v>
      </c>
      <c r="T30" s="85">
        <f>'Federal LOB'!T48+'S&amp;L LOB'!T61</f>
        <v>531717</v>
      </c>
      <c r="U30" s="85">
        <f>'Federal LOB'!U48+'S&amp;L LOB'!U61</f>
        <v>549118</v>
      </c>
      <c r="V30" s="85">
        <f>'Federal LOB'!V48+'S&amp;L LOB'!V61</f>
        <v>558157</v>
      </c>
      <c r="W30" s="85">
        <f>'Federal LOB'!W48+'S&amp;L LOB'!W61</f>
        <v>564185</v>
      </c>
      <c r="X30" s="85">
        <f>'Federal LOB'!X48+'S&amp;L LOB'!X61</f>
        <v>558412</v>
      </c>
      <c r="Y30" s="85">
        <f>'Federal LOB'!Y48+'S&amp;L LOB'!Y61</f>
        <v>538006</v>
      </c>
      <c r="Z30" s="85">
        <f>'Federal LOB'!Z48+'S&amp;L LOB'!Z61</f>
        <v>541139</v>
      </c>
      <c r="AA30" s="85">
        <f>'Federal LOB'!AA48+'S&amp;L LOB'!AA61</f>
        <v>541284</v>
      </c>
      <c r="AB30" s="85">
        <f>'Federal LOB'!AB48+'S&amp;L LOB'!AB61</f>
        <v>549039</v>
      </c>
      <c r="AC30" s="85">
        <f>'Federal LOB'!AC48+'S&amp;L LOB'!AC61</f>
        <v>540958</v>
      </c>
      <c r="AD30" s="85">
        <f>'Federal LOB'!AD48+'S&amp;L LOB'!AD61</f>
        <v>562015</v>
      </c>
      <c r="AE30" s="85">
        <f>'Federal LOB'!AE48+'S&amp;L LOB'!AE61</f>
        <v>554375</v>
      </c>
      <c r="AF30" s="85">
        <f>'Federal LOB'!AF48+'S&amp;L LOB'!AF61</f>
        <v>548031</v>
      </c>
      <c r="AG30" s="85">
        <f>'Federal LOB'!AG48+'S&amp;L LOB'!AG61</f>
        <v>541840</v>
      </c>
      <c r="AH30" s="85">
        <f>'Federal LOB'!AH48+'S&amp;L LOB'!AH61</f>
        <v>534257</v>
      </c>
      <c r="AI30" s="85">
        <f>'Federal LOB'!AI48+'S&amp;L LOB'!AI61</f>
        <v>539974</v>
      </c>
      <c r="AJ30" s="85">
        <f>'Federal LOB'!AJ48+'S&amp;L LOB'!AJ61</f>
        <v>544976</v>
      </c>
    </row>
    <row r="31" spans="1:36" ht="15" hidden="1" customHeight="1">
      <c r="A31" s="101" t="s">
        <v>7</v>
      </c>
      <c r="B31" s="108">
        <f>'Federal LOB'!B49+'S&amp;L LOB'!B63</f>
        <v>620330</v>
      </c>
      <c r="C31" s="108">
        <f>'Federal LOB'!C49+'S&amp;L LOB'!C63</f>
        <v>602163</v>
      </c>
      <c r="D31" s="108">
        <f>'Federal LOB'!D49+'S&amp;L LOB'!D63</f>
        <v>325073</v>
      </c>
      <c r="E31" s="108">
        <f>'Federal LOB'!E49+'S&amp;L LOB'!E63</f>
        <v>384889</v>
      </c>
      <c r="F31" s="108">
        <f>'Federal LOB'!F49+'S&amp;L LOB'!F63</f>
        <v>357412</v>
      </c>
      <c r="G31" s="108">
        <f>'Federal LOB'!G49+'S&amp;L LOB'!G63</f>
        <v>371955</v>
      </c>
      <c r="H31" s="108">
        <f>'Federal LOB'!H49+'S&amp;L LOB'!H63</f>
        <v>378997</v>
      </c>
      <c r="I31" s="108">
        <f>'Federal LOB'!I49+'S&amp;L LOB'!I63</f>
        <v>299440</v>
      </c>
      <c r="J31" s="108">
        <f>'Federal LOB'!J49+'S&amp;L LOB'!J63</f>
        <v>399106</v>
      </c>
      <c r="K31" s="108">
        <f>'Federal LOB'!K49+'S&amp;L LOB'!K63</f>
        <v>370334</v>
      </c>
      <c r="L31" s="108">
        <f>'Federal LOB'!L49+'S&amp;L LOB'!L63</f>
        <v>388424</v>
      </c>
      <c r="M31" s="108">
        <f>'Federal LOB'!M49+'S&amp;L LOB'!M63</f>
        <v>395465</v>
      </c>
      <c r="N31" s="108">
        <f>'Federal LOB'!N49+'S&amp;L LOB'!N63</f>
        <v>324750</v>
      </c>
      <c r="O31" s="108">
        <f>'Federal LOB'!O49+'S&amp;L LOB'!O63</f>
        <v>369203</v>
      </c>
      <c r="P31" s="108">
        <f>'Federal LOB'!P49+'S&amp;L LOB'!P63</f>
        <v>396973</v>
      </c>
      <c r="Q31" s="108">
        <f>'Federal LOB'!Q49+'S&amp;L LOB'!Q63</f>
        <v>436268</v>
      </c>
      <c r="R31" s="108">
        <f>'Federal LOB'!R49+'S&amp;L LOB'!R63</f>
        <v>0</v>
      </c>
      <c r="S31" s="108">
        <f>'Federal LOB'!S49+'S&amp;L LOB'!S63</f>
        <v>405965</v>
      </c>
      <c r="T31" s="108">
        <f>'Federal LOB'!T49+'S&amp;L LOB'!T63</f>
        <v>416867</v>
      </c>
      <c r="U31" s="108">
        <f>'Federal LOB'!U49+'S&amp;L LOB'!U63</f>
        <v>462505</v>
      </c>
      <c r="V31" s="108">
        <f>'Federal LOB'!V49+'S&amp;L LOB'!V63</f>
        <v>498655</v>
      </c>
      <c r="W31" s="108">
        <f>'Federal LOB'!W49+'S&amp;L LOB'!W63</f>
        <v>514166</v>
      </c>
      <c r="X31" s="108">
        <f>'Federal LOB'!X49+'S&amp;L LOB'!X63</f>
        <v>447072</v>
      </c>
      <c r="Y31" s="108">
        <f>'Federal LOB'!Y49+'S&amp;L LOB'!Y63</f>
        <v>475795</v>
      </c>
      <c r="Z31" s="108">
        <f>'Federal LOB'!Z49+'S&amp;L LOB'!Z63</f>
        <v>483974</v>
      </c>
      <c r="AA31" s="108">
        <f>'Federal LOB'!AA49+'S&amp;L LOB'!AA63</f>
        <v>493792</v>
      </c>
      <c r="AB31" s="108">
        <f>'Federal LOB'!AB49+'S&amp;L LOB'!AB63</f>
        <v>512483</v>
      </c>
      <c r="AC31" s="108">
        <f>'Federal LOB'!AC49+'S&amp;L LOB'!AC63</f>
        <v>448382</v>
      </c>
      <c r="AD31" s="108">
        <f>'Federal LOB'!AD49+'S&amp;L LOB'!AD63</f>
        <v>484878</v>
      </c>
      <c r="AE31" s="108">
        <f>'Federal LOB'!AE49+'S&amp;L LOB'!AE63</f>
        <v>434889</v>
      </c>
      <c r="AF31" s="108">
        <f>'Federal LOB'!AF49+'S&amp;L LOB'!AF63</f>
        <v>423188</v>
      </c>
      <c r="AG31" s="108">
        <f>'Federal LOB'!AG49+'S&amp;L LOB'!AG63</f>
        <v>403239</v>
      </c>
      <c r="AH31" s="108">
        <f>'Federal LOB'!AH49+'S&amp;L LOB'!AH63</f>
        <v>440866</v>
      </c>
      <c r="AI31" s="108">
        <f>'Federal LOB'!AI49+'S&amp;L LOB'!AI63</f>
        <v>432926</v>
      </c>
      <c r="AJ31" s="108">
        <f>'Federal LOB'!AJ49+'S&amp;L LOB'!AJ63</f>
        <v>437065</v>
      </c>
    </row>
    <row r="32" spans="1:36">
      <c r="A32" s="111" t="s">
        <v>46</v>
      </c>
      <c r="B32" s="112">
        <f>'Federal LOB'!B50+'S&amp;L LOB'!B64</f>
        <v>1017824</v>
      </c>
      <c r="C32" s="112">
        <f>'Federal LOB'!C50+'S&amp;L LOB'!C64</f>
        <v>914633</v>
      </c>
      <c r="D32" s="112">
        <f>'Federal LOB'!D50+'S&amp;L LOB'!D64</f>
        <v>668707</v>
      </c>
      <c r="E32" s="112">
        <f>'Federal LOB'!E50+'S&amp;L LOB'!E64</f>
        <v>853421</v>
      </c>
      <c r="F32" s="112">
        <f>'Federal LOB'!F50+'S&amp;L LOB'!F64</f>
        <v>643263</v>
      </c>
      <c r="G32" s="112">
        <f>'Federal LOB'!G50+'S&amp;L LOB'!G64</f>
        <v>608577</v>
      </c>
      <c r="H32" s="112">
        <f>'Federal LOB'!H50+'S&amp;L LOB'!H64</f>
        <v>624136</v>
      </c>
      <c r="I32" s="112">
        <f>'Federal LOB'!I50+'S&amp;L LOB'!I64</f>
        <v>805987</v>
      </c>
      <c r="J32" s="112">
        <f>'Federal LOB'!J50+'S&amp;L LOB'!J64</f>
        <v>660639</v>
      </c>
      <c r="K32" s="112">
        <f>'Federal LOB'!K50+'S&amp;L LOB'!K64</f>
        <v>697886</v>
      </c>
      <c r="L32" s="112">
        <f>'Federal LOB'!L50+'S&amp;L LOB'!L64</f>
        <v>713634</v>
      </c>
      <c r="M32" s="112">
        <f>'Federal LOB'!M50+'S&amp;L LOB'!M64</f>
        <v>677956</v>
      </c>
      <c r="N32" s="112">
        <f>'Federal LOB'!N50+'S&amp;L LOB'!N64</f>
        <v>873713</v>
      </c>
      <c r="O32" s="112">
        <f>'Federal LOB'!O50+'S&amp;L LOB'!O64</f>
        <v>712798</v>
      </c>
      <c r="P32" s="112">
        <f>'Federal LOB'!P50+'S&amp;L LOB'!P64</f>
        <v>713444</v>
      </c>
      <c r="Q32" s="112">
        <f>'Federal LOB'!Q50+'S&amp;L LOB'!Q64</f>
        <v>673329</v>
      </c>
      <c r="R32" s="112">
        <f>'Federal LOB'!R50+'S&amp;L LOB'!R64</f>
        <v>0</v>
      </c>
      <c r="S32" s="112">
        <f>'Federal LOB'!S50+'S&amp;L LOB'!S64</f>
        <v>679815</v>
      </c>
      <c r="T32" s="112">
        <f>'Federal LOB'!T50+'S&amp;L LOB'!T64</f>
        <v>665100</v>
      </c>
      <c r="U32" s="112">
        <f>'Federal LOB'!U50+'S&amp;L LOB'!U64</f>
        <v>715642</v>
      </c>
      <c r="V32" s="112">
        <f>'Federal LOB'!V50+'S&amp;L LOB'!V64</f>
        <v>879689</v>
      </c>
      <c r="W32" s="112">
        <f>'Federal LOB'!W50+'S&amp;L LOB'!W64</f>
        <v>675609</v>
      </c>
      <c r="X32" s="112">
        <f>'Federal LOB'!X50+'S&amp;L LOB'!X64</f>
        <v>642390</v>
      </c>
      <c r="Y32" s="112">
        <f>'Federal LOB'!Y50+'S&amp;L LOB'!Y64</f>
        <v>676727</v>
      </c>
      <c r="Z32" s="112">
        <f>'Federal LOB'!Z50+'S&amp;L LOB'!Z64</f>
        <v>679485</v>
      </c>
      <c r="AA32" s="112">
        <f>'Federal LOB'!AA50+'S&amp;L LOB'!AA64</f>
        <v>693815</v>
      </c>
      <c r="AB32" s="112">
        <f>'Federal LOB'!AB50+'S&amp;L LOB'!AB64</f>
        <v>703092</v>
      </c>
      <c r="AC32" s="112">
        <f>'Federal LOB'!AC50+'S&amp;L LOB'!AC64</f>
        <v>685264</v>
      </c>
      <c r="AD32" s="112">
        <f>'Federal LOB'!AD50+'S&amp;L LOB'!AD64</f>
        <v>715512</v>
      </c>
      <c r="AE32" s="112">
        <f>'Federal LOB'!AE50+'S&amp;L LOB'!AE64</f>
        <v>743496</v>
      </c>
      <c r="AF32" s="112">
        <f>'Federal LOB'!AF50+'S&amp;L LOB'!AF64</f>
        <v>883555</v>
      </c>
      <c r="AG32" s="112">
        <f>'Federal LOB'!AG50+'S&amp;L LOB'!AG64</f>
        <v>679597</v>
      </c>
      <c r="AH32" s="112">
        <f>'Federal LOB'!AH50+'S&amp;L LOB'!AH64</f>
        <v>685993</v>
      </c>
      <c r="AI32" s="112">
        <f>'Federal LOB'!AI50+'S&amp;L LOB'!AI64</f>
        <v>679741</v>
      </c>
      <c r="AJ32" s="112">
        <f>'Federal LOB'!AJ50+'S&amp;L LOB'!AJ64</f>
        <v>683844</v>
      </c>
    </row>
    <row r="33" spans="1:36">
      <c r="A33" s="105" t="s">
        <v>492</v>
      </c>
      <c r="B33" s="106">
        <f t="shared" ref="B33:AI33" si="9">B29+B19+B10+B7+B3+B32</f>
        <v>17999677</v>
      </c>
      <c r="C33" s="106">
        <f t="shared" si="9"/>
        <v>17793481</v>
      </c>
      <c r="D33" s="106">
        <f t="shared" si="9"/>
        <v>17948758</v>
      </c>
      <c r="E33" s="106">
        <f t="shared" si="9"/>
        <v>17900357</v>
      </c>
      <c r="F33" s="106">
        <f t="shared" si="9"/>
        <v>18573882</v>
      </c>
      <c r="G33" s="106">
        <f t="shared" si="9"/>
        <v>18841457</v>
      </c>
      <c r="H33" s="106">
        <f t="shared" si="9"/>
        <v>19101612</v>
      </c>
      <c r="I33" s="106">
        <f t="shared" si="9"/>
        <v>19386192</v>
      </c>
      <c r="J33" s="106">
        <f t="shared" si="9"/>
        <v>19726044</v>
      </c>
      <c r="K33" s="106">
        <f t="shared" si="9"/>
        <v>20009380</v>
      </c>
      <c r="L33" s="106">
        <f t="shared" si="9"/>
        <v>20412427</v>
      </c>
      <c r="M33" s="106">
        <f t="shared" si="9"/>
        <v>20539958</v>
      </c>
      <c r="N33" s="106">
        <f t="shared" si="9"/>
        <v>20276133</v>
      </c>
      <c r="O33" s="106">
        <f t="shared" si="9"/>
        <v>20528544</v>
      </c>
      <c r="P33" s="106">
        <f t="shared" si="9"/>
        <v>21030623</v>
      </c>
      <c r="Q33" s="106">
        <f t="shared" si="9"/>
        <v>21039044</v>
      </c>
      <c r="R33" s="106">
        <f t="shared" si="9"/>
        <v>0</v>
      </c>
      <c r="S33" s="106">
        <f t="shared" si="9"/>
        <v>20978598</v>
      </c>
      <c r="T33" s="106">
        <f t="shared" si="9"/>
        <v>21261238</v>
      </c>
      <c r="U33" s="106">
        <f t="shared" si="9"/>
        <v>21691214</v>
      </c>
      <c r="V33" s="106">
        <f t="shared" si="9"/>
        <v>22260093</v>
      </c>
      <c r="W33" s="106">
        <f t="shared" si="9"/>
        <v>22355028</v>
      </c>
      <c r="X33" s="106">
        <f t="shared" si="9"/>
        <v>22450743</v>
      </c>
      <c r="Y33" s="106">
        <f t="shared" si="9"/>
        <v>22800476</v>
      </c>
      <c r="Z33" s="106">
        <f t="shared" si="9"/>
        <v>22920397</v>
      </c>
      <c r="AA33" s="106">
        <f t="shared" si="9"/>
        <v>23113910</v>
      </c>
      <c r="AB33" s="106">
        <f t="shared" si="9"/>
        <v>23432543</v>
      </c>
      <c r="AC33" s="106">
        <f t="shared" si="9"/>
        <v>23495570</v>
      </c>
      <c r="AD33" s="106">
        <f t="shared" si="9"/>
        <v>23863448</v>
      </c>
      <c r="AE33" s="106">
        <f t="shared" si="9"/>
        <v>23931397</v>
      </c>
      <c r="AF33" s="106">
        <f t="shared" si="9"/>
        <v>23965636</v>
      </c>
      <c r="AG33" s="106">
        <f t="shared" si="9"/>
        <v>23580952</v>
      </c>
      <c r="AH33" s="106">
        <f t="shared" si="9"/>
        <v>23380996</v>
      </c>
      <c r="AI33" s="106">
        <f t="shared" si="9"/>
        <v>23234717</v>
      </c>
      <c r="AJ33" s="106">
        <f t="shared" ref="AJ33" si="10">AJ29+AJ19+AJ10+AJ7+AJ3+AJ32</f>
        <v>23269407</v>
      </c>
    </row>
    <row r="35" spans="1:36">
      <c r="B35" s="234" t="s">
        <v>455</v>
      </c>
      <c r="C35" s="234"/>
      <c r="D35" s="234"/>
      <c r="E35" s="234"/>
      <c r="F35" s="234"/>
      <c r="G35" s="234"/>
      <c r="H35" s="234"/>
      <c r="I35" s="234"/>
      <c r="J35" s="234"/>
      <c r="K35" s="234"/>
      <c r="L35" s="234"/>
      <c r="M35" s="234"/>
      <c r="N35" s="234"/>
      <c r="O35" s="234"/>
      <c r="P35" s="234"/>
      <c r="Q35" s="234"/>
      <c r="R35" s="234"/>
      <c r="S35" s="234"/>
      <c r="T35" s="234"/>
      <c r="U35" s="234"/>
      <c r="V35" s="234"/>
      <c r="W35" s="234"/>
      <c r="X35" s="234"/>
      <c r="Y35" s="234"/>
      <c r="Z35" s="234"/>
      <c r="AA35" s="234"/>
      <c r="AB35" s="234"/>
      <c r="AC35" s="234"/>
      <c r="AD35" s="234"/>
      <c r="AE35" s="234"/>
      <c r="AF35" s="234"/>
      <c r="AG35" s="234"/>
      <c r="AH35" s="234"/>
      <c r="AI35" s="234"/>
    </row>
    <row r="37" spans="1:36">
      <c r="AI37" s="92"/>
    </row>
    <row r="38" spans="1:36">
      <c r="AI38" s="92"/>
    </row>
  </sheetData>
  <mergeCells count="2">
    <mergeCell ref="B35:AI35"/>
    <mergeCell ref="B1:AJ1"/>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1"/>
  <sheetViews>
    <sheetView topLeftCell="A13" workbookViewId="0">
      <selection activeCell="A31" sqref="A31"/>
    </sheetView>
  </sheetViews>
  <sheetFormatPr baseColWidth="10" defaultColWidth="8.83203125" defaultRowHeight="14" x14ac:dyDescent="0"/>
  <cols>
    <col min="1" max="1" width="79.83203125" style="95" customWidth="1"/>
    <col min="2" max="2" width="10.6640625" style="89" customWidth="1"/>
    <col min="3" max="6" width="10.6640625" style="89" hidden="1" customWidth="1"/>
    <col min="7" max="7" width="10.6640625" style="89" customWidth="1"/>
    <col min="8" max="11" width="10.6640625" style="89" hidden="1" customWidth="1"/>
    <col min="12" max="12" width="10.6640625" style="89" customWidth="1"/>
    <col min="13" max="16" width="10.6640625" style="89" hidden="1" customWidth="1"/>
    <col min="17" max="17" width="10.6640625" style="89" customWidth="1"/>
    <col min="18" max="21" width="10.6640625" style="89" hidden="1" customWidth="1"/>
    <col min="22" max="22" width="10.6640625" style="89" customWidth="1"/>
    <col min="23" max="26" width="10.6640625" style="89" hidden="1" customWidth="1"/>
    <col min="27" max="27" width="10.6640625" style="89" customWidth="1"/>
    <col min="28" max="31" width="10.6640625" style="89" hidden="1" customWidth="1"/>
    <col min="32" max="36" width="10.6640625" style="89" customWidth="1"/>
    <col min="37" max="16384" width="8.83203125" style="89"/>
  </cols>
  <sheetData>
    <row r="1" spans="1:36">
      <c r="A1" s="88"/>
      <c r="B1" s="234" t="s">
        <v>455</v>
      </c>
      <c r="C1" s="234"/>
      <c r="D1" s="234"/>
      <c r="E1" s="234"/>
      <c r="F1" s="234"/>
      <c r="G1" s="234"/>
      <c r="H1" s="234"/>
      <c r="I1" s="234"/>
      <c r="J1" s="234"/>
      <c r="K1" s="234"/>
      <c r="L1" s="234"/>
      <c r="M1" s="234"/>
      <c r="N1" s="234"/>
      <c r="O1" s="234"/>
      <c r="P1" s="234"/>
      <c r="Q1" s="234"/>
      <c r="R1" s="234"/>
      <c r="S1" s="234"/>
      <c r="T1" s="234"/>
      <c r="U1" s="234"/>
      <c r="V1" s="234"/>
      <c r="W1" s="234"/>
      <c r="X1" s="234"/>
      <c r="Y1" s="234"/>
      <c r="Z1" s="234"/>
      <c r="AA1" s="234"/>
      <c r="AB1" s="234"/>
      <c r="AC1" s="234"/>
      <c r="AD1" s="234"/>
      <c r="AE1" s="234"/>
      <c r="AF1" s="234"/>
      <c r="AG1" s="234"/>
      <c r="AH1" s="234"/>
      <c r="AI1" s="234"/>
      <c r="AJ1" s="234"/>
    </row>
    <row r="2" spans="1:36">
      <c r="A2" s="96"/>
      <c r="B2" s="97">
        <v>1980</v>
      </c>
      <c r="C2" s="97">
        <v>1981</v>
      </c>
      <c r="D2" s="97">
        <v>1982</v>
      </c>
      <c r="E2" s="117">
        <v>1983</v>
      </c>
      <c r="F2" s="97">
        <v>1984</v>
      </c>
      <c r="G2" s="97">
        <v>1985</v>
      </c>
      <c r="H2" s="97">
        <v>1986</v>
      </c>
      <c r="I2" s="97">
        <v>1987</v>
      </c>
      <c r="J2" s="97">
        <v>1988</v>
      </c>
      <c r="K2" s="97">
        <v>1989</v>
      </c>
      <c r="L2" s="97">
        <v>1990</v>
      </c>
      <c r="M2" s="97">
        <v>1991</v>
      </c>
      <c r="N2" s="97">
        <v>1992</v>
      </c>
      <c r="O2" s="97">
        <v>1993</v>
      </c>
      <c r="P2" s="97">
        <v>1994</v>
      </c>
      <c r="Q2" s="97">
        <v>1995</v>
      </c>
      <c r="R2" s="117">
        <v>1996</v>
      </c>
      <c r="S2" s="97">
        <v>1997</v>
      </c>
      <c r="T2" s="97">
        <v>1998</v>
      </c>
      <c r="U2" s="97">
        <v>1999</v>
      </c>
      <c r="V2" s="97">
        <v>2000</v>
      </c>
      <c r="W2" s="97">
        <v>2001</v>
      </c>
      <c r="X2" s="97">
        <v>2002</v>
      </c>
      <c r="Y2" s="97">
        <v>2003</v>
      </c>
      <c r="Z2" s="97">
        <v>2004</v>
      </c>
      <c r="AA2" s="97">
        <v>2005</v>
      </c>
      <c r="AB2" s="97">
        <v>2006</v>
      </c>
      <c r="AC2" s="97">
        <v>2007</v>
      </c>
      <c r="AD2" s="97">
        <v>2008</v>
      </c>
      <c r="AE2" s="97">
        <v>2009</v>
      </c>
      <c r="AF2" s="98">
        <v>2010</v>
      </c>
      <c r="AG2" s="98">
        <v>2011</v>
      </c>
      <c r="AH2" s="98">
        <v>2012</v>
      </c>
      <c r="AI2" s="98">
        <v>2013</v>
      </c>
      <c r="AJ2" s="98">
        <v>2014</v>
      </c>
    </row>
    <row r="3" spans="1:36">
      <c r="A3" s="99" t="s">
        <v>464</v>
      </c>
      <c r="B3" s="100">
        <f t="shared" ref="B3:AG3" si="0">B4</f>
        <v>56000</v>
      </c>
      <c r="C3" s="100">
        <f t="shared" si="0"/>
        <v>56000</v>
      </c>
      <c r="D3" s="100">
        <f t="shared" si="0"/>
        <v>101000</v>
      </c>
      <c r="E3" s="118">
        <f t="shared" si="0"/>
        <v>64000</v>
      </c>
      <c r="F3" s="100">
        <f t="shared" si="0"/>
        <v>106926</v>
      </c>
      <c r="G3" s="100">
        <f t="shared" si="0"/>
        <v>110653</v>
      </c>
      <c r="H3" s="100">
        <f t="shared" si="0"/>
        <v>112375</v>
      </c>
      <c r="I3" s="100">
        <f t="shared" si="0"/>
        <v>121321</v>
      </c>
      <c r="J3" s="100">
        <f t="shared" si="0"/>
        <v>130446</v>
      </c>
      <c r="K3" s="100">
        <f t="shared" si="0"/>
        <v>134546</v>
      </c>
      <c r="L3" s="100">
        <f t="shared" si="0"/>
        <v>140785</v>
      </c>
      <c r="M3" s="100">
        <f t="shared" si="0"/>
        <v>151798</v>
      </c>
      <c r="N3" s="100">
        <f t="shared" si="0"/>
        <v>162202</v>
      </c>
      <c r="O3" s="100">
        <f t="shared" si="0"/>
        <v>161786</v>
      </c>
      <c r="P3" s="100">
        <f t="shared" si="0"/>
        <v>161058</v>
      </c>
      <c r="Q3" s="100">
        <f t="shared" si="0"/>
        <v>167115</v>
      </c>
      <c r="R3" s="118">
        <f t="shared" si="0"/>
        <v>0</v>
      </c>
      <c r="S3" s="100">
        <f t="shared" si="0"/>
        <v>176955</v>
      </c>
      <c r="T3" s="100">
        <f t="shared" si="0"/>
        <v>185140</v>
      </c>
      <c r="U3" s="100">
        <f t="shared" si="0"/>
        <v>191169</v>
      </c>
      <c r="V3" s="100">
        <f t="shared" si="0"/>
        <v>193522</v>
      </c>
      <c r="W3" s="100">
        <f t="shared" si="0"/>
        <v>197263</v>
      </c>
      <c r="X3" s="100">
        <f t="shared" si="0"/>
        <v>203099</v>
      </c>
      <c r="Y3" s="100">
        <f t="shared" si="0"/>
        <v>253367</v>
      </c>
      <c r="Z3" s="100">
        <f t="shared" si="0"/>
        <v>255936</v>
      </c>
      <c r="AA3" s="100">
        <f t="shared" si="0"/>
        <v>254080</v>
      </c>
      <c r="AB3" s="100">
        <f t="shared" si="0"/>
        <v>255812</v>
      </c>
      <c r="AC3" s="100">
        <f t="shared" si="0"/>
        <v>263840</v>
      </c>
      <c r="AD3" s="100">
        <f t="shared" si="0"/>
        <v>275658</v>
      </c>
      <c r="AE3" s="100">
        <f t="shared" si="0"/>
        <v>277436</v>
      </c>
      <c r="AF3" s="100">
        <f t="shared" si="0"/>
        <v>283321</v>
      </c>
      <c r="AG3" s="100">
        <f t="shared" si="0"/>
        <v>291301</v>
      </c>
      <c r="AH3" s="100">
        <f>AH4</f>
        <v>293065</v>
      </c>
      <c r="AI3" s="100">
        <f>AI4</f>
        <v>292990</v>
      </c>
      <c r="AJ3" s="100">
        <f>AJ4</f>
        <v>285239</v>
      </c>
    </row>
    <row r="4" spans="1:36">
      <c r="A4" s="81" t="s">
        <v>480</v>
      </c>
      <c r="B4" s="85">
        <f t="shared" ref="B4:AH4" si="1">SUM(B5:B8)</f>
        <v>56000</v>
      </c>
      <c r="C4" s="85">
        <f t="shared" si="1"/>
        <v>56000</v>
      </c>
      <c r="D4" s="85">
        <f t="shared" si="1"/>
        <v>101000</v>
      </c>
      <c r="E4" s="119">
        <f t="shared" si="1"/>
        <v>64000</v>
      </c>
      <c r="F4" s="85">
        <f t="shared" si="1"/>
        <v>106926</v>
      </c>
      <c r="G4" s="85">
        <f t="shared" si="1"/>
        <v>110653</v>
      </c>
      <c r="H4" s="85">
        <f t="shared" si="1"/>
        <v>112375</v>
      </c>
      <c r="I4" s="85">
        <f t="shared" si="1"/>
        <v>121321</v>
      </c>
      <c r="J4" s="85">
        <f t="shared" si="1"/>
        <v>130446</v>
      </c>
      <c r="K4" s="85">
        <f t="shared" si="1"/>
        <v>134546</v>
      </c>
      <c r="L4" s="85">
        <f t="shared" si="1"/>
        <v>140785</v>
      </c>
      <c r="M4" s="85">
        <f t="shared" si="1"/>
        <v>151798</v>
      </c>
      <c r="N4" s="85">
        <f t="shared" si="1"/>
        <v>162202</v>
      </c>
      <c r="O4" s="85">
        <f t="shared" si="1"/>
        <v>161786</v>
      </c>
      <c r="P4" s="85">
        <f t="shared" si="1"/>
        <v>161058</v>
      </c>
      <c r="Q4" s="85">
        <f t="shared" si="1"/>
        <v>167115</v>
      </c>
      <c r="R4" s="119">
        <f t="shared" si="1"/>
        <v>0</v>
      </c>
      <c r="S4" s="85">
        <f t="shared" si="1"/>
        <v>176955</v>
      </c>
      <c r="T4" s="85">
        <f t="shared" si="1"/>
        <v>185140</v>
      </c>
      <c r="U4" s="85">
        <f t="shared" si="1"/>
        <v>191169</v>
      </c>
      <c r="V4" s="85">
        <f t="shared" si="1"/>
        <v>193522</v>
      </c>
      <c r="W4" s="85">
        <f t="shared" si="1"/>
        <v>197263</v>
      </c>
      <c r="X4" s="85">
        <f t="shared" si="1"/>
        <v>203099</v>
      </c>
      <c r="Y4" s="85">
        <f t="shared" si="1"/>
        <v>253367</v>
      </c>
      <c r="Z4" s="85">
        <f t="shared" si="1"/>
        <v>255936</v>
      </c>
      <c r="AA4" s="85">
        <f t="shared" si="1"/>
        <v>254080</v>
      </c>
      <c r="AB4" s="85">
        <f t="shared" si="1"/>
        <v>255812</v>
      </c>
      <c r="AC4" s="85">
        <f t="shared" si="1"/>
        <v>263840</v>
      </c>
      <c r="AD4" s="85">
        <f t="shared" si="1"/>
        <v>275658</v>
      </c>
      <c r="AE4" s="85">
        <f t="shared" si="1"/>
        <v>277436</v>
      </c>
      <c r="AF4" s="85">
        <f t="shared" si="1"/>
        <v>283321</v>
      </c>
      <c r="AG4" s="85">
        <f t="shared" si="1"/>
        <v>291301</v>
      </c>
      <c r="AH4" s="85">
        <f t="shared" si="1"/>
        <v>293065</v>
      </c>
      <c r="AI4" s="85">
        <f>SUM(AI5:AI8)</f>
        <v>292990</v>
      </c>
      <c r="AJ4" s="85">
        <f>SUM(AJ5:AJ8)</f>
        <v>285239</v>
      </c>
    </row>
    <row r="5" spans="1:36">
      <c r="A5" s="83" t="s">
        <v>8</v>
      </c>
      <c r="B5" s="85">
        <f>'All YOY'!E31</f>
        <v>0</v>
      </c>
      <c r="C5" s="85">
        <f>'All YOY'!H31</f>
        <v>0</v>
      </c>
      <c r="D5" s="85">
        <f>'All YOY'!K31</f>
        <v>29000</v>
      </c>
      <c r="E5" s="119">
        <f>'All YOY'!N31</f>
        <v>0</v>
      </c>
      <c r="F5" s="85">
        <f>'All YOY'!Q31</f>
        <v>31216</v>
      </c>
      <c r="G5" s="85">
        <f>'All YOY'!T31</f>
        <v>33168</v>
      </c>
      <c r="H5" s="85">
        <f>'All YOY'!W31</f>
        <v>33584</v>
      </c>
      <c r="I5" s="85">
        <f>'All YOY'!Z31</f>
        <v>35668</v>
      </c>
      <c r="J5" s="85">
        <f>'All YOY'!AC31</f>
        <v>37808</v>
      </c>
      <c r="K5" s="85">
        <f>'All YOY'!AF31</f>
        <v>39733</v>
      </c>
      <c r="L5" s="85">
        <f>'All YOY'!AI31</f>
        <v>43285</v>
      </c>
      <c r="M5" s="85">
        <f>'All YOY'!AL31</f>
        <v>47451</v>
      </c>
      <c r="N5" s="85">
        <f>'All YOY'!AO31</f>
        <v>50768</v>
      </c>
      <c r="O5" s="85">
        <f>'All YOY'!AR31</f>
        <v>50722</v>
      </c>
      <c r="P5" s="85">
        <f>'All YOY'!AU31</f>
        <v>50872</v>
      </c>
      <c r="Q5" s="85">
        <f>'All YOY'!AX31</f>
        <v>52535</v>
      </c>
      <c r="R5" s="119">
        <f>'All YOY'!BA31</f>
        <v>0</v>
      </c>
      <c r="S5" s="85">
        <f>'All YOY'!BD31</f>
        <v>52636</v>
      </c>
      <c r="T5" s="85">
        <f>'All YOY'!BG31</f>
        <v>54447</v>
      </c>
      <c r="U5" s="85">
        <f>'All YOY'!BJ31</f>
        <v>56099</v>
      </c>
      <c r="V5" s="85">
        <f>'All YOY'!BM31</f>
        <v>56222</v>
      </c>
      <c r="W5" s="85">
        <f>'All YOY'!BP31</f>
        <v>57953</v>
      </c>
      <c r="X5" s="85">
        <f>'All YOY'!BS31</f>
        <v>59576</v>
      </c>
      <c r="Y5" s="85">
        <f>'All YOY'!BV31</f>
        <v>61984</v>
      </c>
      <c r="Z5" s="85">
        <f>'All YOY'!BY31</f>
        <v>60902</v>
      </c>
      <c r="AA5" s="85">
        <f>'All YOY'!CB31</f>
        <v>61395</v>
      </c>
      <c r="AB5" s="85">
        <f>'All YOY'!CE31</f>
        <v>58903</v>
      </c>
      <c r="AC5" s="85">
        <f>'All YOY'!CH31</f>
        <v>60742</v>
      </c>
      <c r="AD5" s="85">
        <f>'All YOY'!CK31</f>
        <v>62003</v>
      </c>
      <c r="AE5" s="85">
        <f>'All YOY'!CN31</f>
        <v>62097</v>
      </c>
      <c r="AF5" s="85">
        <f>'All YOY'!CQ31</f>
        <v>63159</v>
      </c>
      <c r="AG5" s="85">
        <f>'All YOY'!CT31</f>
        <v>64348</v>
      </c>
      <c r="AH5" s="85">
        <f>'All YOY'!CW31</f>
        <v>62756</v>
      </c>
      <c r="AI5" s="85">
        <f>'All YOY'!CZ31</f>
        <v>62233</v>
      </c>
      <c r="AJ5" s="85">
        <f>'All YOY'!DC31</f>
        <v>60598</v>
      </c>
    </row>
    <row r="6" spans="1:36">
      <c r="A6" s="83" t="s">
        <v>10</v>
      </c>
      <c r="B6" s="85">
        <f>'All YOY'!E32</f>
        <v>56000</v>
      </c>
      <c r="C6" s="85">
        <f>'All YOY'!H32</f>
        <v>56000</v>
      </c>
      <c r="D6" s="85">
        <f>'All YOY'!K32</f>
        <v>62000</v>
      </c>
      <c r="E6" s="119">
        <f>'All YOY'!N32</f>
        <v>64000</v>
      </c>
      <c r="F6" s="85">
        <f>'All YOY'!Q32</f>
        <v>65173</v>
      </c>
      <c r="G6" s="85">
        <f>'All YOY'!T32</f>
        <v>66024</v>
      </c>
      <c r="H6" s="85">
        <f>'All YOY'!W32</f>
        <v>66735</v>
      </c>
      <c r="I6" s="85">
        <f>'All YOY'!Z32</f>
        <v>72793</v>
      </c>
      <c r="J6" s="85">
        <f>'All YOY'!AC32</f>
        <v>78755</v>
      </c>
      <c r="K6" s="85">
        <f>'All YOY'!AF32</f>
        <v>78702</v>
      </c>
      <c r="L6" s="85">
        <f>'All YOY'!AI32</f>
        <v>78594</v>
      </c>
      <c r="M6" s="85">
        <f>'All YOY'!AL32</f>
        <v>82806</v>
      </c>
      <c r="N6" s="85">
        <f>'All YOY'!AO32</f>
        <v>87616</v>
      </c>
      <c r="O6" s="85">
        <f>'All YOY'!AR32</f>
        <v>86229</v>
      </c>
      <c r="P6" s="85">
        <f>'All YOY'!AU32</f>
        <v>84048</v>
      </c>
      <c r="Q6" s="85">
        <f>'All YOY'!AX32</f>
        <v>86087</v>
      </c>
      <c r="R6" s="119">
        <f>'All YOY'!BA32</f>
        <v>0</v>
      </c>
      <c r="S6" s="85">
        <f>'All YOY'!BD32</f>
        <v>94510</v>
      </c>
      <c r="T6" s="85">
        <f>'All YOY'!BG32</f>
        <v>100257</v>
      </c>
      <c r="U6" s="85">
        <f>'All YOY'!BJ32</f>
        <v>104096</v>
      </c>
      <c r="V6" s="85">
        <f>'All YOY'!BM32</f>
        <v>105638</v>
      </c>
      <c r="W6" s="85">
        <f>'All YOY'!BP32</f>
        <v>106337</v>
      </c>
      <c r="X6" s="85">
        <f>'All YOY'!BS32</f>
        <v>109278</v>
      </c>
      <c r="Y6" s="85">
        <f>'All YOY'!BV32</f>
        <v>156607</v>
      </c>
      <c r="Z6" s="85">
        <f>'All YOY'!BY32</f>
        <v>160073</v>
      </c>
      <c r="AA6" s="85">
        <f>'All YOY'!CB32</f>
        <v>157492</v>
      </c>
      <c r="AB6" s="85">
        <f>'All YOY'!CE32</f>
        <v>161013</v>
      </c>
      <c r="AC6" s="85">
        <f>'All YOY'!CH32</f>
        <v>166444</v>
      </c>
      <c r="AD6" s="85">
        <f>'All YOY'!CK32</f>
        <v>176885</v>
      </c>
      <c r="AE6" s="85">
        <f>'All YOY'!CN32</f>
        <v>178537</v>
      </c>
      <c r="AF6" s="85">
        <f>'All YOY'!CQ32</f>
        <v>182573</v>
      </c>
      <c r="AG6" s="85">
        <f>'All YOY'!CT32</f>
        <v>188642</v>
      </c>
      <c r="AH6" s="85">
        <f>'All YOY'!CW32</f>
        <v>192354</v>
      </c>
      <c r="AI6" s="85">
        <f>'All YOY'!CZ32</f>
        <v>192213</v>
      </c>
      <c r="AJ6" s="85">
        <f>'All YOY'!DC32</f>
        <v>185630</v>
      </c>
    </row>
    <row r="7" spans="1:36">
      <c r="A7" s="83" t="s">
        <v>14</v>
      </c>
      <c r="B7" s="85">
        <f>'All YOY'!E35</f>
        <v>0</v>
      </c>
      <c r="C7" s="85">
        <f>'All YOY'!H35</f>
        <v>0</v>
      </c>
      <c r="D7" s="85">
        <f>'All YOY'!K35</f>
        <v>0</v>
      </c>
      <c r="E7" s="119">
        <f>'All YOY'!N35</f>
        <v>0</v>
      </c>
      <c r="F7" s="85">
        <f>'All YOY'!Q35</f>
        <v>0</v>
      </c>
      <c r="G7" s="85">
        <f>'All YOY'!T35</f>
        <v>0</v>
      </c>
      <c r="H7" s="85">
        <f>'All YOY'!W35</f>
        <v>0</v>
      </c>
      <c r="I7" s="85">
        <f>'All YOY'!Z35</f>
        <v>0</v>
      </c>
      <c r="J7" s="85">
        <f>'All YOY'!AC35</f>
        <v>0</v>
      </c>
      <c r="K7" s="85">
        <f>'All YOY'!AF35</f>
        <v>0</v>
      </c>
      <c r="L7" s="85">
        <f>'All YOY'!AI35</f>
        <v>0</v>
      </c>
      <c r="M7" s="85">
        <f>'All YOY'!AL35</f>
        <v>0</v>
      </c>
      <c r="N7" s="85">
        <f>'All YOY'!AO35</f>
        <v>0</v>
      </c>
      <c r="O7" s="85">
        <f>'All YOY'!AR35</f>
        <v>0</v>
      </c>
      <c r="P7" s="85">
        <f>'All YOY'!AU35</f>
        <v>0</v>
      </c>
      <c r="Q7" s="85">
        <f>'All YOY'!AX35</f>
        <v>0</v>
      </c>
      <c r="R7" s="119">
        <f>'All YOY'!BA35</f>
        <v>0</v>
      </c>
      <c r="S7" s="85">
        <f>'All YOY'!BD35</f>
        <v>0</v>
      </c>
      <c r="T7" s="85">
        <f>'All YOY'!BG35</f>
        <v>0</v>
      </c>
      <c r="U7" s="85">
        <f>'All YOY'!BJ35</f>
        <v>0</v>
      </c>
      <c r="V7" s="85">
        <f>'All YOY'!BM35</f>
        <v>0</v>
      </c>
      <c r="W7" s="85">
        <f>'All YOY'!BP35</f>
        <v>0</v>
      </c>
      <c r="X7" s="85">
        <f>'All YOY'!BS35</f>
        <v>0</v>
      </c>
      <c r="Y7" s="85">
        <f>'All YOY'!BV35</f>
        <v>0</v>
      </c>
      <c r="Z7" s="85">
        <f>'All YOY'!BY35</f>
        <v>0</v>
      </c>
      <c r="AA7" s="85">
        <f>'All YOY'!CB35</f>
        <v>0</v>
      </c>
      <c r="AB7" s="85">
        <f>'All YOY'!CE35</f>
        <v>0</v>
      </c>
      <c r="AC7" s="85">
        <f>'All YOY'!CH35</f>
        <v>0</v>
      </c>
      <c r="AD7" s="85">
        <f>'All YOY'!CK35</f>
        <v>0</v>
      </c>
      <c r="AE7" s="85">
        <f>'All YOY'!CN35</f>
        <v>0</v>
      </c>
      <c r="AF7" s="85">
        <f>'All YOY'!CQ35</f>
        <v>0</v>
      </c>
      <c r="AG7" s="85">
        <f>'All YOY'!CT35</f>
        <v>0</v>
      </c>
      <c r="AH7" s="85">
        <f>'All YOY'!CW35</f>
        <v>0</v>
      </c>
      <c r="AI7" s="85">
        <f>'All YOY'!CZ35</f>
        <v>0</v>
      </c>
      <c r="AJ7" s="85">
        <f>'All YOY'!DC35</f>
        <v>0</v>
      </c>
    </row>
    <row r="8" spans="1:36">
      <c r="A8" s="83" t="s">
        <v>17</v>
      </c>
      <c r="B8" s="85">
        <f>'All YOY'!E38</f>
        <v>0</v>
      </c>
      <c r="C8" s="85">
        <f>'All YOY'!H38</f>
        <v>0</v>
      </c>
      <c r="D8" s="85">
        <f>'All YOY'!K38</f>
        <v>10000</v>
      </c>
      <c r="E8" s="119">
        <f>'All YOY'!N38</f>
        <v>0</v>
      </c>
      <c r="F8" s="85">
        <f>'All YOY'!Q38</f>
        <v>10537</v>
      </c>
      <c r="G8" s="85">
        <f>'All YOY'!T38</f>
        <v>11461</v>
      </c>
      <c r="H8" s="85">
        <f>'All YOY'!W38</f>
        <v>12056</v>
      </c>
      <c r="I8" s="85">
        <f>'All YOY'!Z38</f>
        <v>12860</v>
      </c>
      <c r="J8" s="85">
        <f>'All YOY'!AC38</f>
        <v>13883</v>
      </c>
      <c r="K8" s="85">
        <f>'All YOY'!AF38</f>
        <v>16111</v>
      </c>
      <c r="L8" s="85">
        <f>'All YOY'!AI38</f>
        <v>18906</v>
      </c>
      <c r="M8" s="85">
        <f>'All YOY'!AL38</f>
        <v>21541</v>
      </c>
      <c r="N8" s="85">
        <f>'All YOY'!AO38</f>
        <v>23818</v>
      </c>
      <c r="O8" s="85">
        <f>'All YOY'!AR38</f>
        <v>24835</v>
      </c>
      <c r="P8" s="85">
        <f>'All YOY'!AU38</f>
        <v>26138</v>
      </c>
      <c r="Q8" s="85">
        <f>'All YOY'!AX38</f>
        <v>28493</v>
      </c>
      <c r="R8" s="119">
        <f>'All YOY'!BA38</f>
        <v>0</v>
      </c>
      <c r="S8" s="85">
        <f>'All YOY'!BD38</f>
        <v>29809</v>
      </c>
      <c r="T8" s="85">
        <f>'All YOY'!BG38</f>
        <v>30436</v>
      </c>
      <c r="U8" s="85">
        <f>'All YOY'!BJ38</f>
        <v>30974</v>
      </c>
      <c r="V8" s="85">
        <f>'All YOY'!BM38</f>
        <v>31662</v>
      </c>
      <c r="W8" s="85">
        <f>'All YOY'!BP38</f>
        <v>32973</v>
      </c>
      <c r="X8" s="85">
        <f>'All YOY'!BS38</f>
        <v>34245</v>
      </c>
      <c r="Y8" s="85">
        <f>'All YOY'!BV38</f>
        <v>34776</v>
      </c>
      <c r="Z8" s="85">
        <f>'All YOY'!BY38</f>
        <v>34961</v>
      </c>
      <c r="AA8" s="85">
        <f>'All YOY'!CB38</f>
        <v>35193</v>
      </c>
      <c r="AB8" s="85">
        <f>'All YOY'!CE38</f>
        <v>35896</v>
      </c>
      <c r="AC8" s="85">
        <f>'All YOY'!CH38</f>
        <v>36654</v>
      </c>
      <c r="AD8" s="85">
        <f>'All YOY'!CK38</f>
        <v>36770</v>
      </c>
      <c r="AE8" s="85">
        <f>'All YOY'!CN38</f>
        <v>36802</v>
      </c>
      <c r="AF8" s="85">
        <f>'All YOY'!CQ38</f>
        <v>37589</v>
      </c>
      <c r="AG8" s="85">
        <f>'All YOY'!CT38</f>
        <v>38311</v>
      </c>
      <c r="AH8" s="85">
        <f>'All YOY'!CW38</f>
        <v>37955</v>
      </c>
      <c r="AI8" s="85">
        <f>'All YOY'!CZ38</f>
        <v>38544</v>
      </c>
      <c r="AJ8" s="85">
        <f>'All YOY'!DC38</f>
        <v>39011</v>
      </c>
    </row>
    <row r="9" spans="1:36">
      <c r="A9" s="81" t="s">
        <v>466</v>
      </c>
      <c r="B9" s="82" t="s">
        <v>459</v>
      </c>
      <c r="C9" s="82" t="s">
        <v>459</v>
      </c>
      <c r="D9" s="82" t="s">
        <v>459</v>
      </c>
      <c r="E9" s="120" t="s">
        <v>459</v>
      </c>
      <c r="F9" s="82" t="s">
        <v>459</v>
      </c>
      <c r="G9" s="82" t="s">
        <v>459</v>
      </c>
      <c r="H9" s="82" t="s">
        <v>459</v>
      </c>
      <c r="I9" s="82" t="s">
        <v>459</v>
      </c>
      <c r="J9" s="82" t="s">
        <v>459</v>
      </c>
      <c r="K9" s="82" t="s">
        <v>459</v>
      </c>
      <c r="L9" s="82" t="s">
        <v>459</v>
      </c>
      <c r="M9" s="82" t="s">
        <v>459</v>
      </c>
      <c r="N9" s="82" t="s">
        <v>459</v>
      </c>
      <c r="O9" s="82" t="s">
        <v>459</v>
      </c>
      <c r="P9" s="82" t="s">
        <v>459</v>
      </c>
      <c r="Q9" s="82" t="s">
        <v>459</v>
      </c>
      <c r="R9" s="120" t="s">
        <v>459</v>
      </c>
      <c r="S9" s="82" t="s">
        <v>459</v>
      </c>
      <c r="T9" s="82" t="s">
        <v>459</v>
      </c>
      <c r="U9" s="82" t="s">
        <v>459</v>
      </c>
      <c r="V9" s="82" t="s">
        <v>459</v>
      </c>
      <c r="W9" s="82" t="s">
        <v>459</v>
      </c>
      <c r="X9" s="82" t="s">
        <v>459</v>
      </c>
      <c r="Y9" s="82" t="s">
        <v>459</v>
      </c>
      <c r="Z9" s="82" t="s">
        <v>459</v>
      </c>
      <c r="AA9" s="82" t="s">
        <v>459</v>
      </c>
      <c r="AB9" s="82" t="s">
        <v>459</v>
      </c>
      <c r="AC9" s="82" t="s">
        <v>459</v>
      </c>
      <c r="AD9" s="82" t="s">
        <v>459</v>
      </c>
      <c r="AE9" s="82" t="s">
        <v>459</v>
      </c>
      <c r="AF9" s="82" t="s">
        <v>459</v>
      </c>
      <c r="AG9" s="82" t="s">
        <v>459</v>
      </c>
      <c r="AH9" s="82" t="s">
        <v>459</v>
      </c>
      <c r="AI9" s="82" t="s">
        <v>459</v>
      </c>
      <c r="AJ9" s="82" t="s">
        <v>459</v>
      </c>
    </row>
    <row r="10" spans="1:36">
      <c r="A10" s="81" t="s">
        <v>481</v>
      </c>
      <c r="B10" s="82" t="s">
        <v>459</v>
      </c>
      <c r="C10" s="82" t="s">
        <v>459</v>
      </c>
      <c r="D10" s="82" t="s">
        <v>459</v>
      </c>
      <c r="E10" s="120" t="s">
        <v>459</v>
      </c>
      <c r="F10" s="82" t="s">
        <v>459</v>
      </c>
      <c r="G10" s="82" t="s">
        <v>459</v>
      </c>
      <c r="H10" s="82" t="s">
        <v>459</v>
      </c>
      <c r="I10" s="82" t="s">
        <v>459</v>
      </c>
      <c r="J10" s="82" t="s">
        <v>459</v>
      </c>
      <c r="K10" s="82" t="s">
        <v>459</v>
      </c>
      <c r="L10" s="82" t="s">
        <v>459</v>
      </c>
      <c r="M10" s="82" t="s">
        <v>459</v>
      </c>
      <c r="N10" s="82" t="s">
        <v>459</v>
      </c>
      <c r="O10" s="82" t="s">
        <v>459</v>
      </c>
      <c r="P10" s="82" t="s">
        <v>459</v>
      </c>
      <c r="Q10" s="82" t="s">
        <v>459</v>
      </c>
      <c r="R10" s="120" t="s">
        <v>459</v>
      </c>
      <c r="S10" s="82" t="s">
        <v>459</v>
      </c>
      <c r="T10" s="82" t="s">
        <v>459</v>
      </c>
      <c r="U10" s="82" t="s">
        <v>459</v>
      </c>
      <c r="V10" s="82" t="s">
        <v>459</v>
      </c>
      <c r="W10" s="82" t="s">
        <v>459</v>
      </c>
      <c r="X10" s="82" t="s">
        <v>459</v>
      </c>
      <c r="Y10" s="82" t="s">
        <v>459</v>
      </c>
      <c r="Z10" s="82" t="s">
        <v>459</v>
      </c>
      <c r="AA10" s="82" t="s">
        <v>459</v>
      </c>
      <c r="AB10" s="82" t="s">
        <v>459</v>
      </c>
      <c r="AC10" s="82" t="s">
        <v>459</v>
      </c>
      <c r="AD10" s="82" t="s">
        <v>459</v>
      </c>
      <c r="AE10" s="82" t="s">
        <v>459</v>
      </c>
      <c r="AF10" s="82" t="s">
        <v>459</v>
      </c>
      <c r="AG10" s="82" t="s">
        <v>459</v>
      </c>
      <c r="AH10" s="82" t="s">
        <v>459</v>
      </c>
      <c r="AI10" s="82" t="s">
        <v>459</v>
      </c>
      <c r="AJ10" s="82" t="s">
        <v>459</v>
      </c>
    </row>
    <row r="11" spans="1:36">
      <c r="A11" s="101" t="s">
        <v>493</v>
      </c>
      <c r="B11" s="108" t="s">
        <v>459</v>
      </c>
      <c r="C11" s="108" t="s">
        <v>459</v>
      </c>
      <c r="D11" s="108" t="s">
        <v>459</v>
      </c>
      <c r="E11" s="121" t="s">
        <v>459</v>
      </c>
      <c r="F11" s="108" t="s">
        <v>459</v>
      </c>
      <c r="G11" s="108" t="s">
        <v>459</v>
      </c>
      <c r="H11" s="108" t="s">
        <v>459</v>
      </c>
      <c r="I11" s="108" t="s">
        <v>459</v>
      </c>
      <c r="J11" s="108" t="s">
        <v>459</v>
      </c>
      <c r="K11" s="108" t="s">
        <v>459</v>
      </c>
      <c r="L11" s="108" t="s">
        <v>459</v>
      </c>
      <c r="M11" s="108" t="s">
        <v>459</v>
      </c>
      <c r="N11" s="108" t="s">
        <v>459</v>
      </c>
      <c r="O11" s="108" t="s">
        <v>459</v>
      </c>
      <c r="P11" s="108" t="s">
        <v>459</v>
      </c>
      <c r="Q11" s="108" t="s">
        <v>459</v>
      </c>
      <c r="R11" s="121" t="s">
        <v>459</v>
      </c>
      <c r="S11" s="108" t="s">
        <v>459</v>
      </c>
      <c r="T11" s="108" t="s">
        <v>459</v>
      </c>
      <c r="U11" s="108" t="s">
        <v>459</v>
      </c>
      <c r="V11" s="108" t="s">
        <v>459</v>
      </c>
      <c r="W11" s="108" t="s">
        <v>459</v>
      </c>
      <c r="X11" s="108" t="s">
        <v>459</v>
      </c>
      <c r="Y11" s="108" t="s">
        <v>459</v>
      </c>
      <c r="Z11" s="108" t="s">
        <v>459</v>
      </c>
      <c r="AA11" s="108" t="s">
        <v>459</v>
      </c>
      <c r="AB11" s="108" t="s">
        <v>459</v>
      </c>
      <c r="AC11" s="108" t="s">
        <v>459</v>
      </c>
      <c r="AD11" s="108" t="s">
        <v>459</v>
      </c>
      <c r="AE11" s="108" t="s">
        <v>459</v>
      </c>
      <c r="AF11" s="108" t="s">
        <v>459</v>
      </c>
      <c r="AG11" s="108" t="s">
        <v>459</v>
      </c>
      <c r="AH11" s="108" t="s">
        <v>459</v>
      </c>
      <c r="AI11" s="108" t="s">
        <v>459</v>
      </c>
      <c r="AJ11" s="108" t="s">
        <v>459</v>
      </c>
    </row>
    <row r="12" spans="1:36">
      <c r="A12" s="111" t="s">
        <v>467</v>
      </c>
      <c r="B12" s="112">
        <f>B13</f>
        <v>3026627</v>
      </c>
      <c r="C12" s="112">
        <f t="shared" ref="C12:Q12" si="2">C13</f>
        <v>3081560</v>
      </c>
      <c r="D12" s="112">
        <f t="shared" si="2"/>
        <v>3132612</v>
      </c>
      <c r="E12" s="122">
        <f t="shared" si="2"/>
        <v>3165349</v>
      </c>
      <c r="F12" s="112">
        <f t="shared" si="2"/>
        <v>3206919</v>
      </c>
      <c r="G12" s="112">
        <f t="shared" si="2"/>
        <v>3252185</v>
      </c>
      <c r="H12" s="112">
        <f t="shared" si="2"/>
        <v>3247954</v>
      </c>
      <c r="I12" s="112">
        <f t="shared" si="2"/>
        <v>3273666</v>
      </c>
      <c r="J12" s="112">
        <f t="shared" si="2"/>
        <v>3198291</v>
      </c>
      <c r="K12" s="112">
        <f t="shared" si="2"/>
        <v>3215634</v>
      </c>
      <c r="L12" s="112">
        <f t="shared" si="2"/>
        <v>3081529</v>
      </c>
      <c r="M12" s="112">
        <f t="shared" si="2"/>
        <v>3004708</v>
      </c>
      <c r="N12" s="112">
        <f t="shared" si="2"/>
        <v>2791403</v>
      </c>
      <c r="O12" s="112">
        <f t="shared" si="2"/>
        <v>2631223</v>
      </c>
      <c r="P12" s="112">
        <f t="shared" si="2"/>
        <v>2492067</v>
      </c>
      <c r="Q12" s="112">
        <f t="shared" si="2"/>
        <v>2349330</v>
      </c>
      <c r="R12" s="122">
        <v>0</v>
      </c>
      <c r="S12" s="112">
        <f t="shared" ref="S12:AG12" si="3">S13</f>
        <v>2215560</v>
      </c>
      <c r="T12" s="112">
        <f t="shared" si="3"/>
        <v>2145034</v>
      </c>
      <c r="U12" s="112">
        <f t="shared" si="3"/>
        <v>2098935</v>
      </c>
      <c r="V12" s="112">
        <f t="shared" si="3"/>
        <v>2079383</v>
      </c>
      <c r="W12" s="112">
        <f t="shared" si="3"/>
        <v>2066903</v>
      </c>
      <c r="X12" s="112">
        <f t="shared" si="3"/>
        <v>2092279</v>
      </c>
      <c r="Y12" s="112">
        <f t="shared" si="3"/>
        <v>2116817</v>
      </c>
      <c r="Z12" s="112">
        <f t="shared" si="3"/>
        <v>2114658</v>
      </c>
      <c r="AA12" s="112">
        <f t="shared" si="3"/>
        <v>2085041</v>
      </c>
      <c r="AB12" s="112">
        <f t="shared" si="3"/>
        <v>2083008</v>
      </c>
      <c r="AC12" s="112">
        <f t="shared" si="3"/>
        <v>2078356</v>
      </c>
      <c r="AD12" s="112">
        <f t="shared" si="3"/>
        <v>2125142</v>
      </c>
      <c r="AE12" s="112">
        <f t="shared" si="3"/>
        <v>2147764</v>
      </c>
      <c r="AF12" s="112">
        <f t="shared" si="3"/>
        <v>2204963</v>
      </c>
      <c r="AG12" s="112">
        <f t="shared" si="3"/>
        <v>2230822</v>
      </c>
      <c r="AH12" s="112">
        <f>AH13</f>
        <v>2190588</v>
      </c>
      <c r="AI12" s="112">
        <f>AI13</f>
        <v>2158683</v>
      </c>
      <c r="AJ12" s="112">
        <f>AJ13</f>
        <v>2082300</v>
      </c>
    </row>
    <row r="13" spans="1:36">
      <c r="A13" s="81" t="s">
        <v>9</v>
      </c>
      <c r="B13" s="82">
        <f t="shared" ref="B13:Q13" si="4">B14+B15</f>
        <v>3026627</v>
      </c>
      <c r="C13" s="82">
        <f t="shared" si="4"/>
        <v>3081560</v>
      </c>
      <c r="D13" s="82">
        <f t="shared" si="4"/>
        <v>3132612</v>
      </c>
      <c r="E13" s="120">
        <f t="shared" si="4"/>
        <v>3165349</v>
      </c>
      <c r="F13" s="82">
        <f t="shared" si="4"/>
        <v>3206919</v>
      </c>
      <c r="G13" s="82">
        <f t="shared" si="4"/>
        <v>3252185</v>
      </c>
      <c r="H13" s="82">
        <f t="shared" si="4"/>
        <v>3247954</v>
      </c>
      <c r="I13" s="82">
        <f t="shared" si="4"/>
        <v>3273666</v>
      </c>
      <c r="J13" s="82">
        <f t="shared" si="4"/>
        <v>3198291</v>
      </c>
      <c r="K13" s="82">
        <f t="shared" si="4"/>
        <v>3215634</v>
      </c>
      <c r="L13" s="82">
        <f t="shared" si="4"/>
        <v>3081529</v>
      </c>
      <c r="M13" s="82">
        <f t="shared" si="4"/>
        <v>3004708</v>
      </c>
      <c r="N13" s="82">
        <f t="shared" si="4"/>
        <v>2791403</v>
      </c>
      <c r="O13" s="82">
        <f t="shared" si="4"/>
        <v>2631223</v>
      </c>
      <c r="P13" s="82">
        <f t="shared" si="4"/>
        <v>2492067</v>
      </c>
      <c r="Q13" s="82">
        <f t="shared" si="4"/>
        <v>2349330</v>
      </c>
      <c r="R13" s="120">
        <v>0</v>
      </c>
      <c r="S13" s="82">
        <f t="shared" ref="S13:AH13" si="5">S14+S15</f>
        <v>2215560</v>
      </c>
      <c r="T13" s="82">
        <f t="shared" si="5"/>
        <v>2145034</v>
      </c>
      <c r="U13" s="82">
        <f t="shared" si="5"/>
        <v>2098935</v>
      </c>
      <c r="V13" s="82">
        <f t="shared" si="5"/>
        <v>2079383</v>
      </c>
      <c r="W13" s="82">
        <f t="shared" si="5"/>
        <v>2066903</v>
      </c>
      <c r="X13" s="82">
        <f t="shared" si="5"/>
        <v>2092279</v>
      </c>
      <c r="Y13" s="82">
        <f t="shared" si="5"/>
        <v>2116817</v>
      </c>
      <c r="Z13" s="82">
        <f t="shared" si="5"/>
        <v>2114658</v>
      </c>
      <c r="AA13" s="82">
        <f t="shared" si="5"/>
        <v>2085041</v>
      </c>
      <c r="AB13" s="82">
        <f t="shared" si="5"/>
        <v>2083008</v>
      </c>
      <c r="AC13" s="82">
        <f t="shared" si="5"/>
        <v>2078356</v>
      </c>
      <c r="AD13" s="82">
        <f t="shared" si="5"/>
        <v>2125142</v>
      </c>
      <c r="AE13" s="82">
        <f t="shared" si="5"/>
        <v>2147764</v>
      </c>
      <c r="AF13" s="82">
        <f t="shared" si="5"/>
        <v>2204963</v>
      </c>
      <c r="AG13" s="82">
        <f t="shared" si="5"/>
        <v>2230822</v>
      </c>
      <c r="AH13" s="82">
        <f t="shared" si="5"/>
        <v>2190588</v>
      </c>
      <c r="AI13" s="82">
        <f>AI14+AI15</f>
        <v>2158683</v>
      </c>
      <c r="AJ13" s="82">
        <f>AJ14+AJ15</f>
        <v>2082300</v>
      </c>
    </row>
    <row r="14" spans="1:36">
      <c r="A14" s="83" t="s">
        <v>454</v>
      </c>
      <c r="B14" s="85">
        <f>'All YOY'!E44</f>
        <v>2050627</v>
      </c>
      <c r="C14" s="85">
        <f>'All YOY'!H44</f>
        <v>2082560</v>
      </c>
      <c r="D14" s="85">
        <f>'All YOY'!K44</f>
        <v>2108612</v>
      </c>
      <c r="E14" s="119">
        <f>'All YOY'!N44</f>
        <v>2123349</v>
      </c>
      <c r="F14" s="85">
        <f>'All YOY'!Q44</f>
        <v>2138157</v>
      </c>
      <c r="G14" s="85">
        <f>'All YOY'!T44</f>
        <v>2151032</v>
      </c>
      <c r="H14" s="85">
        <f>'All YOY'!W44</f>
        <v>2169112</v>
      </c>
      <c r="I14" s="85">
        <f>'All YOY'!Z44</f>
        <v>2174217</v>
      </c>
      <c r="J14" s="85">
        <f>'All YOY'!AC44</f>
        <v>2138213</v>
      </c>
      <c r="K14" s="85">
        <f>'All YOY'!AF44</f>
        <v>2130229</v>
      </c>
      <c r="L14" s="85">
        <f>'All YOY'!AI44</f>
        <v>2043705</v>
      </c>
      <c r="M14" s="85">
        <f>'All YOY'!AL44</f>
        <v>1985555</v>
      </c>
      <c r="N14" s="85">
        <f>'All YOY'!AO44</f>
        <v>1807177</v>
      </c>
      <c r="O14" s="85">
        <f>'All YOY'!AR44</f>
        <v>1705103</v>
      </c>
      <c r="P14" s="85">
        <f>'All YOY'!AU44</f>
        <v>1610490</v>
      </c>
      <c r="Q14" s="85">
        <f>'All YOY'!AX44</f>
        <v>1518224</v>
      </c>
      <c r="R14" s="119">
        <v>0</v>
      </c>
      <c r="S14" s="85">
        <f>'All YOY'!BD44</f>
        <v>1438562</v>
      </c>
      <c r="T14" s="85">
        <f>'All YOY'!BG44</f>
        <v>1406830</v>
      </c>
      <c r="U14" s="85">
        <f>'All YOY'!BJ44</f>
        <v>1385703</v>
      </c>
      <c r="V14" s="85">
        <f>'All YOY'!BM44</f>
        <v>1384338</v>
      </c>
      <c r="W14" s="85">
        <f>'All YOY'!BP44</f>
        <v>1385116</v>
      </c>
      <c r="X14" s="85">
        <f>'All YOY'!BS44</f>
        <v>1411634</v>
      </c>
      <c r="Y14" s="85">
        <f>'All YOY'!BV44</f>
        <v>1434377</v>
      </c>
      <c r="Z14" s="85">
        <f>'All YOY'!BY44</f>
        <v>1426836</v>
      </c>
      <c r="AA14" s="85">
        <f>'All YOY'!CB44</f>
        <v>1389394</v>
      </c>
      <c r="AB14" s="85">
        <f>'All YOY'!CE44</f>
        <v>1384968</v>
      </c>
      <c r="AC14" s="85">
        <f>'All YOY'!CH44</f>
        <v>1379551</v>
      </c>
      <c r="AD14" s="85">
        <f>'All YOY'!CK44</f>
        <v>1401757</v>
      </c>
      <c r="AE14" s="85">
        <f>'All YOY'!CN44</f>
        <v>1418542</v>
      </c>
      <c r="AF14" s="85">
        <f>'All YOY'!CQ44</f>
        <v>1430985</v>
      </c>
      <c r="AG14" s="85">
        <f>'All YOY'!CT44</f>
        <v>1425113</v>
      </c>
      <c r="AH14" s="85">
        <f>'All YOY'!CW44</f>
        <v>1399622</v>
      </c>
      <c r="AI14" s="85">
        <f>'All YOY'!CZ44</f>
        <v>1382684</v>
      </c>
      <c r="AJ14" s="85">
        <f>'All YOY'!DC44</f>
        <v>1338487</v>
      </c>
    </row>
    <row r="15" spans="1:36">
      <c r="A15" s="83" t="s">
        <v>9</v>
      </c>
      <c r="B15" s="85">
        <f>'All YOY'!E5</f>
        <v>976000</v>
      </c>
      <c r="C15" s="85">
        <f>'All YOY'!H5</f>
        <v>999000</v>
      </c>
      <c r="D15" s="85">
        <f>'All YOY'!K5</f>
        <v>1024000</v>
      </c>
      <c r="E15" s="119">
        <f>'All YOY'!N5</f>
        <v>1042000</v>
      </c>
      <c r="F15" s="85">
        <f>'All YOY'!Q5</f>
        <v>1068762</v>
      </c>
      <c r="G15" s="85">
        <f>'All YOY'!T5</f>
        <v>1101153</v>
      </c>
      <c r="H15" s="85">
        <f>'All YOY'!W5</f>
        <v>1078842</v>
      </c>
      <c r="I15" s="85">
        <f>'All YOY'!Z5</f>
        <v>1099449</v>
      </c>
      <c r="J15" s="85">
        <f>'All YOY'!AC5</f>
        <v>1060078</v>
      </c>
      <c r="K15" s="85">
        <f>'All YOY'!AF5</f>
        <v>1085405</v>
      </c>
      <c r="L15" s="85">
        <f>'All YOY'!AI5</f>
        <v>1037824</v>
      </c>
      <c r="M15" s="85">
        <f>'All YOY'!AL5</f>
        <v>1019153</v>
      </c>
      <c r="N15" s="85">
        <f>'All YOY'!AO5</f>
        <v>984226</v>
      </c>
      <c r="O15" s="85">
        <f>'All YOY'!AR5</f>
        <v>926120</v>
      </c>
      <c r="P15" s="85">
        <f>'All YOY'!AU5</f>
        <v>881577</v>
      </c>
      <c r="Q15" s="85">
        <f>'All YOY'!AX5</f>
        <v>831106</v>
      </c>
      <c r="R15" s="119">
        <f>'All YOY'!BA5</f>
        <v>0</v>
      </c>
      <c r="S15" s="85">
        <f>'All YOY'!BD5</f>
        <v>776998</v>
      </c>
      <c r="T15" s="85">
        <f>'All YOY'!BG5</f>
        <v>738204</v>
      </c>
      <c r="U15" s="85">
        <f>'All YOY'!BJ5</f>
        <v>713232</v>
      </c>
      <c r="V15" s="85">
        <f>'All YOY'!BM5</f>
        <v>695045</v>
      </c>
      <c r="W15" s="85">
        <f>'All YOY'!BP5</f>
        <v>681787</v>
      </c>
      <c r="X15" s="85">
        <f>'All YOY'!BS5</f>
        <v>680645</v>
      </c>
      <c r="Y15" s="85">
        <f>'All YOY'!BV5</f>
        <v>682440</v>
      </c>
      <c r="Z15" s="85">
        <f>'All YOY'!BY5</f>
        <v>687822</v>
      </c>
      <c r="AA15" s="85">
        <f>'All YOY'!CB5</f>
        <v>695647</v>
      </c>
      <c r="AB15" s="85">
        <f>'All YOY'!CE5</f>
        <v>698040</v>
      </c>
      <c r="AC15" s="85">
        <f>'All YOY'!CH5</f>
        <v>698805</v>
      </c>
      <c r="AD15" s="85">
        <f>'All YOY'!CK5</f>
        <v>723385</v>
      </c>
      <c r="AE15" s="85">
        <f>'All YOY'!CN5</f>
        <v>729222</v>
      </c>
      <c r="AF15" s="85">
        <f>'All YOY'!CQ5</f>
        <v>773978</v>
      </c>
      <c r="AG15" s="85">
        <f>'All YOY'!CT5</f>
        <v>805709</v>
      </c>
      <c r="AH15" s="85">
        <f>'All YOY'!CW5</f>
        <v>790966</v>
      </c>
      <c r="AI15" s="85">
        <f>'All YOY'!CZ5</f>
        <v>775999</v>
      </c>
      <c r="AJ15" s="85">
        <f>'All YOY'!DC5</f>
        <v>743813</v>
      </c>
    </row>
    <row r="16" spans="1:36">
      <c r="A16" s="101" t="s">
        <v>482</v>
      </c>
      <c r="B16" s="108" t="s">
        <v>459</v>
      </c>
      <c r="C16" s="108" t="s">
        <v>459</v>
      </c>
      <c r="D16" s="108" t="s">
        <v>459</v>
      </c>
      <c r="E16" s="121" t="s">
        <v>459</v>
      </c>
      <c r="F16" s="108" t="s">
        <v>459</v>
      </c>
      <c r="G16" s="108" t="s">
        <v>459</v>
      </c>
      <c r="H16" s="108" t="s">
        <v>459</v>
      </c>
      <c r="I16" s="108" t="s">
        <v>459</v>
      </c>
      <c r="J16" s="108" t="s">
        <v>459</v>
      </c>
      <c r="K16" s="108" t="s">
        <v>459</v>
      </c>
      <c r="L16" s="108" t="s">
        <v>459</v>
      </c>
      <c r="M16" s="108" t="s">
        <v>459</v>
      </c>
      <c r="N16" s="108" t="s">
        <v>459</v>
      </c>
      <c r="O16" s="108" t="s">
        <v>459</v>
      </c>
      <c r="P16" s="108" t="s">
        <v>459</v>
      </c>
      <c r="Q16" s="108" t="s">
        <v>459</v>
      </c>
      <c r="R16" s="121" t="s">
        <v>459</v>
      </c>
      <c r="S16" s="108" t="s">
        <v>459</v>
      </c>
      <c r="T16" s="108" t="s">
        <v>459</v>
      </c>
      <c r="U16" s="108" t="s">
        <v>459</v>
      </c>
      <c r="V16" s="108" t="s">
        <v>459</v>
      </c>
      <c r="W16" s="108" t="s">
        <v>459</v>
      </c>
      <c r="X16" s="108" t="s">
        <v>459</v>
      </c>
      <c r="Y16" s="108" t="s">
        <v>459</v>
      </c>
      <c r="Z16" s="108" t="s">
        <v>459</v>
      </c>
      <c r="AA16" s="108" t="s">
        <v>459</v>
      </c>
      <c r="AB16" s="108" t="s">
        <v>459</v>
      </c>
      <c r="AC16" s="108" t="s">
        <v>459</v>
      </c>
      <c r="AD16" s="108" t="s">
        <v>459</v>
      </c>
      <c r="AE16" s="108" t="s">
        <v>459</v>
      </c>
      <c r="AF16" s="108" t="s">
        <v>459</v>
      </c>
      <c r="AG16" s="108" t="s">
        <v>459</v>
      </c>
      <c r="AH16" s="108" t="s">
        <v>459</v>
      </c>
      <c r="AI16" s="108" t="s">
        <v>459</v>
      </c>
      <c r="AJ16" s="108" t="s">
        <v>459</v>
      </c>
    </row>
    <row r="17" spans="1:36">
      <c r="A17" s="111" t="s">
        <v>469</v>
      </c>
      <c r="B17" s="112">
        <f>B19+B20+B26+B29+B32</f>
        <v>693000</v>
      </c>
      <c r="C17" s="112">
        <f t="shared" ref="C17:AG17" si="6">C19+C20+C26+C29+C32</f>
        <v>692000</v>
      </c>
      <c r="D17" s="112">
        <f t="shared" si="6"/>
        <v>1022000</v>
      </c>
      <c r="E17" s="122">
        <f t="shared" si="6"/>
        <v>696000</v>
      </c>
      <c r="F17" s="112">
        <f t="shared" si="6"/>
        <v>1071833</v>
      </c>
      <c r="G17" s="112">
        <f t="shared" si="6"/>
        <v>1119309</v>
      </c>
      <c r="H17" s="112">
        <f t="shared" si="6"/>
        <v>1155229</v>
      </c>
      <c r="I17" s="112">
        <f t="shared" si="6"/>
        <v>1174980</v>
      </c>
      <c r="J17" s="112">
        <f t="shared" si="6"/>
        <v>1201365</v>
      </c>
      <c r="K17" s="112">
        <f t="shared" si="6"/>
        <v>1198322</v>
      </c>
      <c r="L17" s="112">
        <f t="shared" si="6"/>
        <v>1212582</v>
      </c>
      <c r="M17" s="112">
        <f t="shared" si="6"/>
        <v>1215782</v>
      </c>
      <c r="N17" s="112">
        <f t="shared" si="6"/>
        <v>1200727</v>
      </c>
      <c r="O17" s="112">
        <f t="shared" si="6"/>
        <v>1227266</v>
      </c>
      <c r="P17" s="112">
        <f t="shared" si="6"/>
        <v>1244982</v>
      </c>
      <c r="Q17" s="112">
        <f t="shared" si="6"/>
        <v>1262464</v>
      </c>
      <c r="R17" s="122">
        <f t="shared" si="6"/>
        <v>0</v>
      </c>
      <c r="S17" s="112">
        <f t="shared" si="6"/>
        <v>1249303</v>
      </c>
      <c r="T17" s="112">
        <f t="shared" si="6"/>
        <v>1250207</v>
      </c>
      <c r="U17" s="112">
        <f t="shared" si="6"/>
        <v>1262078</v>
      </c>
      <c r="V17" s="112">
        <f t="shared" si="6"/>
        <v>1225098</v>
      </c>
      <c r="W17" s="112">
        <f t="shared" si="6"/>
        <v>1226085</v>
      </c>
      <c r="X17" s="112">
        <f t="shared" si="6"/>
        <v>1200673</v>
      </c>
      <c r="Y17" s="112">
        <f t="shared" si="6"/>
        <v>1159860</v>
      </c>
      <c r="Z17" s="112">
        <f t="shared" si="6"/>
        <v>1168791</v>
      </c>
      <c r="AA17" s="112">
        <f t="shared" si="6"/>
        <v>1150012</v>
      </c>
      <c r="AB17" s="112">
        <f t="shared" si="6"/>
        <v>1148981</v>
      </c>
      <c r="AC17" s="112">
        <f t="shared" si="6"/>
        <v>1161049</v>
      </c>
      <c r="AD17" s="112">
        <f t="shared" si="6"/>
        <v>1149959</v>
      </c>
      <c r="AE17" s="112">
        <f t="shared" si="6"/>
        <v>1129761</v>
      </c>
      <c r="AF17" s="112">
        <f t="shared" si="6"/>
        <v>1101135</v>
      </c>
      <c r="AG17" s="112">
        <f t="shared" si="6"/>
        <v>1088715</v>
      </c>
      <c r="AH17" s="112">
        <f>AH19+AH20+AH26+AH29+AH32</f>
        <v>1061960</v>
      </c>
      <c r="AI17" s="112">
        <f>AI19+AI20+AI26+AI29+AI32</f>
        <v>1043141</v>
      </c>
      <c r="AJ17" s="112">
        <f>AJ19+AJ20+AJ26+AJ29+AJ32</f>
        <v>1054200</v>
      </c>
    </row>
    <row r="18" spans="1:36">
      <c r="A18" s="81" t="s">
        <v>494</v>
      </c>
      <c r="B18" s="82">
        <f>B19+B20</f>
        <v>29000</v>
      </c>
      <c r="C18" s="82">
        <f t="shared" ref="C18:AI18" si="7">C19+C20</f>
        <v>27000</v>
      </c>
      <c r="D18" s="82">
        <f t="shared" si="7"/>
        <v>90000</v>
      </c>
      <c r="E18" s="120">
        <f t="shared" si="7"/>
        <v>27000</v>
      </c>
      <c r="F18" s="82">
        <f t="shared" si="7"/>
        <v>87484</v>
      </c>
      <c r="G18" s="82">
        <f t="shared" si="7"/>
        <v>88321</v>
      </c>
      <c r="H18" s="82">
        <f t="shared" si="7"/>
        <v>87271</v>
      </c>
      <c r="I18" s="82">
        <f t="shared" si="7"/>
        <v>89804</v>
      </c>
      <c r="J18" s="82">
        <f t="shared" si="7"/>
        <v>91424</v>
      </c>
      <c r="K18" s="82">
        <f t="shared" si="7"/>
        <v>94014</v>
      </c>
      <c r="L18" s="82">
        <f t="shared" si="7"/>
        <v>94688</v>
      </c>
      <c r="M18" s="82">
        <f t="shared" si="7"/>
        <v>98580</v>
      </c>
      <c r="N18" s="82">
        <f t="shared" si="7"/>
        <v>98111</v>
      </c>
      <c r="O18" s="82">
        <f t="shared" si="7"/>
        <v>96373</v>
      </c>
      <c r="P18" s="82">
        <f t="shared" si="7"/>
        <v>90782</v>
      </c>
      <c r="Q18" s="82">
        <f t="shared" si="7"/>
        <v>88649</v>
      </c>
      <c r="R18" s="82">
        <f t="shared" si="7"/>
        <v>0</v>
      </c>
      <c r="S18" s="82">
        <f t="shared" si="7"/>
        <v>86926</v>
      </c>
      <c r="T18" s="82">
        <f t="shared" si="7"/>
        <v>87148</v>
      </c>
      <c r="U18" s="82">
        <f t="shared" si="7"/>
        <v>85917</v>
      </c>
      <c r="V18" s="82">
        <f t="shared" si="7"/>
        <v>75747</v>
      </c>
      <c r="W18" s="82">
        <f t="shared" si="7"/>
        <v>75688</v>
      </c>
      <c r="X18" s="82">
        <f t="shared" si="7"/>
        <v>78922</v>
      </c>
      <c r="Y18" s="82">
        <f t="shared" si="7"/>
        <v>76107</v>
      </c>
      <c r="Z18" s="82">
        <f t="shared" si="7"/>
        <v>74520</v>
      </c>
      <c r="AA18" s="82">
        <f t="shared" si="7"/>
        <v>71095</v>
      </c>
      <c r="AB18" s="82">
        <f t="shared" si="7"/>
        <v>70654</v>
      </c>
      <c r="AC18" s="82">
        <f t="shared" si="7"/>
        <v>71499</v>
      </c>
      <c r="AD18" s="82">
        <f t="shared" si="7"/>
        <v>72716</v>
      </c>
      <c r="AE18" s="82">
        <f t="shared" si="7"/>
        <v>72884</v>
      </c>
      <c r="AF18" s="82">
        <f t="shared" si="7"/>
        <v>75016</v>
      </c>
      <c r="AG18" s="82">
        <f t="shared" si="7"/>
        <v>75089</v>
      </c>
      <c r="AH18" s="82">
        <f t="shared" si="7"/>
        <v>73686</v>
      </c>
      <c r="AI18" s="82">
        <f t="shared" si="7"/>
        <v>72624</v>
      </c>
      <c r="AJ18" s="82">
        <f t="shared" ref="AJ18" si="8">AJ19+AJ20</f>
        <v>70175</v>
      </c>
    </row>
    <row r="19" spans="1:36">
      <c r="A19" s="83" t="s">
        <v>43</v>
      </c>
      <c r="B19" s="82">
        <f>'All YOY'!E28</f>
        <v>24000</v>
      </c>
      <c r="C19" s="82">
        <f>'All YOY'!H28</f>
        <v>23000</v>
      </c>
      <c r="D19" s="82">
        <f>'All YOY'!K28</f>
        <v>23000</v>
      </c>
      <c r="E19" s="120">
        <f>'All YOY'!N28</f>
        <v>23000</v>
      </c>
      <c r="F19" s="82">
        <f>'All YOY'!Q28</f>
        <v>22120</v>
      </c>
      <c r="G19" s="82">
        <f>'All YOY'!T28</f>
        <v>22537</v>
      </c>
      <c r="H19" s="82">
        <f>'All YOY'!W28</f>
        <v>22319</v>
      </c>
      <c r="I19" s="82">
        <f>'All YOY'!Z28</f>
        <v>22970</v>
      </c>
      <c r="J19" s="82">
        <f>'All YOY'!AC28</f>
        <v>23227</v>
      </c>
      <c r="K19" s="82">
        <f>'All YOY'!AF28</f>
        <v>24207</v>
      </c>
      <c r="L19" s="82">
        <f>'All YOY'!AI28</f>
        <v>24925</v>
      </c>
      <c r="M19" s="82">
        <f>'All YOY'!AL28</f>
        <v>25706</v>
      </c>
      <c r="N19" s="82">
        <f>'All YOY'!AO28</f>
        <v>25339</v>
      </c>
      <c r="O19" s="82">
        <f>'All YOY'!AR28</f>
        <v>24746</v>
      </c>
      <c r="P19" s="82">
        <f>'All YOY'!AU28</f>
        <v>23258</v>
      </c>
      <c r="Q19" s="82">
        <f>'All YOY'!AX28</f>
        <v>21588</v>
      </c>
      <c r="R19" s="120">
        <f>'All YOY'!BA28</f>
        <v>0</v>
      </c>
      <c r="S19" s="82">
        <f>'All YOY'!BD28</f>
        <v>19974</v>
      </c>
      <c r="T19" s="82">
        <f>'All YOY'!BG28</f>
        <v>19310</v>
      </c>
      <c r="U19" s="82">
        <f>'All YOY'!BJ28</f>
        <v>18545</v>
      </c>
      <c r="V19" s="82">
        <f>'All YOY'!BM28</f>
        <v>18427</v>
      </c>
      <c r="W19" s="82">
        <f>'All YOY'!BP28</f>
        <v>18909</v>
      </c>
      <c r="X19" s="82">
        <f>'All YOY'!BS28</f>
        <v>18821</v>
      </c>
      <c r="Y19" s="82">
        <f>'All YOY'!BV28</f>
        <v>18985</v>
      </c>
      <c r="Z19" s="82">
        <f>'All YOY'!BY28</f>
        <v>19507</v>
      </c>
      <c r="AA19" s="82">
        <f>'All YOY'!CB28</f>
        <v>18650</v>
      </c>
      <c r="AB19" s="82">
        <f>'All YOY'!CE28</f>
        <v>18457</v>
      </c>
      <c r="AC19" s="82">
        <f>'All YOY'!CH28</f>
        <v>18517</v>
      </c>
      <c r="AD19" s="82">
        <f>'All YOY'!CK28</f>
        <v>18437</v>
      </c>
      <c r="AE19" s="82">
        <f>'All YOY'!CN28</f>
        <v>18354</v>
      </c>
      <c r="AF19" s="82">
        <f>'All YOY'!CQ28</f>
        <v>18540</v>
      </c>
      <c r="AG19" s="82">
        <f>'All YOY'!CT28</f>
        <v>18727</v>
      </c>
      <c r="AH19" s="82">
        <f>'All YOY'!CW28</f>
        <v>18201</v>
      </c>
      <c r="AI19" s="82">
        <f>'All YOY'!CZ28</f>
        <v>17922</v>
      </c>
      <c r="AJ19" s="82">
        <f>'All YOY'!DC28</f>
        <v>17736</v>
      </c>
    </row>
    <row r="20" spans="1:36">
      <c r="A20" s="83" t="s">
        <v>476</v>
      </c>
      <c r="B20" s="82">
        <f t="shared" ref="B20:AI20" si="9">B21+B22+B23</f>
        <v>5000</v>
      </c>
      <c r="C20" s="82">
        <f t="shared" si="9"/>
        <v>4000</v>
      </c>
      <c r="D20" s="82">
        <f t="shared" si="9"/>
        <v>67000</v>
      </c>
      <c r="E20" s="120">
        <f t="shared" si="9"/>
        <v>4000</v>
      </c>
      <c r="F20" s="82">
        <f t="shared" si="9"/>
        <v>65364</v>
      </c>
      <c r="G20" s="82">
        <f t="shared" si="9"/>
        <v>65784</v>
      </c>
      <c r="H20" s="82">
        <f t="shared" si="9"/>
        <v>64952</v>
      </c>
      <c r="I20" s="82">
        <f t="shared" si="9"/>
        <v>66834</v>
      </c>
      <c r="J20" s="82">
        <f t="shared" si="9"/>
        <v>68197</v>
      </c>
      <c r="K20" s="82">
        <f t="shared" si="9"/>
        <v>69807</v>
      </c>
      <c r="L20" s="82">
        <f t="shared" si="9"/>
        <v>69763</v>
      </c>
      <c r="M20" s="82">
        <f t="shared" si="9"/>
        <v>72874</v>
      </c>
      <c r="N20" s="82">
        <f t="shared" si="9"/>
        <v>72772</v>
      </c>
      <c r="O20" s="82">
        <f t="shared" si="9"/>
        <v>71627</v>
      </c>
      <c r="P20" s="82">
        <f t="shared" si="9"/>
        <v>67524</v>
      </c>
      <c r="Q20" s="82">
        <f t="shared" si="9"/>
        <v>67061</v>
      </c>
      <c r="R20" s="120">
        <f t="shared" si="9"/>
        <v>0</v>
      </c>
      <c r="S20" s="82">
        <f t="shared" si="9"/>
        <v>66952</v>
      </c>
      <c r="T20" s="82">
        <f t="shared" si="9"/>
        <v>67838</v>
      </c>
      <c r="U20" s="82">
        <f t="shared" si="9"/>
        <v>67372</v>
      </c>
      <c r="V20" s="82">
        <f t="shared" si="9"/>
        <v>57320</v>
      </c>
      <c r="W20" s="82">
        <f t="shared" si="9"/>
        <v>56779</v>
      </c>
      <c r="X20" s="82">
        <f t="shared" si="9"/>
        <v>60101</v>
      </c>
      <c r="Y20" s="82">
        <f t="shared" si="9"/>
        <v>57122</v>
      </c>
      <c r="Z20" s="82">
        <f t="shared" si="9"/>
        <v>55013</v>
      </c>
      <c r="AA20" s="82">
        <f t="shared" si="9"/>
        <v>52445</v>
      </c>
      <c r="AB20" s="82">
        <f t="shared" si="9"/>
        <v>52197</v>
      </c>
      <c r="AC20" s="82">
        <f t="shared" si="9"/>
        <v>52982</v>
      </c>
      <c r="AD20" s="82">
        <f t="shared" si="9"/>
        <v>54279</v>
      </c>
      <c r="AE20" s="82">
        <f t="shared" si="9"/>
        <v>54530</v>
      </c>
      <c r="AF20" s="82">
        <f t="shared" si="9"/>
        <v>56476</v>
      </c>
      <c r="AG20" s="82">
        <f t="shared" si="9"/>
        <v>56362</v>
      </c>
      <c r="AH20" s="82">
        <f t="shared" si="9"/>
        <v>55485</v>
      </c>
      <c r="AI20" s="82">
        <f t="shared" si="9"/>
        <v>54702</v>
      </c>
      <c r="AJ20" s="82">
        <f t="shared" ref="AJ20" si="10">AJ21+AJ22+AJ23</f>
        <v>52439</v>
      </c>
    </row>
    <row r="21" spans="1:36">
      <c r="A21" s="84" t="s">
        <v>18</v>
      </c>
      <c r="B21" s="82">
        <f>'All YOY'!E17</f>
        <v>5000</v>
      </c>
      <c r="C21" s="82">
        <f>'All YOY'!H17</f>
        <v>4000</v>
      </c>
      <c r="D21" s="82">
        <f>'All YOY'!K17</f>
        <v>4000</v>
      </c>
      <c r="E21" s="120">
        <f>'All YOY'!N17</f>
        <v>4000</v>
      </c>
      <c r="F21" s="82">
        <f>'All YOY'!Q17</f>
        <v>3610</v>
      </c>
      <c r="G21" s="82">
        <f>'All YOY'!T17</f>
        <v>3625</v>
      </c>
      <c r="H21" s="82">
        <f>'All YOY'!W17</f>
        <v>3581</v>
      </c>
      <c r="I21" s="82">
        <f>'All YOY'!Z17</f>
        <v>3773</v>
      </c>
      <c r="J21" s="82">
        <f>'All YOY'!AC17</f>
        <v>3795</v>
      </c>
      <c r="K21" s="82">
        <f>'All YOY'!AF17</f>
        <v>3729</v>
      </c>
      <c r="L21" s="82">
        <f>'All YOY'!AI17</f>
        <v>3855</v>
      </c>
      <c r="M21" s="82">
        <f>'All YOY'!AL17</f>
        <v>3980</v>
      </c>
      <c r="N21" s="82">
        <f>'All YOY'!AO17</f>
        <v>4110</v>
      </c>
      <c r="O21" s="82">
        <f>'All YOY'!AR17</f>
        <v>3998</v>
      </c>
      <c r="P21" s="82">
        <f>'All YOY'!AU17</f>
        <v>3687</v>
      </c>
      <c r="Q21" s="82">
        <f>'All YOY'!AX17</f>
        <v>3671</v>
      </c>
      <c r="R21" s="120">
        <f>'All YOY'!BA17</f>
        <v>0</v>
      </c>
      <c r="S21" s="82">
        <f>'All YOY'!BD17</f>
        <v>3639</v>
      </c>
      <c r="T21" s="82">
        <f>'All YOY'!BG17</f>
        <v>3598</v>
      </c>
      <c r="U21" s="82">
        <f>'All YOY'!BJ17</f>
        <v>3412</v>
      </c>
      <c r="V21" s="82">
        <f>'All YOY'!BM17</f>
        <v>3367</v>
      </c>
      <c r="W21" s="82">
        <f>'All YOY'!BP17</f>
        <v>2788</v>
      </c>
      <c r="X21" s="82">
        <f>'All YOY'!BS17</f>
        <v>2884</v>
      </c>
      <c r="Y21" s="82">
        <f>'All YOY'!BV17</f>
        <v>2926</v>
      </c>
      <c r="Z21" s="82">
        <f>'All YOY'!BY17</f>
        <v>2864</v>
      </c>
      <c r="AA21" s="82">
        <f>'All YOY'!CB17</f>
        <v>2847</v>
      </c>
      <c r="AB21" s="82">
        <f>'All YOY'!CE17</f>
        <v>2831</v>
      </c>
      <c r="AC21" s="82">
        <f>'All YOY'!CH17</f>
        <v>2824</v>
      </c>
      <c r="AD21" s="82">
        <f>'All YOY'!CK17</f>
        <v>2846</v>
      </c>
      <c r="AE21" s="82">
        <f>'All YOY'!CN17</f>
        <v>2832</v>
      </c>
      <c r="AF21" s="82">
        <f>'All YOY'!CQ17</f>
        <v>2941</v>
      </c>
      <c r="AG21" s="82">
        <f>'All YOY'!CT17</f>
        <v>2973</v>
      </c>
      <c r="AH21" s="82">
        <f>'All YOY'!CW17</f>
        <v>2908</v>
      </c>
      <c r="AI21" s="82">
        <f>'All YOY'!CZ17</f>
        <v>2874</v>
      </c>
      <c r="AJ21" s="82">
        <f>'All YOY'!DC17</f>
        <v>2883</v>
      </c>
    </row>
    <row r="22" spans="1:36">
      <c r="A22" s="84" t="s">
        <v>20</v>
      </c>
      <c r="B22" s="82">
        <f>'All YOY'!E18</f>
        <v>0</v>
      </c>
      <c r="C22" s="82">
        <f>'All YOY'!H18</f>
        <v>0</v>
      </c>
      <c r="D22" s="82">
        <f>'All YOY'!K18</f>
        <v>16000</v>
      </c>
      <c r="E22" s="120">
        <f>'All YOY'!N18</f>
        <v>0</v>
      </c>
      <c r="F22" s="82">
        <f>'All YOY'!Q18</f>
        <v>14342</v>
      </c>
      <c r="G22" s="82">
        <f>'All YOY'!T18</f>
        <v>14934</v>
      </c>
      <c r="H22" s="82">
        <f>'All YOY'!W18</f>
        <v>14713</v>
      </c>
      <c r="I22" s="82">
        <f>'All YOY'!Z18</f>
        <v>15018</v>
      </c>
      <c r="J22" s="82">
        <f>'All YOY'!AC18</f>
        <v>15094</v>
      </c>
      <c r="K22" s="82">
        <f>'All YOY'!AF18</f>
        <v>14819</v>
      </c>
      <c r="L22" s="82">
        <f>'All YOY'!AI18</f>
        <v>14146</v>
      </c>
      <c r="M22" s="82">
        <f>'All YOY'!AL18</f>
        <v>14735</v>
      </c>
      <c r="N22" s="82">
        <f>'All YOY'!AO18</f>
        <v>14725</v>
      </c>
      <c r="O22" s="82">
        <f>'All YOY'!AR18</f>
        <v>14781</v>
      </c>
      <c r="P22" s="82">
        <f>'All YOY'!AU18</f>
        <v>14555</v>
      </c>
      <c r="Q22" s="82">
        <f>'All YOY'!AX18</f>
        <v>14882</v>
      </c>
      <c r="R22" s="120">
        <f>'All YOY'!BA18</f>
        <v>0</v>
      </c>
      <c r="S22" s="82">
        <f>'All YOY'!BD18</f>
        <v>15037</v>
      </c>
      <c r="T22" s="82">
        <f>'All YOY'!BG18</f>
        <v>14890</v>
      </c>
      <c r="U22" s="82">
        <f>'All YOY'!BJ18</f>
        <v>14194</v>
      </c>
      <c r="V22" s="82">
        <f>'All YOY'!BM18</f>
        <v>4999</v>
      </c>
      <c r="W22" s="82">
        <f>'All YOY'!BP18</f>
        <v>5003</v>
      </c>
      <c r="X22" s="82">
        <f>'All YOY'!BS18</f>
        <v>5030</v>
      </c>
      <c r="Y22" s="82">
        <f>'All YOY'!BV18</f>
        <v>5106</v>
      </c>
      <c r="Z22" s="82">
        <f>'All YOY'!BY18</f>
        <v>4815</v>
      </c>
      <c r="AA22" s="82">
        <f>'All YOY'!CB18</f>
        <v>4812</v>
      </c>
      <c r="AB22" s="82">
        <f>'All YOY'!CE18</f>
        <v>4574</v>
      </c>
      <c r="AC22" s="82">
        <f>'All YOY'!CH18</f>
        <v>4486</v>
      </c>
      <c r="AD22" s="82">
        <f>'All YOY'!CK18</f>
        <v>4513</v>
      </c>
      <c r="AE22" s="82">
        <f>'All YOY'!CN18</f>
        <v>4628</v>
      </c>
      <c r="AF22" s="82">
        <f>'All YOY'!CQ18</f>
        <v>5010</v>
      </c>
      <c r="AG22" s="82">
        <f>'All YOY'!CT18</f>
        <v>5041</v>
      </c>
      <c r="AH22" s="82">
        <f>'All YOY'!CW18</f>
        <v>4772</v>
      </c>
      <c r="AI22" s="82">
        <f>'All YOY'!CZ18</f>
        <v>4612</v>
      </c>
      <c r="AJ22" s="82">
        <f>'All YOY'!DC18</f>
        <v>4493</v>
      </c>
    </row>
    <row r="23" spans="1:36">
      <c r="A23" s="84" t="s">
        <v>19</v>
      </c>
      <c r="B23" s="82">
        <f>'All YOY'!E39</f>
        <v>0</v>
      </c>
      <c r="C23" s="82">
        <f>'All YOY'!H39</f>
        <v>0</v>
      </c>
      <c r="D23" s="82">
        <f>'All YOY'!K39</f>
        <v>47000</v>
      </c>
      <c r="E23" s="120">
        <f>'All YOY'!N39</f>
        <v>0</v>
      </c>
      <c r="F23" s="82">
        <f>'All YOY'!Q39</f>
        <v>47412</v>
      </c>
      <c r="G23" s="82">
        <f>'All YOY'!T39</f>
        <v>47225</v>
      </c>
      <c r="H23" s="82">
        <f>'All YOY'!W39</f>
        <v>46658</v>
      </c>
      <c r="I23" s="82">
        <f>'All YOY'!Z39</f>
        <v>48043</v>
      </c>
      <c r="J23" s="82">
        <f>'All YOY'!AC39</f>
        <v>49308</v>
      </c>
      <c r="K23" s="82">
        <f>'All YOY'!AF39</f>
        <v>51259</v>
      </c>
      <c r="L23" s="82">
        <f>'All YOY'!AI39</f>
        <v>51762</v>
      </c>
      <c r="M23" s="82">
        <f>'All YOY'!AL39</f>
        <v>54159</v>
      </c>
      <c r="N23" s="82">
        <f>'All YOY'!AO39</f>
        <v>53937</v>
      </c>
      <c r="O23" s="82">
        <f>'All YOY'!AR39</f>
        <v>52848</v>
      </c>
      <c r="P23" s="82">
        <f>'All YOY'!AU39</f>
        <v>49282</v>
      </c>
      <c r="Q23" s="82">
        <f>'All YOY'!AX39</f>
        <v>48508</v>
      </c>
      <c r="R23" s="120">
        <f>'All YOY'!BA39</f>
        <v>0</v>
      </c>
      <c r="S23" s="82">
        <f>'All YOY'!BD39</f>
        <v>48276</v>
      </c>
      <c r="T23" s="82">
        <f>'All YOY'!BG39</f>
        <v>49350</v>
      </c>
      <c r="U23" s="82">
        <f>'All YOY'!BJ39</f>
        <v>49766</v>
      </c>
      <c r="V23" s="82">
        <f>'All YOY'!BM39</f>
        <v>48954</v>
      </c>
      <c r="W23" s="82">
        <f>'All YOY'!BP39</f>
        <v>48988</v>
      </c>
      <c r="X23" s="82">
        <f>'All YOY'!BS39</f>
        <v>52187</v>
      </c>
      <c r="Y23" s="82">
        <f>'All YOY'!BV39</f>
        <v>49090</v>
      </c>
      <c r="Z23" s="82">
        <f>'All YOY'!BY39</f>
        <v>47334</v>
      </c>
      <c r="AA23" s="82">
        <f>'All YOY'!CB39</f>
        <v>44786</v>
      </c>
      <c r="AB23" s="82">
        <f>'All YOY'!CE39</f>
        <v>44792</v>
      </c>
      <c r="AC23" s="82">
        <f>'All YOY'!CH39</f>
        <v>45672</v>
      </c>
      <c r="AD23" s="82">
        <f>'All YOY'!CK39</f>
        <v>46920</v>
      </c>
      <c r="AE23" s="82">
        <f>'All YOY'!CN39</f>
        <v>47070</v>
      </c>
      <c r="AF23" s="82">
        <f>'All YOY'!CQ39</f>
        <v>48525</v>
      </c>
      <c r="AG23" s="82">
        <f>'All YOY'!CT39</f>
        <v>48348</v>
      </c>
      <c r="AH23" s="82">
        <f>'All YOY'!CW39</f>
        <v>47805</v>
      </c>
      <c r="AI23" s="82">
        <f>'All YOY'!CZ39</f>
        <v>47216</v>
      </c>
      <c r="AJ23" s="82">
        <f>'All YOY'!DC39</f>
        <v>45063</v>
      </c>
    </row>
    <row r="24" spans="1:36">
      <c r="A24" s="81" t="s">
        <v>495</v>
      </c>
      <c r="B24" s="82" t="s">
        <v>459</v>
      </c>
      <c r="C24" s="82" t="s">
        <v>459</v>
      </c>
      <c r="D24" s="82" t="s">
        <v>459</v>
      </c>
      <c r="E24" s="120" t="s">
        <v>459</v>
      </c>
      <c r="F24" s="82" t="s">
        <v>459</v>
      </c>
      <c r="G24" s="82" t="s">
        <v>459</v>
      </c>
      <c r="H24" s="82" t="s">
        <v>459</v>
      </c>
      <c r="I24" s="82" t="s">
        <v>459</v>
      </c>
      <c r="J24" s="82" t="s">
        <v>459</v>
      </c>
      <c r="K24" s="82" t="s">
        <v>459</v>
      </c>
      <c r="L24" s="82" t="s">
        <v>459</v>
      </c>
      <c r="M24" s="82" t="s">
        <v>459</v>
      </c>
      <c r="N24" s="82" t="s">
        <v>459</v>
      </c>
      <c r="O24" s="82" t="s">
        <v>459</v>
      </c>
      <c r="P24" s="82" t="s">
        <v>459</v>
      </c>
      <c r="Q24" s="82" t="s">
        <v>459</v>
      </c>
      <c r="R24" s="120" t="s">
        <v>459</v>
      </c>
      <c r="S24" s="82" t="s">
        <v>459</v>
      </c>
      <c r="T24" s="82" t="s">
        <v>459</v>
      </c>
      <c r="U24" s="82" t="s">
        <v>459</v>
      </c>
      <c r="V24" s="82" t="s">
        <v>459</v>
      </c>
      <c r="W24" s="82" t="s">
        <v>459</v>
      </c>
      <c r="X24" s="82" t="s">
        <v>459</v>
      </c>
      <c r="Y24" s="82" t="s">
        <v>459</v>
      </c>
      <c r="Z24" s="82" t="s">
        <v>459</v>
      </c>
      <c r="AA24" s="82" t="s">
        <v>459</v>
      </c>
      <c r="AB24" s="82" t="s">
        <v>459</v>
      </c>
      <c r="AC24" s="82" t="s">
        <v>459</v>
      </c>
      <c r="AD24" s="82" t="s">
        <v>459</v>
      </c>
      <c r="AE24" s="82" t="s">
        <v>459</v>
      </c>
      <c r="AF24" s="82" t="s">
        <v>459</v>
      </c>
      <c r="AG24" s="82" t="s">
        <v>459</v>
      </c>
      <c r="AH24" s="82" t="s">
        <v>459</v>
      </c>
      <c r="AI24" s="82" t="s">
        <v>459</v>
      </c>
      <c r="AJ24" s="82" t="s">
        <v>459</v>
      </c>
    </row>
    <row r="25" spans="1:36">
      <c r="A25" s="114" t="s">
        <v>472</v>
      </c>
      <c r="B25" s="115">
        <f>'All YOY'!E6</f>
        <v>0</v>
      </c>
      <c r="C25" s="115">
        <f>'All YOY'!H6</f>
        <v>0</v>
      </c>
      <c r="D25" s="115">
        <f>'All YOY'!K6</f>
        <v>90000</v>
      </c>
      <c r="E25" s="123">
        <f>'All YOY'!N6</f>
        <v>0</v>
      </c>
      <c r="F25" s="115">
        <f>'All YOY'!Q6</f>
        <v>84103</v>
      </c>
      <c r="G25" s="115">
        <f>'All YOY'!T6</f>
        <v>82936</v>
      </c>
      <c r="H25" s="115">
        <f>'All YOY'!W6</f>
        <v>78559</v>
      </c>
      <c r="I25" s="115">
        <f>'All YOY'!Z6</f>
        <v>72461</v>
      </c>
      <c r="J25" s="115">
        <f>'All YOY'!AC6</f>
        <v>70550</v>
      </c>
      <c r="K25" s="115">
        <f>'All YOY'!AF6</f>
        <v>68509</v>
      </c>
      <c r="L25" s="115">
        <f>'All YOY'!AI6</f>
        <v>67342</v>
      </c>
      <c r="M25" s="115">
        <f>'All YOY'!AL6</f>
        <v>69697</v>
      </c>
      <c r="N25" s="115">
        <f>'All YOY'!AO6</f>
        <v>68787</v>
      </c>
      <c r="O25" s="115">
        <f>'All YOY'!AR6</f>
        <v>67961</v>
      </c>
      <c r="P25" s="115">
        <f>'All YOY'!AU6</f>
        <v>68637</v>
      </c>
      <c r="Q25" s="115">
        <f>'All YOY'!AX6</f>
        <v>68393</v>
      </c>
      <c r="R25" s="123">
        <f>'All YOY'!BA6</f>
        <v>0</v>
      </c>
      <c r="S25" s="115">
        <f>'All YOY'!BD6</f>
        <v>69253</v>
      </c>
      <c r="T25" s="115">
        <f>'All YOY'!BG6</f>
        <v>67437</v>
      </c>
      <c r="U25" s="115">
        <f>'All YOY'!BJ6</f>
        <v>66546</v>
      </c>
      <c r="V25" s="115">
        <f>'All YOY'!BM6</f>
        <v>65479</v>
      </c>
      <c r="W25" s="115">
        <f>'All YOY'!BP6</f>
        <v>65528</v>
      </c>
      <c r="X25" s="115">
        <f>'All YOY'!BS6</f>
        <v>66276</v>
      </c>
      <c r="Y25" s="115">
        <f>'All YOY'!BV6</f>
        <v>67982</v>
      </c>
      <c r="Z25" s="115">
        <f>'All YOY'!BY6</f>
        <v>67048</v>
      </c>
      <c r="AA25" s="115">
        <f>'All YOY'!CB6</f>
        <v>67625</v>
      </c>
      <c r="AB25" s="115">
        <f>'All YOY'!CE6</f>
        <v>65218</v>
      </c>
      <c r="AC25" s="115">
        <f>'All YOY'!CH6</f>
        <v>63690</v>
      </c>
      <c r="AD25" s="115">
        <f>'All YOY'!CK6</f>
        <v>65620</v>
      </c>
      <c r="AE25" s="115">
        <f>'All YOY'!CN6</f>
        <v>64954</v>
      </c>
      <c r="AF25" s="115">
        <f>'All YOY'!CQ6</f>
        <v>68757</v>
      </c>
      <c r="AG25" s="115">
        <f>'All YOY'!CT6</f>
        <v>70754</v>
      </c>
      <c r="AH25" s="115">
        <f>'All YOY'!CW6</f>
        <v>67162</v>
      </c>
      <c r="AI25" s="115">
        <f>'All YOY'!CZ6</f>
        <v>65710</v>
      </c>
      <c r="AJ25" s="115">
        <f>'All YOY'!DC6</f>
        <v>62708</v>
      </c>
    </row>
    <row r="26" spans="1:36">
      <c r="A26" s="81" t="s">
        <v>483</v>
      </c>
      <c r="B26" s="82">
        <f t="shared" ref="B26:AJ26" si="11">B27</f>
        <v>0</v>
      </c>
      <c r="C26" s="82">
        <f t="shared" si="11"/>
        <v>0</v>
      </c>
      <c r="D26" s="82">
        <f t="shared" si="11"/>
        <v>12000</v>
      </c>
      <c r="E26" s="120">
        <f t="shared" si="11"/>
        <v>0</v>
      </c>
      <c r="F26" s="82">
        <f t="shared" si="11"/>
        <v>13613</v>
      </c>
      <c r="G26" s="82">
        <f t="shared" si="11"/>
        <v>13350</v>
      </c>
      <c r="H26" s="82">
        <f t="shared" si="11"/>
        <v>13609</v>
      </c>
      <c r="I26" s="82">
        <f t="shared" si="11"/>
        <v>13609</v>
      </c>
      <c r="J26" s="82">
        <f t="shared" si="11"/>
        <v>13663</v>
      </c>
      <c r="K26" s="82">
        <f t="shared" si="11"/>
        <v>13900</v>
      </c>
      <c r="L26" s="82">
        <f t="shared" si="11"/>
        <v>10053</v>
      </c>
      <c r="M26" s="82">
        <f t="shared" si="11"/>
        <v>10192</v>
      </c>
      <c r="N26" s="82">
        <f t="shared" si="11"/>
        <v>10385</v>
      </c>
      <c r="O26" s="82">
        <f t="shared" si="11"/>
        <v>10475</v>
      </c>
      <c r="P26" s="82">
        <f t="shared" si="11"/>
        <v>9882</v>
      </c>
      <c r="Q26" s="82">
        <f t="shared" si="11"/>
        <v>9752</v>
      </c>
      <c r="R26" s="120">
        <f t="shared" si="11"/>
        <v>0</v>
      </c>
      <c r="S26" s="82">
        <f t="shared" si="11"/>
        <v>9204</v>
      </c>
      <c r="T26" s="82">
        <f t="shared" si="11"/>
        <v>8872</v>
      </c>
      <c r="U26" s="82">
        <f t="shared" si="11"/>
        <v>8950</v>
      </c>
      <c r="V26" s="82">
        <f t="shared" si="11"/>
        <v>9028</v>
      </c>
      <c r="W26" s="82">
        <f t="shared" si="11"/>
        <v>9122</v>
      </c>
      <c r="X26" s="82">
        <f t="shared" si="11"/>
        <v>8964</v>
      </c>
      <c r="Y26" s="82">
        <f t="shared" si="11"/>
        <v>8917</v>
      </c>
      <c r="Z26" s="82">
        <f t="shared" si="11"/>
        <v>8885</v>
      </c>
      <c r="AA26" s="82">
        <f t="shared" si="11"/>
        <v>8769</v>
      </c>
      <c r="AB26" s="82">
        <f t="shared" si="11"/>
        <v>8307</v>
      </c>
      <c r="AC26" s="82">
        <f t="shared" si="11"/>
        <v>8364</v>
      </c>
      <c r="AD26" s="82">
        <f t="shared" si="11"/>
        <v>8138</v>
      </c>
      <c r="AE26" s="82">
        <f t="shared" si="11"/>
        <v>8127</v>
      </c>
      <c r="AF26" s="82">
        <f t="shared" si="11"/>
        <v>8341</v>
      </c>
      <c r="AG26" s="82">
        <f t="shared" si="11"/>
        <v>9296</v>
      </c>
      <c r="AH26" s="82">
        <f t="shared" si="11"/>
        <v>9341</v>
      </c>
      <c r="AI26" s="82">
        <f t="shared" si="11"/>
        <v>9993</v>
      </c>
      <c r="AJ26" s="82">
        <f t="shared" si="11"/>
        <v>9687</v>
      </c>
    </row>
    <row r="27" spans="1:36">
      <c r="A27" s="83" t="s">
        <v>21</v>
      </c>
      <c r="B27" s="85">
        <f>'All YOY'!E29</f>
        <v>0</v>
      </c>
      <c r="C27" s="85">
        <f>'All YOY'!H29</f>
        <v>0</v>
      </c>
      <c r="D27" s="85">
        <f>'All YOY'!K29</f>
        <v>12000</v>
      </c>
      <c r="E27" s="119">
        <f>'All YOY'!N29</f>
        <v>0</v>
      </c>
      <c r="F27" s="85">
        <f>'All YOY'!Q29</f>
        <v>13613</v>
      </c>
      <c r="G27" s="85">
        <f>'All YOY'!T29</f>
        <v>13350</v>
      </c>
      <c r="H27" s="85">
        <f>'All YOY'!W29</f>
        <v>13609</v>
      </c>
      <c r="I27" s="85">
        <f>'All YOY'!Z29</f>
        <v>13609</v>
      </c>
      <c r="J27" s="85">
        <f>'All YOY'!AC29</f>
        <v>13663</v>
      </c>
      <c r="K27" s="85">
        <f>'All YOY'!AF29</f>
        <v>13900</v>
      </c>
      <c r="L27" s="85">
        <f>'All YOY'!AI29</f>
        <v>10053</v>
      </c>
      <c r="M27" s="85">
        <f>'All YOY'!AL29</f>
        <v>10192</v>
      </c>
      <c r="N27" s="85">
        <f>'All YOY'!AO29</f>
        <v>10385</v>
      </c>
      <c r="O27" s="85">
        <f>'All YOY'!AR29</f>
        <v>10475</v>
      </c>
      <c r="P27" s="85">
        <f>'All YOY'!AU29</f>
        <v>9882</v>
      </c>
      <c r="Q27" s="85">
        <f>'All YOY'!AX29</f>
        <v>9752</v>
      </c>
      <c r="R27" s="119">
        <f>'All YOY'!BA29</f>
        <v>0</v>
      </c>
      <c r="S27" s="85">
        <f>'All YOY'!BD29</f>
        <v>9204</v>
      </c>
      <c r="T27" s="85">
        <f>'All YOY'!BG29</f>
        <v>8872</v>
      </c>
      <c r="U27" s="85">
        <f>'All YOY'!BJ29</f>
        <v>8950</v>
      </c>
      <c r="V27" s="85">
        <f>'All YOY'!BM29</f>
        <v>9028</v>
      </c>
      <c r="W27" s="85">
        <f>'All YOY'!BP29</f>
        <v>9122</v>
      </c>
      <c r="X27" s="85">
        <f>'All YOY'!BS29</f>
        <v>8964</v>
      </c>
      <c r="Y27" s="85">
        <f>'All YOY'!BV29</f>
        <v>8917</v>
      </c>
      <c r="Z27" s="85">
        <f>'All YOY'!BY29</f>
        <v>8885</v>
      </c>
      <c r="AA27" s="85">
        <f>'All YOY'!CB29</f>
        <v>8769</v>
      </c>
      <c r="AB27" s="85">
        <f>'All YOY'!CE29</f>
        <v>8307</v>
      </c>
      <c r="AC27" s="85">
        <f>'All YOY'!CH29</f>
        <v>8364</v>
      </c>
      <c r="AD27" s="85">
        <f>'All YOY'!CK29</f>
        <v>8138</v>
      </c>
      <c r="AE27" s="85">
        <f>'All YOY'!CN29</f>
        <v>8127</v>
      </c>
      <c r="AF27" s="85">
        <f>'All YOY'!CQ29</f>
        <v>8341</v>
      </c>
      <c r="AG27" s="85">
        <f>'All YOY'!CT29</f>
        <v>9296</v>
      </c>
      <c r="AH27" s="85">
        <f>'All YOY'!CW29</f>
        <v>9341</v>
      </c>
      <c r="AI27" s="85">
        <f>'All YOY'!CZ29</f>
        <v>9993</v>
      </c>
      <c r="AJ27" s="85">
        <f>'All YOY'!DC29</f>
        <v>9687</v>
      </c>
    </row>
    <row r="28" spans="1:36">
      <c r="A28" s="81" t="s">
        <v>497</v>
      </c>
      <c r="B28" s="82" t="s">
        <v>459</v>
      </c>
      <c r="C28" s="82" t="s">
        <v>459</v>
      </c>
      <c r="D28" s="82" t="s">
        <v>459</v>
      </c>
      <c r="E28" s="82" t="s">
        <v>459</v>
      </c>
      <c r="F28" s="82" t="s">
        <v>459</v>
      </c>
      <c r="G28" s="82" t="s">
        <v>459</v>
      </c>
      <c r="H28" s="82" t="s">
        <v>459</v>
      </c>
      <c r="I28" s="82" t="s">
        <v>459</v>
      </c>
      <c r="J28" s="82" t="s">
        <v>459</v>
      </c>
      <c r="K28" s="82" t="s">
        <v>459</v>
      </c>
      <c r="L28" s="82" t="s">
        <v>459</v>
      </c>
      <c r="M28" s="82" t="s">
        <v>459</v>
      </c>
      <c r="N28" s="82" t="s">
        <v>459</v>
      </c>
      <c r="O28" s="82" t="s">
        <v>459</v>
      </c>
      <c r="P28" s="82" t="s">
        <v>459</v>
      </c>
      <c r="Q28" s="82" t="s">
        <v>459</v>
      </c>
      <c r="R28" s="82" t="s">
        <v>459</v>
      </c>
      <c r="S28" s="82" t="s">
        <v>459</v>
      </c>
      <c r="T28" s="82" t="s">
        <v>459</v>
      </c>
      <c r="U28" s="82" t="s">
        <v>459</v>
      </c>
      <c r="V28" s="82" t="s">
        <v>459</v>
      </c>
      <c r="W28" s="82" t="s">
        <v>459</v>
      </c>
      <c r="X28" s="82" t="s">
        <v>459</v>
      </c>
      <c r="Y28" s="82" t="s">
        <v>459</v>
      </c>
      <c r="Z28" s="82" t="s">
        <v>459</v>
      </c>
      <c r="AA28" s="82" t="s">
        <v>459</v>
      </c>
      <c r="AB28" s="82" t="s">
        <v>459</v>
      </c>
      <c r="AC28" s="82" t="s">
        <v>459</v>
      </c>
      <c r="AD28" s="82" t="s">
        <v>459</v>
      </c>
      <c r="AE28" s="82" t="s">
        <v>459</v>
      </c>
      <c r="AF28" s="82" t="s">
        <v>459</v>
      </c>
      <c r="AG28" s="82" t="s">
        <v>459</v>
      </c>
      <c r="AH28" s="82" t="s">
        <v>459</v>
      </c>
      <c r="AI28" s="82" t="s">
        <v>459</v>
      </c>
      <c r="AJ28" s="82" t="s">
        <v>459</v>
      </c>
    </row>
    <row r="29" spans="1:36">
      <c r="A29" s="81" t="s">
        <v>22</v>
      </c>
      <c r="B29" s="85">
        <f t="shared" ref="B29:AI29" si="12">B30+B31</f>
        <v>0</v>
      </c>
      <c r="C29" s="85">
        <f t="shared" si="12"/>
        <v>0</v>
      </c>
      <c r="D29" s="85">
        <f t="shared" si="12"/>
        <v>256000</v>
      </c>
      <c r="E29" s="119">
        <f t="shared" si="12"/>
        <v>0</v>
      </c>
      <c r="F29" s="85">
        <f t="shared" si="12"/>
        <v>261484</v>
      </c>
      <c r="G29" s="85">
        <f t="shared" si="12"/>
        <v>263303</v>
      </c>
      <c r="H29" s="85">
        <f t="shared" si="12"/>
        <v>259656</v>
      </c>
      <c r="I29" s="85">
        <f t="shared" si="12"/>
        <v>264882</v>
      </c>
      <c r="J29" s="85">
        <f t="shared" si="12"/>
        <v>262607</v>
      </c>
      <c r="K29" s="85">
        <f t="shared" si="12"/>
        <v>265591</v>
      </c>
      <c r="L29" s="85">
        <f t="shared" si="12"/>
        <v>291393</v>
      </c>
      <c r="M29" s="85">
        <f t="shared" si="12"/>
        <v>303545</v>
      </c>
      <c r="N29" s="85">
        <f t="shared" si="12"/>
        <v>318203</v>
      </c>
      <c r="O29" s="85">
        <f t="shared" si="12"/>
        <v>324252</v>
      </c>
      <c r="P29" s="85">
        <f t="shared" si="12"/>
        <v>317048</v>
      </c>
      <c r="Q29" s="85">
        <f t="shared" si="12"/>
        <v>314684</v>
      </c>
      <c r="R29" s="119">
        <f t="shared" si="12"/>
        <v>0</v>
      </c>
      <c r="S29" s="85">
        <f t="shared" si="12"/>
        <v>298780</v>
      </c>
      <c r="T29" s="85">
        <f t="shared" si="12"/>
        <v>297455</v>
      </c>
      <c r="U29" s="85">
        <f t="shared" si="12"/>
        <v>290716</v>
      </c>
      <c r="V29" s="85">
        <f t="shared" si="12"/>
        <v>275559</v>
      </c>
      <c r="W29" s="85">
        <f t="shared" si="12"/>
        <v>281189</v>
      </c>
      <c r="X29" s="85">
        <f t="shared" si="12"/>
        <v>283200</v>
      </c>
      <c r="Y29" s="85">
        <f t="shared" si="12"/>
        <v>288971</v>
      </c>
      <c r="Z29" s="85">
        <f t="shared" si="12"/>
        <v>295609</v>
      </c>
      <c r="AA29" s="85">
        <f t="shared" si="12"/>
        <v>291788</v>
      </c>
      <c r="AB29" s="85">
        <f t="shared" si="12"/>
        <v>297895</v>
      </c>
      <c r="AC29" s="85">
        <f t="shared" si="12"/>
        <v>313307</v>
      </c>
      <c r="AD29" s="85">
        <f t="shared" si="12"/>
        <v>340285</v>
      </c>
      <c r="AE29" s="85">
        <f t="shared" si="12"/>
        <v>344889</v>
      </c>
      <c r="AF29" s="85">
        <f t="shared" si="12"/>
        <v>359762</v>
      </c>
      <c r="AG29" s="85">
        <f t="shared" si="12"/>
        <v>371859</v>
      </c>
      <c r="AH29" s="85">
        <f t="shared" si="12"/>
        <v>376013</v>
      </c>
      <c r="AI29" s="85">
        <f t="shared" si="12"/>
        <v>380830</v>
      </c>
      <c r="AJ29" s="85">
        <f t="shared" ref="AJ29" si="13">AJ30+AJ31</f>
        <v>395845</v>
      </c>
    </row>
    <row r="30" spans="1:36">
      <c r="A30" s="83" t="s">
        <v>433</v>
      </c>
      <c r="B30" s="85">
        <f>'All YOY'!E40</f>
        <v>0</v>
      </c>
      <c r="C30" s="85">
        <f>'All YOY'!H40</f>
        <v>0</v>
      </c>
      <c r="D30" s="85">
        <f>'All YOY'!K40</f>
        <v>75000</v>
      </c>
      <c r="E30" s="119">
        <f>'All YOY'!N40</f>
        <v>0</v>
      </c>
      <c r="F30" s="85">
        <f>'All YOY'!Q40</f>
        <v>76174</v>
      </c>
      <c r="G30" s="85">
        <f>'All YOY'!T40</f>
        <v>72699</v>
      </c>
      <c r="H30" s="85">
        <f>'All YOY'!W40</f>
        <v>71756</v>
      </c>
      <c r="I30" s="85">
        <f>'All YOY'!Z40</f>
        <v>74212</v>
      </c>
      <c r="J30" s="85">
        <f>'All YOY'!AC40</f>
        <v>74845</v>
      </c>
      <c r="K30" s="85">
        <f>'All YOY'!AF40</f>
        <v>76380</v>
      </c>
      <c r="L30" s="85">
        <f>'All YOY'!AI40</f>
        <v>70231</v>
      </c>
      <c r="M30" s="85">
        <f>'All YOY'!AL40</f>
        <v>75356</v>
      </c>
      <c r="N30" s="85">
        <f>'All YOY'!AO40</f>
        <v>144339</v>
      </c>
      <c r="O30" s="85">
        <f>'All YOY'!AR40</f>
        <v>146115</v>
      </c>
      <c r="P30" s="85">
        <f>'All YOY'!AU40</f>
        <v>143135</v>
      </c>
      <c r="Q30" s="85">
        <f>'All YOY'!AX40</f>
        <v>141061</v>
      </c>
      <c r="R30" s="119">
        <f>'All YOY'!BA40</f>
        <v>0</v>
      </c>
      <c r="S30" s="85">
        <f>'All YOY'!BD40</f>
        <v>135737</v>
      </c>
      <c r="T30" s="85">
        <f>'All YOY'!BG40</f>
        <v>136023</v>
      </c>
      <c r="U30" s="85">
        <f>'All YOY'!BJ40</f>
        <v>134893</v>
      </c>
      <c r="V30" s="85">
        <f>'All YOY'!BM40</f>
        <v>130498</v>
      </c>
      <c r="W30" s="85">
        <f>'All YOY'!BP40</f>
        <v>133018</v>
      </c>
      <c r="X30" s="85">
        <f>'All YOY'!BS40</f>
        <v>134627</v>
      </c>
      <c r="Y30" s="85">
        <f>'All YOY'!BV40</f>
        <v>134186</v>
      </c>
      <c r="Z30" s="85">
        <f>'All YOY'!BY40</f>
        <v>137062</v>
      </c>
      <c r="AA30" s="85">
        <f>'All YOY'!CB40</f>
        <v>134422</v>
      </c>
      <c r="AB30" s="85">
        <f>'All YOY'!CE40</f>
        <v>136200</v>
      </c>
      <c r="AC30" s="85">
        <f>'All YOY'!CH40</f>
        <v>140703</v>
      </c>
      <c r="AD30" s="85">
        <f>'All YOY'!CK40</f>
        <v>150309</v>
      </c>
      <c r="AE30" s="85">
        <f>'All YOY'!CN40</f>
        <v>152013</v>
      </c>
      <c r="AF30" s="85">
        <f>'All YOY'!CQ40</f>
        <v>158439</v>
      </c>
      <c r="AG30" s="85">
        <f>'All YOY'!CT40</f>
        <v>163096</v>
      </c>
      <c r="AH30" s="85">
        <f>'All YOY'!CW40</f>
        <v>164127</v>
      </c>
      <c r="AI30" s="85">
        <f>'All YOY'!CZ40</f>
        <v>165250</v>
      </c>
      <c r="AJ30" s="85">
        <f>'All YOY'!DC40</f>
        <v>169130</v>
      </c>
    </row>
    <row r="31" spans="1:36">
      <c r="A31" s="83" t="s">
        <v>484</v>
      </c>
      <c r="B31" s="85">
        <f>'All YOY'!E41</f>
        <v>0</v>
      </c>
      <c r="C31" s="85">
        <f>'All YOY'!H41</f>
        <v>0</v>
      </c>
      <c r="D31" s="85">
        <f>'All YOY'!K41</f>
        <v>181000</v>
      </c>
      <c r="E31" s="119">
        <f>'All YOY'!N41</f>
        <v>0</v>
      </c>
      <c r="F31" s="85">
        <f>'All YOY'!Q41</f>
        <v>185310</v>
      </c>
      <c r="G31" s="85">
        <f>'All YOY'!T41</f>
        <v>190604</v>
      </c>
      <c r="H31" s="85">
        <f>'All YOY'!W41</f>
        <v>187900</v>
      </c>
      <c r="I31" s="85">
        <f>'All YOY'!Z41</f>
        <v>190670</v>
      </c>
      <c r="J31" s="85">
        <f>'All YOY'!AC41</f>
        <v>187762</v>
      </c>
      <c r="K31" s="85">
        <f>'All YOY'!AF41</f>
        <v>189211</v>
      </c>
      <c r="L31" s="85">
        <f>'All YOY'!AI41</f>
        <v>221162</v>
      </c>
      <c r="M31" s="85">
        <f>'All YOY'!AL41</f>
        <v>228189</v>
      </c>
      <c r="N31" s="85">
        <f>'All YOY'!AO41</f>
        <v>173864</v>
      </c>
      <c r="O31" s="85">
        <f>'All YOY'!AR41</f>
        <v>178137</v>
      </c>
      <c r="P31" s="85">
        <f>'All YOY'!AU41</f>
        <v>173913</v>
      </c>
      <c r="Q31" s="85">
        <f>'All YOY'!AX41</f>
        <v>173623</v>
      </c>
      <c r="R31" s="119">
        <f>'All YOY'!BA41</f>
        <v>0</v>
      </c>
      <c r="S31" s="85">
        <f>'All YOY'!BD41</f>
        <v>163043</v>
      </c>
      <c r="T31" s="85">
        <f>'All YOY'!BG41</f>
        <v>161432</v>
      </c>
      <c r="U31" s="85">
        <f>'All YOY'!BJ41</f>
        <v>155823</v>
      </c>
      <c r="V31" s="85">
        <f>'All YOY'!BM41</f>
        <v>145061</v>
      </c>
      <c r="W31" s="85">
        <f>'All YOY'!BP41</f>
        <v>148171</v>
      </c>
      <c r="X31" s="85">
        <f>'All YOY'!BS41</f>
        <v>148573</v>
      </c>
      <c r="Y31" s="85">
        <f>'All YOY'!BV41</f>
        <v>154785</v>
      </c>
      <c r="Z31" s="85">
        <f>'All YOY'!BY41</f>
        <v>158547</v>
      </c>
      <c r="AA31" s="85">
        <f>'All YOY'!CB41</f>
        <v>157366</v>
      </c>
      <c r="AB31" s="85">
        <f>'All YOY'!CE41</f>
        <v>161695</v>
      </c>
      <c r="AC31" s="85">
        <f>'All YOY'!CH41</f>
        <v>172604</v>
      </c>
      <c r="AD31" s="85">
        <f>'All YOY'!CK41</f>
        <v>189976</v>
      </c>
      <c r="AE31" s="85">
        <f>'All YOY'!CN41</f>
        <v>192876</v>
      </c>
      <c r="AF31" s="85">
        <f>'All YOY'!CQ41</f>
        <v>201323</v>
      </c>
      <c r="AG31" s="85">
        <f>'All YOY'!CT41</f>
        <v>208763</v>
      </c>
      <c r="AH31" s="85">
        <f>'All YOY'!CW41</f>
        <v>211886</v>
      </c>
      <c r="AI31" s="85">
        <f>'All YOY'!CZ41</f>
        <v>215580</v>
      </c>
      <c r="AJ31" s="85">
        <f>'All YOY'!DC41</f>
        <v>226715</v>
      </c>
    </row>
    <row r="32" spans="1:36">
      <c r="A32" s="81" t="s">
        <v>457</v>
      </c>
      <c r="B32" s="85">
        <f t="shared" ref="B32:AI32" si="14">B34</f>
        <v>664000</v>
      </c>
      <c r="C32" s="85">
        <f t="shared" si="14"/>
        <v>665000</v>
      </c>
      <c r="D32" s="85">
        <f t="shared" si="14"/>
        <v>664000</v>
      </c>
      <c r="E32" s="119">
        <f t="shared" si="14"/>
        <v>669000</v>
      </c>
      <c r="F32" s="85">
        <f t="shared" si="14"/>
        <v>709252</v>
      </c>
      <c r="G32" s="85">
        <f t="shared" si="14"/>
        <v>754335</v>
      </c>
      <c r="H32" s="85">
        <f t="shared" si="14"/>
        <v>794693</v>
      </c>
      <c r="I32" s="85">
        <f t="shared" si="14"/>
        <v>806685</v>
      </c>
      <c r="J32" s="85">
        <f t="shared" si="14"/>
        <v>833671</v>
      </c>
      <c r="K32" s="85">
        <f t="shared" si="14"/>
        <v>824817</v>
      </c>
      <c r="L32" s="85">
        <f t="shared" si="14"/>
        <v>816448</v>
      </c>
      <c r="M32" s="85">
        <f t="shared" si="14"/>
        <v>803465</v>
      </c>
      <c r="N32" s="85">
        <f t="shared" si="14"/>
        <v>774028</v>
      </c>
      <c r="O32" s="85">
        <f t="shared" si="14"/>
        <v>796166</v>
      </c>
      <c r="P32" s="85">
        <f t="shared" si="14"/>
        <v>827270</v>
      </c>
      <c r="Q32" s="85">
        <f t="shared" si="14"/>
        <v>849379</v>
      </c>
      <c r="R32" s="119">
        <f t="shared" si="14"/>
        <v>0</v>
      </c>
      <c r="S32" s="85">
        <f t="shared" si="14"/>
        <v>854393</v>
      </c>
      <c r="T32" s="85">
        <f t="shared" si="14"/>
        <v>856732</v>
      </c>
      <c r="U32" s="85">
        <f t="shared" si="14"/>
        <v>876495</v>
      </c>
      <c r="V32" s="85">
        <f t="shared" si="14"/>
        <v>864764</v>
      </c>
      <c r="W32" s="85">
        <f t="shared" si="14"/>
        <v>860086</v>
      </c>
      <c r="X32" s="85">
        <f t="shared" si="14"/>
        <v>829587</v>
      </c>
      <c r="Y32" s="85">
        <f t="shared" si="14"/>
        <v>785865</v>
      </c>
      <c r="Z32" s="85">
        <f t="shared" si="14"/>
        <v>789777</v>
      </c>
      <c r="AA32" s="85">
        <f t="shared" si="14"/>
        <v>778360</v>
      </c>
      <c r="AB32" s="85">
        <f t="shared" si="14"/>
        <v>772125</v>
      </c>
      <c r="AC32" s="85">
        <f t="shared" si="14"/>
        <v>767879</v>
      </c>
      <c r="AD32" s="85">
        <f t="shared" si="14"/>
        <v>728820</v>
      </c>
      <c r="AE32" s="85">
        <f t="shared" si="14"/>
        <v>703861</v>
      </c>
      <c r="AF32" s="85">
        <f t="shared" si="14"/>
        <v>658016</v>
      </c>
      <c r="AG32" s="85">
        <f t="shared" si="14"/>
        <v>632471</v>
      </c>
      <c r="AH32" s="85">
        <f t="shared" si="14"/>
        <v>602920</v>
      </c>
      <c r="AI32" s="85">
        <f t="shared" si="14"/>
        <v>579694</v>
      </c>
      <c r="AJ32" s="85">
        <f t="shared" ref="AJ32" si="15">AJ34</f>
        <v>578493</v>
      </c>
    </row>
    <row r="33" spans="1:36">
      <c r="A33" s="83" t="s">
        <v>485</v>
      </c>
      <c r="B33" s="82" t="s">
        <v>459</v>
      </c>
      <c r="C33" s="82" t="s">
        <v>459</v>
      </c>
      <c r="D33" s="82" t="s">
        <v>459</v>
      </c>
      <c r="E33" s="120" t="s">
        <v>459</v>
      </c>
      <c r="F33" s="82" t="s">
        <v>459</v>
      </c>
      <c r="G33" s="82" t="s">
        <v>459</v>
      </c>
      <c r="H33" s="82" t="s">
        <v>459</v>
      </c>
      <c r="I33" s="82" t="s">
        <v>459</v>
      </c>
      <c r="J33" s="82" t="s">
        <v>459</v>
      </c>
      <c r="K33" s="82" t="s">
        <v>459</v>
      </c>
      <c r="L33" s="82" t="s">
        <v>459</v>
      </c>
      <c r="M33" s="82" t="s">
        <v>459</v>
      </c>
      <c r="N33" s="82" t="s">
        <v>459</v>
      </c>
      <c r="O33" s="82" t="s">
        <v>459</v>
      </c>
      <c r="P33" s="82" t="s">
        <v>459</v>
      </c>
      <c r="Q33" s="82" t="s">
        <v>459</v>
      </c>
      <c r="R33" s="120" t="s">
        <v>459</v>
      </c>
      <c r="S33" s="82" t="s">
        <v>459</v>
      </c>
      <c r="T33" s="82" t="s">
        <v>459</v>
      </c>
      <c r="U33" s="82" t="s">
        <v>459</v>
      </c>
      <c r="V33" s="82" t="s">
        <v>459</v>
      </c>
      <c r="W33" s="82" t="s">
        <v>459</v>
      </c>
      <c r="X33" s="82" t="s">
        <v>459</v>
      </c>
      <c r="Y33" s="82" t="s">
        <v>459</v>
      </c>
      <c r="Z33" s="82" t="s">
        <v>459</v>
      </c>
      <c r="AA33" s="82" t="s">
        <v>459</v>
      </c>
      <c r="AB33" s="82" t="s">
        <v>459</v>
      </c>
      <c r="AC33" s="82" t="s">
        <v>459</v>
      </c>
      <c r="AD33" s="82" t="s">
        <v>459</v>
      </c>
      <c r="AE33" s="82" t="s">
        <v>459</v>
      </c>
      <c r="AF33" s="82" t="s">
        <v>459</v>
      </c>
      <c r="AG33" s="82" t="s">
        <v>459</v>
      </c>
      <c r="AH33" s="82" t="s">
        <v>459</v>
      </c>
      <c r="AI33" s="82" t="s">
        <v>459</v>
      </c>
      <c r="AJ33" s="82" t="s">
        <v>459</v>
      </c>
    </row>
    <row r="34" spans="1:36">
      <c r="A34" s="113" t="s">
        <v>44</v>
      </c>
      <c r="B34" s="102">
        <f>'All YOY'!E4</f>
        <v>664000</v>
      </c>
      <c r="C34" s="102">
        <f>'All YOY'!H4</f>
        <v>665000</v>
      </c>
      <c r="D34" s="102">
        <f>'All YOY'!K4</f>
        <v>664000</v>
      </c>
      <c r="E34" s="124">
        <f>'All YOY'!N4</f>
        <v>669000</v>
      </c>
      <c r="F34" s="102">
        <f>'All YOY'!Q4</f>
        <v>709252</v>
      </c>
      <c r="G34" s="102">
        <f>'All YOY'!T4</f>
        <v>754335</v>
      </c>
      <c r="H34" s="102">
        <f>'All YOY'!W4</f>
        <v>794693</v>
      </c>
      <c r="I34" s="102">
        <f>'All YOY'!Z4</f>
        <v>806685</v>
      </c>
      <c r="J34" s="102">
        <f>'All YOY'!AC4</f>
        <v>833671</v>
      </c>
      <c r="K34" s="102">
        <f>'All YOY'!AF4</f>
        <v>824817</v>
      </c>
      <c r="L34" s="102">
        <f>'All YOY'!AI4</f>
        <v>816448</v>
      </c>
      <c r="M34" s="102">
        <f>'All YOY'!AL4</f>
        <v>803465</v>
      </c>
      <c r="N34" s="102">
        <f>'All YOY'!AO4</f>
        <v>774028</v>
      </c>
      <c r="O34" s="102">
        <f>'All YOY'!AR4</f>
        <v>796166</v>
      </c>
      <c r="P34" s="102">
        <f>'All YOY'!AU4</f>
        <v>827270</v>
      </c>
      <c r="Q34" s="102">
        <f>'All YOY'!AX4</f>
        <v>849379</v>
      </c>
      <c r="R34" s="124">
        <f>'All YOY'!BA4</f>
        <v>0</v>
      </c>
      <c r="S34" s="102">
        <f>'All YOY'!BD4</f>
        <v>854393</v>
      </c>
      <c r="T34" s="102">
        <f>'All YOY'!BG4</f>
        <v>856732</v>
      </c>
      <c r="U34" s="102">
        <f>'All YOY'!BJ4</f>
        <v>876495</v>
      </c>
      <c r="V34" s="102">
        <f>'All YOY'!BM4</f>
        <v>864764</v>
      </c>
      <c r="W34" s="102">
        <f>'All YOY'!BP4</f>
        <v>860086</v>
      </c>
      <c r="X34" s="102">
        <f>'All YOY'!BS4</f>
        <v>829587</v>
      </c>
      <c r="Y34" s="102">
        <f>'All YOY'!BV4</f>
        <v>785865</v>
      </c>
      <c r="Z34" s="102">
        <f>'All YOY'!BY4</f>
        <v>789777</v>
      </c>
      <c r="AA34" s="102">
        <f>'All YOY'!CB4</f>
        <v>778360</v>
      </c>
      <c r="AB34" s="102">
        <f>'All YOY'!CE4</f>
        <v>772125</v>
      </c>
      <c r="AC34" s="102">
        <f>'All YOY'!CH4</f>
        <v>767879</v>
      </c>
      <c r="AD34" s="102">
        <f>'All YOY'!CK4</f>
        <v>728820</v>
      </c>
      <c r="AE34" s="102">
        <f>'All YOY'!CN4</f>
        <v>703861</v>
      </c>
      <c r="AF34" s="102">
        <f>'All YOY'!CQ4</f>
        <v>658016</v>
      </c>
      <c r="AG34" s="102">
        <f>'All YOY'!CT4</f>
        <v>632471</v>
      </c>
      <c r="AH34" s="102">
        <f>'All YOY'!CW4</f>
        <v>602920</v>
      </c>
      <c r="AI34" s="102">
        <f>'All YOY'!CZ4</f>
        <v>579694</v>
      </c>
      <c r="AJ34" s="102">
        <f>'All YOY'!DC4</f>
        <v>578493</v>
      </c>
    </row>
    <row r="35" spans="1:36">
      <c r="A35" s="111" t="s">
        <v>471</v>
      </c>
      <c r="B35" s="112">
        <f t="shared" ref="B35:AI35" si="16">B36+B42+B37</f>
        <v>310000</v>
      </c>
      <c r="C35" s="112">
        <f t="shared" si="16"/>
        <v>295000</v>
      </c>
      <c r="D35" s="112">
        <f t="shared" si="16"/>
        <v>398000</v>
      </c>
      <c r="E35" s="112">
        <f t="shared" si="16"/>
        <v>270000</v>
      </c>
      <c r="F35" s="112">
        <f t="shared" si="16"/>
        <v>386593</v>
      </c>
      <c r="G35" s="112">
        <f t="shared" si="16"/>
        <v>379257</v>
      </c>
      <c r="H35" s="112">
        <f t="shared" si="16"/>
        <v>366315</v>
      </c>
      <c r="I35" s="112">
        <f t="shared" si="16"/>
        <v>372374</v>
      </c>
      <c r="J35" s="112">
        <f t="shared" si="16"/>
        <v>370677</v>
      </c>
      <c r="K35" s="112">
        <f t="shared" si="16"/>
        <v>366962</v>
      </c>
      <c r="L35" s="112">
        <f t="shared" si="16"/>
        <v>362176</v>
      </c>
      <c r="M35" s="112">
        <f t="shared" si="16"/>
        <v>376853</v>
      </c>
      <c r="N35" s="112">
        <f t="shared" si="16"/>
        <v>374808</v>
      </c>
      <c r="O35" s="112">
        <f t="shared" si="16"/>
        <v>366793</v>
      </c>
      <c r="P35" s="112">
        <f t="shared" si="16"/>
        <v>356155</v>
      </c>
      <c r="Q35" s="112">
        <f t="shared" si="16"/>
        <v>341275</v>
      </c>
      <c r="R35" s="112">
        <f t="shared" si="16"/>
        <v>0</v>
      </c>
      <c r="S35" s="112">
        <f t="shared" si="16"/>
        <v>317711</v>
      </c>
      <c r="T35" s="112">
        <f t="shared" si="16"/>
        <v>308920</v>
      </c>
      <c r="U35" s="112">
        <f t="shared" si="16"/>
        <v>307576</v>
      </c>
      <c r="V35" s="112">
        <f t="shared" si="16"/>
        <v>305786</v>
      </c>
      <c r="W35" s="112">
        <f t="shared" si="16"/>
        <v>307374</v>
      </c>
      <c r="X35" s="112">
        <f t="shared" si="16"/>
        <v>315133</v>
      </c>
      <c r="Y35" s="112">
        <f t="shared" si="16"/>
        <v>321681</v>
      </c>
      <c r="Z35" s="112">
        <f t="shared" si="16"/>
        <v>315907</v>
      </c>
      <c r="AA35" s="112">
        <f t="shared" si="16"/>
        <v>311013</v>
      </c>
      <c r="AB35" s="112">
        <f t="shared" si="16"/>
        <v>305707</v>
      </c>
      <c r="AC35" s="112">
        <f t="shared" si="16"/>
        <v>304398</v>
      </c>
      <c r="AD35" s="112">
        <f t="shared" si="16"/>
        <v>302492</v>
      </c>
      <c r="AE35" s="112">
        <f t="shared" si="16"/>
        <v>300237</v>
      </c>
      <c r="AF35" s="112">
        <f t="shared" si="16"/>
        <v>312447</v>
      </c>
      <c r="AG35" s="112">
        <f t="shared" si="16"/>
        <v>315985</v>
      </c>
      <c r="AH35" s="112">
        <f t="shared" si="16"/>
        <v>306093</v>
      </c>
      <c r="AI35" s="112">
        <f t="shared" si="16"/>
        <v>296741</v>
      </c>
      <c r="AJ35" s="112">
        <f t="shared" ref="AJ35" si="17">AJ36+AJ42+AJ37</f>
        <v>283730</v>
      </c>
    </row>
    <row r="36" spans="1:36">
      <c r="A36" s="81" t="s">
        <v>486</v>
      </c>
      <c r="B36" s="82">
        <f>'All YOY'!E19+'All YOY'!E27</f>
        <v>19000</v>
      </c>
      <c r="C36" s="82">
        <f>'All YOY'!H19+'All YOY'!H27</f>
        <v>18000</v>
      </c>
      <c r="D36" s="82">
        <f>'All YOY'!K19+'All YOY'!K27</f>
        <v>16000</v>
      </c>
      <c r="E36" s="120">
        <f>'All YOY'!N19+'All YOY'!N27</f>
        <v>16000</v>
      </c>
      <c r="F36" s="82">
        <f>'All YOY'!Q19+'All YOY'!Q27</f>
        <v>20721</v>
      </c>
      <c r="G36" s="82">
        <f>'All YOY'!T19+'All YOY'!T27</f>
        <v>19996</v>
      </c>
      <c r="H36" s="82">
        <f>'All YOY'!W19+'All YOY'!W27</f>
        <v>18889</v>
      </c>
      <c r="I36" s="82">
        <f>'All YOY'!Z19+'All YOY'!Z27</f>
        <v>19609</v>
      </c>
      <c r="J36" s="82">
        <f>'All YOY'!AC19+'All YOY'!AC27</f>
        <v>19073</v>
      </c>
      <c r="K36" s="82">
        <f>'All YOY'!AF19+'All YOY'!AF27</f>
        <v>18957</v>
      </c>
      <c r="L36" s="82">
        <f>'All YOY'!AI19+'All YOY'!AI27</f>
        <v>17527</v>
      </c>
      <c r="M36" s="82">
        <f>'All YOY'!AL19+'All YOY'!AL27</f>
        <v>18531</v>
      </c>
      <c r="N36" s="82">
        <f>'All YOY'!AO19+'All YOY'!AO27</f>
        <v>18735</v>
      </c>
      <c r="O36" s="82">
        <f>'All YOY'!AR19+'All YOY'!AR27</f>
        <v>18163</v>
      </c>
      <c r="P36" s="82">
        <f>'All YOY'!AU19+'All YOY'!AU27</f>
        <v>17597</v>
      </c>
      <c r="Q36" s="82">
        <f>'All YOY'!AX19+'All YOY'!AX27</f>
        <v>17015</v>
      </c>
      <c r="R36" s="120">
        <f>'All YOY'!BA19+'All YOY'!BA27</f>
        <v>0</v>
      </c>
      <c r="S36" s="82">
        <f>'All YOY'!BD19+'All YOY'!BD27</f>
        <v>15787</v>
      </c>
      <c r="T36" s="82">
        <f>'All YOY'!BG19+'All YOY'!BG27</f>
        <v>15679</v>
      </c>
      <c r="U36" s="82">
        <f>'All YOY'!BJ19+'All YOY'!BJ27</f>
        <v>15597</v>
      </c>
      <c r="V36" s="82">
        <f>'All YOY'!BM19+'All YOY'!BM27</f>
        <v>15416</v>
      </c>
      <c r="W36" s="82">
        <f>'All YOY'!BP19+'All YOY'!BP27</f>
        <v>15298</v>
      </c>
      <c r="X36" s="82">
        <f>'All YOY'!BS19+'All YOY'!BS27</f>
        <v>15541</v>
      </c>
      <c r="Y36" s="82">
        <f>'All YOY'!BV19+'All YOY'!BV27</f>
        <v>15582</v>
      </c>
      <c r="Z36" s="82">
        <f>'All YOY'!BY19+'All YOY'!BY27</f>
        <v>15455</v>
      </c>
      <c r="AA36" s="82">
        <f>'All YOY'!CB19+'All YOY'!CB27</f>
        <v>14946</v>
      </c>
      <c r="AB36" s="82">
        <f>'All YOY'!CE19+'All YOY'!CE27</f>
        <v>14420</v>
      </c>
      <c r="AC36" s="82">
        <f>'All YOY'!CH19+'All YOY'!CH27</f>
        <v>14154</v>
      </c>
      <c r="AD36" s="82">
        <f>'All YOY'!CK19+'All YOY'!CK27</f>
        <v>13978</v>
      </c>
      <c r="AE36" s="82">
        <f>'All YOY'!CN19+'All YOY'!CN27</f>
        <v>13863</v>
      </c>
      <c r="AF36" s="82">
        <f>'All YOY'!CQ19+'All YOY'!CQ27</f>
        <v>14089</v>
      </c>
      <c r="AG36" s="82">
        <f>'All YOY'!CT19+'All YOY'!CT27</f>
        <v>14390</v>
      </c>
      <c r="AH36" s="82">
        <f>'All YOY'!CW19+'All YOY'!CW27</f>
        <v>14344</v>
      </c>
      <c r="AI36" s="82">
        <f>'All YOY'!CZ19+'All YOY'!CZ27</f>
        <v>13818</v>
      </c>
      <c r="AJ36" s="82">
        <f>'All YOY'!DC19+'All YOY'!DC27</f>
        <v>12754</v>
      </c>
    </row>
    <row r="37" spans="1:36">
      <c r="A37" s="81" t="s">
        <v>499</v>
      </c>
      <c r="B37" s="82">
        <f>B38+B39</f>
        <v>0</v>
      </c>
      <c r="C37" s="82">
        <f t="shared" ref="C37:AI37" si="18">C38+C39</f>
        <v>0</v>
      </c>
      <c r="D37" s="82">
        <f t="shared" si="18"/>
        <v>106000</v>
      </c>
      <c r="E37" s="82">
        <f t="shared" si="18"/>
        <v>0</v>
      </c>
      <c r="F37" s="82">
        <f t="shared" si="18"/>
        <v>98109</v>
      </c>
      <c r="G37" s="82">
        <f t="shared" si="18"/>
        <v>96007</v>
      </c>
      <c r="H37" s="82">
        <f t="shared" si="18"/>
        <v>91404</v>
      </c>
      <c r="I37" s="82">
        <f t="shared" si="18"/>
        <v>86610</v>
      </c>
      <c r="J37" s="82">
        <f t="shared" si="18"/>
        <v>100653</v>
      </c>
      <c r="K37" s="82">
        <f t="shared" si="18"/>
        <v>97443</v>
      </c>
      <c r="L37" s="82">
        <f t="shared" si="18"/>
        <v>94840</v>
      </c>
      <c r="M37" s="82">
        <f t="shared" si="18"/>
        <v>99314</v>
      </c>
      <c r="N37" s="82">
        <f t="shared" si="18"/>
        <v>96793</v>
      </c>
      <c r="O37" s="82">
        <f t="shared" si="18"/>
        <v>95425</v>
      </c>
      <c r="P37" s="82">
        <f t="shared" si="18"/>
        <v>93725</v>
      </c>
      <c r="Q37" s="82">
        <f t="shared" si="18"/>
        <v>88238</v>
      </c>
      <c r="R37" s="82">
        <f t="shared" si="18"/>
        <v>0</v>
      </c>
      <c r="S37" s="82">
        <f t="shared" si="18"/>
        <v>87234</v>
      </c>
      <c r="T37" s="82">
        <f t="shared" si="18"/>
        <v>83902</v>
      </c>
      <c r="U37" s="82">
        <f t="shared" si="18"/>
        <v>83297</v>
      </c>
      <c r="V37" s="82">
        <f t="shared" si="18"/>
        <v>82173</v>
      </c>
      <c r="W37" s="82">
        <f t="shared" si="18"/>
        <v>82254</v>
      </c>
      <c r="X37" s="82">
        <f t="shared" si="18"/>
        <v>82842</v>
      </c>
      <c r="Y37" s="82">
        <f t="shared" si="18"/>
        <v>84826</v>
      </c>
      <c r="Z37" s="82">
        <f t="shared" si="18"/>
        <v>83620</v>
      </c>
      <c r="AA37" s="82">
        <f t="shared" si="18"/>
        <v>83743</v>
      </c>
      <c r="AB37" s="82">
        <f t="shared" si="18"/>
        <v>81202</v>
      </c>
      <c r="AC37" s="82">
        <f t="shared" si="18"/>
        <v>79042</v>
      </c>
      <c r="AD37" s="82">
        <f t="shared" si="18"/>
        <v>81151</v>
      </c>
      <c r="AE37" s="82">
        <f t="shared" si="18"/>
        <v>80110</v>
      </c>
      <c r="AF37" s="82">
        <f t="shared" si="18"/>
        <v>84154</v>
      </c>
      <c r="AG37" s="82">
        <f t="shared" si="18"/>
        <v>86023</v>
      </c>
      <c r="AH37" s="82">
        <f t="shared" si="18"/>
        <v>81409</v>
      </c>
      <c r="AI37" s="82">
        <f t="shared" si="18"/>
        <v>78592</v>
      </c>
      <c r="AJ37" s="82">
        <f t="shared" ref="AJ37" si="19">AJ38+AJ39</f>
        <v>74935</v>
      </c>
    </row>
    <row r="38" spans="1:36">
      <c r="A38" s="114" t="s">
        <v>25</v>
      </c>
      <c r="B38" s="115">
        <f>'All YOY'!E30</f>
        <v>0</v>
      </c>
      <c r="C38" s="115">
        <f>'All YOY'!H30</f>
        <v>0</v>
      </c>
      <c r="D38" s="115">
        <f>'All YOY'!K30</f>
        <v>16000</v>
      </c>
      <c r="E38" s="123">
        <f>'All YOY'!N30</f>
        <v>0</v>
      </c>
      <c r="F38" s="115">
        <f>'All YOY'!Q30</f>
        <v>14006</v>
      </c>
      <c r="G38" s="115">
        <f>'All YOY'!T30</f>
        <v>13071</v>
      </c>
      <c r="H38" s="115">
        <f>'All YOY'!W30</f>
        <v>12845</v>
      </c>
      <c r="I38" s="115">
        <f>'All YOY'!Z30</f>
        <v>14149</v>
      </c>
      <c r="J38" s="115">
        <f>'All YOY'!AC30</f>
        <v>30103</v>
      </c>
      <c r="K38" s="115">
        <f>'All YOY'!AF30</f>
        <v>28934</v>
      </c>
      <c r="L38" s="115">
        <f>'All YOY'!AI30</f>
        <v>27498</v>
      </c>
      <c r="M38" s="115">
        <f>'All YOY'!AL30</f>
        <v>29617</v>
      </c>
      <c r="N38" s="115">
        <f>'All YOY'!AO30</f>
        <v>28006</v>
      </c>
      <c r="O38" s="115">
        <f>'All YOY'!AR30</f>
        <v>27464</v>
      </c>
      <c r="P38" s="115">
        <f>'All YOY'!AU30</f>
        <v>25088</v>
      </c>
      <c r="Q38" s="115">
        <f>'All YOY'!AX30</f>
        <v>19845</v>
      </c>
      <c r="R38" s="123">
        <f>'All YOY'!BA30</f>
        <v>0</v>
      </c>
      <c r="S38" s="115">
        <f>'All YOY'!BD30</f>
        <v>17981</v>
      </c>
      <c r="T38" s="115">
        <f>'All YOY'!BG30</f>
        <v>16465</v>
      </c>
      <c r="U38" s="115">
        <f>'All YOY'!BJ30</f>
        <v>16751</v>
      </c>
      <c r="V38" s="115">
        <f>'All YOY'!BM30</f>
        <v>16694</v>
      </c>
      <c r="W38" s="115">
        <f>'All YOY'!BP30</f>
        <v>16726</v>
      </c>
      <c r="X38" s="115">
        <f>'All YOY'!BS30</f>
        <v>16566</v>
      </c>
      <c r="Y38" s="115">
        <f>'All YOY'!BV30</f>
        <v>16844</v>
      </c>
      <c r="Z38" s="115">
        <f>'All YOY'!BY30</f>
        <v>16572</v>
      </c>
      <c r="AA38" s="115">
        <f>'All YOY'!CB30</f>
        <v>16118</v>
      </c>
      <c r="AB38" s="115">
        <f>'All YOY'!CE30</f>
        <v>15984</v>
      </c>
      <c r="AC38" s="115">
        <f>'All YOY'!CH30</f>
        <v>15352</v>
      </c>
      <c r="AD38" s="115">
        <f>'All YOY'!CK30</f>
        <v>15531</v>
      </c>
      <c r="AE38" s="115">
        <f>'All YOY'!CN30</f>
        <v>15156</v>
      </c>
      <c r="AF38" s="115">
        <f>'All YOY'!CQ30</f>
        <v>15397</v>
      </c>
      <c r="AG38" s="115">
        <f>'All YOY'!CT30</f>
        <v>15269</v>
      </c>
      <c r="AH38" s="115">
        <f>'All YOY'!CW30</f>
        <v>14247</v>
      </c>
      <c r="AI38" s="115">
        <f>'All YOY'!CZ30</f>
        <v>12882</v>
      </c>
      <c r="AJ38" s="115">
        <f>'All YOY'!DC30</f>
        <v>12227</v>
      </c>
    </row>
    <row r="39" spans="1:36" s="125" customFormat="1">
      <c r="A39" s="114" t="s">
        <v>24</v>
      </c>
      <c r="B39" s="115">
        <f>'All YOY'!E6</f>
        <v>0</v>
      </c>
      <c r="C39" s="115">
        <f>'All YOY'!H6</f>
        <v>0</v>
      </c>
      <c r="D39" s="115">
        <f>'All YOY'!K6</f>
        <v>90000</v>
      </c>
      <c r="E39" s="123">
        <f>'All YOY'!N6</f>
        <v>0</v>
      </c>
      <c r="F39" s="115">
        <f>'All YOY'!Q6</f>
        <v>84103</v>
      </c>
      <c r="G39" s="115">
        <f>'All YOY'!T6</f>
        <v>82936</v>
      </c>
      <c r="H39" s="115">
        <f>'All YOY'!W6</f>
        <v>78559</v>
      </c>
      <c r="I39" s="115">
        <f>'All YOY'!Z6</f>
        <v>72461</v>
      </c>
      <c r="J39" s="115">
        <f>'All YOY'!AC6</f>
        <v>70550</v>
      </c>
      <c r="K39" s="115">
        <f>'All YOY'!AF6</f>
        <v>68509</v>
      </c>
      <c r="L39" s="115">
        <f>'All YOY'!AI6</f>
        <v>67342</v>
      </c>
      <c r="M39" s="115">
        <f>'All YOY'!AL6</f>
        <v>69697</v>
      </c>
      <c r="N39" s="115">
        <f>'All YOY'!AO6</f>
        <v>68787</v>
      </c>
      <c r="O39" s="115">
        <f>'All YOY'!AR6</f>
        <v>67961</v>
      </c>
      <c r="P39" s="115">
        <f>'All YOY'!AU6</f>
        <v>68637</v>
      </c>
      <c r="Q39" s="115">
        <f>'All YOY'!AX6</f>
        <v>68393</v>
      </c>
      <c r="R39" s="123">
        <f>'All YOY'!BA6</f>
        <v>0</v>
      </c>
      <c r="S39" s="115">
        <f>'All YOY'!BD6</f>
        <v>69253</v>
      </c>
      <c r="T39" s="115">
        <f>'All YOY'!BG6</f>
        <v>67437</v>
      </c>
      <c r="U39" s="115">
        <f>'All YOY'!BJ6</f>
        <v>66546</v>
      </c>
      <c r="V39" s="115">
        <f>'All YOY'!BM6</f>
        <v>65479</v>
      </c>
      <c r="W39" s="115">
        <f>'All YOY'!BP6</f>
        <v>65528</v>
      </c>
      <c r="X39" s="115">
        <f>'All YOY'!BS6</f>
        <v>66276</v>
      </c>
      <c r="Y39" s="115">
        <f>'All YOY'!BV6</f>
        <v>67982</v>
      </c>
      <c r="Z39" s="115">
        <f>'All YOY'!BY6</f>
        <v>67048</v>
      </c>
      <c r="AA39" s="115">
        <f>'All YOY'!CB6</f>
        <v>67625</v>
      </c>
      <c r="AB39" s="115">
        <f>'All YOY'!CE6</f>
        <v>65218</v>
      </c>
      <c r="AC39" s="115">
        <f>'All YOY'!CH6</f>
        <v>63690</v>
      </c>
      <c r="AD39" s="115">
        <f>'All YOY'!CK6</f>
        <v>65620</v>
      </c>
      <c r="AE39" s="115">
        <f>'All YOY'!CN6</f>
        <v>64954</v>
      </c>
      <c r="AF39" s="115">
        <f>'All YOY'!CQ6</f>
        <v>68757</v>
      </c>
      <c r="AG39" s="115">
        <f>'All YOY'!CT6</f>
        <v>70754</v>
      </c>
      <c r="AH39" s="115">
        <f>'All YOY'!CW6</f>
        <v>67162</v>
      </c>
      <c r="AI39" s="115">
        <f>'All YOY'!CZ6</f>
        <v>65710</v>
      </c>
      <c r="AJ39" s="115">
        <f>'All YOY'!DC6</f>
        <v>62708</v>
      </c>
    </row>
    <row r="40" spans="1:36">
      <c r="A40" s="81" t="s">
        <v>500</v>
      </c>
      <c r="B40" s="82" t="s">
        <v>459</v>
      </c>
      <c r="C40" s="82" t="s">
        <v>459</v>
      </c>
      <c r="D40" s="82" t="s">
        <v>459</v>
      </c>
      <c r="E40" s="82" t="s">
        <v>459</v>
      </c>
      <c r="F40" s="82" t="s">
        <v>459</v>
      </c>
      <c r="G40" s="82" t="s">
        <v>459</v>
      </c>
      <c r="H40" s="82" t="s">
        <v>459</v>
      </c>
      <c r="I40" s="82" t="s">
        <v>459</v>
      </c>
      <c r="J40" s="82" t="s">
        <v>459</v>
      </c>
      <c r="K40" s="82" t="s">
        <v>459</v>
      </c>
      <c r="L40" s="82" t="s">
        <v>459</v>
      </c>
      <c r="M40" s="82" t="s">
        <v>459</v>
      </c>
      <c r="N40" s="82" t="s">
        <v>459</v>
      </c>
      <c r="O40" s="82" t="s">
        <v>459</v>
      </c>
      <c r="P40" s="82" t="s">
        <v>459</v>
      </c>
      <c r="Q40" s="82" t="s">
        <v>459</v>
      </c>
      <c r="R40" s="82" t="s">
        <v>459</v>
      </c>
      <c r="S40" s="82" t="s">
        <v>459</v>
      </c>
      <c r="T40" s="82" t="s">
        <v>459</v>
      </c>
      <c r="U40" s="82" t="s">
        <v>459</v>
      </c>
      <c r="V40" s="82" t="s">
        <v>459</v>
      </c>
      <c r="W40" s="82" t="s">
        <v>459</v>
      </c>
      <c r="X40" s="82" t="s">
        <v>459</v>
      </c>
      <c r="Y40" s="82" t="s">
        <v>459</v>
      </c>
      <c r="Z40" s="82" t="s">
        <v>459</v>
      </c>
      <c r="AA40" s="82" t="s">
        <v>459</v>
      </c>
      <c r="AB40" s="82" t="s">
        <v>459</v>
      </c>
      <c r="AC40" s="82" t="s">
        <v>459</v>
      </c>
      <c r="AD40" s="82" t="s">
        <v>459</v>
      </c>
      <c r="AE40" s="82" t="s">
        <v>459</v>
      </c>
      <c r="AF40" s="82" t="s">
        <v>459</v>
      </c>
      <c r="AG40" s="82" t="s">
        <v>459</v>
      </c>
      <c r="AH40" s="82" t="s">
        <v>459</v>
      </c>
      <c r="AI40" s="82" t="s">
        <v>459</v>
      </c>
      <c r="AJ40" s="82" t="s">
        <v>459</v>
      </c>
    </row>
    <row r="41" spans="1:36" s="125" customFormat="1">
      <c r="A41" s="114" t="s">
        <v>472</v>
      </c>
      <c r="B41" s="115">
        <f>'All YOY'!E8</f>
        <v>65000</v>
      </c>
      <c r="C41" s="115">
        <f>'All YOY'!H8</f>
        <v>64000</v>
      </c>
      <c r="D41" s="115">
        <f>'All YOY'!K8</f>
        <v>31000</v>
      </c>
      <c r="E41" s="123">
        <f>'All YOY'!N8</f>
        <v>62000</v>
      </c>
      <c r="F41" s="115">
        <f>'All YOY'!Q8</f>
        <v>32085</v>
      </c>
      <c r="G41" s="115">
        <f>'All YOY'!T8</f>
        <v>31540</v>
      </c>
      <c r="H41" s="115">
        <f>'All YOY'!W8</f>
        <v>28783</v>
      </c>
      <c r="I41" s="115">
        <f>'All YOY'!Z8</f>
        <v>27519</v>
      </c>
      <c r="J41" s="115">
        <f>'All YOY'!AC8</f>
        <v>27580</v>
      </c>
      <c r="K41" s="115">
        <f>'All YOY'!AF8</f>
        <v>28088</v>
      </c>
      <c r="L41" s="115">
        <f>'All YOY'!AI8</f>
        <v>27573</v>
      </c>
      <c r="M41" s="115">
        <f>'All YOY'!AL8</f>
        <v>29029</v>
      </c>
      <c r="N41" s="115">
        <f>'All YOY'!AO8</f>
        <v>28966</v>
      </c>
      <c r="O41" s="115">
        <f>'All YOY'!AR8</f>
        <v>28783</v>
      </c>
      <c r="P41" s="115">
        <f>'All YOY'!AU8</f>
        <v>25661</v>
      </c>
      <c r="Q41" s="115">
        <f>'All YOY'!AX8</f>
        <v>23691</v>
      </c>
      <c r="R41" s="123">
        <f>'All YOY'!BA8</f>
        <v>0</v>
      </c>
      <c r="S41" s="115">
        <f>'All YOY'!BD8</f>
        <v>22274</v>
      </c>
      <c r="T41" s="115">
        <f>'All YOY'!BG8</f>
        <v>22073</v>
      </c>
      <c r="U41" s="115">
        <f>'All YOY'!BJ8</f>
        <v>21971</v>
      </c>
      <c r="V41" s="115">
        <f>'All YOY'!BM8</f>
        <v>22249</v>
      </c>
      <c r="W41" s="115">
        <f>'All YOY'!BP8</f>
        <v>21667</v>
      </c>
      <c r="X41" s="115">
        <f>'All YOY'!BS8</f>
        <v>22334</v>
      </c>
      <c r="Y41" s="115">
        <f>'All YOY'!BV8</f>
        <v>22021</v>
      </c>
      <c r="Z41" s="115">
        <f>'All YOY'!BY8</f>
        <v>22376</v>
      </c>
      <c r="AA41" s="115">
        <f>'All YOY'!CB8</f>
        <v>24009</v>
      </c>
      <c r="AB41" s="115">
        <f>'All YOY'!CE8</f>
        <v>23719</v>
      </c>
      <c r="AC41" s="115">
        <f>'All YOY'!CH8</f>
        <v>24487</v>
      </c>
      <c r="AD41" s="115">
        <f>'All YOY'!CK8</f>
        <v>24615</v>
      </c>
      <c r="AE41" s="115">
        <f>'All YOY'!CN8</f>
        <v>24611</v>
      </c>
      <c r="AF41" s="115">
        <f>'All YOY'!CQ8</f>
        <v>25361</v>
      </c>
      <c r="AG41" s="115">
        <f>'All YOY'!CT8</f>
        <v>25479</v>
      </c>
      <c r="AH41" s="115">
        <f>'All YOY'!CW8</f>
        <v>24722</v>
      </c>
      <c r="AI41" s="115">
        <f>'All YOY'!CZ8</f>
        <v>24352</v>
      </c>
      <c r="AJ41" s="115">
        <f>'All YOY'!DC8</f>
        <v>24135</v>
      </c>
    </row>
    <row r="42" spans="1:36">
      <c r="A42" s="81" t="s">
        <v>506</v>
      </c>
      <c r="B42" s="85">
        <f t="shared" ref="B42:AI42" si="20">B43+B44</f>
        <v>291000</v>
      </c>
      <c r="C42" s="85">
        <f t="shared" si="20"/>
        <v>277000</v>
      </c>
      <c r="D42" s="85">
        <f t="shared" si="20"/>
        <v>276000</v>
      </c>
      <c r="E42" s="119">
        <f t="shared" si="20"/>
        <v>254000</v>
      </c>
      <c r="F42" s="85">
        <f t="shared" si="20"/>
        <v>267763</v>
      </c>
      <c r="G42" s="85">
        <f t="shared" si="20"/>
        <v>263254</v>
      </c>
      <c r="H42" s="85">
        <f t="shared" si="20"/>
        <v>256022</v>
      </c>
      <c r="I42" s="85">
        <f t="shared" si="20"/>
        <v>266155</v>
      </c>
      <c r="J42" s="85">
        <f t="shared" si="20"/>
        <v>250951</v>
      </c>
      <c r="K42" s="85">
        <f t="shared" si="20"/>
        <v>250562</v>
      </c>
      <c r="L42" s="85">
        <f t="shared" si="20"/>
        <v>249809</v>
      </c>
      <c r="M42" s="85">
        <f t="shared" si="20"/>
        <v>259008</v>
      </c>
      <c r="N42" s="85">
        <f t="shared" si="20"/>
        <v>259280</v>
      </c>
      <c r="O42" s="85">
        <f t="shared" si="20"/>
        <v>253205</v>
      </c>
      <c r="P42" s="85">
        <f t="shared" si="20"/>
        <v>244833</v>
      </c>
      <c r="Q42" s="85">
        <f t="shared" si="20"/>
        <v>236022</v>
      </c>
      <c r="R42" s="119">
        <f t="shared" si="20"/>
        <v>0</v>
      </c>
      <c r="S42" s="85">
        <f t="shared" si="20"/>
        <v>214690</v>
      </c>
      <c r="T42" s="85">
        <f t="shared" si="20"/>
        <v>209339</v>
      </c>
      <c r="U42" s="85">
        <f t="shared" si="20"/>
        <v>208682</v>
      </c>
      <c r="V42" s="85">
        <f t="shared" si="20"/>
        <v>208197</v>
      </c>
      <c r="W42" s="85">
        <f t="shared" si="20"/>
        <v>209822</v>
      </c>
      <c r="X42" s="85">
        <f t="shared" si="20"/>
        <v>216750</v>
      </c>
      <c r="Y42" s="85">
        <f t="shared" si="20"/>
        <v>221273</v>
      </c>
      <c r="Z42" s="85">
        <f t="shared" si="20"/>
        <v>216832</v>
      </c>
      <c r="AA42" s="85">
        <f t="shared" si="20"/>
        <v>212324</v>
      </c>
      <c r="AB42" s="85">
        <f t="shared" si="20"/>
        <v>210085</v>
      </c>
      <c r="AC42" s="85">
        <f t="shared" si="20"/>
        <v>211202</v>
      </c>
      <c r="AD42" s="85">
        <f t="shared" si="20"/>
        <v>207363</v>
      </c>
      <c r="AE42" s="85">
        <f t="shared" si="20"/>
        <v>206264</v>
      </c>
      <c r="AF42" s="85">
        <f t="shared" si="20"/>
        <v>214204</v>
      </c>
      <c r="AG42" s="85">
        <f t="shared" si="20"/>
        <v>215572</v>
      </c>
      <c r="AH42" s="85">
        <f t="shared" si="20"/>
        <v>210340</v>
      </c>
      <c r="AI42" s="85">
        <f t="shared" si="20"/>
        <v>204331</v>
      </c>
      <c r="AJ42" s="85">
        <f t="shared" ref="AJ42" si="21">AJ43+AJ44</f>
        <v>196041</v>
      </c>
    </row>
    <row r="43" spans="1:36">
      <c r="A43" s="83" t="s">
        <v>26</v>
      </c>
      <c r="B43" s="85">
        <f>'All YOY'!E42</f>
        <v>0</v>
      </c>
      <c r="C43" s="85">
        <f>'All YOY'!H42</f>
        <v>0</v>
      </c>
      <c r="D43" s="85">
        <f>'All YOY'!K42</f>
        <v>19000</v>
      </c>
      <c r="E43" s="119">
        <f>'All YOY'!N42</f>
        <v>0</v>
      </c>
      <c r="F43" s="85">
        <f>'All YOY'!Q42</f>
        <v>22262</v>
      </c>
      <c r="G43" s="85">
        <f>'All YOY'!T42</f>
        <v>21998</v>
      </c>
      <c r="H43" s="85">
        <f>'All YOY'!W42</f>
        <v>21372</v>
      </c>
      <c r="I43" s="85">
        <f>'All YOY'!Z42</f>
        <v>23576</v>
      </c>
      <c r="J43" s="85">
        <f>'All YOY'!AC42</f>
        <v>24139</v>
      </c>
      <c r="K43" s="85">
        <f>'All YOY'!AF42</f>
        <v>24319</v>
      </c>
      <c r="L43" s="85">
        <f>'All YOY'!AI42</f>
        <v>24476</v>
      </c>
      <c r="M43" s="85">
        <f>'All YOY'!AL42</f>
        <v>26334</v>
      </c>
      <c r="N43" s="85">
        <f>'All YOY'!AO42</f>
        <v>27156</v>
      </c>
      <c r="O43" s="85">
        <f>'All YOY'!AR42</f>
        <v>27268</v>
      </c>
      <c r="P43" s="85">
        <f>'All YOY'!AU42</f>
        <v>26995</v>
      </c>
      <c r="Q43" s="85">
        <f>'All YOY'!AX42</f>
        <v>25690</v>
      </c>
      <c r="R43" s="119">
        <f>'All YOY'!BA42</f>
        <v>0</v>
      </c>
      <c r="S43" s="85">
        <f>'All YOY'!BD42</f>
        <v>23852</v>
      </c>
      <c r="T43" s="85">
        <f>'All YOY'!BG42</f>
        <v>24314</v>
      </c>
      <c r="U43" s="85">
        <f>'All YOY'!BJ42</f>
        <v>24711</v>
      </c>
      <c r="V43" s="85">
        <f>'All YOY'!BM42</f>
        <v>24882</v>
      </c>
      <c r="W43" s="85">
        <f>'All YOY'!BP42</f>
        <v>25171</v>
      </c>
      <c r="X43" s="85">
        <f>'All YOY'!BS42</f>
        <v>25719</v>
      </c>
      <c r="Y43" s="85">
        <f>'All YOY'!BV42</f>
        <v>27453</v>
      </c>
      <c r="Z43" s="85">
        <f>'All YOY'!BY42</f>
        <v>25127</v>
      </c>
      <c r="AA43" s="85">
        <f>'All YOY'!CB42</f>
        <v>24781</v>
      </c>
      <c r="AB43" s="85">
        <f>'All YOY'!CE42</f>
        <v>25872</v>
      </c>
      <c r="AC43" s="85">
        <f>'All YOY'!CH42</f>
        <v>24442</v>
      </c>
      <c r="AD43" s="85">
        <f>'All YOY'!CK42</f>
        <v>25063</v>
      </c>
      <c r="AE43" s="85">
        <f>'All YOY'!CN42</f>
        <v>25464</v>
      </c>
      <c r="AF43" s="85">
        <f>'All YOY'!CQ42</f>
        <v>27113</v>
      </c>
      <c r="AG43" s="85">
        <f>'All YOY'!CT42</f>
        <v>27339</v>
      </c>
      <c r="AH43" s="85">
        <f>'All YOY'!CW42</f>
        <v>26858</v>
      </c>
      <c r="AI43" s="85">
        <f>'All YOY'!CZ42</f>
        <v>25926</v>
      </c>
      <c r="AJ43" s="85">
        <f>'All YOY'!DC42</f>
        <v>24354</v>
      </c>
    </row>
    <row r="44" spans="1:36">
      <c r="A44" s="83" t="s">
        <v>27</v>
      </c>
      <c r="B44" s="85">
        <f>'All YOY'!E43</f>
        <v>291000</v>
      </c>
      <c r="C44" s="85">
        <f>'All YOY'!H43</f>
        <v>277000</v>
      </c>
      <c r="D44" s="85">
        <f>'All YOY'!K43</f>
        <v>257000</v>
      </c>
      <c r="E44" s="119">
        <f>'All YOY'!N43</f>
        <v>254000</v>
      </c>
      <c r="F44" s="85">
        <f>'All YOY'!Q43</f>
        <v>245501</v>
      </c>
      <c r="G44" s="85">
        <f>'All YOY'!T43</f>
        <v>241256</v>
      </c>
      <c r="H44" s="85">
        <f>'All YOY'!W43</f>
        <v>234650</v>
      </c>
      <c r="I44" s="85">
        <f>'All YOY'!Z43</f>
        <v>242579</v>
      </c>
      <c r="J44" s="85">
        <f>'All YOY'!AC43</f>
        <v>226812</v>
      </c>
      <c r="K44" s="85">
        <f>'All YOY'!AF43</f>
        <v>226243</v>
      </c>
      <c r="L44" s="85">
        <f>'All YOY'!AI43</f>
        <v>225333</v>
      </c>
      <c r="M44" s="85">
        <f>'All YOY'!AL43</f>
        <v>232674</v>
      </c>
      <c r="N44" s="85">
        <f>'All YOY'!AO43</f>
        <v>232124</v>
      </c>
      <c r="O44" s="85">
        <f>'All YOY'!AR43</f>
        <v>225937</v>
      </c>
      <c r="P44" s="85">
        <f>'All YOY'!AU43</f>
        <v>217838</v>
      </c>
      <c r="Q44" s="85">
        <f>'All YOY'!AX43</f>
        <v>210332</v>
      </c>
      <c r="R44" s="119">
        <f>'All YOY'!BA43</f>
        <v>0</v>
      </c>
      <c r="S44" s="85">
        <f>'All YOY'!BD43</f>
        <v>190838</v>
      </c>
      <c r="T44" s="85">
        <f>'All YOY'!BG43</f>
        <v>185025</v>
      </c>
      <c r="U44" s="85">
        <f>'All YOY'!BJ43</f>
        <v>183971</v>
      </c>
      <c r="V44" s="85">
        <f>'All YOY'!BM43</f>
        <v>183315</v>
      </c>
      <c r="W44" s="85">
        <f>'All YOY'!BP43</f>
        <v>184651</v>
      </c>
      <c r="X44" s="85">
        <f>'All YOY'!BS43</f>
        <v>191031</v>
      </c>
      <c r="Y44" s="85">
        <f>'All YOY'!BV43</f>
        <v>193820</v>
      </c>
      <c r="Z44" s="85">
        <f>'All YOY'!BY43</f>
        <v>191705</v>
      </c>
      <c r="AA44" s="85">
        <f>'All YOY'!CB43</f>
        <v>187543</v>
      </c>
      <c r="AB44" s="85">
        <f>'All YOY'!CE43</f>
        <v>184213</v>
      </c>
      <c r="AC44" s="85">
        <f>'All YOY'!CH43</f>
        <v>186760</v>
      </c>
      <c r="AD44" s="85">
        <f>'All YOY'!CK43</f>
        <v>182300</v>
      </c>
      <c r="AE44" s="85">
        <f>'All YOY'!CN43</f>
        <v>180800</v>
      </c>
      <c r="AF44" s="85">
        <f>'All YOY'!CQ43</f>
        <v>187091</v>
      </c>
      <c r="AG44" s="85">
        <f>'All YOY'!CT43</f>
        <v>188233</v>
      </c>
      <c r="AH44" s="85">
        <f>'All YOY'!CW43</f>
        <v>183482</v>
      </c>
      <c r="AI44" s="85">
        <f>'All YOY'!CZ43</f>
        <v>178405</v>
      </c>
      <c r="AJ44" s="85">
        <f>'All YOY'!DC43</f>
        <v>171687</v>
      </c>
    </row>
    <row r="45" spans="1:36">
      <c r="A45" s="81" t="s">
        <v>502</v>
      </c>
      <c r="B45" s="82" t="s">
        <v>459</v>
      </c>
      <c r="C45" s="82" t="s">
        <v>459</v>
      </c>
      <c r="D45" s="82" t="s">
        <v>459</v>
      </c>
      <c r="E45" s="82" t="s">
        <v>459</v>
      </c>
      <c r="F45" s="82" t="s">
        <v>459</v>
      </c>
      <c r="G45" s="82" t="s">
        <v>459</v>
      </c>
      <c r="H45" s="82" t="s">
        <v>459</v>
      </c>
      <c r="I45" s="82" t="s">
        <v>459</v>
      </c>
      <c r="J45" s="82" t="s">
        <v>459</v>
      </c>
      <c r="K45" s="82" t="s">
        <v>459</v>
      </c>
      <c r="L45" s="82" t="s">
        <v>459</v>
      </c>
      <c r="M45" s="82" t="s">
        <v>459</v>
      </c>
      <c r="N45" s="82" t="s">
        <v>459</v>
      </c>
      <c r="O45" s="82" t="s">
        <v>459</v>
      </c>
      <c r="P45" s="82" t="s">
        <v>459</v>
      </c>
      <c r="Q45" s="82" t="s">
        <v>459</v>
      </c>
      <c r="R45" s="82" t="s">
        <v>459</v>
      </c>
      <c r="S45" s="82" t="s">
        <v>459</v>
      </c>
      <c r="T45" s="82" t="s">
        <v>459</v>
      </c>
      <c r="U45" s="82" t="s">
        <v>459</v>
      </c>
      <c r="V45" s="82" t="s">
        <v>459</v>
      </c>
      <c r="W45" s="82" t="s">
        <v>459</v>
      </c>
      <c r="X45" s="82" t="s">
        <v>459</v>
      </c>
      <c r="Y45" s="82" t="s">
        <v>459</v>
      </c>
      <c r="Z45" s="82" t="s">
        <v>459</v>
      </c>
      <c r="AA45" s="82" t="s">
        <v>459</v>
      </c>
      <c r="AB45" s="82" t="s">
        <v>459</v>
      </c>
      <c r="AC45" s="82" t="s">
        <v>459</v>
      </c>
      <c r="AD45" s="82" t="s">
        <v>459</v>
      </c>
      <c r="AE45" s="82" t="s">
        <v>459</v>
      </c>
      <c r="AF45" s="82" t="s">
        <v>459</v>
      </c>
      <c r="AG45" s="82" t="s">
        <v>459</v>
      </c>
      <c r="AH45" s="82" t="s">
        <v>459</v>
      </c>
      <c r="AI45" s="82" t="s">
        <v>459</v>
      </c>
      <c r="AJ45" s="82" t="s">
        <v>459</v>
      </c>
    </row>
    <row r="46" spans="1:36">
      <c r="A46" s="101" t="s">
        <v>503</v>
      </c>
      <c r="B46" s="108" t="s">
        <v>459</v>
      </c>
      <c r="C46" s="108" t="s">
        <v>459</v>
      </c>
      <c r="D46" s="108" t="s">
        <v>459</v>
      </c>
      <c r="E46" s="108" t="s">
        <v>459</v>
      </c>
      <c r="F46" s="108" t="s">
        <v>459</v>
      </c>
      <c r="G46" s="108" t="s">
        <v>459</v>
      </c>
      <c r="H46" s="108" t="s">
        <v>459</v>
      </c>
      <c r="I46" s="108" t="s">
        <v>459</v>
      </c>
      <c r="J46" s="108" t="s">
        <v>459</v>
      </c>
      <c r="K46" s="108" t="s">
        <v>459</v>
      </c>
      <c r="L46" s="108" t="s">
        <v>459</v>
      </c>
      <c r="M46" s="108" t="s">
        <v>459</v>
      </c>
      <c r="N46" s="108" t="s">
        <v>459</v>
      </c>
      <c r="O46" s="108" t="s">
        <v>459</v>
      </c>
      <c r="P46" s="108" t="s">
        <v>459</v>
      </c>
      <c r="Q46" s="108" t="s">
        <v>459</v>
      </c>
      <c r="R46" s="108" t="s">
        <v>459</v>
      </c>
      <c r="S46" s="108" t="s">
        <v>459</v>
      </c>
      <c r="T46" s="108" t="s">
        <v>459</v>
      </c>
      <c r="U46" s="108" t="s">
        <v>459</v>
      </c>
      <c r="V46" s="108" t="s">
        <v>459</v>
      </c>
      <c r="W46" s="108" t="s">
        <v>459</v>
      </c>
      <c r="X46" s="108" t="s">
        <v>459</v>
      </c>
      <c r="Y46" s="108" t="s">
        <v>459</v>
      </c>
      <c r="Z46" s="108" t="s">
        <v>459</v>
      </c>
      <c r="AA46" s="108" t="s">
        <v>459</v>
      </c>
      <c r="AB46" s="108" t="s">
        <v>459</v>
      </c>
      <c r="AC46" s="108" t="s">
        <v>459</v>
      </c>
      <c r="AD46" s="108" t="s">
        <v>459</v>
      </c>
      <c r="AE46" s="108" t="s">
        <v>459</v>
      </c>
      <c r="AF46" s="108" t="s">
        <v>459</v>
      </c>
      <c r="AG46" s="108" t="s">
        <v>459</v>
      </c>
      <c r="AH46" s="108" t="s">
        <v>459</v>
      </c>
      <c r="AI46" s="108" t="s">
        <v>459</v>
      </c>
      <c r="AJ46" s="108" t="s">
        <v>459</v>
      </c>
    </row>
    <row r="47" spans="1:36">
      <c r="A47" s="111" t="s">
        <v>504</v>
      </c>
      <c r="B47" s="112">
        <f>B48+B49</f>
        <v>175000</v>
      </c>
      <c r="C47" s="112">
        <f t="shared" ref="C47:AI47" si="22">C48+C49</f>
        <v>170000</v>
      </c>
      <c r="D47" s="112">
        <f t="shared" si="22"/>
        <v>135000</v>
      </c>
      <c r="E47" s="112">
        <f t="shared" si="22"/>
        <v>170000</v>
      </c>
      <c r="F47" s="112">
        <f t="shared" si="22"/>
        <v>147202</v>
      </c>
      <c r="G47" s="112">
        <f t="shared" si="22"/>
        <v>149381</v>
      </c>
      <c r="H47" s="112">
        <f t="shared" si="22"/>
        <v>149809</v>
      </c>
      <c r="I47" s="112">
        <f t="shared" si="22"/>
        <v>161757</v>
      </c>
      <c r="J47" s="112">
        <f t="shared" si="22"/>
        <v>170143</v>
      </c>
      <c r="K47" s="112">
        <f t="shared" si="22"/>
        <v>162585</v>
      </c>
      <c r="L47" s="112">
        <f t="shared" si="22"/>
        <v>167257</v>
      </c>
      <c r="M47" s="112">
        <f t="shared" si="22"/>
        <v>175792</v>
      </c>
      <c r="N47" s="112">
        <f t="shared" si="22"/>
        <v>166710</v>
      </c>
      <c r="O47" s="112">
        <f t="shared" si="22"/>
        <v>161184</v>
      </c>
      <c r="P47" s="112">
        <f t="shared" si="22"/>
        <v>159459</v>
      </c>
      <c r="Q47" s="112">
        <f t="shared" si="22"/>
        <v>155010</v>
      </c>
      <c r="R47" s="112">
        <f t="shared" si="22"/>
        <v>0</v>
      </c>
      <c r="S47" s="112">
        <f t="shared" si="22"/>
        <v>161637</v>
      </c>
      <c r="T47" s="112">
        <f t="shared" si="22"/>
        <v>156275</v>
      </c>
      <c r="U47" s="112">
        <f t="shared" si="22"/>
        <v>158626</v>
      </c>
      <c r="V47" s="112">
        <f t="shared" si="22"/>
        <v>159032</v>
      </c>
      <c r="W47" s="112">
        <f t="shared" si="22"/>
        <v>158732</v>
      </c>
      <c r="X47" s="112">
        <f t="shared" si="22"/>
        <v>163584</v>
      </c>
      <c r="Y47" s="112">
        <f t="shared" si="22"/>
        <v>137193</v>
      </c>
      <c r="Z47" s="112">
        <f t="shared" si="22"/>
        <v>135542</v>
      </c>
      <c r="AA47" s="112">
        <f t="shared" si="22"/>
        <v>134305</v>
      </c>
      <c r="AB47" s="112">
        <f t="shared" si="22"/>
        <v>135434</v>
      </c>
      <c r="AC47" s="112">
        <f t="shared" si="22"/>
        <v>133785</v>
      </c>
      <c r="AD47" s="112">
        <f t="shared" si="22"/>
        <v>134838</v>
      </c>
      <c r="AE47" s="112">
        <f t="shared" si="22"/>
        <v>148670</v>
      </c>
      <c r="AF47" s="112">
        <f t="shared" si="22"/>
        <v>153475</v>
      </c>
      <c r="AG47" s="112">
        <f t="shared" si="22"/>
        <v>153595</v>
      </c>
      <c r="AH47" s="112">
        <f t="shared" si="22"/>
        <v>143717</v>
      </c>
      <c r="AI47" s="112">
        <f t="shared" si="22"/>
        <v>141503</v>
      </c>
      <c r="AJ47" s="112">
        <f t="shared" ref="AJ47" si="23">AJ48+AJ49</f>
        <v>141286</v>
      </c>
    </row>
    <row r="48" spans="1:36">
      <c r="A48" s="81" t="s">
        <v>6</v>
      </c>
      <c r="B48" s="85">
        <f>'All YOY'!E7</f>
        <v>110000</v>
      </c>
      <c r="C48" s="85">
        <f>'All YOY'!H7</f>
        <v>106000</v>
      </c>
      <c r="D48" s="85">
        <f>'All YOY'!K7</f>
        <v>104000</v>
      </c>
      <c r="E48" s="119">
        <f>'All YOY'!N7</f>
        <v>108000</v>
      </c>
      <c r="F48" s="85">
        <f>'All YOY'!Q7</f>
        <v>115117</v>
      </c>
      <c r="G48" s="85">
        <f>'All YOY'!T7</f>
        <v>117841</v>
      </c>
      <c r="H48" s="85">
        <f>'All YOY'!W7</f>
        <v>121026</v>
      </c>
      <c r="I48" s="85">
        <f>'All YOY'!Z7</f>
        <v>134238</v>
      </c>
      <c r="J48" s="85">
        <f>'All YOY'!AC7</f>
        <v>142563</v>
      </c>
      <c r="K48" s="85">
        <f>'All YOY'!AF7</f>
        <v>134497</v>
      </c>
      <c r="L48" s="85">
        <f>'All YOY'!AI7</f>
        <v>139684</v>
      </c>
      <c r="M48" s="85">
        <f>'All YOY'!AL7</f>
        <v>146763</v>
      </c>
      <c r="N48" s="85">
        <f>'All YOY'!AO7</f>
        <v>137744</v>
      </c>
      <c r="O48" s="85">
        <f>'All YOY'!AR7</f>
        <v>132401</v>
      </c>
      <c r="P48" s="85">
        <f>'All YOY'!AU7</f>
        <v>133798</v>
      </c>
      <c r="Q48" s="85">
        <f>'All YOY'!AX7</f>
        <v>131319</v>
      </c>
      <c r="R48" s="119">
        <f>'All YOY'!BA7</f>
        <v>0</v>
      </c>
      <c r="S48" s="85">
        <f>'All YOY'!BD7</f>
        <v>139363</v>
      </c>
      <c r="T48" s="85">
        <f>'All YOY'!BG7</f>
        <v>134202</v>
      </c>
      <c r="U48" s="85">
        <f>'All YOY'!BJ7</f>
        <v>136655</v>
      </c>
      <c r="V48" s="85">
        <f>'All YOY'!BM7</f>
        <v>136783</v>
      </c>
      <c r="W48" s="85">
        <f>'All YOY'!BP7</f>
        <v>137065</v>
      </c>
      <c r="X48" s="85">
        <f>'All YOY'!BS7</f>
        <v>141250</v>
      </c>
      <c r="Y48" s="85">
        <f>'All YOY'!BV7</f>
        <v>115172</v>
      </c>
      <c r="Z48" s="85">
        <f>'All YOY'!BY7</f>
        <v>113166</v>
      </c>
      <c r="AA48" s="85">
        <f>'All YOY'!CB7</f>
        <v>110296</v>
      </c>
      <c r="AB48" s="85">
        <f>'All YOY'!CE7</f>
        <v>111715</v>
      </c>
      <c r="AC48" s="85">
        <f>'All YOY'!CH7</f>
        <v>109298</v>
      </c>
      <c r="AD48" s="85">
        <f>'All YOY'!CK7</f>
        <v>110223</v>
      </c>
      <c r="AE48" s="85">
        <f>'All YOY'!CN7</f>
        <v>124059</v>
      </c>
      <c r="AF48" s="85">
        <f>'All YOY'!CQ7</f>
        <v>128114</v>
      </c>
      <c r="AG48" s="85">
        <f>'All YOY'!CT7</f>
        <v>128116</v>
      </c>
      <c r="AH48" s="85">
        <f>'All YOY'!CW7</f>
        <v>118995</v>
      </c>
      <c r="AI48" s="85">
        <f>'All YOY'!CZ7</f>
        <v>117151</v>
      </c>
      <c r="AJ48" s="85">
        <f>'All YOY'!DC7</f>
        <v>117151</v>
      </c>
    </row>
    <row r="49" spans="1:36">
      <c r="A49" s="101" t="s">
        <v>7</v>
      </c>
      <c r="B49" s="108">
        <f>'All YOY'!E8</f>
        <v>65000</v>
      </c>
      <c r="C49" s="108">
        <f>'All YOY'!H8</f>
        <v>64000</v>
      </c>
      <c r="D49" s="108">
        <f>'All YOY'!K8</f>
        <v>31000</v>
      </c>
      <c r="E49" s="108">
        <f>'All YOY'!N8</f>
        <v>62000</v>
      </c>
      <c r="F49" s="108">
        <f>'All YOY'!Q8</f>
        <v>32085</v>
      </c>
      <c r="G49" s="108">
        <f>'All YOY'!T8</f>
        <v>31540</v>
      </c>
      <c r="H49" s="108">
        <f>'All YOY'!W8</f>
        <v>28783</v>
      </c>
      <c r="I49" s="108">
        <f>'All YOY'!Z8</f>
        <v>27519</v>
      </c>
      <c r="J49" s="108">
        <f>'All YOY'!AC8</f>
        <v>27580</v>
      </c>
      <c r="K49" s="108">
        <f>'All YOY'!AF8</f>
        <v>28088</v>
      </c>
      <c r="L49" s="108">
        <f>'All YOY'!AI8</f>
        <v>27573</v>
      </c>
      <c r="M49" s="108">
        <f>'All YOY'!AL8</f>
        <v>29029</v>
      </c>
      <c r="N49" s="108">
        <f>'All YOY'!AO8</f>
        <v>28966</v>
      </c>
      <c r="O49" s="108">
        <f>'All YOY'!AR8</f>
        <v>28783</v>
      </c>
      <c r="P49" s="108">
        <f>'All YOY'!AU8</f>
        <v>25661</v>
      </c>
      <c r="Q49" s="108">
        <f>'All YOY'!AX8</f>
        <v>23691</v>
      </c>
      <c r="R49" s="108">
        <f>'All YOY'!BA8</f>
        <v>0</v>
      </c>
      <c r="S49" s="108">
        <f>'All YOY'!BD8</f>
        <v>22274</v>
      </c>
      <c r="T49" s="108">
        <f>'All YOY'!BG8</f>
        <v>22073</v>
      </c>
      <c r="U49" s="108">
        <f>'All YOY'!BJ8</f>
        <v>21971</v>
      </c>
      <c r="V49" s="108">
        <f>'All YOY'!BM8</f>
        <v>22249</v>
      </c>
      <c r="W49" s="108">
        <f>'All YOY'!BP8</f>
        <v>21667</v>
      </c>
      <c r="X49" s="108">
        <f>'All YOY'!BS8</f>
        <v>22334</v>
      </c>
      <c r="Y49" s="108">
        <f>'All YOY'!BV8</f>
        <v>22021</v>
      </c>
      <c r="Z49" s="108">
        <f>'All YOY'!BY8</f>
        <v>22376</v>
      </c>
      <c r="AA49" s="108">
        <f>'All YOY'!CB8</f>
        <v>24009</v>
      </c>
      <c r="AB49" s="108">
        <f>'All YOY'!CE8</f>
        <v>23719</v>
      </c>
      <c r="AC49" s="108">
        <f>'All YOY'!CH8</f>
        <v>24487</v>
      </c>
      <c r="AD49" s="108">
        <f>'All YOY'!CK8</f>
        <v>24615</v>
      </c>
      <c r="AE49" s="108">
        <f>'All YOY'!CN8</f>
        <v>24611</v>
      </c>
      <c r="AF49" s="108">
        <f>'All YOY'!CQ8</f>
        <v>25361</v>
      </c>
      <c r="AG49" s="108">
        <f>'All YOY'!CT8</f>
        <v>25479</v>
      </c>
      <c r="AH49" s="108">
        <f>'All YOY'!CW8</f>
        <v>24722</v>
      </c>
      <c r="AI49" s="108">
        <f>'All YOY'!CZ8</f>
        <v>24352</v>
      </c>
      <c r="AJ49" s="108">
        <f>'All YOY'!DC8</f>
        <v>24135</v>
      </c>
    </row>
    <row r="50" spans="1:36">
      <c r="A50" s="111" t="s">
        <v>46</v>
      </c>
      <c r="B50" s="112">
        <f>'All YOY'!E9</f>
        <v>424000</v>
      </c>
      <c r="C50" s="112">
        <f>'All YOY'!H9</f>
        <v>396000</v>
      </c>
      <c r="D50" s="112">
        <f>'All YOY'!K9</f>
        <v>167000</v>
      </c>
      <c r="E50" s="112">
        <f>'All YOY'!N9</f>
        <v>376000</v>
      </c>
      <c r="F50" s="112">
        <f>'All YOY'!Q9</f>
        <v>160762</v>
      </c>
      <c r="G50" s="112">
        <f>'All YOY'!T9</f>
        <v>161658</v>
      </c>
      <c r="H50" s="112">
        <f>'All YOY'!W9</f>
        <v>156805</v>
      </c>
      <c r="I50" s="112">
        <f>'All YOY'!Z9</f>
        <v>160789</v>
      </c>
      <c r="J50" s="112">
        <f>'All YOY'!AC9</f>
        <v>179447</v>
      </c>
      <c r="K50" s="112">
        <f>'All YOY'!AF9</f>
        <v>166373</v>
      </c>
      <c r="L50" s="112">
        <f>'All YOY'!AI9</f>
        <v>184816</v>
      </c>
      <c r="M50" s="112">
        <f>'All YOY'!AL9</f>
        <v>163253</v>
      </c>
      <c r="N50" s="112">
        <f>'All YOY'!AO9</f>
        <v>158200</v>
      </c>
      <c r="O50" s="112">
        <f>'All YOY'!AR9</f>
        <v>155890</v>
      </c>
      <c r="P50" s="112">
        <f>'All YOY'!AU9</f>
        <v>148537</v>
      </c>
      <c r="Q50" s="112">
        <f>'All YOY'!AX9</f>
        <v>138305</v>
      </c>
      <c r="R50" s="112">
        <f>'All YOY'!BA9</f>
        <v>0</v>
      </c>
      <c r="S50" s="112">
        <f>'All YOY'!BD9</f>
        <v>124473</v>
      </c>
      <c r="T50" s="112">
        <f>'All YOY'!BG9</f>
        <v>126468</v>
      </c>
      <c r="U50" s="112">
        <f>'All YOY'!BJ9</f>
        <v>166419</v>
      </c>
      <c r="V50" s="112">
        <f>'All YOY'!BM9</f>
        <v>320880</v>
      </c>
      <c r="W50" s="112">
        <f>'All YOY'!BP9</f>
        <v>126361</v>
      </c>
      <c r="X50" s="112">
        <f>'All YOY'!BS9</f>
        <v>127015</v>
      </c>
      <c r="Y50" s="112">
        <f>'All YOY'!BV9</f>
        <v>162539</v>
      </c>
      <c r="Z50" s="112">
        <f>'All YOY'!BY9</f>
        <v>169871</v>
      </c>
      <c r="AA50" s="112">
        <f>'All YOY'!CB9</f>
        <v>175406</v>
      </c>
      <c r="AB50" s="112">
        <f>'All YOY'!CE9</f>
        <v>176715</v>
      </c>
      <c r="AC50" s="112">
        <f>'All YOY'!CH9</f>
        <v>168173</v>
      </c>
      <c r="AD50" s="112">
        <f>'All YOY'!CK9</f>
        <v>182554</v>
      </c>
      <c r="AE50" s="112">
        <f>'All YOY'!CN9</f>
        <v>238451</v>
      </c>
      <c r="AF50" s="112">
        <f>'All YOY'!CQ9</f>
        <v>383582</v>
      </c>
      <c r="AG50" s="112">
        <f>'All YOY'!CT9</f>
        <v>198946</v>
      </c>
      <c r="AH50" s="112">
        <f>'All YOY'!CW9</f>
        <v>196935</v>
      </c>
      <c r="AI50" s="112">
        <f>'All YOY'!CZ9</f>
        <v>194557</v>
      </c>
      <c r="AJ50" s="112">
        <f>'All YOY'!DC9</f>
        <v>192200</v>
      </c>
    </row>
    <row r="51" spans="1:36">
      <c r="A51" s="105" t="s">
        <v>456</v>
      </c>
      <c r="B51" s="106">
        <f>B47+B35+B17+B12+B3+B50</f>
        <v>4684627</v>
      </c>
      <c r="C51" s="106">
        <f t="shared" ref="C51:AI51" si="24">C47+C35+C17+C12+C3+C50</f>
        <v>4690560</v>
      </c>
      <c r="D51" s="106">
        <f t="shared" si="24"/>
        <v>4955612</v>
      </c>
      <c r="E51" s="106">
        <f t="shared" si="24"/>
        <v>4741349</v>
      </c>
      <c r="F51" s="106">
        <f t="shared" si="24"/>
        <v>5080235</v>
      </c>
      <c r="G51" s="106">
        <f t="shared" si="24"/>
        <v>5172443</v>
      </c>
      <c r="H51" s="106">
        <f t="shared" si="24"/>
        <v>5188487</v>
      </c>
      <c r="I51" s="106">
        <f t="shared" si="24"/>
        <v>5264887</v>
      </c>
      <c r="J51" s="106">
        <f t="shared" si="24"/>
        <v>5250369</v>
      </c>
      <c r="K51" s="106">
        <f t="shared" si="24"/>
        <v>5244422</v>
      </c>
      <c r="L51" s="106">
        <f t="shared" si="24"/>
        <v>5149145</v>
      </c>
      <c r="M51" s="106">
        <f t="shared" si="24"/>
        <v>5088186</v>
      </c>
      <c r="N51" s="106">
        <f t="shared" si="24"/>
        <v>4854050</v>
      </c>
      <c r="O51" s="106">
        <f t="shared" si="24"/>
        <v>4704142</v>
      </c>
      <c r="P51" s="106">
        <f t="shared" si="24"/>
        <v>4562258</v>
      </c>
      <c r="Q51" s="106">
        <f t="shared" si="24"/>
        <v>4413499</v>
      </c>
      <c r="R51" s="106">
        <f t="shared" si="24"/>
        <v>0</v>
      </c>
      <c r="S51" s="106">
        <f t="shared" si="24"/>
        <v>4245639</v>
      </c>
      <c r="T51" s="106">
        <f t="shared" si="24"/>
        <v>4172044</v>
      </c>
      <c r="U51" s="106">
        <f t="shared" si="24"/>
        <v>4184803</v>
      </c>
      <c r="V51" s="106">
        <f t="shared" si="24"/>
        <v>4283701</v>
      </c>
      <c r="W51" s="106">
        <f t="shared" si="24"/>
        <v>4082718</v>
      </c>
      <c r="X51" s="106">
        <f t="shared" si="24"/>
        <v>4101783</v>
      </c>
      <c r="Y51" s="106">
        <f t="shared" si="24"/>
        <v>4151457</v>
      </c>
      <c r="Z51" s="106">
        <f t="shared" si="24"/>
        <v>4160705</v>
      </c>
      <c r="AA51" s="106">
        <f t="shared" si="24"/>
        <v>4109857</v>
      </c>
      <c r="AB51" s="106">
        <f t="shared" si="24"/>
        <v>4105657</v>
      </c>
      <c r="AC51" s="106">
        <f t="shared" si="24"/>
        <v>4109601</v>
      </c>
      <c r="AD51" s="106">
        <f t="shared" si="24"/>
        <v>4170643</v>
      </c>
      <c r="AE51" s="106">
        <f t="shared" si="24"/>
        <v>4242319</v>
      </c>
      <c r="AF51" s="106">
        <f t="shared" si="24"/>
        <v>4438923</v>
      </c>
      <c r="AG51" s="106">
        <f t="shared" si="24"/>
        <v>4279364</v>
      </c>
      <c r="AH51" s="106">
        <f t="shared" si="24"/>
        <v>4192358</v>
      </c>
      <c r="AI51" s="106">
        <f t="shared" si="24"/>
        <v>4127615</v>
      </c>
      <c r="AJ51" s="106">
        <f t="shared" ref="AJ51" si="25">AJ47+AJ35+AJ17+AJ12+AJ3+AJ50</f>
        <v>4038955</v>
      </c>
    </row>
  </sheetData>
  <mergeCells count="1">
    <mergeCell ref="B1:AJ1"/>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5"/>
  <sheetViews>
    <sheetView topLeftCell="A7" zoomScale="85" zoomScaleNormal="85" zoomScalePageLayoutView="85" workbookViewId="0">
      <selection activeCell="AA33" sqref="AA33"/>
    </sheetView>
  </sheetViews>
  <sheetFormatPr baseColWidth="10" defaultColWidth="8.83203125" defaultRowHeight="14" x14ac:dyDescent="0"/>
  <cols>
    <col min="1" max="1" width="77.6640625" style="89" bestFit="1" customWidth="1"/>
    <col min="2" max="2" width="13.1640625" style="89" customWidth="1"/>
    <col min="3" max="6" width="13.1640625" style="89" hidden="1" customWidth="1"/>
    <col min="7" max="7" width="13.1640625" style="89" customWidth="1"/>
    <col min="8" max="11" width="13.1640625" style="89" hidden="1" customWidth="1"/>
    <col min="12" max="12" width="13.1640625" style="89" customWidth="1"/>
    <col min="13" max="16" width="13.1640625" style="89" hidden="1" customWidth="1"/>
    <col min="17" max="17" width="13.1640625" style="89" customWidth="1"/>
    <col min="18" max="21" width="13.1640625" style="89" hidden="1" customWidth="1"/>
    <col min="22" max="22" width="13.1640625" style="89" customWidth="1"/>
    <col min="23" max="26" width="13.1640625" style="89" hidden="1" customWidth="1"/>
    <col min="27" max="27" width="13.1640625" style="89" customWidth="1"/>
    <col min="28" max="31" width="13.1640625" style="89" hidden="1" customWidth="1"/>
    <col min="32" max="36" width="13.1640625" style="89" customWidth="1"/>
    <col min="37" max="39" width="8.83203125" style="89"/>
    <col min="40" max="40" width="77.6640625" style="89" bestFit="1" customWidth="1"/>
    <col min="41" max="16384" width="8.83203125" style="89"/>
  </cols>
  <sheetData>
    <row r="1" spans="1:36">
      <c r="B1" s="234" t="s">
        <v>455</v>
      </c>
      <c r="C1" s="234"/>
      <c r="D1" s="234"/>
      <c r="E1" s="234"/>
      <c r="F1" s="234"/>
      <c r="G1" s="234"/>
      <c r="H1" s="234"/>
      <c r="I1" s="234"/>
      <c r="J1" s="234"/>
      <c r="K1" s="234"/>
      <c r="L1" s="234"/>
      <c r="M1" s="234"/>
      <c r="N1" s="234"/>
      <c r="O1" s="234"/>
      <c r="P1" s="234"/>
      <c r="Q1" s="234"/>
      <c r="R1" s="234"/>
      <c r="S1" s="234"/>
      <c r="T1" s="234"/>
      <c r="U1" s="234"/>
      <c r="V1" s="234"/>
      <c r="W1" s="234"/>
      <c r="X1" s="234"/>
      <c r="Y1" s="234"/>
      <c r="Z1" s="234"/>
      <c r="AA1" s="234"/>
      <c r="AB1" s="234"/>
      <c r="AC1" s="234"/>
      <c r="AD1" s="234"/>
      <c r="AE1" s="234"/>
      <c r="AF1" s="234"/>
      <c r="AG1" s="234"/>
      <c r="AH1" s="234"/>
      <c r="AI1" s="234"/>
      <c r="AJ1" s="234"/>
    </row>
    <row r="2" spans="1:36">
      <c r="A2" s="96"/>
      <c r="B2" s="97">
        <v>1980</v>
      </c>
      <c r="C2" s="97">
        <v>1981</v>
      </c>
      <c r="D2" s="97">
        <v>1982</v>
      </c>
      <c r="E2" s="97">
        <v>1983</v>
      </c>
      <c r="F2" s="97">
        <v>1984</v>
      </c>
      <c r="G2" s="97">
        <v>1985</v>
      </c>
      <c r="H2" s="97">
        <v>1986</v>
      </c>
      <c r="I2" s="97">
        <v>1987</v>
      </c>
      <c r="J2" s="97">
        <v>1988</v>
      </c>
      <c r="K2" s="97">
        <v>1989</v>
      </c>
      <c r="L2" s="97">
        <v>1990</v>
      </c>
      <c r="M2" s="97">
        <v>1991</v>
      </c>
      <c r="N2" s="97">
        <v>1992</v>
      </c>
      <c r="O2" s="97">
        <v>1993</v>
      </c>
      <c r="P2" s="97">
        <v>1994</v>
      </c>
      <c r="Q2" s="97">
        <v>1995</v>
      </c>
      <c r="R2" s="97">
        <v>1996</v>
      </c>
      <c r="S2" s="97">
        <v>1997</v>
      </c>
      <c r="T2" s="97">
        <v>1998</v>
      </c>
      <c r="U2" s="97">
        <v>1999</v>
      </c>
      <c r="V2" s="97">
        <v>2000</v>
      </c>
      <c r="W2" s="97">
        <v>2001</v>
      </c>
      <c r="X2" s="97">
        <v>2002</v>
      </c>
      <c r="Y2" s="97">
        <v>2003</v>
      </c>
      <c r="Z2" s="97">
        <v>2004</v>
      </c>
      <c r="AA2" s="97">
        <v>2005</v>
      </c>
      <c r="AB2" s="97">
        <v>2006</v>
      </c>
      <c r="AC2" s="97">
        <v>2007</v>
      </c>
      <c r="AD2" s="97">
        <v>2008</v>
      </c>
      <c r="AE2" s="97">
        <v>2009</v>
      </c>
      <c r="AF2" s="98">
        <v>2010</v>
      </c>
      <c r="AG2" s="98">
        <v>2011</v>
      </c>
      <c r="AH2" s="98">
        <v>2012</v>
      </c>
      <c r="AI2" s="98">
        <v>2013</v>
      </c>
      <c r="AJ2" s="98">
        <v>2014</v>
      </c>
    </row>
    <row r="3" spans="1:36">
      <c r="A3" s="99" t="s">
        <v>464</v>
      </c>
      <c r="B3" s="100">
        <f t="shared" ref="B3:AH3" si="0">B4</f>
        <v>1216194</v>
      </c>
      <c r="C3" s="100">
        <f t="shared" si="0"/>
        <v>1241973</v>
      </c>
      <c r="D3" s="100">
        <f t="shared" si="0"/>
        <v>1461923</v>
      </c>
      <c r="E3" s="100">
        <f t="shared" si="0"/>
        <v>1510593</v>
      </c>
      <c r="F3" s="100">
        <f t="shared" si="0"/>
        <v>1574028</v>
      </c>
      <c r="G3" s="100">
        <f t="shared" si="0"/>
        <v>1619829</v>
      </c>
      <c r="H3" s="100">
        <f t="shared" si="0"/>
        <v>1665957</v>
      </c>
      <c r="I3" s="100">
        <f t="shared" si="0"/>
        <v>1664025</v>
      </c>
      <c r="J3" s="100">
        <f t="shared" si="0"/>
        <v>1790278</v>
      </c>
      <c r="K3" s="100">
        <f t="shared" si="0"/>
        <v>1824276</v>
      </c>
      <c r="L3" s="100">
        <f t="shared" si="0"/>
        <v>1898346</v>
      </c>
      <c r="M3" s="100">
        <f t="shared" si="0"/>
        <v>1945865</v>
      </c>
      <c r="N3" s="100">
        <f t="shared" si="0"/>
        <v>1918151</v>
      </c>
      <c r="O3" s="100">
        <f t="shared" si="0"/>
        <v>1992017</v>
      </c>
      <c r="P3" s="100">
        <f t="shared" si="0"/>
        <v>2103530</v>
      </c>
      <c r="Q3" s="100">
        <f t="shared" si="0"/>
        <v>2175457</v>
      </c>
      <c r="R3" s="100">
        <f t="shared" si="0"/>
        <v>0</v>
      </c>
      <c r="S3" s="100">
        <f t="shared" si="0"/>
        <v>2256834</v>
      </c>
      <c r="T3" s="100">
        <f t="shared" si="0"/>
        <v>2310685</v>
      </c>
      <c r="U3" s="100">
        <f t="shared" si="0"/>
        <v>2372644</v>
      </c>
      <c r="V3" s="100">
        <f t="shared" si="0"/>
        <v>2459848</v>
      </c>
      <c r="W3" s="100">
        <f t="shared" si="0"/>
        <v>2509605</v>
      </c>
      <c r="X3" s="100">
        <f t="shared" si="0"/>
        <v>2482310</v>
      </c>
      <c r="Y3" s="100">
        <f t="shared" si="0"/>
        <v>2500960</v>
      </c>
      <c r="Z3" s="100">
        <f t="shared" si="0"/>
        <v>2541019</v>
      </c>
      <c r="AA3" s="100">
        <f t="shared" si="0"/>
        <v>2584532</v>
      </c>
      <c r="AB3" s="100">
        <f t="shared" si="0"/>
        <v>2634097</v>
      </c>
      <c r="AC3" s="100">
        <f t="shared" si="0"/>
        <v>2605545</v>
      </c>
      <c r="AD3" s="100">
        <f t="shared" si="0"/>
        <v>2684166</v>
      </c>
      <c r="AE3" s="100">
        <f t="shared" si="0"/>
        <v>2647124</v>
      </c>
      <c r="AF3" s="100">
        <f t="shared" si="0"/>
        <v>2614021</v>
      </c>
      <c r="AG3" s="100">
        <f t="shared" si="0"/>
        <v>2593426</v>
      </c>
      <c r="AH3" s="100">
        <f t="shared" si="0"/>
        <v>2546364</v>
      </c>
      <c r="AI3" s="100">
        <f>AI4</f>
        <v>2536142</v>
      </c>
      <c r="AJ3" s="100">
        <f>AJ4</f>
        <v>2551265</v>
      </c>
    </row>
    <row r="4" spans="1:36">
      <c r="A4" s="81" t="s">
        <v>480</v>
      </c>
      <c r="B4" s="85">
        <f t="shared" ref="B4:AI4" si="1">B5+B6+B9+B12</f>
        <v>1216194</v>
      </c>
      <c r="C4" s="85">
        <f t="shared" si="1"/>
        <v>1241973</v>
      </c>
      <c r="D4" s="85">
        <f t="shared" si="1"/>
        <v>1461923</v>
      </c>
      <c r="E4" s="85">
        <f t="shared" si="1"/>
        <v>1510593</v>
      </c>
      <c r="F4" s="85">
        <f t="shared" si="1"/>
        <v>1574028</v>
      </c>
      <c r="G4" s="85">
        <f t="shared" si="1"/>
        <v>1619829</v>
      </c>
      <c r="H4" s="85">
        <f t="shared" si="1"/>
        <v>1665957</v>
      </c>
      <c r="I4" s="85">
        <f t="shared" si="1"/>
        <v>1664025</v>
      </c>
      <c r="J4" s="85">
        <f t="shared" si="1"/>
        <v>1790278</v>
      </c>
      <c r="K4" s="85">
        <f t="shared" si="1"/>
        <v>1824276</v>
      </c>
      <c r="L4" s="85">
        <f t="shared" si="1"/>
        <v>1898346</v>
      </c>
      <c r="M4" s="85">
        <f t="shared" si="1"/>
        <v>1945865</v>
      </c>
      <c r="N4" s="85">
        <f t="shared" si="1"/>
        <v>1918151</v>
      </c>
      <c r="O4" s="85">
        <f t="shared" si="1"/>
        <v>1992017</v>
      </c>
      <c r="P4" s="85">
        <f t="shared" si="1"/>
        <v>2103530</v>
      </c>
      <c r="Q4" s="85">
        <f t="shared" si="1"/>
        <v>2175457</v>
      </c>
      <c r="R4" s="85">
        <f t="shared" si="1"/>
        <v>0</v>
      </c>
      <c r="S4" s="85">
        <f t="shared" si="1"/>
        <v>2256834</v>
      </c>
      <c r="T4" s="85">
        <f t="shared" si="1"/>
        <v>2310685</v>
      </c>
      <c r="U4" s="85">
        <f t="shared" si="1"/>
        <v>2372644</v>
      </c>
      <c r="V4" s="85">
        <f t="shared" si="1"/>
        <v>2459848</v>
      </c>
      <c r="W4" s="85">
        <f t="shared" si="1"/>
        <v>2509605</v>
      </c>
      <c r="X4" s="85">
        <f t="shared" si="1"/>
        <v>2482310</v>
      </c>
      <c r="Y4" s="85">
        <f t="shared" si="1"/>
        <v>2500960</v>
      </c>
      <c r="Z4" s="85">
        <f t="shared" si="1"/>
        <v>2541019</v>
      </c>
      <c r="AA4" s="85">
        <f t="shared" si="1"/>
        <v>2584532</v>
      </c>
      <c r="AB4" s="85">
        <f t="shared" si="1"/>
        <v>2634097</v>
      </c>
      <c r="AC4" s="85">
        <f t="shared" si="1"/>
        <v>2605545</v>
      </c>
      <c r="AD4" s="85">
        <f t="shared" si="1"/>
        <v>2684166</v>
      </c>
      <c r="AE4" s="85">
        <f t="shared" si="1"/>
        <v>2647124</v>
      </c>
      <c r="AF4" s="85">
        <f t="shared" si="1"/>
        <v>2614021</v>
      </c>
      <c r="AG4" s="85">
        <f t="shared" si="1"/>
        <v>2593426</v>
      </c>
      <c r="AH4" s="85">
        <f t="shared" si="1"/>
        <v>2546364</v>
      </c>
      <c r="AI4" s="85">
        <f t="shared" si="1"/>
        <v>2536142</v>
      </c>
      <c r="AJ4" s="85">
        <f>AJ5+AJ6+AJ9+AJ12</f>
        <v>2551265</v>
      </c>
    </row>
    <row r="5" spans="1:36">
      <c r="A5" s="83" t="s">
        <v>8</v>
      </c>
      <c r="B5" s="85">
        <f>'All YOY'!E79</f>
        <v>0</v>
      </c>
      <c r="C5" s="85">
        <f>'All YOY'!H79</f>
        <v>0</v>
      </c>
      <c r="D5" s="85">
        <f>'All YOY'!K79</f>
        <v>209330</v>
      </c>
      <c r="E5" s="85">
        <f>'All YOY'!N79</f>
        <v>224522</v>
      </c>
      <c r="F5" s="85">
        <f>'All YOY'!Q79</f>
        <v>241646</v>
      </c>
      <c r="G5" s="85">
        <f>'All YOY'!T79</f>
        <v>252583</v>
      </c>
      <c r="H5" s="85">
        <f>'All YOY'!W79</f>
        <v>259971</v>
      </c>
      <c r="I5" s="85">
        <f>'All YOY'!Z79</f>
        <v>267313</v>
      </c>
      <c r="J5" s="85">
        <f>'All YOY'!AC79</f>
        <v>280557</v>
      </c>
      <c r="K5" s="85">
        <f>'All YOY'!AF79</f>
        <v>294384</v>
      </c>
      <c r="L5" s="85">
        <f>'All YOY'!AI79</f>
        <v>304818</v>
      </c>
      <c r="M5" s="85">
        <f>'All YOY'!AL79</f>
        <v>312002</v>
      </c>
      <c r="N5" s="85">
        <f>'All YOY'!AO79</f>
        <v>316481</v>
      </c>
      <c r="O5" s="85">
        <f>'All YOY'!AR79</f>
        <v>325676</v>
      </c>
      <c r="P5" s="85">
        <f>'All YOY'!AU79</f>
        <v>341183</v>
      </c>
      <c r="Q5" s="85">
        <f>'All YOY'!AX79</f>
        <v>348941</v>
      </c>
      <c r="R5" s="85">
        <f>'All YOY'!BA79</f>
        <v>0</v>
      </c>
      <c r="S5" s="85">
        <f>'All YOY'!BD79</f>
        <v>366227</v>
      </c>
      <c r="T5" s="85">
        <f>'All YOY'!BG79</f>
        <v>379038</v>
      </c>
      <c r="U5" s="85">
        <f>'All YOY'!BJ79</f>
        <v>398880</v>
      </c>
      <c r="V5" s="85">
        <f>'All YOY'!BM79</f>
        <v>417566</v>
      </c>
      <c r="W5" s="85">
        <f>'All YOY'!BP79</f>
        <v>430228</v>
      </c>
      <c r="X5" s="85">
        <f>'All YOY'!BS79</f>
        <v>428808</v>
      </c>
      <c r="Y5" s="85">
        <f>'All YOY'!BV79</f>
        <v>432014</v>
      </c>
      <c r="Z5" s="85">
        <f>'All YOY'!BY79</f>
        <v>436338</v>
      </c>
      <c r="AA5" s="85">
        <f>'All YOY'!CB79</f>
        <v>441398</v>
      </c>
      <c r="AB5" s="85">
        <f>'All YOY'!CE79</f>
        <v>448291</v>
      </c>
      <c r="AC5" s="85">
        <f>'All YOY'!CH79</f>
        <v>448243</v>
      </c>
      <c r="AD5" s="85">
        <f>'All YOY'!CK79</f>
        <v>456406</v>
      </c>
      <c r="AE5" s="85">
        <f>'All YOY'!CN79</f>
        <v>452485</v>
      </c>
      <c r="AF5" s="85">
        <f>'All YOY'!CQ79</f>
        <v>448615</v>
      </c>
      <c r="AG5" s="85">
        <f>'All YOY'!CT79</f>
        <v>439093</v>
      </c>
      <c r="AH5" s="85">
        <f>'All YOY'!CW79</f>
        <v>432346</v>
      </c>
      <c r="AI5" s="85">
        <f>'All YOY'!CZ79</f>
        <v>432882</v>
      </c>
      <c r="AJ5" s="85">
        <f>'All YOY'!DC79</f>
        <v>434474</v>
      </c>
    </row>
    <row r="6" spans="1:36">
      <c r="A6" s="83" t="s">
        <v>10</v>
      </c>
      <c r="B6" s="85">
        <f>'All YOY'!E80</f>
        <v>659057</v>
      </c>
      <c r="C6" s="85">
        <f>'All YOY'!H80</f>
        <v>662623</v>
      </c>
      <c r="D6" s="85">
        <f>'All YOY'!K80</f>
        <v>670040</v>
      </c>
      <c r="E6" s="85">
        <f>'All YOY'!N80</f>
        <v>671098</v>
      </c>
      <c r="F6" s="85">
        <f>'All YOY'!Q80</f>
        <v>684309</v>
      </c>
      <c r="G6" s="85">
        <f>'All YOY'!T80</f>
        <v>694191</v>
      </c>
      <c r="H6" s="85">
        <f>'All YOY'!W80</f>
        <v>704406</v>
      </c>
      <c r="I6" s="85">
        <f>'All YOY'!Z80</f>
        <v>689022</v>
      </c>
      <c r="J6" s="85">
        <f>'All YOY'!AC80</f>
        <v>724726</v>
      </c>
      <c r="K6" s="85">
        <f>'All YOY'!AF80</f>
        <v>734981</v>
      </c>
      <c r="L6" s="85">
        <f>'All YOY'!AI80</f>
        <v>753686</v>
      </c>
      <c r="M6" s="85">
        <f>'All YOY'!AL80</f>
        <v>761593</v>
      </c>
      <c r="N6" s="85">
        <f>'All YOY'!AO80</f>
        <v>746625</v>
      </c>
      <c r="O6" s="85">
        <f>'All YOY'!AR80</f>
        <v>775969</v>
      </c>
      <c r="P6" s="85">
        <f>'All YOY'!AU80</f>
        <v>808857</v>
      </c>
      <c r="Q6" s="85">
        <f>'All YOY'!AX80</f>
        <v>839869</v>
      </c>
      <c r="R6" s="85">
        <f>'All YOY'!BA80</f>
        <v>0</v>
      </c>
      <c r="S6" s="85">
        <f>'All YOY'!BD80</f>
        <v>856136</v>
      </c>
      <c r="T6" s="85">
        <f>'All YOY'!BG80</f>
        <v>876129</v>
      </c>
      <c r="U6" s="85">
        <f>'All YOY'!BJ80</f>
        <v>913612</v>
      </c>
      <c r="V6" s="85">
        <f>'All YOY'!BM80</f>
        <v>935495</v>
      </c>
      <c r="W6" s="85">
        <f>'All YOY'!BP80</f>
        <v>953925</v>
      </c>
      <c r="X6" s="85">
        <f>'All YOY'!BS80</f>
        <v>951411</v>
      </c>
      <c r="Y6" s="85">
        <f>'All YOY'!BV80</f>
        <v>961544</v>
      </c>
      <c r="Z6" s="85">
        <f>'All YOY'!BY80</f>
        <v>959885</v>
      </c>
      <c r="AA6" s="85">
        <f>'All YOY'!CB80</f>
        <v>973240</v>
      </c>
      <c r="AB6" s="85">
        <f>'All YOY'!CE80</f>
        <v>993155</v>
      </c>
      <c r="AC6" s="85">
        <f>'All YOY'!CH80</f>
        <v>997202</v>
      </c>
      <c r="AD6" s="85">
        <f>'All YOY'!CK80</f>
        <v>1019246</v>
      </c>
      <c r="AE6" s="85">
        <f>'All YOY'!CN80</f>
        <v>1017088</v>
      </c>
      <c r="AF6" s="85">
        <f>'All YOY'!CQ80</f>
        <v>1008751</v>
      </c>
      <c r="AG6" s="85">
        <f>'All YOY'!CT80</f>
        <v>1010911</v>
      </c>
      <c r="AH6" s="85">
        <f>'All YOY'!CW80</f>
        <v>970976</v>
      </c>
      <c r="AI6" s="85">
        <f>'All YOY'!CZ80</f>
        <v>961129</v>
      </c>
      <c r="AJ6" s="85">
        <f>'All YOY'!DC80</f>
        <v>966172</v>
      </c>
    </row>
    <row r="7" spans="1:36">
      <c r="A7" s="84" t="s">
        <v>11</v>
      </c>
      <c r="B7" s="85">
        <f>'All YOY'!E81</f>
        <v>491604</v>
      </c>
      <c r="C7" s="85">
        <f>'All YOY'!H81</f>
        <v>494008</v>
      </c>
      <c r="D7" s="85">
        <f>'All YOY'!K81</f>
        <v>497755</v>
      </c>
      <c r="E7" s="85">
        <f>'All YOY'!N81</f>
        <v>499313</v>
      </c>
      <c r="F7" s="85">
        <f>'All YOY'!Q81</f>
        <v>504807</v>
      </c>
      <c r="G7" s="85">
        <f>'All YOY'!T81</f>
        <v>509584</v>
      </c>
      <c r="H7" s="85">
        <f>'All YOY'!W81</f>
        <v>515113</v>
      </c>
      <c r="I7" s="85">
        <f>'All YOY'!Z81</f>
        <v>499387</v>
      </c>
      <c r="J7" s="85">
        <f>'All YOY'!AC81</f>
        <v>530255</v>
      </c>
      <c r="K7" s="85">
        <f>'All YOY'!AF81</f>
        <v>535927</v>
      </c>
      <c r="L7" s="85">
        <f>'All YOY'!AI81</f>
        <v>546866</v>
      </c>
      <c r="M7" s="85">
        <f>'All YOY'!AL81</f>
        <v>553330</v>
      </c>
      <c r="N7" s="85">
        <f>'All YOY'!AO81</f>
        <v>538239</v>
      </c>
      <c r="O7" s="85">
        <f>'All YOY'!AR81</f>
        <v>561050</v>
      </c>
      <c r="P7" s="85">
        <f>'All YOY'!AU81</f>
        <v>580995</v>
      </c>
      <c r="Q7" s="85">
        <f>'All YOY'!AX81</f>
        <v>606056</v>
      </c>
      <c r="R7" s="85">
        <f>'All YOY'!BA81</f>
        <v>0</v>
      </c>
      <c r="S7" s="85">
        <f>'All YOY'!BD81</f>
        <v>623009</v>
      </c>
      <c r="T7" s="85">
        <f>'All YOY'!BG81</f>
        <v>637567</v>
      </c>
      <c r="U7" s="85">
        <f>'All YOY'!BJ81</f>
        <v>662442</v>
      </c>
      <c r="V7" s="85">
        <f>'All YOY'!BM81</f>
        <v>676433</v>
      </c>
      <c r="W7" s="85">
        <f>'All YOY'!BP81</f>
        <v>686352</v>
      </c>
      <c r="X7" s="85">
        <f>'All YOY'!BS81</f>
        <v>683429</v>
      </c>
      <c r="Y7" s="85">
        <f>'All YOY'!BV81</f>
        <v>688588</v>
      </c>
      <c r="Z7" s="85">
        <f>'All YOY'!BY81</f>
        <v>688912</v>
      </c>
      <c r="AA7" s="85">
        <f>'All YOY'!CB81</f>
        <v>698215</v>
      </c>
      <c r="AB7" s="85">
        <f>'All YOY'!CE81</f>
        <v>714573</v>
      </c>
      <c r="AC7" s="85">
        <f>'All YOY'!CH81</f>
        <v>715155</v>
      </c>
      <c r="AD7" s="85">
        <f>'All YOY'!CK81</f>
        <v>734107</v>
      </c>
      <c r="AE7" s="85">
        <f>'All YOY'!CN81</f>
        <v>733211</v>
      </c>
      <c r="AF7" s="85">
        <f>'All YOY'!CQ81</f>
        <v>727818</v>
      </c>
      <c r="AG7" s="85">
        <f>'All YOY'!CT81</f>
        <v>735544</v>
      </c>
      <c r="AH7" s="85">
        <f>'All YOY'!CW81</f>
        <v>710154</v>
      </c>
      <c r="AI7" s="85">
        <f>'All YOY'!CZ81</f>
        <v>708304</v>
      </c>
      <c r="AJ7" s="85">
        <f>'All YOY'!DC81</f>
        <v>714599</v>
      </c>
    </row>
    <row r="8" spans="1:36">
      <c r="A8" s="84" t="s">
        <v>13</v>
      </c>
      <c r="B8" s="85">
        <f>'All YOY'!E82</f>
        <v>167453</v>
      </c>
      <c r="C8" s="85">
        <f>'All YOY'!H82</f>
        <v>168615</v>
      </c>
      <c r="D8" s="85">
        <f>'All YOY'!K82</f>
        <v>172285</v>
      </c>
      <c r="E8" s="85">
        <f>'All YOY'!N82</f>
        <v>171785</v>
      </c>
      <c r="F8" s="85">
        <f>'All YOY'!Q82</f>
        <v>179502</v>
      </c>
      <c r="G8" s="85">
        <f>'All YOY'!T82</f>
        <v>184607</v>
      </c>
      <c r="H8" s="85">
        <f>'All YOY'!W82</f>
        <v>189293</v>
      </c>
      <c r="I8" s="85">
        <f>'All YOY'!Z82</f>
        <v>189635</v>
      </c>
      <c r="J8" s="85">
        <f>'All YOY'!AC82</f>
        <v>194471</v>
      </c>
      <c r="K8" s="85">
        <f>'All YOY'!AF82</f>
        <v>199054</v>
      </c>
      <c r="L8" s="85">
        <f>'All YOY'!AI82</f>
        <v>206820</v>
      </c>
      <c r="M8" s="85">
        <f>'All YOY'!AL82</f>
        <v>208263</v>
      </c>
      <c r="N8" s="85">
        <f>'All YOY'!AO82</f>
        <v>208386</v>
      </c>
      <c r="O8" s="85">
        <f>'All YOY'!AR82</f>
        <v>214919</v>
      </c>
      <c r="P8" s="85">
        <f>'All YOY'!AU82</f>
        <v>227862</v>
      </c>
      <c r="Q8" s="85">
        <f>'All YOY'!AX82</f>
        <v>233813</v>
      </c>
      <c r="R8" s="85">
        <f>'All YOY'!BA82</f>
        <v>0</v>
      </c>
      <c r="S8" s="85">
        <f>'All YOY'!BD82</f>
        <v>233127</v>
      </c>
      <c r="T8" s="85">
        <f>'All YOY'!BG82</f>
        <v>238562</v>
      </c>
      <c r="U8" s="85">
        <f>'All YOY'!BJ82</f>
        <v>251170</v>
      </c>
      <c r="V8" s="85">
        <f>'All YOY'!BM82</f>
        <v>259062</v>
      </c>
      <c r="W8" s="85">
        <f>'All YOY'!BP82</f>
        <v>267573</v>
      </c>
      <c r="X8" s="85">
        <f>'All YOY'!BS82</f>
        <v>267982</v>
      </c>
      <c r="Y8" s="85">
        <f>'All YOY'!BV82</f>
        <v>272956</v>
      </c>
      <c r="Z8" s="85">
        <f>'All YOY'!BY82</f>
        <v>270973</v>
      </c>
      <c r="AA8" s="85">
        <f>'All YOY'!CB82</f>
        <v>275025</v>
      </c>
      <c r="AB8" s="85">
        <f>'All YOY'!CE82</f>
        <v>278582</v>
      </c>
      <c r="AC8" s="85">
        <f>'All YOY'!CH82</f>
        <v>282047</v>
      </c>
      <c r="AD8" s="85">
        <f>'All YOY'!CK82</f>
        <v>285139</v>
      </c>
      <c r="AE8" s="85">
        <f>'All YOY'!CN82</f>
        <v>283877</v>
      </c>
      <c r="AF8" s="85">
        <f>'All YOY'!CQ82</f>
        <v>280933</v>
      </c>
      <c r="AG8" s="85">
        <f>'All YOY'!CT82</f>
        <v>275367</v>
      </c>
      <c r="AH8" s="85">
        <f>'All YOY'!CW82</f>
        <v>260822</v>
      </c>
      <c r="AI8" s="85">
        <f>'All YOY'!CZ82</f>
        <v>252825</v>
      </c>
      <c r="AJ8" s="85">
        <f>'All YOY'!DC82</f>
        <v>251573</v>
      </c>
    </row>
    <row r="9" spans="1:36">
      <c r="A9" s="83" t="s">
        <v>14</v>
      </c>
      <c r="B9" s="85">
        <f>'All YOY'!E83</f>
        <v>308382</v>
      </c>
      <c r="C9" s="85">
        <f>'All YOY'!H83</f>
        <v>312136</v>
      </c>
      <c r="D9" s="85">
        <f>'All YOY'!K83</f>
        <v>297836</v>
      </c>
      <c r="E9" s="85">
        <f>'All YOY'!N83</f>
        <v>309760</v>
      </c>
      <c r="F9" s="85">
        <f>'All YOY'!Q83</f>
        <v>316212</v>
      </c>
      <c r="G9" s="85">
        <f>'All YOY'!T83</f>
        <v>316540</v>
      </c>
      <c r="H9" s="85">
        <f>'All YOY'!W83</f>
        <v>325686</v>
      </c>
      <c r="I9" s="85">
        <f>'All YOY'!Z83</f>
        <v>296299</v>
      </c>
      <c r="J9" s="85">
        <f>'All YOY'!AC83</f>
        <v>340343</v>
      </c>
      <c r="K9" s="85">
        <f>'All YOY'!AF83</f>
        <v>316723</v>
      </c>
      <c r="L9" s="85">
        <f>'All YOY'!AI83</f>
        <v>327121</v>
      </c>
      <c r="M9" s="85">
        <f>'All YOY'!AL83</f>
        <v>341371</v>
      </c>
      <c r="N9" s="85">
        <f>'All YOY'!AO83</f>
        <v>312384</v>
      </c>
      <c r="O9" s="85">
        <f>'All YOY'!AR83</f>
        <v>329558</v>
      </c>
      <c r="P9" s="85">
        <f>'All YOY'!AU83</f>
        <v>354253</v>
      </c>
      <c r="Q9" s="85">
        <f>'All YOY'!AX83</f>
        <v>359898</v>
      </c>
      <c r="R9" s="85">
        <f>'All YOY'!BA83</f>
        <v>0</v>
      </c>
      <c r="S9" s="85">
        <f>'All YOY'!BD83</f>
        <v>355938</v>
      </c>
      <c r="T9" s="85">
        <f>'All YOY'!BG83</f>
        <v>362625</v>
      </c>
      <c r="U9" s="85">
        <f>'All YOY'!BJ83</f>
        <v>375843</v>
      </c>
      <c r="V9" s="85">
        <f>'All YOY'!BM83</f>
        <v>409857</v>
      </c>
      <c r="W9" s="85">
        <f>'All YOY'!BP83</f>
        <v>411364</v>
      </c>
      <c r="X9" s="85">
        <f>'All YOY'!BS83</f>
        <v>387630</v>
      </c>
      <c r="Y9" s="85">
        <f>'All YOY'!BV83</f>
        <v>394303</v>
      </c>
      <c r="Z9" s="85">
        <f>'All YOY'!BY83</f>
        <v>430783</v>
      </c>
      <c r="AA9" s="85">
        <f>'All YOY'!CB83</f>
        <v>449851</v>
      </c>
      <c r="AB9" s="85">
        <f>'All YOY'!CE83</f>
        <v>463083</v>
      </c>
      <c r="AC9" s="85">
        <f>'All YOY'!CH83</f>
        <v>417378</v>
      </c>
      <c r="AD9" s="85">
        <f>'All YOY'!CK83</f>
        <v>449055</v>
      </c>
      <c r="AE9" s="85">
        <f>'All YOY'!CN83</f>
        <v>412896</v>
      </c>
      <c r="AF9" s="85">
        <f>'All YOY'!CQ83</f>
        <v>410475</v>
      </c>
      <c r="AG9" s="85">
        <f>'All YOY'!CT83</f>
        <v>409939</v>
      </c>
      <c r="AH9" s="85">
        <f>'All YOY'!CW83</f>
        <v>428291</v>
      </c>
      <c r="AI9" s="85">
        <f>'All YOY'!CZ83</f>
        <v>426341</v>
      </c>
      <c r="AJ9" s="85">
        <f>'All YOY'!DC83</f>
        <v>432001</v>
      </c>
    </row>
    <row r="10" spans="1:36">
      <c r="A10" s="84" t="s">
        <v>15</v>
      </c>
      <c r="B10" s="85">
        <f>'All YOY'!E84</f>
        <v>280973</v>
      </c>
      <c r="C10" s="85">
        <f>'All YOY'!H84</f>
        <v>283354</v>
      </c>
      <c r="D10" s="85">
        <f>'All YOY'!K84</f>
        <v>278647</v>
      </c>
      <c r="E10" s="85">
        <f>'All YOY'!N84</f>
        <v>285704</v>
      </c>
      <c r="F10" s="85">
        <f>'All YOY'!Q84</f>
        <v>290857</v>
      </c>
      <c r="G10" s="85">
        <f>'All YOY'!T84</f>
        <v>291000</v>
      </c>
      <c r="H10" s="85">
        <f>'All YOY'!W84</f>
        <v>299447</v>
      </c>
      <c r="I10" s="85">
        <f>'All YOY'!Z84</f>
        <v>275037</v>
      </c>
      <c r="J10" s="85">
        <f>'All YOY'!AC84</f>
        <v>313037</v>
      </c>
      <c r="K10" s="85">
        <f>'All YOY'!AF84</f>
        <v>291687</v>
      </c>
      <c r="L10" s="85">
        <f>'All YOY'!AI84</f>
        <v>302369</v>
      </c>
      <c r="M10" s="85">
        <f>'All YOY'!AL84</f>
        <v>315713</v>
      </c>
      <c r="N10" s="85">
        <f>'All YOY'!AO84</f>
        <v>292426</v>
      </c>
      <c r="O10" s="85">
        <f>'All YOY'!AR84</f>
        <v>306242</v>
      </c>
      <c r="P10" s="85">
        <f>'All YOY'!AU84</f>
        <v>330824</v>
      </c>
      <c r="Q10" s="85">
        <f>'All YOY'!AX84</f>
        <v>336315</v>
      </c>
      <c r="R10" s="85">
        <f>'All YOY'!BA84</f>
        <v>0</v>
      </c>
      <c r="S10" s="85">
        <f>'All YOY'!BD84</f>
        <v>329346</v>
      </c>
      <c r="T10" s="85">
        <f>'All YOY'!BG84</f>
        <v>336683</v>
      </c>
      <c r="U10" s="85">
        <f>'All YOY'!BJ84</f>
        <v>345868</v>
      </c>
      <c r="V10" s="85">
        <f>'All YOY'!BM84</f>
        <v>379020</v>
      </c>
      <c r="W10" s="85">
        <f>'All YOY'!BP84</f>
        <v>378268</v>
      </c>
      <c r="X10" s="85">
        <f>'All YOY'!BS84</f>
        <v>356649</v>
      </c>
      <c r="Y10" s="85">
        <f>'All YOY'!BV84</f>
        <v>362760</v>
      </c>
      <c r="Z10" s="85">
        <f>'All YOY'!BY84</f>
        <v>395048</v>
      </c>
      <c r="AA10" s="85">
        <f>'All YOY'!CB84</f>
        <v>411858</v>
      </c>
      <c r="AB10" s="85">
        <f>'All YOY'!CE84</f>
        <v>424747</v>
      </c>
      <c r="AC10" s="85">
        <f>'All YOY'!CH84</f>
        <v>383116</v>
      </c>
      <c r="AD10" s="85">
        <f>'All YOY'!CK84</f>
        <v>415174</v>
      </c>
      <c r="AE10" s="85">
        <f>'All YOY'!CN84</f>
        <v>381182</v>
      </c>
      <c r="AF10" s="85">
        <f>'All YOY'!CQ84</f>
        <v>379055</v>
      </c>
      <c r="AG10" s="85">
        <f>'All YOY'!CT84</f>
        <v>377307</v>
      </c>
      <c r="AH10" s="85">
        <f>'All YOY'!CW84</f>
        <v>390039</v>
      </c>
      <c r="AI10" s="85">
        <f>'All YOY'!CZ84</f>
        <v>387703</v>
      </c>
      <c r="AJ10" s="85">
        <f>'All YOY'!DC84</f>
        <v>392342</v>
      </c>
    </row>
    <row r="11" spans="1:36">
      <c r="A11" s="84" t="s">
        <v>16</v>
      </c>
      <c r="B11" s="85">
        <f>'All YOY'!E85</f>
        <v>27409</v>
      </c>
      <c r="C11" s="85">
        <f>'All YOY'!H85</f>
        <v>28782</v>
      </c>
      <c r="D11" s="85">
        <f>'All YOY'!K85</f>
        <v>19189</v>
      </c>
      <c r="E11" s="85">
        <f>'All YOY'!N85</f>
        <v>24056</v>
      </c>
      <c r="F11" s="85">
        <f>'All YOY'!Q85</f>
        <v>25355</v>
      </c>
      <c r="G11" s="85">
        <f>'All YOY'!T85</f>
        <v>25540</v>
      </c>
      <c r="H11" s="85">
        <f>'All YOY'!W85</f>
        <v>26239</v>
      </c>
      <c r="I11" s="85">
        <f>'All YOY'!Z85</f>
        <v>21262</v>
      </c>
      <c r="J11" s="85">
        <f>'All YOY'!AC85</f>
        <v>27306</v>
      </c>
      <c r="K11" s="85">
        <f>'All YOY'!AF85</f>
        <v>25036</v>
      </c>
      <c r="L11" s="85">
        <f>'All YOY'!AI85</f>
        <v>24752</v>
      </c>
      <c r="M11" s="85">
        <f>'All YOY'!AL85</f>
        <v>25658</v>
      </c>
      <c r="N11" s="85">
        <f>'All YOY'!AO85</f>
        <v>19958</v>
      </c>
      <c r="O11" s="85">
        <f>'All YOY'!AR85</f>
        <v>23316</v>
      </c>
      <c r="P11" s="85">
        <f>'All YOY'!AU85</f>
        <v>23429</v>
      </c>
      <c r="Q11" s="85">
        <f>'All YOY'!AX85</f>
        <v>23583</v>
      </c>
      <c r="R11" s="85">
        <f>'All YOY'!BA85</f>
        <v>0</v>
      </c>
      <c r="S11" s="85">
        <f>'All YOY'!BD85</f>
        <v>26592</v>
      </c>
      <c r="T11" s="85">
        <f>'All YOY'!BG85</f>
        <v>25942</v>
      </c>
      <c r="U11" s="85">
        <f>'All YOY'!BJ85</f>
        <v>29975</v>
      </c>
      <c r="V11" s="85">
        <f>'All YOY'!BM85</f>
        <v>30837</v>
      </c>
      <c r="W11" s="85">
        <f>'All YOY'!BP85</f>
        <v>33096</v>
      </c>
      <c r="X11" s="85">
        <f>'All YOY'!BS85</f>
        <v>30981</v>
      </c>
      <c r="Y11" s="85">
        <f>'All YOY'!BV85</f>
        <v>31543</v>
      </c>
      <c r="Z11" s="85">
        <f>'All YOY'!BY85</f>
        <v>35735</v>
      </c>
      <c r="AA11" s="85">
        <f>'All YOY'!CB85</f>
        <v>37993</v>
      </c>
      <c r="AB11" s="85">
        <f>'All YOY'!CE85</f>
        <v>38336</v>
      </c>
      <c r="AC11" s="85">
        <f>'All YOY'!CH85</f>
        <v>34262</v>
      </c>
      <c r="AD11" s="85">
        <f>'All YOY'!CK85</f>
        <v>33881</v>
      </c>
      <c r="AE11" s="85">
        <f>'All YOY'!CN85</f>
        <v>31714</v>
      </c>
      <c r="AF11" s="85">
        <f>'All YOY'!CQ85</f>
        <v>31420</v>
      </c>
      <c r="AG11" s="85">
        <f>'All YOY'!CT85</f>
        <v>32632</v>
      </c>
      <c r="AH11" s="85">
        <f>'All YOY'!CW85</f>
        <v>38252</v>
      </c>
      <c r="AI11" s="85">
        <f>'All YOY'!CZ85</f>
        <v>38638</v>
      </c>
      <c r="AJ11" s="85">
        <f>'All YOY'!DC85</f>
        <v>39659</v>
      </c>
    </row>
    <row r="12" spans="1:36">
      <c r="A12" s="83" t="s">
        <v>17</v>
      </c>
      <c r="B12" s="85">
        <f>'All YOY'!E86</f>
        <v>248755</v>
      </c>
      <c r="C12" s="85">
        <f>'All YOY'!H86</f>
        <v>267214</v>
      </c>
      <c r="D12" s="85">
        <f>'All YOY'!K86</f>
        <v>284717</v>
      </c>
      <c r="E12" s="85">
        <f>'All YOY'!N86</f>
        <v>305213</v>
      </c>
      <c r="F12" s="85">
        <f>'All YOY'!Q86</f>
        <v>331861</v>
      </c>
      <c r="G12" s="85">
        <f>'All YOY'!T86</f>
        <v>356515</v>
      </c>
      <c r="H12" s="85">
        <f>'All YOY'!W86</f>
        <v>375894</v>
      </c>
      <c r="I12" s="85">
        <f>'All YOY'!Z86</f>
        <v>411391</v>
      </c>
      <c r="J12" s="85">
        <f>'All YOY'!AC86</f>
        <v>444652</v>
      </c>
      <c r="K12" s="85">
        <f>'All YOY'!AF86</f>
        <v>478188</v>
      </c>
      <c r="L12" s="85">
        <f>'All YOY'!AI86</f>
        <v>512721</v>
      </c>
      <c r="M12" s="85">
        <f>'All YOY'!AL86</f>
        <v>530899</v>
      </c>
      <c r="N12" s="85">
        <f>'All YOY'!AO86</f>
        <v>542661</v>
      </c>
      <c r="O12" s="85">
        <f>'All YOY'!AR86</f>
        <v>560814</v>
      </c>
      <c r="P12" s="85">
        <f>'All YOY'!AU86</f>
        <v>599237</v>
      </c>
      <c r="Q12" s="85">
        <f>'All YOY'!AX86</f>
        <v>626749</v>
      </c>
      <c r="R12" s="85">
        <f>'All YOY'!BA86</f>
        <v>0</v>
      </c>
      <c r="S12" s="85">
        <f>'All YOY'!BD86</f>
        <v>678533</v>
      </c>
      <c r="T12" s="85">
        <f>'All YOY'!BG86</f>
        <v>692893</v>
      </c>
      <c r="U12" s="85">
        <f>'All YOY'!BJ86</f>
        <v>684309</v>
      </c>
      <c r="V12" s="85">
        <f>'All YOY'!BM86</f>
        <v>696930</v>
      </c>
      <c r="W12" s="85">
        <f>'All YOY'!BP86</f>
        <v>714088</v>
      </c>
      <c r="X12" s="85">
        <f>'All YOY'!BS86</f>
        <v>714461</v>
      </c>
      <c r="Y12" s="85">
        <f>'All YOY'!BV86</f>
        <v>713099</v>
      </c>
      <c r="Z12" s="85">
        <f>'All YOY'!BY86</f>
        <v>714013</v>
      </c>
      <c r="AA12" s="85">
        <f>'All YOY'!CB86</f>
        <v>720043</v>
      </c>
      <c r="AB12" s="85">
        <f>'All YOY'!CE86</f>
        <v>729568</v>
      </c>
      <c r="AC12" s="85">
        <f>'All YOY'!CH86</f>
        <v>742722</v>
      </c>
      <c r="AD12" s="85">
        <f>'All YOY'!CK86</f>
        <v>759459</v>
      </c>
      <c r="AE12" s="85">
        <f>'All YOY'!CN86</f>
        <v>764655</v>
      </c>
      <c r="AF12" s="85">
        <f>'All YOY'!CQ86</f>
        <v>746180</v>
      </c>
      <c r="AG12" s="85">
        <f>'All YOY'!CT86</f>
        <v>733483</v>
      </c>
      <c r="AH12" s="85">
        <f>'All YOY'!CW86</f>
        <v>714751</v>
      </c>
      <c r="AI12" s="85">
        <f>'All YOY'!CZ86</f>
        <v>715790</v>
      </c>
      <c r="AJ12" s="85">
        <f>'All YOY'!DC86</f>
        <v>718618</v>
      </c>
    </row>
    <row r="13" spans="1:36">
      <c r="A13" s="81" t="s">
        <v>466</v>
      </c>
      <c r="B13" s="82" t="s">
        <v>459</v>
      </c>
      <c r="C13" s="82" t="s">
        <v>459</v>
      </c>
      <c r="D13" s="82" t="s">
        <v>459</v>
      </c>
      <c r="E13" s="82" t="s">
        <v>459</v>
      </c>
      <c r="F13" s="82" t="s">
        <v>459</v>
      </c>
      <c r="G13" s="82" t="s">
        <v>459</v>
      </c>
      <c r="H13" s="82" t="s">
        <v>459</v>
      </c>
      <c r="I13" s="82" t="s">
        <v>459</v>
      </c>
      <c r="J13" s="82" t="s">
        <v>459</v>
      </c>
      <c r="K13" s="82" t="s">
        <v>459</v>
      </c>
      <c r="L13" s="82" t="s">
        <v>459</v>
      </c>
      <c r="M13" s="82" t="s">
        <v>459</v>
      </c>
      <c r="N13" s="82" t="s">
        <v>459</v>
      </c>
      <c r="O13" s="82" t="s">
        <v>459</v>
      </c>
      <c r="P13" s="82" t="s">
        <v>459</v>
      </c>
      <c r="Q13" s="82" t="s">
        <v>459</v>
      </c>
      <c r="R13" s="82" t="s">
        <v>459</v>
      </c>
      <c r="S13" s="82" t="s">
        <v>459</v>
      </c>
      <c r="T13" s="82" t="s">
        <v>459</v>
      </c>
      <c r="U13" s="82" t="s">
        <v>459</v>
      </c>
      <c r="V13" s="82" t="s">
        <v>459</v>
      </c>
      <c r="W13" s="82" t="s">
        <v>459</v>
      </c>
      <c r="X13" s="82" t="s">
        <v>459</v>
      </c>
      <c r="Y13" s="82" t="s">
        <v>459</v>
      </c>
      <c r="Z13" s="82" t="s">
        <v>459</v>
      </c>
      <c r="AA13" s="82" t="s">
        <v>459</v>
      </c>
      <c r="AB13" s="82" t="s">
        <v>459</v>
      </c>
      <c r="AC13" s="82" t="s">
        <v>459</v>
      </c>
      <c r="AD13" s="82" t="s">
        <v>459</v>
      </c>
      <c r="AE13" s="82" t="s">
        <v>459</v>
      </c>
      <c r="AF13" s="82" t="s">
        <v>459</v>
      </c>
      <c r="AG13" s="82" t="s">
        <v>459</v>
      </c>
      <c r="AH13" s="82" t="s">
        <v>459</v>
      </c>
      <c r="AI13" s="82" t="s">
        <v>459</v>
      </c>
      <c r="AJ13" s="82" t="s">
        <v>459</v>
      </c>
    </row>
    <row r="14" spans="1:36">
      <c r="A14" s="81" t="s">
        <v>481</v>
      </c>
      <c r="B14" s="82" t="s">
        <v>459</v>
      </c>
      <c r="C14" s="82" t="s">
        <v>459</v>
      </c>
      <c r="D14" s="82" t="s">
        <v>459</v>
      </c>
      <c r="E14" s="82" t="s">
        <v>459</v>
      </c>
      <c r="F14" s="82" t="s">
        <v>459</v>
      </c>
      <c r="G14" s="82" t="s">
        <v>459</v>
      </c>
      <c r="H14" s="82" t="s">
        <v>459</v>
      </c>
      <c r="I14" s="82" t="s">
        <v>459</v>
      </c>
      <c r="J14" s="82" t="s">
        <v>459</v>
      </c>
      <c r="K14" s="82" t="s">
        <v>459</v>
      </c>
      <c r="L14" s="82" t="s">
        <v>459</v>
      </c>
      <c r="M14" s="82" t="s">
        <v>459</v>
      </c>
      <c r="N14" s="82" t="s">
        <v>459</v>
      </c>
      <c r="O14" s="82" t="s">
        <v>459</v>
      </c>
      <c r="P14" s="82" t="s">
        <v>459</v>
      </c>
      <c r="Q14" s="82" t="s">
        <v>459</v>
      </c>
      <c r="R14" s="82" t="s">
        <v>459</v>
      </c>
      <c r="S14" s="82" t="s">
        <v>459</v>
      </c>
      <c r="T14" s="82" t="s">
        <v>459</v>
      </c>
      <c r="U14" s="82" t="s">
        <v>459</v>
      </c>
      <c r="V14" s="82" t="s">
        <v>459</v>
      </c>
      <c r="W14" s="82" t="s">
        <v>459</v>
      </c>
      <c r="X14" s="82" t="s">
        <v>459</v>
      </c>
      <c r="Y14" s="82" t="s">
        <v>459</v>
      </c>
      <c r="Z14" s="82" t="s">
        <v>459</v>
      </c>
      <c r="AA14" s="82" t="s">
        <v>459</v>
      </c>
      <c r="AB14" s="82" t="s">
        <v>459</v>
      </c>
      <c r="AC14" s="82" t="s">
        <v>459</v>
      </c>
      <c r="AD14" s="82" t="s">
        <v>459</v>
      </c>
      <c r="AE14" s="82" t="s">
        <v>459</v>
      </c>
      <c r="AF14" s="82" t="s">
        <v>459</v>
      </c>
      <c r="AG14" s="82" t="s">
        <v>459</v>
      </c>
      <c r="AH14" s="82" t="s">
        <v>459</v>
      </c>
      <c r="AI14" s="82" t="s">
        <v>459</v>
      </c>
      <c r="AJ14" s="82" t="s">
        <v>459</v>
      </c>
    </row>
    <row r="15" spans="1:36">
      <c r="A15" s="101" t="s">
        <v>493</v>
      </c>
      <c r="B15" s="108" t="s">
        <v>459</v>
      </c>
      <c r="C15" s="108" t="s">
        <v>459</v>
      </c>
      <c r="D15" s="108" t="s">
        <v>459</v>
      </c>
      <c r="E15" s="108" t="s">
        <v>459</v>
      </c>
      <c r="F15" s="108" t="s">
        <v>459</v>
      </c>
      <c r="G15" s="108" t="s">
        <v>459</v>
      </c>
      <c r="H15" s="108" t="s">
        <v>459</v>
      </c>
      <c r="I15" s="108" t="s">
        <v>459</v>
      </c>
      <c r="J15" s="108" t="s">
        <v>459</v>
      </c>
      <c r="K15" s="108" t="s">
        <v>459</v>
      </c>
      <c r="L15" s="108" t="s">
        <v>459</v>
      </c>
      <c r="M15" s="108" t="s">
        <v>459</v>
      </c>
      <c r="N15" s="108" t="s">
        <v>459</v>
      </c>
      <c r="O15" s="108" t="s">
        <v>459</v>
      </c>
      <c r="P15" s="108" t="s">
        <v>459</v>
      </c>
      <c r="Q15" s="108" t="s">
        <v>459</v>
      </c>
      <c r="R15" s="108" t="s">
        <v>459</v>
      </c>
      <c r="S15" s="108" t="s">
        <v>459</v>
      </c>
      <c r="T15" s="108" t="s">
        <v>459</v>
      </c>
      <c r="U15" s="108" t="s">
        <v>459</v>
      </c>
      <c r="V15" s="108" t="s">
        <v>459</v>
      </c>
      <c r="W15" s="108" t="s">
        <v>459</v>
      </c>
      <c r="X15" s="108" t="s">
        <v>459</v>
      </c>
      <c r="Y15" s="108" t="s">
        <v>459</v>
      </c>
      <c r="Z15" s="108" t="s">
        <v>459</v>
      </c>
      <c r="AA15" s="108" t="s">
        <v>459</v>
      </c>
      <c r="AB15" s="108" t="s">
        <v>459</v>
      </c>
      <c r="AC15" s="108" t="s">
        <v>459</v>
      </c>
      <c r="AD15" s="108" t="s">
        <v>459</v>
      </c>
      <c r="AE15" s="108" t="s">
        <v>459</v>
      </c>
      <c r="AF15" s="108" t="s">
        <v>459</v>
      </c>
      <c r="AG15" s="108" t="s">
        <v>459</v>
      </c>
      <c r="AH15" s="108" t="s">
        <v>459</v>
      </c>
      <c r="AI15" s="108" t="s">
        <v>459</v>
      </c>
      <c r="AJ15" s="108" t="s">
        <v>459</v>
      </c>
    </row>
    <row r="16" spans="1:36">
      <c r="A16" s="111" t="s">
        <v>467</v>
      </c>
      <c r="B16" s="116">
        <v>0</v>
      </c>
      <c r="C16" s="116">
        <v>0</v>
      </c>
      <c r="D16" s="116">
        <v>0</v>
      </c>
      <c r="E16" s="116">
        <v>0</v>
      </c>
      <c r="F16" s="116">
        <v>0</v>
      </c>
      <c r="G16" s="116">
        <v>0</v>
      </c>
      <c r="H16" s="116">
        <v>0</v>
      </c>
      <c r="I16" s="116">
        <v>0</v>
      </c>
      <c r="J16" s="116">
        <v>0</v>
      </c>
      <c r="K16" s="116">
        <v>0</v>
      </c>
      <c r="L16" s="116">
        <v>0</v>
      </c>
      <c r="M16" s="116">
        <v>0</v>
      </c>
      <c r="N16" s="116">
        <v>0</v>
      </c>
      <c r="O16" s="116">
        <v>0</v>
      </c>
      <c r="P16" s="116">
        <v>0</v>
      </c>
      <c r="Q16" s="116">
        <v>0</v>
      </c>
      <c r="R16" s="116">
        <v>0</v>
      </c>
      <c r="S16" s="116">
        <v>0</v>
      </c>
      <c r="T16" s="116">
        <v>0</v>
      </c>
      <c r="U16" s="116">
        <v>0</v>
      </c>
      <c r="V16" s="116">
        <v>0</v>
      </c>
      <c r="W16" s="116">
        <v>0</v>
      </c>
      <c r="X16" s="116">
        <v>0</v>
      </c>
      <c r="Y16" s="116">
        <v>0</v>
      </c>
      <c r="Z16" s="116">
        <v>0</v>
      </c>
      <c r="AA16" s="116">
        <v>0</v>
      </c>
      <c r="AB16" s="116">
        <v>0</v>
      </c>
      <c r="AC16" s="116">
        <v>0</v>
      </c>
      <c r="AD16" s="116">
        <v>0</v>
      </c>
      <c r="AE16" s="116">
        <v>0</v>
      </c>
      <c r="AF16" s="116">
        <v>0</v>
      </c>
      <c r="AG16" s="116">
        <v>0</v>
      </c>
      <c r="AH16" s="116">
        <v>0</v>
      </c>
      <c r="AI16" s="116">
        <v>0</v>
      </c>
      <c r="AJ16" s="116">
        <v>0</v>
      </c>
    </row>
    <row r="17" spans="1:36">
      <c r="A17" s="81" t="s">
        <v>490</v>
      </c>
      <c r="B17" s="82">
        <v>0</v>
      </c>
      <c r="C17" s="82">
        <v>0</v>
      </c>
      <c r="D17" s="82">
        <v>0</v>
      </c>
      <c r="E17" s="82">
        <v>0</v>
      </c>
      <c r="F17" s="82">
        <v>0</v>
      </c>
      <c r="G17" s="82">
        <v>0</v>
      </c>
      <c r="H17" s="82">
        <v>0</v>
      </c>
      <c r="I17" s="82">
        <v>0</v>
      </c>
      <c r="J17" s="82">
        <v>0</v>
      </c>
      <c r="K17" s="82">
        <v>0</v>
      </c>
      <c r="L17" s="82">
        <v>0</v>
      </c>
      <c r="M17" s="82">
        <v>0</v>
      </c>
      <c r="N17" s="82">
        <v>0</v>
      </c>
      <c r="O17" s="82">
        <v>0</v>
      </c>
      <c r="P17" s="82">
        <v>0</v>
      </c>
      <c r="Q17" s="82">
        <v>0</v>
      </c>
      <c r="R17" s="82">
        <v>0</v>
      </c>
      <c r="S17" s="82">
        <v>0</v>
      </c>
      <c r="T17" s="82">
        <v>0</v>
      </c>
      <c r="U17" s="82">
        <v>0</v>
      </c>
      <c r="V17" s="82">
        <v>0</v>
      </c>
      <c r="W17" s="82">
        <v>0</v>
      </c>
      <c r="X17" s="82">
        <v>0</v>
      </c>
      <c r="Y17" s="82">
        <v>0</v>
      </c>
      <c r="Z17" s="82">
        <v>0</v>
      </c>
      <c r="AA17" s="82">
        <v>0</v>
      </c>
      <c r="AB17" s="82">
        <v>0</v>
      </c>
      <c r="AC17" s="82">
        <v>0</v>
      </c>
      <c r="AD17" s="82">
        <v>0</v>
      </c>
      <c r="AE17" s="82">
        <v>0</v>
      </c>
      <c r="AF17" s="82">
        <v>0</v>
      </c>
      <c r="AG17" s="82">
        <v>0</v>
      </c>
      <c r="AH17" s="82">
        <v>0</v>
      </c>
      <c r="AI17" s="82">
        <v>0</v>
      </c>
      <c r="AJ17" s="82">
        <v>0</v>
      </c>
    </row>
    <row r="18" spans="1:36">
      <c r="A18" s="81" t="s">
        <v>468</v>
      </c>
      <c r="B18" s="82">
        <v>0</v>
      </c>
      <c r="C18" s="82">
        <v>0</v>
      </c>
      <c r="D18" s="82">
        <v>0</v>
      </c>
      <c r="E18" s="82">
        <v>0</v>
      </c>
      <c r="F18" s="82">
        <v>0</v>
      </c>
      <c r="G18" s="82">
        <v>0</v>
      </c>
      <c r="H18" s="82">
        <v>0</v>
      </c>
      <c r="I18" s="82">
        <v>0</v>
      </c>
      <c r="J18" s="82">
        <v>0</v>
      </c>
      <c r="K18" s="82">
        <v>0</v>
      </c>
      <c r="L18" s="82">
        <v>0</v>
      </c>
      <c r="M18" s="82">
        <v>0</v>
      </c>
      <c r="N18" s="82">
        <v>0</v>
      </c>
      <c r="O18" s="82">
        <v>0</v>
      </c>
      <c r="P18" s="82">
        <v>0</v>
      </c>
      <c r="Q18" s="82">
        <v>0</v>
      </c>
      <c r="R18" s="82">
        <v>0</v>
      </c>
      <c r="S18" s="82">
        <v>0</v>
      </c>
      <c r="T18" s="82">
        <v>0</v>
      </c>
      <c r="U18" s="82">
        <v>0</v>
      </c>
      <c r="V18" s="82">
        <v>0</v>
      </c>
      <c r="W18" s="82">
        <v>0</v>
      </c>
      <c r="X18" s="82">
        <v>0</v>
      </c>
      <c r="Y18" s="82">
        <v>0</v>
      </c>
      <c r="Z18" s="82">
        <v>0</v>
      </c>
      <c r="AA18" s="82">
        <v>0</v>
      </c>
      <c r="AB18" s="82">
        <v>0</v>
      </c>
      <c r="AC18" s="82">
        <v>0</v>
      </c>
      <c r="AD18" s="82">
        <v>0</v>
      </c>
      <c r="AE18" s="82">
        <v>0</v>
      </c>
      <c r="AF18" s="82">
        <v>0</v>
      </c>
      <c r="AG18" s="82">
        <v>0</v>
      </c>
      <c r="AH18" s="82">
        <v>0</v>
      </c>
      <c r="AI18" s="82">
        <v>0</v>
      </c>
      <c r="AJ18" s="82">
        <v>0</v>
      </c>
    </row>
    <row r="19" spans="1:36">
      <c r="A19" s="101" t="s">
        <v>482</v>
      </c>
      <c r="B19" s="108">
        <v>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v>0</v>
      </c>
      <c r="Y19" s="108">
        <v>0</v>
      </c>
      <c r="Z19" s="108">
        <v>0</v>
      </c>
      <c r="AA19" s="108">
        <v>0</v>
      </c>
      <c r="AB19" s="108">
        <v>0</v>
      </c>
      <c r="AC19" s="108">
        <v>0</v>
      </c>
      <c r="AD19" s="108">
        <v>0</v>
      </c>
      <c r="AE19" s="108">
        <v>0</v>
      </c>
      <c r="AF19" s="108">
        <v>0</v>
      </c>
      <c r="AG19" s="108">
        <v>0</v>
      </c>
      <c r="AH19" s="108">
        <v>0</v>
      </c>
      <c r="AI19" s="108">
        <v>0</v>
      </c>
      <c r="AJ19" s="108">
        <v>0</v>
      </c>
    </row>
    <row r="20" spans="1:36">
      <c r="A20" s="111" t="s">
        <v>469</v>
      </c>
      <c r="B20" s="112">
        <f t="shared" ref="B20:AI20" si="2">B21+B26+B29+B30+B24</f>
        <v>3149383</v>
      </c>
      <c r="C20" s="112">
        <f t="shared" si="2"/>
        <v>3088395</v>
      </c>
      <c r="D20" s="112">
        <f t="shared" si="2"/>
        <v>3095090</v>
      </c>
      <c r="E20" s="112">
        <f t="shared" si="2"/>
        <v>3110922</v>
      </c>
      <c r="F20" s="112">
        <f t="shared" si="2"/>
        <v>3125244</v>
      </c>
      <c r="G20" s="112">
        <f t="shared" si="2"/>
        <v>3157113</v>
      </c>
      <c r="H20" s="112">
        <f t="shared" si="2"/>
        <v>3181123</v>
      </c>
      <c r="I20" s="112">
        <f t="shared" si="2"/>
        <v>3154715</v>
      </c>
      <c r="J20" s="112">
        <f t="shared" si="2"/>
        <v>3268125</v>
      </c>
      <c r="K20" s="112">
        <f t="shared" si="2"/>
        <v>3320254</v>
      </c>
      <c r="L20" s="112">
        <f t="shared" si="2"/>
        <v>3411691</v>
      </c>
      <c r="M20" s="112">
        <f t="shared" si="2"/>
        <v>3434475</v>
      </c>
      <c r="N20" s="112">
        <f t="shared" si="2"/>
        <v>3424503</v>
      </c>
      <c r="O20" s="112">
        <f t="shared" si="2"/>
        <v>3434099</v>
      </c>
      <c r="P20" s="112">
        <f t="shared" si="2"/>
        <v>3484849</v>
      </c>
      <c r="Q20" s="112">
        <f t="shared" si="2"/>
        <v>3479952</v>
      </c>
      <c r="R20" s="112">
        <f t="shared" si="2"/>
        <v>0</v>
      </c>
      <c r="S20" s="112">
        <f t="shared" si="2"/>
        <v>3370246</v>
      </c>
      <c r="T20" s="112">
        <f t="shared" si="2"/>
        <v>3342376</v>
      </c>
      <c r="U20" s="112">
        <f t="shared" si="2"/>
        <v>3405182</v>
      </c>
      <c r="V20" s="112">
        <f t="shared" si="2"/>
        <v>3448276</v>
      </c>
      <c r="W20" s="112">
        <f t="shared" si="2"/>
        <v>3493922</v>
      </c>
      <c r="X20" s="112">
        <f t="shared" si="2"/>
        <v>3480324</v>
      </c>
      <c r="Y20" s="112">
        <f t="shared" si="2"/>
        <v>3475898</v>
      </c>
      <c r="Z20" s="112">
        <f t="shared" si="2"/>
        <v>3458120</v>
      </c>
      <c r="AA20" s="112">
        <f t="shared" si="2"/>
        <v>3486519</v>
      </c>
      <c r="AB20" s="112">
        <f t="shared" si="2"/>
        <v>3506586</v>
      </c>
      <c r="AC20" s="112">
        <f t="shared" si="2"/>
        <v>3572857</v>
      </c>
      <c r="AD20" s="112">
        <f t="shared" si="2"/>
        <v>3612366</v>
      </c>
      <c r="AE20" s="112">
        <f t="shared" si="2"/>
        <v>3600918</v>
      </c>
      <c r="AF20" s="112">
        <f t="shared" si="2"/>
        <v>3558283</v>
      </c>
      <c r="AG20" s="112">
        <f t="shared" si="2"/>
        <v>3488912</v>
      </c>
      <c r="AH20" s="112">
        <f t="shared" si="2"/>
        <v>3465981</v>
      </c>
      <c r="AI20" s="112">
        <f t="shared" si="2"/>
        <v>3461412</v>
      </c>
      <c r="AJ20" s="112">
        <f>AJ21+AJ26+AJ29+AJ30+AJ24</f>
        <v>3479669</v>
      </c>
    </row>
    <row r="21" spans="1:36">
      <c r="A21" s="81" t="s">
        <v>494</v>
      </c>
      <c r="B21" s="82">
        <f>B22</f>
        <v>558914</v>
      </c>
      <c r="C21" s="82">
        <f t="shared" ref="C21:AJ21" si="3">C22</f>
        <v>530385</v>
      </c>
      <c r="D21" s="82">
        <f t="shared" si="3"/>
        <v>526109</v>
      </c>
      <c r="E21" s="82">
        <f t="shared" si="3"/>
        <v>527386</v>
      </c>
      <c r="F21" s="82">
        <f t="shared" si="3"/>
        <v>540267</v>
      </c>
      <c r="G21" s="82">
        <f t="shared" si="3"/>
        <v>548707</v>
      </c>
      <c r="H21" s="82">
        <f t="shared" si="3"/>
        <v>549765</v>
      </c>
      <c r="I21" s="82">
        <f t="shared" si="3"/>
        <v>524379</v>
      </c>
      <c r="J21" s="82">
        <f t="shared" si="3"/>
        <v>555153</v>
      </c>
      <c r="K21" s="82">
        <f t="shared" si="3"/>
        <v>556997</v>
      </c>
      <c r="L21" s="82">
        <f t="shared" si="3"/>
        <v>568828</v>
      </c>
      <c r="M21" s="82">
        <f t="shared" si="3"/>
        <v>563830</v>
      </c>
      <c r="N21" s="82">
        <f t="shared" si="3"/>
        <v>537606</v>
      </c>
      <c r="O21" s="82">
        <f t="shared" si="3"/>
        <v>556233</v>
      </c>
      <c r="P21" s="82">
        <f t="shared" si="3"/>
        <v>560683</v>
      </c>
      <c r="Q21" s="82">
        <f t="shared" si="3"/>
        <v>559933</v>
      </c>
      <c r="R21" s="82">
        <f t="shared" si="3"/>
        <v>0</v>
      </c>
      <c r="S21" s="82">
        <f t="shared" si="3"/>
        <v>548486</v>
      </c>
      <c r="T21" s="82">
        <f t="shared" si="3"/>
        <v>549983</v>
      </c>
      <c r="U21" s="82">
        <f t="shared" si="3"/>
        <v>565533</v>
      </c>
      <c r="V21" s="82">
        <f t="shared" si="3"/>
        <v>569396</v>
      </c>
      <c r="W21" s="82">
        <f t="shared" si="3"/>
        <v>575389</v>
      </c>
      <c r="X21" s="82">
        <f t="shared" si="3"/>
        <v>565144</v>
      </c>
      <c r="Y21" s="82">
        <f t="shared" si="3"/>
        <v>569272</v>
      </c>
      <c r="Z21" s="82">
        <f t="shared" si="3"/>
        <v>564260</v>
      </c>
      <c r="AA21" s="82">
        <f t="shared" si="3"/>
        <v>567770</v>
      </c>
      <c r="AB21" s="82">
        <f t="shared" si="3"/>
        <v>567375</v>
      </c>
      <c r="AC21" s="82">
        <f t="shared" si="3"/>
        <v>557526</v>
      </c>
      <c r="AD21" s="82">
        <f t="shared" si="3"/>
        <v>561836</v>
      </c>
      <c r="AE21" s="82">
        <f t="shared" si="3"/>
        <v>555942</v>
      </c>
      <c r="AF21" s="82">
        <f t="shared" si="3"/>
        <v>536987</v>
      </c>
      <c r="AG21" s="82">
        <f t="shared" si="3"/>
        <v>521615</v>
      </c>
      <c r="AH21" s="82">
        <f t="shared" si="3"/>
        <v>515955</v>
      </c>
      <c r="AI21" s="82">
        <f t="shared" si="3"/>
        <v>512178</v>
      </c>
      <c r="AJ21" s="82">
        <f t="shared" si="3"/>
        <v>511057</v>
      </c>
    </row>
    <row r="22" spans="1:36">
      <c r="A22" s="83" t="s">
        <v>476</v>
      </c>
      <c r="B22" s="82">
        <f>B23</f>
        <v>558914</v>
      </c>
      <c r="C22" s="82">
        <f t="shared" ref="C22:AJ22" si="4">C23</f>
        <v>530385</v>
      </c>
      <c r="D22" s="82">
        <f t="shared" si="4"/>
        <v>526109</v>
      </c>
      <c r="E22" s="82">
        <f t="shared" si="4"/>
        <v>527386</v>
      </c>
      <c r="F22" s="82">
        <f t="shared" si="4"/>
        <v>540267</v>
      </c>
      <c r="G22" s="82">
        <f t="shared" si="4"/>
        <v>548707</v>
      </c>
      <c r="H22" s="82">
        <f t="shared" si="4"/>
        <v>549765</v>
      </c>
      <c r="I22" s="82">
        <f t="shared" si="4"/>
        <v>524379</v>
      </c>
      <c r="J22" s="82">
        <f t="shared" si="4"/>
        <v>555153</v>
      </c>
      <c r="K22" s="82">
        <f t="shared" si="4"/>
        <v>556997</v>
      </c>
      <c r="L22" s="82">
        <f t="shared" si="4"/>
        <v>568828</v>
      </c>
      <c r="M22" s="82">
        <f t="shared" si="4"/>
        <v>563830</v>
      </c>
      <c r="N22" s="82">
        <f t="shared" si="4"/>
        <v>537606</v>
      </c>
      <c r="O22" s="82">
        <f t="shared" si="4"/>
        <v>556233</v>
      </c>
      <c r="P22" s="82">
        <f t="shared" si="4"/>
        <v>560683</v>
      </c>
      <c r="Q22" s="82">
        <f t="shared" si="4"/>
        <v>559933</v>
      </c>
      <c r="R22" s="82">
        <f t="shared" si="4"/>
        <v>0</v>
      </c>
      <c r="S22" s="82">
        <f t="shared" si="4"/>
        <v>548486</v>
      </c>
      <c r="T22" s="82">
        <f t="shared" si="4"/>
        <v>549983</v>
      </c>
      <c r="U22" s="82">
        <f t="shared" si="4"/>
        <v>565533</v>
      </c>
      <c r="V22" s="82">
        <f t="shared" si="4"/>
        <v>569396</v>
      </c>
      <c r="W22" s="82">
        <f t="shared" si="4"/>
        <v>575389</v>
      </c>
      <c r="X22" s="82">
        <f t="shared" si="4"/>
        <v>565144</v>
      </c>
      <c r="Y22" s="82">
        <f t="shared" si="4"/>
        <v>569272</v>
      </c>
      <c r="Z22" s="82">
        <f t="shared" si="4"/>
        <v>564260</v>
      </c>
      <c r="AA22" s="82">
        <f t="shared" si="4"/>
        <v>567770</v>
      </c>
      <c r="AB22" s="82">
        <f t="shared" si="4"/>
        <v>567375</v>
      </c>
      <c r="AC22" s="82">
        <f t="shared" si="4"/>
        <v>557526</v>
      </c>
      <c r="AD22" s="82">
        <f t="shared" si="4"/>
        <v>561836</v>
      </c>
      <c r="AE22" s="82">
        <f t="shared" si="4"/>
        <v>555942</v>
      </c>
      <c r="AF22" s="82">
        <f t="shared" si="4"/>
        <v>536987</v>
      </c>
      <c r="AG22" s="82">
        <f t="shared" si="4"/>
        <v>521615</v>
      </c>
      <c r="AH22" s="82">
        <f t="shared" si="4"/>
        <v>515955</v>
      </c>
      <c r="AI22" s="82">
        <f t="shared" si="4"/>
        <v>512178</v>
      </c>
      <c r="AJ22" s="82">
        <f t="shared" si="4"/>
        <v>511057</v>
      </c>
    </row>
    <row r="23" spans="1:36">
      <c r="A23" s="84" t="s">
        <v>18</v>
      </c>
      <c r="B23" s="85">
        <f>'All YOY'!E66</f>
        <v>558914</v>
      </c>
      <c r="C23" s="85">
        <f>'All YOY'!H66</f>
        <v>530385</v>
      </c>
      <c r="D23" s="85">
        <f>'All YOY'!K66</f>
        <v>526109</v>
      </c>
      <c r="E23" s="85">
        <f>'All YOY'!N66</f>
        <v>527386</v>
      </c>
      <c r="F23" s="85">
        <f>'All YOY'!Q66</f>
        <v>540267</v>
      </c>
      <c r="G23" s="85">
        <f>'All YOY'!T66</f>
        <v>548707</v>
      </c>
      <c r="H23" s="85">
        <f>'All YOY'!W66</f>
        <v>549765</v>
      </c>
      <c r="I23" s="85">
        <f>'All YOY'!Z66</f>
        <v>524379</v>
      </c>
      <c r="J23" s="85">
        <f>'All YOY'!AC66</f>
        <v>555153</v>
      </c>
      <c r="K23" s="85">
        <f>'All YOY'!AF66</f>
        <v>556997</v>
      </c>
      <c r="L23" s="85">
        <f>'All YOY'!AI66</f>
        <v>568828</v>
      </c>
      <c r="M23" s="85">
        <f>'All YOY'!AL66</f>
        <v>563830</v>
      </c>
      <c r="N23" s="85">
        <f>'All YOY'!AO66</f>
        <v>537606</v>
      </c>
      <c r="O23" s="85">
        <f>'All YOY'!AR66</f>
        <v>556233</v>
      </c>
      <c r="P23" s="85">
        <f>'All YOY'!AU66</f>
        <v>560683</v>
      </c>
      <c r="Q23" s="85">
        <f>'All YOY'!AX66</f>
        <v>559933</v>
      </c>
      <c r="R23" s="85">
        <f>'All YOY'!BA66</f>
        <v>0</v>
      </c>
      <c r="S23" s="85">
        <f>'All YOY'!BD66</f>
        <v>548486</v>
      </c>
      <c r="T23" s="85">
        <f>'All YOY'!BG66</f>
        <v>549983</v>
      </c>
      <c r="U23" s="85">
        <f>'All YOY'!BJ66</f>
        <v>565533</v>
      </c>
      <c r="V23" s="85">
        <f>'All YOY'!BM66</f>
        <v>569396</v>
      </c>
      <c r="W23" s="85">
        <f>'All YOY'!BP66</f>
        <v>575389</v>
      </c>
      <c r="X23" s="85">
        <f>'All YOY'!BS66</f>
        <v>565144</v>
      </c>
      <c r="Y23" s="85">
        <f>'All YOY'!BV66</f>
        <v>569272</v>
      </c>
      <c r="Z23" s="85">
        <f>'All YOY'!BY66</f>
        <v>564260</v>
      </c>
      <c r="AA23" s="85">
        <f>'All YOY'!CB66</f>
        <v>567770</v>
      </c>
      <c r="AB23" s="85">
        <f>'All YOY'!CE66</f>
        <v>567375</v>
      </c>
      <c r="AC23" s="85">
        <f>'All YOY'!CH66</f>
        <v>557526</v>
      </c>
      <c r="AD23" s="85">
        <f>'All YOY'!CK66</f>
        <v>561836</v>
      </c>
      <c r="AE23" s="85">
        <f>'All YOY'!CN66</f>
        <v>555942</v>
      </c>
      <c r="AF23" s="85">
        <f>'All YOY'!CQ66</f>
        <v>536987</v>
      </c>
      <c r="AG23" s="85">
        <f>'All YOY'!CT66</f>
        <v>521615</v>
      </c>
      <c r="AH23" s="85">
        <f>'All YOY'!CW66</f>
        <v>515955</v>
      </c>
      <c r="AI23" s="85">
        <f>'All YOY'!CZ66</f>
        <v>512178</v>
      </c>
      <c r="AJ23" s="85">
        <f>'All YOY'!DC66</f>
        <v>511057</v>
      </c>
    </row>
    <row r="24" spans="1:36">
      <c r="A24" s="81" t="s">
        <v>495</v>
      </c>
      <c r="B24" s="82">
        <f>B25</f>
        <v>124352</v>
      </c>
      <c r="C24" s="82">
        <f t="shared" ref="C24:AJ24" si="5">C25</f>
        <v>111763</v>
      </c>
      <c r="D24" s="82">
        <f t="shared" si="5"/>
        <v>111950</v>
      </c>
      <c r="E24" s="82">
        <f t="shared" si="5"/>
        <v>112060</v>
      </c>
      <c r="F24" s="82">
        <f t="shared" si="5"/>
        <v>104704</v>
      </c>
      <c r="G24" s="82">
        <f t="shared" si="5"/>
        <v>105801</v>
      </c>
      <c r="H24" s="82">
        <f t="shared" si="5"/>
        <v>105416</v>
      </c>
      <c r="I24" s="82">
        <f t="shared" si="5"/>
        <v>103163</v>
      </c>
      <c r="J24" s="82">
        <f t="shared" si="5"/>
        <v>104466</v>
      </c>
      <c r="K24" s="82">
        <f t="shared" si="5"/>
        <v>103393</v>
      </c>
      <c r="L24" s="82">
        <f t="shared" si="5"/>
        <v>105293</v>
      </c>
      <c r="M24" s="82">
        <f t="shared" si="5"/>
        <v>107195</v>
      </c>
      <c r="N24" s="82">
        <f t="shared" si="5"/>
        <v>118143</v>
      </c>
      <c r="O24" s="82">
        <f t="shared" si="5"/>
        <v>112896</v>
      </c>
      <c r="P24" s="82">
        <f t="shared" si="5"/>
        <v>98832</v>
      </c>
      <c r="Q24" s="82">
        <f t="shared" si="5"/>
        <v>98267</v>
      </c>
      <c r="R24" s="82">
        <f t="shared" si="5"/>
        <v>0</v>
      </c>
      <c r="S24" s="82">
        <f t="shared" si="5"/>
        <v>96230</v>
      </c>
      <c r="T24" s="82">
        <f t="shared" si="5"/>
        <v>92635</v>
      </c>
      <c r="U24" s="82">
        <f t="shared" si="5"/>
        <v>95593</v>
      </c>
      <c r="V24" s="82">
        <f t="shared" si="5"/>
        <v>93945</v>
      </c>
      <c r="W24" s="82">
        <f t="shared" si="5"/>
        <v>89376</v>
      </c>
      <c r="X24" s="82">
        <f t="shared" si="5"/>
        <v>91777</v>
      </c>
      <c r="Y24" s="82">
        <f t="shared" si="5"/>
        <v>92798</v>
      </c>
      <c r="Z24" s="82">
        <f t="shared" si="5"/>
        <v>92755</v>
      </c>
      <c r="AA24" s="82">
        <f t="shared" si="5"/>
        <v>87287</v>
      </c>
      <c r="AB24" s="82">
        <f t="shared" si="5"/>
        <v>85419</v>
      </c>
      <c r="AC24" s="82">
        <f t="shared" si="5"/>
        <v>81589</v>
      </c>
      <c r="AD24" s="82">
        <f t="shared" si="5"/>
        <v>81266</v>
      </c>
      <c r="AE24" s="82">
        <f t="shared" si="5"/>
        <v>84625</v>
      </c>
      <c r="AF24" s="82">
        <f t="shared" si="5"/>
        <v>92107</v>
      </c>
      <c r="AG24" s="82">
        <f t="shared" si="5"/>
        <v>91112</v>
      </c>
      <c r="AH24" s="82">
        <f t="shared" si="5"/>
        <v>87984</v>
      </c>
      <c r="AI24" s="82">
        <f t="shared" si="5"/>
        <v>83711</v>
      </c>
      <c r="AJ24" s="82">
        <f t="shared" si="5"/>
        <v>77669</v>
      </c>
    </row>
    <row r="25" spans="1:36">
      <c r="A25" s="114" t="s">
        <v>24</v>
      </c>
      <c r="B25" s="85">
        <f>'All YOY'!E61</f>
        <v>124352</v>
      </c>
      <c r="C25" s="85">
        <f>'All YOY'!H61</f>
        <v>111763</v>
      </c>
      <c r="D25" s="85">
        <f>'All YOY'!K61</f>
        <v>111950</v>
      </c>
      <c r="E25" s="85">
        <f>'All YOY'!N61</f>
        <v>112060</v>
      </c>
      <c r="F25" s="85">
        <f>'All YOY'!Q61</f>
        <v>104704</v>
      </c>
      <c r="G25" s="85">
        <f>'All YOY'!T61</f>
        <v>105801</v>
      </c>
      <c r="H25" s="85">
        <f>'All YOY'!W61</f>
        <v>105416</v>
      </c>
      <c r="I25" s="85">
        <f>'All YOY'!Z61</f>
        <v>103163</v>
      </c>
      <c r="J25" s="85">
        <f>'All YOY'!AC61</f>
        <v>104466</v>
      </c>
      <c r="K25" s="85">
        <f>'All YOY'!AF61</f>
        <v>103393</v>
      </c>
      <c r="L25" s="85">
        <f>'All YOY'!AI61</f>
        <v>105293</v>
      </c>
      <c r="M25" s="85">
        <f>'All YOY'!AL61</f>
        <v>107195</v>
      </c>
      <c r="N25" s="85">
        <f>'All YOY'!AO61</f>
        <v>118143</v>
      </c>
      <c r="O25" s="85">
        <f>'All YOY'!AR61</f>
        <v>112896</v>
      </c>
      <c r="P25" s="85">
        <f>'All YOY'!AU61</f>
        <v>98832</v>
      </c>
      <c r="Q25" s="85">
        <f>'All YOY'!AX61</f>
        <v>98267</v>
      </c>
      <c r="R25" s="85">
        <f>'All YOY'!BA61</f>
        <v>0</v>
      </c>
      <c r="S25" s="85">
        <f>'All YOY'!BD61</f>
        <v>96230</v>
      </c>
      <c r="T25" s="85">
        <f>'All YOY'!BG61</f>
        <v>92635</v>
      </c>
      <c r="U25" s="85">
        <f>'All YOY'!BJ61</f>
        <v>95593</v>
      </c>
      <c r="V25" s="85">
        <f>'All YOY'!BM61</f>
        <v>93945</v>
      </c>
      <c r="W25" s="85">
        <f>'All YOY'!BP61</f>
        <v>89376</v>
      </c>
      <c r="X25" s="85">
        <f>'All YOY'!BS61</f>
        <v>91777</v>
      </c>
      <c r="Y25" s="85">
        <f>'All YOY'!BV61</f>
        <v>92798</v>
      </c>
      <c r="Z25" s="85">
        <f>'All YOY'!BY61</f>
        <v>92755</v>
      </c>
      <c r="AA25" s="85">
        <f>'All YOY'!CB61</f>
        <v>87287</v>
      </c>
      <c r="AB25" s="85">
        <f>'All YOY'!CE61</f>
        <v>85419</v>
      </c>
      <c r="AC25" s="85">
        <f>'All YOY'!CH61</f>
        <v>81589</v>
      </c>
      <c r="AD25" s="85">
        <f>'All YOY'!CK61</f>
        <v>81266</v>
      </c>
      <c r="AE25" s="85">
        <f>'All YOY'!CN61</f>
        <v>84625</v>
      </c>
      <c r="AF25" s="85">
        <f>'All YOY'!CQ61</f>
        <v>92107</v>
      </c>
      <c r="AG25" s="85">
        <f>'All YOY'!CT61</f>
        <v>91112</v>
      </c>
      <c r="AH25" s="85">
        <f>'All YOY'!CW61</f>
        <v>87984</v>
      </c>
      <c r="AI25" s="85">
        <f>'All YOY'!CZ61</f>
        <v>83711</v>
      </c>
      <c r="AJ25" s="85">
        <f>'All YOY'!DC61</f>
        <v>77669</v>
      </c>
    </row>
    <row r="26" spans="1:36">
      <c r="A26" s="81" t="s">
        <v>496</v>
      </c>
      <c r="B26" s="82">
        <f t="shared" ref="B26:AJ26" si="6">B27</f>
        <v>394371</v>
      </c>
      <c r="C26" s="82">
        <f t="shared" si="6"/>
        <v>387691</v>
      </c>
      <c r="D26" s="82">
        <f t="shared" si="6"/>
        <v>399434</v>
      </c>
      <c r="E26" s="82">
        <f t="shared" si="6"/>
        <v>396872</v>
      </c>
      <c r="F26" s="82">
        <f t="shared" si="6"/>
        <v>406528</v>
      </c>
      <c r="G26" s="82">
        <f t="shared" si="6"/>
        <v>418195</v>
      </c>
      <c r="H26" s="82">
        <f t="shared" si="6"/>
        <v>429712</v>
      </c>
      <c r="I26" s="82">
        <f t="shared" si="6"/>
        <v>429757</v>
      </c>
      <c r="J26" s="82">
        <f t="shared" si="6"/>
        <v>449976</v>
      </c>
      <c r="K26" s="82">
        <f t="shared" si="6"/>
        <v>462638</v>
      </c>
      <c r="L26" s="82">
        <f t="shared" si="6"/>
        <v>489277</v>
      </c>
      <c r="M26" s="82">
        <f t="shared" si="6"/>
        <v>492155</v>
      </c>
      <c r="N26" s="82">
        <f t="shared" si="6"/>
        <v>492750</v>
      </c>
      <c r="O26" s="82">
        <f t="shared" si="6"/>
        <v>507114</v>
      </c>
      <c r="P26" s="82">
        <f t="shared" si="6"/>
        <v>517053</v>
      </c>
      <c r="Q26" s="82">
        <f t="shared" si="6"/>
        <v>515923</v>
      </c>
      <c r="R26" s="82">
        <f t="shared" si="6"/>
        <v>0</v>
      </c>
      <c r="S26" s="82">
        <f t="shared" si="6"/>
        <v>497918</v>
      </c>
      <c r="T26" s="82">
        <f t="shared" si="6"/>
        <v>500581</v>
      </c>
      <c r="U26" s="82">
        <f t="shared" si="6"/>
        <v>512178</v>
      </c>
      <c r="V26" s="82">
        <f t="shared" si="6"/>
        <v>529198</v>
      </c>
      <c r="W26" s="82">
        <f t="shared" si="6"/>
        <v>546133</v>
      </c>
      <c r="X26" s="82">
        <f t="shared" si="6"/>
        <v>548570</v>
      </c>
      <c r="Y26" s="82">
        <f t="shared" si="6"/>
        <v>532310</v>
      </c>
      <c r="Z26" s="82">
        <f t="shared" si="6"/>
        <v>523022</v>
      </c>
      <c r="AA26" s="82">
        <f t="shared" si="6"/>
        <v>532411</v>
      </c>
      <c r="AB26" s="82">
        <f t="shared" si="6"/>
        <v>536896</v>
      </c>
      <c r="AC26" s="82">
        <f t="shared" si="6"/>
        <v>542774</v>
      </c>
      <c r="AD26" s="82">
        <f t="shared" si="6"/>
        <v>546180</v>
      </c>
      <c r="AE26" s="82">
        <f t="shared" si="6"/>
        <v>546163</v>
      </c>
      <c r="AF26" s="82">
        <f t="shared" si="6"/>
        <v>529865</v>
      </c>
      <c r="AG26" s="82">
        <f t="shared" si="6"/>
        <v>519498</v>
      </c>
      <c r="AH26" s="82">
        <f t="shared" si="6"/>
        <v>522152</v>
      </c>
      <c r="AI26" s="82">
        <f t="shared" si="6"/>
        <v>521759</v>
      </c>
      <c r="AJ26" s="82">
        <f t="shared" si="6"/>
        <v>527851</v>
      </c>
    </row>
    <row r="27" spans="1:36">
      <c r="A27" s="83" t="s">
        <v>21</v>
      </c>
      <c r="B27" s="85">
        <f>'All YOY'!E77</f>
        <v>394371</v>
      </c>
      <c r="C27" s="85">
        <f>'All YOY'!H77</f>
        <v>387691</v>
      </c>
      <c r="D27" s="85">
        <f>'All YOY'!K77</f>
        <v>399434</v>
      </c>
      <c r="E27" s="85">
        <f>'All YOY'!N77</f>
        <v>396872</v>
      </c>
      <c r="F27" s="85">
        <f>'All YOY'!Q77</f>
        <v>406528</v>
      </c>
      <c r="G27" s="85">
        <f>'All YOY'!T77</f>
        <v>418195</v>
      </c>
      <c r="H27" s="85">
        <f>'All YOY'!W77</f>
        <v>429712</v>
      </c>
      <c r="I27" s="85">
        <f>'All YOY'!Z77</f>
        <v>429757</v>
      </c>
      <c r="J27" s="85">
        <f>'All YOY'!AC77</f>
        <v>449976</v>
      </c>
      <c r="K27" s="85">
        <f>'All YOY'!AF77</f>
        <v>462638</v>
      </c>
      <c r="L27" s="85">
        <f>'All YOY'!AI77</f>
        <v>489277</v>
      </c>
      <c r="M27" s="85">
        <f>'All YOY'!AL77</f>
        <v>492155</v>
      </c>
      <c r="N27" s="85">
        <f>'All YOY'!AO77</f>
        <v>492750</v>
      </c>
      <c r="O27" s="85">
        <f>'All YOY'!AR77</f>
        <v>507114</v>
      </c>
      <c r="P27" s="85">
        <f>'All YOY'!AU77</f>
        <v>517053</v>
      </c>
      <c r="Q27" s="85">
        <f>'All YOY'!AX77</f>
        <v>515923</v>
      </c>
      <c r="R27" s="85">
        <f>'All YOY'!BA77</f>
        <v>0</v>
      </c>
      <c r="S27" s="85">
        <f>'All YOY'!BD77</f>
        <v>497918</v>
      </c>
      <c r="T27" s="85">
        <f>'All YOY'!BG77</f>
        <v>500581</v>
      </c>
      <c r="U27" s="85">
        <f>'All YOY'!BJ77</f>
        <v>512178</v>
      </c>
      <c r="V27" s="85">
        <f>'All YOY'!BM77</f>
        <v>529198</v>
      </c>
      <c r="W27" s="85">
        <f>'All YOY'!BP77</f>
        <v>546133</v>
      </c>
      <c r="X27" s="85">
        <f>'All YOY'!BS77</f>
        <v>548570</v>
      </c>
      <c r="Y27" s="85">
        <f>'All YOY'!BV77</f>
        <v>532310</v>
      </c>
      <c r="Z27" s="85">
        <f>'All YOY'!BY77</f>
        <v>523022</v>
      </c>
      <c r="AA27" s="85">
        <f>'All YOY'!CB77</f>
        <v>532411</v>
      </c>
      <c r="AB27" s="85">
        <f>'All YOY'!CE77</f>
        <v>536896</v>
      </c>
      <c r="AC27" s="85">
        <f>'All YOY'!CH77</f>
        <v>542774</v>
      </c>
      <c r="AD27" s="85">
        <f>'All YOY'!CK77</f>
        <v>546180</v>
      </c>
      <c r="AE27" s="85">
        <f>'All YOY'!CN77</f>
        <v>546163</v>
      </c>
      <c r="AF27" s="85">
        <f>'All YOY'!CQ77</f>
        <v>529865</v>
      </c>
      <c r="AG27" s="85">
        <f>'All YOY'!CT77</f>
        <v>519498</v>
      </c>
      <c r="AH27" s="85">
        <f>'All YOY'!CW77</f>
        <v>522152</v>
      </c>
      <c r="AI27" s="85">
        <f>'All YOY'!CZ77</f>
        <v>521759</v>
      </c>
      <c r="AJ27" s="85">
        <f>'All YOY'!DC77</f>
        <v>527851</v>
      </c>
    </row>
    <row r="28" spans="1:36">
      <c r="A28" s="79" t="s">
        <v>497</v>
      </c>
      <c r="B28" s="82" t="s">
        <v>459</v>
      </c>
      <c r="C28" s="82" t="s">
        <v>459</v>
      </c>
      <c r="D28" s="82" t="s">
        <v>459</v>
      </c>
      <c r="E28" s="82" t="s">
        <v>459</v>
      </c>
      <c r="F28" s="82" t="s">
        <v>459</v>
      </c>
      <c r="G28" s="82" t="s">
        <v>459</v>
      </c>
      <c r="H28" s="82" t="s">
        <v>459</v>
      </c>
      <c r="I28" s="82" t="s">
        <v>459</v>
      </c>
      <c r="J28" s="82" t="s">
        <v>459</v>
      </c>
      <c r="K28" s="82" t="s">
        <v>459</v>
      </c>
      <c r="L28" s="82" t="s">
        <v>459</v>
      </c>
      <c r="M28" s="82" t="s">
        <v>459</v>
      </c>
      <c r="N28" s="82" t="s">
        <v>459</v>
      </c>
      <c r="O28" s="82" t="s">
        <v>459</v>
      </c>
      <c r="P28" s="82" t="s">
        <v>459</v>
      </c>
      <c r="Q28" s="82" t="s">
        <v>459</v>
      </c>
      <c r="R28" s="82" t="s">
        <v>459</v>
      </c>
      <c r="S28" s="82" t="s">
        <v>459</v>
      </c>
      <c r="T28" s="82" t="s">
        <v>459</v>
      </c>
      <c r="U28" s="82" t="s">
        <v>459</v>
      </c>
      <c r="V28" s="82" t="s">
        <v>459</v>
      </c>
      <c r="W28" s="82" t="s">
        <v>459</v>
      </c>
      <c r="X28" s="82" t="s">
        <v>459</v>
      </c>
      <c r="Y28" s="82" t="s">
        <v>459</v>
      </c>
      <c r="Z28" s="82" t="s">
        <v>459</v>
      </c>
      <c r="AA28" s="82" t="s">
        <v>459</v>
      </c>
      <c r="AB28" s="82" t="s">
        <v>459</v>
      </c>
      <c r="AC28" s="82" t="s">
        <v>459</v>
      </c>
      <c r="AD28" s="82" t="s">
        <v>459</v>
      </c>
      <c r="AE28" s="82" t="s">
        <v>459</v>
      </c>
      <c r="AF28" s="82" t="s">
        <v>459</v>
      </c>
      <c r="AG28" s="82" t="s">
        <v>459</v>
      </c>
      <c r="AH28" s="82" t="s">
        <v>459</v>
      </c>
      <c r="AI28" s="82" t="s">
        <v>459</v>
      </c>
      <c r="AJ28" s="82" t="s">
        <v>459</v>
      </c>
    </row>
    <row r="29" spans="1:36">
      <c r="A29" s="81" t="s">
        <v>487</v>
      </c>
      <c r="B29" s="85">
        <f>'All YOY'!E87</f>
        <v>254174</v>
      </c>
      <c r="C29" s="85">
        <f>'All YOY'!H87</f>
        <v>249389</v>
      </c>
      <c r="D29" s="85">
        <f>'All YOY'!K87</f>
        <v>247883</v>
      </c>
      <c r="E29" s="85">
        <f>'All YOY'!N87</f>
        <v>252055</v>
      </c>
      <c r="F29" s="85">
        <f>'All YOY'!Q87</f>
        <v>265703</v>
      </c>
      <c r="G29" s="85">
        <f>'All YOY'!T87</f>
        <v>287840</v>
      </c>
      <c r="H29" s="85">
        <f>'All YOY'!W87</f>
        <v>290671</v>
      </c>
      <c r="I29" s="85">
        <f>'All YOY'!Z87</f>
        <v>299900</v>
      </c>
      <c r="J29" s="85">
        <f>'All YOY'!AC87</f>
        <v>313386</v>
      </c>
      <c r="K29" s="85">
        <f>'All YOY'!AF87</f>
        <v>339221</v>
      </c>
      <c r="L29" s="85">
        <f>'All YOY'!AI87</f>
        <v>356216</v>
      </c>
      <c r="M29" s="85">
        <f>'All YOY'!AL87</f>
        <v>368123</v>
      </c>
      <c r="N29" s="85">
        <f>'All YOY'!AO87</f>
        <v>375475</v>
      </c>
      <c r="O29" s="85">
        <f>'All YOY'!AR87</f>
        <v>383255</v>
      </c>
      <c r="P29" s="85">
        <f>'All YOY'!AU87</f>
        <v>395343</v>
      </c>
      <c r="Q29" s="85">
        <f>'All YOY'!AX87</f>
        <v>403293</v>
      </c>
      <c r="R29" s="85">
        <f>'All YOY'!BA87</f>
        <v>0</v>
      </c>
      <c r="S29" s="85">
        <f>'All YOY'!BD87</f>
        <v>412161</v>
      </c>
      <c r="T29" s="85">
        <f>'All YOY'!BG87</f>
        <v>423496</v>
      </c>
      <c r="U29" s="85">
        <f>'All YOY'!BJ87</f>
        <v>434435</v>
      </c>
      <c r="V29" s="85">
        <f>'All YOY'!BM87</f>
        <v>450553</v>
      </c>
      <c r="W29" s="85">
        <f>'All YOY'!BP87</f>
        <v>470161</v>
      </c>
      <c r="X29" s="85">
        <f>'All YOY'!BS87</f>
        <v>466808</v>
      </c>
      <c r="Y29" s="85">
        <f>'All YOY'!BV87</f>
        <v>470545</v>
      </c>
      <c r="Z29" s="85">
        <f>'All YOY'!BY87</f>
        <v>464667</v>
      </c>
      <c r="AA29" s="85">
        <f>'All YOY'!CB87</f>
        <v>467495</v>
      </c>
      <c r="AB29" s="85">
        <f>'All YOY'!CE87</f>
        <v>477395</v>
      </c>
      <c r="AC29" s="85">
        <f>'All YOY'!CH87</f>
        <v>472829</v>
      </c>
      <c r="AD29" s="85">
        <f>'All YOY'!CK87</f>
        <v>483697</v>
      </c>
      <c r="AE29" s="85">
        <f>'All YOY'!CN87</f>
        <v>474402</v>
      </c>
      <c r="AF29" s="85">
        <f>'All YOY'!CQ87</f>
        <v>485998</v>
      </c>
      <c r="AG29" s="85">
        <f>'All YOY'!CT87</f>
        <v>481110</v>
      </c>
      <c r="AH29" s="85">
        <f>'All YOY'!CW87</f>
        <v>465091</v>
      </c>
      <c r="AI29" s="85">
        <f>'All YOY'!CZ87</f>
        <v>461017</v>
      </c>
      <c r="AJ29" s="85">
        <f>'All YOY'!DC87</f>
        <v>463097</v>
      </c>
    </row>
    <row r="30" spans="1:36">
      <c r="A30" s="81" t="s">
        <v>498</v>
      </c>
      <c r="B30" s="85">
        <f>B31+B32+B33+B34+B35+B36+B37+B38+B39+B40</f>
        <v>1817572</v>
      </c>
      <c r="C30" s="85">
        <f t="shared" ref="C30:AG30" si="7">C31+C32+C33+C34+C35+C36+C37+C38+C39+C40</f>
        <v>1809167</v>
      </c>
      <c r="D30" s="85">
        <f t="shared" si="7"/>
        <v>1809714</v>
      </c>
      <c r="E30" s="85">
        <f t="shared" si="7"/>
        <v>1822549</v>
      </c>
      <c r="F30" s="85">
        <f t="shared" si="7"/>
        <v>1808042</v>
      </c>
      <c r="G30" s="85">
        <f t="shared" si="7"/>
        <v>1796570</v>
      </c>
      <c r="H30" s="85">
        <f t="shared" si="7"/>
        <v>1805559</v>
      </c>
      <c r="I30" s="85">
        <f t="shared" si="7"/>
        <v>1797516</v>
      </c>
      <c r="J30" s="85">
        <f t="shared" si="7"/>
        <v>1845144</v>
      </c>
      <c r="K30" s="85">
        <f t="shared" si="7"/>
        <v>1858005</v>
      </c>
      <c r="L30" s="85">
        <f t="shared" si="7"/>
        <v>1892077</v>
      </c>
      <c r="M30" s="85">
        <f t="shared" si="7"/>
        <v>1903172</v>
      </c>
      <c r="N30" s="85">
        <f t="shared" si="7"/>
        <v>1900529</v>
      </c>
      <c r="O30" s="85">
        <f t="shared" si="7"/>
        <v>1874601</v>
      </c>
      <c r="P30" s="85">
        <f t="shared" si="7"/>
        <v>1912938</v>
      </c>
      <c r="Q30" s="85">
        <f t="shared" si="7"/>
        <v>1902536</v>
      </c>
      <c r="R30" s="85">
        <f t="shared" si="7"/>
        <v>0</v>
      </c>
      <c r="S30" s="85">
        <f t="shared" si="7"/>
        <v>1815451</v>
      </c>
      <c r="T30" s="85">
        <f t="shared" si="7"/>
        <v>1775681</v>
      </c>
      <c r="U30" s="85">
        <f t="shared" si="7"/>
        <v>1797443</v>
      </c>
      <c r="V30" s="85">
        <f t="shared" si="7"/>
        <v>1805184</v>
      </c>
      <c r="W30" s="85">
        <f t="shared" si="7"/>
        <v>1812863</v>
      </c>
      <c r="X30" s="85">
        <f t="shared" si="7"/>
        <v>1808025</v>
      </c>
      <c r="Y30" s="85">
        <f t="shared" si="7"/>
        <v>1810973</v>
      </c>
      <c r="Z30" s="85">
        <f t="shared" si="7"/>
        <v>1813416</v>
      </c>
      <c r="AA30" s="85">
        <f t="shared" si="7"/>
        <v>1831556</v>
      </c>
      <c r="AB30" s="85">
        <f t="shared" si="7"/>
        <v>1839501</v>
      </c>
      <c r="AC30" s="85">
        <f t="shared" si="7"/>
        <v>1918139</v>
      </c>
      <c r="AD30" s="85">
        <f t="shared" si="7"/>
        <v>1939387</v>
      </c>
      <c r="AE30" s="85">
        <f t="shared" si="7"/>
        <v>1939786</v>
      </c>
      <c r="AF30" s="85">
        <f t="shared" si="7"/>
        <v>1913326</v>
      </c>
      <c r="AG30" s="85">
        <f t="shared" si="7"/>
        <v>1875577</v>
      </c>
      <c r="AH30" s="85">
        <f>AH31+AH32+AH33+AH34+AH35+AH36+AH37+AH38+AH39+AH40</f>
        <v>1874799</v>
      </c>
      <c r="AI30" s="85">
        <f>AI31+AI32+AI33+AI34+AI35+AI36+AI37+AI38+AI39+AI40</f>
        <v>1882747</v>
      </c>
      <c r="AJ30" s="85">
        <f>AJ31+AJ32+AJ33+AJ34+AJ35+AJ36+AJ37+AJ38+AJ39+AJ40</f>
        <v>1899995</v>
      </c>
    </row>
    <row r="31" spans="1:36">
      <c r="A31" s="83" t="s">
        <v>23</v>
      </c>
      <c r="B31" s="85">
        <f>'All YOY'!E52</f>
        <v>1153907</v>
      </c>
      <c r="C31" s="85">
        <f>'All YOY'!H52</f>
        <v>1145686</v>
      </c>
      <c r="D31" s="85">
        <f>'All YOY'!K52</f>
        <v>1163345</v>
      </c>
      <c r="E31" s="85">
        <f>'All YOY'!N52</f>
        <v>1147202</v>
      </c>
      <c r="F31" s="85">
        <f>'All YOY'!Q52</f>
        <v>1126137</v>
      </c>
      <c r="G31" s="85">
        <f>'All YOY'!T52</f>
        <v>1101933</v>
      </c>
      <c r="H31" s="85">
        <f>'All YOY'!W52</f>
        <v>1098578</v>
      </c>
      <c r="I31" s="85">
        <f>'All YOY'!Z52</f>
        <v>1103786</v>
      </c>
      <c r="J31" s="85">
        <f>'All YOY'!AC52</f>
        <v>1118162</v>
      </c>
      <c r="K31" s="85">
        <f>'All YOY'!AF52</f>
        <v>1123889</v>
      </c>
      <c r="L31" s="85">
        <f>'All YOY'!AI52</f>
        <v>1145411</v>
      </c>
      <c r="M31" s="85">
        <f>'All YOY'!AL52</f>
        <v>1145890</v>
      </c>
      <c r="N31" s="85">
        <f>'All YOY'!AO52</f>
        <v>1155223</v>
      </c>
      <c r="O31" s="85">
        <f>'All YOY'!AR52</f>
        <v>1124163</v>
      </c>
      <c r="P31" s="85">
        <f>'All YOY'!AU52</f>
        <v>1136164</v>
      </c>
      <c r="Q31" s="85">
        <f>'All YOY'!AX52</f>
        <v>1129280</v>
      </c>
      <c r="R31" s="85">
        <f>'All YOY'!BA52</f>
        <v>0</v>
      </c>
      <c r="S31" s="85">
        <f>'All YOY'!BD52</f>
        <v>1060009</v>
      </c>
      <c r="T31" s="85">
        <f>'All YOY'!BG52</f>
        <v>1013119</v>
      </c>
      <c r="U31" s="85">
        <f>'All YOY'!BJ52</f>
        <v>1019301</v>
      </c>
      <c r="V31" s="85">
        <f>'All YOY'!BM52</f>
        <v>1004388</v>
      </c>
      <c r="W31" s="85">
        <f>'All YOY'!BP52</f>
        <v>998536</v>
      </c>
      <c r="X31" s="85">
        <f>'All YOY'!BS52</f>
        <v>990902</v>
      </c>
      <c r="Y31" s="85">
        <f>'All YOY'!BV52</f>
        <v>984573</v>
      </c>
      <c r="Z31" s="85">
        <f>'All YOY'!BY52</f>
        <v>987461</v>
      </c>
      <c r="AA31" s="85">
        <f>'All YOY'!CB52</f>
        <v>997497</v>
      </c>
      <c r="AB31" s="85">
        <f>'All YOY'!CE52</f>
        <v>1006452</v>
      </c>
      <c r="AC31" s="85">
        <f>'All YOY'!CH52</f>
        <v>1078139</v>
      </c>
      <c r="AD31" s="85">
        <f>'All YOY'!CK52</f>
        <v>1083786</v>
      </c>
      <c r="AE31" s="85">
        <f>'All YOY'!CN52</f>
        <v>1092568</v>
      </c>
      <c r="AF31" s="85">
        <f>'All YOY'!CQ52</f>
        <v>1076128</v>
      </c>
      <c r="AG31" s="85">
        <f>'All YOY'!CT52</f>
        <v>1050126</v>
      </c>
      <c r="AH31" s="85">
        <f>'All YOY'!CW52</f>
        <v>1054847</v>
      </c>
      <c r="AI31" s="85">
        <f>'All YOY'!CZ52</f>
        <v>1052594</v>
      </c>
      <c r="AJ31" s="85">
        <f>'All YOY'!DC52</f>
        <v>1064188</v>
      </c>
    </row>
    <row r="32" spans="1:36">
      <c r="A32" s="83" t="s">
        <v>19</v>
      </c>
      <c r="B32" s="85">
        <f>'All YOY'!E50</f>
        <v>21938</v>
      </c>
      <c r="C32" s="85">
        <f>'All YOY'!H50</f>
        <v>23018</v>
      </c>
      <c r="D32" s="85">
        <f>'All YOY'!K50</f>
        <v>22875</v>
      </c>
      <c r="E32" s="85">
        <f>'All YOY'!N50</f>
        <v>24023</v>
      </c>
      <c r="F32" s="85">
        <f>'All YOY'!Q50</f>
        <v>24693</v>
      </c>
      <c r="G32" s="85">
        <f>'All YOY'!T50</f>
        <v>25882</v>
      </c>
      <c r="H32" s="85">
        <f>'All YOY'!W50</f>
        <v>27535</v>
      </c>
      <c r="I32" s="85">
        <f>'All YOY'!Z50</f>
        <v>31068</v>
      </c>
      <c r="J32" s="85">
        <f>'All YOY'!AC50</f>
        <v>31925</v>
      </c>
      <c r="K32" s="85">
        <f>'All YOY'!AF50</f>
        <v>33143</v>
      </c>
      <c r="L32" s="85">
        <f>'All YOY'!AI50</f>
        <v>34427</v>
      </c>
      <c r="M32" s="85">
        <f>'All YOY'!AL50</f>
        <v>35258</v>
      </c>
      <c r="N32" s="85">
        <f>'All YOY'!AO50</f>
        <v>36430</v>
      </c>
      <c r="O32" s="85">
        <f>'All YOY'!AR50</f>
        <v>37736</v>
      </c>
      <c r="P32" s="85">
        <f>'All YOY'!AU50</f>
        <v>36960</v>
      </c>
      <c r="Q32" s="85">
        <f>'All YOY'!AX50</f>
        <v>37388</v>
      </c>
      <c r="R32" s="85">
        <f>'All YOY'!BA50</f>
        <v>0</v>
      </c>
      <c r="S32" s="85">
        <f>'All YOY'!BD50</f>
        <v>38200</v>
      </c>
      <c r="T32" s="85">
        <f>'All YOY'!BG50</f>
        <v>39324</v>
      </c>
      <c r="U32" s="85">
        <f>'All YOY'!BJ50</f>
        <v>40775</v>
      </c>
      <c r="V32" s="85">
        <f>'All YOY'!BM50</f>
        <v>42331</v>
      </c>
      <c r="W32" s="85">
        <f>'All YOY'!BP50</f>
        <v>44418</v>
      </c>
      <c r="X32" s="85">
        <f>'All YOY'!BS50</f>
        <v>45882</v>
      </c>
      <c r="Y32" s="85">
        <f>'All YOY'!BV50</f>
        <v>45987</v>
      </c>
      <c r="Z32" s="85">
        <f>'All YOY'!BY50</f>
        <v>45918</v>
      </c>
      <c r="AA32" s="85">
        <f>'All YOY'!CB50</f>
        <v>46906</v>
      </c>
      <c r="AB32" s="85">
        <f>'All YOY'!CE50</f>
        <v>47932</v>
      </c>
      <c r="AC32" s="85">
        <f>'All YOY'!CH50</f>
        <v>49542</v>
      </c>
      <c r="AD32" s="85">
        <f>'All YOY'!CK50</f>
        <v>49475</v>
      </c>
      <c r="AE32" s="85">
        <f>'All YOY'!CN50</f>
        <v>49325</v>
      </c>
      <c r="AF32" s="85">
        <f>'All YOY'!CQ50</f>
        <v>48787</v>
      </c>
      <c r="AG32" s="85">
        <f>'All YOY'!CT50</f>
        <v>47767</v>
      </c>
      <c r="AH32" s="85">
        <f>'All YOY'!CW50</f>
        <v>48190</v>
      </c>
      <c r="AI32" s="85">
        <f>'All YOY'!CZ50</f>
        <v>48610</v>
      </c>
      <c r="AJ32" s="85">
        <f>'All YOY'!DC50</f>
        <v>49270</v>
      </c>
    </row>
    <row r="33" spans="1:36">
      <c r="A33" s="83" t="s">
        <v>20</v>
      </c>
      <c r="B33" s="85">
        <f>'All YOY'!E51</f>
        <v>13186</v>
      </c>
      <c r="C33" s="85">
        <f>'All YOY'!H51</f>
        <v>13309</v>
      </c>
      <c r="D33" s="85">
        <f>'All YOY'!K51</f>
        <v>12998</v>
      </c>
      <c r="E33" s="85">
        <f>'All YOY'!N51</f>
        <v>13042</v>
      </c>
      <c r="F33" s="85">
        <f>'All YOY'!Q51</f>
        <v>12984</v>
      </c>
      <c r="G33" s="85">
        <f>'All YOY'!T51</f>
        <v>13189</v>
      </c>
      <c r="H33" s="85">
        <f>'All YOY'!W51</f>
        <v>13252</v>
      </c>
      <c r="I33" s="85">
        <f>'All YOY'!Z51</f>
        <v>13027</v>
      </c>
      <c r="J33" s="85">
        <f>'All YOY'!AC51</f>
        <v>13031</v>
      </c>
      <c r="K33" s="85">
        <f>'All YOY'!AF51</f>
        <v>12594</v>
      </c>
      <c r="L33" s="85">
        <f>'All YOY'!AI51</f>
        <v>12705</v>
      </c>
      <c r="M33" s="85">
        <f>'All YOY'!AL51</f>
        <v>12840</v>
      </c>
      <c r="N33" s="85">
        <f>'All YOY'!AO51</f>
        <v>12502</v>
      </c>
      <c r="O33" s="85">
        <f>'All YOY'!AR51</f>
        <v>12795</v>
      </c>
      <c r="P33" s="85">
        <f>'All YOY'!AU51</f>
        <v>12449</v>
      </c>
      <c r="Q33" s="85">
        <f>'All YOY'!AX51</f>
        <v>12221</v>
      </c>
      <c r="R33" s="85">
        <f>'All YOY'!BA51</f>
        <v>0</v>
      </c>
      <c r="S33" s="85">
        <f>'All YOY'!BD51</f>
        <v>13381</v>
      </c>
      <c r="T33" s="85">
        <f>'All YOY'!BG51</f>
        <v>13313</v>
      </c>
      <c r="U33" s="85">
        <f>'All YOY'!BJ51</f>
        <v>12994</v>
      </c>
      <c r="V33" s="85">
        <f>'All YOY'!BM51</f>
        <v>12922</v>
      </c>
      <c r="W33" s="85">
        <f>'All YOY'!BP51</f>
        <v>13320</v>
      </c>
      <c r="X33" s="85">
        <f>'All YOY'!BS51</f>
        <v>12278</v>
      </c>
      <c r="Y33" s="85">
        <f>'All YOY'!BV51</f>
        <v>12421</v>
      </c>
      <c r="Z33" s="85">
        <f>'All YOY'!BY51</f>
        <v>12722</v>
      </c>
      <c r="AA33" s="85">
        <f>'All YOY'!CB51</f>
        <v>12784</v>
      </c>
      <c r="AB33" s="85">
        <f>'All YOY'!CE51</f>
        <v>13017</v>
      </c>
      <c r="AC33" s="85">
        <f>'All YOY'!CH51</f>
        <v>13369</v>
      </c>
      <c r="AD33" s="85">
        <f>'All YOY'!CK51</f>
        <v>14367</v>
      </c>
      <c r="AE33" s="85">
        <f>'All YOY'!CN51</f>
        <v>13933</v>
      </c>
      <c r="AF33" s="85">
        <f>'All YOY'!CQ51</f>
        <v>13424</v>
      </c>
      <c r="AG33" s="85">
        <f>'All YOY'!CT51</f>
        <v>13494</v>
      </c>
      <c r="AH33" s="85">
        <f>'All YOY'!CW51</f>
        <v>13568</v>
      </c>
      <c r="AI33" s="85">
        <f>'All YOY'!CZ51</f>
        <v>13833</v>
      </c>
      <c r="AJ33" s="85">
        <f>'All YOY'!DC51</f>
        <v>13746</v>
      </c>
    </row>
    <row r="34" spans="1:36">
      <c r="A34" s="83" t="s">
        <v>28</v>
      </c>
      <c r="B34" s="85">
        <f>'All YOY'!E53</f>
        <v>127513</v>
      </c>
      <c r="C34" s="85">
        <f>'All YOY'!H53</f>
        <v>120943</v>
      </c>
      <c r="D34" s="85">
        <f>'All YOY'!K53</f>
        <v>113162</v>
      </c>
      <c r="E34" s="85">
        <f>'All YOY'!N53</f>
        <v>112819</v>
      </c>
      <c r="F34" s="85">
        <f>'All YOY'!Q53</f>
        <v>112351</v>
      </c>
      <c r="G34" s="85">
        <f>'All YOY'!T53</f>
        <v>113190</v>
      </c>
      <c r="H34" s="85">
        <f>'All YOY'!W53</f>
        <v>114436</v>
      </c>
      <c r="I34" s="85">
        <f>'All YOY'!Z53</f>
        <v>105583</v>
      </c>
      <c r="J34" s="85">
        <f>'All YOY'!AC53</f>
        <v>113859</v>
      </c>
      <c r="K34" s="85">
        <f>'All YOY'!AF53</f>
        <v>111343</v>
      </c>
      <c r="L34" s="85">
        <f>'All YOY'!AI53</f>
        <v>113050</v>
      </c>
      <c r="M34" s="85">
        <f>'All YOY'!AL53</f>
        <v>114365</v>
      </c>
      <c r="N34" s="85">
        <f>'All YOY'!AO53</f>
        <v>112680</v>
      </c>
      <c r="O34" s="85">
        <f>'All YOY'!AR53</f>
        <v>116227</v>
      </c>
      <c r="P34" s="85">
        <f>'All YOY'!AU53</f>
        <v>117342</v>
      </c>
      <c r="Q34" s="85">
        <f>'All YOY'!AX53</f>
        <v>115324</v>
      </c>
      <c r="R34" s="85">
        <f>'All YOY'!BA53</f>
        <v>0</v>
      </c>
      <c r="S34" s="85">
        <f>'All YOY'!BD53</f>
        <v>114619</v>
      </c>
      <c r="T34" s="85">
        <f>'All YOY'!BG53</f>
        <v>115505</v>
      </c>
      <c r="U34" s="85">
        <f>'All YOY'!BJ53</f>
        <v>116574</v>
      </c>
      <c r="V34" s="85">
        <f>'All YOY'!BM53</f>
        <v>119401</v>
      </c>
      <c r="W34" s="85">
        <f>'All YOY'!BP53</f>
        <v>122800</v>
      </c>
      <c r="X34" s="85">
        <f>'All YOY'!BS53</f>
        <v>120256</v>
      </c>
      <c r="Y34" s="85">
        <f>'All YOY'!BV53</f>
        <v>118986</v>
      </c>
      <c r="Z34" s="85">
        <f>'All YOY'!BY53</f>
        <v>117648</v>
      </c>
      <c r="AA34" s="85">
        <f>'All YOY'!CB53</f>
        <v>121948</v>
      </c>
      <c r="AB34" s="85">
        <f>'All YOY'!CE53</f>
        <v>119856</v>
      </c>
      <c r="AC34" s="85">
        <f>'All YOY'!CH53</f>
        <v>118521</v>
      </c>
      <c r="AD34" s="85">
        <f>'All YOY'!CK53</f>
        <v>123161</v>
      </c>
      <c r="AE34" s="85">
        <f>'All YOY'!CN53</f>
        <v>118562</v>
      </c>
      <c r="AF34" s="85">
        <f>'All YOY'!CQ53</f>
        <v>116218</v>
      </c>
      <c r="AG34" s="85">
        <f>'All YOY'!CT53</f>
        <v>112111</v>
      </c>
      <c r="AH34" s="85">
        <f>'All YOY'!CW53</f>
        <v>113531</v>
      </c>
      <c r="AI34" s="85">
        <f>'All YOY'!CZ53</f>
        <v>113268</v>
      </c>
      <c r="AJ34" s="85">
        <f>'All YOY'!DC53</f>
        <v>113306</v>
      </c>
    </row>
    <row r="35" spans="1:36">
      <c r="A35" s="83" t="s">
        <v>29</v>
      </c>
      <c r="B35" s="85">
        <f>'All YOY'!E54</f>
        <v>99243</v>
      </c>
      <c r="C35" s="85">
        <f>'All YOY'!H54</f>
        <v>100572</v>
      </c>
      <c r="D35" s="85">
        <f>'All YOY'!K54</f>
        <v>101548</v>
      </c>
      <c r="E35" s="85">
        <f>'All YOY'!N54</f>
        <v>102940</v>
      </c>
      <c r="F35" s="85">
        <f>'All YOY'!Q54</f>
        <v>108229</v>
      </c>
      <c r="G35" s="85">
        <f>'All YOY'!T54</f>
        <v>107408</v>
      </c>
      <c r="H35" s="85">
        <f>'All YOY'!W54</f>
        <v>111300</v>
      </c>
      <c r="I35" s="85">
        <f>'All YOY'!Z54</f>
        <v>108341</v>
      </c>
      <c r="J35" s="85">
        <f>'All YOY'!AC54</f>
        <v>115996</v>
      </c>
      <c r="K35" s="85">
        <f>'All YOY'!AF54</f>
        <v>119038</v>
      </c>
      <c r="L35" s="85">
        <f>'All YOY'!AI54</f>
        <v>124530</v>
      </c>
      <c r="M35" s="85">
        <f>'All YOY'!AL54</f>
        <v>126696</v>
      </c>
      <c r="N35" s="85">
        <f>'All YOY'!AO54</f>
        <v>123708</v>
      </c>
      <c r="O35" s="85">
        <f>'All YOY'!AR54</f>
        <v>123264</v>
      </c>
      <c r="P35" s="85">
        <f>'All YOY'!AU54</f>
        <v>129469</v>
      </c>
      <c r="Q35" s="85">
        <f>'All YOY'!AX54</f>
        <v>129580</v>
      </c>
      <c r="R35" s="85">
        <f>'All YOY'!BA54</f>
        <v>0</v>
      </c>
      <c r="S35" s="85">
        <f>'All YOY'!BD54</f>
        <v>129180</v>
      </c>
      <c r="T35" s="85">
        <f>'All YOY'!BG54</f>
        <v>131197</v>
      </c>
      <c r="U35" s="85">
        <f>'All YOY'!BJ54</f>
        <v>129803</v>
      </c>
      <c r="V35" s="85">
        <f>'All YOY'!BM54</f>
        <v>134726</v>
      </c>
      <c r="W35" s="85">
        <f>'All YOY'!BP54</f>
        <v>134473</v>
      </c>
      <c r="X35" s="85">
        <f>'All YOY'!BS54</f>
        <v>132809</v>
      </c>
      <c r="Y35" s="85">
        <f>'All YOY'!BV54</f>
        <v>133928</v>
      </c>
      <c r="Z35" s="85">
        <f>'All YOY'!BY54</f>
        <v>135726</v>
      </c>
      <c r="AA35" s="85">
        <f>'All YOY'!CB54</f>
        <v>137374</v>
      </c>
      <c r="AB35" s="85">
        <f>'All YOY'!CE54</f>
        <v>137964</v>
      </c>
      <c r="AC35" s="85">
        <f>'All YOY'!CH54</f>
        <v>135066</v>
      </c>
      <c r="AD35" s="85">
        <f>'All YOY'!CK54</f>
        <v>135857</v>
      </c>
      <c r="AE35" s="85">
        <f>'All YOY'!CN54</f>
        <v>132778</v>
      </c>
      <c r="AF35" s="85">
        <f>'All YOY'!CQ54</f>
        <v>130230</v>
      </c>
      <c r="AG35" s="85">
        <f>'All YOY'!CT54</f>
        <v>129645</v>
      </c>
      <c r="AH35" s="85">
        <f>'All YOY'!CW54</f>
        <v>130643</v>
      </c>
      <c r="AI35" s="85">
        <f>'All YOY'!CZ54</f>
        <v>133186</v>
      </c>
      <c r="AJ35" s="85">
        <f>'All YOY'!DC54</f>
        <v>133151</v>
      </c>
    </row>
    <row r="36" spans="1:36">
      <c r="A36" s="83" t="s">
        <v>30</v>
      </c>
      <c r="B36" s="85">
        <f>'All YOY'!E55</f>
        <v>133605</v>
      </c>
      <c r="C36" s="85">
        <f>'All YOY'!H55</f>
        <v>133627</v>
      </c>
      <c r="D36" s="85">
        <f>'All YOY'!K55</f>
        <v>127046</v>
      </c>
      <c r="E36" s="85">
        <f>'All YOY'!N55</f>
        <v>138310</v>
      </c>
      <c r="F36" s="85">
        <f>'All YOY'!Q55</f>
        <v>134728</v>
      </c>
      <c r="G36" s="85">
        <f>'All YOY'!T55</f>
        <v>139013</v>
      </c>
      <c r="H36" s="85">
        <f>'All YOY'!W55</f>
        <v>140660</v>
      </c>
      <c r="I36" s="85">
        <f>'All YOY'!Z55</f>
        <v>134411</v>
      </c>
      <c r="J36" s="85">
        <f>'All YOY'!AC55</f>
        <v>146743</v>
      </c>
      <c r="K36" s="85">
        <f>'All YOY'!AF55</f>
        <v>148815</v>
      </c>
      <c r="L36" s="85">
        <f>'All YOY'!AI55</f>
        <v>150224</v>
      </c>
      <c r="M36" s="85">
        <f>'All YOY'!AL55</f>
        <v>153898</v>
      </c>
      <c r="N36" s="85">
        <f>'All YOY'!AO55</f>
        <v>150734</v>
      </c>
      <c r="O36" s="85">
        <f>'All YOY'!AR55</f>
        <v>157834</v>
      </c>
      <c r="P36" s="85">
        <f>'All YOY'!AU55</f>
        <v>165037</v>
      </c>
      <c r="Q36" s="85">
        <f>'All YOY'!AX55</f>
        <v>165415</v>
      </c>
      <c r="R36" s="85">
        <f>'All YOY'!BA55</f>
        <v>0</v>
      </c>
      <c r="S36" s="85">
        <f>'All YOY'!BD55</f>
        <v>164374</v>
      </c>
      <c r="T36" s="85">
        <f>'All YOY'!BG55</f>
        <v>167167</v>
      </c>
      <c r="U36" s="85">
        <f>'All YOY'!BJ55</f>
        <v>169424</v>
      </c>
      <c r="V36" s="85">
        <f>'All YOY'!BM55</f>
        <v>173181</v>
      </c>
      <c r="W36" s="85">
        <f>'All YOY'!BP55</f>
        <v>175988</v>
      </c>
      <c r="X36" s="85">
        <f>'All YOY'!BS55</f>
        <v>170072</v>
      </c>
      <c r="Y36" s="85">
        <f>'All YOY'!BV55</f>
        <v>173934</v>
      </c>
      <c r="Z36" s="85">
        <f>'All YOY'!BY55</f>
        <v>175373</v>
      </c>
      <c r="AA36" s="85">
        <f>'All YOY'!CB55</f>
        <v>177980</v>
      </c>
      <c r="AB36" s="85">
        <f>'All YOY'!CE55</f>
        <v>179174</v>
      </c>
      <c r="AC36" s="85">
        <f>'All YOY'!CH55</f>
        <v>177706</v>
      </c>
      <c r="AD36" s="85">
        <f>'All YOY'!CK55</f>
        <v>185737</v>
      </c>
      <c r="AE36" s="85">
        <f>'All YOY'!CN55</f>
        <v>180673</v>
      </c>
      <c r="AF36" s="85">
        <f>'All YOY'!CQ55</f>
        <v>179887</v>
      </c>
      <c r="AG36" s="85">
        <f>'All YOY'!CT55</f>
        <v>179713</v>
      </c>
      <c r="AH36" s="85">
        <f>'All YOY'!CW55</f>
        <v>179161</v>
      </c>
      <c r="AI36" s="85">
        <f>'All YOY'!CZ55</f>
        <v>183099</v>
      </c>
      <c r="AJ36" s="85">
        <f>'All YOY'!DC55</f>
        <v>181092</v>
      </c>
    </row>
    <row r="37" spans="1:36">
      <c r="A37" s="83" t="s">
        <v>31</v>
      </c>
      <c r="B37" s="85">
        <f>'All YOY'!E56</f>
        <v>70519</v>
      </c>
      <c r="C37" s="85">
        <f>'All YOY'!H56</f>
        <v>72955</v>
      </c>
      <c r="D37" s="85">
        <f>'All YOY'!K56</f>
        <v>70114</v>
      </c>
      <c r="E37" s="85">
        <f>'All YOY'!N56</f>
        <v>75582</v>
      </c>
      <c r="F37" s="85">
        <f>'All YOY'!Q56</f>
        <v>77364</v>
      </c>
      <c r="G37" s="85">
        <f>'All YOY'!T56</f>
        <v>78736</v>
      </c>
      <c r="H37" s="85">
        <f>'All YOY'!W56</f>
        <v>80520</v>
      </c>
      <c r="I37" s="85">
        <f>'All YOY'!Z56</f>
        <v>79259</v>
      </c>
      <c r="J37" s="85">
        <f>'All YOY'!AC56</f>
        <v>82174</v>
      </c>
      <c r="K37" s="85">
        <f>'All YOY'!AF56</f>
        <v>80457</v>
      </c>
      <c r="L37" s="85">
        <f>'All YOY'!AI56</f>
        <v>82425</v>
      </c>
      <c r="M37" s="85">
        <f>'All YOY'!AL56</f>
        <v>83575</v>
      </c>
      <c r="N37" s="85">
        <f>'All YOY'!AO56</f>
        <v>82326</v>
      </c>
      <c r="O37" s="85">
        <f>'All YOY'!AR56</f>
        <v>83749</v>
      </c>
      <c r="P37" s="85">
        <f>'All YOY'!AU56</f>
        <v>84575</v>
      </c>
      <c r="Q37" s="85">
        <f>'All YOY'!AX56</f>
        <v>82147</v>
      </c>
      <c r="R37" s="85">
        <f>'All YOY'!BA56</f>
        <v>0</v>
      </c>
      <c r="S37" s="85">
        <f>'All YOY'!BD56</f>
        <v>79689</v>
      </c>
      <c r="T37" s="85">
        <f>'All YOY'!BG56</f>
        <v>78508</v>
      </c>
      <c r="U37" s="85">
        <f>'All YOY'!BJ56</f>
        <v>79159</v>
      </c>
      <c r="V37" s="85">
        <f>'All YOY'!BM56</f>
        <v>80491</v>
      </c>
      <c r="W37" s="85">
        <f>'All YOY'!BP56</f>
        <v>79197</v>
      </c>
      <c r="X37" s="85">
        <f>'All YOY'!BS56</f>
        <v>78309</v>
      </c>
      <c r="Y37" s="85">
        <f>'All YOY'!BV56</f>
        <v>80713</v>
      </c>
      <c r="Z37" s="85">
        <f>'All YOY'!BY56</f>
        <v>80415</v>
      </c>
      <c r="AA37" s="85">
        <f>'All YOY'!CB56</f>
        <v>79528</v>
      </c>
      <c r="AB37" s="85">
        <f>'All YOY'!CE56</f>
        <v>78725</v>
      </c>
      <c r="AC37" s="85">
        <f>'All YOY'!CH56</f>
        <v>79697</v>
      </c>
      <c r="AD37" s="85">
        <f>'All YOY'!CK56</f>
        <v>80907</v>
      </c>
      <c r="AE37" s="85">
        <f>'All YOY'!CN56</f>
        <v>80344</v>
      </c>
      <c r="AF37" s="85">
        <f>'All YOY'!CQ56</f>
        <v>80286</v>
      </c>
      <c r="AG37" s="85">
        <f>'All YOY'!CT56</f>
        <v>80166</v>
      </c>
      <c r="AH37" s="85">
        <f>'All YOY'!CW56</f>
        <v>79894</v>
      </c>
      <c r="AI37" s="85">
        <f>'All YOY'!CZ56</f>
        <v>79258</v>
      </c>
      <c r="AJ37" s="85">
        <f>'All YOY'!DC56</f>
        <v>78452</v>
      </c>
    </row>
    <row r="38" spans="1:36">
      <c r="A38" s="83" t="s">
        <v>32</v>
      </c>
      <c r="B38" s="85">
        <f>'All YOY'!E57</f>
        <v>9555</v>
      </c>
      <c r="C38" s="85">
        <f>'All YOY'!H57</f>
        <v>11862</v>
      </c>
      <c r="D38" s="85">
        <f>'All YOY'!K57</f>
        <v>9096</v>
      </c>
      <c r="E38" s="85">
        <f>'All YOY'!N57</f>
        <v>12080</v>
      </c>
      <c r="F38" s="85">
        <f>'All YOY'!Q57</f>
        <v>9660</v>
      </c>
      <c r="G38" s="85">
        <f>'All YOY'!T57</f>
        <v>10090</v>
      </c>
      <c r="H38" s="85">
        <f>'All YOY'!W57</f>
        <v>9996</v>
      </c>
      <c r="I38" s="85">
        <f>'All YOY'!Z57</f>
        <v>9179</v>
      </c>
      <c r="J38" s="85">
        <f>'All YOY'!AC57</f>
        <v>10065</v>
      </c>
      <c r="K38" s="85">
        <f>'All YOY'!AF57</f>
        <v>10265</v>
      </c>
      <c r="L38" s="85">
        <f>'All YOY'!AI57</f>
        <v>10347</v>
      </c>
      <c r="M38" s="85">
        <f>'All YOY'!AL57</f>
        <v>10248</v>
      </c>
      <c r="N38" s="85">
        <f>'All YOY'!AO57</f>
        <v>9868</v>
      </c>
      <c r="O38" s="85">
        <f>'All YOY'!AR57</f>
        <v>10384</v>
      </c>
      <c r="P38" s="85">
        <f>'All YOY'!AU57</f>
        <v>10477</v>
      </c>
      <c r="Q38" s="85">
        <f>'All YOY'!AX57</f>
        <v>10630</v>
      </c>
      <c r="R38" s="85">
        <f>'All YOY'!BA57</f>
        <v>0</v>
      </c>
      <c r="S38" s="85">
        <f>'All YOY'!BD57</f>
        <v>9850</v>
      </c>
      <c r="T38" s="85">
        <f>'All YOY'!BG57</f>
        <v>10240</v>
      </c>
      <c r="U38" s="85">
        <f>'All YOY'!BJ57</f>
        <v>11045</v>
      </c>
      <c r="V38" s="85">
        <f>'All YOY'!BM57</f>
        <v>12299</v>
      </c>
      <c r="W38" s="85">
        <f>'All YOY'!BP57</f>
        <v>12390</v>
      </c>
      <c r="X38" s="85">
        <f>'All YOY'!BS57</f>
        <v>10746</v>
      </c>
      <c r="Y38" s="85">
        <f>'All YOY'!BV57</f>
        <v>11226</v>
      </c>
      <c r="Z38" s="85">
        <f>'All YOY'!BY57</f>
        <v>11085</v>
      </c>
      <c r="AA38" s="85">
        <f>'All YOY'!CB57</f>
        <v>13311</v>
      </c>
      <c r="AB38" s="85">
        <f>'All YOY'!CE57</f>
        <v>12867</v>
      </c>
      <c r="AC38" s="85">
        <f>'All YOY'!CH57</f>
        <v>12572</v>
      </c>
      <c r="AD38" s="85">
        <f>'All YOY'!CK57</f>
        <v>12013</v>
      </c>
      <c r="AE38" s="85">
        <f>'All YOY'!CN57</f>
        <v>11955</v>
      </c>
      <c r="AF38" s="85">
        <f>'All YOY'!CQ57</f>
        <v>11187</v>
      </c>
      <c r="AG38" s="85">
        <f>'All YOY'!CT57</f>
        <v>10882</v>
      </c>
      <c r="AH38" s="85">
        <f>'All YOY'!CW57</f>
        <v>11472</v>
      </c>
      <c r="AI38" s="85">
        <f>'All YOY'!CZ57</f>
        <v>11394</v>
      </c>
      <c r="AJ38" s="85">
        <f>'All YOY'!DC57</f>
        <v>11285</v>
      </c>
    </row>
    <row r="39" spans="1:36">
      <c r="A39" s="83" t="s">
        <v>33</v>
      </c>
      <c r="B39" s="85">
        <f>'All YOY'!E58</f>
        <v>171985</v>
      </c>
      <c r="C39" s="85">
        <f>'All YOY'!H58</f>
        <v>171149</v>
      </c>
      <c r="D39" s="85">
        <f>'All YOY'!K58</f>
        <v>174094</v>
      </c>
      <c r="E39" s="85">
        <f>'All YOY'!N58</f>
        <v>182028</v>
      </c>
      <c r="F39" s="85">
        <f>'All YOY'!Q58</f>
        <v>187791</v>
      </c>
      <c r="G39" s="85">
        <f>'All YOY'!T58</f>
        <v>192635</v>
      </c>
      <c r="H39" s="85">
        <f>'All YOY'!W58</f>
        <v>194956</v>
      </c>
      <c r="I39" s="85">
        <f>'All YOY'!Z58</f>
        <v>200180</v>
      </c>
      <c r="J39" s="85">
        <f>'All YOY'!AC58</f>
        <v>200667</v>
      </c>
      <c r="K39" s="85">
        <f>'All YOY'!AF58</f>
        <v>206237</v>
      </c>
      <c r="L39" s="85">
        <f>'All YOY'!AI58</f>
        <v>206791</v>
      </c>
      <c r="M39" s="85">
        <f>'All YOY'!AL58</f>
        <v>208240</v>
      </c>
      <c r="N39" s="85">
        <f>'All YOY'!AO58</f>
        <v>205969</v>
      </c>
      <c r="O39" s="85">
        <f>'All YOY'!AR58</f>
        <v>197662</v>
      </c>
      <c r="P39" s="85">
        <f>'All YOY'!AU58</f>
        <v>210007</v>
      </c>
      <c r="Q39" s="85">
        <f>'All YOY'!AX58</f>
        <v>210266</v>
      </c>
      <c r="R39" s="85">
        <f>'All YOY'!BA58</f>
        <v>0</v>
      </c>
      <c r="S39" s="85">
        <f>'All YOY'!BD58</f>
        <v>196786</v>
      </c>
      <c r="T39" s="85">
        <f>'All YOY'!BG58</f>
        <v>198598</v>
      </c>
      <c r="U39" s="85">
        <f>'All YOY'!BJ58</f>
        <v>209876</v>
      </c>
      <c r="V39" s="85">
        <f>'All YOY'!BM58</f>
        <v>216748</v>
      </c>
      <c r="W39" s="85">
        <f>'All YOY'!BP58</f>
        <v>222934</v>
      </c>
      <c r="X39" s="85">
        <f>'All YOY'!BS58</f>
        <v>237580</v>
      </c>
      <c r="Y39" s="85">
        <f>'All YOY'!BV58</f>
        <v>240246</v>
      </c>
      <c r="Z39" s="85">
        <f>'All YOY'!BY58</f>
        <v>238027</v>
      </c>
      <c r="AA39" s="85">
        <f>'All YOY'!CB58</f>
        <v>235451</v>
      </c>
      <c r="AB39" s="85">
        <f>'All YOY'!CE58</f>
        <v>234853</v>
      </c>
      <c r="AC39" s="85">
        <f>'All YOY'!CH58</f>
        <v>244361</v>
      </c>
      <c r="AD39" s="85">
        <f>'All YOY'!CK58</f>
        <v>244661</v>
      </c>
      <c r="AE39" s="85">
        <f>'All YOY'!CN58</f>
        <v>247811</v>
      </c>
      <c r="AF39" s="85">
        <f>'All YOY'!CQ58</f>
        <v>245383</v>
      </c>
      <c r="AG39" s="85">
        <f>'All YOY'!CT58</f>
        <v>239863</v>
      </c>
      <c r="AH39" s="85">
        <f>'All YOY'!CW58</f>
        <v>231951</v>
      </c>
      <c r="AI39" s="85">
        <f>'All YOY'!CZ58</f>
        <v>236222</v>
      </c>
      <c r="AJ39" s="85">
        <f>'All YOY'!DC58</f>
        <v>243522</v>
      </c>
    </row>
    <row r="40" spans="1:36">
      <c r="A40" s="83" t="s">
        <v>45</v>
      </c>
      <c r="B40" s="85">
        <f>'All YOY'!E65</f>
        <v>16121</v>
      </c>
      <c r="C40" s="85">
        <f>'All YOY'!H65</f>
        <v>16046</v>
      </c>
      <c r="D40" s="85">
        <f>'All YOY'!K65</f>
        <v>15436</v>
      </c>
      <c r="E40" s="85">
        <f>'All YOY'!N65</f>
        <v>14523</v>
      </c>
      <c r="F40" s="85">
        <f>'All YOY'!Q65</f>
        <v>14105</v>
      </c>
      <c r="G40" s="85">
        <f>'All YOY'!T65</f>
        <v>14494</v>
      </c>
      <c r="H40" s="85">
        <f>'All YOY'!W65</f>
        <v>14326</v>
      </c>
      <c r="I40" s="85">
        <f>'All YOY'!Z65</f>
        <v>12682</v>
      </c>
      <c r="J40" s="85">
        <f>'All YOY'!AC65</f>
        <v>12522</v>
      </c>
      <c r="K40" s="85">
        <f>'All YOY'!AF65</f>
        <v>12224</v>
      </c>
      <c r="L40" s="85">
        <f>'All YOY'!AI65</f>
        <v>12167</v>
      </c>
      <c r="M40" s="85">
        <f>'All YOY'!AL65</f>
        <v>12162</v>
      </c>
      <c r="N40" s="85">
        <f>'All YOY'!AO65</f>
        <v>11089</v>
      </c>
      <c r="O40" s="85">
        <f>'All YOY'!AR65</f>
        <v>10787</v>
      </c>
      <c r="P40" s="85">
        <f>'All YOY'!AU65</f>
        <v>10458</v>
      </c>
      <c r="Q40" s="85">
        <f>'All YOY'!AX65</f>
        <v>10285</v>
      </c>
      <c r="R40" s="85">
        <f>'All YOY'!BA65</f>
        <v>0</v>
      </c>
      <c r="S40" s="85">
        <f>'All YOY'!BD65</f>
        <v>9363</v>
      </c>
      <c r="T40" s="85">
        <f>'All YOY'!BG65</f>
        <v>8710</v>
      </c>
      <c r="U40" s="85">
        <f>'All YOY'!BJ65</f>
        <v>8492</v>
      </c>
      <c r="V40" s="85">
        <f>'All YOY'!BM65</f>
        <v>8697</v>
      </c>
      <c r="W40" s="85">
        <f>'All YOY'!BP65</f>
        <v>8807</v>
      </c>
      <c r="X40" s="85">
        <f>'All YOY'!BS65</f>
        <v>9191</v>
      </c>
      <c r="Y40" s="85">
        <f>'All YOY'!BV65</f>
        <v>8959</v>
      </c>
      <c r="Z40" s="85">
        <f>'All YOY'!BY65</f>
        <v>9041</v>
      </c>
      <c r="AA40" s="85">
        <f>'All YOY'!CB65</f>
        <v>8777</v>
      </c>
      <c r="AB40" s="85">
        <f>'All YOY'!CE65</f>
        <v>8661</v>
      </c>
      <c r="AC40" s="85">
        <f>'All YOY'!CH65</f>
        <v>9166</v>
      </c>
      <c r="AD40" s="85">
        <f>'All YOY'!CK65</f>
        <v>9423</v>
      </c>
      <c r="AE40" s="85">
        <f>'All YOY'!CN65</f>
        <v>11837</v>
      </c>
      <c r="AF40" s="85">
        <f>'All YOY'!CQ65</f>
        <v>11796</v>
      </c>
      <c r="AG40" s="85">
        <f>'All YOY'!CT65</f>
        <v>11810</v>
      </c>
      <c r="AH40" s="85">
        <f>'All YOY'!CW65</f>
        <v>11542</v>
      </c>
      <c r="AI40" s="85">
        <f>'All YOY'!CZ65</f>
        <v>11283</v>
      </c>
      <c r="AJ40" s="85">
        <f>'All YOY'!DC65</f>
        <v>11983</v>
      </c>
    </row>
    <row r="41" spans="1:36">
      <c r="A41" s="103" t="s">
        <v>471</v>
      </c>
      <c r="B41" s="104">
        <f t="shared" ref="B41:AI41" si="8">B42+B55+B52</f>
        <v>7483903</v>
      </c>
      <c r="C41" s="104">
        <f t="shared" si="8"/>
        <v>7395958</v>
      </c>
      <c r="D41" s="104">
        <f t="shared" si="8"/>
        <v>7342005</v>
      </c>
      <c r="E41" s="104">
        <f t="shared" si="8"/>
        <v>7431242</v>
      </c>
      <c r="F41" s="104">
        <f t="shared" si="8"/>
        <v>7672990</v>
      </c>
      <c r="G41" s="104">
        <f t="shared" si="8"/>
        <v>7784324</v>
      </c>
      <c r="H41" s="104">
        <f t="shared" si="8"/>
        <v>7920880</v>
      </c>
      <c r="I41" s="104">
        <f t="shared" si="8"/>
        <v>8075184</v>
      </c>
      <c r="J41" s="104">
        <f t="shared" si="8"/>
        <v>8224465</v>
      </c>
      <c r="K41" s="104">
        <f t="shared" si="8"/>
        <v>8407676</v>
      </c>
      <c r="L41" s="104">
        <f t="shared" si="8"/>
        <v>8715071</v>
      </c>
      <c r="M41" s="104">
        <f t="shared" si="8"/>
        <v>8829139</v>
      </c>
      <c r="N41" s="104">
        <f t="shared" si="8"/>
        <v>8730365</v>
      </c>
      <c r="O41" s="104">
        <f t="shared" si="8"/>
        <v>9141037</v>
      </c>
      <c r="P41" s="104">
        <f t="shared" si="8"/>
        <v>9558901</v>
      </c>
      <c r="Q41" s="104">
        <f t="shared" si="8"/>
        <v>9634128</v>
      </c>
      <c r="R41" s="104">
        <f t="shared" si="8"/>
        <v>0</v>
      </c>
      <c r="S41" s="104">
        <f t="shared" si="8"/>
        <v>9773134</v>
      </c>
      <c r="T41" s="104">
        <f t="shared" si="8"/>
        <v>10105192</v>
      </c>
      <c r="U41" s="104">
        <f t="shared" si="8"/>
        <v>10326365</v>
      </c>
      <c r="V41" s="104">
        <f t="shared" si="8"/>
        <v>10611679</v>
      </c>
      <c r="W41" s="104">
        <f t="shared" si="8"/>
        <v>10799916</v>
      </c>
      <c r="X41" s="104">
        <f t="shared" si="8"/>
        <v>11029051</v>
      </c>
      <c r="Y41" s="104">
        <f t="shared" si="8"/>
        <v>11281365</v>
      </c>
      <c r="Z41" s="104">
        <f t="shared" si="8"/>
        <v>11361368</v>
      </c>
      <c r="AA41" s="104">
        <f t="shared" si="8"/>
        <v>11513822</v>
      </c>
      <c r="AB41" s="104">
        <f t="shared" si="8"/>
        <v>11733738</v>
      </c>
      <c r="AC41" s="104">
        <f t="shared" si="8"/>
        <v>11834921</v>
      </c>
      <c r="AD41" s="104">
        <f t="shared" si="8"/>
        <v>11951260</v>
      </c>
      <c r="AE41" s="104">
        <f t="shared" si="8"/>
        <v>12095397</v>
      </c>
      <c r="AF41" s="104">
        <f t="shared" si="8"/>
        <v>12036692</v>
      </c>
      <c r="AG41" s="104">
        <f t="shared" si="8"/>
        <v>11947115</v>
      </c>
      <c r="AH41" s="104">
        <f t="shared" si="8"/>
        <v>11855829</v>
      </c>
      <c r="AI41" s="104">
        <f t="shared" si="8"/>
        <v>11792967</v>
      </c>
      <c r="AJ41" s="104">
        <f>AJ42+AJ55+AJ52</f>
        <v>11867119</v>
      </c>
    </row>
    <row r="42" spans="1:36">
      <c r="A42" s="81" t="s">
        <v>470</v>
      </c>
      <c r="B42" s="82">
        <f>B43+B51</f>
        <v>6937332</v>
      </c>
      <c r="C42" s="82">
        <f t="shared" ref="C42:AH42" si="9">C43+C51</f>
        <v>6862049</v>
      </c>
      <c r="D42" s="82">
        <f t="shared" si="9"/>
        <v>6827677</v>
      </c>
      <c r="E42" s="82">
        <f t="shared" si="9"/>
        <v>6890147</v>
      </c>
      <c r="F42" s="82">
        <f t="shared" si="9"/>
        <v>7128942</v>
      </c>
      <c r="G42" s="82">
        <f t="shared" si="9"/>
        <v>7217072</v>
      </c>
      <c r="H42" s="82">
        <f t="shared" si="9"/>
        <v>7355824</v>
      </c>
      <c r="I42" s="82">
        <f t="shared" si="9"/>
        <v>7514105</v>
      </c>
      <c r="J42" s="82">
        <f t="shared" si="9"/>
        <v>7633356</v>
      </c>
      <c r="K42" s="82">
        <f t="shared" si="9"/>
        <v>7810199</v>
      </c>
      <c r="L42" s="82">
        <f t="shared" si="9"/>
        <v>8090833</v>
      </c>
      <c r="M42" s="82">
        <f t="shared" si="9"/>
        <v>8204179</v>
      </c>
      <c r="N42" s="82">
        <f t="shared" si="9"/>
        <v>8082744</v>
      </c>
      <c r="O42" s="82">
        <f t="shared" si="9"/>
        <v>8493882</v>
      </c>
      <c r="P42" s="82">
        <f t="shared" si="9"/>
        <v>8870904</v>
      </c>
      <c r="Q42" s="82">
        <f t="shared" si="9"/>
        <v>8930468</v>
      </c>
      <c r="R42" s="82">
        <f t="shared" si="9"/>
        <v>0</v>
      </c>
      <c r="S42" s="82">
        <f t="shared" si="9"/>
        <v>9114466</v>
      </c>
      <c r="T42" s="82">
        <f t="shared" si="9"/>
        <v>9435542</v>
      </c>
      <c r="U42" s="82">
        <f t="shared" si="9"/>
        <v>9653089</v>
      </c>
      <c r="V42" s="82">
        <f t="shared" si="9"/>
        <v>9912295</v>
      </c>
      <c r="W42" s="82">
        <f t="shared" si="9"/>
        <v>10090358</v>
      </c>
      <c r="X42" s="82">
        <f t="shared" si="9"/>
        <v>10315579</v>
      </c>
      <c r="Y42" s="82">
        <f t="shared" si="9"/>
        <v>10568306</v>
      </c>
      <c r="Z42" s="82">
        <f t="shared" si="9"/>
        <v>10648505</v>
      </c>
      <c r="AA42" s="82">
        <f t="shared" si="9"/>
        <v>10793431</v>
      </c>
      <c r="AB42" s="82">
        <f t="shared" si="9"/>
        <v>11004520</v>
      </c>
      <c r="AC42" s="82">
        <f t="shared" si="9"/>
        <v>11102976</v>
      </c>
      <c r="AD42" s="82">
        <f t="shared" si="9"/>
        <v>11213910</v>
      </c>
      <c r="AE42" s="82">
        <f t="shared" si="9"/>
        <v>11367569</v>
      </c>
      <c r="AF42" s="82">
        <f t="shared" si="9"/>
        <v>11317544</v>
      </c>
      <c r="AG42" s="82">
        <f t="shared" si="9"/>
        <v>11246595</v>
      </c>
      <c r="AH42" s="82">
        <f t="shared" si="9"/>
        <v>11163985</v>
      </c>
      <c r="AI42" s="82">
        <f>AI43+AI51</f>
        <v>11089442</v>
      </c>
      <c r="AJ42" s="82">
        <f>AJ43+AJ51</f>
        <v>11155039</v>
      </c>
    </row>
    <row r="43" spans="1:36">
      <c r="A43" s="84" t="s">
        <v>488</v>
      </c>
      <c r="B43" s="82">
        <f>B44+B47+B50</f>
        <v>6840771</v>
      </c>
      <c r="C43" s="85">
        <f t="shared" ref="C43:AH43" si="10">C44+C47+C50</f>
        <v>6767639</v>
      </c>
      <c r="D43" s="85">
        <f t="shared" si="10"/>
        <v>6729214</v>
      </c>
      <c r="E43" s="85">
        <f t="shared" si="10"/>
        <v>6791635</v>
      </c>
      <c r="F43" s="85">
        <f t="shared" si="10"/>
        <v>7021863</v>
      </c>
      <c r="G43" s="85">
        <f t="shared" si="10"/>
        <v>7104468</v>
      </c>
      <c r="H43" s="85">
        <f t="shared" si="10"/>
        <v>7239249</v>
      </c>
      <c r="I43" s="85">
        <f t="shared" si="10"/>
        <v>7397416</v>
      </c>
      <c r="J43" s="85">
        <f t="shared" si="10"/>
        <v>7510342</v>
      </c>
      <c r="K43" s="85">
        <f t="shared" si="10"/>
        <v>7683770</v>
      </c>
      <c r="L43" s="85">
        <f t="shared" si="10"/>
        <v>7958497</v>
      </c>
      <c r="M43" s="85">
        <f t="shared" si="10"/>
        <v>8072395</v>
      </c>
      <c r="N43" s="85">
        <f t="shared" si="10"/>
        <v>7949218</v>
      </c>
      <c r="O43" s="85">
        <f t="shared" si="10"/>
        <v>8358811</v>
      </c>
      <c r="P43" s="85">
        <f t="shared" si="10"/>
        <v>8722504</v>
      </c>
      <c r="Q43" s="85">
        <f t="shared" si="10"/>
        <v>8782971</v>
      </c>
      <c r="R43" s="85">
        <f t="shared" si="10"/>
        <v>0</v>
      </c>
      <c r="S43" s="85">
        <f t="shared" si="10"/>
        <v>8958669</v>
      </c>
      <c r="T43" s="85">
        <f t="shared" si="10"/>
        <v>9275724</v>
      </c>
      <c r="U43" s="85">
        <f t="shared" si="10"/>
        <v>9486379</v>
      </c>
      <c r="V43" s="85">
        <f t="shared" si="10"/>
        <v>9738372</v>
      </c>
      <c r="W43" s="85">
        <f t="shared" si="10"/>
        <v>9909663</v>
      </c>
      <c r="X43" s="85">
        <f t="shared" si="10"/>
        <v>10137429</v>
      </c>
      <c r="Y43" s="85">
        <f t="shared" si="10"/>
        <v>10384986</v>
      </c>
      <c r="Z43" s="85">
        <f t="shared" si="10"/>
        <v>10466465</v>
      </c>
      <c r="AA43" s="85">
        <f t="shared" si="10"/>
        <v>10609183</v>
      </c>
      <c r="AB43" s="85">
        <f t="shared" si="10"/>
        <v>10817880</v>
      </c>
      <c r="AC43" s="85">
        <f t="shared" si="10"/>
        <v>10914356</v>
      </c>
      <c r="AD43" s="85">
        <f t="shared" si="10"/>
        <v>11018386</v>
      </c>
      <c r="AE43" s="85">
        <f t="shared" si="10"/>
        <v>11172723</v>
      </c>
      <c r="AF43" s="85">
        <f t="shared" si="10"/>
        <v>11128961</v>
      </c>
      <c r="AG43" s="85">
        <f t="shared" si="10"/>
        <v>11062270</v>
      </c>
      <c r="AH43" s="85">
        <f t="shared" si="10"/>
        <v>10983201</v>
      </c>
      <c r="AI43" s="85">
        <f>AI44+AI47+AI50</f>
        <v>10904047</v>
      </c>
      <c r="AJ43" s="85">
        <f>AJ44+AJ47+AJ50</f>
        <v>10969886</v>
      </c>
    </row>
    <row r="44" spans="1:36">
      <c r="A44" s="109" t="s">
        <v>35</v>
      </c>
      <c r="B44" s="82">
        <f>'All YOY'!E68</f>
        <v>4867824</v>
      </c>
      <c r="C44" s="85">
        <f>'All YOY'!H68</f>
        <v>4814457</v>
      </c>
      <c r="D44" s="85">
        <f>'All YOY'!K68</f>
        <v>4754521</v>
      </c>
      <c r="E44" s="85">
        <f>'All YOY'!N68</f>
        <v>4789394</v>
      </c>
      <c r="F44" s="85">
        <f>'All YOY'!Q68</f>
        <v>4970284</v>
      </c>
      <c r="G44" s="85">
        <f>'All YOY'!T68</f>
        <v>4993711</v>
      </c>
      <c r="H44" s="85">
        <f>'All YOY'!W68</f>
        <v>5089594</v>
      </c>
      <c r="I44" s="85">
        <f>'All YOY'!Z68</f>
        <v>5241516</v>
      </c>
      <c r="J44" s="85">
        <f>'All YOY'!AC68</f>
        <v>5287036</v>
      </c>
      <c r="K44" s="85">
        <f>'All YOY'!AF68</f>
        <v>5375421</v>
      </c>
      <c r="L44" s="85">
        <f>'All YOY'!AI68</f>
        <v>5572326</v>
      </c>
      <c r="M44" s="85">
        <f>'All YOY'!AL68</f>
        <v>5669201</v>
      </c>
      <c r="N44" s="85">
        <f>'All YOY'!AO68</f>
        <v>5599877</v>
      </c>
      <c r="O44" s="85">
        <f>'All YOY'!AR68</f>
        <v>5834396</v>
      </c>
      <c r="P44" s="85">
        <f>'All YOY'!AU68</f>
        <v>6184025</v>
      </c>
      <c r="Q44" s="85">
        <f>'All YOY'!AX68</f>
        <v>6252101</v>
      </c>
      <c r="R44" s="85">
        <f>'All YOY'!BA68</f>
        <v>0</v>
      </c>
      <c r="S44" s="85">
        <f>'All YOY'!BD68</f>
        <v>6408365</v>
      </c>
      <c r="T44" s="85">
        <f>'All YOY'!BG68</f>
        <v>6652474</v>
      </c>
      <c r="U44" s="85">
        <f>'All YOY'!BJ68</f>
        <v>6787656</v>
      </c>
      <c r="V44" s="85">
        <f>'All YOY'!BM68</f>
        <v>7011176</v>
      </c>
      <c r="W44" s="85">
        <f>'All YOY'!BP68</f>
        <v>7115704</v>
      </c>
      <c r="X44" s="85">
        <f>'All YOY'!BS68</f>
        <v>7242470</v>
      </c>
      <c r="Y44" s="85">
        <f>'All YOY'!BV68</f>
        <v>7480478</v>
      </c>
      <c r="Z44" s="85">
        <f>'All YOY'!BY68</f>
        <v>7540638</v>
      </c>
      <c r="AA44" s="85">
        <f>'All YOY'!CB68</f>
        <v>7651445</v>
      </c>
      <c r="AB44" s="85">
        <f>'All YOY'!CE68</f>
        <v>7823316</v>
      </c>
      <c r="AC44" s="85">
        <f>'All YOY'!CH68</f>
        <v>7875373</v>
      </c>
      <c r="AD44" s="85">
        <f>'All YOY'!CK68</f>
        <v>7916045</v>
      </c>
      <c r="AE44" s="85">
        <f>'All YOY'!CN68</f>
        <v>7981998</v>
      </c>
      <c r="AF44" s="85">
        <f>'All YOY'!CQ68</f>
        <v>7913461</v>
      </c>
      <c r="AG44" s="85">
        <f>'All YOY'!CT68</f>
        <v>7800203</v>
      </c>
      <c r="AH44" s="85">
        <f>'All YOY'!CW68</f>
        <v>7710553</v>
      </c>
      <c r="AI44" s="85">
        <f>'All YOY'!CZ68</f>
        <v>7637199</v>
      </c>
      <c r="AJ44" s="85">
        <f>'All YOY'!DC68</f>
        <v>7660776</v>
      </c>
    </row>
    <row r="45" spans="1:36">
      <c r="A45" s="110" t="s">
        <v>36</v>
      </c>
      <c r="B45" s="82">
        <f>'All YOY'!E69</f>
        <v>3163551</v>
      </c>
      <c r="C45" s="85">
        <f>'All YOY'!H69</f>
        <v>3122542</v>
      </c>
      <c r="D45" s="85">
        <f>'All YOY'!K69</f>
        <v>3098579</v>
      </c>
      <c r="E45" s="85">
        <f>'All YOY'!N69</f>
        <v>3148952</v>
      </c>
      <c r="F45" s="85">
        <f>'All YOY'!Q69</f>
        <v>3216818</v>
      </c>
      <c r="G45" s="85">
        <f>'All YOY'!T69</f>
        <v>3306016</v>
      </c>
      <c r="H45" s="85">
        <f>'All YOY'!W69</f>
        <v>3374552</v>
      </c>
      <c r="I45" s="85">
        <f>'All YOY'!Z69</f>
        <v>3442341</v>
      </c>
      <c r="J45" s="85">
        <f>'All YOY'!AC69</f>
        <v>3499948</v>
      </c>
      <c r="K45" s="85">
        <f>'All YOY'!AF69</f>
        <v>3564640</v>
      </c>
      <c r="L45" s="85">
        <f>'All YOY'!AI69</f>
        <v>3739506</v>
      </c>
      <c r="M45" s="85">
        <f>'All YOY'!AL69</f>
        <v>3802485</v>
      </c>
      <c r="N45" s="85">
        <f>'All YOY'!AO69</f>
        <v>3782055</v>
      </c>
      <c r="O45" s="85">
        <f>'All YOY'!AR69</f>
        <v>3890635</v>
      </c>
      <c r="P45" s="85">
        <f>'All YOY'!AU69</f>
        <v>4155809</v>
      </c>
      <c r="Q45" s="85">
        <f>'All YOY'!AX69</f>
        <v>4208390</v>
      </c>
      <c r="R45" s="85">
        <f>'All YOY'!BA69</f>
        <v>0</v>
      </c>
      <c r="S45" s="85">
        <f>'All YOY'!BD69</f>
        <v>4320463</v>
      </c>
      <c r="T45" s="85">
        <f>'All YOY'!BG69</f>
        <v>4487767</v>
      </c>
      <c r="U45" s="85">
        <f>'All YOY'!BJ69</f>
        <v>4585637</v>
      </c>
      <c r="V45" s="85">
        <f>'All YOY'!BM69</f>
        <v>4739152</v>
      </c>
      <c r="W45" s="85">
        <f>'All YOY'!BP69</f>
        <v>4828859</v>
      </c>
      <c r="X45" s="85">
        <f>'All YOY'!BS69</f>
        <v>4914775</v>
      </c>
      <c r="Y45" s="85">
        <f>'All YOY'!BV69</f>
        <v>5062048</v>
      </c>
      <c r="Z45" s="85">
        <f>'All YOY'!BY69</f>
        <v>5083219</v>
      </c>
      <c r="AA45" s="85">
        <f>'All YOY'!CB69</f>
        <v>5169097</v>
      </c>
      <c r="AB45" s="85">
        <f>'All YOY'!CE69</f>
        <v>5274378</v>
      </c>
      <c r="AC45" s="85">
        <f>'All YOY'!CH69</f>
        <v>5310152</v>
      </c>
      <c r="AD45" s="85">
        <f>'All YOY'!CK69</f>
        <v>5365784</v>
      </c>
      <c r="AE45" s="85">
        <f>'All YOY'!CN69</f>
        <v>5409086</v>
      </c>
      <c r="AF45" s="85">
        <f>'All YOY'!CQ69</f>
        <v>5380014</v>
      </c>
      <c r="AG45" s="85">
        <f>'All YOY'!CT69</f>
        <v>5308748</v>
      </c>
      <c r="AH45" s="85">
        <f>'All YOY'!CW69</f>
        <v>5251562</v>
      </c>
      <c r="AI45" s="85">
        <f>'All YOY'!CZ69</f>
        <v>5220178</v>
      </c>
      <c r="AJ45" s="85">
        <f>'All YOY'!DC69</f>
        <v>5216004</v>
      </c>
    </row>
    <row r="46" spans="1:36">
      <c r="A46" s="110" t="s">
        <v>37</v>
      </c>
      <c r="B46" s="82">
        <f>'All YOY'!E70</f>
        <v>1704273</v>
      </c>
      <c r="C46" s="85">
        <f>'All YOY'!H70</f>
        <v>1691915</v>
      </c>
      <c r="D46" s="85">
        <f>'All YOY'!K70</f>
        <v>1655942</v>
      </c>
      <c r="E46" s="85">
        <f>'All YOY'!N70</f>
        <v>1640442</v>
      </c>
      <c r="F46" s="85">
        <f>'All YOY'!Q70</f>
        <v>1753466</v>
      </c>
      <c r="G46" s="85">
        <f>'All YOY'!T70</f>
        <v>1687695</v>
      </c>
      <c r="H46" s="85">
        <f>'All YOY'!W70</f>
        <v>1715042</v>
      </c>
      <c r="I46" s="85">
        <f>'All YOY'!Z70</f>
        <v>1799175</v>
      </c>
      <c r="J46" s="85">
        <f>'All YOY'!AC70</f>
        <v>1787088</v>
      </c>
      <c r="K46" s="85">
        <f>'All YOY'!AF70</f>
        <v>1810781</v>
      </c>
      <c r="L46" s="85">
        <f>'All YOY'!AI70</f>
        <v>1832820</v>
      </c>
      <c r="M46" s="85">
        <f>'All YOY'!AL70</f>
        <v>1866716</v>
      </c>
      <c r="N46" s="85">
        <f>'All YOY'!AO70</f>
        <v>1817822</v>
      </c>
      <c r="O46" s="85">
        <f>'All YOY'!AR70</f>
        <v>1943761</v>
      </c>
      <c r="P46" s="85">
        <f>'All YOY'!AU70</f>
        <v>2028216</v>
      </c>
      <c r="Q46" s="85">
        <f>'All YOY'!AX70</f>
        <v>2043711</v>
      </c>
      <c r="R46" s="85">
        <f>'All YOY'!BA70</f>
        <v>0</v>
      </c>
      <c r="S46" s="85">
        <f>'All YOY'!BD70</f>
        <v>2087902</v>
      </c>
      <c r="T46" s="85">
        <f>'All YOY'!BG70</f>
        <v>2164707</v>
      </c>
      <c r="U46" s="85">
        <f>'All YOY'!BJ70</f>
        <v>2202019</v>
      </c>
      <c r="V46" s="85">
        <f>'All YOY'!BM70</f>
        <v>2272024</v>
      </c>
      <c r="W46" s="85">
        <f>'All YOY'!BP70</f>
        <v>2286845</v>
      </c>
      <c r="X46" s="85">
        <f>'All YOY'!BS70</f>
        <v>2327695</v>
      </c>
      <c r="Y46" s="85">
        <f>'All YOY'!BV70</f>
        <v>2418430</v>
      </c>
      <c r="Z46" s="85">
        <f>'All YOY'!BY70</f>
        <v>2457419</v>
      </c>
      <c r="AA46" s="85">
        <f>'All YOY'!CB70</f>
        <v>2482348</v>
      </c>
      <c r="AB46" s="85">
        <f>'All YOY'!CE70</f>
        <v>2548938</v>
      </c>
      <c r="AC46" s="85">
        <f>'All YOY'!CH70</f>
        <v>2565221</v>
      </c>
      <c r="AD46" s="85">
        <f>'All YOY'!CK70</f>
        <v>2550261</v>
      </c>
      <c r="AE46" s="85">
        <f>'All YOY'!CN70</f>
        <v>2572912</v>
      </c>
      <c r="AF46" s="85">
        <f>'All YOY'!CQ70</f>
        <v>2533447</v>
      </c>
      <c r="AG46" s="85">
        <f>'All YOY'!CT70</f>
        <v>2491455</v>
      </c>
      <c r="AH46" s="85">
        <f>'All YOY'!CW70</f>
        <v>2458991</v>
      </c>
      <c r="AI46" s="85">
        <f>'All YOY'!CZ70</f>
        <v>2417021</v>
      </c>
      <c r="AJ46" s="85">
        <f>'All YOY'!DC70</f>
        <v>2444772</v>
      </c>
    </row>
    <row r="47" spans="1:36">
      <c r="A47" s="109" t="s">
        <v>38</v>
      </c>
      <c r="B47" s="82">
        <f>'All YOY'!E71</f>
        <v>1867755</v>
      </c>
      <c r="C47" s="85">
        <f>'All YOY'!H71</f>
        <v>1853825</v>
      </c>
      <c r="D47" s="85">
        <f>'All YOY'!K71</f>
        <v>1879322</v>
      </c>
      <c r="E47" s="85">
        <f>'All YOY'!N71</f>
        <v>1908376</v>
      </c>
      <c r="F47" s="85">
        <f>'All YOY'!Q71</f>
        <v>1953508</v>
      </c>
      <c r="G47" s="85">
        <f>'All YOY'!T71</f>
        <v>2010510</v>
      </c>
      <c r="H47" s="85">
        <f>'All YOY'!W71</f>
        <v>2049031</v>
      </c>
      <c r="I47" s="85">
        <f>'All YOY'!Z71</f>
        <v>2057110</v>
      </c>
      <c r="J47" s="85">
        <f>'All YOY'!AC71</f>
        <v>2122329</v>
      </c>
      <c r="K47" s="85">
        <f>'All YOY'!AF71</f>
        <v>2203347</v>
      </c>
      <c r="L47" s="85">
        <f>'All YOY'!AI71</f>
        <v>2277706</v>
      </c>
      <c r="M47" s="85">
        <f>'All YOY'!AL71</f>
        <v>2297290</v>
      </c>
      <c r="N47" s="85">
        <f>'All YOY'!AO71</f>
        <v>2243313</v>
      </c>
      <c r="O47" s="85">
        <f>'All YOY'!AR71</f>
        <v>2410487</v>
      </c>
      <c r="P47" s="85">
        <f>'All YOY'!AU71</f>
        <v>2430056</v>
      </c>
      <c r="Q47" s="85">
        <f>'All YOY'!AX71</f>
        <v>2414087</v>
      </c>
      <c r="R47" s="85">
        <f>'All YOY'!BA71</f>
        <v>0</v>
      </c>
      <c r="S47" s="85">
        <f>'All YOY'!BD71</f>
        <v>2450998</v>
      </c>
      <c r="T47" s="85">
        <f>'All YOY'!BG71</f>
        <v>2516608</v>
      </c>
      <c r="U47" s="85">
        <f>'All YOY'!BJ71</f>
        <v>2589204</v>
      </c>
      <c r="V47" s="85">
        <f>'All YOY'!BM71</f>
        <v>2612967</v>
      </c>
      <c r="W47" s="85">
        <f>'All YOY'!BP71</f>
        <v>2679161</v>
      </c>
      <c r="X47" s="85">
        <f>'All YOY'!BS71</f>
        <v>2787039</v>
      </c>
      <c r="Y47" s="85">
        <f>'All YOY'!BV71</f>
        <v>2803824</v>
      </c>
      <c r="Z47" s="85">
        <f>'All YOY'!BY71</f>
        <v>2830369</v>
      </c>
      <c r="AA47" s="85">
        <f>'All YOY'!CB71</f>
        <v>2860960</v>
      </c>
      <c r="AB47" s="85">
        <f>'All YOY'!CE71</f>
        <v>2896256</v>
      </c>
      <c r="AC47" s="85">
        <f>'All YOY'!CH71</f>
        <v>2939646</v>
      </c>
      <c r="AD47" s="85">
        <f>'All YOY'!CK71</f>
        <v>3001186</v>
      </c>
      <c r="AE47" s="85">
        <f>'All YOY'!CN71</f>
        <v>3095174</v>
      </c>
      <c r="AF47" s="85">
        <f>'All YOY'!CQ71</f>
        <v>3121257</v>
      </c>
      <c r="AG47" s="85">
        <f>'All YOY'!CT71</f>
        <v>3168832</v>
      </c>
      <c r="AH47" s="85">
        <f>'All YOY'!CW71</f>
        <v>3179216</v>
      </c>
      <c r="AI47" s="85">
        <f>'All YOY'!CZ71</f>
        <v>3173631</v>
      </c>
      <c r="AJ47" s="85">
        <f>'All YOY'!DC71</f>
        <v>3216459</v>
      </c>
    </row>
    <row r="48" spans="1:36">
      <c r="A48" s="110" t="s">
        <v>39</v>
      </c>
      <c r="B48" s="82">
        <f>'All YOY'!E72</f>
        <v>654518</v>
      </c>
      <c r="C48" s="85">
        <f>'All YOY'!H72</f>
        <v>644854</v>
      </c>
      <c r="D48" s="85">
        <f>'All YOY'!K72</f>
        <v>646806</v>
      </c>
      <c r="E48" s="85">
        <f>'All YOY'!N72</f>
        <v>659023</v>
      </c>
      <c r="F48" s="85">
        <f>'All YOY'!Q72</f>
        <v>683868</v>
      </c>
      <c r="G48" s="85">
        <f>'All YOY'!T72</f>
        <v>695859</v>
      </c>
      <c r="H48" s="85">
        <f>'All YOY'!W72</f>
        <v>704025</v>
      </c>
      <c r="I48" s="85">
        <f>'All YOY'!Z72</f>
        <v>719396</v>
      </c>
      <c r="J48" s="85">
        <f>'All YOY'!AC72</f>
        <v>749050</v>
      </c>
      <c r="K48" s="85">
        <f>'All YOY'!AF72</f>
        <v>773319</v>
      </c>
      <c r="L48" s="85">
        <f>'All YOY'!AI72</f>
        <v>804758</v>
      </c>
      <c r="M48" s="85">
        <f>'All YOY'!AL72</f>
        <v>816031</v>
      </c>
      <c r="N48" s="85">
        <f>'All YOY'!AO72</f>
        <v>788225</v>
      </c>
      <c r="O48" s="85">
        <f>'All YOY'!AR72</f>
        <v>849655</v>
      </c>
      <c r="P48" s="85">
        <f>'All YOY'!AU72</f>
        <v>858913</v>
      </c>
      <c r="Q48" s="85">
        <f>'All YOY'!AX72</f>
        <v>860326</v>
      </c>
      <c r="R48" s="85">
        <f>'All YOY'!BA72</f>
        <v>0</v>
      </c>
      <c r="S48" s="85">
        <f>'All YOY'!BD72</f>
        <v>869796</v>
      </c>
      <c r="T48" s="85">
        <f>'All YOY'!BG72</f>
        <v>891678</v>
      </c>
      <c r="U48" s="85">
        <f>'All YOY'!BJ72</f>
        <v>920102</v>
      </c>
      <c r="V48" s="85">
        <f>'All YOY'!BM72</f>
        <v>926914</v>
      </c>
      <c r="W48" s="85">
        <f>'All YOY'!BP72</f>
        <v>947739</v>
      </c>
      <c r="X48" s="85">
        <f>'All YOY'!BS72</f>
        <v>980877</v>
      </c>
      <c r="Y48" s="85">
        <f>'All YOY'!BV72</f>
        <v>990031</v>
      </c>
      <c r="Z48" s="85">
        <f>'All YOY'!BY72</f>
        <v>1005503</v>
      </c>
      <c r="AA48" s="85">
        <f>'All YOY'!CB72</f>
        <v>1014448</v>
      </c>
      <c r="AB48" s="85">
        <f>'All YOY'!CE72</f>
        <v>1043977</v>
      </c>
      <c r="AC48" s="85">
        <f>'All YOY'!CH72</f>
        <v>1045030</v>
      </c>
      <c r="AD48" s="85">
        <f>'All YOY'!CK72</f>
        <v>1065122</v>
      </c>
      <c r="AE48" s="85">
        <f>'All YOY'!CN72</f>
        <v>1100627</v>
      </c>
      <c r="AF48" s="85">
        <f>'All YOY'!CQ72</f>
        <v>1111055</v>
      </c>
      <c r="AG48" s="85">
        <f>'All YOY'!CT72</f>
        <v>1135438</v>
      </c>
      <c r="AH48" s="85">
        <f>'All YOY'!CW72</f>
        <v>1133807</v>
      </c>
      <c r="AI48" s="85">
        <f>'All YOY'!CZ72</f>
        <v>1118376</v>
      </c>
      <c r="AJ48" s="85">
        <f>'All YOY'!DC72</f>
        <v>1132184</v>
      </c>
    </row>
    <row r="49" spans="1:36">
      <c r="A49" s="110" t="s">
        <v>40</v>
      </c>
      <c r="B49" s="82">
        <f>'All YOY'!E73</f>
        <v>1213237</v>
      </c>
      <c r="C49" s="85">
        <f>'All YOY'!H73</f>
        <v>1208971</v>
      </c>
      <c r="D49" s="85">
        <f>'All YOY'!K73</f>
        <v>1232516</v>
      </c>
      <c r="E49" s="85">
        <f>'All YOY'!N73</f>
        <v>1249353</v>
      </c>
      <c r="F49" s="85">
        <f>'All YOY'!Q73</f>
        <v>1269640</v>
      </c>
      <c r="G49" s="85">
        <f>'All YOY'!T73</f>
        <v>1314651</v>
      </c>
      <c r="H49" s="85">
        <f>'All YOY'!W73</f>
        <v>1345006</v>
      </c>
      <c r="I49" s="85">
        <f>'All YOY'!Z73</f>
        <v>1337714</v>
      </c>
      <c r="J49" s="85">
        <f>'All YOY'!AC73</f>
        <v>1373279</v>
      </c>
      <c r="K49" s="85">
        <f>'All YOY'!AF73</f>
        <v>1430028</v>
      </c>
      <c r="L49" s="85">
        <f>'All YOY'!AI73</f>
        <v>1472948</v>
      </c>
      <c r="M49" s="85">
        <f>'All YOY'!AL73</f>
        <v>1481259</v>
      </c>
      <c r="N49" s="85">
        <f>'All YOY'!AO73</f>
        <v>1455088</v>
      </c>
      <c r="O49" s="85">
        <f>'All YOY'!AR73</f>
        <v>1560832</v>
      </c>
      <c r="P49" s="85">
        <f>'All YOY'!AU73</f>
        <v>1571143</v>
      </c>
      <c r="Q49" s="85">
        <f>'All YOY'!AX73</f>
        <v>1553761</v>
      </c>
      <c r="R49" s="85">
        <f>'All YOY'!BA73</f>
        <v>0</v>
      </c>
      <c r="S49" s="85">
        <f>'All YOY'!BD73</f>
        <v>1581202</v>
      </c>
      <c r="T49" s="85">
        <f>'All YOY'!BG73</f>
        <v>1624930</v>
      </c>
      <c r="U49" s="85">
        <f>'All YOY'!BJ73</f>
        <v>1669102</v>
      </c>
      <c r="V49" s="85">
        <f>'All YOY'!BM73</f>
        <v>1686053</v>
      </c>
      <c r="W49" s="85">
        <f>'All YOY'!BP73</f>
        <v>1731422</v>
      </c>
      <c r="X49" s="85">
        <f>'All YOY'!BS73</f>
        <v>1806162</v>
      </c>
      <c r="Y49" s="85">
        <f>'All YOY'!BV73</f>
        <v>1813793</v>
      </c>
      <c r="Z49" s="85">
        <f>'All YOY'!BY73</f>
        <v>1824866</v>
      </c>
      <c r="AA49" s="85">
        <f>'All YOY'!CB73</f>
        <v>1846512</v>
      </c>
      <c r="AB49" s="85">
        <f>'All YOY'!CE73</f>
        <v>1852279</v>
      </c>
      <c r="AC49" s="85">
        <f>'All YOY'!CH73</f>
        <v>1894616</v>
      </c>
      <c r="AD49" s="85">
        <f>'All YOY'!CK73</f>
        <v>1936064</v>
      </c>
      <c r="AE49" s="85">
        <f>'All YOY'!CN73</f>
        <v>1994547</v>
      </c>
      <c r="AF49" s="85">
        <f>'All YOY'!CQ73</f>
        <v>2010202</v>
      </c>
      <c r="AG49" s="85">
        <f>'All YOY'!CT73</f>
        <v>2033394</v>
      </c>
      <c r="AH49" s="85">
        <f>'All YOY'!CW73</f>
        <v>2045409</v>
      </c>
      <c r="AI49" s="85">
        <f>'All YOY'!CZ73</f>
        <v>2055255</v>
      </c>
      <c r="AJ49" s="85">
        <f>'All YOY'!DC73</f>
        <v>2084275</v>
      </c>
    </row>
    <row r="50" spans="1:36">
      <c r="A50" s="109" t="s">
        <v>208</v>
      </c>
      <c r="B50" s="82">
        <f>'All YOY'!E74</f>
        <v>105192</v>
      </c>
      <c r="C50" s="85">
        <f>'All YOY'!H74</f>
        <v>99357</v>
      </c>
      <c r="D50" s="85">
        <f>'All YOY'!K74</f>
        <v>95371</v>
      </c>
      <c r="E50" s="85">
        <f>'All YOY'!N74</f>
        <v>93865</v>
      </c>
      <c r="F50" s="85">
        <f>'All YOY'!Q74</f>
        <v>98071</v>
      </c>
      <c r="G50" s="85">
        <f>'All YOY'!T74</f>
        <v>100247</v>
      </c>
      <c r="H50" s="85">
        <f>'All YOY'!W74</f>
        <v>100624</v>
      </c>
      <c r="I50" s="85">
        <f>'All YOY'!Z74</f>
        <v>98790</v>
      </c>
      <c r="J50" s="85">
        <f>'All YOY'!AC74</f>
        <v>100977</v>
      </c>
      <c r="K50" s="85">
        <f>'All YOY'!AF74</f>
        <v>105002</v>
      </c>
      <c r="L50" s="85">
        <f>'All YOY'!AI74</f>
        <v>108465</v>
      </c>
      <c r="M50" s="85">
        <f>'All YOY'!AL74</f>
        <v>105904</v>
      </c>
      <c r="N50" s="85">
        <f>'All YOY'!AO74</f>
        <v>106028</v>
      </c>
      <c r="O50" s="85">
        <f>'All YOY'!AR74</f>
        <v>113928</v>
      </c>
      <c r="P50" s="85">
        <f>'All YOY'!AU74</f>
        <v>108423</v>
      </c>
      <c r="Q50" s="85">
        <f>'All YOY'!AX74</f>
        <v>116783</v>
      </c>
      <c r="R50" s="85">
        <f>'All YOY'!BA74</f>
        <v>0</v>
      </c>
      <c r="S50" s="85">
        <f>'All YOY'!BD74</f>
        <v>99306</v>
      </c>
      <c r="T50" s="85">
        <f>'All YOY'!BG74</f>
        <v>106642</v>
      </c>
      <c r="U50" s="85">
        <f>'All YOY'!BJ74</f>
        <v>109519</v>
      </c>
      <c r="V50" s="85">
        <f>'All YOY'!BM74</f>
        <v>114229</v>
      </c>
      <c r="W50" s="85">
        <f>'All YOY'!BP74</f>
        <v>114798</v>
      </c>
      <c r="X50" s="85">
        <f>'All YOY'!BS74</f>
        <v>107920</v>
      </c>
      <c r="Y50" s="85">
        <f>'All YOY'!BV74</f>
        <v>100684</v>
      </c>
      <c r="Z50" s="85">
        <f>'All YOY'!BY74</f>
        <v>95458</v>
      </c>
      <c r="AA50" s="85">
        <f>'All YOY'!CB74</f>
        <v>96778</v>
      </c>
      <c r="AB50" s="85">
        <f>'All YOY'!CE74</f>
        <v>98308</v>
      </c>
      <c r="AC50" s="85">
        <f>'All YOY'!CH74</f>
        <v>99337</v>
      </c>
      <c r="AD50" s="85">
        <f>'All YOY'!CK74</f>
        <v>101155</v>
      </c>
      <c r="AE50" s="85">
        <f>'All YOY'!CN74</f>
        <v>95551</v>
      </c>
      <c r="AF50" s="85">
        <f>'All YOY'!CQ74</f>
        <v>94243</v>
      </c>
      <c r="AG50" s="85">
        <f>'All YOY'!CT74</f>
        <v>93235</v>
      </c>
      <c r="AH50" s="85">
        <f>'All YOY'!CW74</f>
        <v>93432</v>
      </c>
      <c r="AI50" s="85">
        <f>'All YOY'!CZ74</f>
        <v>93217</v>
      </c>
      <c r="AJ50" s="85">
        <f>'All YOY'!DC74</f>
        <v>92651</v>
      </c>
    </row>
    <row r="51" spans="1:36">
      <c r="A51" s="84" t="s">
        <v>42</v>
      </c>
      <c r="B51" s="82">
        <f>'All YOY'!E75</f>
        <v>96561</v>
      </c>
      <c r="C51" s="85">
        <f>'All YOY'!H75</f>
        <v>94410</v>
      </c>
      <c r="D51" s="85">
        <f>'All YOY'!K75</f>
        <v>98463</v>
      </c>
      <c r="E51" s="85">
        <f>'All YOY'!N75</f>
        <v>98512</v>
      </c>
      <c r="F51" s="85">
        <f>'All YOY'!Q75</f>
        <v>107079</v>
      </c>
      <c r="G51" s="85">
        <f>'All YOY'!T75</f>
        <v>112604</v>
      </c>
      <c r="H51" s="85">
        <f>'All YOY'!W75</f>
        <v>116575</v>
      </c>
      <c r="I51" s="85">
        <f>'All YOY'!Z75</f>
        <v>116689</v>
      </c>
      <c r="J51" s="85">
        <f>'All YOY'!AC75</f>
        <v>123014</v>
      </c>
      <c r="K51" s="85">
        <f>'All YOY'!AF75</f>
        <v>126429</v>
      </c>
      <c r="L51" s="85">
        <f>'All YOY'!AI75</f>
        <v>132336</v>
      </c>
      <c r="M51" s="85">
        <f>'All YOY'!AL75</f>
        <v>131784</v>
      </c>
      <c r="N51" s="85">
        <f>'All YOY'!AO75</f>
        <v>133526</v>
      </c>
      <c r="O51" s="85">
        <f>'All YOY'!AR75</f>
        <v>135071</v>
      </c>
      <c r="P51" s="85">
        <f>'All YOY'!AU75</f>
        <v>148400</v>
      </c>
      <c r="Q51" s="85">
        <f>'All YOY'!AX75</f>
        <v>147497</v>
      </c>
      <c r="R51" s="85">
        <f>'All YOY'!BA75</f>
        <v>0</v>
      </c>
      <c r="S51" s="85">
        <f>'All YOY'!BD75</f>
        <v>155797</v>
      </c>
      <c r="T51" s="85">
        <f>'All YOY'!BG75</f>
        <v>159818</v>
      </c>
      <c r="U51" s="85">
        <f>'All YOY'!BJ75</f>
        <v>166710</v>
      </c>
      <c r="V51" s="85">
        <f>'All YOY'!BM75</f>
        <v>173923</v>
      </c>
      <c r="W51" s="85">
        <f>'All YOY'!BP75</f>
        <v>180695</v>
      </c>
      <c r="X51" s="85">
        <f>'All YOY'!BS75</f>
        <v>178150</v>
      </c>
      <c r="Y51" s="85">
        <f>'All YOY'!BV75</f>
        <v>183320</v>
      </c>
      <c r="Z51" s="85">
        <f>'All YOY'!BY75</f>
        <v>182040</v>
      </c>
      <c r="AA51" s="85">
        <f>'All YOY'!CB75</f>
        <v>184248</v>
      </c>
      <c r="AB51" s="85">
        <f>'All YOY'!CE75</f>
        <v>186640</v>
      </c>
      <c r="AC51" s="85">
        <f>'All YOY'!CH75</f>
        <v>188620</v>
      </c>
      <c r="AD51" s="85">
        <f>'All YOY'!CK75</f>
        <v>195524</v>
      </c>
      <c r="AE51" s="85">
        <f>'All YOY'!CN75</f>
        <v>194846</v>
      </c>
      <c r="AF51" s="85">
        <f>'All YOY'!CQ75</f>
        <v>188583</v>
      </c>
      <c r="AG51" s="85">
        <f>'All YOY'!CT75</f>
        <v>184325</v>
      </c>
      <c r="AH51" s="85">
        <f>'All YOY'!CW75</f>
        <v>180784</v>
      </c>
      <c r="AI51" s="85">
        <f>'All YOY'!CZ75</f>
        <v>185395</v>
      </c>
      <c r="AJ51" s="85">
        <f>'All YOY'!DC75</f>
        <v>185153</v>
      </c>
    </row>
    <row r="52" spans="1:36">
      <c r="A52" s="81" t="s">
        <v>499</v>
      </c>
      <c r="B52" s="82">
        <f>B53</f>
        <v>99619</v>
      </c>
      <c r="C52" s="82">
        <f t="shared" ref="C52:AJ52" si="11">C53</f>
        <v>92576</v>
      </c>
      <c r="D52" s="82">
        <f t="shared" si="11"/>
        <v>90151</v>
      </c>
      <c r="E52" s="82">
        <f t="shared" si="11"/>
        <v>95723</v>
      </c>
      <c r="F52" s="82">
        <f t="shared" si="11"/>
        <v>98912</v>
      </c>
      <c r="G52" s="82">
        <f t="shared" si="11"/>
        <v>102108</v>
      </c>
      <c r="H52" s="82">
        <f t="shared" si="11"/>
        <v>101838</v>
      </c>
      <c r="I52" s="82">
        <f t="shared" si="11"/>
        <v>101226</v>
      </c>
      <c r="J52" s="82">
        <f t="shared" si="11"/>
        <v>105963</v>
      </c>
      <c r="K52" s="82">
        <f t="shared" si="11"/>
        <v>107483</v>
      </c>
      <c r="L52" s="82">
        <f t="shared" si="11"/>
        <v>110901</v>
      </c>
      <c r="M52" s="82">
        <f t="shared" si="11"/>
        <v>109264</v>
      </c>
      <c r="N52" s="82">
        <f t="shared" si="11"/>
        <v>109804</v>
      </c>
      <c r="O52" s="82">
        <f t="shared" si="11"/>
        <v>108967</v>
      </c>
      <c r="P52" s="82">
        <f t="shared" si="11"/>
        <v>130469</v>
      </c>
      <c r="Q52" s="82">
        <f t="shared" si="11"/>
        <v>131486</v>
      </c>
      <c r="R52" s="82">
        <f t="shared" si="11"/>
        <v>0</v>
      </c>
      <c r="S52" s="82">
        <f t="shared" si="11"/>
        <v>122574</v>
      </c>
      <c r="T52" s="82">
        <f t="shared" si="11"/>
        <v>119575</v>
      </c>
      <c r="U52" s="82">
        <f t="shared" si="11"/>
        <v>124539</v>
      </c>
      <c r="V52" s="82">
        <f t="shared" si="11"/>
        <v>124526</v>
      </c>
      <c r="W52" s="82">
        <f t="shared" si="11"/>
        <v>123620</v>
      </c>
      <c r="X52" s="82">
        <f t="shared" si="11"/>
        <v>125191</v>
      </c>
      <c r="Y52" s="82">
        <f t="shared" si="11"/>
        <v>124336</v>
      </c>
      <c r="Z52" s="82">
        <f t="shared" si="11"/>
        <v>120326</v>
      </c>
      <c r="AA52" s="82">
        <f t="shared" si="11"/>
        <v>122411</v>
      </c>
      <c r="AB52" s="82">
        <f t="shared" si="11"/>
        <v>122161</v>
      </c>
      <c r="AC52" s="82">
        <f t="shared" si="11"/>
        <v>120596</v>
      </c>
      <c r="AD52" s="82">
        <f t="shared" si="11"/>
        <v>119878</v>
      </c>
      <c r="AE52" s="82">
        <f t="shared" si="11"/>
        <v>116587</v>
      </c>
      <c r="AF52" s="82">
        <f t="shared" si="11"/>
        <v>116197</v>
      </c>
      <c r="AG52" s="82">
        <f t="shared" si="11"/>
        <v>114251</v>
      </c>
      <c r="AH52" s="82">
        <f t="shared" si="11"/>
        <v>114227</v>
      </c>
      <c r="AI52" s="82">
        <f t="shared" si="11"/>
        <v>116634</v>
      </c>
      <c r="AJ52" s="82">
        <f t="shared" si="11"/>
        <v>112271</v>
      </c>
    </row>
    <row r="53" spans="1:36">
      <c r="A53" s="114" t="s">
        <v>25</v>
      </c>
      <c r="B53" s="85">
        <f>'All YOY'!E78</f>
        <v>99619</v>
      </c>
      <c r="C53" s="85">
        <f>'All YOY'!H78</f>
        <v>92576</v>
      </c>
      <c r="D53" s="85">
        <f>'All YOY'!K78</f>
        <v>90151</v>
      </c>
      <c r="E53" s="85">
        <f>'All YOY'!N78</f>
        <v>95723</v>
      </c>
      <c r="F53" s="85">
        <f>'All YOY'!Q78</f>
        <v>98912</v>
      </c>
      <c r="G53" s="85">
        <f>'All YOY'!T78</f>
        <v>102108</v>
      </c>
      <c r="H53" s="85">
        <f>'All YOY'!W78</f>
        <v>101838</v>
      </c>
      <c r="I53" s="85">
        <f>'All YOY'!Z78</f>
        <v>101226</v>
      </c>
      <c r="J53" s="85">
        <f>'All YOY'!AC78</f>
        <v>105963</v>
      </c>
      <c r="K53" s="85">
        <f>'All YOY'!AF78</f>
        <v>107483</v>
      </c>
      <c r="L53" s="85">
        <f>'All YOY'!AI78</f>
        <v>110901</v>
      </c>
      <c r="M53" s="85">
        <f>'All YOY'!AL78</f>
        <v>109264</v>
      </c>
      <c r="N53" s="85">
        <f>'All YOY'!AO78</f>
        <v>109804</v>
      </c>
      <c r="O53" s="85">
        <f>'All YOY'!AR78</f>
        <v>108967</v>
      </c>
      <c r="P53" s="85">
        <f>'All YOY'!AU78</f>
        <v>130469</v>
      </c>
      <c r="Q53" s="85">
        <f>'All YOY'!AX78</f>
        <v>131486</v>
      </c>
      <c r="R53" s="85">
        <f>'All YOY'!BA78</f>
        <v>0</v>
      </c>
      <c r="S53" s="85">
        <f>'All YOY'!BD78</f>
        <v>122574</v>
      </c>
      <c r="T53" s="85">
        <f>'All YOY'!BG78</f>
        <v>119575</v>
      </c>
      <c r="U53" s="85">
        <f>'All YOY'!BJ78</f>
        <v>124539</v>
      </c>
      <c r="V53" s="85">
        <f>'All YOY'!BM78</f>
        <v>124526</v>
      </c>
      <c r="W53" s="85">
        <f>'All YOY'!BP78</f>
        <v>123620</v>
      </c>
      <c r="X53" s="85">
        <f>'All YOY'!BS78</f>
        <v>125191</v>
      </c>
      <c r="Y53" s="85">
        <f>'All YOY'!BV78</f>
        <v>124336</v>
      </c>
      <c r="Z53" s="85">
        <f>'All YOY'!BY78</f>
        <v>120326</v>
      </c>
      <c r="AA53" s="85">
        <f>'All YOY'!CB78</f>
        <v>122411</v>
      </c>
      <c r="AB53" s="85">
        <f>'All YOY'!CE78</f>
        <v>122161</v>
      </c>
      <c r="AC53" s="85">
        <f>'All YOY'!CH78</f>
        <v>120596</v>
      </c>
      <c r="AD53" s="85">
        <f>'All YOY'!CK78</f>
        <v>119878</v>
      </c>
      <c r="AE53" s="85">
        <f>'All YOY'!CN78</f>
        <v>116587</v>
      </c>
      <c r="AF53" s="85">
        <f>'All YOY'!CQ78</f>
        <v>116197</v>
      </c>
      <c r="AG53" s="85">
        <f>'All YOY'!CT78</f>
        <v>114251</v>
      </c>
      <c r="AH53" s="85">
        <f>'All YOY'!CW78</f>
        <v>114227</v>
      </c>
      <c r="AI53" s="85">
        <f>'All YOY'!CZ78</f>
        <v>116634</v>
      </c>
      <c r="AJ53" s="85">
        <f>'All YOY'!DC78</f>
        <v>112271</v>
      </c>
    </row>
    <row r="54" spans="1:36">
      <c r="A54" s="79" t="s">
        <v>500</v>
      </c>
      <c r="B54" s="82" t="s">
        <v>459</v>
      </c>
      <c r="C54" s="82" t="s">
        <v>459</v>
      </c>
      <c r="D54" s="82" t="s">
        <v>459</v>
      </c>
      <c r="E54" s="82" t="s">
        <v>459</v>
      </c>
      <c r="F54" s="82" t="s">
        <v>459</v>
      </c>
      <c r="G54" s="82" t="s">
        <v>459</v>
      </c>
      <c r="H54" s="82" t="s">
        <v>459</v>
      </c>
      <c r="I54" s="82" t="s">
        <v>459</v>
      </c>
      <c r="J54" s="82" t="s">
        <v>459</v>
      </c>
      <c r="K54" s="82" t="s">
        <v>459</v>
      </c>
      <c r="L54" s="82" t="s">
        <v>459</v>
      </c>
      <c r="M54" s="82" t="s">
        <v>459</v>
      </c>
      <c r="N54" s="82" t="s">
        <v>459</v>
      </c>
      <c r="O54" s="82" t="s">
        <v>459</v>
      </c>
      <c r="P54" s="82" t="s">
        <v>459</v>
      </c>
      <c r="Q54" s="82" t="s">
        <v>459</v>
      </c>
      <c r="R54" s="82" t="s">
        <v>459</v>
      </c>
      <c r="S54" s="82" t="s">
        <v>459</v>
      </c>
      <c r="T54" s="82" t="s">
        <v>459</v>
      </c>
      <c r="U54" s="82" t="s">
        <v>459</v>
      </c>
      <c r="V54" s="82" t="s">
        <v>459</v>
      </c>
      <c r="W54" s="82" t="s">
        <v>459</v>
      </c>
      <c r="X54" s="82" t="s">
        <v>459</v>
      </c>
      <c r="Y54" s="82" t="s">
        <v>459</v>
      </c>
      <c r="Z54" s="82" t="s">
        <v>459</v>
      </c>
      <c r="AA54" s="82" t="s">
        <v>459</v>
      </c>
      <c r="AB54" s="82" t="s">
        <v>459</v>
      </c>
      <c r="AC54" s="82" t="s">
        <v>459</v>
      </c>
      <c r="AD54" s="82" t="s">
        <v>459</v>
      </c>
      <c r="AE54" s="82" t="s">
        <v>459</v>
      </c>
      <c r="AF54" s="82" t="s">
        <v>459</v>
      </c>
      <c r="AG54" s="82" t="s">
        <v>459</v>
      </c>
      <c r="AH54" s="82" t="s">
        <v>459</v>
      </c>
      <c r="AI54" s="82" t="s">
        <v>459</v>
      </c>
      <c r="AJ54" s="82" t="s">
        <v>459</v>
      </c>
    </row>
    <row r="55" spans="1:36">
      <c r="A55" s="81" t="s">
        <v>507</v>
      </c>
      <c r="B55" s="85">
        <f t="shared" ref="B55:AI55" si="12">B56+B57</f>
        <v>446952</v>
      </c>
      <c r="C55" s="85">
        <f t="shared" si="12"/>
        <v>441333</v>
      </c>
      <c r="D55" s="85">
        <f t="shared" si="12"/>
        <v>424177</v>
      </c>
      <c r="E55" s="85">
        <f t="shared" si="12"/>
        <v>445372</v>
      </c>
      <c r="F55" s="85">
        <f t="shared" si="12"/>
        <v>445136</v>
      </c>
      <c r="G55" s="85">
        <f t="shared" si="12"/>
        <v>465144</v>
      </c>
      <c r="H55" s="85">
        <f t="shared" si="12"/>
        <v>463218</v>
      </c>
      <c r="I55" s="85">
        <f t="shared" si="12"/>
        <v>459853</v>
      </c>
      <c r="J55" s="85">
        <f t="shared" si="12"/>
        <v>485146</v>
      </c>
      <c r="K55" s="85">
        <f t="shared" si="12"/>
        <v>489994</v>
      </c>
      <c r="L55" s="85">
        <f t="shared" si="12"/>
        <v>513337</v>
      </c>
      <c r="M55" s="85">
        <f t="shared" si="12"/>
        <v>515696</v>
      </c>
      <c r="N55" s="85">
        <f t="shared" si="12"/>
        <v>537817</v>
      </c>
      <c r="O55" s="85">
        <f t="shared" si="12"/>
        <v>538188</v>
      </c>
      <c r="P55" s="85">
        <f t="shared" si="12"/>
        <v>557528</v>
      </c>
      <c r="Q55" s="85">
        <f t="shared" si="12"/>
        <v>572174</v>
      </c>
      <c r="R55" s="85">
        <f t="shared" si="12"/>
        <v>0</v>
      </c>
      <c r="S55" s="85">
        <f t="shared" si="12"/>
        <v>536094</v>
      </c>
      <c r="T55" s="85">
        <f t="shared" si="12"/>
        <v>550075</v>
      </c>
      <c r="U55" s="85">
        <f t="shared" si="12"/>
        <v>548737</v>
      </c>
      <c r="V55" s="85">
        <f t="shared" si="12"/>
        <v>574858</v>
      </c>
      <c r="W55" s="85">
        <f t="shared" si="12"/>
        <v>585938</v>
      </c>
      <c r="X55" s="85">
        <f t="shared" si="12"/>
        <v>588281</v>
      </c>
      <c r="Y55" s="85">
        <f t="shared" si="12"/>
        <v>588723</v>
      </c>
      <c r="Z55" s="85">
        <f t="shared" si="12"/>
        <v>592537</v>
      </c>
      <c r="AA55" s="85">
        <f t="shared" si="12"/>
        <v>597980</v>
      </c>
      <c r="AB55" s="85">
        <f t="shared" si="12"/>
        <v>607057</v>
      </c>
      <c r="AC55" s="85">
        <f t="shared" si="12"/>
        <v>611349</v>
      </c>
      <c r="AD55" s="85">
        <f t="shared" si="12"/>
        <v>617472</v>
      </c>
      <c r="AE55" s="85">
        <f t="shared" si="12"/>
        <v>611241</v>
      </c>
      <c r="AF55" s="85">
        <f t="shared" si="12"/>
        <v>602951</v>
      </c>
      <c r="AG55" s="85">
        <f t="shared" si="12"/>
        <v>586269</v>
      </c>
      <c r="AH55" s="85">
        <f t="shared" si="12"/>
        <v>577617</v>
      </c>
      <c r="AI55" s="85">
        <f t="shared" si="12"/>
        <v>586891</v>
      </c>
      <c r="AJ55" s="85">
        <f t="shared" ref="AJ55" si="13">AJ56+AJ57</f>
        <v>599809</v>
      </c>
    </row>
    <row r="56" spans="1:36">
      <c r="A56" s="83" t="s">
        <v>26</v>
      </c>
      <c r="B56" s="85">
        <f>'All YOY'!E88</f>
        <v>219413</v>
      </c>
      <c r="C56" s="85">
        <f>'All YOY'!H88</f>
        <v>220139</v>
      </c>
      <c r="D56" s="85">
        <f>'All YOY'!K88</f>
        <v>239189</v>
      </c>
      <c r="E56" s="85">
        <f>'All YOY'!N88</f>
        <v>249409</v>
      </c>
      <c r="F56" s="85">
        <f>'All YOY'!Q88</f>
        <v>250454</v>
      </c>
      <c r="G56" s="85">
        <f>'All YOY'!T88</f>
        <v>262937</v>
      </c>
      <c r="H56" s="85">
        <f>'All YOY'!W88</f>
        <v>268307</v>
      </c>
      <c r="I56" s="85">
        <f>'All YOY'!Z88</f>
        <v>268028</v>
      </c>
      <c r="J56" s="85">
        <f>'All YOY'!AC88</f>
        <v>289570</v>
      </c>
      <c r="K56" s="85">
        <f>'All YOY'!AF88</f>
        <v>295239</v>
      </c>
      <c r="L56" s="85">
        <f>'All YOY'!AI88</f>
        <v>311430</v>
      </c>
      <c r="M56" s="85">
        <f>'All YOY'!AL88</f>
        <v>315256</v>
      </c>
      <c r="N56" s="85">
        <f>'All YOY'!AO88</f>
        <v>317388</v>
      </c>
      <c r="O56" s="85">
        <f>'All YOY'!AR88</f>
        <v>334864</v>
      </c>
      <c r="P56" s="85">
        <f>'All YOY'!AU88</f>
        <v>346038</v>
      </c>
      <c r="Q56" s="85">
        <f>'All YOY'!AX88</f>
        <v>361103</v>
      </c>
      <c r="R56" s="85">
        <f>'All YOY'!BA88</f>
        <v>0</v>
      </c>
      <c r="S56" s="85">
        <f>'All YOY'!BD88</f>
        <v>330303</v>
      </c>
      <c r="T56" s="85">
        <f>'All YOY'!BG88</f>
        <v>345195</v>
      </c>
      <c r="U56" s="85">
        <f>'All YOY'!BJ88</f>
        <v>342080</v>
      </c>
      <c r="V56" s="85">
        <f>'All YOY'!BM88</f>
        <v>363626</v>
      </c>
      <c r="W56" s="85">
        <f>'All YOY'!BP88</f>
        <v>370684</v>
      </c>
      <c r="X56" s="85">
        <f>'All YOY'!BS88</f>
        <v>377353</v>
      </c>
      <c r="Y56" s="85">
        <f>'All YOY'!BV88</f>
        <v>380594</v>
      </c>
      <c r="Z56" s="85">
        <f>'All YOY'!BY88</f>
        <v>384256</v>
      </c>
      <c r="AA56" s="85">
        <f>'All YOY'!CB88</f>
        <v>389633</v>
      </c>
      <c r="AB56" s="85">
        <f>'All YOY'!CE88</f>
        <v>396971</v>
      </c>
      <c r="AC56" s="85">
        <f>'All YOY'!CH88</f>
        <v>407584</v>
      </c>
      <c r="AD56" s="85">
        <f>'All YOY'!CK88</f>
        <v>408070</v>
      </c>
      <c r="AE56" s="85">
        <f>'All YOY'!CN88</f>
        <v>407855</v>
      </c>
      <c r="AF56" s="85">
        <f>'All YOY'!CQ88</f>
        <v>405249</v>
      </c>
      <c r="AG56" s="85">
        <f>'All YOY'!CT88</f>
        <v>393025</v>
      </c>
      <c r="AH56" s="85">
        <f>'All YOY'!CW88</f>
        <v>390281</v>
      </c>
      <c r="AI56" s="85">
        <f>'All YOY'!CZ88</f>
        <v>399355</v>
      </c>
      <c r="AJ56" s="85">
        <f>'All YOY'!DC88</f>
        <v>409724</v>
      </c>
    </row>
    <row r="57" spans="1:36">
      <c r="A57" s="83" t="s">
        <v>27</v>
      </c>
      <c r="B57" s="85">
        <f>'All YOY'!E89</f>
        <v>227539</v>
      </c>
      <c r="C57" s="85">
        <f>'All YOY'!H89</f>
        <v>221194</v>
      </c>
      <c r="D57" s="85">
        <f>'All YOY'!K89</f>
        <v>184988</v>
      </c>
      <c r="E57" s="85">
        <f>'All YOY'!N89</f>
        <v>195963</v>
      </c>
      <c r="F57" s="85">
        <f>'All YOY'!Q89</f>
        <v>194682</v>
      </c>
      <c r="G57" s="85">
        <f>'All YOY'!T89</f>
        <v>202207</v>
      </c>
      <c r="H57" s="85">
        <f>'All YOY'!W89</f>
        <v>194911</v>
      </c>
      <c r="I57" s="85">
        <f>'All YOY'!Z89</f>
        <v>191825</v>
      </c>
      <c r="J57" s="85">
        <f>'All YOY'!AC89</f>
        <v>195576</v>
      </c>
      <c r="K57" s="85">
        <f>'All YOY'!AF89</f>
        <v>194755</v>
      </c>
      <c r="L57" s="85">
        <f>'All YOY'!AI89</f>
        <v>201907</v>
      </c>
      <c r="M57" s="85">
        <f>'All YOY'!AL89</f>
        <v>200440</v>
      </c>
      <c r="N57" s="85">
        <f>'All YOY'!AO89</f>
        <v>220429</v>
      </c>
      <c r="O57" s="85">
        <f>'All YOY'!AR89</f>
        <v>203324</v>
      </c>
      <c r="P57" s="85">
        <f>'All YOY'!AU89</f>
        <v>211490</v>
      </c>
      <c r="Q57" s="85">
        <f>'All YOY'!AX89</f>
        <v>211071</v>
      </c>
      <c r="R57" s="85">
        <f>'All YOY'!BA89</f>
        <v>0</v>
      </c>
      <c r="S57" s="85">
        <f>'All YOY'!BD89</f>
        <v>205791</v>
      </c>
      <c r="T57" s="85">
        <f>'All YOY'!BG89</f>
        <v>204880</v>
      </c>
      <c r="U57" s="85">
        <f>'All YOY'!BJ89</f>
        <v>206657</v>
      </c>
      <c r="V57" s="85">
        <f>'All YOY'!BM89</f>
        <v>211232</v>
      </c>
      <c r="W57" s="85">
        <f>'All YOY'!BP89</f>
        <v>215254</v>
      </c>
      <c r="X57" s="85">
        <f>'All YOY'!BS89</f>
        <v>210928</v>
      </c>
      <c r="Y57" s="85">
        <f>'All YOY'!BV89</f>
        <v>208129</v>
      </c>
      <c r="Z57" s="85">
        <f>'All YOY'!BY89</f>
        <v>208281</v>
      </c>
      <c r="AA57" s="85">
        <f>'All YOY'!CB89</f>
        <v>208347</v>
      </c>
      <c r="AB57" s="85">
        <f>'All YOY'!CE89</f>
        <v>210086</v>
      </c>
      <c r="AC57" s="85">
        <f>'All YOY'!CH89</f>
        <v>203765</v>
      </c>
      <c r="AD57" s="85">
        <f>'All YOY'!CK89</f>
        <v>209402</v>
      </c>
      <c r="AE57" s="85">
        <f>'All YOY'!CN89</f>
        <v>203386</v>
      </c>
      <c r="AF57" s="85">
        <f>'All YOY'!CQ89</f>
        <v>197702</v>
      </c>
      <c r="AG57" s="85">
        <f>'All YOY'!CT89</f>
        <v>193244</v>
      </c>
      <c r="AH57" s="85">
        <f>'All YOY'!CW89</f>
        <v>187336</v>
      </c>
      <c r="AI57" s="85">
        <f>'All YOY'!CZ89</f>
        <v>187536</v>
      </c>
      <c r="AJ57" s="85">
        <f>'All YOY'!DC89</f>
        <v>190085</v>
      </c>
    </row>
    <row r="58" spans="1:36">
      <c r="A58" s="79" t="s">
        <v>502</v>
      </c>
      <c r="B58" s="82" t="s">
        <v>459</v>
      </c>
      <c r="C58" s="82" t="s">
        <v>459</v>
      </c>
      <c r="D58" s="82" t="s">
        <v>459</v>
      </c>
      <c r="E58" s="82" t="s">
        <v>459</v>
      </c>
      <c r="F58" s="82" t="s">
        <v>459</v>
      </c>
      <c r="G58" s="82" t="s">
        <v>459</v>
      </c>
      <c r="H58" s="82" t="s">
        <v>459</v>
      </c>
      <c r="I58" s="82" t="s">
        <v>459</v>
      </c>
      <c r="J58" s="82" t="s">
        <v>459</v>
      </c>
      <c r="K58" s="82" t="s">
        <v>459</v>
      </c>
      <c r="L58" s="82" t="s">
        <v>459</v>
      </c>
      <c r="M58" s="82" t="s">
        <v>459</v>
      </c>
      <c r="N58" s="82" t="s">
        <v>459</v>
      </c>
      <c r="O58" s="82" t="s">
        <v>459</v>
      </c>
      <c r="P58" s="82" t="s">
        <v>459</v>
      </c>
      <c r="Q58" s="82" t="s">
        <v>459</v>
      </c>
      <c r="R58" s="82" t="s">
        <v>459</v>
      </c>
      <c r="S58" s="82" t="s">
        <v>459</v>
      </c>
      <c r="T58" s="82" t="s">
        <v>459</v>
      </c>
      <c r="U58" s="82" t="s">
        <v>459</v>
      </c>
      <c r="V58" s="82" t="s">
        <v>459</v>
      </c>
      <c r="W58" s="82" t="s">
        <v>459</v>
      </c>
      <c r="X58" s="82" t="s">
        <v>459</v>
      </c>
      <c r="Y58" s="82" t="s">
        <v>459</v>
      </c>
      <c r="Z58" s="82" t="s">
        <v>459</v>
      </c>
      <c r="AA58" s="82" t="s">
        <v>459</v>
      </c>
      <c r="AB58" s="82" t="s">
        <v>459</v>
      </c>
      <c r="AC58" s="82" t="s">
        <v>459</v>
      </c>
      <c r="AD58" s="82" t="s">
        <v>459</v>
      </c>
      <c r="AE58" s="82" t="s">
        <v>459</v>
      </c>
      <c r="AF58" s="82" t="s">
        <v>459</v>
      </c>
      <c r="AG58" s="82" t="s">
        <v>459</v>
      </c>
      <c r="AH58" s="82" t="s">
        <v>459</v>
      </c>
      <c r="AI58" s="82" t="s">
        <v>459</v>
      </c>
      <c r="AJ58" s="82" t="s">
        <v>459</v>
      </c>
    </row>
    <row r="59" spans="1:36">
      <c r="A59" s="81" t="s">
        <v>503</v>
      </c>
      <c r="B59" s="82" t="s">
        <v>459</v>
      </c>
      <c r="C59" s="82" t="s">
        <v>459</v>
      </c>
      <c r="D59" s="82" t="s">
        <v>459</v>
      </c>
      <c r="E59" s="82" t="s">
        <v>459</v>
      </c>
      <c r="F59" s="82" t="s">
        <v>459</v>
      </c>
      <c r="G59" s="82" t="s">
        <v>459</v>
      </c>
      <c r="H59" s="82" t="s">
        <v>459</v>
      </c>
      <c r="I59" s="82" t="s">
        <v>459</v>
      </c>
      <c r="J59" s="82" t="s">
        <v>459</v>
      </c>
      <c r="K59" s="82" t="s">
        <v>459</v>
      </c>
      <c r="L59" s="82" t="s">
        <v>459</v>
      </c>
      <c r="M59" s="82" t="s">
        <v>459</v>
      </c>
      <c r="N59" s="82" t="s">
        <v>459</v>
      </c>
      <c r="O59" s="82" t="s">
        <v>459</v>
      </c>
      <c r="P59" s="82" t="s">
        <v>459</v>
      </c>
      <c r="Q59" s="82" t="s">
        <v>459</v>
      </c>
      <c r="R59" s="82" t="s">
        <v>459</v>
      </c>
      <c r="S59" s="82" t="s">
        <v>459</v>
      </c>
      <c r="T59" s="82" t="s">
        <v>459</v>
      </c>
      <c r="U59" s="82" t="s">
        <v>459</v>
      </c>
      <c r="V59" s="82" t="s">
        <v>459</v>
      </c>
      <c r="W59" s="82" t="s">
        <v>459</v>
      </c>
      <c r="X59" s="82" t="s">
        <v>459</v>
      </c>
      <c r="Y59" s="82" t="s">
        <v>459</v>
      </c>
      <c r="Z59" s="82" t="s">
        <v>459</v>
      </c>
      <c r="AA59" s="82" t="s">
        <v>459</v>
      </c>
      <c r="AB59" s="82" t="s">
        <v>459</v>
      </c>
      <c r="AC59" s="82" t="s">
        <v>459</v>
      </c>
      <c r="AD59" s="82" t="s">
        <v>459</v>
      </c>
      <c r="AE59" s="82" t="s">
        <v>459</v>
      </c>
      <c r="AF59" s="82" t="s">
        <v>459</v>
      </c>
      <c r="AG59" s="82" t="s">
        <v>459</v>
      </c>
      <c r="AH59" s="82" t="s">
        <v>459</v>
      </c>
      <c r="AI59" s="82" t="s">
        <v>459</v>
      </c>
      <c r="AJ59" s="82" t="s">
        <v>459</v>
      </c>
    </row>
    <row r="60" spans="1:36">
      <c r="A60" s="103" t="s">
        <v>504</v>
      </c>
      <c r="B60" s="104">
        <f t="shared" ref="B60:AH60" si="14">B61+B63</f>
        <v>871746</v>
      </c>
      <c r="C60" s="104">
        <f t="shared" si="14"/>
        <v>857962</v>
      </c>
      <c r="D60" s="104">
        <f t="shared" si="14"/>
        <v>592421</v>
      </c>
      <c r="E60" s="104">
        <f t="shared" si="14"/>
        <v>628830</v>
      </c>
      <c r="F60" s="104">
        <f t="shared" si="14"/>
        <v>638884</v>
      </c>
      <c r="G60" s="104">
        <f t="shared" si="14"/>
        <v>660829</v>
      </c>
      <c r="H60" s="104">
        <f t="shared" si="14"/>
        <v>677834</v>
      </c>
      <c r="I60" s="104">
        <f t="shared" si="14"/>
        <v>582183</v>
      </c>
      <c r="J60" s="104">
        <f t="shared" si="14"/>
        <v>711615</v>
      </c>
      <c r="K60" s="104">
        <f t="shared" si="14"/>
        <v>681239</v>
      </c>
      <c r="L60" s="104">
        <f t="shared" si="14"/>
        <v>709356</v>
      </c>
      <c r="M60" s="104">
        <f t="shared" si="14"/>
        <v>727590</v>
      </c>
      <c r="N60" s="104">
        <f t="shared" si="14"/>
        <v>633551</v>
      </c>
      <c r="O60" s="104">
        <f t="shared" si="14"/>
        <v>700341</v>
      </c>
      <c r="P60" s="104">
        <f t="shared" si="14"/>
        <v>756178</v>
      </c>
      <c r="Q60" s="104">
        <f t="shared" si="14"/>
        <v>800984</v>
      </c>
      <c r="R60" s="104">
        <f t="shared" si="14"/>
        <v>0</v>
      </c>
      <c r="S60" s="104">
        <f t="shared" si="14"/>
        <v>777403</v>
      </c>
      <c r="T60" s="104">
        <f t="shared" si="14"/>
        <v>792309</v>
      </c>
      <c r="U60" s="104">
        <f t="shared" si="14"/>
        <v>852997</v>
      </c>
      <c r="V60" s="104">
        <f t="shared" si="14"/>
        <v>897780</v>
      </c>
      <c r="W60" s="104">
        <f t="shared" si="14"/>
        <v>919619</v>
      </c>
      <c r="X60" s="104">
        <f t="shared" si="14"/>
        <v>841900</v>
      </c>
      <c r="Y60" s="104">
        <f t="shared" si="14"/>
        <v>876608</v>
      </c>
      <c r="Z60" s="104">
        <f t="shared" si="14"/>
        <v>889571</v>
      </c>
      <c r="AA60" s="104">
        <f t="shared" si="14"/>
        <v>900771</v>
      </c>
      <c r="AB60" s="104">
        <f t="shared" si="14"/>
        <v>926088</v>
      </c>
      <c r="AC60" s="104">
        <f t="shared" si="14"/>
        <v>855555</v>
      </c>
      <c r="AD60" s="104">
        <f t="shared" si="14"/>
        <v>912055</v>
      </c>
      <c r="AE60" s="104">
        <f t="shared" si="14"/>
        <v>840594</v>
      </c>
      <c r="AF60" s="104">
        <f t="shared" si="14"/>
        <v>817744</v>
      </c>
      <c r="AG60" s="104">
        <f t="shared" si="14"/>
        <v>791484</v>
      </c>
      <c r="AH60" s="104">
        <f t="shared" si="14"/>
        <v>831406</v>
      </c>
      <c r="AI60" s="104">
        <f>AI61+AI63</f>
        <v>831397</v>
      </c>
      <c r="AJ60" s="104">
        <f>AJ61+AJ63</f>
        <v>840755</v>
      </c>
    </row>
    <row r="61" spans="1:36">
      <c r="A61" s="81" t="s">
        <v>6</v>
      </c>
      <c r="B61" s="85">
        <f>'All YOY'!E62</f>
        <v>316416</v>
      </c>
      <c r="C61" s="85">
        <f>'All YOY'!H62</f>
        <v>319799</v>
      </c>
      <c r="D61" s="85">
        <f>'All YOY'!K62</f>
        <v>298348</v>
      </c>
      <c r="E61" s="85">
        <f>'All YOY'!N62</f>
        <v>305941</v>
      </c>
      <c r="F61" s="85">
        <f>'All YOY'!Q62</f>
        <v>313557</v>
      </c>
      <c r="G61" s="85">
        <f>'All YOY'!T62</f>
        <v>320414</v>
      </c>
      <c r="H61" s="85">
        <f>'All YOY'!W62</f>
        <v>327620</v>
      </c>
      <c r="I61" s="85">
        <f>'All YOY'!Z62</f>
        <v>310262</v>
      </c>
      <c r="J61" s="85">
        <f>'All YOY'!AC62</f>
        <v>340089</v>
      </c>
      <c r="K61" s="85">
        <f>'All YOY'!AF62</f>
        <v>338993</v>
      </c>
      <c r="L61" s="85">
        <f>'All YOY'!AI62</f>
        <v>348505</v>
      </c>
      <c r="M61" s="85">
        <f>'All YOY'!AL62</f>
        <v>361154</v>
      </c>
      <c r="N61" s="85">
        <f>'All YOY'!AO62</f>
        <v>337767</v>
      </c>
      <c r="O61" s="85">
        <f>'All YOY'!AR62</f>
        <v>359921</v>
      </c>
      <c r="P61" s="85">
        <f>'All YOY'!AU62</f>
        <v>384866</v>
      </c>
      <c r="Q61" s="85">
        <f>'All YOY'!AX62</f>
        <v>388407</v>
      </c>
      <c r="R61" s="85">
        <f>'All YOY'!BA62</f>
        <v>0</v>
      </c>
      <c r="S61" s="85">
        <f>'All YOY'!BD62</f>
        <v>393712</v>
      </c>
      <c r="T61" s="85">
        <f>'All YOY'!BG62</f>
        <v>397515</v>
      </c>
      <c r="U61" s="85">
        <f>'All YOY'!BJ62</f>
        <v>412463</v>
      </c>
      <c r="V61" s="85">
        <f>'All YOY'!BM62</f>
        <v>421374</v>
      </c>
      <c r="W61" s="85">
        <f>'All YOY'!BP62</f>
        <v>427120</v>
      </c>
      <c r="X61" s="85">
        <f>'All YOY'!BS62</f>
        <v>417162</v>
      </c>
      <c r="Y61" s="85">
        <f>'All YOY'!BV62</f>
        <v>422834</v>
      </c>
      <c r="Z61" s="85">
        <f>'All YOY'!BY62</f>
        <v>427973</v>
      </c>
      <c r="AA61" s="85">
        <f>'All YOY'!CB62</f>
        <v>430988</v>
      </c>
      <c r="AB61" s="85">
        <f>'All YOY'!CE62</f>
        <v>437324</v>
      </c>
      <c r="AC61" s="85">
        <f>'All YOY'!CH62</f>
        <v>431660</v>
      </c>
      <c r="AD61" s="85">
        <f>'All YOY'!CK62</f>
        <v>451792</v>
      </c>
      <c r="AE61" s="85">
        <f>'All YOY'!CN62</f>
        <v>430316</v>
      </c>
      <c r="AF61" s="85">
        <f>'All YOY'!CQ62</f>
        <v>419917</v>
      </c>
      <c r="AG61" s="85">
        <f>'All YOY'!CT62</f>
        <v>413724</v>
      </c>
      <c r="AH61" s="85">
        <f>'All YOY'!CW62</f>
        <v>415262</v>
      </c>
      <c r="AI61" s="85">
        <f>'All YOY'!CZ62</f>
        <v>422823</v>
      </c>
      <c r="AJ61" s="85">
        <f>'All YOY'!DC62</f>
        <v>427825</v>
      </c>
    </row>
    <row r="62" spans="1:36">
      <c r="A62" s="83" t="s">
        <v>505</v>
      </c>
      <c r="B62" s="85">
        <f>'All YOY'!E61</f>
        <v>124352</v>
      </c>
      <c r="C62" s="85">
        <f>'All YOY'!H61</f>
        <v>111763</v>
      </c>
      <c r="D62" s="85">
        <f>'All YOY'!K61</f>
        <v>111950</v>
      </c>
      <c r="E62" s="85">
        <f>'All YOY'!N61</f>
        <v>112060</v>
      </c>
      <c r="F62" s="85">
        <f>'All YOY'!Q61</f>
        <v>104704</v>
      </c>
      <c r="G62" s="85">
        <f>'All YOY'!T61</f>
        <v>105801</v>
      </c>
      <c r="H62" s="85">
        <f>'All YOY'!W61</f>
        <v>105416</v>
      </c>
      <c r="I62" s="85">
        <f>'All YOY'!Z61</f>
        <v>103163</v>
      </c>
      <c r="J62" s="85">
        <f>'All YOY'!AC61</f>
        <v>104466</v>
      </c>
      <c r="K62" s="85">
        <f>'All YOY'!AF61</f>
        <v>103393</v>
      </c>
      <c r="L62" s="85">
        <f>'All YOY'!AI61</f>
        <v>105293</v>
      </c>
      <c r="M62" s="85">
        <f>'All YOY'!AL61</f>
        <v>107195</v>
      </c>
      <c r="N62" s="85">
        <f>'All YOY'!AO61</f>
        <v>118143</v>
      </c>
      <c r="O62" s="85">
        <f>'All YOY'!AR61</f>
        <v>112896</v>
      </c>
      <c r="P62" s="85">
        <f>'All YOY'!AU61</f>
        <v>98832</v>
      </c>
      <c r="Q62" s="85">
        <f>'All YOY'!AX61</f>
        <v>98267</v>
      </c>
      <c r="R62" s="85">
        <f>'All YOY'!BA61</f>
        <v>0</v>
      </c>
      <c r="S62" s="85">
        <f>'All YOY'!BD61</f>
        <v>96230</v>
      </c>
      <c r="T62" s="85">
        <f>'All YOY'!BG61</f>
        <v>92635</v>
      </c>
      <c r="U62" s="85">
        <f>'All YOY'!BJ61</f>
        <v>95593</v>
      </c>
      <c r="V62" s="85">
        <f>'All YOY'!BM61</f>
        <v>93945</v>
      </c>
      <c r="W62" s="85">
        <f>'All YOY'!BP61</f>
        <v>89376</v>
      </c>
      <c r="X62" s="85">
        <f>'All YOY'!BS61</f>
        <v>91777</v>
      </c>
      <c r="Y62" s="85">
        <f>'All YOY'!BV61</f>
        <v>92798</v>
      </c>
      <c r="Z62" s="85">
        <f>'All YOY'!BY61</f>
        <v>92755</v>
      </c>
      <c r="AA62" s="85">
        <f>'All YOY'!CB61</f>
        <v>87287</v>
      </c>
      <c r="AB62" s="85">
        <f>'All YOY'!CE61</f>
        <v>85419</v>
      </c>
      <c r="AC62" s="85">
        <f>'All YOY'!CH61</f>
        <v>81589</v>
      </c>
      <c r="AD62" s="85">
        <f>'All YOY'!CK61</f>
        <v>81266</v>
      </c>
      <c r="AE62" s="85">
        <f>'All YOY'!CN61</f>
        <v>84625</v>
      </c>
      <c r="AF62" s="85">
        <f>'All YOY'!CQ61</f>
        <v>92107</v>
      </c>
      <c r="AG62" s="85">
        <f>'All YOY'!CT61</f>
        <v>91112</v>
      </c>
      <c r="AH62" s="85">
        <f>'All YOY'!CW61</f>
        <v>87984</v>
      </c>
      <c r="AI62" s="85">
        <f>'All YOY'!CZ61</f>
        <v>83711</v>
      </c>
      <c r="AJ62" s="85">
        <f>'All YOY'!DC61</f>
        <v>77669</v>
      </c>
    </row>
    <row r="63" spans="1:36">
      <c r="A63" s="81" t="s">
        <v>7</v>
      </c>
      <c r="B63" s="85">
        <f>'All YOY'!E63</f>
        <v>555330</v>
      </c>
      <c r="C63" s="85">
        <f>'All YOY'!H63</f>
        <v>538163</v>
      </c>
      <c r="D63" s="85">
        <f>'All YOY'!K63</f>
        <v>294073</v>
      </c>
      <c r="E63" s="85">
        <f>'All YOY'!N63</f>
        <v>322889</v>
      </c>
      <c r="F63" s="85">
        <f>'All YOY'!Q63</f>
        <v>325327</v>
      </c>
      <c r="G63" s="85">
        <f>'All YOY'!T63</f>
        <v>340415</v>
      </c>
      <c r="H63" s="85">
        <f>'All YOY'!W63</f>
        <v>350214</v>
      </c>
      <c r="I63" s="85">
        <f>'All YOY'!Z63</f>
        <v>271921</v>
      </c>
      <c r="J63" s="85">
        <f>'All YOY'!AC63</f>
        <v>371526</v>
      </c>
      <c r="K63" s="85">
        <f>'All YOY'!AF63</f>
        <v>342246</v>
      </c>
      <c r="L63" s="85">
        <f>'All YOY'!AI63</f>
        <v>360851</v>
      </c>
      <c r="M63" s="85">
        <f>'All YOY'!AL63</f>
        <v>366436</v>
      </c>
      <c r="N63" s="85">
        <f>'All YOY'!AO63</f>
        <v>295784</v>
      </c>
      <c r="O63" s="85">
        <f>'All YOY'!AR63</f>
        <v>340420</v>
      </c>
      <c r="P63" s="85">
        <f>'All YOY'!AU63</f>
        <v>371312</v>
      </c>
      <c r="Q63" s="85">
        <f>'All YOY'!AX63</f>
        <v>412577</v>
      </c>
      <c r="R63" s="85">
        <f>'All YOY'!BA63</f>
        <v>0</v>
      </c>
      <c r="S63" s="85">
        <f>'All YOY'!BD63</f>
        <v>383691</v>
      </c>
      <c r="T63" s="85">
        <f>'All YOY'!BG63</f>
        <v>394794</v>
      </c>
      <c r="U63" s="85">
        <f>'All YOY'!BJ63</f>
        <v>440534</v>
      </c>
      <c r="V63" s="85">
        <f>'All YOY'!BM63</f>
        <v>476406</v>
      </c>
      <c r="W63" s="85">
        <f>'All YOY'!BP63</f>
        <v>492499</v>
      </c>
      <c r="X63" s="85">
        <f>'All YOY'!BS63</f>
        <v>424738</v>
      </c>
      <c r="Y63" s="85">
        <f>'All YOY'!BV63</f>
        <v>453774</v>
      </c>
      <c r="Z63" s="85">
        <f>'All YOY'!BY63</f>
        <v>461598</v>
      </c>
      <c r="AA63" s="85">
        <f>'All YOY'!CB63</f>
        <v>469783</v>
      </c>
      <c r="AB63" s="85">
        <f>'All YOY'!CE63</f>
        <v>488764</v>
      </c>
      <c r="AC63" s="85">
        <f>'All YOY'!CH63</f>
        <v>423895</v>
      </c>
      <c r="AD63" s="85">
        <f>'All YOY'!CK63</f>
        <v>460263</v>
      </c>
      <c r="AE63" s="85">
        <f>'All YOY'!CN63</f>
        <v>410278</v>
      </c>
      <c r="AF63" s="85">
        <f>'All YOY'!CQ63</f>
        <v>397827</v>
      </c>
      <c r="AG63" s="85">
        <f>'All YOY'!CT63</f>
        <v>377760</v>
      </c>
      <c r="AH63" s="85">
        <f>'All YOY'!CW63</f>
        <v>416144</v>
      </c>
      <c r="AI63" s="85">
        <f>'All YOY'!CZ63</f>
        <v>408574</v>
      </c>
      <c r="AJ63" s="85">
        <f>'All YOY'!DC63</f>
        <v>412930</v>
      </c>
    </row>
    <row r="64" spans="1:36">
      <c r="A64" s="103" t="s">
        <v>46</v>
      </c>
      <c r="B64" s="104">
        <f>'All YOY'!E64</f>
        <v>593824</v>
      </c>
      <c r="C64" s="104">
        <f>'All YOY'!H64</f>
        <v>518633</v>
      </c>
      <c r="D64" s="104">
        <f>'All YOY'!K64</f>
        <v>501707</v>
      </c>
      <c r="E64" s="104">
        <f>'All YOY'!N64</f>
        <v>477421</v>
      </c>
      <c r="F64" s="104">
        <f>'All YOY'!Q64</f>
        <v>482501</v>
      </c>
      <c r="G64" s="104">
        <f>'All YOY'!T64</f>
        <v>446919</v>
      </c>
      <c r="H64" s="104">
        <f>'All YOY'!W64</f>
        <v>467331</v>
      </c>
      <c r="I64" s="104">
        <f>'All YOY'!Z64</f>
        <v>645198</v>
      </c>
      <c r="J64" s="104">
        <f>'All YOY'!AC64</f>
        <v>481192</v>
      </c>
      <c r="K64" s="104">
        <f>'All YOY'!AF64</f>
        <v>531513</v>
      </c>
      <c r="L64" s="104">
        <f>'All YOY'!AI64</f>
        <v>528818</v>
      </c>
      <c r="M64" s="104">
        <f>'All YOY'!AL64</f>
        <v>514703</v>
      </c>
      <c r="N64" s="104">
        <f>'All YOY'!AO64</f>
        <v>715513</v>
      </c>
      <c r="O64" s="104">
        <f>'All YOY'!AR64</f>
        <v>556908</v>
      </c>
      <c r="P64" s="104">
        <f>'All YOY'!AU64</f>
        <v>564907</v>
      </c>
      <c r="Q64" s="104">
        <f>'All YOY'!AX64</f>
        <v>535024</v>
      </c>
      <c r="R64" s="104">
        <f>'All YOY'!BA64</f>
        <v>0</v>
      </c>
      <c r="S64" s="104">
        <f>'All YOY'!BD64</f>
        <v>555342</v>
      </c>
      <c r="T64" s="104">
        <f>'All YOY'!BG64</f>
        <v>538632</v>
      </c>
      <c r="U64" s="104">
        <f>'All YOY'!BJ64</f>
        <v>549223</v>
      </c>
      <c r="V64" s="104">
        <f>'All YOY'!BM64</f>
        <v>558809</v>
      </c>
      <c r="W64" s="104">
        <f>'All YOY'!BP64</f>
        <v>549248</v>
      </c>
      <c r="X64" s="104">
        <f>'All YOY'!BS64</f>
        <v>515375</v>
      </c>
      <c r="Y64" s="104">
        <f>'All YOY'!BV64</f>
        <v>514188</v>
      </c>
      <c r="Z64" s="104">
        <f>'All YOY'!BY64</f>
        <v>509614</v>
      </c>
      <c r="AA64" s="104">
        <f>'All YOY'!CB64</f>
        <v>518409</v>
      </c>
      <c r="AB64" s="104">
        <f>'All YOY'!CE64</f>
        <v>526377</v>
      </c>
      <c r="AC64" s="104">
        <f>'All YOY'!CH64</f>
        <v>517091</v>
      </c>
      <c r="AD64" s="104">
        <f>'All YOY'!CK64</f>
        <v>532958</v>
      </c>
      <c r="AE64" s="104">
        <f>'All YOY'!CN64</f>
        <v>505045</v>
      </c>
      <c r="AF64" s="104">
        <f>'All YOY'!CQ64</f>
        <v>499973</v>
      </c>
      <c r="AG64" s="104">
        <f>'All YOY'!CT64</f>
        <v>480651</v>
      </c>
      <c r="AH64" s="104">
        <f>'All YOY'!CW64</f>
        <v>489058</v>
      </c>
      <c r="AI64" s="104">
        <f>'All YOY'!CZ64</f>
        <v>485184</v>
      </c>
      <c r="AJ64" s="104">
        <f>'All YOY'!DC64</f>
        <v>491644</v>
      </c>
    </row>
    <row r="65" spans="1:36">
      <c r="A65" s="105" t="s">
        <v>458</v>
      </c>
      <c r="B65" s="106">
        <f t="shared" ref="B65:AI65" si="15">B60+B41+B20+B16+B3+B64</f>
        <v>13315050</v>
      </c>
      <c r="C65" s="106">
        <f t="shared" si="15"/>
        <v>13102921</v>
      </c>
      <c r="D65" s="106">
        <f t="shared" si="15"/>
        <v>12993146</v>
      </c>
      <c r="E65" s="106">
        <f t="shared" si="15"/>
        <v>13159008</v>
      </c>
      <c r="F65" s="106">
        <f t="shared" si="15"/>
        <v>13493647</v>
      </c>
      <c r="G65" s="106">
        <f t="shared" si="15"/>
        <v>13669014</v>
      </c>
      <c r="H65" s="106">
        <f t="shared" si="15"/>
        <v>13913125</v>
      </c>
      <c r="I65" s="106">
        <f t="shared" si="15"/>
        <v>14121305</v>
      </c>
      <c r="J65" s="106">
        <f t="shared" si="15"/>
        <v>14475675</v>
      </c>
      <c r="K65" s="106">
        <f t="shared" si="15"/>
        <v>14764958</v>
      </c>
      <c r="L65" s="106">
        <f t="shared" si="15"/>
        <v>15263282</v>
      </c>
      <c r="M65" s="106">
        <f t="shared" si="15"/>
        <v>15451772</v>
      </c>
      <c r="N65" s="106">
        <f t="shared" si="15"/>
        <v>15422083</v>
      </c>
      <c r="O65" s="106">
        <f t="shared" si="15"/>
        <v>15824402</v>
      </c>
      <c r="P65" s="106">
        <f t="shared" si="15"/>
        <v>16468365</v>
      </c>
      <c r="Q65" s="106">
        <f t="shared" si="15"/>
        <v>16625545</v>
      </c>
      <c r="R65" s="106">
        <f t="shared" si="15"/>
        <v>0</v>
      </c>
      <c r="S65" s="106">
        <f t="shared" si="15"/>
        <v>16732959</v>
      </c>
      <c r="T65" s="106">
        <f t="shared" si="15"/>
        <v>17089194</v>
      </c>
      <c r="U65" s="106">
        <f t="shared" si="15"/>
        <v>17506411</v>
      </c>
      <c r="V65" s="106">
        <f t="shared" si="15"/>
        <v>17976392</v>
      </c>
      <c r="W65" s="106">
        <f t="shared" si="15"/>
        <v>18272310</v>
      </c>
      <c r="X65" s="106">
        <f t="shared" si="15"/>
        <v>18348960</v>
      </c>
      <c r="Y65" s="106">
        <f t="shared" si="15"/>
        <v>18649019</v>
      </c>
      <c r="Z65" s="106">
        <f t="shared" si="15"/>
        <v>18759692</v>
      </c>
      <c r="AA65" s="106">
        <f t="shared" si="15"/>
        <v>19004053</v>
      </c>
      <c r="AB65" s="106">
        <f t="shared" si="15"/>
        <v>19326886</v>
      </c>
      <c r="AC65" s="106">
        <f t="shared" si="15"/>
        <v>19385969</v>
      </c>
      <c r="AD65" s="106">
        <f t="shared" si="15"/>
        <v>19692805</v>
      </c>
      <c r="AE65" s="106">
        <f t="shared" si="15"/>
        <v>19689078</v>
      </c>
      <c r="AF65" s="106">
        <f t="shared" si="15"/>
        <v>19526713</v>
      </c>
      <c r="AG65" s="106">
        <f t="shared" si="15"/>
        <v>19301588</v>
      </c>
      <c r="AH65" s="106">
        <f t="shared" si="15"/>
        <v>19188638</v>
      </c>
      <c r="AI65" s="106">
        <f t="shared" si="15"/>
        <v>19107102</v>
      </c>
      <c r="AJ65" s="106">
        <f>AJ60+AJ41+AJ20+AJ16+AJ3+AJ64</f>
        <v>19230452</v>
      </c>
    </row>
  </sheetData>
  <mergeCells count="1">
    <mergeCell ref="B1:AJ1"/>
  </mergeCells>
  <pageMargins left="0.7" right="0.7" top="0.75" bottom="0.75" header="0.3" footer="0.3"/>
  <pageSetup orientation="portrait"/>
  <ignoredErrors>
    <ignoredError sqref="B23:AI25" formula="1"/>
  </ignoredError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88"/>
  <sheetViews>
    <sheetView topLeftCell="B20" workbookViewId="0">
      <selection activeCell="D117" sqref="D117"/>
    </sheetView>
  </sheetViews>
  <sheetFormatPr baseColWidth="10" defaultColWidth="8.83203125" defaultRowHeight="14" x14ac:dyDescent="0"/>
  <cols>
    <col min="1" max="2" width="29" style="89" customWidth="1"/>
    <col min="3" max="3" width="47.5" style="89" bestFit="1" customWidth="1"/>
    <col min="4" max="4" width="8.6640625" style="89" customWidth="1"/>
    <col min="5" max="5" width="11" style="89" customWidth="1"/>
    <col min="6" max="8" width="9.1640625" style="89" customWidth="1"/>
    <col min="9" max="10" width="9.1640625" style="89" hidden="1" customWidth="1"/>
    <col min="11" max="11" width="9.1640625" style="89" customWidth="1"/>
    <col min="12" max="13" width="9.1640625" style="89" hidden="1" customWidth="1"/>
    <col min="14" max="14" width="9.1640625" style="89" customWidth="1"/>
    <col min="15" max="16" width="9.1640625" style="89" hidden="1" customWidth="1"/>
    <col min="17" max="17" width="9.1640625" style="89" customWidth="1"/>
    <col min="18" max="18" width="19.5" style="89" hidden="1" customWidth="1"/>
    <col min="19" max="19" width="20.1640625" style="89" hidden="1" customWidth="1"/>
    <col min="20" max="20" width="9.1640625" style="89" customWidth="1"/>
    <col min="21" max="34" width="9.1640625" style="89" hidden="1" customWidth="1"/>
    <col min="35" max="35" width="9.1640625" style="89" customWidth="1"/>
    <col min="36" max="49" width="9.1640625" style="89" hidden="1" customWidth="1"/>
    <col min="50" max="50" width="9.1640625" style="89" customWidth="1"/>
    <col min="51" max="52" width="9.1640625" style="89" hidden="1" customWidth="1"/>
    <col min="53" max="64" width="0" style="89" hidden="1" customWidth="1"/>
    <col min="65" max="65" width="8.83203125" style="89"/>
    <col min="66" max="79" width="0" style="89" hidden="1" customWidth="1"/>
    <col min="80" max="80" width="8.83203125" style="89"/>
    <col min="81" max="94" width="0" style="89" hidden="1" customWidth="1"/>
    <col min="95" max="95" width="8.83203125" style="89"/>
    <col min="96" max="97" width="0" style="89" hidden="1" customWidth="1"/>
    <col min="98" max="98" width="11" style="89" customWidth="1"/>
    <col min="99" max="100" width="0" style="89" hidden="1" customWidth="1"/>
    <col min="101" max="101" width="10.5" style="89" customWidth="1"/>
    <col min="102" max="103" width="0" style="89" hidden="1" customWidth="1"/>
    <col min="104" max="104" width="8.83203125" style="89"/>
    <col min="105" max="105" width="21.5" style="89" hidden="1" customWidth="1"/>
    <col min="106" max="106" width="21.83203125" style="89" hidden="1" customWidth="1"/>
    <col min="107" max="107" width="9.83203125" style="89" customWidth="1"/>
    <col min="108" max="108" width="19.5" style="89" hidden="1" customWidth="1"/>
    <col min="109" max="109" width="0" style="89" hidden="1" customWidth="1"/>
    <col min="110" max="16384" width="8.83203125" style="89"/>
  </cols>
  <sheetData>
    <row r="1" spans="1:109">
      <c r="A1" s="87" t="s">
        <v>418</v>
      </c>
      <c r="B1" s="87"/>
      <c r="C1" s="87"/>
      <c r="D1" s="87" t="s">
        <v>452</v>
      </c>
      <c r="E1" s="94" t="s">
        <v>418</v>
      </c>
      <c r="F1" s="94" t="s">
        <v>418</v>
      </c>
      <c r="G1" s="94" t="s">
        <v>418</v>
      </c>
      <c r="H1" s="94" t="s">
        <v>418</v>
      </c>
      <c r="I1" s="94" t="s">
        <v>418</v>
      </c>
      <c r="J1" s="94" t="s">
        <v>418</v>
      </c>
      <c r="K1" s="94" t="s">
        <v>418</v>
      </c>
      <c r="L1" s="94" t="s">
        <v>418</v>
      </c>
      <c r="M1" s="94" t="s">
        <v>418</v>
      </c>
      <c r="N1" s="94" t="s">
        <v>418</v>
      </c>
      <c r="O1" s="94" t="s">
        <v>418</v>
      </c>
      <c r="P1" s="94" t="s">
        <v>418</v>
      </c>
      <c r="Q1" s="94" t="s">
        <v>418</v>
      </c>
      <c r="R1" s="94" t="s">
        <v>418</v>
      </c>
      <c r="S1" s="94" t="s">
        <v>418</v>
      </c>
      <c r="T1" s="94" t="s">
        <v>418</v>
      </c>
      <c r="U1" s="94" t="s">
        <v>418</v>
      </c>
      <c r="V1" s="94" t="s">
        <v>418</v>
      </c>
      <c r="W1" s="94" t="s">
        <v>418</v>
      </c>
      <c r="X1" s="94" t="s">
        <v>418</v>
      </c>
      <c r="Y1" s="94" t="s">
        <v>418</v>
      </c>
      <c r="Z1" s="94" t="s">
        <v>418</v>
      </c>
      <c r="AA1" s="94" t="s">
        <v>418</v>
      </c>
      <c r="AB1" s="94" t="s">
        <v>418</v>
      </c>
      <c r="AC1" s="94" t="s">
        <v>418</v>
      </c>
      <c r="AD1" s="94" t="s">
        <v>418</v>
      </c>
      <c r="AE1" s="94" t="s">
        <v>418</v>
      </c>
      <c r="AF1" s="94" t="s">
        <v>418</v>
      </c>
      <c r="AG1" s="94" t="s">
        <v>418</v>
      </c>
      <c r="AH1" s="94" t="s">
        <v>418</v>
      </c>
      <c r="AI1" s="94" t="s">
        <v>418</v>
      </c>
      <c r="AJ1" s="94" t="s">
        <v>418</v>
      </c>
      <c r="AK1" s="94" t="s">
        <v>418</v>
      </c>
      <c r="AL1" s="94" t="s">
        <v>418</v>
      </c>
      <c r="AM1" s="94" t="s">
        <v>418</v>
      </c>
      <c r="AN1" s="94" t="s">
        <v>418</v>
      </c>
      <c r="AO1" s="94" t="s">
        <v>418</v>
      </c>
      <c r="AP1" s="94" t="s">
        <v>418</v>
      </c>
      <c r="AQ1" s="94" t="s">
        <v>418</v>
      </c>
      <c r="AR1" s="94" t="s">
        <v>418</v>
      </c>
      <c r="AS1" s="94" t="s">
        <v>418</v>
      </c>
      <c r="AT1" s="94" t="s">
        <v>418</v>
      </c>
      <c r="AU1" s="94" t="s">
        <v>418</v>
      </c>
      <c r="AV1" s="94" t="s">
        <v>418</v>
      </c>
      <c r="AW1" s="94" t="s">
        <v>418</v>
      </c>
      <c r="AX1" s="94" t="s">
        <v>418</v>
      </c>
      <c r="AY1" s="94" t="s">
        <v>418</v>
      </c>
      <c r="AZ1" s="94" t="s">
        <v>418</v>
      </c>
      <c r="BA1" s="94" t="s">
        <v>418</v>
      </c>
      <c r="BB1" s="94" t="s">
        <v>418</v>
      </c>
      <c r="BC1" s="94" t="s">
        <v>418</v>
      </c>
      <c r="BD1" s="94" t="s">
        <v>418</v>
      </c>
      <c r="BE1" s="94" t="s">
        <v>418</v>
      </c>
      <c r="BF1" s="94" t="s">
        <v>418</v>
      </c>
      <c r="BG1" s="94" t="s">
        <v>418</v>
      </c>
      <c r="BH1" s="94" t="s">
        <v>418</v>
      </c>
      <c r="BI1" s="94" t="s">
        <v>418</v>
      </c>
      <c r="BJ1" s="94" t="s">
        <v>418</v>
      </c>
      <c r="BK1" s="94" t="s">
        <v>418</v>
      </c>
      <c r="BL1" s="94" t="s">
        <v>418</v>
      </c>
      <c r="BM1" s="94" t="s">
        <v>418</v>
      </c>
      <c r="BN1" s="94" t="s">
        <v>418</v>
      </c>
      <c r="BO1" s="94" t="s">
        <v>418</v>
      </c>
      <c r="BP1" s="94" t="s">
        <v>418</v>
      </c>
      <c r="BQ1" s="94" t="s">
        <v>418</v>
      </c>
      <c r="BR1" s="94" t="s">
        <v>418</v>
      </c>
      <c r="BS1" s="94" t="s">
        <v>418</v>
      </c>
      <c r="BT1" s="94" t="s">
        <v>418</v>
      </c>
      <c r="BU1" s="94" t="s">
        <v>418</v>
      </c>
      <c r="BV1" s="94" t="s">
        <v>418</v>
      </c>
      <c r="BW1" s="94" t="s">
        <v>418</v>
      </c>
      <c r="BX1" s="94" t="s">
        <v>418</v>
      </c>
      <c r="BY1" s="94" t="s">
        <v>418</v>
      </c>
      <c r="BZ1" s="94" t="s">
        <v>418</v>
      </c>
      <c r="CA1" s="94" t="s">
        <v>418</v>
      </c>
      <c r="CB1" s="94" t="s">
        <v>418</v>
      </c>
      <c r="CC1" s="94" t="s">
        <v>418</v>
      </c>
      <c r="CD1" s="94" t="s">
        <v>418</v>
      </c>
      <c r="CE1" s="94" t="s">
        <v>418</v>
      </c>
      <c r="CF1" s="94" t="s">
        <v>418</v>
      </c>
      <c r="CG1" s="94" t="s">
        <v>418</v>
      </c>
      <c r="CH1" s="94" t="s">
        <v>418</v>
      </c>
      <c r="CI1" s="94" t="s">
        <v>418</v>
      </c>
      <c r="CJ1" s="94" t="s">
        <v>418</v>
      </c>
      <c r="CK1" s="94" t="s">
        <v>418</v>
      </c>
      <c r="CL1" s="94" t="s">
        <v>418</v>
      </c>
      <c r="CM1" s="94" t="s">
        <v>418</v>
      </c>
      <c r="CN1" s="94" t="s">
        <v>418</v>
      </c>
      <c r="CO1" s="94" t="s">
        <v>418</v>
      </c>
      <c r="CP1" s="94" t="s">
        <v>418</v>
      </c>
      <c r="CQ1" s="94" t="s">
        <v>418</v>
      </c>
      <c r="CR1" s="94" t="s">
        <v>418</v>
      </c>
      <c r="CS1" s="94" t="s">
        <v>418</v>
      </c>
      <c r="CT1" s="94" t="s">
        <v>418</v>
      </c>
      <c r="CU1" s="94" t="s">
        <v>418</v>
      </c>
      <c r="CV1" s="94" t="s">
        <v>418</v>
      </c>
      <c r="CW1" s="94" t="s">
        <v>418</v>
      </c>
      <c r="CX1" s="94" t="s">
        <v>418</v>
      </c>
      <c r="CY1" s="94" t="s">
        <v>418</v>
      </c>
      <c r="CZ1" s="94" t="s">
        <v>418</v>
      </c>
      <c r="DA1" s="94" t="s">
        <v>418</v>
      </c>
      <c r="DB1" s="94" t="s">
        <v>418</v>
      </c>
      <c r="DC1" s="94" t="s">
        <v>418</v>
      </c>
      <c r="DD1" s="94" t="s">
        <v>418</v>
      </c>
      <c r="DE1" s="94" t="s">
        <v>418</v>
      </c>
    </row>
    <row r="2" spans="1:109">
      <c r="D2" s="78" t="s">
        <v>414</v>
      </c>
      <c r="E2" s="89">
        <v>1980</v>
      </c>
      <c r="F2" s="89">
        <v>1980</v>
      </c>
      <c r="G2" s="89">
        <v>1980</v>
      </c>
      <c r="H2" s="89">
        <v>1981</v>
      </c>
      <c r="I2" s="89">
        <v>1981</v>
      </c>
      <c r="J2" s="89">
        <v>1981</v>
      </c>
      <c r="K2" s="89">
        <v>1982</v>
      </c>
      <c r="L2" s="89">
        <v>1982</v>
      </c>
      <c r="M2" s="89">
        <v>1982</v>
      </c>
      <c r="N2" s="89">
        <v>1983</v>
      </c>
      <c r="O2" s="89">
        <v>1983</v>
      </c>
      <c r="P2" s="89">
        <v>1983</v>
      </c>
      <c r="Q2" s="89">
        <v>1984</v>
      </c>
      <c r="R2" s="89">
        <v>1984</v>
      </c>
      <c r="S2" s="89">
        <v>1984</v>
      </c>
      <c r="T2" s="89">
        <v>1985</v>
      </c>
      <c r="U2" s="89">
        <v>1985</v>
      </c>
      <c r="V2" s="89">
        <v>1985</v>
      </c>
      <c r="W2" s="89">
        <v>1986</v>
      </c>
      <c r="X2" s="89">
        <v>1986</v>
      </c>
      <c r="Y2" s="89">
        <v>1986</v>
      </c>
      <c r="Z2" s="89">
        <v>1987</v>
      </c>
      <c r="AA2" s="89">
        <v>1987</v>
      </c>
      <c r="AB2" s="89">
        <v>1987</v>
      </c>
      <c r="AC2" s="89">
        <v>1988</v>
      </c>
      <c r="AD2" s="89">
        <v>1988</v>
      </c>
      <c r="AE2" s="89">
        <v>1988</v>
      </c>
      <c r="AF2" s="89">
        <v>1989</v>
      </c>
      <c r="AG2" s="89">
        <v>1989</v>
      </c>
      <c r="AH2" s="89">
        <v>1989</v>
      </c>
      <c r="AI2" s="89">
        <v>1990</v>
      </c>
      <c r="AJ2" s="89">
        <v>1990</v>
      </c>
      <c r="AK2" s="89">
        <v>1990</v>
      </c>
      <c r="AL2" s="89">
        <v>1991</v>
      </c>
      <c r="AM2" s="89">
        <v>1991</v>
      </c>
      <c r="AN2" s="89">
        <v>1991</v>
      </c>
      <c r="AO2" s="89">
        <v>1992</v>
      </c>
      <c r="AP2" s="89">
        <v>1992</v>
      </c>
      <c r="AQ2" s="89">
        <v>1992</v>
      </c>
      <c r="AR2" s="89">
        <v>1993</v>
      </c>
      <c r="AS2" s="89">
        <v>1993</v>
      </c>
      <c r="AT2" s="89">
        <v>1993</v>
      </c>
      <c r="AU2" s="89">
        <v>1994</v>
      </c>
      <c r="AV2" s="89">
        <v>1994</v>
      </c>
      <c r="AW2" s="89">
        <v>1994</v>
      </c>
      <c r="AX2" s="89">
        <v>1995</v>
      </c>
      <c r="AY2" s="89">
        <v>1995</v>
      </c>
      <c r="AZ2" s="89">
        <v>1995</v>
      </c>
      <c r="BA2" s="89">
        <v>1996</v>
      </c>
      <c r="BB2" s="89">
        <v>1996</v>
      </c>
      <c r="BC2" s="89">
        <v>1996</v>
      </c>
      <c r="BD2" s="89">
        <v>1997</v>
      </c>
      <c r="BE2" s="89">
        <v>1997</v>
      </c>
      <c r="BF2" s="89">
        <v>1997</v>
      </c>
      <c r="BG2" s="89">
        <v>1998</v>
      </c>
      <c r="BH2" s="89">
        <v>1998</v>
      </c>
      <c r="BI2" s="89">
        <v>1998</v>
      </c>
      <c r="BJ2" s="89">
        <v>1999</v>
      </c>
      <c r="BK2" s="89">
        <v>1999</v>
      </c>
      <c r="BL2" s="89">
        <v>1999</v>
      </c>
      <c r="BM2" s="89">
        <v>2000</v>
      </c>
      <c r="BN2" s="89">
        <v>2000</v>
      </c>
      <c r="BO2" s="89">
        <v>2000</v>
      </c>
      <c r="BP2" s="89">
        <v>2001</v>
      </c>
      <c r="BQ2" s="89">
        <v>2001</v>
      </c>
      <c r="BR2" s="89">
        <v>2001</v>
      </c>
      <c r="BS2" s="89">
        <v>2002</v>
      </c>
      <c r="BT2" s="89">
        <v>2002</v>
      </c>
      <c r="BU2" s="89">
        <v>2002</v>
      </c>
      <c r="BV2" s="89">
        <v>2003</v>
      </c>
      <c r="BW2" s="89">
        <v>2003</v>
      </c>
      <c r="BX2" s="89">
        <v>2003</v>
      </c>
      <c r="BY2" s="89">
        <v>2004</v>
      </c>
      <c r="BZ2" s="89">
        <v>2004</v>
      </c>
      <c r="CA2" s="89">
        <v>2004</v>
      </c>
      <c r="CB2" s="89">
        <v>2005</v>
      </c>
      <c r="CC2" s="89">
        <v>2005</v>
      </c>
      <c r="CD2" s="89">
        <v>2005</v>
      </c>
      <c r="CE2" s="89">
        <v>2006</v>
      </c>
      <c r="CF2" s="89">
        <v>2006</v>
      </c>
      <c r="CG2" s="89">
        <v>2006</v>
      </c>
      <c r="CH2" s="89">
        <v>2007</v>
      </c>
      <c r="CI2" s="89">
        <v>2007</v>
      </c>
      <c r="CJ2" s="89">
        <v>2007</v>
      </c>
      <c r="CK2" s="89">
        <v>2008</v>
      </c>
      <c r="CL2" s="89">
        <v>2008</v>
      </c>
      <c r="CM2" s="89">
        <v>2008</v>
      </c>
      <c r="CN2" s="77">
        <v>2009</v>
      </c>
      <c r="CO2" s="77">
        <v>2009</v>
      </c>
      <c r="CP2" s="77">
        <v>2009</v>
      </c>
      <c r="CQ2" s="77">
        <v>2010</v>
      </c>
      <c r="CR2" s="77">
        <v>2010</v>
      </c>
      <c r="CS2" s="77">
        <v>2010</v>
      </c>
      <c r="CT2" s="77">
        <v>2011</v>
      </c>
      <c r="CU2" s="77">
        <v>2011</v>
      </c>
      <c r="CV2" s="77">
        <v>2011</v>
      </c>
      <c r="CW2" s="77">
        <v>2012</v>
      </c>
      <c r="CX2" s="89">
        <v>2012</v>
      </c>
      <c r="CY2" s="89">
        <v>2012</v>
      </c>
      <c r="CZ2" s="77">
        <v>2013</v>
      </c>
      <c r="DA2" s="77">
        <v>2013</v>
      </c>
      <c r="DB2" s="77">
        <v>2013</v>
      </c>
      <c r="DC2" s="77">
        <v>2014</v>
      </c>
      <c r="DD2" s="77">
        <v>2014</v>
      </c>
      <c r="DE2" s="77">
        <v>2014</v>
      </c>
    </row>
    <row r="3" spans="1:109">
      <c r="A3" s="78" t="s">
        <v>423</v>
      </c>
      <c r="B3" s="78" t="s">
        <v>424</v>
      </c>
      <c r="C3" s="78" t="s">
        <v>474</v>
      </c>
      <c r="D3" s="90" t="s">
        <v>299</v>
      </c>
      <c r="E3" s="77" t="s">
        <v>3</v>
      </c>
      <c r="F3" s="77" t="s">
        <v>4</v>
      </c>
      <c r="G3" s="77" t="s">
        <v>202</v>
      </c>
      <c r="H3" s="77" t="s">
        <v>3</v>
      </c>
      <c r="I3" s="77" t="s">
        <v>4</v>
      </c>
      <c r="J3" s="77" t="s">
        <v>202</v>
      </c>
      <c r="K3" s="77" t="s">
        <v>3</v>
      </c>
      <c r="L3" s="77" t="s">
        <v>4</v>
      </c>
      <c r="M3" s="77" t="s">
        <v>202</v>
      </c>
      <c r="N3" s="77" t="s">
        <v>3</v>
      </c>
      <c r="O3" s="77" t="s">
        <v>4</v>
      </c>
      <c r="P3" s="77" t="s">
        <v>202</v>
      </c>
      <c r="Q3" s="77" t="s">
        <v>3</v>
      </c>
      <c r="R3" s="77" t="s">
        <v>4</v>
      </c>
      <c r="S3" s="77" t="s">
        <v>202</v>
      </c>
      <c r="T3" s="77" t="s">
        <v>3</v>
      </c>
      <c r="U3" s="77" t="s">
        <v>4</v>
      </c>
      <c r="V3" s="77" t="s">
        <v>202</v>
      </c>
      <c r="W3" s="77" t="s">
        <v>3</v>
      </c>
      <c r="X3" s="77" t="s">
        <v>4</v>
      </c>
      <c r="Y3" s="77" t="s">
        <v>202</v>
      </c>
      <c r="Z3" s="77" t="s">
        <v>3</v>
      </c>
      <c r="AA3" s="77" t="s">
        <v>4</v>
      </c>
      <c r="AB3" s="77" t="s">
        <v>202</v>
      </c>
      <c r="AC3" s="77" t="s">
        <v>3</v>
      </c>
      <c r="AD3" s="77" t="s">
        <v>4</v>
      </c>
      <c r="AE3" s="77" t="s">
        <v>202</v>
      </c>
      <c r="AF3" s="77" t="s">
        <v>3</v>
      </c>
      <c r="AG3" s="77" t="s">
        <v>4</v>
      </c>
      <c r="AH3" s="77" t="s">
        <v>202</v>
      </c>
      <c r="AI3" s="77" t="s">
        <v>3</v>
      </c>
      <c r="AJ3" s="77" t="s">
        <v>4</v>
      </c>
      <c r="AK3" s="77" t="s">
        <v>202</v>
      </c>
      <c r="AL3" s="77" t="s">
        <v>3</v>
      </c>
      <c r="AM3" s="77" t="s">
        <v>4</v>
      </c>
      <c r="AN3" s="77" t="s">
        <v>202</v>
      </c>
      <c r="AO3" s="77" t="s">
        <v>3</v>
      </c>
      <c r="AP3" s="77" t="s">
        <v>4</v>
      </c>
      <c r="AQ3" s="77" t="s">
        <v>202</v>
      </c>
      <c r="AR3" s="77" t="s">
        <v>3</v>
      </c>
      <c r="AS3" s="77" t="s">
        <v>4</v>
      </c>
      <c r="AT3" s="77" t="s">
        <v>202</v>
      </c>
      <c r="AU3" s="77" t="s">
        <v>3</v>
      </c>
      <c r="AV3" s="77" t="s">
        <v>4</v>
      </c>
      <c r="AW3" s="77" t="s">
        <v>202</v>
      </c>
      <c r="AX3" s="77" t="s">
        <v>3</v>
      </c>
      <c r="AY3" s="77" t="s">
        <v>4</v>
      </c>
      <c r="AZ3" s="77" t="s">
        <v>202</v>
      </c>
      <c r="BA3" s="77" t="s">
        <v>3</v>
      </c>
      <c r="BB3" s="77" t="s">
        <v>4</v>
      </c>
      <c r="BC3" s="77" t="s">
        <v>202</v>
      </c>
      <c r="BD3" s="77" t="s">
        <v>3</v>
      </c>
      <c r="BE3" s="77" t="s">
        <v>4</v>
      </c>
      <c r="BF3" s="77" t="s">
        <v>202</v>
      </c>
      <c r="BG3" s="77" t="s">
        <v>3</v>
      </c>
      <c r="BH3" s="77" t="s">
        <v>4</v>
      </c>
      <c r="BI3" s="77" t="s">
        <v>202</v>
      </c>
      <c r="BJ3" s="77" t="s">
        <v>3</v>
      </c>
      <c r="BK3" s="77" t="s">
        <v>4</v>
      </c>
      <c r="BL3" s="77" t="s">
        <v>202</v>
      </c>
      <c r="BM3" s="77" t="s">
        <v>3</v>
      </c>
      <c r="BN3" s="77" t="s">
        <v>4</v>
      </c>
      <c r="BO3" s="77" t="s">
        <v>202</v>
      </c>
      <c r="BP3" s="77" t="s">
        <v>3</v>
      </c>
      <c r="BQ3" s="77" t="s">
        <v>4</v>
      </c>
      <c r="BR3" s="77" t="s">
        <v>202</v>
      </c>
      <c r="BS3" s="77" t="s">
        <v>3</v>
      </c>
      <c r="BT3" s="77" t="s">
        <v>4</v>
      </c>
      <c r="BU3" s="77" t="s">
        <v>202</v>
      </c>
      <c r="BV3" s="77" t="s">
        <v>3</v>
      </c>
      <c r="BW3" s="77" t="s">
        <v>4</v>
      </c>
      <c r="BX3" s="77" t="s">
        <v>202</v>
      </c>
      <c r="BY3" s="77" t="s">
        <v>3</v>
      </c>
      <c r="BZ3" s="77" t="s">
        <v>4</v>
      </c>
      <c r="CA3" s="77" t="s">
        <v>202</v>
      </c>
      <c r="CB3" s="77" t="s">
        <v>3</v>
      </c>
      <c r="CC3" s="77" t="s">
        <v>4</v>
      </c>
      <c r="CD3" s="77" t="s">
        <v>202</v>
      </c>
      <c r="CE3" s="77" t="s">
        <v>3</v>
      </c>
      <c r="CF3" s="77" t="s">
        <v>4</v>
      </c>
      <c r="CG3" s="77" t="s">
        <v>202</v>
      </c>
      <c r="CH3" s="77" t="s">
        <v>3</v>
      </c>
      <c r="CI3" s="77" t="s">
        <v>4</v>
      </c>
      <c r="CJ3" s="77" t="s">
        <v>202</v>
      </c>
      <c r="CK3" s="77" t="s">
        <v>3</v>
      </c>
      <c r="CL3" s="77" t="s">
        <v>4</v>
      </c>
      <c r="CM3" s="77" t="s">
        <v>202</v>
      </c>
      <c r="CN3" s="77" t="s">
        <v>3</v>
      </c>
      <c r="CO3" s="77" t="s">
        <v>4</v>
      </c>
      <c r="CP3" s="77" t="s">
        <v>202</v>
      </c>
      <c r="CQ3" s="77" t="s">
        <v>3</v>
      </c>
      <c r="CR3" s="77" t="s">
        <v>4</v>
      </c>
      <c r="CS3" s="77" t="s">
        <v>202</v>
      </c>
      <c r="CT3" s="77" t="s">
        <v>3</v>
      </c>
      <c r="CU3" s="77" t="s">
        <v>4</v>
      </c>
      <c r="CV3" s="77" t="s">
        <v>202</v>
      </c>
      <c r="CW3" s="77" t="s">
        <v>3</v>
      </c>
      <c r="CX3" s="77" t="s">
        <v>4</v>
      </c>
      <c r="CY3" s="77" t="s">
        <v>202</v>
      </c>
      <c r="CZ3" s="77" t="s">
        <v>3</v>
      </c>
      <c r="DA3" s="77" t="s">
        <v>4</v>
      </c>
      <c r="DB3" s="77" t="s">
        <v>202</v>
      </c>
      <c r="DC3" s="77" t="s">
        <v>3</v>
      </c>
      <c r="DD3" s="77" t="s">
        <v>4</v>
      </c>
      <c r="DE3" s="77" t="s">
        <v>202</v>
      </c>
    </row>
    <row r="4" spans="1:109">
      <c r="A4" s="77" t="s">
        <v>460</v>
      </c>
      <c r="B4" s="77" t="s">
        <v>457</v>
      </c>
      <c r="C4" s="88" t="s">
        <v>44</v>
      </c>
      <c r="D4" s="77"/>
      <c r="E4" s="85">
        <f>SUMIFS(Data!$E:$E,Data!$D:$D,'All YOY'!E$3,Data!$A:$A,'All YOY'!E$2,Data!$C:$C,'All YOY'!$C4,Data!$B:$B,'All YOY'!E$1)</f>
        <v>664000</v>
      </c>
      <c r="F4" s="85">
        <f>SUMIFS(Data!$E:$E,Data!$D:$D,'All YOY'!F$3,Data!$A:$A,'All YOY'!F$2,Data!$C:$C,'All YOY'!$C4,Data!$B:$B,'All YOY'!F$1)</f>
        <v>0</v>
      </c>
      <c r="G4" s="85">
        <f>SUMIFS(Data!$E:$E,Data!$D:$D,'All YOY'!G$3,Data!$A:$A,'All YOY'!G$2,Data!$C:$C,'All YOY'!$C4,Data!$B:$B,'All YOY'!G$1)</f>
        <v>0</v>
      </c>
      <c r="H4" s="85">
        <f>SUMIFS(Data!$E:$E,Data!$D:$D,'All YOY'!H$3,Data!$A:$A,'All YOY'!H$2,Data!$C:$C,'All YOY'!$C4,Data!$B:$B,'All YOY'!H$1)</f>
        <v>665000</v>
      </c>
      <c r="I4" s="85">
        <f>SUMIFS(Data!$E:$E,Data!$D:$D,'All YOY'!I$3,Data!$A:$A,'All YOY'!I$2,Data!$C:$C,'All YOY'!$C4,Data!$B:$B,'All YOY'!I$1)</f>
        <v>0</v>
      </c>
      <c r="J4" s="85">
        <f>SUMIFS(Data!$E:$E,Data!$D:$D,'All YOY'!J$3,Data!$A:$A,'All YOY'!J$2,Data!$C:$C,'All YOY'!$C4,Data!$B:$B,'All YOY'!J$1)</f>
        <v>0</v>
      </c>
      <c r="K4" s="85">
        <f>SUMIFS(Data!$E:$E,Data!$D:$D,'All YOY'!K$3,Data!$A:$A,'All YOY'!K$2,Data!$C:$C,'All YOY'!$C4,Data!$B:$B,'All YOY'!K$1)</f>
        <v>664000</v>
      </c>
      <c r="L4" s="85">
        <f>SUMIFS(Data!$E:$E,Data!$D:$D,'All YOY'!L$3,Data!$A:$A,'All YOY'!L$2,Data!$C:$C,'All YOY'!$C4,Data!$B:$B,'All YOY'!L$1)</f>
        <v>0</v>
      </c>
      <c r="M4" s="85">
        <f>SUMIFS(Data!$E:$E,Data!$D:$D,'All YOY'!M$3,Data!$A:$A,'All YOY'!M$2,Data!$C:$C,'All YOY'!$C4,Data!$B:$B,'All YOY'!M$1)</f>
        <v>0</v>
      </c>
      <c r="N4" s="85">
        <f>SUMIFS(Data!$E:$E,Data!$D:$D,'All YOY'!N$3,Data!$A:$A,'All YOY'!N$2,Data!$C:$C,'All YOY'!$C4,Data!$B:$B,'All YOY'!N$1)</f>
        <v>669000</v>
      </c>
      <c r="O4" s="85">
        <f>SUMIFS(Data!$E:$E,Data!$D:$D,'All YOY'!O$3,Data!$A:$A,'All YOY'!O$2,Data!$C:$C,'All YOY'!$C4,Data!$B:$B,'All YOY'!O$1)</f>
        <v>0</v>
      </c>
      <c r="P4" s="85">
        <f>SUMIFS(Data!$E:$E,Data!$D:$D,'All YOY'!P$3,Data!$A:$A,'All YOY'!P$2,Data!$C:$C,'All YOY'!$C4,Data!$B:$B,'All YOY'!P$1)</f>
        <v>0</v>
      </c>
      <c r="Q4" s="85">
        <f>SUMIFS(Data!$E:$E,Data!$D:$D,'All YOY'!Q$3,Data!$A:$A,'All YOY'!Q$2,Data!$C:$C,'All YOY'!$C4,Data!$B:$B,'All YOY'!Q$1)</f>
        <v>709252</v>
      </c>
      <c r="R4" s="85">
        <f>SUMIFS(Data!$E:$E,Data!$D:$D,'All YOY'!R$3,Data!$A:$A,'All YOY'!R$2,Data!$C:$C,'All YOY'!$C4,Data!$B:$B,'All YOY'!R$1)</f>
        <v>564004</v>
      </c>
      <c r="S4" s="85">
        <f>SUMIFS(Data!$E:$E,Data!$D:$D,'All YOY'!S$3,Data!$A:$A,'All YOY'!S$2,Data!$C:$C,'All YOY'!$C4,Data!$B:$B,'All YOY'!S$1)</f>
        <v>145248</v>
      </c>
      <c r="T4" s="85">
        <f>SUMIFS(Data!$E:$E,Data!$D:$D,'All YOY'!T$3,Data!$A:$A,'All YOY'!T$2,Data!$C:$C,'All YOY'!$C4,Data!$B:$B,'All YOY'!T$1)</f>
        <v>754335</v>
      </c>
      <c r="U4" s="85">
        <f>SUMIFS(Data!$E:$E,Data!$D:$D,'All YOY'!U$3,Data!$A:$A,'All YOY'!U$2,Data!$C:$C,'All YOY'!$C4,Data!$B:$B,'All YOY'!U$1)</f>
        <v>633347</v>
      </c>
      <c r="V4" s="85">
        <f>SUMIFS(Data!$E:$E,Data!$D:$D,'All YOY'!V$3,Data!$A:$A,'All YOY'!V$2,Data!$C:$C,'All YOY'!$C4,Data!$B:$B,'All YOY'!V$1)</f>
        <v>120988</v>
      </c>
      <c r="W4" s="85">
        <f>SUMIFS(Data!$E:$E,Data!$D:$D,'All YOY'!W$3,Data!$A:$A,'All YOY'!W$2,Data!$C:$C,'All YOY'!$C4,Data!$B:$B,'All YOY'!W$1)</f>
        <v>794693</v>
      </c>
      <c r="X4" s="85">
        <f>SUMIFS(Data!$E:$E,Data!$D:$D,'All YOY'!X$3,Data!$A:$A,'All YOY'!X$2,Data!$C:$C,'All YOY'!$C4,Data!$B:$B,'All YOY'!X$1)</f>
        <v>667051</v>
      </c>
      <c r="Y4" s="85">
        <f>SUMIFS(Data!$E:$E,Data!$D:$D,'All YOY'!Y$3,Data!$A:$A,'All YOY'!Y$2,Data!$C:$C,'All YOY'!$C4,Data!$B:$B,'All YOY'!Y$1)</f>
        <v>127642</v>
      </c>
      <c r="Z4" s="85">
        <f>SUMIFS(Data!$E:$E,Data!$D:$D,'All YOY'!Z$3,Data!$A:$A,'All YOY'!Z$2,Data!$C:$C,'All YOY'!$C4,Data!$B:$B,'All YOY'!Z$1)</f>
        <v>806685</v>
      </c>
      <c r="AA4" s="85">
        <f>SUMIFS(Data!$E:$E,Data!$D:$D,'All YOY'!AA$3,Data!$A:$A,'All YOY'!AA$2,Data!$C:$C,'All YOY'!$C4,Data!$B:$B,'All YOY'!AA$1)</f>
        <v>636067</v>
      </c>
      <c r="AB4" s="85">
        <f>SUMIFS(Data!$E:$E,Data!$D:$D,'All YOY'!AB$3,Data!$A:$A,'All YOY'!AB$2,Data!$C:$C,'All YOY'!$C4,Data!$B:$B,'All YOY'!AB$1)</f>
        <v>170618</v>
      </c>
      <c r="AC4" s="85">
        <f>SUMIFS(Data!$E:$E,Data!$D:$D,'All YOY'!AC$3,Data!$A:$A,'All YOY'!AC$2,Data!$C:$C,'All YOY'!$C4,Data!$B:$B,'All YOY'!AC$1)</f>
        <v>833671</v>
      </c>
      <c r="AD4" s="85">
        <f>SUMIFS(Data!$E:$E,Data!$D:$D,'All YOY'!AD$3,Data!$A:$A,'All YOY'!AD$2,Data!$C:$C,'All YOY'!$C4,Data!$B:$B,'All YOY'!AD$1)</f>
        <v>650457</v>
      </c>
      <c r="AE4" s="85">
        <f>SUMIFS(Data!$E:$E,Data!$D:$D,'All YOY'!AE$3,Data!$A:$A,'All YOY'!AE$2,Data!$C:$C,'All YOY'!$C4,Data!$B:$B,'All YOY'!AE$1)</f>
        <v>183214</v>
      </c>
      <c r="AF4" s="85">
        <f>SUMIFS(Data!$E:$E,Data!$D:$D,'All YOY'!AF$3,Data!$A:$A,'All YOY'!AF$2,Data!$C:$C,'All YOY'!$C4,Data!$B:$B,'All YOY'!AF$1)</f>
        <v>824817</v>
      </c>
      <c r="AG4" s="85">
        <f>SUMIFS(Data!$E:$E,Data!$D:$D,'All YOY'!AG$3,Data!$A:$A,'All YOY'!AG$2,Data!$C:$C,'All YOY'!$C4,Data!$B:$B,'All YOY'!AG$1)</f>
        <v>661422</v>
      </c>
      <c r="AH4" s="85">
        <f>SUMIFS(Data!$E:$E,Data!$D:$D,'All YOY'!AH$3,Data!$A:$A,'All YOY'!AH$2,Data!$C:$C,'All YOY'!$C4,Data!$B:$B,'All YOY'!AH$1)</f>
        <v>163395</v>
      </c>
      <c r="AI4" s="85">
        <f>SUMIFS(Data!$E:$E,Data!$D:$D,'All YOY'!AI$3,Data!$A:$A,'All YOY'!AI$2,Data!$C:$C,'All YOY'!$C4,Data!$B:$B,'All YOY'!AI$1)</f>
        <v>816448</v>
      </c>
      <c r="AJ4" s="85">
        <f>SUMIFS(Data!$E:$E,Data!$D:$D,'All YOY'!AJ$3,Data!$A:$A,'All YOY'!AJ$2,Data!$C:$C,'All YOY'!$C4,Data!$B:$B,'All YOY'!AJ$1)</f>
        <v>651880</v>
      </c>
      <c r="AK4" s="85">
        <f>SUMIFS(Data!$E:$E,Data!$D:$D,'All YOY'!AK$3,Data!$A:$A,'All YOY'!AK$2,Data!$C:$C,'All YOY'!$C4,Data!$B:$B,'All YOY'!AK$1)</f>
        <v>164568</v>
      </c>
      <c r="AL4" s="85">
        <f>SUMIFS(Data!$E:$E,Data!$D:$D,'All YOY'!AL$3,Data!$A:$A,'All YOY'!AL$2,Data!$C:$C,'All YOY'!$C4,Data!$B:$B,'All YOY'!AL$1)</f>
        <v>803465</v>
      </c>
      <c r="AM4" s="85">
        <f>SUMIFS(Data!$E:$E,Data!$D:$D,'All YOY'!AM$3,Data!$A:$A,'All YOY'!AM$2,Data!$C:$C,'All YOY'!$C4,Data!$B:$B,'All YOY'!AM$1)</f>
        <v>644607</v>
      </c>
      <c r="AN4" s="85">
        <f>SUMIFS(Data!$E:$E,Data!$D:$D,'All YOY'!AN$3,Data!$A:$A,'All YOY'!AN$2,Data!$C:$C,'All YOY'!$C4,Data!$B:$B,'All YOY'!AN$1)</f>
        <v>158858</v>
      </c>
      <c r="AO4" s="85">
        <f>SUMIFS(Data!$E:$E,Data!$D:$D,'All YOY'!AO$3,Data!$A:$A,'All YOY'!AO$2,Data!$C:$C,'All YOY'!$C4,Data!$B:$B,'All YOY'!AO$1)</f>
        <v>774028</v>
      </c>
      <c r="AP4" s="85">
        <f>SUMIFS(Data!$E:$E,Data!$D:$D,'All YOY'!AP$3,Data!$A:$A,'All YOY'!AP$2,Data!$C:$C,'All YOY'!$C4,Data!$B:$B,'All YOY'!AP$1)</f>
        <v>595486</v>
      </c>
      <c r="AQ4" s="85">
        <f>SUMIFS(Data!$E:$E,Data!$D:$D,'All YOY'!AQ$3,Data!$A:$A,'All YOY'!AQ$2,Data!$C:$C,'All YOY'!$C4,Data!$B:$B,'All YOY'!AQ$1)</f>
        <v>178542</v>
      </c>
      <c r="AR4" s="85">
        <f>SUMIFS(Data!$E:$E,Data!$D:$D,'All YOY'!AR$3,Data!$A:$A,'All YOY'!AR$2,Data!$C:$C,'All YOY'!$C4,Data!$B:$B,'All YOY'!AR$1)</f>
        <v>796166</v>
      </c>
      <c r="AS4" s="85">
        <f>SUMIFS(Data!$E:$E,Data!$D:$D,'All YOY'!AS$3,Data!$A:$A,'All YOY'!AS$2,Data!$C:$C,'All YOY'!$C4,Data!$B:$B,'All YOY'!AS$1)</f>
        <v>629487</v>
      </c>
      <c r="AT4" s="85">
        <f>SUMIFS(Data!$E:$E,Data!$D:$D,'All YOY'!AT$3,Data!$A:$A,'All YOY'!AT$2,Data!$C:$C,'All YOY'!$C4,Data!$B:$B,'All YOY'!AT$1)</f>
        <v>166679</v>
      </c>
      <c r="AU4" s="85">
        <f>SUMIFS(Data!$E:$E,Data!$D:$D,'All YOY'!AU$3,Data!$A:$A,'All YOY'!AU$2,Data!$C:$C,'All YOY'!$C4,Data!$B:$B,'All YOY'!AU$1)</f>
        <v>827270</v>
      </c>
      <c r="AV4" s="85">
        <f>SUMIFS(Data!$E:$E,Data!$D:$D,'All YOY'!AV$3,Data!$A:$A,'All YOY'!AV$2,Data!$C:$C,'All YOY'!$C4,Data!$B:$B,'All YOY'!AV$1)</f>
        <v>640470</v>
      </c>
      <c r="AW4" s="85">
        <f>SUMIFS(Data!$E:$E,Data!$D:$D,'All YOY'!AW$3,Data!$A:$A,'All YOY'!AW$2,Data!$C:$C,'All YOY'!$C4,Data!$B:$B,'All YOY'!AW$1)</f>
        <v>186800</v>
      </c>
      <c r="AX4" s="85">
        <f>SUMIFS(Data!$E:$E,Data!$D:$D,'All YOY'!AX$3,Data!$A:$A,'All YOY'!AX$2,Data!$C:$C,'All YOY'!$C4,Data!$B:$B,'All YOY'!AX$1)</f>
        <v>849379</v>
      </c>
      <c r="AY4" s="85">
        <f>SUMIFS(Data!$E:$E,Data!$D:$D,'All YOY'!AY$3,Data!$A:$A,'All YOY'!AY$2,Data!$C:$C,'All YOY'!$C4,Data!$B:$B,'All YOY'!AY$1)</f>
        <v>651416</v>
      </c>
      <c r="AZ4" s="85">
        <f>SUMIFS(Data!$E:$E,Data!$D:$D,'All YOY'!AZ$3,Data!$A:$A,'All YOY'!AZ$2,Data!$C:$C,'All YOY'!$C4,Data!$B:$B,'All YOY'!AZ$1)</f>
        <v>197963</v>
      </c>
      <c r="BA4" s="85">
        <f>SUMIFS(Data!$E:$E,Data!$D:$D,'All YOY'!BA$3,Data!$A:$A,'All YOY'!BA$2,Data!$C:$C,'All YOY'!$C4,Data!$B:$B,'All YOY'!BA$1)</f>
        <v>0</v>
      </c>
      <c r="BB4" s="85">
        <f>SUMIFS(Data!$E:$E,Data!$D:$D,'All YOY'!BB$3,Data!$A:$A,'All YOY'!BB$2,Data!$C:$C,'All YOY'!$C4,Data!$B:$B,'All YOY'!BB$1)</f>
        <v>0</v>
      </c>
      <c r="BC4" s="85">
        <f>SUMIFS(Data!$E:$E,Data!$D:$D,'All YOY'!BC$3,Data!$A:$A,'All YOY'!BC$2,Data!$C:$C,'All YOY'!$C4,Data!$B:$B,'All YOY'!BC$1)</f>
        <v>0</v>
      </c>
      <c r="BD4" s="85">
        <f>SUMIFS(Data!$E:$E,Data!$D:$D,'All YOY'!BD$3,Data!$A:$A,'All YOY'!BD$2,Data!$C:$C,'All YOY'!$C4,Data!$B:$B,'All YOY'!BD$1)</f>
        <v>854393</v>
      </c>
      <c r="BE4" s="85">
        <f>SUMIFS(Data!$E:$E,Data!$D:$D,'All YOY'!BE$3,Data!$A:$A,'All YOY'!BE$2,Data!$C:$C,'All YOY'!$C4,Data!$B:$B,'All YOY'!BE$1)</f>
        <v>653776</v>
      </c>
      <c r="BF4" s="85">
        <f>SUMIFS(Data!$E:$E,Data!$D:$D,'All YOY'!BF$3,Data!$A:$A,'All YOY'!BF$2,Data!$C:$C,'All YOY'!$C4,Data!$B:$B,'All YOY'!BF$1)</f>
        <v>200617</v>
      </c>
      <c r="BG4" s="85">
        <f>SUMIFS(Data!$E:$E,Data!$D:$D,'All YOY'!BG$3,Data!$A:$A,'All YOY'!BG$2,Data!$C:$C,'All YOY'!$C4,Data!$B:$B,'All YOY'!BG$1)</f>
        <v>856732</v>
      </c>
      <c r="BH4" s="85">
        <f>SUMIFS(Data!$E:$E,Data!$D:$D,'All YOY'!BH$3,Data!$A:$A,'All YOY'!BH$2,Data!$C:$C,'All YOY'!$C4,Data!$B:$B,'All YOY'!BH$1)</f>
        <v>652950</v>
      </c>
      <c r="BI4" s="85">
        <f>SUMIFS(Data!$E:$E,Data!$D:$D,'All YOY'!BI$3,Data!$A:$A,'All YOY'!BI$2,Data!$C:$C,'All YOY'!$C4,Data!$B:$B,'All YOY'!BI$1)</f>
        <v>203782</v>
      </c>
      <c r="BJ4" s="85">
        <f>SUMIFS(Data!$E:$E,Data!$D:$D,'All YOY'!BJ$3,Data!$A:$A,'All YOY'!BJ$2,Data!$C:$C,'All YOY'!$C4,Data!$B:$B,'All YOY'!BJ$1)</f>
        <v>876495</v>
      </c>
      <c r="BK4" s="85">
        <f>SUMIFS(Data!$E:$E,Data!$D:$D,'All YOY'!BK$3,Data!$A:$A,'All YOY'!BK$2,Data!$C:$C,'All YOY'!$C4,Data!$B:$B,'All YOY'!BK$1)</f>
        <v>669999</v>
      </c>
      <c r="BL4" s="85">
        <f>SUMIFS(Data!$E:$E,Data!$D:$D,'All YOY'!BL$3,Data!$A:$A,'All YOY'!BL$2,Data!$C:$C,'All YOY'!$C4,Data!$B:$B,'All YOY'!BL$1)</f>
        <v>206496</v>
      </c>
      <c r="BM4" s="85">
        <f>SUMIFS(Data!$E:$E,Data!$D:$D,'All YOY'!BM$3,Data!$A:$A,'All YOY'!BM$2,Data!$C:$C,'All YOY'!$C4,Data!$B:$B,'All YOY'!BM$1)</f>
        <v>864764</v>
      </c>
      <c r="BN4" s="85">
        <f>SUMIFS(Data!$E:$E,Data!$D:$D,'All YOY'!BN$3,Data!$A:$A,'All YOY'!BN$2,Data!$C:$C,'All YOY'!$C4,Data!$B:$B,'All YOY'!BN$1)</f>
        <v>671580</v>
      </c>
      <c r="BO4" s="85">
        <f>SUMIFS(Data!$E:$E,Data!$D:$D,'All YOY'!BO$3,Data!$A:$A,'All YOY'!BO$2,Data!$C:$C,'All YOY'!$C4,Data!$B:$B,'All YOY'!BO$1)</f>
        <v>193184</v>
      </c>
      <c r="BP4" s="85">
        <f>SUMIFS(Data!$E:$E,Data!$D:$D,'All YOY'!BP$3,Data!$A:$A,'All YOY'!BP$2,Data!$C:$C,'All YOY'!$C4,Data!$B:$B,'All YOY'!BP$1)</f>
        <v>860086</v>
      </c>
      <c r="BQ4" s="85">
        <f>SUMIFS(Data!$E:$E,Data!$D:$D,'All YOY'!BQ$3,Data!$A:$A,'All YOY'!BQ$2,Data!$C:$C,'All YOY'!$C4,Data!$B:$B,'All YOY'!BQ$1)</f>
        <v>666976</v>
      </c>
      <c r="BR4" s="85">
        <f>SUMIFS(Data!$E:$E,Data!$D:$D,'All YOY'!BR$3,Data!$A:$A,'All YOY'!BR$2,Data!$C:$C,'All YOY'!$C4,Data!$B:$B,'All YOY'!BR$1)</f>
        <v>193110</v>
      </c>
      <c r="BS4" s="85">
        <f>SUMIFS(Data!$E:$E,Data!$D:$D,'All YOY'!BS$3,Data!$A:$A,'All YOY'!BS$2,Data!$C:$C,'All YOY'!$C4,Data!$B:$B,'All YOY'!BS$1)</f>
        <v>829587</v>
      </c>
      <c r="BT4" s="85">
        <f>SUMIFS(Data!$E:$E,Data!$D:$D,'All YOY'!BT$3,Data!$A:$A,'All YOY'!BT$2,Data!$C:$C,'All YOY'!$C4,Data!$B:$B,'All YOY'!BT$1)</f>
        <v>657722</v>
      </c>
      <c r="BU4" s="85">
        <f>SUMIFS(Data!$E:$E,Data!$D:$D,'All YOY'!BU$3,Data!$A:$A,'All YOY'!BU$2,Data!$C:$C,'All YOY'!$C4,Data!$B:$B,'All YOY'!BU$1)</f>
        <v>171865</v>
      </c>
      <c r="BV4" s="85">
        <f>SUMIFS(Data!$E:$E,Data!$D:$D,'All YOY'!BV$3,Data!$A:$A,'All YOY'!BV$2,Data!$C:$C,'All YOY'!$C4,Data!$B:$B,'All YOY'!BV$1)</f>
        <v>785865</v>
      </c>
      <c r="BW4" s="85">
        <f>SUMIFS(Data!$E:$E,Data!$D:$D,'All YOY'!BW$3,Data!$A:$A,'All YOY'!BW$2,Data!$C:$C,'All YOY'!$C4,Data!$B:$B,'All YOY'!BW$1)</f>
        <v>624530</v>
      </c>
      <c r="BX4" s="85">
        <f>SUMIFS(Data!$E:$E,Data!$D:$D,'All YOY'!BX$3,Data!$A:$A,'All YOY'!BX$2,Data!$C:$C,'All YOY'!$C4,Data!$B:$B,'All YOY'!BX$1)</f>
        <v>161335</v>
      </c>
      <c r="BY4" s="85">
        <f>SUMIFS(Data!$E:$E,Data!$D:$D,'All YOY'!BY$3,Data!$A:$A,'All YOY'!BY$2,Data!$C:$C,'All YOY'!$C4,Data!$B:$B,'All YOY'!BY$1)</f>
        <v>789777</v>
      </c>
      <c r="BZ4" s="85">
        <f>SUMIFS(Data!$E:$E,Data!$D:$D,'All YOY'!BZ$3,Data!$A:$A,'All YOY'!BZ$2,Data!$C:$C,'All YOY'!$C4,Data!$B:$B,'All YOY'!BZ$1)</f>
        <v>611238</v>
      </c>
      <c r="CA4" s="85">
        <f>SUMIFS(Data!$E:$E,Data!$D:$D,'All YOY'!CA$3,Data!$A:$A,'All YOY'!CA$2,Data!$C:$C,'All YOY'!$C4,Data!$B:$B,'All YOY'!CA$1)</f>
        <v>178539</v>
      </c>
      <c r="CB4" s="85">
        <f>SUMIFS(Data!$E:$E,Data!$D:$D,'All YOY'!CB$3,Data!$A:$A,'All YOY'!CB$2,Data!$C:$C,'All YOY'!$C4,Data!$B:$B,'All YOY'!CB$1)</f>
        <v>778360</v>
      </c>
      <c r="CC4" s="85">
        <f>SUMIFS(Data!$E:$E,Data!$D:$D,'All YOY'!CC$3,Data!$A:$A,'All YOY'!CC$2,Data!$C:$C,'All YOY'!$C4,Data!$B:$B,'All YOY'!CC$1)</f>
        <v>607039</v>
      </c>
      <c r="CD4" s="85">
        <f>SUMIFS(Data!$E:$E,Data!$D:$D,'All YOY'!CD$3,Data!$A:$A,'All YOY'!CD$2,Data!$C:$C,'All YOY'!$C4,Data!$B:$B,'All YOY'!CD$1)</f>
        <v>171321</v>
      </c>
      <c r="CE4" s="85">
        <f>SUMIFS(Data!$E:$E,Data!$D:$D,'All YOY'!CE$3,Data!$A:$A,'All YOY'!CE$2,Data!$C:$C,'All YOY'!$C4,Data!$B:$B,'All YOY'!CE$1)</f>
        <v>772125</v>
      </c>
      <c r="CF4" s="85">
        <f>SUMIFS(Data!$E:$E,Data!$D:$D,'All YOY'!CF$3,Data!$A:$A,'All YOY'!CF$2,Data!$C:$C,'All YOY'!$C4,Data!$B:$B,'All YOY'!CF$1)</f>
        <v>602071</v>
      </c>
      <c r="CG4" s="85">
        <f>SUMIFS(Data!$E:$E,Data!$D:$D,'All YOY'!CG$3,Data!$A:$A,'All YOY'!CG$2,Data!$C:$C,'All YOY'!$C4,Data!$B:$B,'All YOY'!CG$1)</f>
        <v>170054</v>
      </c>
      <c r="CH4" s="85">
        <f>SUMIFS(Data!$E:$E,Data!$D:$D,'All YOY'!CH$3,Data!$A:$A,'All YOY'!CH$2,Data!$C:$C,'All YOY'!$C4,Data!$B:$B,'All YOY'!CH$1)</f>
        <v>767879</v>
      </c>
      <c r="CI4" s="85">
        <f>SUMIFS(Data!$E:$E,Data!$D:$D,'All YOY'!CI$3,Data!$A:$A,'All YOY'!CI$2,Data!$C:$C,'All YOY'!$C4,Data!$B:$B,'All YOY'!CI$1)</f>
        <v>602339</v>
      </c>
      <c r="CJ4" s="85">
        <f>SUMIFS(Data!$E:$E,Data!$D:$D,'All YOY'!CJ$3,Data!$A:$A,'All YOY'!CJ$2,Data!$C:$C,'All YOY'!$C4,Data!$B:$B,'All YOY'!CJ$1)</f>
        <v>165540</v>
      </c>
      <c r="CK4" s="85">
        <f>SUMIFS(Data!$E:$E,Data!$D:$D,'All YOY'!CK$3,Data!$A:$A,'All YOY'!CK$2,Data!$C:$C,'All YOY'!$C4,Data!$B:$B,'All YOY'!CK$1)</f>
        <v>728820</v>
      </c>
      <c r="CL4" s="85">
        <f>SUMIFS(Data!$E:$E,Data!$D:$D,'All YOY'!CL$3,Data!$A:$A,'All YOY'!CL$2,Data!$C:$C,'All YOY'!$C4,Data!$B:$B,'All YOY'!CL$1)</f>
        <v>587768</v>
      </c>
      <c r="CM4" s="85">
        <f>SUMIFS(Data!$E:$E,Data!$D:$D,'All YOY'!CM$3,Data!$A:$A,'All YOY'!CM$2,Data!$C:$C,'All YOY'!$C4,Data!$B:$B,'All YOY'!CM$1)</f>
        <v>141052</v>
      </c>
      <c r="CN4" s="85">
        <f>SUMIFS(Data!$E:$E,Data!$D:$D,'All YOY'!CN$3,Data!$A:$A,'All YOY'!CN$2,Data!$C:$C,'All YOY'!$C4,Data!$B:$B,'All YOY'!CN$1)</f>
        <v>703861</v>
      </c>
      <c r="CO4" s="85">
        <f>SUMIFS(Data!$E:$E,Data!$D:$D,'All YOY'!CO$3,Data!$A:$A,'All YOY'!CO$2,Data!$C:$C,'All YOY'!$C4,Data!$B:$B,'All YOY'!CO$1)</f>
        <v>575639</v>
      </c>
      <c r="CP4" s="85">
        <f>SUMIFS(Data!$E:$E,Data!$D:$D,'All YOY'!CP$3,Data!$A:$A,'All YOY'!CP$2,Data!$C:$C,'All YOY'!$C4,Data!$B:$B,'All YOY'!CP$1)</f>
        <v>128222</v>
      </c>
      <c r="CQ4" s="85">
        <f>SUMIFS(Data!$E:$E,Data!$D:$D,'All YOY'!CQ$3,Data!$A:$A,'All YOY'!CQ$2,Data!$C:$C,'All YOY'!$C4,Data!$B:$B,'All YOY'!CQ$1)</f>
        <v>658016</v>
      </c>
      <c r="CR4" s="85">
        <f>SUMIFS(Data!$E:$E,Data!$D:$D,'All YOY'!CR$3,Data!$A:$A,'All YOY'!CR$2,Data!$C:$C,'All YOY'!$C4,Data!$B:$B,'All YOY'!CR$1)</f>
        <v>538184</v>
      </c>
      <c r="CS4" s="85">
        <f>SUMIFS(Data!$E:$E,Data!$D:$D,'All YOY'!CS$3,Data!$A:$A,'All YOY'!CS$2,Data!$C:$C,'All YOY'!$C4,Data!$B:$B,'All YOY'!CS$1)</f>
        <v>119832</v>
      </c>
      <c r="CT4" s="85">
        <f>SUMIFS(Data!$E:$E,Data!$D:$D,'All YOY'!CT$3,Data!$A:$A,'All YOY'!CT$2,Data!$C:$C,'All YOY'!$C4,Data!$B:$B,'All YOY'!CT$1)</f>
        <v>632471</v>
      </c>
      <c r="CU4" s="85">
        <f>SUMIFS(Data!$E:$E,Data!$D:$D,'All YOY'!CU$3,Data!$A:$A,'All YOY'!CU$2,Data!$C:$C,'All YOY'!$C4,Data!$B:$B,'All YOY'!CU$1)</f>
        <v>516678</v>
      </c>
      <c r="CV4" s="85">
        <f>SUMIFS(Data!$E:$E,Data!$D:$D,'All YOY'!CV$3,Data!$A:$A,'All YOY'!CV$2,Data!$C:$C,'All YOY'!$C4,Data!$B:$B,'All YOY'!CV$1)</f>
        <v>115793</v>
      </c>
      <c r="CW4" s="85">
        <f>SUMIFS(Data!$E:$E,Data!$D:$D,'All YOY'!CW$3,Data!$A:$A,'All YOY'!CW$2,Data!$C:$C,'All YOY'!$C4,Data!$B:$B,'All YOY'!CW$1)</f>
        <v>602920</v>
      </c>
      <c r="CX4" s="85">
        <f>SUMIFS(Data!$E:$E,Data!$D:$D,'All YOY'!CX$3,Data!$A:$A,'All YOY'!CX$2,Data!$C:$C,'All YOY'!$C4,Data!$B:$B,'All YOY'!CX$1)</f>
        <v>491736</v>
      </c>
      <c r="CY4" s="85">
        <f>SUMIFS(Data!$E:$E,Data!$D:$D,'All YOY'!CY$3,Data!$A:$A,'All YOY'!CY$2,Data!$C:$C,'All YOY'!$C4,Data!$B:$B,'All YOY'!CY$1)</f>
        <v>111184</v>
      </c>
      <c r="CZ4" s="85">
        <f>SUMIFS(Data!$E:$E,Data!$D:$D,'All YOY'!CZ$3,Data!$A:$A,'All YOY'!CZ$2,Data!$C:$C,'All YOY'!$C4,Data!$B:$B,'All YOY'!CZ$1)</f>
        <v>579694</v>
      </c>
      <c r="DA4" s="85">
        <f>SUMIFS(Data!$E:$E,Data!$D:$D,'All YOY'!DA$3,Data!$A:$A,'All YOY'!DA$2,Data!$C:$C,'All YOY'!$C4,Data!$B:$B,'All YOY'!DA$1)</f>
        <v>456621</v>
      </c>
      <c r="DB4" s="85">
        <f>SUMIFS(Data!$E:$E,Data!$D:$D,'All YOY'!DB$3,Data!$A:$A,'All YOY'!DB$2,Data!$C:$C,'All YOY'!$C4,Data!$B:$B,'All YOY'!DB$1)</f>
        <v>123073</v>
      </c>
      <c r="DC4" s="85">
        <f>SUMIFS(Data!$E:$E,Data!$D:$D,'All YOY'!DC$3,Data!$A:$A,'All YOY'!DC$2,Data!$C:$C,'All YOY'!$C4,Data!$B:$B,'All YOY'!DC$1)</f>
        <v>578493</v>
      </c>
      <c r="DD4" s="85">
        <f>SUMIFS(Data!$E:$E,Data!$D:$D,'All YOY'!DD$3,Data!$A:$A,'All YOY'!DD$2,Data!$C:$C,'All YOY'!$C4,Data!$B:$B,'All YOY'!DD$1)</f>
        <v>449252</v>
      </c>
      <c r="DE4" s="85">
        <f>SUMIFS(Data!$E:$E,Data!$D:$D,'All YOY'!DE$3,Data!$A:$A,'All YOY'!DE$2,Data!$C:$C,'All YOY'!$C4,Data!$B:$B,'All YOY'!DE$1)</f>
        <v>129241</v>
      </c>
    </row>
    <row r="5" spans="1:109">
      <c r="A5" s="77" t="s">
        <v>461</v>
      </c>
      <c r="B5" s="77" t="s">
        <v>479</v>
      </c>
      <c r="C5" s="88" t="s">
        <v>9</v>
      </c>
      <c r="D5" s="77"/>
      <c r="E5" s="85">
        <f>SUMIFS(Data!$E:$E,Data!$D:$D,'All YOY'!E$3,Data!$A:$A,'All YOY'!E$2,Data!$C:$C,'All YOY'!$C5,Data!$B:$B,'All YOY'!E$1)</f>
        <v>976000</v>
      </c>
      <c r="F5" s="85">
        <f>SUMIFS(Data!$E:$E,Data!$D:$D,'All YOY'!F$3,Data!$A:$A,'All YOY'!F$2,Data!$C:$C,'All YOY'!$C5,Data!$B:$B,'All YOY'!F$1)</f>
        <v>0</v>
      </c>
      <c r="G5" s="85">
        <f>SUMIFS(Data!$E:$E,Data!$D:$D,'All YOY'!G$3,Data!$A:$A,'All YOY'!G$2,Data!$C:$C,'All YOY'!$C5,Data!$B:$B,'All YOY'!G$1)</f>
        <v>0</v>
      </c>
      <c r="H5" s="85">
        <f>SUMIFS(Data!$E:$E,Data!$D:$D,'All YOY'!H$3,Data!$A:$A,'All YOY'!H$2,Data!$C:$C,'All YOY'!$C5,Data!$B:$B,'All YOY'!H$1)</f>
        <v>999000</v>
      </c>
      <c r="I5" s="85">
        <f>SUMIFS(Data!$E:$E,Data!$D:$D,'All YOY'!I$3,Data!$A:$A,'All YOY'!I$2,Data!$C:$C,'All YOY'!$C5,Data!$B:$B,'All YOY'!I$1)</f>
        <v>0</v>
      </c>
      <c r="J5" s="85">
        <f>SUMIFS(Data!$E:$E,Data!$D:$D,'All YOY'!J$3,Data!$A:$A,'All YOY'!J$2,Data!$C:$C,'All YOY'!$C5,Data!$B:$B,'All YOY'!J$1)</f>
        <v>0</v>
      </c>
      <c r="K5" s="85">
        <f>SUMIFS(Data!$E:$E,Data!$D:$D,'All YOY'!K$3,Data!$A:$A,'All YOY'!K$2,Data!$C:$C,'All YOY'!$C5,Data!$B:$B,'All YOY'!K$1)</f>
        <v>1024000</v>
      </c>
      <c r="L5" s="85">
        <f>SUMIFS(Data!$E:$E,Data!$D:$D,'All YOY'!L$3,Data!$A:$A,'All YOY'!L$2,Data!$C:$C,'All YOY'!$C5,Data!$B:$B,'All YOY'!L$1)</f>
        <v>0</v>
      </c>
      <c r="M5" s="85">
        <f>SUMIFS(Data!$E:$E,Data!$D:$D,'All YOY'!M$3,Data!$A:$A,'All YOY'!M$2,Data!$C:$C,'All YOY'!$C5,Data!$B:$B,'All YOY'!M$1)</f>
        <v>0</v>
      </c>
      <c r="N5" s="85">
        <f>SUMIFS(Data!$E:$E,Data!$D:$D,'All YOY'!N$3,Data!$A:$A,'All YOY'!N$2,Data!$C:$C,'All YOY'!$C5,Data!$B:$B,'All YOY'!N$1)</f>
        <v>1042000</v>
      </c>
      <c r="O5" s="85">
        <f>SUMIFS(Data!$E:$E,Data!$D:$D,'All YOY'!O$3,Data!$A:$A,'All YOY'!O$2,Data!$C:$C,'All YOY'!$C5,Data!$B:$B,'All YOY'!O$1)</f>
        <v>0</v>
      </c>
      <c r="P5" s="85">
        <f>SUMIFS(Data!$E:$E,Data!$D:$D,'All YOY'!P$3,Data!$A:$A,'All YOY'!P$2,Data!$C:$C,'All YOY'!$C5,Data!$B:$B,'All YOY'!P$1)</f>
        <v>0</v>
      </c>
      <c r="Q5" s="85">
        <f>SUMIFS(Data!$E:$E,Data!$D:$D,'All YOY'!Q$3,Data!$A:$A,'All YOY'!Q$2,Data!$C:$C,'All YOY'!$C5,Data!$B:$B,'All YOY'!Q$1)</f>
        <v>1068762</v>
      </c>
      <c r="R5" s="85">
        <f>SUMIFS(Data!$E:$E,Data!$D:$D,'All YOY'!R$3,Data!$A:$A,'All YOY'!R$2,Data!$C:$C,'All YOY'!$C5,Data!$B:$B,'All YOY'!R$1)</f>
        <v>1040163</v>
      </c>
      <c r="S5" s="85">
        <f>SUMIFS(Data!$E:$E,Data!$D:$D,'All YOY'!S$3,Data!$A:$A,'All YOY'!S$2,Data!$C:$C,'All YOY'!$C5,Data!$B:$B,'All YOY'!S$1)</f>
        <v>28599</v>
      </c>
      <c r="T5" s="85">
        <f>SUMIFS(Data!$E:$E,Data!$D:$D,'All YOY'!T$3,Data!$A:$A,'All YOY'!T$2,Data!$C:$C,'All YOY'!$C5,Data!$B:$B,'All YOY'!T$1)</f>
        <v>1101153</v>
      </c>
      <c r="U5" s="85">
        <f>SUMIFS(Data!$E:$E,Data!$D:$D,'All YOY'!U$3,Data!$A:$A,'All YOY'!U$2,Data!$C:$C,'All YOY'!$C5,Data!$B:$B,'All YOY'!U$1)</f>
        <v>1070937</v>
      </c>
      <c r="V5" s="85">
        <f>SUMIFS(Data!$E:$E,Data!$D:$D,'All YOY'!V$3,Data!$A:$A,'All YOY'!V$2,Data!$C:$C,'All YOY'!$C5,Data!$B:$B,'All YOY'!V$1)</f>
        <v>30216</v>
      </c>
      <c r="W5" s="85">
        <f>SUMIFS(Data!$E:$E,Data!$D:$D,'All YOY'!W$3,Data!$A:$A,'All YOY'!W$2,Data!$C:$C,'All YOY'!$C5,Data!$B:$B,'All YOY'!W$1)</f>
        <v>1078842</v>
      </c>
      <c r="X5" s="85">
        <f>SUMIFS(Data!$E:$E,Data!$D:$D,'All YOY'!X$3,Data!$A:$A,'All YOY'!X$2,Data!$C:$C,'All YOY'!$C5,Data!$B:$B,'All YOY'!X$1)</f>
        <v>1051546</v>
      </c>
      <c r="Y5" s="85">
        <f>SUMIFS(Data!$E:$E,Data!$D:$D,'All YOY'!Y$3,Data!$A:$A,'All YOY'!Y$2,Data!$C:$C,'All YOY'!$C5,Data!$B:$B,'All YOY'!Y$1)</f>
        <v>27296</v>
      </c>
      <c r="Z5" s="85">
        <f>SUMIFS(Data!$E:$E,Data!$D:$D,'All YOY'!Z$3,Data!$A:$A,'All YOY'!Z$2,Data!$C:$C,'All YOY'!$C5,Data!$B:$B,'All YOY'!Z$1)</f>
        <v>1099449</v>
      </c>
      <c r="AA5" s="85">
        <f>SUMIFS(Data!$E:$E,Data!$D:$D,'All YOY'!AA$3,Data!$A:$A,'All YOY'!AA$2,Data!$C:$C,'All YOY'!$C5,Data!$B:$B,'All YOY'!AA$1)</f>
        <v>1067784</v>
      </c>
      <c r="AB5" s="85">
        <f>SUMIFS(Data!$E:$E,Data!$D:$D,'All YOY'!AB$3,Data!$A:$A,'All YOY'!AB$2,Data!$C:$C,'All YOY'!$C5,Data!$B:$B,'All YOY'!AB$1)</f>
        <v>31665</v>
      </c>
      <c r="AC5" s="85">
        <f>SUMIFS(Data!$E:$E,Data!$D:$D,'All YOY'!AC$3,Data!$A:$A,'All YOY'!AC$2,Data!$C:$C,'All YOY'!$C5,Data!$B:$B,'All YOY'!AC$1)</f>
        <v>1060078</v>
      </c>
      <c r="AD5" s="85">
        <f>SUMIFS(Data!$E:$E,Data!$D:$D,'All YOY'!AD$3,Data!$A:$A,'All YOY'!AD$2,Data!$C:$C,'All YOY'!$C5,Data!$B:$B,'All YOY'!AD$1)</f>
        <v>1031703</v>
      </c>
      <c r="AE5" s="85">
        <f>SUMIFS(Data!$E:$E,Data!$D:$D,'All YOY'!AE$3,Data!$A:$A,'All YOY'!AE$2,Data!$C:$C,'All YOY'!$C5,Data!$B:$B,'All YOY'!AE$1)</f>
        <v>28375</v>
      </c>
      <c r="AF5" s="85">
        <f>SUMIFS(Data!$E:$E,Data!$D:$D,'All YOY'!AF$3,Data!$A:$A,'All YOY'!AF$2,Data!$C:$C,'All YOY'!$C5,Data!$B:$B,'All YOY'!AF$1)</f>
        <v>1085405</v>
      </c>
      <c r="AG5" s="85">
        <f>SUMIFS(Data!$E:$E,Data!$D:$D,'All YOY'!AG$3,Data!$A:$A,'All YOY'!AG$2,Data!$C:$C,'All YOY'!$C5,Data!$B:$B,'All YOY'!AG$1)</f>
        <v>1055312</v>
      </c>
      <c r="AH5" s="85">
        <f>SUMIFS(Data!$E:$E,Data!$D:$D,'All YOY'!AH$3,Data!$A:$A,'All YOY'!AH$2,Data!$C:$C,'All YOY'!$C5,Data!$B:$B,'All YOY'!AH$1)</f>
        <v>30093</v>
      </c>
      <c r="AI5" s="85">
        <f>SUMIFS(Data!$E:$E,Data!$D:$D,'All YOY'!AI$3,Data!$A:$A,'All YOY'!AI$2,Data!$C:$C,'All YOY'!$C5,Data!$B:$B,'All YOY'!AI$1)</f>
        <v>1037824</v>
      </c>
      <c r="AJ5" s="85">
        <f>SUMIFS(Data!$E:$E,Data!$D:$D,'All YOY'!AJ$3,Data!$A:$A,'All YOY'!AJ$2,Data!$C:$C,'All YOY'!$C5,Data!$B:$B,'All YOY'!AJ$1)</f>
        <v>1011896</v>
      </c>
      <c r="AK5" s="85">
        <f>SUMIFS(Data!$E:$E,Data!$D:$D,'All YOY'!AK$3,Data!$A:$A,'All YOY'!AK$2,Data!$C:$C,'All YOY'!$C5,Data!$B:$B,'All YOY'!AK$1)</f>
        <v>25928</v>
      </c>
      <c r="AL5" s="85">
        <f>SUMIFS(Data!$E:$E,Data!$D:$D,'All YOY'!AL$3,Data!$A:$A,'All YOY'!AL$2,Data!$C:$C,'All YOY'!$C5,Data!$B:$B,'All YOY'!AL$1)</f>
        <v>1019153</v>
      </c>
      <c r="AM5" s="85">
        <f>SUMIFS(Data!$E:$E,Data!$D:$D,'All YOY'!AM$3,Data!$A:$A,'All YOY'!AM$2,Data!$C:$C,'All YOY'!$C5,Data!$B:$B,'All YOY'!AM$1)</f>
        <v>993948</v>
      </c>
      <c r="AN5" s="85">
        <f>SUMIFS(Data!$E:$E,Data!$D:$D,'All YOY'!AN$3,Data!$A:$A,'All YOY'!AN$2,Data!$C:$C,'All YOY'!$C5,Data!$B:$B,'All YOY'!AN$1)</f>
        <v>25205</v>
      </c>
      <c r="AO5" s="85">
        <f>SUMIFS(Data!$E:$E,Data!$D:$D,'All YOY'!AO$3,Data!$A:$A,'All YOY'!AO$2,Data!$C:$C,'All YOY'!$C5,Data!$B:$B,'All YOY'!AO$1)</f>
        <v>984226</v>
      </c>
      <c r="AP5" s="85">
        <f>SUMIFS(Data!$E:$E,Data!$D:$D,'All YOY'!AP$3,Data!$A:$A,'All YOY'!AP$2,Data!$C:$C,'All YOY'!$C5,Data!$B:$B,'All YOY'!AP$1)</f>
        <v>958773</v>
      </c>
      <c r="AQ5" s="85">
        <f>SUMIFS(Data!$E:$E,Data!$D:$D,'All YOY'!AQ$3,Data!$A:$A,'All YOY'!AQ$2,Data!$C:$C,'All YOY'!$C5,Data!$B:$B,'All YOY'!AQ$1)</f>
        <v>25453</v>
      </c>
      <c r="AR5" s="85">
        <f>SUMIFS(Data!$E:$E,Data!$D:$D,'All YOY'!AR$3,Data!$A:$A,'All YOY'!AR$2,Data!$C:$C,'All YOY'!$C5,Data!$B:$B,'All YOY'!AR$1)</f>
        <v>926120</v>
      </c>
      <c r="AS5" s="85">
        <f>SUMIFS(Data!$E:$E,Data!$D:$D,'All YOY'!AS$3,Data!$A:$A,'All YOY'!AS$2,Data!$C:$C,'All YOY'!$C5,Data!$B:$B,'All YOY'!AS$1)</f>
        <v>901124</v>
      </c>
      <c r="AT5" s="85">
        <f>SUMIFS(Data!$E:$E,Data!$D:$D,'All YOY'!AT$3,Data!$A:$A,'All YOY'!AT$2,Data!$C:$C,'All YOY'!$C5,Data!$B:$B,'All YOY'!AT$1)</f>
        <v>24996</v>
      </c>
      <c r="AU5" s="85">
        <f>SUMIFS(Data!$E:$E,Data!$D:$D,'All YOY'!AU$3,Data!$A:$A,'All YOY'!AU$2,Data!$C:$C,'All YOY'!$C5,Data!$B:$B,'All YOY'!AU$1)</f>
        <v>881577</v>
      </c>
      <c r="AV5" s="85">
        <f>SUMIFS(Data!$E:$E,Data!$D:$D,'All YOY'!AV$3,Data!$A:$A,'All YOY'!AV$2,Data!$C:$C,'All YOY'!$C5,Data!$B:$B,'All YOY'!AV$1)</f>
        <v>857597</v>
      </c>
      <c r="AW5" s="85">
        <f>SUMIFS(Data!$E:$E,Data!$D:$D,'All YOY'!AW$3,Data!$A:$A,'All YOY'!AW$2,Data!$C:$C,'All YOY'!$C5,Data!$B:$B,'All YOY'!AW$1)</f>
        <v>23980</v>
      </c>
      <c r="AX5" s="85">
        <f>SUMIFS(Data!$E:$E,Data!$D:$D,'All YOY'!AX$3,Data!$A:$A,'All YOY'!AX$2,Data!$C:$C,'All YOY'!$C5,Data!$B:$B,'All YOY'!AX$1)</f>
        <v>831106</v>
      </c>
      <c r="AY5" s="85">
        <f>SUMIFS(Data!$E:$E,Data!$D:$D,'All YOY'!AY$3,Data!$A:$A,'All YOY'!AY$2,Data!$C:$C,'All YOY'!$C5,Data!$B:$B,'All YOY'!AY$1)</f>
        <v>808402</v>
      </c>
      <c r="AZ5" s="85">
        <f>SUMIFS(Data!$E:$E,Data!$D:$D,'All YOY'!AZ$3,Data!$A:$A,'All YOY'!AZ$2,Data!$C:$C,'All YOY'!$C5,Data!$B:$B,'All YOY'!AZ$1)</f>
        <v>22704</v>
      </c>
      <c r="BA5" s="85">
        <f>SUMIFS(Data!$E:$E,Data!$D:$D,'All YOY'!BA$3,Data!$A:$A,'All YOY'!BA$2,Data!$C:$C,'All YOY'!$C5,Data!$B:$B,'All YOY'!BA$1)</f>
        <v>0</v>
      </c>
      <c r="BB5" s="85">
        <f>SUMIFS(Data!$E:$E,Data!$D:$D,'All YOY'!BB$3,Data!$A:$A,'All YOY'!BB$2,Data!$C:$C,'All YOY'!$C5,Data!$B:$B,'All YOY'!BB$1)</f>
        <v>0</v>
      </c>
      <c r="BC5" s="85">
        <f>SUMIFS(Data!$E:$E,Data!$D:$D,'All YOY'!BC$3,Data!$A:$A,'All YOY'!BC$2,Data!$C:$C,'All YOY'!$C5,Data!$B:$B,'All YOY'!BC$1)</f>
        <v>0</v>
      </c>
      <c r="BD5" s="85">
        <f>SUMIFS(Data!$E:$E,Data!$D:$D,'All YOY'!BD$3,Data!$A:$A,'All YOY'!BD$2,Data!$C:$C,'All YOY'!$C5,Data!$B:$B,'All YOY'!BD$1)</f>
        <v>776998</v>
      </c>
      <c r="BE5" s="85">
        <f>SUMIFS(Data!$E:$E,Data!$D:$D,'All YOY'!BE$3,Data!$A:$A,'All YOY'!BE$2,Data!$C:$C,'All YOY'!$C5,Data!$B:$B,'All YOY'!BE$1)</f>
        <v>755034</v>
      </c>
      <c r="BF5" s="85">
        <f>SUMIFS(Data!$E:$E,Data!$D:$D,'All YOY'!BF$3,Data!$A:$A,'All YOY'!BF$2,Data!$C:$C,'All YOY'!$C5,Data!$B:$B,'All YOY'!BF$1)</f>
        <v>21964</v>
      </c>
      <c r="BG5" s="85">
        <f>SUMIFS(Data!$E:$E,Data!$D:$D,'All YOY'!BG$3,Data!$A:$A,'All YOY'!BG$2,Data!$C:$C,'All YOY'!$C5,Data!$B:$B,'All YOY'!BG$1)</f>
        <v>738204</v>
      </c>
      <c r="BH5" s="85">
        <f>SUMIFS(Data!$E:$E,Data!$D:$D,'All YOY'!BH$3,Data!$A:$A,'All YOY'!BH$2,Data!$C:$C,'All YOY'!$C5,Data!$B:$B,'All YOY'!BH$1)</f>
        <v>718170</v>
      </c>
      <c r="BI5" s="85">
        <f>SUMIFS(Data!$E:$E,Data!$D:$D,'All YOY'!BI$3,Data!$A:$A,'All YOY'!BI$2,Data!$C:$C,'All YOY'!$C5,Data!$B:$B,'All YOY'!BI$1)</f>
        <v>20034</v>
      </c>
      <c r="BJ5" s="85">
        <f>SUMIFS(Data!$E:$E,Data!$D:$D,'All YOY'!BJ$3,Data!$A:$A,'All YOY'!BJ$2,Data!$C:$C,'All YOY'!$C5,Data!$B:$B,'All YOY'!BJ$1)</f>
        <v>713232</v>
      </c>
      <c r="BK5" s="85">
        <f>SUMIFS(Data!$E:$E,Data!$D:$D,'All YOY'!BK$3,Data!$A:$A,'All YOY'!BK$2,Data!$C:$C,'All YOY'!$C5,Data!$B:$B,'All YOY'!BK$1)</f>
        <v>693226</v>
      </c>
      <c r="BL5" s="85">
        <f>SUMIFS(Data!$E:$E,Data!$D:$D,'All YOY'!BL$3,Data!$A:$A,'All YOY'!BL$2,Data!$C:$C,'All YOY'!$C5,Data!$B:$B,'All YOY'!BL$1)</f>
        <v>20006</v>
      </c>
      <c r="BM5" s="85">
        <f>SUMIFS(Data!$E:$E,Data!$D:$D,'All YOY'!BM$3,Data!$A:$A,'All YOY'!BM$2,Data!$C:$C,'All YOY'!$C5,Data!$B:$B,'All YOY'!BM$1)</f>
        <v>695045</v>
      </c>
      <c r="BN5" s="85">
        <f>SUMIFS(Data!$E:$E,Data!$D:$D,'All YOY'!BN$3,Data!$A:$A,'All YOY'!BN$2,Data!$C:$C,'All YOY'!$C5,Data!$B:$B,'All YOY'!BN$1)</f>
        <v>675225</v>
      </c>
      <c r="BO5" s="85">
        <f>SUMIFS(Data!$E:$E,Data!$D:$D,'All YOY'!BO$3,Data!$A:$A,'All YOY'!BO$2,Data!$C:$C,'All YOY'!$C5,Data!$B:$B,'All YOY'!BO$1)</f>
        <v>19820</v>
      </c>
      <c r="BP5" s="85">
        <f>SUMIFS(Data!$E:$E,Data!$D:$D,'All YOY'!BP$3,Data!$A:$A,'All YOY'!BP$2,Data!$C:$C,'All YOY'!$C5,Data!$B:$B,'All YOY'!BP$1)</f>
        <v>681787</v>
      </c>
      <c r="BQ5" s="85">
        <f>SUMIFS(Data!$E:$E,Data!$D:$D,'All YOY'!BQ$3,Data!$A:$A,'All YOY'!BQ$2,Data!$C:$C,'All YOY'!$C5,Data!$B:$B,'All YOY'!BQ$1)</f>
        <v>662093</v>
      </c>
      <c r="BR5" s="85">
        <f>SUMIFS(Data!$E:$E,Data!$D:$D,'All YOY'!BR$3,Data!$A:$A,'All YOY'!BR$2,Data!$C:$C,'All YOY'!$C5,Data!$B:$B,'All YOY'!BR$1)</f>
        <v>19694</v>
      </c>
      <c r="BS5" s="85">
        <f>SUMIFS(Data!$E:$E,Data!$D:$D,'All YOY'!BS$3,Data!$A:$A,'All YOY'!BS$2,Data!$C:$C,'All YOY'!$C5,Data!$B:$B,'All YOY'!BS$1)</f>
        <v>680645</v>
      </c>
      <c r="BT5" s="85">
        <f>SUMIFS(Data!$E:$E,Data!$D:$D,'All YOY'!BT$3,Data!$A:$A,'All YOY'!BT$2,Data!$C:$C,'All YOY'!$C5,Data!$B:$B,'All YOY'!BT$1)</f>
        <v>661455</v>
      </c>
      <c r="BU5" s="85">
        <f>SUMIFS(Data!$E:$E,Data!$D:$D,'All YOY'!BU$3,Data!$A:$A,'All YOY'!BU$2,Data!$C:$C,'All YOY'!$C5,Data!$B:$B,'All YOY'!BU$1)</f>
        <v>19190</v>
      </c>
      <c r="BV5" s="85">
        <f>SUMIFS(Data!$E:$E,Data!$D:$D,'All YOY'!BV$3,Data!$A:$A,'All YOY'!BV$2,Data!$C:$C,'All YOY'!$C5,Data!$B:$B,'All YOY'!BV$1)</f>
        <v>682440</v>
      </c>
      <c r="BW5" s="85">
        <f>SUMIFS(Data!$E:$E,Data!$D:$D,'All YOY'!BW$3,Data!$A:$A,'All YOY'!BW$2,Data!$C:$C,'All YOY'!$C5,Data!$B:$B,'All YOY'!BW$1)</f>
        <v>658691</v>
      </c>
      <c r="BX5" s="85">
        <f>SUMIFS(Data!$E:$E,Data!$D:$D,'All YOY'!BX$3,Data!$A:$A,'All YOY'!BX$2,Data!$C:$C,'All YOY'!$C5,Data!$B:$B,'All YOY'!BX$1)</f>
        <v>23749</v>
      </c>
      <c r="BY5" s="85">
        <f>SUMIFS(Data!$E:$E,Data!$D:$D,'All YOY'!BY$3,Data!$A:$A,'All YOY'!BY$2,Data!$C:$C,'All YOY'!$C5,Data!$B:$B,'All YOY'!BY$1)</f>
        <v>687822</v>
      </c>
      <c r="BZ5" s="85">
        <f>SUMIFS(Data!$E:$E,Data!$D:$D,'All YOY'!BZ$3,Data!$A:$A,'All YOY'!BZ$2,Data!$C:$C,'All YOY'!$C5,Data!$B:$B,'All YOY'!BZ$1)</f>
        <v>663708</v>
      </c>
      <c r="CA5" s="85">
        <f>SUMIFS(Data!$E:$E,Data!$D:$D,'All YOY'!CA$3,Data!$A:$A,'All YOY'!CA$2,Data!$C:$C,'All YOY'!$C5,Data!$B:$B,'All YOY'!CA$1)</f>
        <v>24114</v>
      </c>
      <c r="CB5" s="85">
        <f>SUMIFS(Data!$E:$E,Data!$D:$D,'All YOY'!CB$3,Data!$A:$A,'All YOY'!CB$2,Data!$C:$C,'All YOY'!$C5,Data!$B:$B,'All YOY'!CB$1)</f>
        <v>695647</v>
      </c>
      <c r="CC5" s="85">
        <f>SUMIFS(Data!$E:$E,Data!$D:$D,'All YOY'!CC$3,Data!$A:$A,'All YOY'!CC$2,Data!$C:$C,'All YOY'!$C5,Data!$B:$B,'All YOY'!CC$1)</f>
        <v>671479</v>
      </c>
      <c r="CD5" s="85">
        <f>SUMIFS(Data!$E:$E,Data!$D:$D,'All YOY'!CD$3,Data!$A:$A,'All YOY'!CD$2,Data!$C:$C,'All YOY'!$C5,Data!$B:$B,'All YOY'!CD$1)</f>
        <v>24168</v>
      </c>
      <c r="CE5" s="85">
        <f>SUMIFS(Data!$E:$E,Data!$D:$D,'All YOY'!CE$3,Data!$A:$A,'All YOY'!CE$2,Data!$C:$C,'All YOY'!$C5,Data!$B:$B,'All YOY'!CE$1)</f>
        <v>698040</v>
      </c>
      <c r="CF5" s="85">
        <f>SUMIFS(Data!$E:$E,Data!$D:$D,'All YOY'!CF$3,Data!$A:$A,'All YOY'!CF$2,Data!$C:$C,'All YOY'!$C5,Data!$B:$B,'All YOY'!CF$1)</f>
        <v>674374</v>
      </c>
      <c r="CG5" s="85">
        <f>SUMIFS(Data!$E:$E,Data!$D:$D,'All YOY'!CG$3,Data!$A:$A,'All YOY'!CG$2,Data!$C:$C,'All YOY'!$C5,Data!$B:$B,'All YOY'!CG$1)</f>
        <v>23666</v>
      </c>
      <c r="CH5" s="85">
        <f>SUMIFS(Data!$E:$E,Data!$D:$D,'All YOY'!CH$3,Data!$A:$A,'All YOY'!CH$2,Data!$C:$C,'All YOY'!$C5,Data!$B:$B,'All YOY'!CH$1)</f>
        <v>698805</v>
      </c>
      <c r="CI5" s="85">
        <f>SUMIFS(Data!$E:$E,Data!$D:$D,'All YOY'!CI$3,Data!$A:$A,'All YOY'!CI$2,Data!$C:$C,'All YOY'!$C5,Data!$B:$B,'All YOY'!CI$1)</f>
        <v>675134</v>
      </c>
      <c r="CJ5" s="85">
        <f>SUMIFS(Data!$E:$E,Data!$D:$D,'All YOY'!CJ$3,Data!$A:$A,'All YOY'!CJ$2,Data!$C:$C,'All YOY'!$C5,Data!$B:$B,'All YOY'!CJ$1)</f>
        <v>23671</v>
      </c>
      <c r="CK5" s="85">
        <f>SUMIFS(Data!$E:$E,Data!$D:$D,'All YOY'!CK$3,Data!$A:$A,'All YOY'!CK$2,Data!$C:$C,'All YOY'!$C5,Data!$B:$B,'All YOY'!CK$1)</f>
        <v>723385</v>
      </c>
      <c r="CL5" s="85">
        <f>SUMIFS(Data!$E:$E,Data!$D:$D,'All YOY'!CL$3,Data!$A:$A,'All YOY'!CL$2,Data!$C:$C,'All YOY'!$C5,Data!$B:$B,'All YOY'!CL$1)</f>
        <v>699039</v>
      </c>
      <c r="CM5" s="85">
        <f>SUMIFS(Data!$E:$E,Data!$D:$D,'All YOY'!CM$3,Data!$A:$A,'All YOY'!CM$2,Data!$C:$C,'All YOY'!$C5,Data!$B:$B,'All YOY'!CM$1)</f>
        <v>24346</v>
      </c>
      <c r="CN5" s="85">
        <f>SUMIFS(Data!$E:$E,Data!$D:$D,'All YOY'!CN$3,Data!$A:$A,'All YOY'!CN$2,Data!$C:$C,'All YOY'!$C5,Data!$B:$B,'All YOY'!CN$1)</f>
        <v>729222</v>
      </c>
      <c r="CO5" s="85">
        <f>SUMIFS(Data!$E:$E,Data!$D:$D,'All YOY'!CO$3,Data!$A:$A,'All YOY'!CO$2,Data!$C:$C,'All YOY'!$C5,Data!$B:$B,'All YOY'!CO$1)</f>
        <v>703615</v>
      </c>
      <c r="CP5" s="85">
        <f>SUMIFS(Data!$E:$E,Data!$D:$D,'All YOY'!CP$3,Data!$A:$A,'All YOY'!CP$2,Data!$C:$C,'All YOY'!$C5,Data!$B:$B,'All YOY'!CP$1)</f>
        <v>25607</v>
      </c>
      <c r="CQ5" s="85">
        <f>SUMIFS(Data!$E:$E,Data!$D:$D,'All YOY'!CQ$3,Data!$A:$A,'All YOY'!CQ$2,Data!$C:$C,'All YOY'!$C5,Data!$B:$B,'All YOY'!CQ$1)</f>
        <v>773978</v>
      </c>
      <c r="CR5" s="85">
        <f>SUMIFS(Data!$E:$E,Data!$D:$D,'All YOY'!CR$3,Data!$A:$A,'All YOY'!CR$2,Data!$C:$C,'All YOY'!$C5,Data!$B:$B,'All YOY'!CR$1)</f>
        <v>747467</v>
      </c>
      <c r="CS5" s="85">
        <f>SUMIFS(Data!$E:$E,Data!$D:$D,'All YOY'!CS$3,Data!$A:$A,'All YOY'!CS$2,Data!$C:$C,'All YOY'!$C5,Data!$B:$B,'All YOY'!CS$1)</f>
        <v>26511</v>
      </c>
      <c r="CT5" s="85">
        <f>SUMIFS(Data!$E:$E,Data!$D:$D,'All YOY'!CT$3,Data!$A:$A,'All YOY'!CT$2,Data!$C:$C,'All YOY'!$C5,Data!$B:$B,'All YOY'!CT$1)</f>
        <v>805709</v>
      </c>
      <c r="CU5" s="85">
        <f>SUMIFS(Data!$E:$E,Data!$D:$D,'All YOY'!CU$3,Data!$A:$A,'All YOY'!CU$2,Data!$C:$C,'All YOY'!$C5,Data!$B:$B,'All YOY'!CU$1)</f>
        <v>779290</v>
      </c>
      <c r="CV5" s="85">
        <f>SUMIFS(Data!$E:$E,Data!$D:$D,'All YOY'!CV$3,Data!$A:$A,'All YOY'!CV$2,Data!$C:$C,'All YOY'!$C5,Data!$B:$B,'All YOY'!CV$1)</f>
        <v>26419</v>
      </c>
      <c r="CW5" s="85">
        <f>SUMIFS(Data!$E:$E,Data!$D:$D,'All YOY'!CW$3,Data!$A:$A,'All YOY'!CW$2,Data!$C:$C,'All YOY'!$C5,Data!$B:$B,'All YOY'!CW$1)</f>
        <v>790966</v>
      </c>
      <c r="CX5" s="85">
        <f>SUMIFS(Data!$E:$E,Data!$D:$D,'All YOY'!CX$3,Data!$A:$A,'All YOY'!CX$2,Data!$C:$C,'All YOY'!$C5,Data!$B:$B,'All YOY'!CX$1)</f>
        <v>765827</v>
      </c>
      <c r="CY5" s="85">
        <f>SUMIFS(Data!$E:$E,Data!$D:$D,'All YOY'!CY$3,Data!$A:$A,'All YOY'!CY$2,Data!$C:$C,'All YOY'!$C5,Data!$B:$B,'All YOY'!CY$1)</f>
        <v>25139</v>
      </c>
      <c r="CZ5" s="85">
        <f>SUMIFS(Data!$E:$E,Data!$D:$D,'All YOY'!CZ$3,Data!$A:$A,'All YOY'!CZ$2,Data!$C:$C,'All YOY'!$C5,Data!$B:$B,'All YOY'!CZ$1)</f>
        <v>775999</v>
      </c>
      <c r="DA5" s="85">
        <f>SUMIFS(Data!$E:$E,Data!$D:$D,'All YOY'!DA$3,Data!$A:$A,'All YOY'!DA$2,Data!$C:$C,'All YOY'!$C5,Data!$B:$B,'All YOY'!DA$1)</f>
        <v>755692</v>
      </c>
      <c r="DB5" s="85">
        <f>SUMIFS(Data!$E:$E,Data!$D:$D,'All YOY'!DB$3,Data!$A:$A,'All YOY'!DB$2,Data!$C:$C,'All YOY'!$C5,Data!$B:$B,'All YOY'!DB$1)</f>
        <v>20307</v>
      </c>
      <c r="DC5" s="85">
        <f>SUMIFS(Data!$E:$E,Data!$D:$D,'All YOY'!DC$3,Data!$A:$A,'All YOY'!DC$2,Data!$C:$C,'All YOY'!$C5,Data!$B:$B,'All YOY'!DC$1)</f>
        <v>743813</v>
      </c>
      <c r="DD5" s="85">
        <f>SUMIFS(Data!$E:$E,Data!$D:$D,'All YOY'!DD$3,Data!$A:$A,'All YOY'!DD$2,Data!$C:$C,'All YOY'!$C5,Data!$B:$B,'All YOY'!DD$1)</f>
        <v>725061</v>
      </c>
      <c r="DE5" s="85">
        <f>SUMIFS(Data!$E:$E,Data!$D:$D,'All YOY'!DE$3,Data!$A:$A,'All YOY'!DE$2,Data!$C:$C,'All YOY'!$C5,Data!$B:$B,'All YOY'!DE$1)</f>
        <v>18752</v>
      </c>
    </row>
    <row r="6" spans="1:109">
      <c r="A6" s="77" t="s">
        <v>426</v>
      </c>
      <c r="B6" s="77" t="s">
        <v>479</v>
      </c>
      <c r="C6" s="88" t="s">
        <v>24</v>
      </c>
      <c r="D6" s="77"/>
      <c r="E6" s="85">
        <f>SUMIFS(Data!$E:$E,Data!$D:$D,'All YOY'!E$3,Data!$A:$A,'All YOY'!E$2,Data!$C:$C,'All YOY'!$C6,Data!$B:$B,'All YOY'!E$1)</f>
        <v>0</v>
      </c>
      <c r="F6" s="85">
        <f>SUMIFS(Data!$E:$E,Data!$D:$D,'All YOY'!F$3,Data!$A:$A,'All YOY'!F$2,Data!$C:$C,'All YOY'!$C6,Data!$B:$B,'All YOY'!F$1)</f>
        <v>0</v>
      </c>
      <c r="G6" s="85">
        <f>SUMIFS(Data!$E:$E,Data!$D:$D,'All YOY'!G$3,Data!$A:$A,'All YOY'!G$2,Data!$C:$C,'All YOY'!$C6,Data!$B:$B,'All YOY'!G$1)</f>
        <v>0</v>
      </c>
      <c r="H6" s="85">
        <f>SUMIFS(Data!$E:$E,Data!$D:$D,'All YOY'!H$3,Data!$A:$A,'All YOY'!H$2,Data!$C:$C,'All YOY'!$C6,Data!$B:$B,'All YOY'!H$1)</f>
        <v>0</v>
      </c>
      <c r="I6" s="85">
        <f>SUMIFS(Data!$E:$E,Data!$D:$D,'All YOY'!I$3,Data!$A:$A,'All YOY'!I$2,Data!$C:$C,'All YOY'!$C6,Data!$B:$B,'All YOY'!I$1)</f>
        <v>0</v>
      </c>
      <c r="J6" s="85">
        <f>SUMIFS(Data!$E:$E,Data!$D:$D,'All YOY'!J$3,Data!$A:$A,'All YOY'!J$2,Data!$C:$C,'All YOY'!$C6,Data!$B:$B,'All YOY'!J$1)</f>
        <v>0</v>
      </c>
      <c r="K6" s="85">
        <f>SUMIFS(Data!$E:$E,Data!$D:$D,'All YOY'!K$3,Data!$A:$A,'All YOY'!K$2,Data!$C:$C,'All YOY'!$C6,Data!$B:$B,'All YOY'!K$1)</f>
        <v>90000</v>
      </c>
      <c r="L6" s="85">
        <f>SUMIFS(Data!$E:$E,Data!$D:$D,'All YOY'!L$3,Data!$A:$A,'All YOY'!L$2,Data!$C:$C,'All YOY'!$C6,Data!$B:$B,'All YOY'!L$1)</f>
        <v>0</v>
      </c>
      <c r="M6" s="85">
        <f>SUMIFS(Data!$E:$E,Data!$D:$D,'All YOY'!M$3,Data!$A:$A,'All YOY'!M$2,Data!$C:$C,'All YOY'!$C6,Data!$B:$B,'All YOY'!M$1)</f>
        <v>0</v>
      </c>
      <c r="N6" s="85">
        <f>SUMIFS(Data!$E:$E,Data!$D:$D,'All YOY'!N$3,Data!$A:$A,'All YOY'!N$2,Data!$C:$C,'All YOY'!$C6,Data!$B:$B,'All YOY'!N$1)</f>
        <v>0</v>
      </c>
      <c r="O6" s="85">
        <f>SUMIFS(Data!$E:$E,Data!$D:$D,'All YOY'!O$3,Data!$A:$A,'All YOY'!O$2,Data!$C:$C,'All YOY'!$C6,Data!$B:$B,'All YOY'!O$1)</f>
        <v>0</v>
      </c>
      <c r="P6" s="85">
        <f>SUMIFS(Data!$E:$E,Data!$D:$D,'All YOY'!P$3,Data!$A:$A,'All YOY'!P$2,Data!$C:$C,'All YOY'!$C6,Data!$B:$B,'All YOY'!P$1)</f>
        <v>0</v>
      </c>
      <c r="Q6" s="85">
        <f>SUMIFS(Data!$E:$E,Data!$D:$D,'All YOY'!Q$3,Data!$A:$A,'All YOY'!Q$2,Data!$C:$C,'All YOY'!$C6,Data!$B:$B,'All YOY'!Q$1)</f>
        <v>84103</v>
      </c>
      <c r="R6" s="85">
        <f>SUMIFS(Data!$E:$E,Data!$D:$D,'All YOY'!R$3,Data!$A:$A,'All YOY'!R$2,Data!$C:$C,'All YOY'!$C6,Data!$B:$B,'All YOY'!R$1)</f>
        <v>75483</v>
      </c>
      <c r="S6" s="85">
        <f>SUMIFS(Data!$E:$E,Data!$D:$D,'All YOY'!S$3,Data!$A:$A,'All YOY'!S$2,Data!$C:$C,'All YOY'!$C6,Data!$B:$B,'All YOY'!S$1)</f>
        <v>8620</v>
      </c>
      <c r="T6" s="85">
        <f>SUMIFS(Data!$E:$E,Data!$D:$D,'All YOY'!T$3,Data!$A:$A,'All YOY'!T$2,Data!$C:$C,'All YOY'!$C6,Data!$B:$B,'All YOY'!T$1)</f>
        <v>82936</v>
      </c>
      <c r="U6" s="85">
        <f>SUMIFS(Data!$E:$E,Data!$D:$D,'All YOY'!U$3,Data!$A:$A,'All YOY'!U$2,Data!$C:$C,'All YOY'!$C6,Data!$B:$B,'All YOY'!U$1)</f>
        <v>75024</v>
      </c>
      <c r="V6" s="85">
        <f>SUMIFS(Data!$E:$E,Data!$D:$D,'All YOY'!V$3,Data!$A:$A,'All YOY'!V$2,Data!$C:$C,'All YOY'!$C6,Data!$B:$B,'All YOY'!V$1)</f>
        <v>7912</v>
      </c>
      <c r="W6" s="85">
        <f>SUMIFS(Data!$E:$E,Data!$D:$D,'All YOY'!W$3,Data!$A:$A,'All YOY'!W$2,Data!$C:$C,'All YOY'!$C6,Data!$B:$B,'All YOY'!W$1)</f>
        <v>78559</v>
      </c>
      <c r="X6" s="85">
        <f>SUMIFS(Data!$E:$E,Data!$D:$D,'All YOY'!X$3,Data!$A:$A,'All YOY'!X$2,Data!$C:$C,'All YOY'!$C6,Data!$B:$B,'All YOY'!X$1)</f>
        <v>71626</v>
      </c>
      <c r="Y6" s="85">
        <f>SUMIFS(Data!$E:$E,Data!$D:$D,'All YOY'!Y$3,Data!$A:$A,'All YOY'!Y$2,Data!$C:$C,'All YOY'!$C6,Data!$B:$B,'All YOY'!Y$1)</f>
        <v>6933</v>
      </c>
      <c r="Z6" s="85">
        <f>SUMIFS(Data!$E:$E,Data!$D:$D,'All YOY'!Z$3,Data!$A:$A,'All YOY'!Z$2,Data!$C:$C,'All YOY'!$C6,Data!$B:$B,'All YOY'!Z$1)</f>
        <v>72461</v>
      </c>
      <c r="AA6" s="85">
        <f>SUMIFS(Data!$E:$E,Data!$D:$D,'All YOY'!AA$3,Data!$A:$A,'All YOY'!AA$2,Data!$C:$C,'All YOY'!$C6,Data!$B:$B,'All YOY'!AA$1)</f>
        <v>67016</v>
      </c>
      <c r="AB6" s="85">
        <f>SUMIFS(Data!$E:$E,Data!$D:$D,'All YOY'!AB$3,Data!$A:$A,'All YOY'!AB$2,Data!$C:$C,'All YOY'!$C6,Data!$B:$B,'All YOY'!AB$1)</f>
        <v>5445</v>
      </c>
      <c r="AC6" s="85">
        <f>SUMIFS(Data!$E:$E,Data!$D:$D,'All YOY'!AC$3,Data!$A:$A,'All YOY'!AC$2,Data!$C:$C,'All YOY'!$C6,Data!$B:$B,'All YOY'!AC$1)</f>
        <v>70550</v>
      </c>
      <c r="AD6" s="85">
        <f>SUMIFS(Data!$E:$E,Data!$D:$D,'All YOY'!AD$3,Data!$A:$A,'All YOY'!AD$2,Data!$C:$C,'All YOY'!$C6,Data!$B:$B,'All YOY'!AD$1)</f>
        <v>65850</v>
      </c>
      <c r="AE6" s="85">
        <f>SUMIFS(Data!$E:$E,Data!$D:$D,'All YOY'!AE$3,Data!$A:$A,'All YOY'!AE$2,Data!$C:$C,'All YOY'!$C6,Data!$B:$B,'All YOY'!AE$1)</f>
        <v>4700</v>
      </c>
      <c r="AF6" s="85">
        <f>SUMIFS(Data!$E:$E,Data!$D:$D,'All YOY'!AF$3,Data!$A:$A,'All YOY'!AF$2,Data!$C:$C,'All YOY'!$C6,Data!$B:$B,'All YOY'!AF$1)</f>
        <v>68509</v>
      </c>
      <c r="AG6" s="85">
        <f>SUMIFS(Data!$E:$E,Data!$D:$D,'All YOY'!AG$3,Data!$A:$A,'All YOY'!AG$2,Data!$C:$C,'All YOY'!$C6,Data!$B:$B,'All YOY'!AG$1)</f>
        <v>63480</v>
      </c>
      <c r="AH6" s="85">
        <f>SUMIFS(Data!$E:$E,Data!$D:$D,'All YOY'!AH$3,Data!$A:$A,'All YOY'!AH$2,Data!$C:$C,'All YOY'!$C6,Data!$B:$B,'All YOY'!AH$1)</f>
        <v>5029</v>
      </c>
      <c r="AI6" s="85">
        <f>SUMIFS(Data!$E:$E,Data!$D:$D,'All YOY'!AI$3,Data!$A:$A,'All YOY'!AI$2,Data!$C:$C,'All YOY'!$C6,Data!$B:$B,'All YOY'!AI$1)</f>
        <v>67342</v>
      </c>
      <c r="AJ6" s="85">
        <f>SUMIFS(Data!$E:$E,Data!$D:$D,'All YOY'!AJ$3,Data!$A:$A,'All YOY'!AJ$2,Data!$C:$C,'All YOY'!$C6,Data!$B:$B,'All YOY'!AJ$1)</f>
        <v>63236</v>
      </c>
      <c r="AK6" s="85">
        <f>SUMIFS(Data!$E:$E,Data!$D:$D,'All YOY'!AK$3,Data!$A:$A,'All YOY'!AK$2,Data!$C:$C,'All YOY'!$C6,Data!$B:$B,'All YOY'!AK$1)</f>
        <v>4106</v>
      </c>
      <c r="AL6" s="85">
        <f>SUMIFS(Data!$E:$E,Data!$D:$D,'All YOY'!AL$3,Data!$A:$A,'All YOY'!AL$2,Data!$C:$C,'All YOY'!$C6,Data!$B:$B,'All YOY'!AL$1)</f>
        <v>69697</v>
      </c>
      <c r="AM6" s="85">
        <f>SUMIFS(Data!$E:$E,Data!$D:$D,'All YOY'!AM$3,Data!$A:$A,'All YOY'!AM$2,Data!$C:$C,'All YOY'!$C6,Data!$B:$B,'All YOY'!AM$1)</f>
        <v>65784</v>
      </c>
      <c r="AN6" s="85">
        <f>SUMIFS(Data!$E:$E,Data!$D:$D,'All YOY'!AN$3,Data!$A:$A,'All YOY'!AN$2,Data!$C:$C,'All YOY'!$C6,Data!$B:$B,'All YOY'!AN$1)</f>
        <v>3913</v>
      </c>
      <c r="AO6" s="85">
        <f>SUMIFS(Data!$E:$E,Data!$D:$D,'All YOY'!AO$3,Data!$A:$A,'All YOY'!AO$2,Data!$C:$C,'All YOY'!$C6,Data!$B:$B,'All YOY'!AO$1)</f>
        <v>68787</v>
      </c>
      <c r="AP6" s="85">
        <f>SUMIFS(Data!$E:$E,Data!$D:$D,'All YOY'!AP$3,Data!$A:$A,'All YOY'!AP$2,Data!$C:$C,'All YOY'!$C6,Data!$B:$B,'All YOY'!AP$1)</f>
        <v>64790</v>
      </c>
      <c r="AQ6" s="85">
        <f>SUMIFS(Data!$E:$E,Data!$D:$D,'All YOY'!AQ$3,Data!$A:$A,'All YOY'!AQ$2,Data!$C:$C,'All YOY'!$C6,Data!$B:$B,'All YOY'!AQ$1)</f>
        <v>3997</v>
      </c>
      <c r="AR6" s="85">
        <f>SUMIFS(Data!$E:$E,Data!$D:$D,'All YOY'!AR$3,Data!$A:$A,'All YOY'!AR$2,Data!$C:$C,'All YOY'!$C6,Data!$B:$B,'All YOY'!AR$1)</f>
        <v>67961</v>
      </c>
      <c r="AS6" s="85">
        <f>SUMIFS(Data!$E:$E,Data!$D:$D,'All YOY'!AS$3,Data!$A:$A,'All YOY'!AS$2,Data!$C:$C,'All YOY'!$C6,Data!$B:$B,'All YOY'!AS$1)</f>
        <v>63963</v>
      </c>
      <c r="AT6" s="85">
        <f>SUMIFS(Data!$E:$E,Data!$D:$D,'All YOY'!AT$3,Data!$A:$A,'All YOY'!AT$2,Data!$C:$C,'All YOY'!$C6,Data!$B:$B,'All YOY'!AT$1)</f>
        <v>3998</v>
      </c>
      <c r="AU6" s="85">
        <f>SUMIFS(Data!$E:$E,Data!$D:$D,'All YOY'!AU$3,Data!$A:$A,'All YOY'!AU$2,Data!$C:$C,'All YOY'!$C6,Data!$B:$B,'All YOY'!AU$1)</f>
        <v>68637</v>
      </c>
      <c r="AV6" s="85">
        <f>SUMIFS(Data!$E:$E,Data!$D:$D,'All YOY'!AV$3,Data!$A:$A,'All YOY'!AV$2,Data!$C:$C,'All YOY'!$C6,Data!$B:$B,'All YOY'!AV$1)</f>
        <v>64565</v>
      </c>
      <c r="AW6" s="85">
        <f>SUMIFS(Data!$E:$E,Data!$D:$D,'All YOY'!AW$3,Data!$A:$A,'All YOY'!AW$2,Data!$C:$C,'All YOY'!$C6,Data!$B:$B,'All YOY'!AW$1)</f>
        <v>4072</v>
      </c>
      <c r="AX6" s="85">
        <f>SUMIFS(Data!$E:$E,Data!$D:$D,'All YOY'!AX$3,Data!$A:$A,'All YOY'!AX$2,Data!$C:$C,'All YOY'!$C6,Data!$B:$B,'All YOY'!AX$1)</f>
        <v>68393</v>
      </c>
      <c r="AY6" s="85">
        <f>SUMIFS(Data!$E:$E,Data!$D:$D,'All YOY'!AY$3,Data!$A:$A,'All YOY'!AY$2,Data!$C:$C,'All YOY'!$C6,Data!$B:$B,'All YOY'!AY$1)</f>
        <v>64017</v>
      </c>
      <c r="AZ6" s="85">
        <f>SUMIFS(Data!$E:$E,Data!$D:$D,'All YOY'!AZ$3,Data!$A:$A,'All YOY'!AZ$2,Data!$C:$C,'All YOY'!$C6,Data!$B:$B,'All YOY'!AZ$1)</f>
        <v>4376</v>
      </c>
      <c r="BA6" s="85">
        <f>SUMIFS(Data!$E:$E,Data!$D:$D,'All YOY'!BA$3,Data!$A:$A,'All YOY'!BA$2,Data!$C:$C,'All YOY'!$C6,Data!$B:$B,'All YOY'!BA$1)</f>
        <v>0</v>
      </c>
      <c r="BB6" s="85">
        <f>SUMIFS(Data!$E:$E,Data!$D:$D,'All YOY'!BB$3,Data!$A:$A,'All YOY'!BB$2,Data!$C:$C,'All YOY'!$C6,Data!$B:$B,'All YOY'!BB$1)</f>
        <v>0</v>
      </c>
      <c r="BC6" s="85">
        <f>SUMIFS(Data!$E:$E,Data!$D:$D,'All YOY'!BC$3,Data!$A:$A,'All YOY'!BC$2,Data!$C:$C,'All YOY'!$C6,Data!$B:$B,'All YOY'!BC$1)</f>
        <v>0</v>
      </c>
      <c r="BD6" s="85">
        <f>SUMIFS(Data!$E:$E,Data!$D:$D,'All YOY'!BD$3,Data!$A:$A,'All YOY'!BD$2,Data!$C:$C,'All YOY'!$C6,Data!$B:$B,'All YOY'!BD$1)</f>
        <v>69253</v>
      </c>
      <c r="BE6" s="85">
        <f>SUMIFS(Data!$E:$E,Data!$D:$D,'All YOY'!BE$3,Data!$A:$A,'All YOY'!BE$2,Data!$C:$C,'All YOY'!$C6,Data!$B:$B,'All YOY'!BE$1)</f>
        <v>65240</v>
      </c>
      <c r="BF6" s="85">
        <f>SUMIFS(Data!$E:$E,Data!$D:$D,'All YOY'!BF$3,Data!$A:$A,'All YOY'!BF$2,Data!$C:$C,'All YOY'!$C6,Data!$B:$B,'All YOY'!BF$1)</f>
        <v>4013</v>
      </c>
      <c r="BG6" s="85">
        <f>SUMIFS(Data!$E:$E,Data!$D:$D,'All YOY'!BG$3,Data!$A:$A,'All YOY'!BG$2,Data!$C:$C,'All YOY'!$C6,Data!$B:$B,'All YOY'!BG$1)</f>
        <v>67437</v>
      </c>
      <c r="BH6" s="85">
        <f>SUMIFS(Data!$E:$E,Data!$D:$D,'All YOY'!BH$3,Data!$A:$A,'All YOY'!BH$2,Data!$C:$C,'All YOY'!$C6,Data!$B:$B,'All YOY'!BH$1)</f>
        <v>63773</v>
      </c>
      <c r="BI6" s="85">
        <f>SUMIFS(Data!$E:$E,Data!$D:$D,'All YOY'!BI$3,Data!$A:$A,'All YOY'!BI$2,Data!$C:$C,'All YOY'!$C6,Data!$B:$B,'All YOY'!BI$1)</f>
        <v>3664</v>
      </c>
      <c r="BJ6" s="85">
        <f>SUMIFS(Data!$E:$E,Data!$D:$D,'All YOY'!BJ$3,Data!$A:$A,'All YOY'!BJ$2,Data!$C:$C,'All YOY'!$C6,Data!$B:$B,'All YOY'!BJ$1)</f>
        <v>66546</v>
      </c>
      <c r="BK6" s="85">
        <f>SUMIFS(Data!$E:$E,Data!$D:$D,'All YOY'!BK$3,Data!$A:$A,'All YOY'!BK$2,Data!$C:$C,'All YOY'!$C6,Data!$B:$B,'All YOY'!BK$1)</f>
        <v>63055</v>
      </c>
      <c r="BL6" s="85">
        <f>SUMIFS(Data!$E:$E,Data!$D:$D,'All YOY'!BL$3,Data!$A:$A,'All YOY'!BL$2,Data!$C:$C,'All YOY'!$C6,Data!$B:$B,'All YOY'!BL$1)</f>
        <v>3491</v>
      </c>
      <c r="BM6" s="85">
        <f>SUMIFS(Data!$E:$E,Data!$D:$D,'All YOY'!BM$3,Data!$A:$A,'All YOY'!BM$2,Data!$C:$C,'All YOY'!$C6,Data!$B:$B,'All YOY'!BM$1)</f>
        <v>65479</v>
      </c>
      <c r="BN6" s="85">
        <f>SUMIFS(Data!$E:$E,Data!$D:$D,'All YOY'!BN$3,Data!$A:$A,'All YOY'!BN$2,Data!$C:$C,'All YOY'!$C6,Data!$B:$B,'All YOY'!BN$1)</f>
        <v>62311</v>
      </c>
      <c r="BO6" s="85">
        <f>SUMIFS(Data!$E:$E,Data!$D:$D,'All YOY'!BO$3,Data!$A:$A,'All YOY'!BO$2,Data!$C:$C,'All YOY'!$C6,Data!$B:$B,'All YOY'!BO$1)</f>
        <v>3168</v>
      </c>
      <c r="BP6" s="85">
        <f>SUMIFS(Data!$E:$E,Data!$D:$D,'All YOY'!BP$3,Data!$A:$A,'All YOY'!BP$2,Data!$C:$C,'All YOY'!$C6,Data!$B:$B,'All YOY'!BP$1)</f>
        <v>65528</v>
      </c>
      <c r="BQ6" s="85">
        <f>SUMIFS(Data!$E:$E,Data!$D:$D,'All YOY'!BQ$3,Data!$A:$A,'All YOY'!BQ$2,Data!$C:$C,'All YOY'!$C6,Data!$B:$B,'All YOY'!BQ$1)</f>
        <v>62349</v>
      </c>
      <c r="BR6" s="85">
        <f>SUMIFS(Data!$E:$E,Data!$D:$D,'All YOY'!BR$3,Data!$A:$A,'All YOY'!BR$2,Data!$C:$C,'All YOY'!$C6,Data!$B:$B,'All YOY'!BR$1)</f>
        <v>3179</v>
      </c>
      <c r="BS6" s="85">
        <f>SUMIFS(Data!$E:$E,Data!$D:$D,'All YOY'!BS$3,Data!$A:$A,'All YOY'!BS$2,Data!$C:$C,'All YOY'!$C6,Data!$B:$B,'All YOY'!BS$1)</f>
        <v>66276</v>
      </c>
      <c r="BT6" s="85">
        <f>SUMIFS(Data!$E:$E,Data!$D:$D,'All YOY'!BT$3,Data!$A:$A,'All YOY'!BT$2,Data!$C:$C,'All YOY'!$C6,Data!$B:$B,'All YOY'!BT$1)</f>
        <v>63112</v>
      </c>
      <c r="BU6" s="85">
        <f>SUMIFS(Data!$E:$E,Data!$D:$D,'All YOY'!BU$3,Data!$A:$A,'All YOY'!BU$2,Data!$C:$C,'All YOY'!$C6,Data!$B:$B,'All YOY'!BU$1)</f>
        <v>3164</v>
      </c>
      <c r="BV6" s="85">
        <f>SUMIFS(Data!$E:$E,Data!$D:$D,'All YOY'!BV$3,Data!$A:$A,'All YOY'!BV$2,Data!$C:$C,'All YOY'!$C6,Data!$B:$B,'All YOY'!BV$1)</f>
        <v>67982</v>
      </c>
      <c r="BW6" s="85">
        <f>SUMIFS(Data!$E:$E,Data!$D:$D,'All YOY'!BW$3,Data!$A:$A,'All YOY'!BW$2,Data!$C:$C,'All YOY'!$C6,Data!$B:$B,'All YOY'!BW$1)</f>
        <v>65247</v>
      </c>
      <c r="BX6" s="85">
        <f>SUMIFS(Data!$E:$E,Data!$D:$D,'All YOY'!BX$3,Data!$A:$A,'All YOY'!BX$2,Data!$C:$C,'All YOY'!$C6,Data!$B:$B,'All YOY'!BX$1)</f>
        <v>2735</v>
      </c>
      <c r="BY6" s="85">
        <f>SUMIFS(Data!$E:$E,Data!$D:$D,'All YOY'!BY$3,Data!$A:$A,'All YOY'!BY$2,Data!$C:$C,'All YOY'!$C6,Data!$B:$B,'All YOY'!BY$1)</f>
        <v>67048</v>
      </c>
      <c r="BZ6" s="85">
        <f>SUMIFS(Data!$E:$E,Data!$D:$D,'All YOY'!BZ$3,Data!$A:$A,'All YOY'!BZ$2,Data!$C:$C,'All YOY'!$C6,Data!$B:$B,'All YOY'!BZ$1)</f>
        <v>64564</v>
      </c>
      <c r="CA6" s="85">
        <f>SUMIFS(Data!$E:$E,Data!$D:$D,'All YOY'!CA$3,Data!$A:$A,'All YOY'!CA$2,Data!$C:$C,'All YOY'!$C6,Data!$B:$B,'All YOY'!CA$1)</f>
        <v>2484</v>
      </c>
      <c r="CB6" s="85">
        <f>SUMIFS(Data!$E:$E,Data!$D:$D,'All YOY'!CB$3,Data!$A:$A,'All YOY'!CB$2,Data!$C:$C,'All YOY'!$C6,Data!$B:$B,'All YOY'!CB$1)</f>
        <v>67625</v>
      </c>
      <c r="CC6" s="85">
        <f>SUMIFS(Data!$E:$E,Data!$D:$D,'All YOY'!CC$3,Data!$A:$A,'All YOY'!CC$2,Data!$C:$C,'All YOY'!$C6,Data!$B:$B,'All YOY'!CC$1)</f>
        <v>65387</v>
      </c>
      <c r="CD6" s="85">
        <f>SUMIFS(Data!$E:$E,Data!$D:$D,'All YOY'!CD$3,Data!$A:$A,'All YOY'!CD$2,Data!$C:$C,'All YOY'!$C6,Data!$B:$B,'All YOY'!CD$1)</f>
        <v>2238</v>
      </c>
      <c r="CE6" s="85">
        <f>SUMIFS(Data!$E:$E,Data!$D:$D,'All YOY'!CE$3,Data!$A:$A,'All YOY'!CE$2,Data!$C:$C,'All YOY'!$C6,Data!$B:$B,'All YOY'!CE$1)</f>
        <v>65218</v>
      </c>
      <c r="CF6" s="85">
        <f>SUMIFS(Data!$E:$E,Data!$D:$D,'All YOY'!CF$3,Data!$A:$A,'All YOY'!CF$2,Data!$C:$C,'All YOY'!$C6,Data!$B:$B,'All YOY'!CF$1)</f>
        <v>63261</v>
      </c>
      <c r="CG6" s="85">
        <f>SUMIFS(Data!$E:$E,Data!$D:$D,'All YOY'!CG$3,Data!$A:$A,'All YOY'!CG$2,Data!$C:$C,'All YOY'!$C6,Data!$B:$B,'All YOY'!CG$1)</f>
        <v>1957</v>
      </c>
      <c r="CH6" s="85">
        <f>SUMIFS(Data!$E:$E,Data!$D:$D,'All YOY'!CH$3,Data!$A:$A,'All YOY'!CH$2,Data!$C:$C,'All YOY'!$C6,Data!$B:$B,'All YOY'!CH$1)</f>
        <v>63690</v>
      </c>
      <c r="CI6" s="85">
        <f>SUMIFS(Data!$E:$E,Data!$D:$D,'All YOY'!CI$3,Data!$A:$A,'All YOY'!CI$2,Data!$C:$C,'All YOY'!$C6,Data!$B:$B,'All YOY'!CI$1)</f>
        <v>61927</v>
      </c>
      <c r="CJ6" s="85">
        <f>SUMIFS(Data!$E:$E,Data!$D:$D,'All YOY'!CJ$3,Data!$A:$A,'All YOY'!CJ$2,Data!$C:$C,'All YOY'!$C6,Data!$B:$B,'All YOY'!CJ$1)</f>
        <v>1763</v>
      </c>
      <c r="CK6" s="85">
        <f>SUMIFS(Data!$E:$E,Data!$D:$D,'All YOY'!CK$3,Data!$A:$A,'All YOY'!CK$2,Data!$C:$C,'All YOY'!$C6,Data!$B:$B,'All YOY'!CK$1)</f>
        <v>65620</v>
      </c>
      <c r="CL6" s="85">
        <f>SUMIFS(Data!$E:$E,Data!$D:$D,'All YOY'!CL$3,Data!$A:$A,'All YOY'!CL$2,Data!$C:$C,'All YOY'!$C6,Data!$B:$B,'All YOY'!CL$1)</f>
        <v>63777</v>
      </c>
      <c r="CM6" s="85">
        <f>SUMIFS(Data!$E:$E,Data!$D:$D,'All YOY'!CM$3,Data!$A:$A,'All YOY'!CM$2,Data!$C:$C,'All YOY'!$C6,Data!$B:$B,'All YOY'!CM$1)</f>
        <v>1843</v>
      </c>
      <c r="CN6" s="85">
        <f>SUMIFS(Data!$E:$E,Data!$D:$D,'All YOY'!CN$3,Data!$A:$A,'All YOY'!CN$2,Data!$C:$C,'All YOY'!$C6,Data!$B:$B,'All YOY'!CN$1)</f>
        <v>64954</v>
      </c>
      <c r="CO6" s="85">
        <f>SUMIFS(Data!$E:$E,Data!$D:$D,'All YOY'!CO$3,Data!$A:$A,'All YOY'!CO$2,Data!$C:$C,'All YOY'!$C6,Data!$B:$B,'All YOY'!CO$1)</f>
        <v>63134</v>
      </c>
      <c r="CP6" s="85">
        <f>SUMIFS(Data!$E:$E,Data!$D:$D,'All YOY'!CP$3,Data!$A:$A,'All YOY'!CP$2,Data!$C:$C,'All YOY'!$C6,Data!$B:$B,'All YOY'!CP$1)</f>
        <v>1820</v>
      </c>
      <c r="CQ6" s="85">
        <f>SUMIFS(Data!$E:$E,Data!$D:$D,'All YOY'!CQ$3,Data!$A:$A,'All YOY'!CQ$2,Data!$C:$C,'All YOY'!$C6,Data!$B:$B,'All YOY'!CQ$1)</f>
        <v>68757</v>
      </c>
      <c r="CR6" s="85">
        <f>SUMIFS(Data!$E:$E,Data!$D:$D,'All YOY'!CR$3,Data!$A:$A,'All YOY'!CR$2,Data!$C:$C,'All YOY'!$C6,Data!$B:$B,'All YOY'!CR$1)</f>
        <v>66807</v>
      </c>
      <c r="CS6" s="85">
        <f>SUMIFS(Data!$E:$E,Data!$D:$D,'All YOY'!CS$3,Data!$A:$A,'All YOY'!CS$2,Data!$C:$C,'All YOY'!$C6,Data!$B:$B,'All YOY'!CS$1)</f>
        <v>1950</v>
      </c>
      <c r="CT6" s="85">
        <f>SUMIFS(Data!$E:$E,Data!$D:$D,'All YOY'!CT$3,Data!$A:$A,'All YOY'!CT$2,Data!$C:$C,'All YOY'!$C6,Data!$B:$B,'All YOY'!CT$1)</f>
        <v>70754</v>
      </c>
      <c r="CU6" s="85">
        <f>SUMIFS(Data!$E:$E,Data!$D:$D,'All YOY'!CU$3,Data!$A:$A,'All YOY'!CU$2,Data!$C:$C,'All YOY'!$C6,Data!$B:$B,'All YOY'!CU$1)</f>
        <v>68670</v>
      </c>
      <c r="CV6" s="85">
        <f>SUMIFS(Data!$E:$E,Data!$D:$D,'All YOY'!CV$3,Data!$A:$A,'All YOY'!CV$2,Data!$C:$C,'All YOY'!$C6,Data!$B:$B,'All YOY'!CV$1)</f>
        <v>2084</v>
      </c>
      <c r="CW6" s="85">
        <f>SUMIFS(Data!$E:$E,Data!$D:$D,'All YOY'!CW$3,Data!$A:$A,'All YOY'!CW$2,Data!$C:$C,'All YOY'!$C6,Data!$B:$B,'All YOY'!CW$1)</f>
        <v>67162</v>
      </c>
      <c r="CX6" s="85">
        <f>SUMIFS(Data!$E:$E,Data!$D:$D,'All YOY'!CX$3,Data!$A:$A,'All YOY'!CX$2,Data!$C:$C,'All YOY'!$C6,Data!$B:$B,'All YOY'!CX$1)</f>
        <v>65710</v>
      </c>
      <c r="CY6" s="85">
        <f>SUMIFS(Data!$E:$E,Data!$D:$D,'All YOY'!CY$3,Data!$A:$A,'All YOY'!CY$2,Data!$C:$C,'All YOY'!$C6,Data!$B:$B,'All YOY'!CY$1)</f>
        <v>1452</v>
      </c>
      <c r="CZ6" s="85">
        <f>SUMIFS(Data!$E:$E,Data!$D:$D,'All YOY'!CZ$3,Data!$A:$A,'All YOY'!CZ$2,Data!$C:$C,'All YOY'!$C6,Data!$B:$B,'All YOY'!CZ$1)</f>
        <v>65710</v>
      </c>
      <c r="DA6" s="85">
        <f>SUMIFS(Data!$E:$E,Data!$D:$D,'All YOY'!DA$3,Data!$A:$A,'All YOY'!DA$2,Data!$C:$C,'All YOY'!$C6,Data!$B:$B,'All YOY'!DA$1)</f>
        <v>63746</v>
      </c>
      <c r="DB6" s="85">
        <f>SUMIFS(Data!$E:$E,Data!$D:$D,'All YOY'!DB$3,Data!$A:$A,'All YOY'!DB$2,Data!$C:$C,'All YOY'!$C6,Data!$B:$B,'All YOY'!DB$1)</f>
        <v>1964</v>
      </c>
      <c r="DC6" s="85">
        <f>SUMIFS(Data!$E:$E,Data!$D:$D,'All YOY'!DC$3,Data!$A:$A,'All YOY'!DC$2,Data!$C:$C,'All YOY'!$C6,Data!$B:$B,'All YOY'!DC$1)</f>
        <v>62708</v>
      </c>
      <c r="DD6" s="85">
        <f>SUMIFS(Data!$E:$E,Data!$D:$D,'All YOY'!DD$3,Data!$A:$A,'All YOY'!DD$2,Data!$C:$C,'All YOY'!$C6,Data!$B:$B,'All YOY'!DD$1)</f>
        <v>60746</v>
      </c>
      <c r="DE6" s="85">
        <f>SUMIFS(Data!$E:$E,Data!$D:$D,'All YOY'!DE$3,Data!$A:$A,'All YOY'!DE$2,Data!$C:$C,'All YOY'!$C6,Data!$B:$B,'All YOY'!DE$1)</f>
        <v>1962</v>
      </c>
    </row>
    <row r="7" spans="1:109">
      <c r="A7" s="77" t="s">
        <v>426</v>
      </c>
      <c r="B7" s="77" t="s">
        <v>479</v>
      </c>
      <c r="C7" s="88" t="s">
        <v>6</v>
      </c>
      <c r="D7" s="77"/>
      <c r="E7" s="85">
        <f>SUMIFS(Data!$E:$E,Data!$D:$D,'All YOY'!E$3,Data!$A:$A,'All YOY'!E$2,Data!$C:$C,'All YOY'!$C7,Data!$B:$B,'All YOY'!E$1)</f>
        <v>110000</v>
      </c>
      <c r="F7" s="85">
        <f>SUMIFS(Data!$E:$E,Data!$D:$D,'All YOY'!F$3,Data!$A:$A,'All YOY'!F$2,Data!$C:$C,'All YOY'!$C7,Data!$B:$B,'All YOY'!F$1)</f>
        <v>0</v>
      </c>
      <c r="G7" s="85">
        <f>SUMIFS(Data!$E:$E,Data!$D:$D,'All YOY'!G$3,Data!$A:$A,'All YOY'!G$2,Data!$C:$C,'All YOY'!$C7,Data!$B:$B,'All YOY'!G$1)</f>
        <v>0</v>
      </c>
      <c r="H7" s="85">
        <f>SUMIFS(Data!$E:$E,Data!$D:$D,'All YOY'!H$3,Data!$A:$A,'All YOY'!H$2,Data!$C:$C,'All YOY'!$C7,Data!$B:$B,'All YOY'!H$1)</f>
        <v>106000</v>
      </c>
      <c r="I7" s="85">
        <f>SUMIFS(Data!$E:$E,Data!$D:$D,'All YOY'!I$3,Data!$A:$A,'All YOY'!I$2,Data!$C:$C,'All YOY'!$C7,Data!$B:$B,'All YOY'!I$1)</f>
        <v>0</v>
      </c>
      <c r="J7" s="85">
        <f>SUMIFS(Data!$E:$E,Data!$D:$D,'All YOY'!J$3,Data!$A:$A,'All YOY'!J$2,Data!$C:$C,'All YOY'!$C7,Data!$B:$B,'All YOY'!J$1)</f>
        <v>0</v>
      </c>
      <c r="K7" s="85">
        <f>SUMIFS(Data!$E:$E,Data!$D:$D,'All YOY'!K$3,Data!$A:$A,'All YOY'!K$2,Data!$C:$C,'All YOY'!$C7,Data!$B:$B,'All YOY'!K$1)</f>
        <v>104000</v>
      </c>
      <c r="L7" s="85">
        <f>SUMIFS(Data!$E:$E,Data!$D:$D,'All YOY'!L$3,Data!$A:$A,'All YOY'!L$2,Data!$C:$C,'All YOY'!$C7,Data!$B:$B,'All YOY'!L$1)</f>
        <v>0</v>
      </c>
      <c r="M7" s="85">
        <f>SUMIFS(Data!$E:$E,Data!$D:$D,'All YOY'!M$3,Data!$A:$A,'All YOY'!M$2,Data!$C:$C,'All YOY'!$C7,Data!$B:$B,'All YOY'!M$1)</f>
        <v>0</v>
      </c>
      <c r="N7" s="85">
        <f>SUMIFS(Data!$E:$E,Data!$D:$D,'All YOY'!N$3,Data!$A:$A,'All YOY'!N$2,Data!$C:$C,'All YOY'!$C7,Data!$B:$B,'All YOY'!N$1)</f>
        <v>108000</v>
      </c>
      <c r="O7" s="85">
        <f>SUMIFS(Data!$E:$E,Data!$D:$D,'All YOY'!O$3,Data!$A:$A,'All YOY'!O$2,Data!$C:$C,'All YOY'!$C7,Data!$B:$B,'All YOY'!O$1)</f>
        <v>0</v>
      </c>
      <c r="P7" s="85">
        <f>SUMIFS(Data!$E:$E,Data!$D:$D,'All YOY'!P$3,Data!$A:$A,'All YOY'!P$2,Data!$C:$C,'All YOY'!$C7,Data!$B:$B,'All YOY'!P$1)</f>
        <v>0</v>
      </c>
      <c r="Q7" s="85">
        <f>SUMIFS(Data!$E:$E,Data!$D:$D,'All YOY'!Q$3,Data!$A:$A,'All YOY'!Q$2,Data!$C:$C,'All YOY'!$C7,Data!$B:$B,'All YOY'!Q$1)</f>
        <v>115117</v>
      </c>
      <c r="R7" s="85">
        <f>SUMIFS(Data!$E:$E,Data!$D:$D,'All YOY'!R$3,Data!$A:$A,'All YOY'!R$2,Data!$C:$C,'All YOY'!$C7,Data!$B:$B,'All YOY'!R$1)</f>
        <v>108576</v>
      </c>
      <c r="S7" s="85">
        <f>SUMIFS(Data!$E:$E,Data!$D:$D,'All YOY'!S$3,Data!$A:$A,'All YOY'!S$2,Data!$C:$C,'All YOY'!$C7,Data!$B:$B,'All YOY'!S$1)</f>
        <v>6541</v>
      </c>
      <c r="T7" s="85">
        <f>SUMIFS(Data!$E:$E,Data!$D:$D,'All YOY'!T$3,Data!$A:$A,'All YOY'!T$2,Data!$C:$C,'All YOY'!$C7,Data!$B:$B,'All YOY'!T$1)</f>
        <v>117841</v>
      </c>
      <c r="U7" s="85">
        <f>SUMIFS(Data!$E:$E,Data!$D:$D,'All YOY'!U$3,Data!$A:$A,'All YOY'!U$2,Data!$C:$C,'All YOY'!$C7,Data!$B:$B,'All YOY'!U$1)</f>
        <v>111030</v>
      </c>
      <c r="V7" s="85">
        <f>SUMIFS(Data!$E:$E,Data!$D:$D,'All YOY'!V$3,Data!$A:$A,'All YOY'!V$2,Data!$C:$C,'All YOY'!$C7,Data!$B:$B,'All YOY'!V$1)</f>
        <v>6811</v>
      </c>
      <c r="W7" s="85">
        <f>SUMIFS(Data!$E:$E,Data!$D:$D,'All YOY'!W$3,Data!$A:$A,'All YOY'!W$2,Data!$C:$C,'All YOY'!$C7,Data!$B:$B,'All YOY'!W$1)</f>
        <v>121026</v>
      </c>
      <c r="X7" s="85">
        <f>SUMIFS(Data!$E:$E,Data!$D:$D,'All YOY'!X$3,Data!$A:$A,'All YOY'!X$2,Data!$C:$C,'All YOY'!$C7,Data!$B:$B,'All YOY'!X$1)</f>
        <v>116104</v>
      </c>
      <c r="Y7" s="85">
        <f>SUMIFS(Data!$E:$E,Data!$D:$D,'All YOY'!Y$3,Data!$A:$A,'All YOY'!Y$2,Data!$C:$C,'All YOY'!$C7,Data!$B:$B,'All YOY'!Y$1)</f>
        <v>4922</v>
      </c>
      <c r="Z7" s="85">
        <f>SUMIFS(Data!$E:$E,Data!$D:$D,'All YOY'!Z$3,Data!$A:$A,'All YOY'!Z$2,Data!$C:$C,'All YOY'!$C7,Data!$B:$B,'All YOY'!Z$1)</f>
        <v>134238</v>
      </c>
      <c r="AA7" s="85">
        <f>SUMIFS(Data!$E:$E,Data!$D:$D,'All YOY'!AA$3,Data!$A:$A,'All YOY'!AA$2,Data!$C:$C,'All YOY'!$C7,Data!$B:$B,'All YOY'!AA$1)</f>
        <v>130075</v>
      </c>
      <c r="AB7" s="85">
        <f>SUMIFS(Data!$E:$E,Data!$D:$D,'All YOY'!AB$3,Data!$A:$A,'All YOY'!AB$2,Data!$C:$C,'All YOY'!$C7,Data!$B:$B,'All YOY'!AB$1)</f>
        <v>4163</v>
      </c>
      <c r="AC7" s="85">
        <f>SUMIFS(Data!$E:$E,Data!$D:$D,'All YOY'!AC$3,Data!$A:$A,'All YOY'!AC$2,Data!$C:$C,'All YOY'!$C7,Data!$B:$B,'All YOY'!AC$1)</f>
        <v>142563</v>
      </c>
      <c r="AD7" s="85">
        <f>SUMIFS(Data!$E:$E,Data!$D:$D,'All YOY'!AD$3,Data!$A:$A,'All YOY'!AD$2,Data!$C:$C,'All YOY'!$C7,Data!$B:$B,'All YOY'!AD$1)</f>
        <v>135414</v>
      </c>
      <c r="AE7" s="85">
        <f>SUMIFS(Data!$E:$E,Data!$D:$D,'All YOY'!AE$3,Data!$A:$A,'All YOY'!AE$2,Data!$C:$C,'All YOY'!$C7,Data!$B:$B,'All YOY'!AE$1)</f>
        <v>7149</v>
      </c>
      <c r="AF7" s="85">
        <f>SUMIFS(Data!$E:$E,Data!$D:$D,'All YOY'!AF$3,Data!$A:$A,'All YOY'!AF$2,Data!$C:$C,'All YOY'!$C7,Data!$B:$B,'All YOY'!AF$1)</f>
        <v>134497</v>
      </c>
      <c r="AG7" s="85">
        <f>SUMIFS(Data!$E:$E,Data!$D:$D,'All YOY'!AG$3,Data!$A:$A,'All YOY'!AG$2,Data!$C:$C,'All YOY'!$C7,Data!$B:$B,'All YOY'!AG$1)</f>
        <v>128831</v>
      </c>
      <c r="AH7" s="85">
        <f>SUMIFS(Data!$E:$E,Data!$D:$D,'All YOY'!AH$3,Data!$A:$A,'All YOY'!AH$2,Data!$C:$C,'All YOY'!$C7,Data!$B:$B,'All YOY'!AH$1)</f>
        <v>5666</v>
      </c>
      <c r="AI7" s="85">
        <f>SUMIFS(Data!$E:$E,Data!$D:$D,'All YOY'!AI$3,Data!$A:$A,'All YOY'!AI$2,Data!$C:$C,'All YOY'!$C7,Data!$B:$B,'All YOY'!AI$1)</f>
        <v>139684</v>
      </c>
      <c r="AJ7" s="85">
        <f>SUMIFS(Data!$E:$E,Data!$D:$D,'All YOY'!AJ$3,Data!$A:$A,'All YOY'!AJ$2,Data!$C:$C,'All YOY'!$C7,Data!$B:$B,'All YOY'!AJ$1)</f>
        <v>133415</v>
      </c>
      <c r="AK7" s="85">
        <f>SUMIFS(Data!$E:$E,Data!$D:$D,'All YOY'!AK$3,Data!$A:$A,'All YOY'!AK$2,Data!$C:$C,'All YOY'!$C7,Data!$B:$B,'All YOY'!AK$1)</f>
        <v>6269</v>
      </c>
      <c r="AL7" s="85">
        <f>SUMIFS(Data!$E:$E,Data!$D:$D,'All YOY'!AL$3,Data!$A:$A,'All YOY'!AL$2,Data!$C:$C,'All YOY'!$C7,Data!$B:$B,'All YOY'!AL$1)</f>
        <v>146763</v>
      </c>
      <c r="AM7" s="85">
        <f>SUMIFS(Data!$E:$E,Data!$D:$D,'All YOY'!AM$3,Data!$A:$A,'All YOY'!AM$2,Data!$C:$C,'All YOY'!$C7,Data!$B:$B,'All YOY'!AM$1)</f>
        <v>140922</v>
      </c>
      <c r="AN7" s="85">
        <f>SUMIFS(Data!$E:$E,Data!$D:$D,'All YOY'!AN$3,Data!$A:$A,'All YOY'!AN$2,Data!$C:$C,'All YOY'!$C7,Data!$B:$B,'All YOY'!AN$1)</f>
        <v>5841</v>
      </c>
      <c r="AO7" s="85">
        <f>SUMIFS(Data!$E:$E,Data!$D:$D,'All YOY'!AO$3,Data!$A:$A,'All YOY'!AO$2,Data!$C:$C,'All YOY'!$C7,Data!$B:$B,'All YOY'!AO$1)</f>
        <v>137744</v>
      </c>
      <c r="AP7" s="85">
        <f>SUMIFS(Data!$E:$E,Data!$D:$D,'All YOY'!AP$3,Data!$A:$A,'All YOY'!AP$2,Data!$C:$C,'All YOY'!$C7,Data!$B:$B,'All YOY'!AP$1)</f>
        <v>132346</v>
      </c>
      <c r="AQ7" s="85">
        <f>SUMIFS(Data!$E:$E,Data!$D:$D,'All YOY'!AQ$3,Data!$A:$A,'All YOY'!AQ$2,Data!$C:$C,'All YOY'!$C7,Data!$B:$B,'All YOY'!AQ$1)</f>
        <v>5398</v>
      </c>
      <c r="AR7" s="85">
        <f>SUMIFS(Data!$E:$E,Data!$D:$D,'All YOY'!AR$3,Data!$A:$A,'All YOY'!AR$2,Data!$C:$C,'All YOY'!$C7,Data!$B:$B,'All YOY'!AR$1)</f>
        <v>132401</v>
      </c>
      <c r="AS7" s="85">
        <f>SUMIFS(Data!$E:$E,Data!$D:$D,'All YOY'!AS$3,Data!$A:$A,'All YOY'!AS$2,Data!$C:$C,'All YOY'!$C7,Data!$B:$B,'All YOY'!AS$1)</f>
        <v>127073</v>
      </c>
      <c r="AT7" s="85">
        <f>SUMIFS(Data!$E:$E,Data!$D:$D,'All YOY'!AT$3,Data!$A:$A,'All YOY'!AT$2,Data!$C:$C,'All YOY'!$C7,Data!$B:$B,'All YOY'!AT$1)</f>
        <v>5328</v>
      </c>
      <c r="AU7" s="85">
        <f>SUMIFS(Data!$E:$E,Data!$D:$D,'All YOY'!AU$3,Data!$A:$A,'All YOY'!AU$2,Data!$C:$C,'All YOY'!$C7,Data!$B:$B,'All YOY'!AU$1)</f>
        <v>133798</v>
      </c>
      <c r="AV7" s="85">
        <f>SUMIFS(Data!$E:$E,Data!$D:$D,'All YOY'!AV$3,Data!$A:$A,'All YOY'!AV$2,Data!$C:$C,'All YOY'!$C7,Data!$B:$B,'All YOY'!AV$1)</f>
        <v>128253</v>
      </c>
      <c r="AW7" s="85">
        <f>SUMIFS(Data!$E:$E,Data!$D:$D,'All YOY'!AW$3,Data!$A:$A,'All YOY'!AW$2,Data!$C:$C,'All YOY'!$C7,Data!$B:$B,'All YOY'!AW$1)</f>
        <v>5545</v>
      </c>
      <c r="AX7" s="85">
        <f>SUMIFS(Data!$E:$E,Data!$D:$D,'All YOY'!AX$3,Data!$A:$A,'All YOY'!AX$2,Data!$C:$C,'All YOY'!$C7,Data!$B:$B,'All YOY'!AX$1)</f>
        <v>131319</v>
      </c>
      <c r="AY7" s="85">
        <f>SUMIFS(Data!$E:$E,Data!$D:$D,'All YOY'!AY$3,Data!$A:$A,'All YOY'!AY$2,Data!$C:$C,'All YOY'!$C7,Data!$B:$B,'All YOY'!AY$1)</f>
        <v>126133</v>
      </c>
      <c r="AZ7" s="85">
        <f>SUMIFS(Data!$E:$E,Data!$D:$D,'All YOY'!AZ$3,Data!$A:$A,'All YOY'!AZ$2,Data!$C:$C,'All YOY'!$C7,Data!$B:$B,'All YOY'!AZ$1)</f>
        <v>5186</v>
      </c>
      <c r="BA7" s="85">
        <f>SUMIFS(Data!$E:$E,Data!$D:$D,'All YOY'!BA$3,Data!$A:$A,'All YOY'!BA$2,Data!$C:$C,'All YOY'!$C7,Data!$B:$B,'All YOY'!BA$1)</f>
        <v>0</v>
      </c>
      <c r="BB7" s="85">
        <f>SUMIFS(Data!$E:$E,Data!$D:$D,'All YOY'!BB$3,Data!$A:$A,'All YOY'!BB$2,Data!$C:$C,'All YOY'!$C7,Data!$B:$B,'All YOY'!BB$1)</f>
        <v>0</v>
      </c>
      <c r="BC7" s="85">
        <f>SUMIFS(Data!$E:$E,Data!$D:$D,'All YOY'!BC$3,Data!$A:$A,'All YOY'!BC$2,Data!$C:$C,'All YOY'!$C7,Data!$B:$B,'All YOY'!BC$1)</f>
        <v>0</v>
      </c>
      <c r="BD7" s="85">
        <f>SUMIFS(Data!$E:$E,Data!$D:$D,'All YOY'!BD$3,Data!$A:$A,'All YOY'!BD$2,Data!$C:$C,'All YOY'!$C7,Data!$B:$B,'All YOY'!BD$1)</f>
        <v>139363</v>
      </c>
      <c r="BE7" s="85">
        <f>SUMIFS(Data!$E:$E,Data!$D:$D,'All YOY'!BE$3,Data!$A:$A,'All YOY'!BE$2,Data!$C:$C,'All YOY'!$C7,Data!$B:$B,'All YOY'!BE$1)</f>
        <v>130299</v>
      </c>
      <c r="BF7" s="85">
        <f>SUMIFS(Data!$E:$E,Data!$D:$D,'All YOY'!BF$3,Data!$A:$A,'All YOY'!BF$2,Data!$C:$C,'All YOY'!$C7,Data!$B:$B,'All YOY'!BF$1)</f>
        <v>9064</v>
      </c>
      <c r="BG7" s="85">
        <f>SUMIFS(Data!$E:$E,Data!$D:$D,'All YOY'!BG$3,Data!$A:$A,'All YOY'!BG$2,Data!$C:$C,'All YOY'!$C7,Data!$B:$B,'All YOY'!BG$1)</f>
        <v>134202</v>
      </c>
      <c r="BH7" s="85">
        <f>SUMIFS(Data!$E:$E,Data!$D:$D,'All YOY'!BH$3,Data!$A:$A,'All YOY'!BH$2,Data!$C:$C,'All YOY'!$C7,Data!$B:$B,'All YOY'!BH$1)</f>
        <v>125641</v>
      </c>
      <c r="BI7" s="85">
        <f>SUMIFS(Data!$E:$E,Data!$D:$D,'All YOY'!BI$3,Data!$A:$A,'All YOY'!BI$2,Data!$C:$C,'All YOY'!$C7,Data!$B:$B,'All YOY'!BI$1)</f>
        <v>8561</v>
      </c>
      <c r="BJ7" s="85">
        <f>SUMIFS(Data!$E:$E,Data!$D:$D,'All YOY'!BJ$3,Data!$A:$A,'All YOY'!BJ$2,Data!$C:$C,'All YOY'!$C7,Data!$B:$B,'All YOY'!BJ$1)</f>
        <v>136655</v>
      </c>
      <c r="BK7" s="85">
        <f>SUMIFS(Data!$E:$E,Data!$D:$D,'All YOY'!BK$3,Data!$A:$A,'All YOY'!BK$2,Data!$C:$C,'All YOY'!$C7,Data!$B:$B,'All YOY'!BK$1)</f>
        <v>127225</v>
      </c>
      <c r="BL7" s="85">
        <f>SUMIFS(Data!$E:$E,Data!$D:$D,'All YOY'!BL$3,Data!$A:$A,'All YOY'!BL$2,Data!$C:$C,'All YOY'!$C7,Data!$B:$B,'All YOY'!BL$1)</f>
        <v>9430</v>
      </c>
      <c r="BM7" s="85">
        <f>SUMIFS(Data!$E:$E,Data!$D:$D,'All YOY'!BM$3,Data!$A:$A,'All YOY'!BM$2,Data!$C:$C,'All YOY'!$C7,Data!$B:$B,'All YOY'!BM$1)</f>
        <v>136783</v>
      </c>
      <c r="BN7" s="85">
        <f>SUMIFS(Data!$E:$E,Data!$D:$D,'All YOY'!BN$3,Data!$A:$A,'All YOY'!BN$2,Data!$C:$C,'All YOY'!$C7,Data!$B:$B,'All YOY'!BN$1)</f>
        <v>126722</v>
      </c>
      <c r="BO7" s="85">
        <f>SUMIFS(Data!$E:$E,Data!$D:$D,'All YOY'!BO$3,Data!$A:$A,'All YOY'!BO$2,Data!$C:$C,'All YOY'!$C7,Data!$B:$B,'All YOY'!BO$1)</f>
        <v>10061</v>
      </c>
      <c r="BP7" s="85">
        <f>SUMIFS(Data!$E:$E,Data!$D:$D,'All YOY'!BP$3,Data!$A:$A,'All YOY'!BP$2,Data!$C:$C,'All YOY'!$C7,Data!$B:$B,'All YOY'!BP$1)</f>
        <v>137065</v>
      </c>
      <c r="BQ7" s="85">
        <f>SUMIFS(Data!$E:$E,Data!$D:$D,'All YOY'!BQ$3,Data!$A:$A,'All YOY'!BQ$2,Data!$C:$C,'All YOY'!$C7,Data!$B:$B,'All YOY'!BQ$1)</f>
        <v>125853</v>
      </c>
      <c r="BR7" s="85">
        <f>SUMIFS(Data!$E:$E,Data!$D:$D,'All YOY'!BR$3,Data!$A:$A,'All YOY'!BR$2,Data!$C:$C,'All YOY'!$C7,Data!$B:$B,'All YOY'!BR$1)</f>
        <v>11212</v>
      </c>
      <c r="BS7" s="85">
        <f>SUMIFS(Data!$E:$E,Data!$D:$D,'All YOY'!BS$3,Data!$A:$A,'All YOY'!BS$2,Data!$C:$C,'All YOY'!$C7,Data!$B:$B,'All YOY'!BS$1)</f>
        <v>141250</v>
      </c>
      <c r="BT7" s="85">
        <f>SUMIFS(Data!$E:$E,Data!$D:$D,'All YOY'!BT$3,Data!$A:$A,'All YOY'!BT$2,Data!$C:$C,'All YOY'!$C7,Data!$B:$B,'All YOY'!BT$1)</f>
        <v>130829</v>
      </c>
      <c r="BU7" s="85">
        <f>SUMIFS(Data!$E:$E,Data!$D:$D,'All YOY'!BU$3,Data!$A:$A,'All YOY'!BU$2,Data!$C:$C,'All YOY'!$C7,Data!$B:$B,'All YOY'!BU$1)</f>
        <v>10421</v>
      </c>
      <c r="BV7" s="85">
        <f>SUMIFS(Data!$E:$E,Data!$D:$D,'All YOY'!BV$3,Data!$A:$A,'All YOY'!BV$2,Data!$C:$C,'All YOY'!$C7,Data!$B:$B,'All YOY'!BV$1)</f>
        <v>115172</v>
      </c>
      <c r="BW7" s="85">
        <f>SUMIFS(Data!$E:$E,Data!$D:$D,'All YOY'!BW$3,Data!$A:$A,'All YOY'!BW$2,Data!$C:$C,'All YOY'!$C7,Data!$B:$B,'All YOY'!BW$1)</f>
        <v>110964</v>
      </c>
      <c r="BX7" s="85">
        <f>SUMIFS(Data!$E:$E,Data!$D:$D,'All YOY'!BX$3,Data!$A:$A,'All YOY'!BX$2,Data!$C:$C,'All YOY'!$C7,Data!$B:$B,'All YOY'!BX$1)</f>
        <v>4208</v>
      </c>
      <c r="BY7" s="85">
        <f>SUMIFS(Data!$E:$E,Data!$D:$D,'All YOY'!BY$3,Data!$A:$A,'All YOY'!BY$2,Data!$C:$C,'All YOY'!$C7,Data!$B:$B,'All YOY'!BY$1)</f>
        <v>113166</v>
      </c>
      <c r="BZ7" s="85">
        <f>SUMIFS(Data!$E:$E,Data!$D:$D,'All YOY'!BZ$3,Data!$A:$A,'All YOY'!BZ$2,Data!$C:$C,'All YOY'!$C7,Data!$B:$B,'All YOY'!BZ$1)</f>
        <v>109108</v>
      </c>
      <c r="CA7" s="85">
        <f>SUMIFS(Data!$E:$E,Data!$D:$D,'All YOY'!CA$3,Data!$A:$A,'All YOY'!CA$2,Data!$C:$C,'All YOY'!$C7,Data!$B:$B,'All YOY'!CA$1)</f>
        <v>4058</v>
      </c>
      <c r="CB7" s="85">
        <f>SUMIFS(Data!$E:$E,Data!$D:$D,'All YOY'!CB$3,Data!$A:$A,'All YOY'!CB$2,Data!$C:$C,'All YOY'!$C7,Data!$B:$B,'All YOY'!CB$1)</f>
        <v>110296</v>
      </c>
      <c r="CC7" s="85">
        <f>SUMIFS(Data!$E:$E,Data!$D:$D,'All YOY'!CC$3,Data!$A:$A,'All YOY'!CC$2,Data!$C:$C,'All YOY'!$C7,Data!$B:$B,'All YOY'!CC$1)</f>
        <v>106512</v>
      </c>
      <c r="CD7" s="85">
        <f>SUMIFS(Data!$E:$E,Data!$D:$D,'All YOY'!CD$3,Data!$A:$A,'All YOY'!CD$2,Data!$C:$C,'All YOY'!$C7,Data!$B:$B,'All YOY'!CD$1)</f>
        <v>3784</v>
      </c>
      <c r="CE7" s="85">
        <f>SUMIFS(Data!$E:$E,Data!$D:$D,'All YOY'!CE$3,Data!$A:$A,'All YOY'!CE$2,Data!$C:$C,'All YOY'!$C7,Data!$B:$B,'All YOY'!CE$1)</f>
        <v>111715</v>
      </c>
      <c r="CF7" s="85">
        <f>SUMIFS(Data!$E:$E,Data!$D:$D,'All YOY'!CF$3,Data!$A:$A,'All YOY'!CF$2,Data!$C:$C,'All YOY'!$C7,Data!$B:$B,'All YOY'!CF$1)</f>
        <v>108021</v>
      </c>
      <c r="CG7" s="85">
        <f>SUMIFS(Data!$E:$E,Data!$D:$D,'All YOY'!CG$3,Data!$A:$A,'All YOY'!CG$2,Data!$C:$C,'All YOY'!$C7,Data!$B:$B,'All YOY'!CG$1)</f>
        <v>3694</v>
      </c>
      <c r="CH7" s="85">
        <f>SUMIFS(Data!$E:$E,Data!$D:$D,'All YOY'!CH$3,Data!$A:$A,'All YOY'!CH$2,Data!$C:$C,'All YOY'!$C7,Data!$B:$B,'All YOY'!CH$1)</f>
        <v>109298</v>
      </c>
      <c r="CI7" s="85">
        <f>SUMIFS(Data!$E:$E,Data!$D:$D,'All YOY'!CI$3,Data!$A:$A,'All YOY'!CI$2,Data!$C:$C,'All YOY'!$C7,Data!$B:$B,'All YOY'!CI$1)</f>
        <v>106009</v>
      </c>
      <c r="CJ7" s="85">
        <f>SUMIFS(Data!$E:$E,Data!$D:$D,'All YOY'!CJ$3,Data!$A:$A,'All YOY'!CJ$2,Data!$C:$C,'All YOY'!$C7,Data!$B:$B,'All YOY'!CJ$1)</f>
        <v>3289</v>
      </c>
      <c r="CK7" s="85">
        <f>SUMIFS(Data!$E:$E,Data!$D:$D,'All YOY'!CK$3,Data!$A:$A,'All YOY'!CK$2,Data!$C:$C,'All YOY'!$C7,Data!$B:$B,'All YOY'!CK$1)</f>
        <v>110223</v>
      </c>
      <c r="CL7" s="85">
        <f>SUMIFS(Data!$E:$E,Data!$D:$D,'All YOY'!CL$3,Data!$A:$A,'All YOY'!CL$2,Data!$C:$C,'All YOY'!$C7,Data!$B:$B,'All YOY'!CL$1)</f>
        <v>107221</v>
      </c>
      <c r="CM7" s="85">
        <f>SUMIFS(Data!$E:$E,Data!$D:$D,'All YOY'!CM$3,Data!$A:$A,'All YOY'!CM$2,Data!$C:$C,'All YOY'!$C7,Data!$B:$B,'All YOY'!CM$1)</f>
        <v>3002</v>
      </c>
      <c r="CN7" s="85">
        <f>SUMIFS(Data!$E:$E,Data!$D:$D,'All YOY'!CN$3,Data!$A:$A,'All YOY'!CN$2,Data!$C:$C,'All YOY'!$C7,Data!$B:$B,'All YOY'!CN$1)</f>
        <v>124059</v>
      </c>
      <c r="CO7" s="85">
        <f>SUMIFS(Data!$E:$E,Data!$D:$D,'All YOY'!CO$3,Data!$A:$A,'All YOY'!CO$2,Data!$C:$C,'All YOY'!$C7,Data!$B:$B,'All YOY'!CO$1)</f>
        <v>118510</v>
      </c>
      <c r="CP7" s="85">
        <f>SUMIFS(Data!$E:$E,Data!$D:$D,'All YOY'!CP$3,Data!$A:$A,'All YOY'!CP$2,Data!$C:$C,'All YOY'!$C7,Data!$B:$B,'All YOY'!CP$1)</f>
        <v>5549</v>
      </c>
      <c r="CQ7" s="85">
        <f>SUMIFS(Data!$E:$E,Data!$D:$D,'All YOY'!CQ$3,Data!$A:$A,'All YOY'!CQ$2,Data!$C:$C,'All YOY'!$C7,Data!$B:$B,'All YOY'!CQ$1)</f>
        <v>128114</v>
      </c>
      <c r="CR7" s="85">
        <f>SUMIFS(Data!$E:$E,Data!$D:$D,'All YOY'!CR$3,Data!$A:$A,'All YOY'!CR$2,Data!$C:$C,'All YOY'!$C7,Data!$B:$B,'All YOY'!CR$1)</f>
        <v>123183</v>
      </c>
      <c r="CS7" s="85">
        <f>SUMIFS(Data!$E:$E,Data!$D:$D,'All YOY'!CS$3,Data!$A:$A,'All YOY'!CS$2,Data!$C:$C,'All YOY'!$C7,Data!$B:$B,'All YOY'!CS$1)</f>
        <v>4931</v>
      </c>
      <c r="CT7" s="85">
        <f>SUMIFS(Data!$E:$E,Data!$D:$D,'All YOY'!CT$3,Data!$A:$A,'All YOY'!CT$2,Data!$C:$C,'All YOY'!$C7,Data!$B:$B,'All YOY'!CT$1)</f>
        <v>128116</v>
      </c>
      <c r="CU7" s="85">
        <f>SUMIFS(Data!$E:$E,Data!$D:$D,'All YOY'!CU$3,Data!$A:$A,'All YOY'!CU$2,Data!$C:$C,'All YOY'!$C7,Data!$B:$B,'All YOY'!CU$1)</f>
        <v>123025</v>
      </c>
      <c r="CV7" s="85">
        <f>SUMIFS(Data!$E:$E,Data!$D:$D,'All YOY'!CV$3,Data!$A:$A,'All YOY'!CV$2,Data!$C:$C,'All YOY'!$C7,Data!$B:$B,'All YOY'!CV$1)</f>
        <v>5091</v>
      </c>
      <c r="CW7" s="85">
        <f>SUMIFS(Data!$E:$E,Data!$D:$D,'All YOY'!CW$3,Data!$A:$A,'All YOY'!CW$2,Data!$C:$C,'All YOY'!$C7,Data!$B:$B,'All YOY'!CW$1)</f>
        <v>118995</v>
      </c>
      <c r="CX7" s="85">
        <f>SUMIFS(Data!$E:$E,Data!$D:$D,'All YOY'!CX$3,Data!$A:$A,'All YOY'!CX$2,Data!$C:$C,'All YOY'!$C7,Data!$B:$B,'All YOY'!CX$1)</f>
        <v>115960</v>
      </c>
      <c r="CY7" s="85">
        <f>SUMIFS(Data!$E:$E,Data!$D:$D,'All YOY'!CY$3,Data!$A:$A,'All YOY'!CY$2,Data!$C:$C,'All YOY'!$C7,Data!$B:$B,'All YOY'!CY$1)</f>
        <v>3035</v>
      </c>
      <c r="CZ7" s="85">
        <f>SUMIFS(Data!$E:$E,Data!$D:$D,'All YOY'!CZ$3,Data!$A:$A,'All YOY'!CZ$2,Data!$C:$C,'All YOY'!$C7,Data!$B:$B,'All YOY'!CZ$1)</f>
        <v>117151</v>
      </c>
      <c r="DA7" s="85">
        <f>SUMIFS(Data!$E:$E,Data!$D:$D,'All YOY'!DA$3,Data!$A:$A,'All YOY'!DA$2,Data!$C:$C,'All YOY'!$C7,Data!$B:$B,'All YOY'!DA$1)</f>
        <v>114076</v>
      </c>
      <c r="DB7" s="85">
        <f>SUMIFS(Data!$E:$E,Data!$D:$D,'All YOY'!DB$3,Data!$A:$A,'All YOY'!DB$2,Data!$C:$C,'All YOY'!$C7,Data!$B:$B,'All YOY'!DB$1)</f>
        <v>3075</v>
      </c>
      <c r="DC7" s="85">
        <f>SUMIFS(Data!$E:$E,Data!$D:$D,'All YOY'!DC$3,Data!$A:$A,'All YOY'!DC$2,Data!$C:$C,'All YOY'!$C7,Data!$B:$B,'All YOY'!DC$1)</f>
        <v>117151</v>
      </c>
      <c r="DD7" s="85">
        <f>SUMIFS(Data!$E:$E,Data!$D:$D,'All YOY'!DD$3,Data!$A:$A,'All YOY'!DD$2,Data!$C:$C,'All YOY'!$C7,Data!$B:$B,'All YOY'!DD$1)</f>
        <v>114076</v>
      </c>
      <c r="DE7" s="85">
        <f>SUMIFS(Data!$E:$E,Data!$D:$D,'All YOY'!DE$3,Data!$A:$A,'All YOY'!DE$2,Data!$C:$C,'All YOY'!$C7,Data!$B:$B,'All YOY'!DE$1)</f>
        <v>3075</v>
      </c>
    </row>
    <row r="8" spans="1:109">
      <c r="A8" s="77" t="s">
        <v>426</v>
      </c>
      <c r="B8" s="77" t="s">
        <v>479</v>
      </c>
      <c r="C8" s="88" t="s">
        <v>7</v>
      </c>
      <c r="D8" s="77"/>
      <c r="E8" s="85">
        <f>SUMIFS(Data!$E:$E,Data!$D:$D,'All YOY'!E$3,Data!$A:$A,'All YOY'!E$2,Data!$C:$C,'All YOY'!$C8,Data!$B:$B,'All YOY'!E$1)</f>
        <v>65000</v>
      </c>
      <c r="F8" s="85">
        <f>SUMIFS(Data!$E:$E,Data!$D:$D,'All YOY'!F$3,Data!$A:$A,'All YOY'!F$2,Data!$C:$C,'All YOY'!$C8,Data!$B:$B,'All YOY'!F$1)</f>
        <v>0</v>
      </c>
      <c r="G8" s="85">
        <f>SUMIFS(Data!$E:$E,Data!$D:$D,'All YOY'!G$3,Data!$A:$A,'All YOY'!G$2,Data!$C:$C,'All YOY'!$C8,Data!$B:$B,'All YOY'!G$1)</f>
        <v>0</v>
      </c>
      <c r="H8" s="85">
        <f>SUMIFS(Data!$E:$E,Data!$D:$D,'All YOY'!H$3,Data!$A:$A,'All YOY'!H$2,Data!$C:$C,'All YOY'!$C8,Data!$B:$B,'All YOY'!H$1)</f>
        <v>64000</v>
      </c>
      <c r="I8" s="85">
        <f>SUMIFS(Data!$E:$E,Data!$D:$D,'All YOY'!I$3,Data!$A:$A,'All YOY'!I$2,Data!$C:$C,'All YOY'!$C8,Data!$B:$B,'All YOY'!I$1)</f>
        <v>0</v>
      </c>
      <c r="J8" s="85">
        <f>SUMIFS(Data!$E:$E,Data!$D:$D,'All YOY'!J$3,Data!$A:$A,'All YOY'!J$2,Data!$C:$C,'All YOY'!$C8,Data!$B:$B,'All YOY'!J$1)</f>
        <v>0</v>
      </c>
      <c r="K8" s="85">
        <f>SUMIFS(Data!$E:$E,Data!$D:$D,'All YOY'!K$3,Data!$A:$A,'All YOY'!K$2,Data!$C:$C,'All YOY'!$C8,Data!$B:$B,'All YOY'!K$1)</f>
        <v>31000</v>
      </c>
      <c r="L8" s="85">
        <f>SUMIFS(Data!$E:$E,Data!$D:$D,'All YOY'!L$3,Data!$A:$A,'All YOY'!L$2,Data!$C:$C,'All YOY'!$C8,Data!$B:$B,'All YOY'!L$1)</f>
        <v>0</v>
      </c>
      <c r="M8" s="85">
        <f>SUMIFS(Data!$E:$E,Data!$D:$D,'All YOY'!M$3,Data!$A:$A,'All YOY'!M$2,Data!$C:$C,'All YOY'!$C8,Data!$B:$B,'All YOY'!M$1)</f>
        <v>0</v>
      </c>
      <c r="N8" s="85">
        <f>SUMIFS(Data!$E:$E,Data!$D:$D,'All YOY'!N$3,Data!$A:$A,'All YOY'!N$2,Data!$C:$C,'All YOY'!$C8,Data!$B:$B,'All YOY'!N$1)</f>
        <v>62000</v>
      </c>
      <c r="O8" s="85">
        <f>SUMIFS(Data!$E:$E,Data!$D:$D,'All YOY'!O$3,Data!$A:$A,'All YOY'!O$2,Data!$C:$C,'All YOY'!$C8,Data!$B:$B,'All YOY'!O$1)</f>
        <v>0</v>
      </c>
      <c r="P8" s="85">
        <f>SUMIFS(Data!$E:$E,Data!$D:$D,'All YOY'!P$3,Data!$A:$A,'All YOY'!P$2,Data!$C:$C,'All YOY'!$C8,Data!$B:$B,'All YOY'!P$1)</f>
        <v>0</v>
      </c>
      <c r="Q8" s="85">
        <f>SUMIFS(Data!$E:$E,Data!$D:$D,'All YOY'!Q$3,Data!$A:$A,'All YOY'!Q$2,Data!$C:$C,'All YOY'!$C8,Data!$B:$B,'All YOY'!Q$1)</f>
        <v>32085</v>
      </c>
      <c r="R8" s="85">
        <f>SUMIFS(Data!$E:$E,Data!$D:$D,'All YOY'!R$3,Data!$A:$A,'All YOY'!R$2,Data!$C:$C,'All YOY'!$C8,Data!$B:$B,'All YOY'!R$1)</f>
        <v>30275</v>
      </c>
      <c r="S8" s="85">
        <f>SUMIFS(Data!$E:$E,Data!$D:$D,'All YOY'!S$3,Data!$A:$A,'All YOY'!S$2,Data!$C:$C,'All YOY'!$C8,Data!$B:$B,'All YOY'!S$1)</f>
        <v>1810</v>
      </c>
      <c r="T8" s="85">
        <f>SUMIFS(Data!$E:$E,Data!$D:$D,'All YOY'!T$3,Data!$A:$A,'All YOY'!T$2,Data!$C:$C,'All YOY'!$C8,Data!$B:$B,'All YOY'!T$1)</f>
        <v>31540</v>
      </c>
      <c r="U8" s="85">
        <f>SUMIFS(Data!$E:$E,Data!$D:$D,'All YOY'!U$3,Data!$A:$A,'All YOY'!U$2,Data!$C:$C,'All YOY'!$C8,Data!$B:$B,'All YOY'!U$1)</f>
        <v>29767</v>
      </c>
      <c r="V8" s="85">
        <f>SUMIFS(Data!$E:$E,Data!$D:$D,'All YOY'!V$3,Data!$A:$A,'All YOY'!V$2,Data!$C:$C,'All YOY'!$C8,Data!$B:$B,'All YOY'!V$1)</f>
        <v>1773</v>
      </c>
      <c r="W8" s="85">
        <f>SUMIFS(Data!$E:$E,Data!$D:$D,'All YOY'!W$3,Data!$A:$A,'All YOY'!W$2,Data!$C:$C,'All YOY'!$C8,Data!$B:$B,'All YOY'!W$1)</f>
        <v>28783</v>
      </c>
      <c r="X8" s="85">
        <f>SUMIFS(Data!$E:$E,Data!$D:$D,'All YOY'!X$3,Data!$A:$A,'All YOY'!X$2,Data!$C:$C,'All YOY'!$C8,Data!$B:$B,'All YOY'!X$1)</f>
        <v>27925</v>
      </c>
      <c r="Y8" s="85">
        <f>SUMIFS(Data!$E:$E,Data!$D:$D,'All YOY'!Y$3,Data!$A:$A,'All YOY'!Y$2,Data!$C:$C,'All YOY'!$C8,Data!$B:$B,'All YOY'!Y$1)</f>
        <v>858</v>
      </c>
      <c r="Z8" s="85">
        <f>SUMIFS(Data!$E:$E,Data!$D:$D,'All YOY'!Z$3,Data!$A:$A,'All YOY'!Z$2,Data!$C:$C,'All YOY'!$C8,Data!$B:$B,'All YOY'!Z$1)</f>
        <v>27519</v>
      </c>
      <c r="AA8" s="85">
        <f>SUMIFS(Data!$E:$E,Data!$D:$D,'All YOY'!AA$3,Data!$A:$A,'All YOY'!AA$2,Data!$C:$C,'All YOY'!$C8,Data!$B:$B,'All YOY'!AA$1)</f>
        <v>26675</v>
      </c>
      <c r="AB8" s="85">
        <f>SUMIFS(Data!$E:$E,Data!$D:$D,'All YOY'!AB$3,Data!$A:$A,'All YOY'!AB$2,Data!$C:$C,'All YOY'!$C8,Data!$B:$B,'All YOY'!AB$1)</f>
        <v>844</v>
      </c>
      <c r="AC8" s="85">
        <f>SUMIFS(Data!$E:$E,Data!$D:$D,'All YOY'!AC$3,Data!$A:$A,'All YOY'!AC$2,Data!$C:$C,'All YOY'!$C8,Data!$B:$B,'All YOY'!AC$1)</f>
        <v>27580</v>
      </c>
      <c r="AD8" s="85">
        <f>SUMIFS(Data!$E:$E,Data!$D:$D,'All YOY'!AD$3,Data!$A:$A,'All YOY'!AD$2,Data!$C:$C,'All YOY'!$C8,Data!$B:$B,'All YOY'!AD$1)</f>
        <v>26060</v>
      </c>
      <c r="AE8" s="85">
        <f>SUMIFS(Data!$E:$E,Data!$D:$D,'All YOY'!AE$3,Data!$A:$A,'All YOY'!AE$2,Data!$C:$C,'All YOY'!$C8,Data!$B:$B,'All YOY'!AE$1)</f>
        <v>1520</v>
      </c>
      <c r="AF8" s="85">
        <f>SUMIFS(Data!$E:$E,Data!$D:$D,'All YOY'!AF$3,Data!$A:$A,'All YOY'!AF$2,Data!$C:$C,'All YOY'!$C8,Data!$B:$B,'All YOY'!AF$1)</f>
        <v>28088</v>
      </c>
      <c r="AG8" s="85">
        <f>SUMIFS(Data!$E:$E,Data!$D:$D,'All YOY'!AG$3,Data!$A:$A,'All YOY'!AG$2,Data!$C:$C,'All YOY'!$C8,Data!$B:$B,'All YOY'!AG$1)</f>
        <v>26480</v>
      </c>
      <c r="AH8" s="85">
        <f>SUMIFS(Data!$E:$E,Data!$D:$D,'All YOY'!AH$3,Data!$A:$A,'All YOY'!AH$2,Data!$C:$C,'All YOY'!$C8,Data!$B:$B,'All YOY'!AH$1)</f>
        <v>1608</v>
      </c>
      <c r="AI8" s="85">
        <f>SUMIFS(Data!$E:$E,Data!$D:$D,'All YOY'!AI$3,Data!$A:$A,'All YOY'!AI$2,Data!$C:$C,'All YOY'!$C8,Data!$B:$B,'All YOY'!AI$1)</f>
        <v>27573</v>
      </c>
      <c r="AJ8" s="85">
        <f>SUMIFS(Data!$E:$E,Data!$D:$D,'All YOY'!AJ$3,Data!$A:$A,'All YOY'!AJ$2,Data!$C:$C,'All YOY'!$C8,Data!$B:$B,'All YOY'!AJ$1)</f>
        <v>26429</v>
      </c>
      <c r="AK8" s="85">
        <f>SUMIFS(Data!$E:$E,Data!$D:$D,'All YOY'!AK$3,Data!$A:$A,'All YOY'!AK$2,Data!$C:$C,'All YOY'!$C8,Data!$B:$B,'All YOY'!AK$1)</f>
        <v>1144</v>
      </c>
      <c r="AL8" s="85">
        <f>SUMIFS(Data!$E:$E,Data!$D:$D,'All YOY'!AL$3,Data!$A:$A,'All YOY'!AL$2,Data!$C:$C,'All YOY'!$C8,Data!$B:$B,'All YOY'!AL$1)</f>
        <v>29029</v>
      </c>
      <c r="AM8" s="85">
        <f>SUMIFS(Data!$E:$E,Data!$D:$D,'All YOY'!AM$3,Data!$A:$A,'All YOY'!AM$2,Data!$C:$C,'All YOY'!$C8,Data!$B:$B,'All YOY'!AM$1)</f>
        <v>27533</v>
      </c>
      <c r="AN8" s="85">
        <f>SUMIFS(Data!$E:$E,Data!$D:$D,'All YOY'!AN$3,Data!$A:$A,'All YOY'!AN$2,Data!$C:$C,'All YOY'!$C8,Data!$B:$B,'All YOY'!AN$1)</f>
        <v>1496</v>
      </c>
      <c r="AO8" s="85">
        <f>SUMIFS(Data!$E:$E,Data!$D:$D,'All YOY'!AO$3,Data!$A:$A,'All YOY'!AO$2,Data!$C:$C,'All YOY'!$C8,Data!$B:$B,'All YOY'!AO$1)</f>
        <v>28966</v>
      </c>
      <c r="AP8" s="85">
        <f>SUMIFS(Data!$E:$E,Data!$D:$D,'All YOY'!AP$3,Data!$A:$A,'All YOY'!AP$2,Data!$C:$C,'All YOY'!$C8,Data!$B:$B,'All YOY'!AP$1)</f>
        <v>27495</v>
      </c>
      <c r="AQ8" s="85">
        <f>SUMIFS(Data!$E:$E,Data!$D:$D,'All YOY'!AQ$3,Data!$A:$A,'All YOY'!AQ$2,Data!$C:$C,'All YOY'!$C8,Data!$B:$B,'All YOY'!AQ$1)</f>
        <v>1471</v>
      </c>
      <c r="AR8" s="85">
        <f>SUMIFS(Data!$E:$E,Data!$D:$D,'All YOY'!AR$3,Data!$A:$A,'All YOY'!AR$2,Data!$C:$C,'All YOY'!$C8,Data!$B:$B,'All YOY'!AR$1)</f>
        <v>28783</v>
      </c>
      <c r="AS8" s="85">
        <f>SUMIFS(Data!$E:$E,Data!$D:$D,'All YOY'!AS$3,Data!$A:$A,'All YOY'!AS$2,Data!$C:$C,'All YOY'!$C8,Data!$B:$B,'All YOY'!AS$1)</f>
        <v>27439</v>
      </c>
      <c r="AT8" s="85">
        <f>SUMIFS(Data!$E:$E,Data!$D:$D,'All YOY'!AT$3,Data!$A:$A,'All YOY'!AT$2,Data!$C:$C,'All YOY'!$C8,Data!$B:$B,'All YOY'!AT$1)</f>
        <v>1344</v>
      </c>
      <c r="AU8" s="85">
        <f>SUMIFS(Data!$E:$E,Data!$D:$D,'All YOY'!AU$3,Data!$A:$A,'All YOY'!AU$2,Data!$C:$C,'All YOY'!$C8,Data!$B:$B,'All YOY'!AU$1)</f>
        <v>25661</v>
      </c>
      <c r="AV8" s="85">
        <f>SUMIFS(Data!$E:$E,Data!$D:$D,'All YOY'!AV$3,Data!$A:$A,'All YOY'!AV$2,Data!$C:$C,'All YOY'!$C8,Data!$B:$B,'All YOY'!AV$1)</f>
        <v>24573</v>
      </c>
      <c r="AW8" s="85">
        <f>SUMIFS(Data!$E:$E,Data!$D:$D,'All YOY'!AW$3,Data!$A:$A,'All YOY'!AW$2,Data!$C:$C,'All YOY'!$C8,Data!$B:$B,'All YOY'!AW$1)</f>
        <v>1088</v>
      </c>
      <c r="AX8" s="85">
        <f>SUMIFS(Data!$E:$E,Data!$D:$D,'All YOY'!AX$3,Data!$A:$A,'All YOY'!AX$2,Data!$C:$C,'All YOY'!$C8,Data!$B:$B,'All YOY'!AX$1)</f>
        <v>23691</v>
      </c>
      <c r="AY8" s="85">
        <f>SUMIFS(Data!$E:$E,Data!$D:$D,'All YOY'!AY$3,Data!$A:$A,'All YOY'!AY$2,Data!$C:$C,'All YOY'!$C8,Data!$B:$B,'All YOY'!AY$1)</f>
        <v>22728</v>
      </c>
      <c r="AZ8" s="85">
        <f>SUMIFS(Data!$E:$E,Data!$D:$D,'All YOY'!AZ$3,Data!$A:$A,'All YOY'!AZ$2,Data!$C:$C,'All YOY'!$C8,Data!$B:$B,'All YOY'!AZ$1)</f>
        <v>963</v>
      </c>
      <c r="BA8" s="85">
        <f>SUMIFS(Data!$E:$E,Data!$D:$D,'All YOY'!BA$3,Data!$A:$A,'All YOY'!BA$2,Data!$C:$C,'All YOY'!$C8,Data!$B:$B,'All YOY'!BA$1)</f>
        <v>0</v>
      </c>
      <c r="BB8" s="85">
        <f>SUMIFS(Data!$E:$E,Data!$D:$D,'All YOY'!BB$3,Data!$A:$A,'All YOY'!BB$2,Data!$C:$C,'All YOY'!$C8,Data!$B:$B,'All YOY'!BB$1)</f>
        <v>0</v>
      </c>
      <c r="BC8" s="85">
        <f>SUMIFS(Data!$E:$E,Data!$D:$D,'All YOY'!BC$3,Data!$A:$A,'All YOY'!BC$2,Data!$C:$C,'All YOY'!$C8,Data!$B:$B,'All YOY'!BC$1)</f>
        <v>0</v>
      </c>
      <c r="BD8" s="85">
        <f>SUMIFS(Data!$E:$E,Data!$D:$D,'All YOY'!BD$3,Data!$A:$A,'All YOY'!BD$2,Data!$C:$C,'All YOY'!$C8,Data!$B:$B,'All YOY'!BD$1)</f>
        <v>22274</v>
      </c>
      <c r="BE8" s="85">
        <f>SUMIFS(Data!$E:$E,Data!$D:$D,'All YOY'!BE$3,Data!$A:$A,'All YOY'!BE$2,Data!$C:$C,'All YOY'!$C8,Data!$B:$B,'All YOY'!BE$1)</f>
        <v>21307</v>
      </c>
      <c r="BF8" s="85">
        <f>SUMIFS(Data!$E:$E,Data!$D:$D,'All YOY'!BF$3,Data!$A:$A,'All YOY'!BF$2,Data!$C:$C,'All YOY'!$C8,Data!$B:$B,'All YOY'!BF$1)</f>
        <v>967</v>
      </c>
      <c r="BG8" s="85">
        <f>SUMIFS(Data!$E:$E,Data!$D:$D,'All YOY'!BG$3,Data!$A:$A,'All YOY'!BG$2,Data!$C:$C,'All YOY'!$C8,Data!$B:$B,'All YOY'!BG$1)</f>
        <v>22073</v>
      </c>
      <c r="BH8" s="85">
        <f>SUMIFS(Data!$E:$E,Data!$D:$D,'All YOY'!BH$3,Data!$A:$A,'All YOY'!BH$2,Data!$C:$C,'All YOY'!$C8,Data!$B:$B,'All YOY'!BH$1)</f>
        <v>21009</v>
      </c>
      <c r="BI8" s="85">
        <f>SUMIFS(Data!$E:$E,Data!$D:$D,'All YOY'!BI$3,Data!$A:$A,'All YOY'!BI$2,Data!$C:$C,'All YOY'!$C8,Data!$B:$B,'All YOY'!BI$1)</f>
        <v>1064</v>
      </c>
      <c r="BJ8" s="85">
        <f>SUMIFS(Data!$E:$E,Data!$D:$D,'All YOY'!BJ$3,Data!$A:$A,'All YOY'!BJ$2,Data!$C:$C,'All YOY'!$C8,Data!$B:$B,'All YOY'!BJ$1)</f>
        <v>21971</v>
      </c>
      <c r="BK8" s="85">
        <f>SUMIFS(Data!$E:$E,Data!$D:$D,'All YOY'!BK$3,Data!$A:$A,'All YOY'!BK$2,Data!$C:$C,'All YOY'!$C8,Data!$B:$B,'All YOY'!BK$1)</f>
        <v>20852</v>
      </c>
      <c r="BL8" s="85">
        <f>SUMIFS(Data!$E:$E,Data!$D:$D,'All YOY'!BL$3,Data!$A:$A,'All YOY'!BL$2,Data!$C:$C,'All YOY'!$C8,Data!$B:$B,'All YOY'!BL$1)</f>
        <v>1119</v>
      </c>
      <c r="BM8" s="85">
        <f>SUMIFS(Data!$E:$E,Data!$D:$D,'All YOY'!BM$3,Data!$A:$A,'All YOY'!BM$2,Data!$C:$C,'All YOY'!$C8,Data!$B:$B,'All YOY'!BM$1)</f>
        <v>22249</v>
      </c>
      <c r="BN8" s="85">
        <f>SUMIFS(Data!$E:$E,Data!$D:$D,'All YOY'!BN$3,Data!$A:$A,'All YOY'!BN$2,Data!$C:$C,'All YOY'!$C8,Data!$B:$B,'All YOY'!BN$1)</f>
        <v>21100</v>
      </c>
      <c r="BO8" s="85">
        <f>SUMIFS(Data!$E:$E,Data!$D:$D,'All YOY'!BO$3,Data!$A:$A,'All YOY'!BO$2,Data!$C:$C,'All YOY'!$C8,Data!$B:$B,'All YOY'!BO$1)</f>
        <v>1149</v>
      </c>
      <c r="BP8" s="85">
        <f>SUMIFS(Data!$E:$E,Data!$D:$D,'All YOY'!BP$3,Data!$A:$A,'All YOY'!BP$2,Data!$C:$C,'All YOY'!$C8,Data!$B:$B,'All YOY'!BP$1)</f>
        <v>21667</v>
      </c>
      <c r="BQ8" s="85">
        <f>SUMIFS(Data!$E:$E,Data!$D:$D,'All YOY'!BQ$3,Data!$A:$A,'All YOY'!BQ$2,Data!$C:$C,'All YOY'!$C8,Data!$B:$B,'All YOY'!BQ$1)</f>
        <v>20878</v>
      </c>
      <c r="BR8" s="85">
        <f>SUMIFS(Data!$E:$E,Data!$D:$D,'All YOY'!BR$3,Data!$A:$A,'All YOY'!BR$2,Data!$C:$C,'All YOY'!$C8,Data!$B:$B,'All YOY'!BR$1)</f>
        <v>789</v>
      </c>
      <c r="BS8" s="85">
        <f>SUMIFS(Data!$E:$E,Data!$D:$D,'All YOY'!BS$3,Data!$A:$A,'All YOY'!BS$2,Data!$C:$C,'All YOY'!$C8,Data!$B:$B,'All YOY'!BS$1)</f>
        <v>22334</v>
      </c>
      <c r="BT8" s="85">
        <f>SUMIFS(Data!$E:$E,Data!$D:$D,'All YOY'!BT$3,Data!$A:$A,'All YOY'!BT$2,Data!$C:$C,'All YOY'!$C8,Data!$B:$B,'All YOY'!BT$1)</f>
        <v>21508</v>
      </c>
      <c r="BU8" s="85">
        <f>SUMIFS(Data!$E:$E,Data!$D:$D,'All YOY'!BU$3,Data!$A:$A,'All YOY'!BU$2,Data!$C:$C,'All YOY'!$C8,Data!$B:$B,'All YOY'!BU$1)</f>
        <v>826</v>
      </c>
      <c r="BV8" s="85">
        <f>SUMIFS(Data!$E:$E,Data!$D:$D,'All YOY'!BV$3,Data!$A:$A,'All YOY'!BV$2,Data!$C:$C,'All YOY'!$C8,Data!$B:$B,'All YOY'!BV$1)</f>
        <v>22021</v>
      </c>
      <c r="BW8" s="85">
        <f>SUMIFS(Data!$E:$E,Data!$D:$D,'All YOY'!BW$3,Data!$A:$A,'All YOY'!BW$2,Data!$C:$C,'All YOY'!$C8,Data!$B:$B,'All YOY'!BW$1)</f>
        <v>21122</v>
      </c>
      <c r="BX8" s="85">
        <f>SUMIFS(Data!$E:$E,Data!$D:$D,'All YOY'!BX$3,Data!$A:$A,'All YOY'!BX$2,Data!$C:$C,'All YOY'!$C8,Data!$B:$B,'All YOY'!BX$1)</f>
        <v>899</v>
      </c>
      <c r="BY8" s="85">
        <f>SUMIFS(Data!$E:$E,Data!$D:$D,'All YOY'!BY$3,Data!$A:$A,'All YOY'!BY$2,Data!$C:$C,'All YOY'!$C8,Data!$B:$B,'All YOY'!BY$1)</f>
        <v>22376</v>
      </c>
      <c r="BZ8" s="85">
        <f>SUMIFS(Data!$E:$E,Data!$D:$D,'All YOY'!BZ$3,Data!$A:$A,'All YOY'!BZ$2,Data!$C:$C,'All YOY'!$C8,Data!$B:$B,'All YOY'!BZ$1)</f>
        <v>21471</v>
      </c>
      <c r="CA8" s="85">
        <f>SUMIFS(Data!$E:$E,Data!$D:$D,'All YOY'!CA$3,Data!$A:$A,'All YOY'!CA$2,Data!$C:$C,'All YOY'!$C8,Data!$B:$B,'All YOY'!CA$1)</f>
        <v>905</v>
      </c>
      <c r="CB8" s="85">
        <f>SUMIFS(Data!$E:$E,Data!$D:$D,'All YOY'!CB$3,Data!$A:$A,'All YOY'!CB$2,Data!$C:$C,'All YOY'!$C8,Data!$B:$B,'All YOY'!CB$1)</f>
        <v>24009</v>
      </c>
      <c r="CC8" s="85">
        <f>SUMIFS(Data!$E:$E,Data!$D:$D,'All YOY'!CC$3,Data!$A:$A,'All YOY'!CC$2,Data!$C:$C,'All YOY'!$C8,Data!$B:$B,'All YOY'!CC$1)</f>
        <v>23164</v>
      </c>
      <c r="CD8" s="85">
        <f>SUMIFS(Data!$E:$E,Data!$D:$D,'All YOY'!CD$3,Data!$A:$A,'All YOY'!CD$2,Data!$C:$C,'All YOY'!$C8,Data!$B:$B,'All YOY'!CD$1)</f>
        <v>845</v>
      </c>
      <c r="CE8" s="85">
        <f>SUMIFS(Data!$E:$E,Data!$D:$D,'All YOY'!CE$3,Data!$A:$A,'All YOY'!CE$2,Data!$C:$C,'All YOY'!$C8,Data!$B:$B,'All YOY'!CE$1)</f>
        <v>23719</v>
      </c>
      <c r="CF8" s="85">
        <f>SUMIFS(Data!$E:$E,Data!$D:$D,'All YOY'!CF$3,Data!$A:$A,'All YOY'!CF$2,Data!$C:$C,'All YOY'!$C8,Data!$B:$B,'All YOY'!CF$1)</f>
        <v>22838</v>
      </c>
      <c r="CG8" s="85">
        <f>SUMIFS(Data!$E:$E,Data!$D:$D,'All YOY'!CG$3,Data!$A:$A,'All YOY'!CG$2,Data!$C:$C,'All YOY'!$C8,Data!$B:$B,'All YOY'!CG$1)</f>
        <v>881</v>
      </c>
      <c r="CH8" s="85">
        <f>SUMIFS(Data!$E:$E,Data!$D:$D,'All YOY'!CH$3,Data!$A:$A,'All YOY'!CH$2,Data!$C:$C,'All YOY'!$C8,Data!$B:$B,'All YOY'!CH$1)</f>
        <v>24487</v>
      </c>
      <c r="CI8" s="85">
        <f>SUMIFS(Data!$E:$E,Data!$D:$D,'All YOY'!CI$3,Data!$A:$A,'All YOY'!CI$2,Data!$C:$C,'All YOY'!$C8,Data!$B:$B,'All YOY'!CI$1)</f>
        <v>23559</v>
      </c>
      <c r="CJ8" s="85">
        <f>SUMIFS(Data!$E:$E,Data!$D:$D,'All YOY'!CJ$3,Data!$A:$A,'All YOY'!CJ$2,Data!$C:$C,'All YOY'!$C8,Data!$B:$B,'All YOY'!CJ$1)</f>
        <v>928</v>
      </c>
      <c r="CK8" s="85">
        <f>SUMIFS(Data!$E:$E,Data!$D:$D,'All YOY'!CK$3,Data!$A:$A,'All YOY'!CK$2,Data!$C:$C,'All YOY'!$C8,Data!$B:$B,'All YOY'!CK$1)</f>
        <v>24615</v>
      </c>
      <c r="CL8" s="85">
        <f>SUMIFS(Data!$E:$E,Data!$D:$D,'All YOY'!CL$3,Data!$A:$A,'All YOY'!CL$2,Data!$C:$C,'All YOY'!$C8,Data!$B:$B,'All YOY'!CL$1)</f>
        <v>23615</v>
      </c>
      <c r="CM8" s="85">
        <f>SUMIFS(Data!$E:$E,Data!$D:$D,'All YOY'!CM$3,Data!$A:$A,'All YOY'!CM$2,Data!$C:$C,'All YOY'!$C8,Data!$B:$B,'All YOY'!CM$1)</f>
        <v>1000</v>
      </c>
      <c r="CN8" s="85">
        <f>SUMIFS(Data!$E:$E,Data!$D:$D,'All YOY'!CN$3,Data!$A:$A,'All YOY'!CN$2,Data!$C:$C,'All YOY'!$C8,Data!$B:$B,'All YOY'!CN$1)</f>
        <v>24611</v>
      </c>
      <c r="CO8" s="85">
        <f>SUMIFS(Data!$E:$E,Data!$D:$D,'All YOY'!CO$3,Data!$A:$A,'All YOY'!CO$2,Data!$C:$C,'All YOY'!$C8,Data!$B:$B,'All YOY'!CO$1)</f>
        <v>23631</v>
      </c>
      <c r="CP8" s="85">
        <f>SUMIFS(Data!$E:$E,Data!$D:$D,'All YOY'!CP$3,Data!$A:$A,'All YOY'!CP$2,Data!$C:$C,'All YOY'!$C8,Data!$B:$B,'All YOY'!CP$1)</f>
        <v>980</v>
      </c>
      <c r="CQ8" s="85">
        <f>SUMIFS(Data!$E:$E,Data!$D:$D,'All YOY'!CQ$3,Data!$A:$A,'All YOY'!CQ$2,Data!$C:$C,'All YOY'!$C8,Data!$B:$B,'All YOY'!CQ$1)</f>
        <v>25361</v>
      </c>
      <c r="CR8" s="85">
        <f>SUMIFS(Data!$E:$E,Data!$D:$D,'All YOY'!CR$3,Data!$A:$A,'All YOY'!CR$2,Data!$C:$C,'All YOY'!$C8,Data!$B:$B,'All YOY'!CR$1)</f>
        <v>24406</v>
      </c>
      <c r="CS8" s="85">
        <f>SUMIFS(Data!$E:$E,Data!$D:$D,'All YOY'!CS$3,Data!$A:$A,'All YOY'!CS$2,Data!$C:$C,'All YOY'!$C8,Data!$B:$B,'All YOY'!CS$1)</f>
        <v>955</v>
      </c>
      <c r="CT8" s="85">
        <f>SUMIFS(Data!$E:$E,Data!$D:$D,'All YOY'!CT$3,Data!$A:$A,'All YOY'!CT$2,Data!$C:$C,'All YOY'!$C8,Data!$B:$B,'All YOY'!CT$1)</f>
        <v>25479</v>
      </c>
      <c r="CU8" s="85">
        <f>SUMIFS(Data!$E:$E,Data!$D:$D,'All YOY'!CU$3,Data!$A:$A,'All YOY'!CU$2,Data!$C:$C,'All YOY'!$C8,Data!$B:$B,'All YOY'!CU$1)</f>
        <v>24538</v>
      </c>
      <c r="CV8" s="85">
        <f>SUMIFS(Data!$E:$E,Data!$D:$D,'All YOY'!CV$3,Data!$A:$A,'All YOY'!CV$2,Data!$C:$C,'All YOY'!$C8,Data!$B:$B,'All YOY'!CV$1)</f>
        <v>941</v>
      </c>
      <c r="CW8" s="85">
        <f>SUMIFS(Data!$E:$E,Data!$D:$D,'All YOY'!CW$3,Data!$A:$A,'All YOY'!CW$2,Data!$C:$C,'All YOY'!$C8,Data!$B:$B,'All YOY'!CW$1)</f>
        <v>24722</v>
      </c>
      <c r="CX8" s="85">
        <f>SUMIFS(Data!$E:$E,Data!$D:$D,'All YOY'!CX$3,Data!$A:$A,'All YOY'!CX$2,Data!$C:$C,'All YOY'!$C8,Data!$B:$B,'All YOY'!CX$1)</f>
        <v>24440</v>
      </c>
      <c r="CY8" s="85">
        <f>SUMIFS(Data!$E:$E,Data!$D:$D,'All YOY'!CY$3,Data!$A:$A,'All YOY'!CY$2,Data!$C:$C,'All YOY'!$C8,Data!$B:$B,'All YOY'!CY$1)</f>
        <v>282</v>
      </c>
      <c r="CZ8" s="85">
        <f>SUMIFS(Data!$E:$E,Data!$D:$D,'All YOY'!CZ$3,Data!$A:$A,'All YOY'!CZ$2,Data!$C:$C,'All YOY'!$C8,Data!$B:$B,'All YOY'!CZ$1)</f>
        <v>24352</v>
      </c>
      <c r="DA8" s="85">
        <f>SUMIFS(Data!$E:$E,Data!$D:$D,'All YOY'!DA$3,Data!$A:$A,'All YOY'!DA$2,Data!$C:$C,'All YOY'!$C8,Data!$B:$B,'All YOY'!DA$1)</f>
        <v>24111</v>
      </c>
      <c r="DB8" s="85">
        <f>SUMIFS(Data!$E:$E,Data!$D:$D,'All YOY'!DB$3,Data!$A:$A,'All YOY'!DB$2,Data!$C:$C,'All YOY'!$C8,Data!$B:$B,'All YOY'!DB$1)</f>
        <v>241</v>
      </c>
      <c r="DC8" s="85">
        <f>SUMIFS(Data!$E:$E,Data!$D:$D,'All YOY'!DC$3,Data!$A:$A,'All YOY'!DC$2,Data!$C:$C,'All YOY'!$C8,Data!$B:$B,'All YOY'!DC$1)</f>
        <v>24135</v>
      </c>
      <c r="DD8" s="85">
        <f>SUMIFS(Data!$E:$E,Data!$D:$D,'All YOY'!DD$3,Data!$A:$A,'All YOY'!DD$2,Data!$C:$C,'All YOY'!$C8,Data!$B:$B,'All YOY'!DD$1)</f>
        <v>23900</v>
      </c>
      <c r="DE8" s="85">
        <f>SUMIFS(Data!$E:$E,Data!$D:$D,'All YOY'!DE$3,Data!$A:$A,'All YOY'!DE$2,Data!$C:$C,'All YOY'!$C8,Data!$B:$B,'All YOY'!DE$1)</f>
        <v>235</v>
      </c>
    </row>
    <row r="9" spans="1:109">
      <c r="A9" s="77" t="s">
        <v>426</v>
      </c>
      <c r="B9" s="77" t="s">
        <v>479</v>
      </c>
      <c r="C9" s="88" t="s">
        <v>46</v>
      </c>
      <c r="D9" s="77"/>
      <c r="E9" s="85">
        <f>SUMIFS(Data!$E:$E,Data!$D:$D,'All YOY'!E$3,Data!$A:$A,'All YOY'!E$2,Data!$C:$C,'All YOY'!$C9,Data!$B:$B,'All YOY'!E$1)</f>
        <v>424000</v>
      </c>
      <c r="F9" s="85">
        <f>SUMIFS(Data!$E:$E,Data!$D:$D,'All YOY'!F$3,Data!$A:$A,'All YOY'!F$2,Data!$C:$C,'All YOY'!$C9,Data!$B:$B,'All YOY'!F$1)</f>
        <v>0</v>
      </c>
      <c r="G9" s="85">
        <f>SUMIFS(Data!$E:$E,Data!$D:$D,'All YOY'!G$3,Data!$A:$A,'All YOY'!G$2,Data!$C:$C,'All YOY'!$C9,Data!$B:$B,'All YOY'!G$1)</f>
        <v>0</v>
      </c>
      <c r="H9" s="85">
        <f>SUMIFS(Data!$E:$E,Data!$D:$D,'All YOY'!H$3,Data!$A:$A,'All YOY'!H$2,Data!$C:$C,'All YOY'!$C9,Data!$B:$B,'All YOY'!H$1)</f>
        <v>396000</v>
      </c>
      <c r="I9" s="85">
        <f>SUMIFS(Data!$E:$E,Data!$D:$D,'All YOY'!I$3,Data!$A:$A,'All YOY'!I$2,Data!$C:$C,'All YOY'!$C9,Data!$B:$B,'All YOY'!I$1)</f>
        <v>0</v>
      </c>
      <c r="J9" s="85">
        <f>SUMIFS(Data!$E:$E,Data!$D:$D,'All YOY'!J$3,Data!$A:$A,'All YOY'!J$2,Data!$C:$C,'All YOY'!$C9,Data!$B:$B,'All YOY'!J$1)</f>
        <v>0</v>
      </c>
      <c r="K9" s="85">
        <f>SUMIFS(Data!$E:$E,Data!$D:$D,'All YOY'!K$3,Data!$A:$A,'All YOY'!K$2,Data!$C:$C,'All YOY'!$C9,Data!$B:$B,'All YOY'!K$1)</f>
        <v>167000</v>
      </c>
      <c r="L9" s="85">
        <f>SUMIFS(Data!$E:$E,Data!$D:$D,'All YOY'!L$3,Data!$A:$A,'All YOY'!L$2,Data!$C:$C,'All YOY'!$C9,Data!$B:$B,'All YOY'!L$1)</f>
        <v>0</v>
      </c>
      <c r="M9" s="85">
        <f>SUMIFS(Data!$E:$E,Data!$D:$D,'All YOY'!M$3,Data!$A:$A,'All YOY'!M$2,Data!$C:$C,'All YOY'!$C9,Data!$B:$B,'All YOY'!M$1)</f>
        <v>0</v>
      </c>
      <c r="N9" s="85">
        <f>SUMIFS(Data!$E:$E,Data!$D:$D,'All YOY'!N$3,Data!$A:$A,'All YOY'!N$2,Data!$C:$C,'All YOY'!$C9,Data!$B:$B,'All YOY'!N$1)</f>
        <v>376000</v>
      </c>
      <c r="O9" s="85">
        <f>SUMIFS(Data!$E:$E,Data!$D:$D,'All YOY'!O$3,Data!$A:$A,'All YOY'!O$2,Data!$C:$C,'All YOY'!$C9,Data!$B:$B,'All YOY'!O$1)</f>
        <v>0</v>
      </c>
      <c r="P9" s="85">
        <f>SUMIFS(Data!$E:$E,Data!$D:$D,'All YOY'!P$3,Data!$A:$A,'All YOY'!P$2,Data!$C:$C,'All YOY'!$C9,Data!$B:$B,'All YOY'!P$1)</f>
        <v>0</v>
      </c>
      <c r="Q9" s="85">
        <f>SUMIFS(Data!$E:$E,Data!$D:$D,'All YOY'!Q$3,Data!$A:$A,'All YOY'!Q$2,Data!$C:$C,'All YOY'!$C9,Data!$B:$B,'All YOY'!Q$1)</f>
        <v>160762</v>
      </c>
      <c r="R9" s="85">
        <f>SUMIFS(Data!$E:$E,Data!$D:$D,'All YOY'!R$3,Data!$A:$A,'All YOY'!R$2,Data!$C:$C,'All YOY'!$C9,Data!$B:$B,'All YOY'!R$1)</f>
        <v>146358</v>
      </c>
      <c r="S9" s="85">
        <f>SUMIFS(Data!$E:$E,Data!$D:$D,'All YOY'!S$3,Data!$A:$A,'All YOY'!S$2,Data!$C:$C,'All YOY'!$C9,Data!$B:$B,'All YOY'!S$1)</f>
        <v>14404</v>
      </c>
      <c r="T9" s="85">
        <f>SUMIFS(Data!$E:$E,Data!$D:$D,'All YOY'!T$3,Data!$A:$A,'All YOY'!T$2,Data!$C:$C,'All YOY'!$C9,Data!$B:$B,'All YOY'!T$1)</f>
        <v>161658</v>
      </c>
      <c r="U9" s="85">
        <f>SUMIFS(Data!$E:$E,Data!$D:$D,'All YOY'!U$3,Data!$A:$A,'All YOY'!U$2,Data!$C:$C,'All YOY'!$C9,Data!$B:$B,'All YOY'!U$1)</f>
        <v>146795</v>
      </c>
      <c r="V9" s="85">
        <f>SUMIFS(Data!$E:$E,Data!$D:$D,'All YOY'!V$3,Data!$A:$A,'All YOY'!V$2,Data!$C:$C,'All YOY'!$C9,Data!$B:$B,'All YOY'!V$1)</f>
        <v>14863</v>
      </c>
      <c r="W9" s="85">
        <f>SUMIFS(Data!$E:$E,Data!$D:$D,'All YOY'!W$3,Data!$A:$A,'All YOY'!W$2,Data!$C:$C,'All YOY'!$C9,Data!$B:$B,'All YOY'!W$1)</f>
        <v>156805</v>
      </c>
      <c r="X9" s="85">
        <f>SUMIFS(Data!$E:$E,Data!$D:$D,'All YOY'!X$3,Data!$A:$A,'All YOY'!X$2,Data!$C:$C,'All YOY'!$C9,Data!$B:$B,'All YOY'!X$1)</f>
        <v>147177</v>
      </c>
      <c r="Y9" s="85">
        <f>SUMIFS(Data!$E:$E,Data!$D:$D,'All YOY'!Y$3,Data!$A:$A,'All YOY'!Y$2,Data!$C:$C,'All YOY'!$C9,Data!$B:$B,'All YOY'!Y$1)</f>
        <v>9628</v>
      </c>
      <c r="Z9" s="85">
        <f>SUMIFS(Data!$E:$E,Data!$D:$D,'All YOY'!Z$3,Data!$A:$A,'All YOY'!Z$2,Data!$C:$C,'All YOY'!$C9,Data!$B:$B,'All YOY'!Z$1)</f>
        <v>160789</v>
      </c>
      <c r="AA9" s="85">
        <f>SUMIFS(Data!$E:$E,Data!$D:$D,'All YOY'!AA$3,Data!$A:$A,'All YOY'!AA$2,Data!$C:$C,'All YOY'!$C9,Data!$B:$B,'All YOY'!AA$1)</f>
        <v>145561</v>
      </c>
      <c r="AB9" s="85">
        <f>SUMIFS(Data!$E:$E,Data!$D:$D,'All YOY'!AB$3,Data!$A:$A,'All YOY'!AB$2,Data!$C:$C,'All YOY'!$C9,Data!$B:$B,'All YOY'!AB$1)</f>
        <v>15228</v>
      </c>
      <c r="AC9" s="85">
        <f>SUMIFS(Data!$E:$E,Data!$D:$D,'All YOY'!AC$3,Data!$A:$A,'All YOY'!AC$2,Data!$C:$C,'All YOY'!$C9,Data!$B:$B,'All YOY'!AC$1)</f>
        <v>179447</v>
      </c>
      <c r="AD9" s="85">
        <f>SUMIFS(Data!$E:$E,Data!$D:$D,'All YOY'!AD$3,Data!$A:$A,'All YOY'!AD$2,Data!$C:$C,'All YOY'!$C9,Data!$B:$B,'All YOY'!AD$1)</f>
        <v>145350</v>
      </c>
      <c r="AE9" s="85">
        <f>SUMIFS(Data!$E:$E,Data!$D:$D,'All YOY'!AE$3,Data!$A:$A,'All YOY'!AE$2,Data!$C:$C,'All YOY'!$C9,Data!$B:$B,'All YOY'!AE$1)</f>
        <v>34097</v>
      </c>
      <c r="AF9" s="85">
        <f>SUMIFS(Data!$E:$E,Data!$D:$D,'All YOY'!AF$3,Data!$A:$A,'All YOY'!AF$2,Data!$C:$C,'All YOY'!$C9,Data!$B:$B,'All YOY'!AF$1)</f>
        <v>166373</v>
      </c>
      <c r="AG9" s="85">
        <f>SUMIFS(Data!$E:$E,Data!$D:$D,'All YOY'!AG$3,Data!$A:$A,'All YOY'!AG$2,Data!$C:$C,'All YOY'!$C9,Data!$B:$B,'All YOY'!AG$1)</f>
        <v>148749</v>
      </c>
      <c r="AH9" s="85">
        <f>SUMIFS(Data!$E:$E,Data!$D:$D,'All YOY'!AH$3,Data!$A:$A,'All YOY'!AH$2,Data!$C:$C,'All YOY'!$C9,Data!$B:$B,'All YOY'!AH$1)</f>
        <v>17624</v>
      </c>
      <c r="AI9" s="85">
        <f>SUMIFS(Data!$E:$E,Data!$D:$D,'All YOY'!AI$3,Data!$A:$A,'All YOY'!AI$2,Data!$C:$C,'All YOY'!$C9,Data!$B:$B,'All YOY'!AI$1)</f>
        <v>184816</v>
      </c>
      <c r="AJ9" s="85">
        <f>SUMIFS(Data!$E:$E,Data!$D:$D,'All YOY'!AJ$3,Data!$A:$A,'All YOY'!AJ$2,Data!$C:$C,'All YOY'!$C9,Data!$B:$B,'All YOY'!AJ$1)</f>
        <v>151753</v>
      </c>
      <c r="AK9" s="85">
        <f>SUMIFS(Data!$E:$E,Data!$D:$D,'All YOY'!AK$3,Data!$A:$A,'All YOY'!AK$2,Data!$C:$C,'All YOY'!$C9,Data!$B:$B,'All YOY'!AK$1)</f>
        <v>33063</v>
      </c>
      <c r="AL9" s="85">
        <f>SUMIFS(Data!$E:$E,Data!$D:$D,'All YOY'!AL$3,Data!$A:$A,'All YOY'!AL$2,Data!$C:$C,'All YOY'!$C9,Data!$B:$B,'All YOY'!AL$1)</f>
        <v>163253</v>
      </c>
      <c r="AM9" s="85">
        <f>SUMIFS(Data!$E:$E,Data!$D:$D,'All YOY'!AM$3,Data!$A:$A,'All YOY'!AM$2,Data!$C:$C,'All YOY'!$C9,Data!$B:$B,'All YOY'!AM$1)</f>
        <v>148940</v>
      </c>
      <c r="AN9" s="85">
        <f>SUMIFS(Data!$E:$E,Data!$D:$D,'All YOY'!AN$3,Data!$A:$A,'All YOY'!AN$2,Data!$C:$C,'All YOY'!$C9,Data!$B:$B,'All YOY'!AN$1)</f>
        <v>14313</v>
      </c>
      <c r="AO9" s="85">
        <f>SUMIFS(Data!$E:$E,Data!$D:$D,'All YOY'!AO$3,Data!$A:$A,'All YOY'!AO$2,Data!$C:$C,'All YOY'!$C9,Data!$B:$B,'All YOY'!AO$1)</f>
        <v>158200</v>
      </c>
      <c r="AP9" s="85">
        <f>SUMIFS(Data!$E:$E,Data!$D:$D,'All YOY'!AP$3,Data!$A:$A,'All YOY'!AP$2,Data!$C:$C,'All YOY'!$C9,Data!$B:$B,'All YOY'!AP$1)</f>
        <v>143507</v>
      </c>
      <c r="AQ9" s="85">
        <f>SUMIFS(Data!$E:$E,Data!$D:$D,'All YOY'!AQ$3,Data!$A:$A,'All YOY'!AQ$2,Data!$C:$C,'All YOY'!$C9,Data!$B:$B,'All YOY'!AQ$1)</f>
        <v>14693</v>
      </c>
      <c r="AR9" s="85">
        <f>SUMIFS(Data!$E:$E,Data!$D:$D,'All YOY'!AR$3,Data!$A:$A,'All YOY'!AR$2,Data!$C:$C,'All YOY'!$C9,Data!$B:$B,'All YOY'!AR$1)</f>
        <v>155890</v>
      </c>
      <c r="AS9" s="85">
        <f>SUMIFS(Data!$E:$E,Data!$D:$D,'All YOY'!AS$3,Data!$A:$A,'All YOY'!AS$2,Data!$C:$C,'All YOY'!$C9,Data!$B:$B,'All YOY'!AS$1)</f>
        <v>141914</v>
      </c>
      <c r="AT9" s="85">
        <f>SUMIFS(Data!$E:$E,Data!$D:$D,'All YOY'!AT$3,Data!$A:$A,'All YOY'!AT$2,Data!$C:$C,'All YOY'!$C9,Data!$B:$B,'All YOY'!AT$1)</f>
        <v>13976</v>
      </c>
      <c r="AU9" s="85">
        <f>SUMIFS(Data!$E:$E,Data!$D:$D,'All YOY'!AU$3,Data!$A:$A,'All YOY'!AU$2,Data!$C:$C,'All YOY'!$C9,Data!$B:$B,'All YOY'!AU$1)</f>
        <v>148537</v>
      </c>
      <c r="AV9" s="85">
        <f>SUMIFS(Data!$E:$E,Data!$D:$D,'All YOY'!AV$3,Data!$A:$A,'All YOY'!AV$2,Data!$C:$C,'All YOY'!$C9,Data!$B:$B,'All YOY'!AV$1)</f>
        <v>135271</v>
      </c>
      <c r="AW9" s="85">
        <f>SUMIFS(Data!$E:$E,Data!$D:$D,'All YOY'!AW$3,Data!$A:$A,'All YOY'!AW$2,Data!$C:$C,'All YOY'!$C9,Data!$B:$B,'All YOY'!AW$1)</f>
        <v>13266</v>
      </c>
      <c r="AX9" s="85">
        <f>SUMIFS(Data!$E:$E,Data!$D:$D,'All YOY'!AX$3,Data!$A:$A,'All YOY'!AX$2,Data!$C:$C,'All YOY'!$C9,Data!$B:$B,'All YOY'!AX$1)</f>
        <v>138305</v>
      </c>
      <c r="AY9" s="85">
        <f>SUMIFS(Data!$E:$E,Data!$D:$D,'All YOY'!AY$3,Data!$A:$A,'All YOY'!AY$2,Data!$C:$C,'All YOY'!$C9,Data!$B:$B,'All YOY'!AY$1)</f>
        <v>123607</v>
      </c>
      <c r="AZ9" s="85">
        <f>SUMIFS(Data!$E:$E,Data!$D:$D,'All YOY'!AZ$3,Data!$A:$A,'All YOY'!AZ$2,Data!$C:$C,'All YOY'!$C9,Data!$B:$B,'All YOY'!AZ$1)</f>
        <v>14698</v>
      </c>
      <c r="BA9" s="85">
        <f>SUMIFS(Data!$E:$E,Data!$D:$D,'All YOY'!BA$3,Data!$A:$A,'All YOY'!BA$2,Data!$C:$C,'All YOY'!$C9,Data!$B:$B,'All YOY'!BA$1)</f>
        <v>0</v>
      </c>
      <c r="BB9" s="85">
        <f>SUMIFS(Data!$E:$E,Data!$D:$D,'All YOY'!BB$3,Data!$A:$A,'All YOY'!BB$2,Data!$C:$C,'All YOY'!$C9,Data!$B:$B,'All YOY'!BB$1)</f>
        <v>0</v>
      </c>
      <c r="BC9" s="85">
        <f>SUMIFS(Data!$E:$E,Data!$D:$D,'All YOY'!BC$3,Data!$A:$A,'All YOY'!BC$2,Data!$C:$C,'All YOY'!$C9,Data!$B:$B,'All YOY'!BC$1)</f>
        <v>0</v>
      </c>
      <c r="BD9" s="85">
        <f>SUMIFS(Data!$E:$E,Data!$D:$D,'All YOY'!BD$3,Data!$A:$A,'All YOY'!BD$2,Data!$C:$C,'All YOY'!$C9,Data!$B:$B,'All YOY'!BD$1)</f>
        <v>124473</v>
      </c>
      <c r="BE9" s="85">
        <f>SUMIFS(Data!$E:$E,Data!$D:$D,'All YOY'!BE$3,Data!$A:$A,'All YOY'!BE$2,Data!$C:$C,'All YOY'!$C9,Data!$B:$B,'All YOY'!BE$1)</f>
        <v>112769</v>
      </c>
      <c r="BF9" s="85">
        <f>SUMIFS(Data!$E:$E,Data!$D:$D,'All YOY'!BF$3,Data!$A:$A,'All YOY'!BF$2,Data!$C:$C,'All YOY'!$C9,Data!$B:$B,'All YOY'!BF$1)</f>
        <v>11704</v>
      </c>
      <c r="BG9" s="85">
        <f>SUMIFS(Data!$E:$E,Data!$D:$D,'All YOY'!BG$3,Data!$A:$A,'All YOY'!BG$2,Data!$C:$C,'All YOY'!$C9,Data!$B:$B,'All YOY'!BG$1)</f>
        <v>126468</v>
      </c>
      <c r="BH9" s="85">
        <f>SUMIFS(Data!$E:$E,Data!$D:$D,'All YOY'!BH$3,Data!$A:$A,'All YOY'!BH$2,Data!$C:$C,'All YOY'!$C9,Data!$B:$B,'All YOY'!BH$1)</f>
        <v>113201</v>
      </c>
      <c r="BI9" s="85">
        <f>SUMIFS(Data!$E:$E,Data!$D:$D,'All YOY'!BI$3,Data!$A:$A,'All YOY'!BI$2,Data!$C:$C,'All YOY'!$C9,Data!$B:$B,'All YOY'!BI$1)</f>
        <v>13267</v>
      </c>
      <c r="BJ9" s="85">
        <f>SUMIFS(Data!$E:$E,Data!$D:$D,'All YOY'!BJ$3,Data!$A:$A,'All YOY'!BJ$2,Data!$C:$C,'All YOY'!$C9,Data!$B:$B,'All YOY'!BJ$1)</f>
        <v>166419</v>
      </c>
      <c r="BK9" s="85">
        <f>SUMIFS(Data!$E:$E,Data!$D:$D,'All YOY'!BK$3,Data!$A:$A,'All YOY'!BK$2,Data!$C:$C,'All YOY'!$C9,Data!$B:$B,'All YOY'!BK$1)</f>
        <v>116775</v>
      </c>
      <c r="BL9" s="85">
        <f>SUMIFS(Data!$E:$E,Data!$D:$D,'All YOY'!BL$3,Data!$A:$A,'All YOY'!BL$2,Data!$C:$C,'All YOY'!$C9,Data!$B:$B,'All YOY'!BL$1)</f>
        <v>49644</v>
      </c>
      <c r="BM9" s="85">
        <f>SUMIFS(Data!$E:$E,Data!$D:$D,'All YOY'!BM$3,Data!$A:$A,'All YOY'!BM$2,Data!$C:$C,'All YOY'!$C9,Data!$B:$B,'All YOY'!BM$1)</f>
        <v>320880</v>
      </c>
      <c r="BN9" s="85">
        <f>SUMIFS(Data!$E:$E,Data!$D:$D,'All YOY'!BN$3,Data!$A:$A,'All YOY'!BN$2,Data!$C:$C,'All YOY'!$C9,Data!$B:$B,'All YOY'!BN$1)</f>
        <v>121597</v>
      </c>
      <c r="BO9" s="85">
        <f>SUMIFS(Data!$E:$E,Data!$D:$D,'All YOY'!BO$3,Data!$A:$A,'All YOY'!BO$2,Data!$C:$C,'All YOY'!$C9,Data!$B:$B,'All YOY'!BO$1)</f>
        <v>199283</v>
      </c>
      <c r="BP9" s="85">
        <f>SUMIFS(Data!$E:$E,Data!$D:$D,'All YOY'!BP$3,Data!$A:$A,'All YOY'!BP$2,Data!$C:$C,'All YOY'!$C9,Data!$B:$B,'All YOY'!BP$1)</f>
        <v>126361</v>
      </c>
      <c r="BQ9" s="85">
        <f>SUMIFS(Data!$E:$E,Data!$D:$D,'All YOY'!BQ$3,Data!$A:$A,'All YOY'!BQ$2,Data!$C:$C,'All YOY'!$C9,Data!$B:$B,'All YOY'!BQ$1)</f>
        <v>114705</v>
      </c>
      <c r="BR9" s="85">
        <f>SUMIFS(Data!$E:$E,Data!$D:$D,'All YOY'!BR$3,Data!$A:$A,'All YOY'!BR$2,Data!$C:$C,'All YOY'!$C9,Data!$B:$B,'All YOY'!BR$1)</f>
        <v>11656</v>
      </c>
      <c r="BS9" s="85">
        <f>SUMIFS(Data!$E:$E,Data!$D:$D,'All YOY'!BS$3,Data!$A:$A,'All YOY'!BS$2,Data!$C:$C,'All YOY'!$C9,Data!$B:$B,'All YOY'!BS$1)</f>
        <v>127015</v>
      </c>
      <c r="BT9" s="85">
        <f>SUMIFS(Data!$E:$E,Data!$D:$D,'All YOY'!BT$3,Data!$A:$A,'All YOY'!BT$2,Data!$C:$C,'All YOY'!$C9,Data!$B:$B,'All YOY'!BT$1)</f>
        <v>114548</v>
      </c>
      <c r="BU9" s="85">
        <f>SUMIFS(Data!$E:$E,Data!$D:$D,'All YOY'!BU$3,Data!$A:$A,'All YOY'!BU$2,Data!$C:$C,'All YOY'!$C9,Data!$B:$B,'All YOY'!BU$1)</f>
        <v>12467</v>
      </c>
      <c r="BV9" s="85">
        <f>SUMIFS(Data!$E:$E,Data!$D:$D,'All YOY'!BV$3,Data!$A:$A,'All YOY'!BV$2,Data!$C:$C,'All YOY'!$C9,Data!$B:$B,'All YOY'!BV$1)</f>
        <v>162539</v>
      </c>
      <c r="BW9" s="85">
        <f>SUMIFS(Data!$E:$E,Data!$D:$D,'All YOY'!BW$3,Data!$A:$A,'All YOY'!BW$2,Data!$C:$C,'All YOY'!$C9,Data!$B:$B,'All YOY'!BW$1)</f>
        <v>140990</v>
      </c>
      <c r="BX9" s="85">
        <f>SUMIFS(Data!$E:$E,Data!$D:$D,'All YOY'!BX$3,Data!$A:$A,'All YOY'!BX$2,Data!$C:$C,'All YOY'!$C9,Data!$B:$B,'All YOY'!BX$1)</f>
        <v>21549</v>
      </c>
      <c r="BY9" s="85">
        <f>SUMIFS(Data!$E:$E,Data!$D:$D,'All YOY'!BY$3,Data!$A:$A,'All YOY'!BY$2,Data!$C:$C,'All YOY'!$C9,Data!$B:$B,'All YOY'!BY$1)</f>
        <v>169871</v>
      </c>
      <c r="BZ9" s="85">
        <f>SUMIFS(Data!$E:$E,Data!$D:$D,'All YOY'!BZ$3,Data!$A:$A,'All YOY'!BZ$2,Data!$C:$C,'All YOY'!$C9,Data!$B:$B,'All YOY'!BZ$1)</f>
        <v>142059</v>
      </c>
      <c r="CA9" s="85">
        <f>SUMIFS(Data!$E:$E,Data!$D:$D,'All YOY'!CA$3,Data!$A:$A,'All YOY'!CA$2,Data!$C:$C,'All YOY'!$C9,Data!$B:$B,'All YOY'!CA$1)</f>
        <v>27812</v>
      </c>
      <c r="CB9" s="85">
        <f>SUMIFS(Data!$E:$E,Data!$D:$D,'All YOY'!CB$3,Data!$A:$A,'All YOY'!CB$2,Data!$C:$C,'All YOY'!$C9,Data!$B:$B,'All YOY'!CB$1)</f>
        <v>175406</v>
      </c>
      <c r="CC9" s="85">
        <f>SUMIFS(Data!$E:$E,Data!$D:$D,'All YOY'!CC$3,Data!$A:$A,'All YOY'!CC$2,Data!$C:$C,'All YOY'!$C9,Data!$B:$B,'All YOY'!CC$1)</f>
        <v>142182</v>
      </c>
      <c r="CD9" s="85">
        <f>SUMIFS(Data!$E:$E,Data!$D:$D,'All YOY'!CD$3,Data!$A:$A,'All YOY'!CD$2,Data!$C:$C,'All YOY'!$C9,Data!$B:$B,'All YOY'!CD$1)</f>
        <v>33224</v>
      </c>
      <c r="CE9" s="85">
        <f>SUMIFS(Data!$E:$E,Data!$D:$D,'All YOY'!CE$3,Data!$A:$A,'All YOY'!CE$2,Data!$C:$C,'All YOY'!$C9,Data!$B:$B,'All YOY'!CE$1)</f>
        <v>176715</v>
      </c>
      <c r="CF9" s="85">
        <f>SUMIFS(Data!$E:$E,Data!$D:$D,'All YOY'!CF$3,Data!$A:$A,'All YOY'!CF$2,Data!$C:$C,'All YOY'!$C9,Data!$B:$B,'All YOY'!CF$1)</f>
        <v>145886</v>
      </c>
      <c r="CG9" s="85">
        <f>SUMIFS(Data!$E:$E,Data!$D:$D,'All YOY'!CG$3,Data!$A:$A,'All YOY'!CG$2,Data!$C:$C,'All YOY'!$C9,Data!$B:$B,'All YOY'!CG$1)</f>
        <v>30829</v>
      </c>
      <c r="CH9" s="85">
        <f>SUMIFS(Data!$E:$E,Data!$D:$D,'All YOY'!CH$3,Data!$A:$A,'All YOY'!CH$2,Data!$C:$C,'All YOY'!$C9,Data!$B:$B,'All YOY'!CH$1)</f>
        <v>168173</v>
      </c>
      <c r="CI9" s="85">
        <f>SUMIFS(Data!$E:$E,Data!$D:$D,'All YOY'!CI$3,Data!$A:$A,'All YOY'!CI$2,Data!$C:$C,'All YOY'!$C9,Data!$B:$B,'All YOY'!CI$1)</f>
        <v>148262</v>
      </c>
      <c r="CJ9" s="85">
        <f>SUMIFS(Data!$E:$E,Data!$D:$D,'All YOY'!CJ$3,Data!$A:$A,'All YOY'!CJ$2,Data!$C:$C,'All YOY'!$C9,Data!$B:$B,'All YOY'!CJ$1)</f>
        <v>19911</v>
      </c>
      <c r="CK9" s="85">
        <f>SUMIFS(Data!$E:$E,Data!$D:$D,'All YOY'!CK$3,Data!$A:$A,'All YOY'!CK$2,Data!$C:$C,'All YOY'!$C9,Data!$B:$B,'All YOY'!CK$1)</f>
        <v>182554</v>
      </c>
      <c r="CL9" s="85">
        <f>SUMIFS(Data!$E:$E,Data!$D:$D,'All YOY'!CL$3,Data!$A:$A,'All YOY'!CL$2,Data!$C:$C,'All YOY'!$C9,Data!$B:$B,'All YOY'!CL$1)</f>
        <v>158146</v>
      </c>
      <c r="CM9" s="85">
        <f>SUMIFS(Data!$E:$E,Data!$D:$D,'All YOY'!CM$3,Data!$A:$A,'All YOY'!CM$2,Data!$C:$C,'All YOY'!$C9,Data!$B:$B,'All YOY'!CM$1)</f>
        <v>24408</v>
      </c>
      <c r="CN9" s="85">
        <f>SUMIFS(Data!$E:$E,Data!$D:$D,'All YOY'!CN$3,Data!$A:$A,'All YOY'!CN$2,Data!$C:$C,'All YOY'!$C9,Data!$B:$B,'All YOY'!CN$1)</f>
        <v>238451</v>
      </c>
      <c r="CO9" s="85">
        <f>SUMIFS(Data!$E:$E,Data!$D:$D,'All YOY'!CO$3,Data!$A:$A,'All YOY'!CO$2,Data!$C:$C,'All YOY'!$C9,Data!$B:$B,'All YOY'!CO$1)</f>
        <v>159322</v>
      </c>
      <c r="CP9" s="85">
        <f>SUMIFS(Data!$E:$E,Data!$D:$D,'All YOY'!CP$3,Data!$A:$A,'All YOY'!CP$2,Data!$C:$C,'All YOY'!$C9,Data!$B:$B,'All YOY'!CP$1)</f>
        <v>79129</v>
      </c>
      <c r="CQ9" s="85">
        <f>SUMIFS(Data!$E:$E,Data!$D:$D,'All YOY'!CQ$3,Data!$A:$A,'All YOY'!CQ$2,Data!$C:$C,'All YOY'!$C9,Data!$B:$B,'All YOY'!CQ$1)</f>
        <v>383582</v>
      </c>
      <c r="CR9" s="85">
        <f>SUMIFS(Data!$E:$E,Data!$D:$D,'All YOY'!CR$3,Data!$A:$A,'All YOY'!CR$2,Data!$C:$C,'All YOY'!$C9,Data!$B:$B,'All YOY'!CR$1)</f>
        <v>171904</v>
      </c>
      <c r="CS9" s="85">
        <f>SUMIFS(Data!$E:$E,Data!$D:$D,'All YOY'!CS$3,Data!$A:$A,'All YOY'!CS$2,Data!$C:$C,'All YOY'!$C9,Data!$B:$B,'All YOY'!CS$1)</f>
        <v>211678</v>
      </c>
      <c r="CT9" s="85">
        <f>SUMIFS(Data!$E:$E,Data!$D:$D,'All YOY'!CT$3,Data!$A:$A,'All YOY'!CT$2,Data!$C:$C,'All YOY'!$C9,Data!$B:$B,'All YOY'!CT$1)</f>
        <v>198946</v>
      </c>
      <c r="CU9" s="85">
        <f>SUMIFS(Data!$E:$E,Data!$D:$D,'All YOY'!CU$3,Data!$A:$A,'All YOY'!CU$2,Data!$C:$C,'All YOY'!$C9,Data!$B:$B,'All YOY'!CU$1)</f>
        <v>172956</v>
      </c>
      <c r="CV9" s="85">
        <f>SUMIFS(Data!$E:$E,Data!$D:$D,'All YOY'!CV$3,Data!$A:$A,'All YOY'!CV$2,Data!$C:$C,'All YOY'!$C9,Data!$B:$B,'All YOY'!CV$1)</f>
        <v>25990</v>
      </c>
      <c r="CW9" s="85">
        <f>SUMIFS(Data!$E:$E,Data!$D:$D,'All YOY'!CW$3,Data!$A:$A,'All YOY'!CW$2,Data!$C:$C,'All YOY'!$C9,Data!$B:$B,'All YOY'!CW$1)</f>
        <v>196935</v>
      </c>
      <c r="CX9" s="85">
        <f>SUMIFS(Data!$E:$E,Data!$D:$D,'All YOY'!CX$3,Data!$A:$A,'All YOY'!CX$2,Data!$C:$C,'All YOY'!$C9,Data!$B:$B,'All YOY'!CX$1)</f>
        <v>172075</v>
      </c>
      <c r="CY9" s="85">
        <f>SUMIFS(Data!$E:$E,Data!$D:$D,'All YOY'!CY$3,Data!$A:$A,'All YOY'!CY$2,Data!$C:$C,'All YOY'!$C9,Data!$B:$B,'All YOY'!CY$1)</f>
        <v>24860</v>
      </c>
      <c r="CZ9" s="85">
        <f>SUMIFS(Data!$E:$E,Data!$D:$D,'All YOY'!CZ$3,Data!$A:$A,'All YOY'!CZ$2,Data!$C:$C,'All YOY'!$C9,Data!$B:$B,'All YOY'!CZ$1)</f>
        <v>194557</v>
      </c>
      <c r="DA9" s="85">
        <f>SUMIFS(Data!$E:$E,Data!$D:$D,'All YOY'!DA$3,Data!$A:$A,'All YOY'!DA$2,Data!$C:$C,'All YOY'!$C9,Data!$B:$B,'All YOY'!DA$1)</f>
        <v>173041</v>
      </c>
      <c r="DB9" s="85">
        <f>SUMIFS(Data!$E:$E,Data!$D:$D,'All YOY'!DB$3,Data!$A:$A,'All YOY'!DB$2,Data!$C:$C,'All YOY'!$C9,Data!$B:$B,'All YOY'!DB$1)</f>
        <v>21516</v>
      </c>
      <c r="DC9" s="85">
        <f>SUMIFS(Data!$E:$E,Data!$D:$D,'All YOY'!DC$3,Data!$A:$A,'All YOY'!DC$2,Data!$C:$C,'All YOY'!$C9,Data!$B:$B,'All YOY'!DC$1)</f>
        <v>192200</v>
      </c>
      <c r="DD9" s="85">
        <f>SUMIFS(Data!$E:$E,Data!$D:$D,'All YOY'!DD$3,Data!$A:$A,'All YOY'!DD$2,Data!$C:$C,'All YOY'!$C9,Data!$B:$B,'All YOY'!DD$1)</f>
        <v>172021</v>
      </c>
      <c r="DE9" s="85">
        <f>SUMIFS(Data!$E:$E,Data!$D:$D,'All YOY'!DE$3,Data!$A:$A,'All YOY'!DE$2,Data!$C:$C,'All YOY'!$C9,Data!$B:$B,'All YOY'!DE$1)</f>
        <v>20179</v>
      </c>
    </row>
    <row r="10" spans="1:109" hidden="1">
      <c r="A10" s="77" t="s">
        <v>422</v>
      </c>
      <c r="B10" s="77"/>
      <c r="C10" s="88" t="s">
        <v>28</v>
      </c>
      <c r="D10" s="77"/>
      <c r="E10" s="85">
        <f>SUMIFS(Data!$E:$E,Data!$D:$D,'All YOY'!E$3,Data!$A:$A,'All YOY'!E$2,Data!$C:$C,'All YOY'!$C10,Data!$B:$B,'All YOY'!E$1)</f>
        <v>0</v>
      </c>
      <c r="F10" s="85">
        <f>SUMIFS(Data!$E:$E,Data!$D:$D,'All YOY'!F$3,Data!$A:$A,'All YOY'!F$2,Data!$C:$C,'All YOY'!$C10,Data!$B:$B,'All YOY'!F$1)</f>
        <v>0</v>
      </c>
      <c r="G10" s="85">
        <f>SUMIFS(Data!$E:$E,Data!$D:$D,'All YOY'!G$3,Data!$A:$A,'All YOY'!G$2,Data!$C:$C,'All YOY'!$C10,Data!$B:$B,'All YOY'!G$1)</f>
        <v>0</v>
      </c>
      <c r="H10" s="85">
        <f>SUMIFS(Data!$E:$E,Data!$D:$D,'All YOY'!H$3,Data!$A:$A,'All YOY'!H$2,Data!$C:$C,'All YOY'!$C10,Data!$B:$B,'All YOY'!H$1)</f>
        <v>0</v>
      </c>
      <c r="I10" s="85">
        <f>SUMIFS(Data!$E:$E,Data!$D:$D,'All YOY'!I$3,Data!$A:$A,'All YOY'!I$2,Data!$C:$C,'All YOY'!$C10,Data!$B:$B,'All YOY'!I$1)</f>
        <v>0</v>
      </c>
      <c r="J10" s="85">
        <f>SUMIFS(Data!$E:$E,Data!$D:$D,'All YOY'!J$3,Data!$A:$A,'All YOY'!J$2,Data!$C:$C,'All YOY'!$C10,Data!$B:$B,'All YOY'!J$1)</f>
        <v>0</v>
      </c>
      <c r="K10" s="85">
        <f>SUMIFS(Data!$E:$E,Data!$D:$D,'All YOY'!K$3,Data!$A:$A,'All YOY'!K$2,Data!$C:$C,'All YOY'!$C10,Data!$B:$B,'All YOY'!K$1)</f>
        <v>0</v>
      </c>
      <c r="L10" s="85">
        <f>SUMIFS(Data!$E:$E,Data!$D:$D,'All YOY'!L$3,Data!$A:$A,'All YOY'!L$2,Data!$C:$C,'All YOY'!$C10,Data!$B:$B,'All YOY'!L$1)</f>
        <v>0</v>
      </c>
      <c r="M10" s="85">
        <f>SUMIFS(Data!$E:$E,Data!$D:$D,'All YOY'!M$3,Data!$A:$A,'All YOY'!M$2,Data!$C:$C,'All YOY'!$C10,Data!$B:$B,'All YOY'!M$1)</f>
        <v>0</v>
      </c>
      <c r="N10" s="85">
        <f>SUMIFS(Data!$E:$E,Data!$D:$D,'All YOY'!N$3,Data!$A:$A,'All YOY'!N$2,Data!$C:$C,'All YOY'!$C10,Data!$B:$B,'All YOY'!N$1)</f>
        <v>0</v>
      </c>
      <c r="O10" s="85">
        <f>SUMIFS(Data!$E:$E,Data!$D:$D,'All YOY'!O$3,Data!$A:$A,'All YOY'!O$2,Data!$C:$C,'All YOY'!$C10,Data!$B:$B,'All YOY'!O$1)</f>
        <v>0</v>
      </c>
      <c r="P10" s="85">
        <f>SUMIFS(Data!$E:$E,Data!$D:$D,'All YOY'!P$3,Data!$A:$A,'All YOY'!P$2,Data!$C:$C,'All YOY'!$C10,Data!$B:$B,'All YOY'!P$1)</f>
        <v>0</v>
      </c>
      <c r="Q10" s="85">
        <f>SUMIFS(Data!$E:$E,Data!$D:$D,'All YOY'!Q$3,Data!$A:$A,'All YOY'!Q$2,Data!$C:$C,'All YOY'!$C10,Data!$B:$B,'All YOY'!Q$1)</f>
        <v>0</v>
      </c>
      <c r="R10" s="85">
        <f>SUMIFS(Data!$E:$E,Data!$D:$D,'All YOY'!R$3,Data!$A:$A,'All YOY'!R$2,Data!$C:$C,'All YOY'!$C10,Data!$B:$B,'All YOY'!R$1)</f>
        <v>0</v>
      </c>
      <c r="S10" s="85">
        <f>SUMIFS(Data!$E:$E,Data!$D:$D,'All YOY'!S$3,Data!$A:$A,'All YOY'!S$2,Data!$C:$C,'All YOY'!$C10,Data!$B:$B,'All YOY'!S$1)</f>
        <v>0</v>
      </c>
      <c r="T10" s="85">
        <f>SUMIFS(Data!$E:$E,Data!$D:$D,'All YOY'!T$3,Data!$A:$A,'All YOY'!T$2,Data!$C:$C,'All YOY'!$C10,Data!$B:$B,'All YOY'!T$1)</f>
        <v>0</v>
      </c>
      <c r="U10" s="85">
        <f>SUMIFS(Data!$E:$E,Data!$D:$D,'All YOY'!U$3,Data!$A:$A,'All YOY'!U$2,Data!$C:$C,'All YOY'!$C10,Data!$B:$B,'All YOY'!U$1)</f>
        <v>0</v>
      </c>
      <c r="V10" s="85">
        <f>SUMIFS(Data!$E:$E,Data!$D:$D,'All YOY'!V$3,Data!$A:$A,'All YOY'!V$2,Data!$C:$C,'All YOY'!$C10,Data!$B:$B,'All YOY'!V$1)</f>
        <v>0</v>
      </c>
      <c r="W10" s="85">
        <f>SUMIFS(Data!$E:$E,Data!$D:$D,'All YOY'!W$3,Data!$A:$A,'All YOY'!W$2,Data!$C:$C,'All YOY'!$C10,Data!$B:$B,'All YOY'!W$1)</f>
        <v>0</v>
      </c>
      <c r="X10" s="85">
        <f>SUMIFS(Data!$E:$E,Data!$D:$D,'All YOY'!X$3,Data!$A:$A,'All YOY'!X$2,Data!$C:$C,'All YOY'!$C10,Data!$B:$B,'All YOY'!X$1)</f>
        <v>0</v>
      </c>
      <c r="Y10" s="85">
        <f>SUMIFS(Data!$E:$E,Data!$D:$D,'All YOY'!Y$3,Data!$A:$A,'All YOY'!Y$2,Data!$C:$C,'All YOY'!$C10,Data!$B:$B,'All YOY'!Y$1)</f>
        <v>0</v>
      </c>
      <c r="Z10" s="85">
        <f>SUMIFS(Data!$E:$E,Data!$D:$D,'All YOY'!Z$3,Data!$A:$A,'All YOY'!Z$2,Data!$C:$C,'All YOY'!$C10,Data!$B:$B,'All YOY'!Z$1)</f>
        <v>0</v>
      </c>
      <c r="AA10" s="85">
        <f>SUMIFS(Data!$E:$E,Data!$D:$D,'All YOY'!AA$3,Data!$A:$A,'All YOY'!AA$2,Data!$C:$C,'All YOY'!$C10,Data!$B:$B,'All YOY'!AA$1)</f>
        <v>0</v>
      </c>
      <c r="AB10" s="85">
        <f>SUMIFS(Data!$E:$E,Data!$D:$D,'All YOY'!AB$3,Data!$A:$A,'All YOY'!AB$2,Data!$C:$C,'All YOY'!$C10,Data!$B:$B,'All YOY'!AB$1)</f>
        <v>0</v>
      </c>
      <c r="AC10" s="85">
        <f>SUMIFS(Data!$E:$E,Data!$D:$D,'All YOY'!AC$3,Data!$A:$A,'All YOY'!AC$2,Data!$C:$C,'All YOY'!$C10,Data!$B:$B,'All YOY'!AC$1)</f>
        <v>0</v>
      </c>
      <c r="AD10" s="85">
        <f>SUMIFS(Data!$E:$E,Data!$D:$D,'All YOY'!AD$3,Data!$A:$A,'All YOY'!AD$2,Data!$C:$C,'All YOY'!$C10,Data!$B:$B,'All YOY'!AD$1)</f>
        <v>0</v>
      </c>
      <c r="AE10" s="85">
        <f>SUMIFS(Data!$E:$E,Data!$D:$D,'All YOY'!AE$3,Data!$A:$A,'All YOY'!AE$2,Data!$C:$C,'All YOY'!$C10,Data!$B:$B,'All YOY'!AE$1)</f>
        <v>0</v>
      </c>
      <c r="AF10" s="85">
        <f>SUMIFS(Data!$E:$E,Data!$D:$D,'All YOY'!AF$3,Data!$A:$A,'All YOY'!AF$2,Data!$C:$C,'All YOY'!$C10,Data!$B:$B,'All YOY'!AF$1)</f>
        <v>0</v>
      </c>
      <c r="AG10" s="85">
        <f>SUMIFS(Data!$E:$E,Data!$D:$D,'All YOY'!AG$3,Data!$A:$A,'All YOY'!AG$2,Data!$C:$C,'All YOY'!$C10,Data!$B:$B,'All YOY'!AG$1)</f>
        <v>0</v>
      </c>
      <c r="AH10" s="85">
        <f>SUMIFS(Data!$E:$E,Data!$D:$D,'All YOY'!AH$3,Data!$A:$A,'All YOY'!AH$2,Data!$C:$C,'All YOY'!$C10,Data!$B:$B,'All YOY'!AH$1)</f>
        <v>0</v>
      </c>
      <c r="AI10" s="85">
        <f>SUMIFS(Data!$E:$E,Data!$D:$D,'All YOY'!AI$3,Data!$A:$A,'All YOY'!AI$2,Data!$C:$C,'All YOY'!$C10,Data!$B:$B,'All YOY'!AI$1)</f>
        <v>0</v>
      </c>
      <c r="AJ10" s="85">
        <f>SUMIFS(Data!$E:$E,Data!$D:$D,'All YOY'!AJ$3,Data!$A:$A,'All YOY'!AJ$2,Data!$C:$C,'All YOY'!$C10,Data!$B:$B,'All YOY'!AJ$1)</f>
        <v>0</v>
      </c>
      <c r="AK10" s="85">
        <f>SUMIFS(Data!$E:$E,Data!$D:$D,'All YOY'!AK$3,Data!$A:$A,'All YOY'!AK$2,Data!$C:$C,'All YOY'!$C10,Data!$B:$B,'All YOY'!AK$1)</f>
        <v>0</v>
      </c>
      <c r="AL10" s="85">
        <f>SUMIFS(Data!$E:$E,Data!$D:$D,'All YOY'!AL$3,Data!$A:$A,'All YOY'!AL$2,Data!$C:$C,'All YOY'!$C10,Data!$B:$B,'All YOY'!AL$1)</f>
        <v>0</v>
      </c>
      <c r="AM10" s="85">
        <f>SUMIFS(Data!$E:$E,Data!$D:$D,'All YOY'!AM$3,Data!$A:$A,'All YOY'!AM$2,Data!$C:$C,'All YOY'!$C10,Data!$B:$B,'All YOY'!AM$1)</f>
        <v>0</v>
      </c>
      <c r="AN10" s="85">
        <f>SUMIFS(Data!$E:$E,Data!$D:$D,'All YOY'!AN$3,Data!$A:$A,'All YOY'!AN$2,Data!$C:$C,'All YOY'!$C10,Data!$B:$B,'All YOY'!AN$1)</f>
        <v>0</v>
      </c>
      <c r="AO10" s="85">
        <f>SUMIFS(Data!$E:$E,Data!$D:$D,'All YOY'!AO$3,Data!$A:$A,'All YOY'!AO$2,Data!$C:$C,'All YOY'!$C10,Data!$B:$B,'All YOY'!AO$1)</f>
        <v>0</v>
      </c>
      <c r="AP10" s="85">
        <f>SUMIFS(Data!$E:$E,Data!$D:$D,'All YOY'!AP$3,Data!$A:$A,'All YOY'!AP$2,Data!$C:$C,'All YOY'!$C10,Data!$B:$B,'All YOY'!AP$1)</f>
        <v>0</v>
      </c>
      <c r="AQ10" s="85">
        <f>SUMIFS(Data!$E:$E,Data!$D:$D,'All YOY'!AQ$3,Data!$A:$A,'All YOY'!AQ$2,Data!$C:$C,'All YOY'!$C10,Data!$B:$B,'All YOY'!AQ$1)</f>
        <v>0</v>
      </c>
      <c r="AR10" s="85">
        <f>SUMIFS(Data!$E:$E,Data!$D:$D,'All YOY'!AR$3,Data!$A:$A,'All YOY'!AR$2,Data!$C:$C,'All YOY'!$C10,Data!$B:$B,'All YOY'!AR$1)</f>
        <v>0</v>
      </c>
      <c r="AS10" s="85">
        <f>SUMIFS(Data!$E:$E,Data!$D:$D,'All YOY'!AS$3,Data!$A:$A,'All YOY'!AS$2,Data!$C:$C,'All YOY'!$C10,Data!$B:$B,'All YOY'!AS$1)</f>
        <v>0</v>
      </c>
      <c r="AT10" s="85">
        <f>SUMIFS(Data!$E:$E,Data!$D:$D,'All YOY'!AT$3,Data!$A:$A,'All YOY'!AT$2,Data!$C:$C,'All YOY'!$C10,Data!$B:$B,'All YOY'!AT$1)</f>
        <v>0</v>
      </c>
      <c r="AU10" s="85">
        <f>SUMIFS(Data!$E:$E,Data!$D:$D,'All YOY'!AU$3,Data!$A:$A,'All YOY'!AU$2,Data!$C:$C,'All YOY'!$C10,Data!$B:$B,'All YOY'!AU$1)</f>
        <v>0</v>
      </c>
      <c r="AV10" s="85">
        <f>SUMIFS(Data!$E:$E,Data!$D:$D,'All YOY'!AV$3,Data!$A:$A,'All YOY'!AV$2,Data!$C:$C,'All YOY'!$C10,Data!$B:$B,'All YOY'!AV$1)</f>
        <v>0</v>
      </c>
      <c r="AW10" s="85">
        <f>SUMIFS(Data!$E:$E,Data!$D:$D,'All YOY'!AW$3,Data!$A:$A,'All YOY'!AW$2,Data!$C:$C,'All YOY'!$C10,Data!$B:$B,'All YOY'!AW$1)</f>
        <v>0</v>
      </c>
      <c r="AX10" s="85">
        <f>SUMIFS(Data!$E:$E,Data!$D:$D,'All YOY'!AX$3,Data!$A:$A,'All YOY'!AX$2,Data!$C:$C,'All YOY'!$C10,Data!$B:$B,'All YOY'!AX$1)</f>
        <v>0</v>
      </c>
      <c r="AY10" s="85">
        <f>SUMIFS(Data!$E:$E,Data!$D:$D,'All YOY'!AY$3,Data!$A:$A,'All YOY'!AY$2,Data!$C:$C,'All YOY'!$C10,Data!$B:$B,'All YOY'!AY$1)</f>
        <v>0</v>
      </c>
      <c r="AZ10" s="85">
        <f>SUMIFS(Data!$E:$E,Data!$D:$D,'All YOY'!AZ$3,Data!$A:$A,'All YOY'!AZ$2,Data!$C:$C,'All YOY'!$C10,Data!$B:$B,'All YOY'!AZ$1)</f>
        <v>0</v>
      </c>
      <c r="BA10" s="85">
        <f>SUMIFS(Data!$E:$E,Data!$D:$D,'All YOY'!BA$3,Data!$A:$A,'All YOY'!BA$2,Data!$C:$C,'All YOY'!$C10,Data!$B:$B,'All YOY'!BA$1)</f>
        <v>0</v>
      </c>
      <c r="BB10" s="85">
        <f>SUMIFS(Data!$E:$E,Data!$D:$D,'All YOY'!BB$3,Data!$A:$A,'All YOY'!BB$2,Data!$C:$C,'All YOY'!$C10,Data!$B:$B,'All YOY'!BB$1)</f>
        <v>0</v>
      </c>
      <c r="BC10" s="85">
        <f>SUMIFS(Data!$E:$E,Data!$D:$D,'All YOY'!BC$3,Data!$A:$A,'All YOY'!BC$2,Data!$C:$C,'All YOY'!$C10,Data!$B:$B,'All YOY'!BC$1)</f>
        <v>0</v>
      </c>
      <c r="BD10" s="85">
        <f>SUMIFS(Data!$E:$E,Data!$D:$D,'All YOY'!BD$3,Data!$A:$A,'All YOY'!BD$2,Data!$C:$C,'All YOY'!$C10,Data!$B:$B,'All YOY'!BD$1)</f>
        <v>0</v>
      </c>
      <c r="BE10" s="85">
        <f>SUMIFS(Data!$E:$E,Data!$D:$D,'All YOY'!BE$3,Data!$A:$A,'All YOY'!BE$2,Data!$C:$C,'All YOY'!$C10,Data!$B:$B,'All YOY'!BE$1)</f>
        <v>0</v>
      </c>
      <c r="BF10" s="85">
        <f>SUMIFS(Data!$E:$E,Data!$D:$D,'All YOY'!BF$3,Data!$A:$A,'All YOY'!BF$2,Data!$C:$C,'All YOY'!$C10,Data!$B:$B,'All YOY'!BF$1)</f>
        <v>0</v>
      </c>
      <c r="BG10" s="85">
        <f>SUMIFS(Data!$E:$E,Data!$D:$D,'All YOY'!BG$3,Data!$A:$A,'All YOY'!BG$2,Data!$C:$C,'All YOY'!$C10,Data!$B:$B,'All YOY'!BG$1)</f>
        <v>0</v>
      </c>
      <c r="BH10" s="85">
        <f>SUMIFS(Data!$E:$E,Data!$D:$D,'All YOY'!BH$3,Data!$A:$A,'All YOY'!BH$2,Data!$C:$C,'All YOY'!$C10,Data!$B:$B,'All YOY'!BH$1)</f>
        <v>0</v>
      </c>
      <c r="BI10" s="85">
        <f>SUMIFS(Data!$E:$E,Data!$D:$D,'All YOY'!BI$3,Data!$A:$A,'All YOY'!BI$2,Data!$C:$C,'All YOY'!$C10,Data!$B:$B,'All YOY'!BI$1)</f>
        <v>0</v>
      </c>
      <c r="BJ10" s="85">
        <f>SUMIFS(Data!$E:$E,Data!$D:$D,'All YOY'!BJ$3,Data!$A:$A,'All YOY'!BJ$2,Data!$C:$C,'All YOY'!$C10,Data!$B:$B,'All YOY'!BJ$1)</f>
        <v>0</v>
      </c>
      <c r="BK10" s="85">
        <f>SUMIFS(Data!$E:$E,Data!$D:$D,'All YOY'!BK$3,Data!$A:$A,'All YOY'!BK$2,Data!$C:$C,'All YOY'!$C10,Data!$B:$B,'All YOY'!BK$1)</f>
        <v>0</v>
      </c>
      <c r="BL10" s="85">
        <f>SUMIFS(Data!$E:$E,Data!$D:$D,'All YOY'!BL$3,Data!$A:$A,'All YOY'!BL$2,Data!$C:$C,'All YOY'!$C10,Data!$B:$B,'All YOY'!BL$1)</f>
        <v>0</v>
      </c>
      <c r="BM10" s="85">
        <f>SUMIFS(Data!$E:$E,Data!$D:$D,'All YOY'!BM$3,Data!$A:$A,'All YOY'!BM$2,Data!$C:$C,'All YOY'!$C10,Data!$B:$B,'All YOY'!BM$1)</f>
        <v>0</v>
      </c>
      <c r="BN10" s="85">
        <f>SUMIFS(Data!$E:$E,Data!$D:$D,'All YOY'!BN$3,Data!$A:$A,'All YOY'!BN$2,Data!$C:$C,'All YOY'!$C10,Data!$B:$B,'All YOY'!BN$1)</f>
        <v>0</v>
      </c>
      <c r="BO10" s="85">
        <f>SUMIFS(Data!$E:$E,Data!$D:$D,'All YOY'!BO$3,Data!$A:$A,'All YOY'!BO$2,Data!$C:$C,'All YOY'!$C10,Data!$B:$B,'All YOY'!BO$1)</f>
        <v>0</v>
      </c>
      <c r="BP10" s="85">
        <f>SUMIFS(Data!$E:$E,Data!$D:$D,'All YOY'!BP$3,Data!$A:$A,'All YOY'!BP$2,Data!$C:$C,'All YOY'!$C10,Data!$B:$B,'All YOY'!BP$1)</f>
        <v>0</v>
      </c>
      <c r="BQ10" s="85">
        <f>SUMIFS(Data!$E:$E,Data!$D:$D,'All YOY'!BQ$3,Data!$A:$A,'All YOY'!BQ$2,Data!$C:$C,'All YOY'!$C10,Data!$B:$B,'All YOY'!BQ$1)</f>
        <v>0</v>
      </c>
      <c r="BR10" s="85">
        <f>SUMIFS(Data!$E:$E,Data!$D:$D,'All YOY'!BR$3,Data!$A:$A,'All YOY'!BR$2,Data!$C:$C,'All YOY'!$C10,Data!$B:$B,'All YOY'!BR$1)</f>
        <v>0</v>
      </c>
      <c r="BS10" s="85">
        <f>SUMIFS(Data!$E:$E,Data!$D:$D,'All YOY'!BS$3,Data!$A:$A,'All YOY'!BS$2,Data!$C:$C,'All YOY'!$C10,Data!$B:$B,'All YOY'!BS$1)</f>
        <v>0</v>
      </c>
      <c r="BT10" s="85">
        <f>SUMIFS(Data!$E:$E,Data!$D:$D,'All YOY'!BT$3,Data!$A:$A,'All YOY'!BT$2,Data!$C:$C,'All YOY'!$C10,Data!$B:$B,'All YOY'!BT$1)</f>
        <v>0</v>
      </c>
      <c r="BU10" s="85">
        <f>SUMIFS(Data!$E:$E,Data!$D:$D,'All YOY'!BU$3,Data!$A:$A,'All YOY'!BU$2,Data!$C:$C,'All YOY'!$C10,Data!$B:$B,'All YOY'!BU$1)</f>
        <v>0</v>
      </c>
      <c r="BV10" s="85">
        <f>SUMIFS(Data!$E:$E,Data!$D:$D,'All YOY'!BV$3,Data!$A:$A,'All YOY'!BV$2,Data!$C:$C,'All YOY'!$C10,Data!$B:$B,'All YOY'!BV$1)</f>
        <v>0</v>
      </c>
      <c r="BW10" s="85">
        <f>SUMIFS(Data!$E:$E,Data!$D:$D,'All YOY'!BW$3,Data!$A:$A,'All YOY'!BW$2,Data!$C:$C,'All YOY'!$C10,Data!$B:$B,'All YOY'!BW$1)</f>
        <v>0</v>
      </c>
      <c r="BX10" s="85">
        <f>SUMIFS(Data!$E:$E,Data!$D:$D,'All YOY'!BX$3,Data!$A:$A,'All YOY'!BX$2,Data!$C:$C,'All YOY'!$C10,Data!$B:$B,'All YOY'!BX$1)</f>
        <v>0</v>
      </c>
      <c r="BY10" s="85">
        <f>SUMIFS(Data!$E:$E,Data!$D:$D,'All YOY'!BY$3,Data!$A:$A,'All YOY'!BY$2,Data!$C:$C,'All YOY'!$C10,Data!$B:$B,'All YOY'!BY$1)</f>
        <v>0</v>
      </c>
      <c r="BZ10" s="85">
        <f>SUMIFS(Data!$E:$E,Data!$D:$D,'All YOY'!BZ$3,Data!$A:$A,'All YOY'!BZ$2,Data!$C:$C,'All YOY'!$C10,Data!$B:$B,'All YOY'!BZ$1)</f>
        <v>0</v>
      </c>
      <c r="CA10" s="85">
        <f>SUMIFS(Data!$E:$E,Data!$D:$D,'All YOY'!CA$3,Data!$A:$A,'All YOY'!CA$2,Data!$C:$C,'All YOY'!$C10,Data!$B:$B,'All YOY'!CA$1)</f>
        <v>0</v>
      </c>
      <c r="CB10" s="85">
        <f>SUMIFS(Data!$E:$E,Data!$D:$D,'All YOY'!CB$3,Data!$A:$A,'All YOY'!CB$2,Data!$C:$C,'All YOY'!$C10,Data!$B:$B,'All YOY'!CB$1)</f>
        <v>0</v>
      </c>
      <c r="CC10" s="85">
        <f>SUMIFS(Data!$E:$E,Data!$D:$D,'All YOY'!CC$3,Data!$A:$A,'All YOY'!CC$2,Data!$C:$C,'All YOY'!$C10,Data!$B:$B,'All YOY'!CC$1)</f>
        <v>0</v>
      </c>
      <c r="CD10" s="85">
        <f>SUMIFS(Data!$E:$E,Data!$D:$D,'All YOY'!CD$3,Data!$A:$A,'All YOY'!CD$2,Data!$C:$C,'All YOY'!$C10,Data!$B:$B,'All YOY'!CD$1)</f>
        <v>0</v>
      </c>
      <c r="CE10" s="85">
        <f>SUMIFS(Data!$E:$E,Data!$D:$D,'All YOY'!CE$3,Data!$A:$A,'All YOY'!CE$2,Data!$C:$C,'All YOY'!$C10,Data!$B:$B,'All YOY'!CE$1)</f>
        <v>0</v>
      </c>
      <c r="CF10" s="85">
        <f>SUMIFS(Data!$E:$E,Data!$D:$D,'All YOY'!CF$3,Data!$A:$A,'All YOY'!CF$2,Data!$C:$C,'All YOY'!$C10,Data!$B:$B,'All YOY'!CF$1)</f>
        <v>0</v>
      </c>
      <c r="CG10" s="85">
        <f>SUMIFS(Data!$E:$E,Data!$D:$D,'All YOY'!CG$3,Data!$A:$A,'All YOY'!CG$2,Data!$C:$C,'All YOY'!$C10,Data!$B:$B,'All YOY'!CG$1)</f>
        <v>0</v>
      </c>
      <c r="CH10" s="85">
        <f>SUMIFS(Data!$E:$E,Data!$D:$D,'All YOY'!CH$3,Data!$A:$A,'All YOY'!CH$2,Data!$C:$C,'All YOY'!$C10,Data!$B:$B,'All YOY'!CH$1)</f>
        <v>0</v>
      </c>
      <c r="CI10" s="85">
        <f>SUMIFS(Data!$E:$E,Data!$D:$D,'All YOY'!CI$3,Data!$A:$A,'All YOY'!CI$2,Data!$C:$C,'All YOY'!$C10,Data!$B:$B,'All YOY'!CI$1)</f>
        <v>0</v>
      </c>
      <c r="CJ10" s="85">
        <f>SUMIFS(Data!$E:$E,Data!$D:$D,'All YOY'!CJ$3,Data!$A:$A,'All YOY'!CJ$2,Data!$C:$C,'All YOY'!$C10,Data!$B:$B,'All YOY'!CJ$1)</f>
        <v>0</v>
      </c>
      <c r="CK10" s="85">
        <f>SUMIFS(Data!$E:$E,Data!$D:$D,'All YOY'!CK$3,Data!$A:$A,'All YOY'!CK$2,Data!$C:$C,'All YOY'!$C10,Data!$B:$B,'All YOY'!CK$1)</f>
        <v>0</v>
      </c>
      <c r="CL10" s="85">
        <f>SUMIFS(Data!$E:$E,Data!$D:$D,'All YOY'!CL$3,Data!$A:$A,'All YOY'!CL$2,Data!$C:$C,'All YOY'!$C10,Data!$B:$B,'All YOY'!CL$1)</f>
        <v>0</v>
      </c>
      <c r="CM10" s="85">
        <f>SUMIFS(Data!$E:$E,Data!$D:$D,'All YOY'!CM$3,Data!$A:$A,'All YOY'!CM$2,Data!$C:$C,'All YOY'!$C10,Data!$B:$B,'All YOY'!CM$1)</f>
        <v>0</v>
      </c>
      <c r="CN10" s="85">
        <f>SUMIFS(Data!$E:$E,Data!$D:$D,'All YOY'!CN$3,Data!$A:$A,'All YOY'!CN$2,Data!$C:$C,'All YOY'!$C10,Data!$B:$B,'All YOY'!CN$1)</f>
        <v>0</v>
      </c>
      <c r="CO10" s="85">
        <f>SUMIFS(Data!$E:$E,Data!$D:$D,'All YOY'!CO$3,Data!$A:$A,'All YOY'!CO$2,Data!$C:$C,'All YOY'!$C10,Data!$B:$B,'All YOY'!CO$1)</f>
        <v>0</v>
      </c>
      <c r="CP10" s="85">
        <f>SUMIFS(Data!$E:$E,Data!$D:$D,'All YOY'!CP$3,Data!$A:$A,'All YOY'!CP$2,Data!$C:$C,'All YOY'!$C10,Data!$B:$B,'All YOY'!CP$1)</f>
        <v>0</v>
      </c>
      <c r="CQ10" s="85">
        <f>SUMIFS(Data!$E:$E,Data!$D:$D,'All YOY'!CQ$3,Data!$A:$A,'All YOY'!CQ$2,Data!$C:$C,'All YOY'!$C10,Data!$B:$B,'All YOY'!CQ$1)</f>
        <v>0</v>
      </c>
      <c r="CR10" s="85">
        <f>SUMIFS(Data!$E:$E,Data!$D:$D,'All YOY'!CR$3,Data!$A:$A,'All YOY'!CR$2,Data!$C:$C,'All YOY'!$C10,Data!$B:$B,'All YOY'!CR$1)</f>
        <v>0</v>
      </c>
      <c r="CS10" s="85">
        <f>SUMIFS(Data!$E:$E,Data!$D:$D,'All YOY'!CS$3,Data!$A:$A,'All YOY'!CS$2,Data!$C:$C,'All YOY'!$C10,Data!$B:$B,'All YOY'!CS$1)</f>
        <v>0</v>
      </c>
      <c r="CT10" s="85">
        <f>SUMIFS(Data!$E:$E,Data!$D:$D,'All YOY'!CT$3,Data!$A:$A,'All YOY'!CT$2,Data!$C:$C,'All YOY'!$C10,Data!$B:$B,'All YOY'!CT$1)</f>
        <v>0</v>
      </c>
      <c r="CU10" s="85">
        <f>SUMIFS(Data!$E:$E,Data!$D:$D,'All YOY'!CU$3,Data!$A:$A,'All YOY'!CU$2,Data!$C:$C,'All YOY'!$C10,Data!$B:$B,'All YOY'!CU$1)</f>
        <v>0</v>
      </c>
      <c r="CV10" s="85">
        <f>SUMIFS(Data!$E:$E,Data!$D:$D,'All YOY'!CV$3,Data!$A:$A,'All YOY'!CV$2,Data!$C:$C,'All YOY'!$C10,Data!$B:$B,'All YOY'!CV$1)</f>
        <v>0</v>
      </c>
      <c r="CW10" s="85">
        <f>SUMIFS(Data!$E:$E,Data!$D:$D,'All YOY'!CW$3,Data!$A:$A,'All YOY'!CW$2,Data!$C:$C,'All YOY'!$C10,Data!$B:$B,'All YOY'!CW$1)</f>
        <v>0</v>
      </c>
      <c r="CX10" s="85">
        <f>SUMIFS(Data!$E:$E,Data!$D:$D,'All YOY'!CX$3,Data!$A:$A,'All YOY'!CX$2,Data!$C:$C,'All YOY'!$C10,Data!$B:$B,'All YOY'!CX$1)</f>
        <v>0</v>
      </c>
      <c r="CY10" s="85">
        <f>SUMIFS(Data!$E:$E,Data!$D:$D,'All YOY'!CY$3,Data!$A:$A,'All YOY'!CY$2,Data!$C:$C,'All YOY'!$C10,Data!$B:$B,'All YOY'!CY$1)</f>
        <v>0</v>
      </c>
      <c r="CZ10" s="85">
        <f>SUMIFS(Data!$E:$E,Data!$D:$D,'All YOY'!CZ$3,Data!$A:$A,'All YOY'!CZ$2,Data!$C:$C,'All YOY'!$C10,Data!$B:$B,'All YOY'!CZ$1)</f>
        <v>0</v>
      </c>
      <c r="DA10" s="85">
        <f>SUMIFS(Data!$E:$E,Data!$D:$D,'All YOY'!DA$3,Data!$A:$A,'All YOY'!DA$2,Data!$C:$C,'All YOY'!$C10,Data!$B:$B,'All YOY'!DA$1)</f>
        <v>0</v>
      </c>
      <c r="DB10" s="85">
        <f>SUMIFS(Data!$E:$E,Data!$D:$D,'All YOY'!DB$3,Data!$A:$A,'All YOY'!DB$2,Data!$C:$C,'All YOY'!$C10,Data!$B:$B,'All YOY'!DB$1)</f>
        <v>0</v>
      </c>
      <c r="DC10" s="85">
        <f>SUMIFS(Data!$E:$E,Data!$D:$D,'All YOY'!DC$3,Data!$A:$A,'All YOY'!DC$2,Data!$C:$C,'All YOY'!$C10,Data!$B:$B,'All YOY'!DC$1)</f>
        <v>0</v>
      </c>
      <c r="DD10" s="85">
        <f>SUMIFS(Data!$E:$E,Data!$D:$D,'All YOY'!DD$3,Data!$A:$A,'All YOY'!DD$2,Data!$C:$C,'All YOY'!$C10,Data!$B:$B,'All YOY'!DD$1)</f>
        <v>0</v>
      </c>
      <c r="DE10" s="85">
        <f>SUMIFS(Data!$E:$E,Data!$D:$D,'All YOY'!DE$3,Data!$A:$A,'All YOY'!DE$2,Data!$C:$C,'All YOY'!$C10,Data!$B:$B,'All YOY'!DE$1)</f>
        <v>0</v>
      </c>
    </row>
    <row r="11" spans="1:109" hidden="1">
      <c r="A11" s="77" t="s">
        <v>422</v>
      </c>
      <c r="B11" s="77"/>
      <c r="C11" s="88" t="s">
        <v>29</v>
      </c>
      <c r="D11" s="77"/>
      <c r="E11" s="85">
        <f>SUMIFS(Data!$E:$E,Data!$D:$D,'All YOY'!E$3,Data!$A:$A,'All YOY'!E$2,Data!$C:$C,'All YOY'!$C11,Data!$B:$B,'All YOY'!E$1)</f>
        <v>0</v>
      </c>
      <c r="F11" s="85">
        <f>SUMIFS(Data!$E:$E,Data!$D:$D,'All YOY'!F$3,Data!$A:$A,'All YOY'!F$2,Data!$C:$C,'All YOY'!$C11,Data!$B:$B,'All YOY'!F$1)</f>
        <v>0</v>
      </c>
      <c r="G11" s="85">
        <f>SUMIFS(Data!$E:$E,Data!$D:$D,'All YOY'!G$3,Data!$A:$A,'All YOY'!G$2,Data!$C:$C,'All YOY'!$C11,Data!$B:$B,'All YOY'!G$1)</f>
        <v>0</v>
      </c>
      <c r="H11" s="85">
        <f>SUMIFS(Data!$E:$E,Data!$D:$D,'All YOY'!H$3,Data!$A:$A,'All YOY'!H$2,Data!$C:$C,'All YOY'!$C11,Data!$B:$B,'All YOY'!H$1)</f>
        <v>0</v>
      </c>
      <c r="I11" s="85">
        <f>SUMIFS(Data!$E:$E,Data!$D:$D,'All YOY'!I$3,Data!$A:$A,'All YOY'!I$2,Data!$C:$C,'All YOY'!$C11,Data!$B:$B,'All YOY'!I$1)</f>
        <v>0</v>
      </c>
      <c r="J11" s="85">
        <f>SUMIFS(Data!$E:$E,Data!$D:$D,'All YOY'!J$3,Data!$A:$A,'All YOY'!J$2,Data!$C:$C,'All YOY'!$C11,Data!$B:$B,'All YOY'!J$1)</f>
        <v>0</v>
      </c>
      <c r="K11" s="85">
        <f>SUMIFS(Data!$E:$E,Data!$D:$D,'All YOY'!K$3,Data!$A:$A,'All YOY'!K$2,Data!$C:$C,'All YOY'!$C11,Data!$B:$B,'All YOY'!K$1)</f>
        <v>0</v>
      </c>
      <c r="L11" s="85">
        <f>SUMIFS(Data!$E:$E,Data!$D:$D,'All YOY'!L$3,Data!$A:$A,'All YOY'!L$2,Data!$C:$C,'All YOY'!$C11,Data!$B:$B,'All YOY'!L$1)</f>
        <v>0</v>
      </c>
      <c r="M11" s="85">
        <f>SUMIFS(Data!$E:$E,Data!$D:$D,'All YOY'!M$3,Data!$A:$A,'All YOY'!M$2,Data!$C:$C,'All YOY'!$C11,Data!$B:$B,'All YOY'!M$1)</f>
        <v>0</v>
      </c>
      <c r="N11" s="85">
        <f>SUMIFS(Data!$E:$E,Data!$D:$D,'All YOY'!N$3,Data!$A:$A,'All YOY'!N$2,Data!$C:$C,'All YOY'!$C11,Data!$B:$B,'All YOY'!N$1)</f>
        <v>0</v>
      </c>
      <c r="O11" s="85">
        <f>SUMIFS(Data!$E:$E,Data!$D:$D,'All YOY'!O$3,Data!$A:$A,'All YOY'!O$2,Data!$C:$C,'All YOY'!$C11,Data!$B:$B,'All YOY'!O$1)</f>
        <v>0</v>
      </c>
      <c r="P11" s="85">
        <f>SUMIFS(Data!$E:$E,Data!$D:$D,'All YOY'!P$3,Data!$A:$A,'All YOY'!P$2,Data!$C:$C,'All YOY'!$C11,Data!$B:$B,'All YOY'!P$1)</f>
        <v>0</v>
      </c>
      <c r="Q11" s="85">
        <f>SUMIFS(Data!$E:$E,Data!$D:$D,'All YOY'!Q$3,Data!$A:$A,'All YOY'!Q$2,Data!$C:$C,'All YOY'!$C11,Data!$B:$B,'All YOY'!Q$1)</f>
        <v>0</v>
      </c>
      <c r="R11" s="85">
        <f>SUMIFS(Data!$E:$E,Data!$D:$D,'All YOY'!R$3,Data!$A:$A,'All YOY'!R$2,Data!$C:$C,'All YOY'!$C11,Data!$B:$B,'All YOY'!R$1)</f>
        <v>0</v>
      </c>
      <c r="S11" s="85">
        <f>SUMIFS(Data!$E:$E,Data!$D:$D,'All YOY'!S$3,Data!$A:$A,'All YOY'!S$2,Data!$C:$C,'All YOY'!$C11,Data!$B:$B,'All YOY'!S$1)</f>
        <v>0</v>
      </c>
      <c r="T11" s="85">
        <f>SUMIFS(Data!$E:$E,Data!$D:$D,'All YOY'!T$3,Data!$A:$A,'All YOY'!T$2,Data!$C:$C,'All YOY'!$C11,Data!$B:$B,'All YOY'!T$1)</f>
        <v>0</v>
      </c>
      <c r="U11" s="85">
        <f>SUMIFS(Data!$E:$E,Data!$D:$D,'All YOY'!U$3,Data!$A:$A,'All YOY'!U$2,Data!$C:$C,'All YOY'!$C11,Data!$B:$B,'All YOY'!U$1)</f>
        <v>0</v>
      </c>
      <c r="V11" s="85">
        <f>SUMIFS(Data!$E:$E,Data!$D:$D,'All YOY'!V$3,Data!$A:$A,'All YOY'!V$2,Data!$C:$C,'All YOY'!$C11,Data!$B:$B,'All YOY'!V$1)</f>
        <v>0</v>
      </c>
      <c r="W11" s="85">
        <f>SUMIFS(Data!$E:$E,Data!$D:$D,'All YOY'!W$3,Data!$A:$A,'All YOY'!W$2,Data!$C:$C,'All YOY'!$C11,Data!$B:$B,'All YOY'!W$1)</f>
        <v>0</v>
      </c>
      <c r="X11" s="85">
        <f>SUMIFS(Data!$E:$E,Data!$D:$D,'All YOY'!X$3,Data!$A:$A,'All YOY'!X$2,Data!$C:$C,'All YOY'!$C11,Data!$B:$B,'All YOY'!X$1)</f>
        <v>0</v>
      </c>
      <c r="Y11" s="85">
        <f>SUMIFS(Data!$E:$E,Data!$D:$D,'All YOY'!Y$3,Data!$A:$A,'All YOY'!Y$2,Data!$C:$C,'All YOY'!$C11,Data!$B:$B,'All YOY'!Y$1)</f>
        <v>0</v>
      </c>
      <c r="Z11" s="85">
        <f>SUMIFS(Data!$E:$E,Data!$D:$D,'All YOY'!Z$3,Data!$A:$A,'All YOY'!Z$2,Data!$C:$C,'All YOY'!$C11,Data!$B:$B,'All YOY'!Z$1)</f>
        <v>0</v>
      </c>
      <c r="AA11" s="85">
        <f>SUMIFS(Data!$E:$E,Data!$D:$D,'All YOY'!AA$3,Data!$A:$A,'All YOY'!AA$2,Data!$C:$C,'All YOY'!$C11,Data!$B:$B,'All YOY'!AA$1)</f>
        <v>0</v>
      </c>
      <c r="AB11" s="85">
        <f>SUMIFS(Data!$E:$E,Data!$D:$D,'All YOY'!AB$3,Data!$A:$A,'All YOY'!AB$2,Data!$C:$C,'All YOY'!$C11,Data!$B:$B,'All YOY'!AB$1)</f>
        <v>0</v>
      </c>
      <c r="AC11" s="85">
        <f>SUMIFS(Data!$E:$E,Data!$D:$D,'All YOY'!AC$3,Data!$A:$A,'All YOY'!AC$2,Data!$C:$C,'All YOY'!$C11,Data!$B:$B,'All YOY'!AC$1)</f>
        <v>0</v>
      </c>
      <c r="AD11" s="85">
        <f>SUMIFS(Data!$E:$E,Data!$D:$D,'All YOY'!AD$3,Data!$A:$A,'All YOY'!AD$2,Data!$C:$C,'All YOY'!$C11,Data!$B:$B,'All YOY'!AD$1)</f>
        <v>0</v>
      </c>
      <c r="AE11" s="85">
        <f>SUMIFS(Data!$E:$E,Data!$D:$D,'All YOY'!AE$3,Data!$A:$A,'All YOY'!AE$2,Data!$C:$C,'All YOY'!$C11,Data!$B:$B,'All YOY'!AE$1)</f>
        <v>0</v>
      </c>
      <c r="AF11" s="85">
        <f>SUMIFS(Data!$E:$E,Data!$D:$D,'All YOY'!AF$3,Data!$A:$A,'All YOY'!AF$2,Data!$C:$C,'All YOY'!$C11,Data!$B:$B,'All YOY'!AF$1)</f>
        <v>0</v>
      </c>
      <c r="AG11" s="85">
        <f>SUMIFS(Data!$E:$E,Data!$D:$D,'All YOY'!AG$3,Data!$A:$A,'All YOY'!AG$2,Data!$C:$C,'All YOY'!$C11,Data!$B:$B,'All YOY'!AG$1)</f>
        <v>0</v>
      </c>
      <c r="AH11" s="85">
        <f>SUMIFS(Data!$E:$E,Data!$D:$D,'All YOY'!AH$3,Data!$A:$A,'All YOY'!AH$2,Data!$C:$C,'All YOY'!$C11,Data!$B:$B,'All YOY'!AH$1)</f>
        <v>0</v>
      </c>
      <c r="AI11" s="85">
        <f>SUMIFS(Data!$E:$E,Data!$D:$D,'All YOY'!AI$3,Data!$A:$A,'All YOY'!AI$2,Data!$C:$C,'All YOY'!$C11,Data!$B:$B,'All YOY'!AI$1)</f>
        <v>0</v>
      </c>
      <c r="AJ11" s="85">
        <f>SUMIFS(Data!$E:$E,Data!$D:$D,'All YOY'!AJ$3,Data!$A:$A,'All YOY'!AJ$2,Data!$C:$C,'All YOY'!$C11,Data!$B:$B,'All YOY'!AJ$1)</f>
        <v>0</v>
      </c>
      <c r="AK11" s="85">
        <f>SUMIFS(Data!$E:$E,Data!$D:$D,'All YOY'!AK$3,Data!$A:$A,'All YOY'!AK$2,Data!$C:$C,'All YOY'!$C11,Data!$B:$B,'All YOY'!AK$1)</f>
        <v>0</v>
      </c>
      <c r="AL11" s="85">
        <f>SUMIFS(Data!$E:$E,Data!$D:$D,'All YOY'!AL$3,Data!$A:$A,'All YOY'!AL$2,Data!$C:$C,'All YOY'!$C11,Data!$B:$B,'All YOY'!AL$1)</f>
        <v>0</v>
      </c>
      <c r="AM11" s="85">
        <f>SUMIFS(Data!$E:$E,Data!$D:$D,'All YOY'!AM$3,Data!$A:$A,'All YOY'!AM$2,Data!$C:$C,'All YOY'!$C11,Data!$B:$B,'All YOY'!AM$1)</f>
        <v>0</v>
      </c>
      <c r="AN11" s="85">
        <f>SUMIFS(Data!$E:$E,Data!$D:$D,'All YOY'!AN$3,Data!$A:$A,'All YOY'!AN$2,Data!$C:$C,'All YOY'!$C11,Data!$B:$B,'All YOY'!AN$1)</f>
        <v>0</v>
      </c>
      <c r="AO11" s="85">
        <f>SUMIFS(Data!$E:$E,Data!$D:$D,'All YOY'!AO$3,Data!$A:$A,'All YOY'!AO$2,Data!$C:$C,'All YOY'!$C11,Data!$B:$B,'All YOY'!AO$1)</f>
        <v>0</v>
      </c>
      <c r="AP11" s="85">
        <f>SUMIFS(Data!$E:$E,Data!$D:$D,'All YOY'!AP$3,Data!$A:$A,'All YOY'!AP$2,Data!$C:$C,'All YOY'!$C11,Data!$B:$B,'All YOY'!AP$1)</f>
        <v>0</v>
      </c>
      <c r="AQ11" s="85">
        <f>SUMIFS(Data!$E:$E,Data!$D:$D,'All YOY'!AQ$3,Data!$A:$A,'All YOY'!AQ$2,Data!$C:$C,'All YOY'!$C11,Data!$B:$B,'All YOY'!AQ$1)</f>
        <v>0</v>
      </c>
      <c r="AR11" s="85">
        <f>SUMIFS(Data!$E:$E,Data!$D:$D,'All YOY'!AR$3,Data!$A:$A,'All YOY'!AR$2,Data!$C:$C,'All YOY'!$C11,Data!$B:$B,'All YOY'!AR$1)</f>
        <v>0</v>
      </c>
      <c r="AS11" s="85">
        <f>SUMIFS(Data!$E:$E,Data!$D:$D,'All YOY'!AS$3,Data!$A:$A,'All YOY'!AS$2,Data!$C:$C,'All YOY'!$C11,Data!$B:$B,'All YOY'!AS$1)</f>
        <v>0</v>
      </c>
      <c r="AT11" s="85">
        <f>SUMIFS(Data!$E:$E,Data!$D:$D,'All YOY'!AT$3,Data!$A:$A,'All YOY'!AT$2,Data!$C:$C,'All YOY'!$C11,Data!$B:$B,'All YOY'!AT$1)</f>
        <v>0</v>
      </c>
      <c r="AU11" s="85">
        <f>SUMIFS(Data!$E:$E,Data!$D:$D,'All YOY'!AU$3,Data!$A:$A,'All YOY'!AU$2,Data!$C:$C,'All YOY'!$C11,Data!$B:$B,'All YOY'!AU$1)</f>
        <v>0</v>
      </c>
      <c r="AV11" s="85">
        <f>SUMIFS(Data!$E:$E,Data!$D:$D,'All YOY'!AV$3,Data!$A:$A,'All YOY'!AV$2,Data!$C:$C,'All YOY'!$C11,Data!$B:$B,'All YOY'!AV$1)</f>
        <v>0</v>
      </c>
      <c r="AW11" s="85">
        <f>SUMIFS(Data!$E:$E,Data!$D:$D,'All YOY'!AW$3,Data!$A:$A,'All YOY'!AW$2,Data!$C:$C,'All YOY'!$C11,Data!$B:$B,'All YOY'!AW$1)</f>
        <v>0</v>
      </c>
      <c r="AX11" s="85">
        <f>SUMIFS(Data!$E:$E,Data!$D:$D,'All YOY'!AX$3,Data!$A:$A,'All YOY'!AX$2,Data!$C:$C,'All YOY'!$C11,Data!$B:$B,'All YOY'!AX$1)</f>
        <v>0</v>
      </c>
      <c r="AY11" s="85">
        <f>SUMIFS(Data!$E:$E,Data!$D:$D,'All YOY'!AY$3,Data!$A:$A,'All YOY'!AY$2,Data!$C:$C,'All YOY'!$C11,Data!$B:$B,'All YOY'!AY$1)</f>
        <v>0</v>
      </c>
      <c r="AZ11" s="85">
        <f>SUMIFS(Data!$E:$E,Data!$D:$D,'All YOY'!AZ$3,Data!$A:$A,'All YOY'!AZ$2,Data!$C:$C,'All YOY'!$C11,Data!$B:$B,'All YOY'!AZ$1)</f>
        <v>0</v>
      </c>
      <c r="BA11" s="85">
        <f>SUMIFS(Data!$E:$E,Data!$D:$D,'All YOY'!BA$3,Data!$A:$A,'All YOY'!BA$2,Data!$C:$C,'All YOY'!$C11,Data!$B:$B,'All YOY'!BA$1)</f>
        <v>0</v>
      </c>
      <c r="BB11" s="85">
        <f>SUMIFS(Data!$E:$E,Data!$D:$D,'All YOY'!BB$3,Data!$A:$A,'All YOY'!BB$2,Data!$C:$C,'All YOY'!$C11,Data!$B:$B,'All YOY'!BB$1)</f>
        <v>0</v>
      </c>
      <c r="BC11" s="85">
        <f>SUMIFS(Data!$E:$E,Data!$D:$D,'All YOY'!BC$3,Data!$A:$A,'All YOY'!BC$2,Data!$C:$C,'All YOY'!$C11,Data!$B:$B,'All YOY'!BC$1)</f>
        <v>0</v>
      </c>
      <c r="BD11" s="85">
        <f>SUMIFS(Data!$E:$E,Data!$D:$D,'All YOY'!BD$3,Data!$A:$A,'All YOY'!BD$2,Data!$C:$C,'All YOY'!$C11,Data!$B:$B,'All YOY'!BD$1)</f>
        <v>0</v>
      </c>
      <c r="BE11" s="85">
        <f>SUMIFS(Data!$E:$E,Data!$D:$D,'All YOY'!BE$3,Data!$A:$A,'All YOY'!BE$2,Data!$C:$C,'All YOY'!$C11,Data!$B:$B,'All YOY'!BE$1)</f>
        <v>0</v>
      </c>
      <c r="BF11" s="85">
        <f>SUMIFS(Data!$E:$E,Data!$D:$D,'All YOY'!BF$3,Data!$A:$A,'All YOY'!BF$2,Data!$C:$C,'All YOY'!$C11,Data!$B:$B,'All YOY'!BF$1)</f>
        <v>0</v>
      </c>
      <c r="BG11" s="85">
        <f>SUMIFS(Data!$E:$E,Data!$D:$D,'All YOY'!BG$3,Data!$A:$A,'All YOY'!BG$2,Data!$C:$C,'All YOY'!$C11,Data!$B:$B,'All YOY'!BG$1)</f>
        <v>0</v>
      </c>
      <c r="BH11" s="85">
        <f>SUMIFS(Data!$E:$E,Data!$D:$D,'All YOY'!BH$3,Data!$A:$A,'All YOY'!BH$2,Data!$C:$C,'All YOY'!$C11,Data!$B:$B,'All YOY'!BH$1)</f>
        <v>0</v>
      </c>
      <c r="BI11" s="85">
        <f>SUMIFS(Data!$E:$E,Data!$D:$D,'All YOY'!BI$3,Data!$A:$A,'All YOY'!BI$2,Data!$C:$C,'All YOY'!$C11,Data!$B:$B,'All YOY'!BI$1)</f>
        <v>0</v>
      </c>
      <c r="BJ11" s="85">
        <f>SUMIFS(Data!$E:$E,Data!$D:$D,'All YOY'!BJ$3,Data!$A:$A,'All YOY'!BJ$2,Data!$C:$C,'All YOY'!$C11,Data!$B:$B,'All YOY'!BJ$1)</f>
        <v>0</v>
      </c>
      <c r="BK11" s="85">
        <f>SUMIFS(Data!$E:$E,Data!$D:$D,'All YOY'!BK$3,Data!$A:$A,'All YOY'!BK$2,Data!$C:$C,'All YOY'!$C11,Data!$B:$B,'All YOY'!BK$1)</f>
        <v>0</v>
      </c>
      <c r="BL11" s="85">
        <f>SUMIFS(Data!$E:$E,Data!$D:$D,'All YOY'!BL$3,Data!$A:$A,'All YOY'!BL$2,Data!$C:$C,'All YOY'!$C11,Data!$B:$B,'All YOY'!BL$1)</f>
        <v>0</v>
      </c>
      <c r="BM11" s="85">
        <f>SUMIFS(Data!$E:$E,Data!$D:$D,'All YOY'!BM$3,Data!$A:$A,'All YOY'!BM$2,Data!$C:$C,'All YOY'!$C11,Data!$B:$B,'All YOY'!BM$1)</f>
        <v>0</v>
      </c>
      <c r="BN11" s="85">
        <f>SUMIFS(Data!$E:$E,Data!$D:$D,'All YOY'!BN$3,Data!$A:$A,'All YOY'!BN$2,Data!$C:$C,'All YOY'!$C11,Data!$B:$B,'All YOY'!BN$1)</f>
        <v>0</v>
      </c>
      <c r="BO11" s="85">
        <f>SUMIFS(Data!$E:$E,Data!$D:$D,'All YOY'!BO$3,Data!$A:$A,'All YOY'!BO$2,Data!$C:$C,'All YOY'!$C11,Data!$B:$B,'All YOY'!BO$1)</f>
        <v>0</v>
      </c>
      <c r="BP11" s="85">
        <f>SUMIFS(Data!$E:$E,Data!$D:$D,'All YOY'!BP$3,Data!$A:$A,'All YOY'!BP$2,Data!$C:$C,'All YOY'!$C11,Data!$B:$B,'All YOY'!BP$1)</f>
        <v>0</v>
      </c>
      <c r="BQ11" s="85">
        <f>SUMIFS(Data!$E:$E,Data!$D:$D,'All YOY'!BQ$3,Data!$A:$A,'All YOY'!BQ$2,Data!$C:$C,'All YOY'!$C11,Data!$B:$B,'All YOY'!BQ$1)</f>
        <v>0</v>
      </c>
      <c r="BR11" s="85">
        <f>SUMIFS(Data!$E:$E,Data!$D:$D,'All YOY'!BR$3,Data!$A:$A,'All YOY'!BR$2,Data!$C:$C,'All YOY'!$C11,Data!$B:$B,'All YOY'!BR$1)</f>
        <v>0</v>
      </c>
      <c r="BS11" s="85">
        <f>SUMIFS(Data!$E:$E,Data!$D:$D,'All YOY'!BS$3,Data!$A:$A,'All YOY'!BS$2,Data!$C:$C,'All YOY'!$C11,Data!$B:$B,'All YOY'!BS$1)</f>
        <v>0</v>
      </c>
      <c r="BT11" s="85">
        <f>SUMIFS(Data!$E:$E,Data!$D:$D,'All YOY'!BT$3,Data!$A:$A,'All YOY'!BT$2,Data!$C:$C,'All YOY'!$C11,Data!$B:$B,'All YOY'!BT$1)</f>
        <v>0</v>
      </c>
      <c r="BU11" s="85">
        <f>SUMIFS(Data!$E:$E,Data!$D:$D,'All YOY'!BU$3,Data!$A:$A,'All YOY'!BU$2,Data!$C:$C,'All YOY'!$C11,Data!$B:$B,'All YOY'!BU$1)</f>
        <v>0</v>
      </c>
      <c r="BV11" s="85">
        <f>SUMIFS(Data!$E:$E,Data!$D:$D,'All YOY'!BV$3,Data!$A:$A,'All YOY'!BV$2,Data!$C:$C,'All YOY'!$C11,Data!$B:$B,'All YOY'!BV$1)</f>
        <v>0</v>
      </c>
      <c r="BW11" s="85">
        <f>SUMIFS(Data!$E:$E,Data!$D:$D,'All YOY'!BW$3,Data!$A:$A,'All YOY'!BW$2,Data!$C:$C,'All YOY'!$C11,Data!$B:$B,'All YOY'!BW$1)</f>
        <v>0</v>
      </c>
      <c r="BX11" s="85">
        <f>SUMIFS(Data!$E:$E,Data!$D:$D,'All YOY'!BX$3,Data!$A:$A,'All YOY'!BX$2,Data!$C:$C,'All YOY'!$C11,Data!$B:$B,'All YOY'!BX$1)</f>
        <v>0</v>
      </c>
      <c r="BY11" s="85">
        <f>SUMIFS(Data!$E:$E,Data!$D:$D,'All YOY'!BY$3,Data!$A:$A,'All YOY'!BY$2,Data!$C:$C,'All YOY'!$C11,Data!$B:$B,'All YOY'!BY$1)</f>
        <v>0</v>
      </c>
      <c r="BZ11" s="85">
        <f>SUMIFS(Data!$E:$E,Data!$D:$D,'All YOY'!BZ$3,Data!$A:$A,'All YOY'!BZ$2,Data!$C:$C,'All YOY'!$C11,Data!$B:$B,'All YOY'!BZ$1)</f>
        <v>0</v>
      </c>
      <c r="CA11" s="85">
        <f>SUMIFS(Data!$E:$E,Data!$D:$D,'All YOY'!CA$3,Data!$A:$A,'All YOY'!CA$2,Data!$C:$C,'All YOY'!$C11,Data!$B:$B,'All YOY'!CA$1)</f>
        <v>0</v>
      </c>
      <c r="CB11" s="85">
        <f>SUMIFS(Data!$E:$E,Data!$D:$D,'All YOY'!CB$3,Data!$A:$A,'All YOY'!CB$2,Data!$C:$C,'All YOY'!$C11,Data!$B:$B,'All YOY'!CB$1)</f>
        <v>0</v>
      </c>
      <c r="CC11" s="85">
        <f>SUMIFS(Data!$E:$E,Data!$D:$D,'All YOY'!CC$3,Data!$A:$A,'All YOY'!CC$2,Data!$C:$C,'All YOY'!$C11,Data!$B:$B,'All YOY'!CC$1)</f>
        <v>0</v>
      </c>
      <c r="CD11" s="85">
        <f>SUMIFS(Data!$E:$E,Data!$D:$D,'All YOY'!CD$3,Data!$A:$A,'All YOY'!CD$2,Data!$C:$C,'All YOY'!$C11,Data!$B:$B,'All YOY'!CD$1)</f>
        <v>0</v>
      </c>
      <c r="CE11" s="85">
        <f>SUMIFS(Data!$E:$E,Data!$D:$D,'All YOY'!CE$3,Data!$A:$A,'All YOY'!CE$2,Data!$C:$C,'All YOY'!$C11,Data!$B:$B,'All YOY'!CE$1)</f>
        <v>0</v>
      </c>
      <c r="CF11" s="85">
        <f>SUMIFS(Data!$E:$E,Data!$D:$D,'All YOY'!CF$3,Data!$A:$A,'All YOY'!CF$2,Data!$C:$C,'All YOY'!$C11,Data!$B:$B,'All YOY'!CF$1)</f>
        <v>0</v>
      </c>
      <c r="CG11" s="85">
        <f>SUMIFS(Data!$E:$E,Data!$D:$D,'All YOY'!CG$3,Data!$A:$A,'All YOY'!CG$2,Data!$C:$C,'All YOY'!$C11,Data!$B:$B,'All YOY'!CG$1)</f>
        <v>0</v>
      </c>
      <c r="CH11" s="85">
        <f>SUMIFS(Data!$E:$E,Data!$D:$D,'All YOY'!CH$3,Data!$A:$A,'All YOY'!CH$2,Data!$C:$C,'All YOY'!$C11,Data!$B:$B,'All YOY'!CH$1)</f>
        <v>0</v>
      </c>
      <c r="CI11" s="85">
        <f>SUMIFS(Data!$E:$E,Data!$D:$D,'All YOY'!CI$3,Data!$A:$A,'All YOY'!CI$2,Data!$C:$C,'All YOY'!$C11,Data!$B:$B,'All YOY'!CI$1)</f>
        <v>0</v>
      </c>
      <c r="CJ11" s="85">
        <f>SUMIFS(Data!$E:$E,Data!$D:$D,'All YOY'!CJ$3,Data!$A:$A,'All YOY'!CJ$2,Data!$C:$C,'All YOY'!$C11,Data!$B:$B,'All YOY'!CJ$1)</f>
        <v>0</v>
      </c>
      <c r="CK11" s="85">
        <f>SUMIFS(Data!$E:$E,Data!$D:$D,'All YOY'!CK$3,Data!$A:$A,'All YOY'!CK$2,Data!$C:$C,'All YOY'!$C11,Data!$B:$B,'All YOY'!CK$1)</f>
        <v>0</v>
      </c>
      <c r="CL11" s="85">
        <f>SUMIFS(Data!$E:$E,Data!$D:$D,'All YOY'!CL$3,Data!$A:$A,'All YOY'!CL$2,Data!$C:$C,'All YOY'!$C11,Data!$B:$B,'All YOY'!CL$1)</f>
        <v>0</v>
      </c>
      <c r="CM11" s="85">
        <f>SUMIFS(Data!$E:$E,Data!$D:$D,'All YOY'!CM$3,Data!$A:$A,'All YOY'!CM$2,Data!$C:$C,'All YOY'!$C11,Data!$B:$B,'All YOY'!CM$1)</f>
        <v>0</v>
      </c>
      <c r="CN11" s="85">
        <f>SUMIFS(Data!$E:$E,Data!$D:$D,'All YOY'!CN$3,Data!$A:$A,'All YOY'!CN$2,Data!$C:$C,'All YOY'!$C11,Data!$B:$B,'All YOY'!CN$1)</f>
        <v>0</v>
      </c>
      <c r="CO11" s="85">
        <f>SUMIFS(Data!$E:$E,Data!$D:$D,'All YOY'!CO$3,Data!$A:$A,'All YOY'!CO$2,Data!$C:$C,'All YOY'!$C11,Data!$B:$B,'All YOY'!CO$1)</f>
        <v>0</v>
      </c>
      <c r="CP11" s="85">
        <f>SUMIFS(Data!$E:$E,Data!$D:$D,'All YOY'!CP$3,Data!$A:$A,'All YOY'!CP$2,Data!$C:$C,'All YOY'!$C11,Data!$B:$B,'All YOY'!CP$1)</f>
        <v>0</v>
      </c>
      <c r="CQ11" s="85">
        <f>SUMIFS(Data!$E:$E,Data!$D:$D,'All YOY'!CQ$3,Data!$A:$A,'All YOY'!CQ$2,Data!$C:$C,'All YOY'!$C11,Data!$B:$B,'All YOY'!CQ$1)</f>
        <v>0</v>
      </c>
      <c r="CR11" s="85">
        <f>SUMIFS(Data!$E:$E,Data!$D:$D,'All YOY'!CR$3,Data!$A:$A,'All YOY'!CR$2,Data!$C:$C,'All YOY'!$C11,Data!$B:$B,'All YOY'!CR$1)</f>
        <v>0</v>
      </c>
      <c r="CS11" s="85">
        <f>SUMIFS(Data!$E:$E,Data!$D:$D,'All YOY'!CS$3,Data!$A:$A,'All YOY'!CS$2,Data!$C:$C,'All YOY'!$C11,Data!$B:$B,'All YOY'!CS$1)</f>
        <v>0</v>
      </c>
      <c r="CT11" s="85">
        <f>SUMIFS(Data!$E:$E,Data!$D:$D,'All YOY'!CT$3,Data!$A:$A,'All YOY'!CT$2,Data!$C:$C,'All YOY'!$C11,Data!$B:$B,'All YOY'!CT$1)</f>
        <v>0</v>
      </c>
      <c r="CU11" s="85">
        <f>SUMIFS(Data!$E:$E,Data!$D:$D,'All YOY'!CU$3,Data!$A:$A,'All YOY'!CU$2,Data!$C:$C,'All YOY'!$C11,Data!$B:$B,'All YOY'!CU$1)</f>
        <v>0</v>
      </c>
      <c r="CV11" s="85">
        <f>SUMIFS(Data!$E:$E,Data!$D:$D,'All YOY'!CV$3,Data!$A:$A,'All YOY'!CV$2,Data!$C:$C,'All YOY'!$C11,Data!$B:$B,'All YOY'!CV$1)</f>
        <v>0</v>
      </c>
      <c r="CW11" s="85">
        <f>SUMIFS(Data!$E:$E,Data!$D:$D,'All YOY'!CW$3,Data!$A:$A,'All YOY'!CW$2,Data!$C:$C,'All YOY'!$C11,Data!$B:$B,'All YOY'!CW$1)</f>
        <v>0</v>
      </c>
      <c r="CX11" s="85">
        <f>SUMIFS(Data!$E:$E,Data!$D:$D,'All YOY'!CX$3,Data!$A:$A,'All YOY'!CX$2,Data!$C:$C,'All YOY'!$C11,Data!$B:$B,'All YOY'!CX$1)</f>
        <v>0</v>
      </c>
      <c r="CY11" s="85">
        <f>SUMIFS(Data!$E:$E,Data!$D:$D,'All YOY'!CY$3,Data!$A:$A,'All YOY'!CY$2,Data!$C:$C,'All YOY'!$C11,Data!$B:$B,'All YOY'!CY$1)</f>
        <v>0</v>
      </c>
      <c r="CZ11" s="85">
        <f>SUMIFS(Data!$E:$E,Data!$D:$D,'All YOY'!CZ$3,Data!$A:$A,'All YOY'!CZ$2,Data!$C:$C,'All YOY'!$C11,Data!$B:$B,'All YOY'!CZ$1)</f>
        <v>0</v>
      </c>
      <c r="DA11" s="85">
        <f>SUMIFS(Data!$E:$E,Data!$D:$D,'All YOY'!DA$3,Data!$A:$A,'All YOY'!DA$2,Data!$C:$C,'All YOY'!$C11,Data!$B:$B,'All YOY'!DA$1)</f>
        <v>0</v>
      </c>
      <c r="DB11" s="85">
        <f>SUMIFS(Data!$E:$E,Data!$D:$D,'All YOY'!DB$3,Data!$A:$A,'All YOY'!DB$2,Data!$C:$C,'All YOY'!$C11,Data!$B:$B,'All YOY'!DB$1)</f>
        <v>0</v>
      </c>
      <c r="DC11" s="85">
        <f>SUMIFS(Data!$E:$E,Data!$D:$D,'All YOY'!DC$3,Data!$A:$A,'All YOY'!DC$2,Data!$C:$C,'All YOY'!$C11,Data!$B:$B,'All YOY'!DC$1)</f>
        <v>0</v>
      </c>
      <c r="DD11" s="85">
        <f>SUMIFS(Data!$E:$E,Data!$D:$D,'All YOY'!DD$3,Data!$A:$A,'All YOY'!DD$2,Data!$C:$C,'All YOY'!$C11,Data!$B:$B,'All YOY'!DD$1)</f>
        <v>0</v>
      </c>
      <c r="DE11" s="85">
        <f>SUMIFS(Data!$E:$E,Data!$D:$D,'All YOY'!DE$3,Data!$A:$A,'All YOY'!DE$2,Data!$C:$C,'All YOY'!$C11,Data!$B:$B,'All YOY'!DE$1)</f>
        <v>0</v>
      </c>
    </row>
    <row r="12" spans="1:109" hidden="1">
      <c r="A12" s="77" t="s">
        <v>422</v>
      </c>
      <c r="B12" s="77"/>
      <c r="C12" s="88" t="s">
        <v>30</v>
      </c>
      <c r="D12" s="77"/>
      <c r="E12" s="85">
        <f>SUMIFS(Data!$E:$E,Data!$D:$D,'All YOY'!E$3,Data!$A:$A,'All YOY'!E$2,Data!$C:$C,'All YOY'!$C12,Data!$B:$B,'All YOY'!E$1)</f>
        <v>0</v>
      </c>
      <c r="F12" s="85">
        <f>SUMIFS(Data!$E:$E,Data!$D:$D,'All YOY'!F$3,Data!$A:$A,'All YOY'!F$2,Data!$C:$C,'All YOY'!$C12,Data!$B:$B,'All YOY'!F$1)</f>
        <v>0</v>
      </c>
      <c r="G12" s="85">
        <f>SUMIFS(Data!$E:$E,Data!$D:$D,'All YOY'!G$3,Data!$A:$A,'All YOY'!G$2,Data!$C:$C,'All YOY'!$C12,Data!$B:$B,'All YOY'!G$1)</f>
        <v>0</v>
      </c>
      <c r="H12" s="85">
        <f>SUMIFS(Data!$E:$E,Data!$D:$D,'All YOY'!H$3,Data!$A:$A,'All YOY'!H$2,Data!$C:$C,'All YOY'!$C12,Data!$B:$B,'All YOY'!H$1)</f>
        <v>0</v>
      </c>
      <c r="I12" s="85">
        <f>SUMIFS(Data!$E:$E,Data!$D:$D,'All YOY'!I$3,Data!$A:$A,'All YOY'!I$2,Data!$C:$C,'All YOY'!$C12,Data!$B:$B,'All YOY'!I$1)</f>
        <v>0</v>
      </c>
      <c r="J12" s="85">
        <f>SUMIFS(Data!$E:$E,Data!$D:$D,'All YOY'!J$3,Data!$A:$A,'All YOY'!J$2,Data!$C:$C,'All YOY'!$C12,Data!$B:$B,'All YOY'!J$1)</f>
        <v>0</v>
      </c>
      <c r="K12" s="85">
        <f>SUMIFS(Data!$E:$E,Data!$D:$D,'All YOY'!K$3,Data!$A:$A,'All YOY'!K$2,Data!$C:$C,'All YOY'!$C12,Data!$B:$B,'All YOY'!K$1)</f>
        <v>0</v>
      </c>
      <c r="L12" s="85">
        <f>SUMIFS(Data!$E:$E,Data!$D:$D,'All YOY'!L$3,Data!$A:$A,'All YOY'!L$2,Data!$C:$C,'All YOY'!$C12,Data!$B:$B,'All YOY'!L$1)</f>
        <v>0</v>
      </c>
      <c r="M12" s="85">
        <f>SUMIFS(Data!$E:$E,Data!$D:$D,'All YOY'!M$3,Data!$A:$A,'All YOY'!M$2,Data!$C:$C,'All YOY'!$C12,Data!$B:$B,'All YOY'!M$1)</f>
        <v>0</v>
      </c>
      <c r="N12" s="85">
        <f>SUMIFS(Data!$E:$E,Data!$D:$D,'All YOY'!N$3,Data!$A:$A,'All YOY'!N$2,Data!$C:$C,'All YOY'!$C12,Data!$B:$B,'All YOY'!N$1)</f>
        <v>0</v>
      </c>
      <c r="O12" s="85">
        <f>SUMIFS(Data!$E:$E,Data!$D:$D,'All YOY'!O$3,Data!$A:$A,'All YOY'!O$2,Data!$C:$C,'All YOY'!$C12,Data!$B:$B,'All YOY'!O$1)</f>
        <v>0</v>
      </c>
      <c r="P12" s="85">
        <f>SUMIFS(Data!$E:$E,Data!$D:$D,'All YOY'!P$3,Data!$A:$A,'All YOY'!P$2,Data!$C:$C,'All YOY'!$C12,Data!$B:$B,'All YOY'!P$1)</f>
        <v>0</v>
      </c>
      <c r="Q12" s="85">
        <f>SUMIFS(Data!$E:$E,Data!$D:$D,'All YOY'!Q$3,Data!$A:$A,'All YOY'!Q$2,Data!$C:$C,'All YOY'!$C12,Data!$B:$B,'All YOY'!Q$1)</f>
        <v>0</v>
      </c>
      <c r="R12" s="85">
        <f>SUMIFS(Data!$E:$E,Data!$D:$D,'All YOY'!R$3,Data!$A:$A,'All YOY'!R$2,Data!$C:$C,'All YOY'!$C12,Data!$B:$B,'All YOY'!R$1)</f>
        <v>0</v>
      </c>
      <c r="S12" s="85">
        <f>SUMIFS(Data!$E:$E,Data!$D:$D,'All YOY'!S$3,Data!$A:$A,'All YOY'!S$2,Data!$C:$C,'All YOY'!$C12,Data!$B:$B,'All YOY'!S$1)</f>
        <v>0</v>
      </c>
      <c r="T12" s="85">
        <f>SUMIFS(Data!$E:$E,Data!$D:$D,'All YOY'!T$3,Data!$A:$A,'All YOY'!T$2,Data!$C:$C,'All YOY'!$C12,Data!$B:$B,'All YOY'!T$1)</f>
        <v>0</v>
      </c>
      <c r="U12" s="85">
        <f>SUMIFS(Data!$E:$E,Data!$D:$D,'All YOY'!U$3,Data!$A:$A,'All YOY'!U$2,Data!$C:$C,'All YOY'!$C12,Data!$B:$B,'All YOY'!U$1)</f>
        <v>0</v>
      </c>
      <c r="V12" s="85">
        <f>SUMIFS(Data!$E:$E,Data!$D:$D,'All YOY'!V$3,Data!$A:$A,'All YOY'!V$2,Data!$C:$C,'All YOY'!$C12,Data!$B:$B,'All YOY'!V$1)</f>
        <v>0</v>
      </c>
      <c r="W12" s="85">
        <f>SUMIFS(Data!$E:$E,Data!$D:$D,'All YOY'!W$3,Data!$A:$A,'All YOY'!W$2,Data!$C:$C,'All YOY'!$C12,Data!$B:$B,'All YOY'!W$1)</f>
        <v>0</v>
      </c>
      <c r="X12" s="85">
        <f>SUMIFS(Data!$E:$E,Data!$D:$D,'All YOY'!X$3,Data!$A:$A,'All YOY'!X$2,Data!$C:$C,'All YOY'!$C12,Data!$B:$B,'All YOY'!X$1)</f>
        <v>0</v>
      </c>
      <c r="Y12" s="85">
        <f>SUMIFS(Data!$E:$E,Data!$D:$D,'All YOY'!Y$3,Data!$A:$A,'All YOY'!Y$2,Data!$C:$C,'All YOY'!$C12,Data!$B:$B,'All YOY'!Y$1)</f>
        <v>0</v>
      </c>
      <c r="Z12" s="85">
        <f>SUMIFS(Data!$E:$E,Data!$D:$D,'All YOY'!Z$3,Data!$A:$A,'All YOY'!Z$2,Data!$C:$C,'All YOY'!$C12,Data!$B:$B,'All YOY'!Z$1)</f>
        <v>0</v>
      </c>
      <c r="AA12" s="85">
        <f>SUMIFS(Data!$E:$E,Data!$D:$D,'All YOY'!AA$3,Data!$A:$A,'All YOY'!AA$2,Data!$C:$C,'All YOY'!$C12,Data!$B:$B,'All YOY'!AA$1)</f>
        <v>0</v>
      </c>
      <c r="AB12" s="85">
        <f>SUMIFS(Data!$E:$E,Data!$D:$D,'All YOY'!AB$3,Data!$A:$A,'All YOY'!AB$2,Data!$C:$C,'All YOY'!$C12,Data!$B:$B,'All YOY'!AB$1)</f>
        <v>0</v>
      </c>
      <c r="AC12" s="85">
        <f>SUMIFS(Data!$E:$E,Data!$D:$D,'All YOY'!AC$3,Data!$A:$A,'All YOY'!AC$2,Data!$C:$C,'All YOY'!$C12,Data!$B:$B,'All YOY'!AC$1)</f>
        <v>0</v>
      </c>
      <c r="AD12" s="85">
        <f>SUMIFS(Data!$E:$E,Data!$D:$D,'All YOY'!AD$3,Data!$A:$A,'All YOY'!AD$2,Data!$C:$C,'All YOY'!$C12,Data!$B:$B,'All YOY'!AD$1)</f>
        <v>0</v>
      </c>
      <c r="AE12" s="85">
        <f>SUMIFS(Data!$E:$E,Data!$D:$D,'All YOY'!AE$3,Data!$A:$A,'All YOY'!AE$2,Data!$C:$C,'All YOY'!$C12,Data!$B:$B,'All YOY'!AE$1)</f>
        <v>0</v>
      </c>
      <c r="AF12" s="85">
        <f>SUMIFS(Data!$E:$E,Data!$D:$D,'All YOY'!AF$3,Data!$A:$A,'All YOY'!AF$2,Data!$C:$C,'All YOY'!$C12,Data!$B:$B,'All YOY'!AF$1)</f>
        <v>0</v>
      </c>
      <c r="AG12" s="85">
        <f>SUMIFS(Data!$E:$E,Data!$D:$D,'All YOY'!AG$3,Data!$A:$A,'All YOY'!AG$2,Data!$C:$C,'All YOY'!$C12,Data!$B:$B,'All YOY'!AG$1)</f>
        <v>0</v>
      </c>
      <c r="AH12" s="85">
        <f>SUMIFS(Data!$E:$E,Data!$D:$D,'All YOY'!AH$3,Data!$A:$A,'All YOY'!AH$2,Data!$C:$C,'All YOY'!$C12,Data!$B:$B,'All YOY'!AH$1)</f>
        <v>0</v>
      </c>
      <c r="AI12" s="85">
        <f>SUMIFS(Data!$E:$E,Data!$D:$D,'All YOY'!AI$3,Data!$A:$A,'All YOY'!AI$2,Data!$C:$C,'All YOY'!$C12,Data!$B:$B,'All YOY'!AI$1)</f>
        <v>0</v>
      </c>
      <c r="AJ12" s="85">
        <f>SUMIFS(Data!$E:$E,Data!$D:$D,'All YOY'!AJ$3,Data!$A:$A,'All YOY'!AJ$2,Data!$C:$C,'All YOY'!$C12,Data!$B:$B,'All YOY'!AJ$1)</f>
        <v>0</v>
      </c>
      <c r="AK12" s="85">
        <f>SUMIFS(Data!$E:$E,Data!$D:$D,'All YOY'!AK$3,Data!$A:$A,'All YOY'!AK$2,Data!$C:$C,'All YOY'!$C12,Data!$B:$B,'All YOY'!AK$1)</f>
        <v>0</v>
      </c>
      <c r="AL12" s="85">
        <f>SUMIFS(Data!$E:$E,Data!$D:$D,'All YOY'!AL$3,Data!$A:$A,'All YOY'!AL$2,Data!$C:$C,'All YOY'!$C12,Data!$B:$B,'All YOY'!AL$1)</f>
        <v>0</v>
      </c>
      <c r="AM12" s="85">
        <f>SUMIFS(Data!$E:$E,Data!$D:$D,'All YOY'!AM$3,Data!$A:$A,'All YOY'!AM$2,Data!$C:$C,'All YOY'!$C12,Data!$B:$B,'All YOY'!AM$1)</f>
        <v>0</v>
      </c>
      <c r="AN12" s="85">
        <f>SUMIFS(Data!$E:$E,Data!$D:$D,'All YOY'!AN$3,Data!$A:$A,'All YOY'!AN$2,Data!$C:$C,'All YOY'!$C12,Data!$B:$B,'All YOY'!AN$1)</f>
        <v>0</v>
      </c>
      <c r="AO12" s="85">
        <f>SUMIFS(Data!$E:$E,Data!$D:$D,'All YOY'!AO$3,Data!$A:$A,'All YOY'!AO$2,Data!$C:$C,'All YOY'!$C12,Data!$B:$B,'All YOY'!AO$1)</f>
        <v>0</v>
      </c>
      <c r="AP12" s="85">
        <f>SUMIFS(Data!$E:$E,Data!$D:$D,'All YOY'!AP$3,Data!$A:$A,'All YOY'!AP$2,Data!$C:$C,'All YOY'!$C12,Data!$B:$B,'All YOY'!AP$1)</f>
        <v>0</v>
      </c>
      <c r="AQ12" s="85">
        <f>SUMIFS(Data!$E:$E,Data!$D:$D,'All YOY'!AQ$3,Data!$A:$A,'All YOY'!AQ$2,Data!$C:$C,'All YOY'!$C12,Data!$B:$B,'All YOY'!AQ$1)</f>
        <v>0</v>
      </c>
      <c r="AR12" s="85">
        <f>SUMIFS(Data!$E:$E,Data!$D:$D,'All YOY'!AR$3,Data!$A:$A,'All YOY'!AR$2,Data!$C:$C,'All YOY'!$C12,Data!$B:$B,'All YOY'!AR$1)</f>
        <v>0</v>
      </c>
      <c r="AS12" s="85">
        <f>SUMIFS(Data!$E:$E,Data!$D:$D,'All YOY'!AS$3,Data!$A:$A,'All YOY'!AS$2,Data!$C:$C,'All YOY'!$C12,Data!$B:$B,'All YOY'!AS$1)</f>
        <v>0</v>
      </c>
      <c r="AT12" s="85">
        <f>SUMIFS(Data!$E:$E,Data!$D:$D,'All YOY'!AT$3,Data!$A:$A,'All YOY'!AT$2,Data!$C:$C,'All YOY'!$C12,Data!$B:$B,'All YOY'!AT$1)</f>
        <v>0</v>
      </c>
      <c r="AU12" s="85">
        <f>SUMIFS(Data!$E:$E,Data!$D:$D,'All YOY'!AU$3,Data!$A:$A,'All YOY'!AU$2,Data!$C:$C,'All YOY'!$C12,Data!$B:$B,'All YOY'!AU$1)</f>
        <v>0</v>
      </c>
      <c r="AV12" s="85">
        <f>SUMIFS(Data!$E:$E,Data!$D:$D,'All YOY'!AV$3,Data!$A:$A,'All YOY'!AV$2,Data!$C:$C,'All YOY'!$C12,Data!$B:$B,'All YOY'!AV$1)</f>
        <v>0</v>
      </c>
      <c r="AW12" s="85">
        <f>SUMIFS(Data!$E:$E,Data!$D:$D,'All YOY'!AW$3,Data!$A:$A,'All YOY'!AW$2,Data!$C:$C,'All YOY'!$C12,Data!$B:$B,'All YOY'!AW$1)</f>
        <v>0</v>
      </c>
      <c r="AX12" s="85">
        <f>SUMIFS(Data!$E:$E,Data!$D:$D,'All YOY'!AX$3,Data!$A:$A,'All YOY'!AX$2,Data!$C:$C,'All YOY'!$C12,Data!$B:$B,'All YOY'!AX$1)</f>
        <v>0</v>
      </c>
      <c r="AY12" s="85">
        <f>SUMIFS(Data!$E:$E,Data!$D:$D,'All YOY'!AY$3,Data!$A:$A,'All YOY'!AY$2,Data!$C:$C,'All YOY'!$C12,Data!$B:$B,'All YOY'!AY$1)</f>
        <v>0</v>
      </c>
      <c r="AZ12" s="85">
        <f>SUMIFS(Data!$E:$E,Data!$D:$D,'All YOY'!AZ$3,Data!$A:$A,'All YOY'!AZ$2,Data!$C:$C,'All YOY'!$C12,Data!$B:$B,'All YOY'!AZ$1)</f>
        <v>0</v>
      </c>
      <c r="BA12" s="85">
        <f>SUMIFS(Data!$E:$E,Data!$D:$D,'All YOY'!BA$3,Data!$A:$A,'All YOY'!BA$2,Data!$C:$C,'All YOY'!$C12,Data!$B:$B,'All YOY'!BA$1)</f>
        <v>0</v>
      </c>
      <c r="BB12" s="85">
        <f>SUMIFS(Data!$E:$E,Data!$D:$D,'All YOY'!BB$3,Data!$A:$A,'All YOY'!BB$2,Data!$C:$C,'All YOY'!$C12,Data!$B:$B,'All YOY'!BB$1)</f>
        <v>0</v>
      </c>
      <c r="BC12" s="85">
        <f>SUMIFS(Data!$E:$E,Data!$D:$D,'All YOY'!BC$3,Data!$A:$A,'All YOY'!BC$2,Data!$C:$C,'All YOY'!$C12,Data!$B:$B,'All YOY'!BC$1)</f>
        <v>0</v>
      </c>
      <c r="BD12" s="85">
        <f>SUMIFS(Data!$E:$E,Data!$D:$D,'All YOY'!BD$3,Data!$A:$A,'All YOY'!BD$2,Data!$C:$C,'All YOY'!$C12,Data!$B:$B,'All YOY'!BD$1)</f>
        <v>0</v>
      </c>
      <c r="BE12" s="85">
        <f>SUMIFS(Data!$E:$E,Data!$D:$D,'All YOY'!BE$3,Data!$A:$A,'All YOY'!BE$2,Data!$C:$C,'All YOY'!$C12,Data!$B:$B,'All YOY'!BE$1)</f>
        <v>0</v>
      </c>
      <c r="BF12" s="85">
        <f>SUMIFS(Data!$E:$E,Data!$D:$D,'All YOY'!BF$3,Data!$A:$A,'All YOY'!BF$2,Data!$C:$C,'All YOY'!$C12,Data!$B:$B,'All YOY'!BF$1)</f>
        <v>0</v>
      </c>
      <c r="BG12" s="85">
        <f>SUMIFS(Data!$E:$E,Data!$D:$D,'All YOY'!BG$3,Data!$A:$A,'All YOY'!BG$2,Data!$C:$C,'All YOY'!$C12,Data!$B:$B,'All YOY'!BG$1)</f>
        <v>0</v>
      </c>
      <c r="BH12" s="85">
        <f>SUMIFS(Data!$E:$E,Data!$D:$D,'All YOY'!BH$3,Data!$A:$A,'All YOY'!BH$2,Data!$C:$C,'All YOY'!$C12,Data!$B:$B,'All YOY'!BH$1)</f>
        <v>0</v>
      </c>
      <c r="BI12" s="85">
        <f>SUMIFS(Data!$E:$E,Data!$D:$D,'All YOY'!BI$3,Data!$A:$A,'All YOY'!BI$2,Data!$C:$C,'All YOY'!$C12,Data!$B:$B,'All YOY'!BI$1)</f>
        <v>0</v>
      </c>
      <c r="BJ12" s="85">
        <f>SUMIFS(Data!$E:$E,Data!$D:$D,'All YOY'!BJ$3,Data!$A:$A,'All YOY'!BJ$2,Data!$C:$C,'All YOY'!$C12,Data!$B:$B,'All YOY'!BJ$1)</f>
        <v>0</v>
      </c>
      <c r="BK12" s="85">
        <f>SUMIFS(Data!$E:$E,Data!$D:$D,'All YOY'!BK$3,Data!$A:$A,'All YOY'!BK$2,Data!$C:$C,'All YOY'!$C12,Data!$B:$B,'All YOY'!BK$1)</f>
        <v>0</v>
      </c>
      <c r="BL12" s="85">
        <f>SUMIFS(Data!$E:$E,Data!$D:$D,'All YOY'!BL$3,Data!$A:$A,'All YOY'!BL$2,Data!$C:$C,'All YOY'!$C12,Data!$B:$B,'All YOY'!BL$1)</f>
        <v>0</v>
      </c>
      <c r="BM12" s="85">
        <f>SUMIFS(Data!$E:$E,Data!$D:$D,'All YOY'!BM$3,Data!$A:$A,'All YOY'!BM$2,Data!$C:$C,'All YOY'!$C12,Data!$B:$B,'All YOY'!BM$1)</f>
        <v>0</v>
      </c>
      <c r="BN12" s="85">
        <f>SUMIFS(Data!$E:$E,Data!$D:$D,'All YOY'!BN$3,Data!$A:$A,'All YOY'!BN$2,Data!$C:$C,'All YOY'!$C12,Data!$B:$B,'All YOY'!BN$1)</f>
        <v>0</v>
      </c>
      <c r="BO12" s="85">
        <f>SUMIFS(Data!$E:$E,Data!$D:$D,'All YOY'!BO$3,Data!$A:$A,'All YOY'!BO$2,Data!$C:$C,'All YOY'!$C12,Data!$B:$B,'All YOY'!BO$1)</f>
        <v>0</v>
      </c>
      <c r="BP12" s="85">
        <f>SUMIFS(Data!$E:$E,Data!$D:$D,'All YOY'!BP$3,Data!$A:$A,'All YOY'!BP$2,Data!$C:$C,'All YOY'!$C12,Data!$B:$B,'All YOY'!BP$1)</f>
        <v>0</v>
      </c>
      <c r="BQ12" s="85">
        <f>SUMIFS(Data!$E:$E,Data!$D:$D,'All YOY'!BQ$3,Data!$A:$A,'All YOY'!BQ$2,Data!$C:$C,'All YOY'!$C12,Data!$B:$B,'All YOY'!BQ$1)</f>
        <v>0</v>
      </c>
      <c r="BR12" s="85">
        <f>SUMIFS(Data!$E:$E,Data!$D:$D,'All YOY'!BR$3,Data!$A:$A,'All YOY'!BR$2,Data!$C:$C,'All YOY'!$C12,Data!$B:$B,'All YOY'!BR$1)</f>
        <v>0</v>
      </c>
      <c r="BS12" s="85">
        <f>SUMIFS(Data!$E:$E,Data!$D:$D,'All YOY'!BS$3,Data!$A:$A,'All YOY'!BS$2,Data!$C:$C,'All YOY'!$C12,Data!$B:$B,'All YOY'!BS$1)</f>
        <v>0</v>
      </c>
      <c r="BT12" s="85">
        <f>SUMIFS(Data!$E:$E,Data!$D:$D,'All YOY'!BT$3,Data!$A:$A,'All YOY'!BT$2,Data!$C:$C,'All YOY'!$C12,Data!$B:$B,'All YOY'!BT$1)</f>
        <v>0</v>
      </c>
      <c r="BU12" s="85">
        <f>SUMIFS(Data!$E:$E,Data!$D:$D,'All YOY'!BU$3,Data!$A:$A,'All YOY'!BU$2,Data!$C:$C,'All YOY'!$C12,Data!$B:$B,'All YOY'!BU$1)</f>
        <v>0</v>
      </c>
      <c r="BV12" s="85">
        <f>SUMIFS(Data!$E:$E,Data!$D:$D,'All YOY'!BV$3,Data!$A:$A,'All YOY'!BV$2,Data!$C:$C,'All YOY'!$C12,Data!$B:$B,'All YOY'!BV$1)</f>
        <v>0</v>
      </c>
      <c r="BW12" s="85">
        <f>SUMIFS(Data!$E:$E,Data!$D:$D,'All YOY'!BW$3,Data!$A:$A,'All YOY'!BW$2,Data!$C:$C,'All YOY'!$C12,Data!$B:$B,'All YOY'!BW$1)</f>
        <v>0</v>
      </c>
      <c r="BX12" s="85">
        <f>SUMIFS(Data!$E:$E,Data!$D:$D,'All YOY'!BX$3,Data!$A:$A,'All YOY'!BX$2,Data!$C:$C,'All YOY'!$C12,Data!$B:$B,'All YOY'!BX$1)</f>
        <v>0</v>
      </c>
      <c r="BY12" s="85">
        <f>SUMIFS(Data!$E:$E,Data!$D:$D,'All YOY'!BY$3,Data!$A:$A,'All YOY'!BY$2,Data!$C:$C,'All YOY'!$C12,Data!$B:$B,'All YOY'!BY$1)</f>
        <v>0</v>
      </c>
      <c r="BZ12" s="85">
        <f>SUMIFS(Data!$E:$E,Data!$D:$D,'All YOY'!BZ$3,Data!$A:$A,'All YOY'!BZ$2,Data!$C:$C,'All YOY'!$C12,Data!$B:$B,'All YOY'!BZ$1)</f>
        <v>0</v>
      </c>
      <c r="CA12" s="85">
        <f>SUMIFS(Data!$E:$E,Data!$D:$D,'All YOY'!CA$3,Data!$A:$A,'All YOY'!CA$2,Data!$C:$C,'All YOY'!$C12,Data!$B:$B,'All YOY'!CA$1)</f>
        <v>0</v>
      </c>
      <c r="CB12" s="85">
        <f>SUMIFS(Data!$E:$E,Data!$D:$D,'All YOY'!CB$3,Data!$A:$A,'All YOY'!CB$2,Data!$C:$C,'All YOY'!$C12,Data!$B:$B,'All YOY'!CB$1)</f>
        <v>0</v>
      </c>
      <c r="CC12" s="85">
        <f>SUMIFS(Data!$E:$E,Data!$D:$D,'All YOY'!CC$3,Data!$A:$A,'All YOY'!CC$2,Data!$C:$C,'All YOY'!$C12,Data!$B:$B,'All YOY'!CC$1)</f>
        <v>0</v>
      </c>
      <c r="CD12" s="85">
        <f>SUMIFS(Data!$E:$E,Data!$D:$D,'All YOY'!CD$3,Data!$A:$A,'All YOY'!CD$2,Data!$C:$C,'All YOY'!$C12,Data!$B:$B,'All YOY'!CD$1)</f>
        <v>0</v>
      </c>
      <c r="CE12" s="85">
        <f>SUMIFS(Data!$E:$E,Data!$D:$D,'All YOY'!CE$3,Data!$A:$A,'All YOY'!CE$2,Data!$C:$C,'All YOY'!$C12,Data!$B:$B,'All YOY'!CE$1)</f>
        <v>0</v>
      </c>
      <c r="CF12" s="85">
        <f>SUMIFS(Data!$E:$E,Data!$D:$D,'All YOY'!CF$3,Data!$A:$A,'All YOY'!CF$2,Data!$C:$C,'All YOY'!$C12,Data!$B:$B,'All YOY'!CF$1)</f>
        <v>0</v>
      </c>
      <c r="CG12" s="85">
        <f>SUMIFS(Data!$E:$E,Data!$D:$D,'All YOY'!CG$3,Data!$A:$A,'All YOY'!CG$2,Data!$C:$C,'All YOY'!$C12,Data!$B:$B,'All YOY'!CG$1)</f>
        <v>0</v>
      </c>
      <c r="CH12" s="85">
        <f>SUMIFS(Data!$E:$E,Data!$D:$D,'All YOY'!CH$3,Data!$A:$A,'All YOY'!CH$2,Data!$C:$C,'All YOY'!$C12,Data!$B:$B,'All YOY'!CH$1)</f>
        <v>0</v>
      </c>
      <c r="CI12" s="85">
        <f>SUMIFS(Data!$E:$E,Data!$D:$D,'All YOY'!CI$3,Data!$A:$A,'All YOY'!CI$2,Data!$C:$C,'All YOY'!$C12,Data!$B:$B,'All YOY'!CI$1)</f>
        <v>0</v>
      </c>
      <c r="CJ12" s="85">
        <f>SUMIFS(Data!$E:$E,Data!$D:$D,'All YOY'!CJ$3,Data!$A:$A,'All YOY'!CJ$2,Data!$C:$C,'All YOY'!$C12,Data!$B:$B,'All YOY'!CJ$1)</f>
        <v>0</v>
      </c>
      <c r="CK12" s="85">
        <f>SUMIFS(Data!$E:$E,Data!$D:$D,'All YOY'!CK$3,Data!$A:$A,'All YOY'!CK$2,Data!$C:$C,'All YOY'!$C12,Data!$B:$B,'All YOY'!CK$1)</f>
        <v>0</v>
      </c>
      <c r="CL12" s="85">
        <f>SUMIFS(Data!$E:$E,Data!$D:$D,'All YOY'!CL$3,Data!$A:$A,'All YOY'!CL$2,Data!$C:$C,'All YOY'!$C12,Data!$B:$B,'All YOY'!CL$1)</f>
        <v>0</v>
      </c>
      <c r="CM12" s="85">
        <f>SUMIFS(Data!$E:$E,Data!$D:$D,'All YOY'!CM$3,Data!$A:$A,'All YOY'!CM$2,Data!$C:$C,'All YOY'!$C12,Data!$B:$B,'All YOY'!CM$1)</f>
        <v>0</v>
      </c>
      <c r="CN12" s="85">
        <f>SUMIFS(Data!$E:$E,Data!$D:$D,'All YOY'!CN$3,Data!$A:$A,'All YOY'!CN$2,Data!$C:$C,'All YOY'!$C12,Data!$B:$B,'All YOY'!CN$1)</f>
        <v>0</v>
      </c>
      <c r="CO12" s="85">
        <f>SUMIFS(Data!$E:$E,Data!$D:$D,'All YOY'!CO$3,Data!$A:$A,'All YOY'!CO$2,Data!$C:$C,'All YOY'!$C12,Data!$B:$B,'All YOY'!CO$1)</f>
        <v>0</v>
      </c>
      <c r="CP12" s="85">
        <f>SUMIFS(Data!$E:$E,Data!$D:$D,'All YOY'!CP$3,Data!$A:$A,'All YOY'!CP$2,Data!$C:$C,'All YOY'!$C12,Data!$B:$B,'All YOY'!CP$1)</f>
        <v>0</v>
      </c>
      <c r="CQ12" s="85">
        <f>SUMIFS(Data!$E:$E,Data!$D:$D,'All YOY'!CQ$3,Data!$A:$A,'All YOY'!CQ$2,Data!$C:$C,'All YOY'!$C12,Data!$B:$B,'All YOY'!CQ$1)</f>
        <v>0</v>
      </c>
      <c r="CR12" s="85">
        <f>SUMIFS(Data!$E:$E,Data!$D:$D,'All YOY'!CR$3,Data!$A:$A,'All YOY'!CR$2,Data!$C:$C,'All YOY'!$C12,Data!$B:$B,'All YOY'!CR$1)</f>
        <v>0</v>
      </c>
      <c r="CS12" s="85">
        <f>SUMIFS(Data!$E:$E,Data!$D:$D,'All YOY'!CS$3,Data!$A:$A,'All YOY'!CS$2,Data!$C:$C,'All YOY'!$C12,Data!$B:$B,'All YOY'!CS$1)</f>
        <v>0</v>
      </c>
      <c r="CT12" s="85">
        <f>SUMIFS(Data!$E:$E,Data!$D:$D,'All YOY'!CT$3,Data!$A:$A,'All YOY'!CT$2,Data!$C:$C,'All YOY'!$C12,Data!$B:$B,'All YOY'!CT$1)</f>
        <v>0</v>
      </c>
      <c r="CU12" s="85">
        <f>SUMIFS(Data!$E:$E,Data!$D:$D,'All YOY'!CU$3,Data!$A:$A,'All YOY'!CU$2,Data!$C:$C,'All YOY'!$C12,Data!$B:$B,'All YOY'!CU$1)</f>
        <v>0</v>
      </c>
      <c r="CV12" s="85">
        <f>SUMIFS(Data!$E:$E,Data!$D:$D,'All YOY'!CV$3,Data!$A:$A,'All YOY'!CV$2,Data!$C:$C,'All YOY'!$C12,Data!$B:$B,'All YOY'!CV$1)</f>
        <v>0</v>
      </c>
      <c r="CW12" s="85">
        <f>SUMIFS(Data!$E:$E,Data!$D:$D,'All YOY'!CW$3,Data!$A:$A,'All YOY'!CW$2,Data!$C:$C,'All YOY'!$C12,Data!$B:$B,'All YOY'!CW$1)</f>
        <v>0</v>
      </c>
      <c r="CX12" s="85">
        <f>SUMIFS(Data!$E:$E,Data!$D:$D,'All YOY'!CX$3,Data!$A:$A,'All YOY'!CX$2,Data!$C:$C,'All YOY'!$C12,Data!$B:$B,'All YOY'!CX$1)</f>
        <v>0</v>
      </c>
      <c r="CY12" s="85">
        <f>SUMIFS(Data!$E:$E,Data!$D:$D,'All YOY'!CY$3,Data!$A:$A,'All YOY'!CY$2,Data!$C:$C,'All YOY'!$C12,Data!$B:$B,'All YOY'!CY$1)</f>
        <v>0</v>
      </c>
      <c r="CZ12" s="85">
        <f>SUMIFS(Data!$E:$E,Data!$D:$D,'All YOY'!CZ$3,Data!$A:$A,'All YOY'!CZ$2,Data!$C:$C,'All YOY'!$C12,Data!$B:$B,'All YOY'!CZ$1)</f>
        <v>0</v>
      </c>
      <c r="DA12" s="85">
        <f>SUMIFS(Data!$E:$E,Data!$D:$D,'All YOY'!DA$3,Data!$A:$A,'All YOY'!DA$2,Data!$C:$C,'All YOY'!$C12,Data!$B:$B,'All YOY'!DA$1)</f>
        <v>0</v>
      </c>
      <c r="DB12" s="85">
        <f>SUMIFS(Data!$E:$E,Data!$D:$D,'All YOY'!DB$3,Data!$A:$A,'All YOY'!DB$2,Data!$C:$C,'All YOY'!$C12,Data!$B:$B,'All YOY'!DB$1)</f>
        <v>0</v>
      </c>
      <c r="DC12" s="85">
        <f>SUMIFS(Data!$E:$E,Data!$D:$D,'All YOY'!DC$3,Data!$A:$A,'All YOY'!DC$2,Data!$C:$C,'All YOY'!$C12,Data!$B:$B,'All YOY'!DC$1)</f>
        <v>0</v>
      </c>
      <c r="DD12" s="85">
        <f>SUMIFS(Data!$E:$E,Data!$D:$D,'All YOY'!DD$3,Data!$A:$A,'All YOY'!DD$2,Data!$C:$C,'All YOY'!$C12,Data!$B:$B,'All YOY'!DD$1)</f>
        <v>0</v>
      </c>
      <c r="DE12" s="85">
        <f>SUMIFS(Data!$E:$E,Data!$D:$D,'All YOY'!DE$3,Data!$A:$A,'All YOY'!DE$2,Data!$C:$C,'All YOY'!$C12,Data!$B:$B,'All YOY'!DE$1)</f>
        <v>0</v>
      </c>
    </row>
    <row r="13" spans="1:109" hidden="1">
      <c r="A13" s="77" t="s">
        <v>422</v>
      </c>
      <c r="B13" s="77"/>
      <c r="C13" s="88" t="s">
        <v>31</v>
      </c>
      <c r="D13" s="77"/>
      <c r="E13" s="85">
        <f>SUMIFS(Data!$E:$E,Data!$D:$D,'All YOY'!E$3,Data!$A:$A,'All YOY'!E$2,Data!$C:$C,'All YOY'!$C13,Data!$B:$B,'All YOY'!E$1)</f>
        <v>0</v>
      </c>
      <c r="F13" s="85">
        <f>SUMIFS(Data!$E:$E,Data!$D:$D,'All YOY'!F$3,Data!$A:$A,'All YOY'!F$2,Data!$C:$C,'All YOY'!$C13,Data!$B:$B,'All YOY'!F$1)</f>
        <v>0</v>
      </c>
      <c r="G13" s="85">
        <f>SUMIFS(Data!$E:$E,Data!$D:$D,'All YOY'!G$3,Data!$A:$A,'All YOY'!G$2,Data!$C:$C,'All YOY'!$C13,Data!$B:$B,'All YOY'!G$1)</f>
        <v>0</v>
      </c>
      <c r="H13" s="85">
        <f>SUMIFS(Data!$E:$E,Data!$D:$D,'All YOY'!H$3,Data!$A:$A,'All YOY'!H$2,Data!$C:$C,'All YOY'!$C13,Data!$B:$B,'All YOY'!H$1)</f>
        <v>0</v>
      </c>
      <c r="I13" s="85">
        <f>SUMIFS(Data!$E:$E,Data!$D:$D,'All YOY'!I$3,Data!$A:$A,'All YOY'!I$2,Data!$C:$C,'All YOY'!$C13,Data!$B:$B,'All YOY'!I$1)</f>
        <v>0</v>
      </c>
      <c r="J13" s="85">
        <f>SUMIFS(Data!$E:$E,Data!$D:$D,'All YOY'!J$3,Data!$A:$A,'All YOY'!J$2,Data!$C:$C,'All YOY'!$C13,Data!$B:$B,'All YOY'!J$1)</f>
        <v>0</v>
      </c>
      <c r="K13" s="85">
        <f>SUMIFS(Data!$E:$E,Data!$D:$D,'All YOY'!K$3,Data!$A:$A,'All YOY'!K$2,Data!$C:$C,'All YOY'!$C13,Data!$B:$B,'All YOY'!K$1)</f>
        <v>0</v>
      </c>
      <c r="L13" s="85">
        <f>SUMIFS(Data!$E:$E,Data!$D:$D,'All YOY'!L$3,Data!$A:$A,'All YOY'!L$2,Data!$C:$C,'All YOY'!$C13,Data!$B:$B,'All YOY'!L$1)</f>
        <v>0</v>
      </c>
      <c r="M13" s="85">
        <f>SUMIFS(Data!$E:$E,Data!$D:$D,'All YOY'!M$3,Data!$A:$A,'All YOY'!M$2,Data!$C:$C,'All YOY'!$C13,Data!$B:$B,'All YOY'!M$1)</f>
        <v>0</v>
      </c>
      <c r="N13" s="85">
        <f>SUMIFS(Data!$E:$E,Data!$D:$D,'All YOY'!N$3,Data!$A:$A,'All YOY'!N$2,Data!$C:$C,'All YOY'!$C13,Data!$B:$B,'All YOY'!N$1)</f>
        <v>0</v>
      </c>
      <c r="O13" s="85">
        <f>SUMIFS(Data!$E:$E,Data!$D:$D,'All YOY'!O$3,Data!$A:$A,'All YOY'!O$2,Data!$C:$C,'All YOY'!$C13,Data!$B:$B,'All YOY'!O$1)</f>
        <v>0</v>
      </c>
      <c r="P13" s="85">
        <f>SUMIFS(Data!$E:$E,Data!$D:$D,'All YOY'!P$3,Data!$A:$A,'All YOY'!P$2,Data!$C:$C,'All YOY'!$C13,Data!$B:$B,'All YOY'!P$1)</f>
        <v>0</v>
      </c>
      <c r="Q13" s="85">
        <f>SUMIFS(Data!$E:$E,Data!$D:$D,'All YOY'!Q$3,Data!$A:$A,'All YOY'!Q$2,Data!$C:$C,'All YOY'!$C13,Data!$B:$B,'All YOY'!Q$1)</f>
        <v>0</v>
      </c>
      <c r="R13" s="85">
        <f>SUMIFS(Data!$E:$E,Data!$D:$D,'All YOY'!R$3,Data!$A:$A,'All YOY'!R$2,Data!$C:$C,'All YOY'!$C13,Data!$B:$B,'All YOY'!R$1)</f>
        <v>0</v>
      </c>
      <c r="S13" s="85">
        <f>SUMIFS(Data!$E:$E,Data!$D:$D,'All YOY'!S$3,Data!$A:$A,'All YOY'!S$2,Data!$C:$C,'All YOY'!$C13,Data!$B:$B,'All YOY'!S$1)</f>
        <v>0</v>
      </c>
      <c r="T13" s="85">
        <f>SUMIFS(Data!$E:$E,Data!$D:$D,'All YOY'!T$3,Data!$A:$A,'All YOY'!T$2,Data!$C:$C,'All YOY'!$C13,Data!$B:$B,'All YOY'!T$1)</f>
        <v>0</v>
      </c>
      <c r="U13" s="85">
        <f>SUMIFS(Data!$E:$E,Data!$D:$D,'All YOY'!U$3,Data!$A:$A,'All YOY'!U$2,Data!$C:$C,'All YOY'!$C13,Data!$B:$B,'All YOY'!U$1)</f>
        <v>0</v>
      </c>
      <c r="V13" s="85">
        <f>SUMIFS(Data!$E:$E,Data!$D:$D,'All YOY'!V$3,Data!$A:$A,'All YOY'!V$2,Data!$C:$C,'All YOY'!$C13,Data!$B:$B,'All YOY'!V$1)</f>
        <v>0</v>
      </c>
      <c r="W13" s="85">
        <f>SUMIFS(Data!$E:$E,Data!$D:$D,'All YOY'!W$3,Data!$A:$A,'All YOY'!W$2,Data!$C:$C,'All YOY'!$C13,Data!$B:$B,'All YOY'!W$1)</f>
        <v>0</v>
      </c>
      <c r="X13" s="85">
        <f>SUMIFS(Data!$E:$E,Data!$D:$D,'All YOY'!X$3,Data!$A:$A,'All YOY'!X$2,Data!$C:$C,'All YOY'!$C13,Data!$B:$B,'All YOY'!X$1)</f>
        <v>0</v>
      </c>
      <c r="Y13" s="85">
        <f>SUMIFS(Data!$E:$E,Data!$D:$D,'All YOY'!Y$3,Data!$A:$A,'All YOY'!Y$2,Data!$C:$C,'All YOY'!$C13,Data!$B:$B,'All YOY'!Y$1)</f>
        <v>0</v>
      </c>
      <c r="Z13" s="85">
        <f>SUMIFS(Data!$E:$E,Data!$D:$D,'All YOY'!Z$3,Data!$A:$A,'All YOY'!Z$2,Data!$C:$C,'All YOY'!$C13,Data!$B:$B,'All YOY'!Z$1)</f>
        <v>0</v>
      </c>
      <c r="AA13" s="85">
        <f>SUMIFS(Data!$E:$E,Data!$D:$D,'All YOY'!AA$3,Data!$A:$A,'All YOY'!AA$2,Data!$C:$C,'All YOY'!$C13,Data!$B:$B,'All YOY'!AA$1)</f>
        <v>0</v>
      </c>
      <c r="AB13" s="85">
        <f>SUMIFS(Data!$E:$E,Data!$D:$D,'All YOY'!AB$3,Data!$A:$A,'All YOY'!AB$2,Data!$C:$C,'All YOY'!$C13,Data!$B:$B,'All YOY'!AB$1)</f>
        <v>0</v>
      </c>
      <c r="AC13" s="85">
        <f>SUMIFS(Data!$E:$E,Data!$D:$D,'All YOY'!AC$3,Data!$A:$A,'All YOY'!AC$2,Data!$C:$C,'All YOY'!$C13,Data!$B:$B,'All YOY'!AC$1)</f>
        <v>0</v>
      </c>
      <c r="AD13" s="85">
        <f>SUMIFS(Data!$E:$E,Data!$D:$D,'All YOY'!AD$3,Data!$A:$A,'All YOY'!AD$2,Data!$C:$C,'All YOY'!$C13,Data!$B:$B,'All YOY'!AD$1)</f>
        <v>0</v>
      </c>
      <c r="AE13" s="85">
        <f>SUMIFS(Data!$E:$E,Data!$D:$D,'All YOY'!AE$3,Data!$A:$A,'All YOY'!AE$2,Data!$C:$C,'All YOY'!$C13,Data!$B:$B,'All YOY'!AE$1)</f>
        <v>0</v>
      </c>
      <c r="AF13" s="85">
        <f>SUMIFS(Data!$E:$E,Data!$D:$D,'All YOY'!AF$3,Data!$A:$A,'All YOY'!AF$2,Data!$C:$C,'All YOY'!$C13,Data!$B:$B,'All YOY'!AF$1)</f>
        <v>0</v>
      </c>
      <c r="AG13" s="85">
        <f>SUMIFS(Data!$E:$E,Data!$D:$D,'All YOY'!AG$3,Data!$A:$A,'All YOY'!AG$2,Data!$C:$C,'All YOY'!$C13,Data!$B:$B,'All YOY'!AG$1)</f>
        <v>0</v>
      </c>
      <c r="AH13" s="85">
        <f>SUMIFS(Data!$E:$E,Data!$D:$D,'All YOY'!AH$3,Data!$A:$A,'All YOY'!AH$2,Data!$C:$C,'All YOY'!$C13,Data!$B:$B,'All YOY'!AH$1)</f>
        <v>0</v>
      </c>
      <c r="AI13" s="85">
        <f>SUMIFS(Data!$E:$E,Data!$D:$D,'All YOY'!AI$3,Data!$A:$A,'All YOY'!AI$2,Data!$C:$C,'All YOY'!$C13,Data!$B:$B,'All YOY'!AI$1)</f>
        <v>0</v>
      </c>
      <c r="AJ13" s="85">
        <f>SUMIFS(Data!$E:$E,Data!$D:$D,'All YOY'!AJ$3,Data!$A:$A,'All YOY'!AJ$2,Data!$C:$C,'All YOY'!$C13,Data!$B:$B,'All YOY'!AJ$1)</f>
        <v>0</v>
      </c>
      <c r="AK13" s="85">
        <f>SUMIFS(Data!$E:$E,Data!$D:$D,'All YOY'!AK$3,Data!$A:$A,'All YOY'!AK$2,Data!$C:$C,'All YOY'!$C13,Data!$B:$B,'All YOY'!AK$1)</f>
        <v>0</v>
      </c>
      <c r="AL13" s="85">
        <f>SUMIFS(Data!$E:$E,Data!$D:$D,'All YOY'!AL$3,Data!$A:$A,'All YOY'!AL$2,Data!$C:$C,'All YOY'!$C13,Data!$B:$B,'All YOY'!AL$1)</f>
        <v>0</v>
      </c>
      <c r="AM13" s="85">
        <f>SUMIFS(Data!$E:$E,Data!$D:$D,'All YOY'!AM$3,Data!$A:$A,'All YOY'!AM$2,Data!$C:$C,'All YOY'!$C13,Data!$B:$B,'All YOY'!AM$1)</f>
        <v>0</v>
      </c>
      <c r="AN13" s="85">
        <f>SUMIFS(Data!$E:$E,Data!$D:$D,'All YOY'!AN$3,Data!$A:$A,'All YOY'!AN$2,Data!$C:$C,'All YOY'!$C13,Data!$B:$B,'All YOY'!AN$1)</f>
        <v>0</v>
      </c>
      <c r="AO13" s="85">
        <f>SUMIFS(Data!$E:$E,Data!$D:$D,'All YOY'!AO$3,Data!$A:$A,'All YOY'!AO$2,Data!$C:$C,'All YOY'!$C13,Data!$B:$B,'All YOY'!AO$1)</f>
        <v>0</v>
      </c>
      <c r="AP13" s="85">
        <f>SUMIFS(Data!$E:$E,Data!$D:$D,'All YOY'!AP$3,Data!$A:$A,'All YOY'!AP$2,Data!$C:$C,'All YOY'!$C13,Data!$B:$B,'All YOY'!AP$1)</f>
        <v>0</v>
      </c>
      <c r="AQ13" s="85">
        <f>SUMIFS(Data!$E:$E,Data!$D:$D,'All YOY'!AQ$3,Data!$A:$A,'All YOY'!AQ$2,Data!$C:$C,'All YOY'!$C13,Data!$B:$B,'All YOY'!AQ$1)</f>
        <v>0</v>
      </c>
      <c r="AR13" s="85">
        <f>SUMIFS(Data!$E:$E,Data!$D:$D,'All YOY'!AR$3,Data!$A:$A,'All YOY'!AR$2,Data!$C:$C,'All YOY'!$C13,Data!$B:$B,'All YOY'!AR$1)</f>
        <v>0</v>
      </c>
      <c r="AS13" s="85">
        <f>SUMIFS(Data!$E:$E,Data!$D:$D,'All YOY'!AS$3,Data!$A:$A,'All YOY'!AS$2,Data!$C:$C,'All YOY'!$C13,Data!$B:$B,'All YOY'!AS$1)</f>
        <v>0</v>
      </c>
      <c r="AT13" s="85">
        <f>SUMIFS(Data!$E:$E,Data!$D:$D,'All YOY'!AT$3,Data!$A:$A,'All YOY'!AT$2,Data!$C:$C,'All YOY'!$C13,Data!$B:$B,'All YOY'!AT$1)</f>
        <v>0</v>
      </c>
      <c r="AU13" s="85">
        <f>SUMIFS(Data!$E:$E,Data!$D:$D,'All YOY'!AU$3,Data!$A:$A,'All YOY'!AU$2,Data!$C:$C,'All YOY'!$C13,Data!$B:$B,'All YOY'!AU$1)</f>
        <v>0</v>
      </c>
      <c r="AV13" s="85">
        <f>SUMIFS(Data!$E:$E,Data!$D:$D,'All YOY'!AV$3,Data!$A:$A,'All YOY'!AV$2,Data!$C:$C,'All YOY'!$C13,Data!$B:$B,'All YOY'!AV$1)</f>
        <v>0</v>
      </c>
      <c r="AW13" s="85">
        <f>SUMIFS(Data!$E:$E,Data!$D:$D,'All YOY'!AW$3,Data!$A:$A,'All YOY'!AW$2,Data!$C:$C,'All YOY'!$C13,Data!$B:$B,'All YOY'!AW$1)</f>
        <v>0</v>
      </c>
      <c r="AX13" s="85">
        <f>SUMIFS(Data!$E:$E,Data!$D:$D,'All YOY'!AX$3,Data!$A:$A,'All YOY'!AX$2,Data!$C:$C,'All YOY'!$C13,Data!$B:$B,'All YOY'!AX$1)</f>
        <v>0</v>
      </c>
      <c r="AY13" s="85">
        <f>SUMIFS(Data!$E:$E,Data!$D:$D,'All YOY'!AY$3,Data!$A:$A,'All YOY'!AY$2,Data!$C:$C,'All YOY'!$C13,Data!$B:$B,'All YOY'!AY$1)</f>
        <v>0</v>
      </c>
      <c r="AZ13" s="85">
        <f>SUMIFS(Data!$E:$E,Data!$D:$D,'All YOY'!AZ$3,Data!$A:$A,'All YOY'!AZ$2,Data!$C:$C,'All YOY'!$C13,Data!$B:$B,'All YOY'!AZ$1)</f>
        <v>0</v>
      </c>
      <c r="BA13" s="85">
        <f>SUMIFS(Data!$E:$E,Data!$D:$D,'All YOY'!BA$3,Data!$A:$A,'All YOY'!BA$2,Data!$C:$C,'All YOY'!$C13,Data!$B:$B,'All YOY'!BA$1)</f>
        <v>0</v>
      </c>
      <c r="BB13" s="85">
        <f>SUMIFS(Data!$E:$E,Data!$D:$D,'All YOY'!BB$3,Data!$A:$A,'All YOY'!BB$2,Data!$C:$C,'All YOY'!$C13,Data!$B:$B,'All YOY'!BB$1)</f>
        <v>0</v>
      </c>
      <c r="BC13" s="85">
        <f>SUMIFS(Data!$E:$E,Data!$D:$D,'All YOY'!BC$3,Data!$A:$A,'All YOY'!BC$2,Data!$C:$C,'All YOY'!$C13,Data!$B:$B,'All YOY'!BC$1)</f>
        <v>0</v>
      </c>
      <c r="BD13" s="85">
        <f>SUMIFS(Data!$E:$E,Data!$D:$D,'All YOY'!BD$3,Data!$A:$A,'All YOY'!BD$2,Data!$C:$C,'All YOY'!$C13,Data!$B:$B,'All YOY'!BD$1)</f>
        <v>0</v>
      </c>
      <c r="BE13" s="85">
        <f>SUMIFS(Data!$E:$E,Data!$D:$D,'All YOY'!BE$3,Data!$A:$A,'All YOY'!BE$2,Data!$C:$C,'All YOY'!$C13,Data!$B:$B,'All YOY'!BE$1)</f>
        <v>0</v>
      </c>
      <c r="BF13" s="85">
        <f>SUMIFS(Data!$E:$E,Data!$D:$D,'All YOY'!BF$3,Data!$A:$A,'All YOY'!BF$2,Data!$C:$C,'All YOY'!$C13,Data!$B:$B,'All YOY'!BF$1)</f>
        <v>0</v>
      </c>
      <c r="BG13" s="85">
        <f>SUMIFS(Data!$E:$E,Data!$D:$D,'All YOY'!BG$3,Data!$A:$A,'All YOY'!BG$2,Data!$C:$C,'All YOY'!$C13,Data!$B:$B,'All YOY'!BG$1)</f>
        <v>0</v>
      </c>
      <c r="BH13" s="85">
        <f>SUMIFS(Data!$E:$E,Data!$D:$D,'All YOY'!BH$3,Data!$A:$A,'All YOY'!BH$2,Data!$C:$C,'All YOY'!$C13,Data!$B:$B,'All YOY'!BH$1)</f>
        <v>0</v>
      </c>
      <c r="BI13" s="85">
        <f>SUMIFS(Data!$E:$E,Data!$D:$D,'All YOY'!BI$3,Data!$A:$A,'All YOY'!BI$2,Data!$C:$C,'All YOY'!$C13,Data!$B:$B,'All YOY'!BI$1)</f>
        <v>0</v>
      </c>
      <c r="BJ13" s="85">
        <f>SUMIFS(Data!$E:$E,Data!$D:$D,'All YOY'!BJ$3,Data!$A:$A,'All YOY'!BJ$2,Data!$C:$C,'All YOY'!$C13,Data!$B:$B,'All YOY'!BJ$1)</f>
        <v>0</v>
      </c>
      <c r="BK13" s="85">
        <f>SUMIFS(Data!$E:$E,Data!$D:$D,'All YOY'!BK$3,Data!$A:$A,'All YOY'!BK$2,Data!$C:$C,'All YOY'!$C13,Data!$B:$B,'All YOY'!BK$1)</f>
        <v>0</v>
      </c>
      <c r="BL13" s="85">
        <f>SUMIFS(Data!$E:$E,Data!$D:$D,'All YOY'!BL$3,Data!$A:$A,'All YOY'!BL$2,Data!$C:$C,'All YOY'!$C13,Data!$B:$B,'All YOY'!BL$1)</f>
        <v>0</v>
      </c>
      <c r="BM13" s="85">
        <f>SUMIFS(Data!$E:$E,Data!$D:$D,'All YOY'!BM$3,Data!$A:$A,'All YOY'!BM$2,Data!$C:$C,'All YOY'!$C13,Data!$B:$B,'All YOY'!BM$1)</f>
        <v>0</v>
      </c>
      <c r="BN13" s="85">
        <f>SUMIFS(Data!$E:$E,Data!$D:$D,'All YOY'!BN$3,Data!$A:$A,'All YOY'!BN$2,Data!$C:$C,'All YOY'!$C13,Data!$B:$B,'All YOY'!BN$1)</f>
        <v>0</v>
      </c>
      <c r="BO13" s="85">
        <f>SUMIFS(Data!$E:$E,Data!$D:$D,'All YOY'!BO$3,Data!$A:$A,'All YOY'!BO$2,Data!$C:$C,'All YOY'!$C13,Data!$B:$B,'All YOY'!BO$1)</f>
        <v>0</v>
      </c>
      <c r="BP13" s="85">
        <f>SUMIFS(Data!$E:$E,Data!$D:$D,'All YOY'!BP$3,Data!$A:$A,'All YOY'!BP$2,Data!$C:$C,'All YOY'!$C13,Data!$B:$B,'All YOY'!BP$1)</f>
        <v>0</v>
      </c>
      <c r="BQ13" s="85">
        <f>SUMIFS(Data!$E:$E,Data!$D:$D,'All YOY'!BQ$3,Data!$A:$A,'All YOY'!BQ$2,Data!$C:$C,'All YOY'!$C13,Data!$B:$B,'All YOY'!BQ$1)</f>
        <v>0</v>
      </c>
      <c r="BR13" s="85">
        <f>SUMIFS(Data!$E:$E,Data!$D:$D,'All YOY'!BR$3,Data!$A:$A,'All YOY'!BR$2,Data!$C:$C,'All YOY'!$C13,Data!$B:$B,'All YOY'!BR$1)</f>
        <v>0</v>
      </c>
      <c r="BS13" s="85">
        <f>SUMIFS(Data!$E:$E,Data!$D:$D,'All YOY'!BS$3,Data!$A:$A,'All YOY'!BS$2,Data!$C:$C,'All YOY'!$C13,Data!$B:$B,'All YOY'!BS$1)</f>
        <v>0</v>
      </c>
      <c r="BT13" s="85">
        <f>SUMIFS(Data!$E:$E,Data!$D:$D,'All YOY'!BT$3,Data!$A:$A,'All YOY'!BT$2,Data!$C:$C,'All YOY'!$C13,Data!$B:$B,'All YOY'!BT$1)</f>
        <v>0</v>
      </c>
      <c r="BU13" s="85">
        <f>SUMIFS(Data!$E:$E,Data!$D:$D,'All YOY'!BU$3,Data!$A:$A,'All YOY'!BU$2,Data!$C:$C,'All YOY'!$C13,Data!$B:$B,'All YOY'!BU$1)</f>
        <v>0</v>
      </c>
      <c r="BV13" s="85">
        <f>SUMIFS(Data!$E:$E,Data!$D:$D,'All YOY'!BV$3,Data!$A:$A,'All YOY'!BV$2,Data!$C:$C,'All YOY'!$C13,Data!$B:$B,'All YOY'!BV$1)</f>
        <v>0</v>
      </c>
      <c r="BW13" s="85">
        <f>SUMIFS(Data!$E:$E,Data!$D:$D,'All YOY'!BW$3,Data!$A:$A,'All YOY'!BW$2,Data!$C:$C,'All YOY'!$C13,Data!$B:$B,'All YOY'!BW$1)</f>
        <v>0</v>
      </c>
      <c r="BX13" s="85">
        <f>SUMIFS(Data!$E:$E,Data!$D:$D,'All YOY'!BX$3,Data!$A:$A,'All YOY'!BX$2,Data!$C:$C,'All YOY'!$C13,Data!$B:$B,'All YOY'!BX$1)</f>
        <v>0</v>
      </c>
      <c r="BY13" s="85">
        <f>SUMIFS(Data!$E:$E,Data!$D:$D,'All YOY'!BY$3,Data!$A:$A,'All YOY'!BY$2,Data!$C:$C,'All YOY'!$C13,Data!$B:$B,'All YOY'!BY$1)</f>
        <v>0</v>
      </c>
      <c r="BZ13" s="85">
        <f>SUMIFS(Data!$E:$E,Data!$D:$D,'All YOY'!BZ$3,Data!$A:$A,'All YOY'!BZ$2,Data!$C:$C,'All YOY'!$C13,Data!$B:$B,'All YOY'!BZ$1)</f>
        <v>0</v>
      </c>
      <c r="CA13" s="85">
        <f>SUMIFS(Data!$E:$E,Data!$D:$D,'All YOY'!CA$3,Data!$A:$A,'All YOY'!CA$2,Data!$C:$C,'All YOY'!$C13,Data!$B:$B,'All YOY'!CA$1)</f>
        <v>0</v>
      </c>
      <c r="CB13" s="85">
        <f>SUMIFS(Data!$E:$E,Data!$D:$D,'All YOY'!CB$3,Data!$A:$A,'All YOY'!CB$2,Data!$C:$C,'All YOY'!$C13,Data!$B:$B,'All YOY'!CB$1)</f>
        <v>0</v>
      </c>
      <c r="CC13" s="85">
        <f>SUMIFS(Data!$E:$E,Data!$D:$D,'All YOY'!CC$3,Data!$A:$A,'All YOY'!CC$2,Data!$C:$C,'All YOY'!$C13,Data!$B:$B,'All YOY'!CC$1)</f>
        <v>0</v>
      </c>
      <c r="CD13" s="85">
        <f>SUMIFS(Data!$E:$E,Data!$D:$D,'All YOY'!CD$3,Data!$A:$A,'All YOY'!CD$2,Data!$C:$C,'All YOY'!$C13,Data!$B:$B,'All YOY'!CD$1)</f>
        <v>0</v>
      </c>
      <c r="CE13" s="85">
        <f>SUMIFS(Data!$E:$E,Data!$D:$D,'All YOY'!CE$3,Data!$A:$A,'All YOY'!CE$2,Data!$C:$C,'All YOY'!$C13,Data!$B:$B,'All YOY'!CE$1)</f>
        <v>0</v>
      </c>
      <c r="CF13" s="85">
        <f>SUMIFS(Data!$E:$E,Data!$D:$D,'All YOY'!CF$3,Data!$A:$A,'All YOY'!CF$2,Data!$C:$C,'All YOY'!$C13,Data!$B:$B,'All YOY'!CF$1)</f>
        <v>0</v>
      </c>
      <c r="CG13" s="85">
        <f>SUMIFS(Data!$E:$E,Data!$D:$D,'All YOY'!CG$3,Data!$A:$A,'All YOY'!CG$2,Data!$C:$C,'All YOY'!$C13,Data!$B:$B,'All YOY'!CG$1)</f>
        <v>0</v>
      </c>
      <c r="CH13" s="85">
        <f>SUMIFS(Data!$E:$E,Data!$D:$D,'All YOY'!CH$3,Data!$A:$A,'All YOY'!CH$2,Data!$C:$C,'All YOY'!$C13,Data!$B:$B,'All YOY'!CH$1)</f>
        <v>0</v>
      </c>
      <c r="CI13" s="85">
        <f>SUMIFS(Data!$E:$E,Data!$D:$D,'All YOY'!CI$3,Data!$A:$A,'All YOY'!CI$2,Data!$C:$C,'All YOY'!$C13,Data!$B:$B,'All YOY'!CI$1)</f>
        <v>0</v>
      </c>
      <c r="CJ13" s="85">
        <f>SUMIFS(Data!$E:$E,Data!$D:$D,'All YOY'!CJ$3,Data!$A:$A,'All YOY'!CJ$2,Data!$C:$C,'All YOY'!$C13,Data!$B:$B,'All YOY'!CJ$1)</f>
        <v>0</v>
      </c>
      <c r="CK13" s="85">
        <f>SUMIFS(Data!$E:$E,Data!$D:$D,'All YOY'!CK$3,Data!$A:$A,'All YOY'!CK$2,Data!$C:$C,'All YOY'!$C13,Data!$B:$B,'All YOY'!CK$1)</f>
        <v>0</v>
      </c>
      <c r="CL13" s="85">
        <f>SUMIFS(Data!$E:$E,Data!$D:$D,'All YOY'!CL$3,Data!$A:$A,'All YOY'!CL$2,Data!$C:$C,'All YOY'!$C13,Data!$B:$B,'All YOY'!CL$1)</f>
        <v>0</v>
      </c>
      <c r="CM13" s="85">
        <f>SUMIFS(Data!$E:$E,Data!$D:$D,'All YOY'!CM$3,Data!$A:$A,'All YOY'!CM$2,Data!$C:$C,'All YOY'!$C13,Data!$B:$B,'All YOY'!CM$1)</f>
        <v>0</v>
      </c>
      <c r="CN13" s="85">
        <f>SUMIFS(Data!$E:$E,Data!$D:$D,'All YOY'!CN$3,Data!$A:$A,'All YOY'!CN$2,Data!$C:$C,'All YOY'!$C13,Data!$B:$B,'All YOY'!CN$1)</f>
        <v>0</v>
      </c>
      <c r="CO13" s="85">
        <f>SUMIFS(Data!$E:$E,Data!$D:$D,'All YOY'!CO$3,Data!$A:$A,'All YOY'!CO$2,Data!$C:$C,'All YOY'!$C13,Data!$B:$B,'All YOY'!CO$1)</f>
        <v>0</v>
      </c>
      <c r="CP13" s="85">
        <f>SUMIFS(Data!$E:$E,Data!$D:$D,'All YOY'!CP$3,Data!$A:$A,'All YOY'!CP$2,Data!$C:$C,'All YOY'!$C13,Data!$B:$B,'All YOY'!CP$1)</f>
        <v>0</v>
      </c>
      <c r="CQ13" s="85">
        <f>SUMIFS(Data!$E:$E,Data!$D:$D,'All YOY'!CQ$3,Data!$A:$A,'All YOY'!CQ$2,Data!$C:$C,'All YOY'!$C13,Data!$B:$B,'All YOY'!CQ$1)</f>
        <v>0</v>
      </c>
      <c r="CR13" s="85">
        <f>SUMIFS(Data!$E:$E,Data!$D:$D,'All YOY'!CR$3,Data!$A:$A,'All YOY'!CR$2,Data!$C:$C,'All YOY'!$C13,Data!$B:$B,'All YOY'!CR$1)</f>
        <v>0</v>
      </c>
      <c r="CS13" s="85">
        <f>SUMIFS(Data!$E:$E,Data!$D:$D,'All YOY'!CS$3,Data!$A:$A,'All YOY'!CS$2,Data!$C:$C,'All YOY'!$C13,Data!$B:$B,'All YOY'!CS$1)</f>
        <v>0</v>
      </c>
      <c r="CT13" s="85">
        <f>SUMIFS(Data!$E:$E,Data!$D:$D,'All YOY'!CT$3,Data!$A:$A,'All YOY'!CT$2,Data!$C:$C,'All YOY'!$C13,Data!$B:$B,'All YOY'!CT$1)</f>
        <v>0</v>
      </c>
      <c r="CU13" s="85">
        <f>SUMIFS(Data!$E:$E,Data!$D:$D,'All YOY'!CU$3,Data!$A:$A,'All YOY'!CU$2,Data!$C:$C,'All YOY'!$C13,Data!$B:$B,'All YOY'!CU$1)</f>
        <v>0</v>
      </c>
      <c r="CV13" s="85">
        <f>SUMIFS(Data!$E:$E,Data!$D:$D,'All YOY'!CV$3,Data!$A:$A,'All YOY'!CV$2,Data!$C:$C,'All YOY'!$C13,Data!$B:$B,'All YOY'!CV$1)</f>
        <v>0</v>
      </c>
      <c r="CW13" s="85">
        <f>SUMIFS(Data!$E:$E,Data!$D:$D,'All YOY'!CW$3,Data!$A:$A,'All YOY'!CW$2,Data!$C:$C,'All YOY'!$C13,Data!$B:$B,'All YOY'!CW$1)</f>
        <v>0</v>
      </c>
      <c r="CX13" s="85">
        <f>SUMIFS(Data!$E:$E,Data!$D:$D,'All YOY'!CX$3,Data!$A:$A,'All YOY'!CX$2,Data!$C:$C,'All YOY'!$C13,Data!$B:$B,'All YOY'!CX$1)</f>
        <v>0</v>
      </c>
      <c r="CY13" s="85">
        <f>SUMIFS(Data!$E:$E,Data!$D:$D,'All YOY'!CY$3,Data!$A:$A,'All YOY'!CY$2,Data!$C:$C,'All YOY'!$C13,Data!$B:$B,'All YOY'!CY$1)</f>
        <v>0</v>
      </c>
      <c r="CZ13" s="85">
        <f>SUMIFS(Data!$E:$E,Data!$D:$D,'All YOY'!CZ$3,Data!$A:$A,'All YOY'!CZ$2,Data!$C:$C,'All YOY'!$C13,Data!$B:$B,'All YOY'!CZ$1)</f>
        <v>0</v>
      </c>
      <c r="DA13" s="85">
        <f>SUMIFS(Data!$E:$E,Data!$D:$D,'All YOY'!DA$3,Data!$A:$A,'All YOY'!DA$2,Data!$C:$C,'All YOY'!$C13,Data!$B:$B,'All YOY'!DA$1)</f>
        <v>0</v>
      </c>
      <c r="DB13" s="85">
        <f>SUMIFS(Data!$E:$E,Data!$D:$D,'All YOY'!DB$3,Data!$A:$A,'All YOY'!DB$2,Data!$C:$C,'All YOY'!$C13,Data!$B:$B,'All YOY'!DB$1)</f>
        <v>0</v>
      </c>
      <c r="DC13" s="85">
        <f>SUMIFS(Data!$E:$E,Data!$D:$D,'All YOY'!DC$3,Data!$A:$A,'All YOY'!DC$2,Data!$C:$C,'All YOY'!$C13,Data!$B:$B,'All YOY'!DC$1)</f>
        <v>0</v>
      </c>
      <c r="DD13" s="85">
        <f>SUMIFS(Data!$E:$E,Data!$D:$D,'All YOY'!DD$3,Data!$A:$A,'All YOY'!DD$2,Data!$C:$C,'All YOY'!$C13,Data!$B:$B,'All YOY'!DD$1)</f>
        <v>0</v>
      </c>
      <c r="DE13" s="85">
        <f>SUMIFS(Data!$E:$E,Data!$D:$D,'All YOY'!DE$3,Data!$A:$A,'All YOY'!DE$2,Data!$C:$C,'All YOY'!$C13,Data!$B:$B,'All YOY'!DE$1)</f>
        <v>0</v>
      </c>
    </row>
    <row r="14" spans="1:109" hidden="1">
      <c r="A14" s="77" t="s">
        <v>422</v>
      </c>
      <c r="B14" s="77"/>
      <c r="C14" s="88" t="s">
        <v>32</v>
      </c>
      <c r="D14" s="77"/>
      <c r="E14" s="85">
        <f>SUMIFS(Data!$E:$E,Data!$D:$D,'All YOY'!E$3,Data!$A:$A,'All YOY'!E$2,Data!$C:$C,'All YOY'!$C14,Data!$B:$B,'All YOY'!E$1)</f>
        <v>0</v>
      </c>
      <c r="F14" s="85">
        <f>SUMIFS(Data!$E:$E,Data!$D:$D,'All YOY'!F$3,Data!$A:$A,'All YOY'!F$2,Data!$C:$C,'All YOY'!$C14,Data!$B:$B,'All YOY'!F$1)</f>
        <v>0</v>
      </c>
      <c r="G14" s="85">
        <f>SUMIFS(Data!$E:$E,Data!$D:$D,'All YOY'!G$3,Data!$A:$A,'All YOY'!G$2,Data!$C:$C,'All YOY'!$C14,Data!$B:$B,'All YOY'!G$1)</f>
        <v>0</v>
      </c>
      <c r="H14" s="85">
        <f>SUMIFS(Data!$E:$E,Data!$D:$D,'All YOY'!H$3,Data!$A:$A,'All YOY'!H$2,Data!$C:$C,'All YOY'!$C14,Data!$B:$B,'All YOY'!H$1)</f>
        <v>0</v>
      </c>
      <c r="I14" s="85">
        <f>SUMIFS(Data!$E:$E,Data!$D:$D,'All YOY'!I$3,Data!$A:$A,'All YOY'!I$2,Data!$C:$C,'All YOY'!$C14,Data!$B:$B,'All YOY'!I$1)</f>
        <v>0</v>
      </c>
      <c r="J14" s="85">
        <f>SUMIFS(Data!$E:$E,Data!$D:$D,'All YOY'!J$3,Data!$A:$A,'All YOY'!J$2,Data!$C:$C,'All YOY'!$C14,Data!$B:$B,'All YOY'!J$1)</f>
        <v>0</v>
      </c>
      <c r="K14" s="85">
        <f>SUMIFS(Data!$E:$E,Data!$D:$D,'All YOY'!K$3,Data!$A:$A,'All YOY'!K$2,Data!$C:$C,'All YOY'!$C14,Data!$B:$B,'All YOY'!K$1)</f>
        <v>0</v>
      </c>
      <c r="L14" s="85">
        <f>SUMIFS(Data!$E:$E,Data!$D:$D,'All YOY'!L$3,Data!$A:$A,'All YOY'!L$2,Data!$C:$C,'All YOY'!$C14,Data!$B:$B,'All YOY'!L$1)</f>
        <v>0</v>
      </c>
      <c r="M14" s="85">
        <f>SUMIFS(Data!$E:$E,Data!$D:$D,'All YOY'!M$3,Data!$A:$A,'All YOY'!M$2,Data!$C:$C,'All YOY'!$C14,Data!$B:$B,'All YOY'!M$1)</f>
        <v>0</v>
      </c>
      <c r="N14" s="85">
        <f>SUMIFS(Data!$E:$E,Data!$D:$D,'All YOY'!N$3,Data!$A:$A,'All YOY'!N$2,Data!$C:$C,'All YOY'!$C14,Data!$B:$B,'All YOY'!N$1)</f>
        <v>0</v>
      </c>
      <c r="O14" s="85">
        <f>SUMIFS(Data!$E:$E,Data!$D:$D,'All YOY'!O$3,Data!$A:$A,'All YOY'!O$2,Data!$C:$C,'All YOY'!$C14,Data!$B:$B,'All YOY'!O$1)</f>
        <v>0</v>
      </c>
      <c r="P14" s="85">
        <f>SUMIFS(Data!$E:$E,Data!$D:$D,'All YOY'!P$3,Data!$A:$A,'All YOY'!P$2,Data!$C:$C,'All YOY'!$C14,Data!$B:$B,'All YOY'!P$1)</f>
        <v>0</v>
      </c>
      <c r="Q14" s="85">
        <f>SUMIFS(Data!$E:$E,Data!$D:$D,'All YOY'!Q$3,Data!$A:$A,'All YOY'!Q$2,Data!$C:$C,'All YOY'!$C14,Data!$B:$B,'All YOY'!Q$1)</f>
        <v>0</v>
      </c>
      <c r="R14" s="85">
        <f>SUMIFS(Data!$E:$E,Data!$D:$D,'All YOY'!R$3,Data!$A:$A,'All YOY'!R$2,Data!$C:$C,'All YOY'!$C14,Data!$B:$B,'All YOY'!R$1)</f>
        <v>0</v>
      </c>
      <c r="S14" s="85">
        <f>SUMIFS(Data!$E:$E,Data!$D:$D,'All YOY'!S$3,Data!$A:$A,'All YOY'!S$2,Data!$C:$C,'All YOY'!$C14,Data!$B:$B,'All YOY'!S$1)</f>
        <v>0</v>
      </c>
      <c r="T14" s="85">
        <f>SUMIFS(Data!$E:$E,Data!$D:$D,'All YOY'!T$3,Data!$A:$A,'All YOY'!T$2,Data!$C:$C,'All YOY'!$C14,Data!$B:$B,'All YOY'!T$1)</f>
        <v>0</v>
      </c>
      <c r="U14" s="85">
        <f>SUMIFS(Data!$E:$E,Data!$D:$D,'All YOY'!U$3,Data!$A:$A,'All YOY'!U$2,Data!$C:$C,'All YOY'!$C14,Data!$B:$B,'All YOY'!U$1)</f>
        <v>0</v>
      </c>
      <c r="V14" s="85">
        <f>SUMIFS(Data!$E:$E,Data!$D:$D,'All YOY'!V$3,Data!$A:$A,'All YOY'!V$2,Data!$C:$C,'All YOY'!$C14,Data!$B:$B,'All YOY'!V$1)</f>
        <v>0</v>
      </c>
      <c r="W14" s="85">
        <f>SUMIFS(Data!$E:$E,Data!$D:$D,'All YOY'!W$3,Data!$A:$A,'All YOY'!W$2,Data!$C:$C,'All YOY'!$C14,Data!$B:$B,'All YOY'!W$1)</f>
        <v>0</v>
      </c>
      <c r="X14" s="85">
        <f>SUMIFS(Data!$E:$E,Data!$D:$D,'All YOY'!X$3,Data!$A:$A,'All YOY'!X$2,Data!$C:$C,'All YOY'!$C14,Data!$B:$B,'All YOY'!X$1)</f>
        <v>0</v>
      </c>
      <c r="Y14" s="85">
        <f>SUMIFS(Data!$E:$E,Data!$D:$D,'All YOY'!Y$3,Data!$A:$A,'All YOY'!Y$2,Data!$C:$C,'All YOY'!$C14,Data!$B:$B,'All YOY'!Y$1)</f>
        <v>0</v>
      </c>
      <c r="Z14" s="85">
        <f>SUMIFS(Data!$E:$E,Data!$D:$D,'All YOY'!Z$3,Data!$A:$A,'All YOY'!Z$2,Data!$C:$C,'All YOY'!$C14,Data!$B:$B,'All YOY'!Z$1)</f>
        <v>0</v>
      </c>
      <c r="AA14" s="85">
        <f>SUMIFS(Data!$E:$E,Data!$D:$D,'All YOY'!AA$3,Data!$A:$A,'All YOY'!AA$2,Data!$C:$C,'All YOY'!$C14,Data!$B:$B,'All YOY'!AA$1)</f>
        <v>0</v>
      </c>
      <c r="AB14" s="85">
        <f>SUMIFS(Data!$E:$E,Data!$D:$D,'All YOY'!AB$3,Data!$A:$A,'All YOY'!AB$2,Data!$C:$C,'All YOY'!$C14,Data!$B:$B,'All YOY'!AB$1)</f>
        <v>0</v>
      </c>
      <c r="AC14" s="85">
        <f>SUMIFS(Data!$E:$E,Data!$D:$D,'All YOY'!AC$3,Data!$A:$A,'All YOY'!AC$2,Data!$C:$C,'All YOY'!$C14,Data!$B:$B,'All YOY'!AC$1)</f>
        <v>0</v>
      </c>
      <c r="AD14" s="85">
        <f>SUMIFS(Data!$E:$E,Data!$D:$D,'All YOY'!AD$3,Data!$A:$A,'All YOY'!AD$2,Data!$C:$C,'All YOY'!$C14,Data!$B:$B,'All YOY'!AD$1)</f>
        <v>0</v>
      </c>
      <c r="AE14" s="85">
        <f>SUMIFS(Data!$E:$E,Data!$D:$D,'All YOY'!AE$3,Data!$A:$A,'All YOY'!AE$2,Data!$C:$C,'All YOY'!$C14,Data!$B:$B,'All YOY'!AE$1)</f>
        <v>0</v>
      </c>
      <c r="AF14" s="85">
        <f>SUMIFS(Data!$E:$E,Data!$D:$D,'All YOY'!AF$3,Data!$A:$A,'All YOY'!AF$2,Data!$C:$C,'All YOY'!$C14,Data!$B:$B,'All YOY'!AF$1)</f>
        <v>0</v>
      </c>
      <c r="AG14" s="85">
        <f>SUMIFS(Data!$E:$E,Data!$D:$D,'All YOY'!AG$3,Data!$A:$A,'All YOY'!AG$2,Data!$C:$C,'All YOY'!$C14,Data!$B:$B,'All YOY'!AG$1)</f>
        <v>0</v>
      </c>
      <c r="AH14" s="85">
        <f>SUMIFS(Data!$E:$E,Data!$D:$D,'All YOY'!AH$3,Data!$A:$A,'All YOY'!AH$2,Data!$C:$C,'All YOY'!$C14,Data!$B:$B,'All YOY'!AH$1)</f>
        <v>0</v>
      </c>
      <c r="AI14" s="85">
        <f>SUMIFS(Data!$E:$E,Data!$D:$D,'All YOY'!AI$3,Data!$A:$A,'All YOY'!AI$2,Data!$C:$C,'All YOY'!$C14,Data!$B:$B,'All YOY'!AI$1)</f>
        <v>0</v>
      </c>
      <c r="AJ14" s="85">
        <f>SUMIFS(Data!$E:$E,Data!$D:$D,'All YOY'!AJ$3,Data!$A:$A,'All YOY'!AJ$2,Data!$C:$C,'All YOY'!$C14,Data!$B:$B,'All YOY'!AJ$1)</f>
        <v>0</v>
      </c>
      <c r="AK14" s="85">
        <f>SUMIFS(Data!$E:$E,Data!$D:$D,'All YOY'!AK$3,Data!$A:$A,'All YOY'!AK$2,Data!$C:$C,'All YOY'!$C14,Data!$B:$B,'All YOY'!AK$1)</f>
        <v>0</v>
      </c>
      <c r="AL14" s="85">
        <f>SUMIFS(Data!$E:$E,Data!$D:$D,'All YOY'!AL$3,Data!$A:$A,'All YOY'!AL$2,Data!$C:$C,'All YOY'!$C14,Data!$B:$B,'All YOY'!AL$1)</f>
        <v>0</v>
      </c>
      <c r="AM14" s="85">
        <f>SUMIFS(Data!$E:$E,Data!$D:$D,'All YOY'!AM$3,Data!$A:$A,'All YOY'!AM$2,Data!$C:$C,'All YOY'!$C14,Data!$B:$B,'All YOY'!AM$1)</f>
        <v>0</v>
      </c>
      <c r="AN14" s="85">
        <f>SUMIFS(Data!$E:$E,Data!$D:$D,'All YOY'!AN$3,Data!$A:$A,'All YOY'!AN$2,Data!$C:$C,'All YOY'!$C14,Data!$B:$B,'All YOY'!AN$1)</f>
        <v>0</v>
      </c>
      <c r="AO14" s="85">
        <f>SUMIFS(Data!$E:$E,Data!$D:$D,'All YOY'!AO$3,Data!$A:$A,'All YOY'!AO$2,Data!$C:$C,'All YOY'!$C14,Data!$B:$B,'All YOY'!AO$1)</f>
        <v>0</v>
      </c>
      <c r="AP14" s="85">
        <f>SUMIFS(Data!$E:$E,Data!$D:$D,'All YOY'!AP$3,Data!$A:$A,'All YOY'!AP$2,Data!$C:$C,'All YOY'!$C14,Data!$B:$B,'All YOY'!AP$1)</f>
        <v>0</v>
      </c>
      <c r="AQ14" s="85">
        <f>SUMIFS(Data!$E:$E,Data!$D:$D,'All YOY'!AQ$3,Data!$A:$A,'All YOY'!AQ$2,Data!$C:$C,'All YOY'!$C14,Data!$B:$B,'All YOY'!AQ$1)</f>
        <v>0</v>
      </c>
      <c r="AR14" s="85">
        <f>SUMIFS(Data!$E:$E,Data!$D:$D,'All YOY'!AR$3,Data!$A:$A,'All YOY'!AR$2,Data!$C:$C,'All YOY'!$C14,Data!$B:$B,'All YOY'!AR$1)</f>
        <v>0</v>
      </c>
      <c r="AS14" s="85">
        <f>SUMIFS(Data!$E:$E,Data!$D:$D,'All YOY'!AS$3,Data!$A:$A,'All YOY'!AS$2,Data!$C:$C,'All YOY'!$C14,Data!$B:$B,'All YOY'!AS$1)</f>
        <v>0</v>
      </c>
      <c r="AT14" s="85">
        <f>SUMIFS(Data!$E:$E,Data!$D:$D,'All YOY'!AT$3,Data!$A:$A,'All YOY'!AT$2,Data!$C:$C,'All YOY'!$C14,Data!$B:$B,'All YOY'!AT$1)</f>
        <v>0</v>
      </c>
      <c r="AU14" s="85">
        <f>SUMIFS(Data!$E:$E,Data!$D:$D,'All YOY'!AU$3,Data!$A:$A,'All YOY'!AU$2,Data!$C:$C,'All YOY'!$C14,Data!$B:$B,'All YOY'!AU$1)</f>
        <v>0</v>
      </c>
      <c r="AV14" s="85">
        <f>SUMIFS(Data!$E:$E,Data!$D:$D,'All YOY'!AV$3,Data!$A:$A,'All YOY'!AV$2,Data!$C:$C,'All YOY'!$C14,Data!$B:$B,'All YOY'!AV$1)</f>
        <v>0</v>
      </c>
      <c r="AW14" s="85">
        <f>SUMIFS(Data!$E:$E,Data!$D:$D,'All YOY'!AW$3,Data!$A:$A,'All YOY'!AW$2,Data!$C:$C,'All YOY'!$C14,Data!$B:$B,'All YOY'!AW$1)</f>
        <v>0</v>
      </c>
      <c r="AX14" s="85">
        <f>SUMIFS(Data!$E:$E,Data!$D:$D,'All YOY'!AX$3,Data!$A:$A,'All YOY'!AX$2,Data!$C:$C,'All YOY'!$C14,Data!$B:$B,'All YOY'!AX$1)</f>
        <v>0</v>
      </c>
      <c r="AY14" s="85">
        <f>SUMIFS(Data!$E:$E,Data!$D:$D,'All YOY'!AY$3,Data!$A:$A,'All YOY'!AY$2,Data!$C:$C,'All YOY'!$C14,Data!$B:$B,'All YOY'!AY$1)</f>
        <v>0</v>
      </c>
      <c r="AZ14" s="85">
        <f>SUMIFS(Data!$E:$E,Data!$D:$D,'All YOY'!AZ$3,Data!$A:$A,'All YOY'!AZ$2,Data!$C:$C,'All YOY'!$C14,Data!$B:$B,'All YOY'!AZ$1)</f>
        <v>0</v>
      </c>
      <c r="BA14" s="85">
        <f>SUMIFS(Data!$E:$E,Data!$D:$D,'All YOY'!BA$3,Data!$A:$A,'All YOY'!BA$2,Data!$C:$C,'All YOY'!$C14,Data!$B:$B,'All YOY'!BA$1)</f>
        <v>0</v>
      </c>
      <c r="BB14" s="85">
        <f>SUMIFS(Data!$E:$E,Data!$D:$D,'All YOY'!BB$3,Data!$A:$A,'All YOY'!BB$2,Data!$C:$C,'All YOY'!$C14,Data!$B:$B,'All YOY'!BB$1)</f>
        <v>0</v>
      </c>
      <c r="BC14" s="85">
        <f>SUMIFS(Data!$E:$E,Data!$D:$D,'All YOY'!BC$3,Data!$A:$A,'All YOY'!BC$2,Data!$C:$C,'All YOY'!$C14,Data!$B:$B,'All YOY'!BC$1)</f>
        <v>0</v>
      </c>
      <c r="BD14" s="85">
        <f>SUMIFS(Data!$E:$E,Data!$D:$D,'All YOY'!BD$3,Data!$A:$A,'All YOY'!BD$2,Data!$C:$C,'All YOY'!$C14,Data!$B:$B,'All YOY'!BD$1)</f>
        <v>0</v>
      </c>
      <c r="BE14" s="85">
        <f>SUMIFS(Data!$E:$E,Data!$D:$D,'All YOY'!BE$3,Data!$A:$A,'All YOY'!BE$2,Data!$C:$C,'All YOY'!$C14,Data!$B:$B,'All YOY'!BE$1)</f>
        <v>0</v>
      </c>
      <c r="BF14" s="85">
        <f>SUMIFS(Data!$E:$E,Data!$D:$D,'All YOY'!BF$3,Data!$A:$A,'All YOY'!BF$2,Data!$C:$C,'All YOY'!$C14,Data!$B:$B,'All YOY'!BF$1)</f>
        <v>0</v>
      </c>
      <c r="BG14" s="85">
        <f>SUMIFS(Data!$E:$E,Data!$D:$D,'All YOY'!BG$3,Data!$A:$A,'All YOY'!BG$2,Data!$C:$C,'All YOY'!$C14,Data!$B:$B,'All YOY'!BG$1)</f>
        <v>0</v>
      </c>
      <c r="BH14" s="85">
        <f>SUMIFS(Data!$E:$E,Data!$D:$D,'All YOY'!BH$3,Data!$A:$A,'All YOY'!BH$2,Data!$C:$C,'All YOY'!$C14,Data!$B:$B,'All YOY'!BH$1)</f>
        <v>0</v>
      </c>
      <c r="BI14" s="85">
        <f>SUMIFS(Data!$E:$E,Data!$D:$D,'All YOY'!BI$3,Data!$A:$A,'All YOY'!BI$2,Data!$C:$C,'All YOY'!$C14,Data!$B:$B,'All YOY'!BI$1)</f>
        <v>0</v>
      </c>
      <c r="BJ14" s="85">
        <f>SUMIFS(Data!$E:$E,Data!$D:$D,'All YOY'!BJ$3,Data!$A:$A,'All YOY'!BJ$2,Data!$C:$C,'All YOY'!$C14,Data!$B:$B,'All YOY'!BJ$1)</f>
        <v>0</v>
      </c>
      <c r="BK14" s="85">
        <f>SUMIFS(Data!$E:$E,Data!$D:$D,'All YOY'!BK$3,Data!$A:$A,'All YOY'!BK$2,Data!$C:$C,'All YOY'!$C14,Data!$B:$B,'All YOY'!BK$1)</f>
        <v>0</v>
      </c>
      <c r="BL14" s="85">
        <f>SUMIFS(Data!$E:$E,Data!$D:$D,'All YOY'!BL$3,Data!$A:$A,'All YOY'!BL$2,Data!$C:$C,'All YOY'!$C14,Data!$B:$B,'All YOY'!BL$1)</f>
        <v>0</v>
      </c>
      <c r="BM14" s="85">
        <f>SUMIFS(Data!$E:$E,Data!$D:$D,'All YOY'!BM$3,Data!$A:$A,'All YOY'!BM$2,Data!$C:$C,'All YOY'!$C14,Data!$B:$B,'All YOY'!BM$1)</f>
        <v>0</v>
      </c>
      <c r="BN14" s="85">
        <f>SUMIFS(Data!$E:$E,Data!$D:$D,'All YOY'!BN$3,Data!$A:$A,'All YOY'!BN$2,Data!$C:$C,'All YOY'!$C14,Data!$B:$B,'All YOY'!BN$1)</f>
        <v>0</v>
      </c>
      <c r="BO14" s="85">
        <f>SUMIFS(Data!$E:$E,Data!$D:$D,'All YOY'!BO$3,Data!$A:$A,'All YOY'!BO$2,Data!$C:$C,'All YOY'!$C14,Data!$B:$B,'All YOY'!BO$1)</f>
        <v>0</v>
      </c>
      <c r="BP14" s="85">
        <f>SUMIFS(Data!$E:$E,Data!$D:$D,'All YOY'!BP$3,Data!$A:$A,'All YOY'!BP$2,Data!$C:$C,'All YOY'!$C14,Data!$B:$B,'All YOY'!BP$1)</f>
        <v>0</v>
      </c>
      <c r="BQ14" s="85">
        <f>SUMIFS(Data!$E:$E,Data!$D:$D,'All YOY'!BQ$3,Data!$A:$A,'All YOY'!BQ$2,Data!$C:$C,'All YOY'!$C14,Data!$B:$B,'All YOY'!BQ$1)</f>
        <v>0</v>
      </c>
      <c r="BR14" s="85">
        <f>SUMIFS(Data!$E:$E,Data!$D:$D,'All YOY'!BR$3,Data!$A:$A,'All YOY'!BR$2,Data!$C:$C,'All YOY'!$C14,Data!$B:$B,'All YOY'!BR$1)</f>
        <v>0</v>
      </c>
      <c r="BS14" s="85">
        <f>SUMIFS(Data!$E:$E,Data!$D:$D,'All YOY'!BS$3,Data!$A:$A,'All YOY'!BS$2,Data!$C:$C,'All YOY'!$C14,Data!$B:$B,'All YOY'!BS$1)</f>
        <v>0</v>
      </c>
      <c r="BT14" s="85">
        <f>SUMIFS(Data!$E:$E,Data!$D:$D,'All YOY'!BT$3,Data!$A:$A,'All YOY'!BT$2,Data!$C:$C,'All YOY'!$C14,Data!$B:$B,'All YOY'!BT$1)</f>
        <v>0</v>
      </c>
      <c r="BU14" s="85">
        <f>SUMIFS(Data!$E:$E,Data!$D:$D,'All YOY'!BU$3,Data!$A:$A,'All YOY'!BU$2,Data!$C:$C,'All YOY'!$C14,Data!$B:$B,'All YOY'!BU$1)</f>
        <v>0</v>
      </c>
      <c r="BV14" s="85">
        <f>SUMIFS(Data!$E:$E,Data!$D:$D,'All YOY'!BV$3,Data!$A:$A,'All YOY'!BV$2,Data!$C:$C,'All YOY'!$C14,Data!$B:$B,'All YOY'!BV$1)</f>
        <v>0</v>
      </c>
      <c r="BW14" s="85">
        <f>SUMIFS(Data!$E:$E,Data!$D:$D,'All YOY'!BW$3,Data!$A:$A,'All YOY'!BW$2,Data!$C:$C,'All YOY'!$C14,Data!$B:$B,'All YOY'!BW$1)</f>
        <v>0</v>
      </c>
      <c r="BX14" s="85">
        <f>SUMIFS(Data!$E:$E,Data!$D:$D,'All YOY'!BX$3,Data!$A:$A,'All YOY'!BX$2,Data!$C:$C,'All YOY'!$C14,Data!$B:$B,'All YOY'!BX$1)</f>
        <v>0</v>
      </c>
      <c r="BY14" s="85">
        <f>SUMIFS(Data!$E:$E,Data!$D:$D,'All YOY'!BY$3,Data!$A:$A,'All YOY'!BY$2,Data!$C:$C,'All YOY'!$C14,Data!$B:$B,'All YOY'!BY$1)</f>
        <v>0</v>
      </c>
      <c r="BZ14" s="85">
        <f>SUMIFS(Data!$E:$E,Data!$D:$D,'All YOY'!BZ$3,Data!$A:$A,'All YOY'!BZ$2,Data!$C:$C,'All YOY'!$C14,Data!$B:$B,'All YOY'!BZ$1)</f>
        <v>0</v>
      </c>
      <c r="CA14" s="85">
        <f>SUMIFS(Data!$E:$E,Data!$D:$D,'All YOY'!CA$3,Data!$A:$A,'All YOY'!CA$2,Data!$C:$C,'All YOY'!$C14,Data!$B:$B,'All YOY'!CA$1)</f>
        <v>0</v>
      </c>
      <c r="CB14" s="85">
        <f>SUMIFS(Data!$E:$E,Data!$D:$D,'All YOY'!CB$3,Data!$A:$A,'All YOY'!CB$2,Data!$C:$C,'All YOY'!$C14,Data!$B:$B,'All YOY'!CB$1)</f>
        <v>0</v>
      </c>
      <c r="CC14" s="85">
        <f>SUMIFS(Data!$E:$E,Data!$D:$D,'All YOY'!CC$3,Data!$A:$A,'All YOY'!CC$2,Data!$C:$C,'All YOY'!$C14,Data!$B:$B,'All YOY'!CC$1)</f>
        <v>0</v>
      </c>
      <c r="CD14" s="85">
        <f>SUMIFS(Data!$E:$E,Data!$D:$D,'All YOY'!CD$3,Data!$A:$A,'All YOY'!CD$2,Data!$C:$C,'All YOY'!$C14,Data!$B:$B,'All YOY'!CD$1)</f>
        <v>0</v>
      </c>
      <c r="CE14" s="85">
        <f>SUMIFS(Data!$E:$E,Data!$D:$D,'All YOY'!CE$3,Data!$A:$A,'All YOY'!CE$2,Data!$C:$C,'All YOY'!$C14,Data!$B:$B,'All YOY'!CE$1)</f>
        <v>0</v>
      </c>
      <c r="CF14" s="85">
        <f>SUMIFS(Data!$E:$E,Data!$D:$D,'All YOY'!CF$3,Data!$A:$A,'All YOY'!CF$2,Data!$C:$C,'All YOY'!$C14,Data!$B:$B,'All YOY'!CF$1)</f>
        <v>0</v>
      </c>
      <c r="CG14" s="85">
        <f>SUMIFS(Data!$E:$E,Data!$D:$D,'All YOY'!CG$3,Data!$A:$A,'All YOY'!CG$2,Data!$C:$C,'All YOY'!$C14,Data!$B:$B,'All YOY'!CG$1)</f>
        <v>0</v>
      </c>
      <c r="CH14" s="85">
        <f>SUMIFS(Data!$E:$E,Data!$D:$D,'All YOY'!CH$3,Data!$A:$A,'All YOY'!CH$2,Data!$C:$C,'All YOY'!$C14,Data!$B:$B,'All YOY'!CH$1)</f>
        <v>0</v>
      </c>
      <c r="CI14" s="85">
        <f>SUMIFS(Data!$E:$E,Data!$D:$D,'All YOY'!CI$3,Data!$A:$A,'All YOY'!CI$2,Data!$C:$C,'All YOY'!$C14,Data!$B:$B,'All YOY'!CI$1)</f>
        <v>0</v>
      </c>
      <c r="CJ14" s="85">
        <f>SUMIFS(Data!$E:$E,Data!$D:$D,'All YOY'!CJ$3,Data!$A:$A,'All YOY'!CJ$2,Data!$C:$C,'All YOY'!$C14,Data!$B:$B,'All YOY'!CJ$1)</f>
        <v>0</v>
      </c>
      <c r="CK14" s="85">
        <f>SUMIFS(Data!$E:$E,Data!$D:$D,'All YOY'!CK$3,Data!$A:$A,'All YOY'!CK$2,Data!$C:$C,'All YOY'!$C14,Data!$B:$B,'All YOY'!CK$1)</f>
        <v>0</v>
      </c>
      <c r="CL14" s="85">
        <f>SUMIFS(Data!$E:$E,Data!$D:$D,'All YOY'!CL$3,Data!$A:$A,'All YOY'!CL$2,Data!$C:$C,'All YOY'!$C14,Data!$B:$B,'All YOY'!CL$1)</f>
        <v>0</v>
      </c>
      <c r="CM14" s="85">
        <f>SUMIFS(Data!$E:$E,Data!$D:$D,'All YOY'!CM$3,Data!$A:$A,'All YOY'!CM$2,Data!$C:$C,'All YOY'!$C14,Data!$B:$B,'All YOY'!CM$1)</f>
        <v>0</v>
      </c>
      <c r="CN14" s="85">
        <f>SUMIFS(Data!$E:$E,Data!$D:$D,'All YOY'!CN$3,Data!$A:$A,'All YOY'!CN$2,Data!$C:$C,'All YOY'!$C14,Data!$B:$B,'All YOY'!CN$1)</f>
        <v>0</v>
      </c>
      <c r="CO14" s="85">
        <f>SUMIFS(Data!$E:$E,Data!$D:$D,'All YOY'!CO$3,Data!$A:$A,'All YOY'!CO$2,Data!$C:$C,'All YOY'!$C14,Data!$B:$B,'All YOY'!CO$1)</f>
        <v>0</v>
      </c>
      <c r="CP14" s="85">
        <f>SUMIFS(Data!$E:$E,Data!$D:$D,'All YOY'!CP$3,Data!$A:$A,'All YOY'!CP$2,Data!$C:$C,'All YOY'!$C14,Data!$B:$B,'All YOY'!CP$1)</f>
        <v>0</v>
      </c>
      <c r="CQ14" s="85">
        <f>SUMIFS(Data!$E:$E,Data!$D:$D,'All YOY'!CQ$3,Data!$A:$A,'All YOY'!CQ$2,Data!$C:$C,'All YOY'!$C14,Data!$B:$B,'All YOY'!CQ$1)</f>
        <v>0</v>
      </c>
      <c r="CR14" s="85">
        <f>SUMIFS(Data!$E:$E,Data!$D:$D,'All YOY'!CR$3,Data!$A:$A,'All YOY'!CR$2,Data!$C:$C,'All YOY'!$C14,Data!$B:$B,'All YOY'!CR$1)</f>
        <v>0</v>
      </c>
      <c r="CS14" s="85">
        <f>SUMIFS(Data!$E:$E,Data!$D:$D,'All YOY'!CS$3,Data!$A:$A,'All YOY'!CS$2,Data!$C:$C,'All YOY'!$C14,Data!$B:$B,'All YOY'!CS$1)</f>
        <v>0</v>
      </c>
      <c r="CT14" s="85">
        <f>SUMIFS(Data!$E:$E,Data!$D:$D,'All YOY'!CT$3,Data!$A:$A,'All YOY'!CT$2,Data!$C:$C,'All YOY'!$C14,Data!$B:$B,'All YOY'!CT$1)</f>
        <v>0</v>
      </c>
      <c r="CU14" s="85">
        <f>SUMIFS(Data!$E:$E,Data!$D:$D,'All YOY'!CU$3,Data!$A:$A,'All YOY'!CU$2,Data!$C:$C,'All YOY'!$C14,Data!$B:$B,'All YOY'!CU$1)</f>
        <v>0</v>
      </c>
      <c r="CV14" s="85">
        <f>SUMIFS(Data!$E:$E,Data!$D:$D,'All YOY'!CV$3,Data!$A:$A,'All YOY'!CV$2,Data!$C:$C,'All YOY'!$C14,Data!$B:$B,'All YOY'!CV$1)</f>
        <v>0</v>
      </c>
      <c r="CW14" s="85">
        <f>SUMIFS(Data!$E:$E,Data!$D:$D,'All YOY'!CW$3,Data!$A:$A,'All YOY'!CW$2,Data!$C:$C,'All YOY'!$C14,Data!$B:$B,'All YOY'!CW$1)</f>
        <v>0</v>
      </c>
      <c r="CX14" s="85">
        <f>SUMIFS(Data!$E:$E,Data!$D:$D,'All YOY'!CX$3,Data!$A:$A,'All YOY'!CX$2,Data!$C:$C,'All YOY'!$C14,Data!$B:$B,'All YOY'!CX$1)</f>
        <v>0</v>
      </c>
      <c r="CY14" s="85">
        <f>SUMIFS(Data!$E:$E,Data!$D:$D,'All YOY'!CY$3,Data!$A:$A,'All YOY'!CY$2,Data!$C:$C,'All YOY'!$C14,Data!$B:$B,'All YOY'!CY$1)</f>
        <v>0</v>
      </c>
      <c r="CZ14" s="85">
        <f>SUMIFS(Data!$E:$E,Data!$D:$D,'All YOY'!CZ$3,Data!$A:$A,'All YOY'!CZ$2,Data!$C:$C,'All YOY'!$C14,Data!$B:$B,'All YOY'!CZ$1)</f>
        <v>0</v>
      </c>
      <c r="DA14" s="85">
        <f>SUMIFS(Data!$E:$E,Data!$D:$D,'All YOY'!DA$3,Data!$A:$A,'All YOY'!DA$2,Data!$C:$C,'All YOY'!$C14,Data!$B:$B,'All YOY'!DA$1)</f>
        <v>0</v>
      </c>
      <c r="DB14" s="85">
        <f>SUMIFS(Data!$E:$E,Data!$D:$D,'All YOY'!DB$3,Data!$A:$A,'All YOY'!DB$2,Data!$C:$C,'All YOY'!$C14,Data!$B:$B,'All YOY'!DB$1)</f>
        <v>0</v>
      </c>
      <c r="DC14" s="85">
        <f>SUMIFS(Data!$E:$E,Data!$D:$D,'All YOY'!DC$3,Data!$A:$A,'All YOY'!DC$2,Data!$C:$C,'All YOY'!$C14,Data!$B:$B,'All YOY'!DC$1)</f>
        <v>0</v>
      </c>
      <c r="DD14" s="85">
        <f>SUMIFS(Data!$E:$E,Data!$D:$D,'All YOY'!DD$3,Data!$A:$A,'All YOY'!DD$2,Data!$C:$C,'All YOY'!$C14,Data!$B:$B,'All YOY'!DD$1)</f>
        <v>0</v>
      </c>
      <c r="DE14" s="85">
        <f>SUMIFS(Data!$E:$E,Data!$D:$D,'All YOY'!DE$3,Data!$A:$A,'All YOY'!DE$2,Data!$C:$C,'All YOY'!$C14,Data!$B:$B,'All YOY'!DE$1)</f>
        <v>0</v>
      </c>
    </row>
    <row r="15" spans="1:109" hidden="1">
      <c r="A15" s="77" t="s">
        <v>422</v>
      </c>
      <c r="B15" s="77"/>
      <c r="C15" s="88" t="s">
        <v>33</v>
      </c>
      <c r="D15" s="77"/>
      <c r="E15" s="85">
        <f>SUMIFS(Data!$E:$E,Data!$D:$D,'All YOY'!E$3,Data!$A:$A,'All YOY'!E$2,Data!$C:$C,'All YOY'!$C15,Data!$B:$B,'All YOY'!E$1)</f>
        <v>0</v>
      </c>
      <c r="F15" s="85">
        <f>SUMIFS(Data!$E:$E,Data!$D:$D,'All YOY'!F$3,Data!$A:$A,'All YOY'!F$2,Data!$C:$C,'All YOY'!$C15,Data!$B:$B,'All YOY'!F$1)</f>
        <v>0</v>
      </c>
      <c r="G15" s="85">
        <f>SUMIFS(Data!$E:$E,Data!$D:$D,'All YOY'!G$3,Data!$A:$A,'All YOY'!G$2,Data!$C:$C,'All YOY'!$C15,Data!$B:$B,'All YOY'!G$1)</f>
        <v>0</v>
      </c>
      <c r="H15" s="85">
        <f>SUMIFS(Data!$E:$E,Data!$D:$D,'All YOY'!H$3,Data!$A:$A,'All YOY'!H$2,Data!$C:$C,'All YOY'!$C15,Data!$B:$B,'All YOY'!H$1)</f>
        <v>0</v>
      </c>
      <c r="I15" s="85">
        <f>SUMIFS(Data!$E:$E,Data!$D:$D,'All YOY'!I$3,Data!$A:$A,'All YOY'!I$2,Data!$C:$C,'All YOY'!$C15,Data!$B:$B,'All YOY'!I$1)</f>
        <v>0</v>
      </c>
      <c r="J15" s="85">
        <f>SUMIFS(Data!$E:$E,Data!$D:$D,'All YOY'!J$3,Data!$A:$A,'All YOY'!J$2,Data!$C:$C,'All YOY'!$C15,Data!$B:$B,'All YOY'!J$1)</f>
        <v>0</v>
      </c>
      <c r="K15" s="85">
        <f>SUMIFS(Data!$E:$E,Data!$D:$D,'All YOY'!K$3,Data!$A:$A,'All YOY'!K$2,Data!$C:$C,'All YOY'!$C15,Data!$B:$B,'All YOY'!K$1)</f>
        <v>0</v>
      </c>
      <c r="L15" s="85">
        <f>SUMIFS(Data!$E:$E,Data!$D:$D,'All YOY'!L$3,Data!$A:$A,'All YOY'!L$2,Data!$C:$C,'All YOY'!$C15,Data!$B:$B,'All YOY'!L$1)</f>
        <v>0</v>
      </c>
      <c r="M15" s="85">
        <f>SUMIFS(Data!$E:$E,Data!$D:$D,'All YOY'!M$3,Data!$A:$A,'All YOY'!M$2,Data!$C:$C,'All YOY'!$C15,Data!$B:$B,'All YOY'!M$1)</f>
        <v>0</v>
      </c>
      <c r="N15" s="85">
        <f>SUMIFS(Data!$E:$E,Data!$D:$D,'All YOY'!N$3,Data!$A:$A,'All YOY'!N$2,Data!$C:$C,'All YOY'!$C15,Data!$B:$B,'All YOY'!N$1)</f>
        <v>0</v>
      </c>
      <c r="O15" s="85">
        <f>SUMIFS(Data!$E:$E,Data!$D:$D,'All YOY'!O$3,Data!$A:$A,'All YOY'!O$2,Data!$C:$C,'All YOY'!$C15,Data!$B:$B,'All YOY'!O$1)</f>
        <v>0</v>
      </c>
      <c r="P15" s="85">
        <f>SUMIFS(Data!$E:$E,Data!$D:$D,'All YOY'!P$3,Data!$A:$A,'All YOY'!P$2,Data!$C:$C,'All YOY'!$C15,Data!$B:$B,'All YOY'!P$1)</f>
        <v>0</v>
      </c>
      <c r="Q15" s="85">
        <f>SUMIFS(Data!$E:$E,Data!$D:$D,'All YOY'!Q$3,Data!$A:$A,'All YOY'!Q$2,Data!$C:$C,'All YOY'!$C15,Data!$B:$B,'All YOY'!Q$1)</f>
        <v>0</v>
      </c>
      <c r="R15" s="85">
        <f>SUMIFS(Data!$E:$E,Data!$D:$D,'All YOY'!R$3,Data!$A:$A,'All YOY'!R$2,Data!$C:$C,'All YOY'!$C15,Data!$B:$B,'All YOY'!R$1)</f>
        <v>0</v>
      </c>
      <c r="S15" s="85">
        <f>SUMIFS(Data!$E:$E,Data!$D:$D,'All YOY'!S$3,Data!$A:$A,'All YOY'!S$2,Data!$C:$C,'All YOY'!$C15,Data!$B:$B,'All YOY'!S$1)</f>
        <v>0</v>
      </c>
      <c r="T15" s="85">
        <f>SUMIFS(Data!$E:$E,Data!$D:$D,'All YOY'!T$3,Data!$A:$A,'All YOY'!T$2,Data!$C:$C,'All YOY'!$C15,Data!$B:$B,'All YOY'!T$1)</f>
        <v>0</v>
      </c>
      <c r="U15" s="85">
        <f>SUMIFS(Data!$E:$E,Data!$D:$D,'All YOY'!U$3,Data!$A:$A,'All YOY'!U$2,Data!$C:$C,'All YOY'!$C15,Data!$B:$B,'All YOY'!U$1)</f>
        <v>0</v>
      </c>
      <c r="V15" s="85">
        <f>SUMIFS(Data!$E:$E,Data!$D:$D,'All YOY'!V$3,Data!$A:$A,'All YOY'!V$2,Data!$C:$C,'All YOY'!$C15,Data!$B:$B,'All YOY'!V$1)</f>
        <v>0</v>
      </c>
      <c r="W15" s="85">
        <f>SUMIFS(Data!$E:$E,Data!$D:$D,'All YOY'!W$3,Data!$A:$A,'All YOY'!W$2,Data!$C:$C,'All YOY'!$C15,Data!$B:$B,'All YOY'!W$1)</f>
        <v>0</v>
      </c>
      <c r="X15" s="85">
        <f>SUMIFS(Data!$E:$E,Data!$D:$D,'All YOY'!X$3,Data!$A:$A,'All YOY'!X$2,Data!$C:$C,'All YOY'!$C15,Data!$B:$B,'All YOY'!X$1)</f>
        <v>0</v>
      </c>
      <c r="Y15" s="85">
        <f>SUMIFS(Data!$E:$E,Data!$D:$D,'All YOY'!Y$3,Data!$A:$A,'All YOY'!Y$2,Data!$C:$C,'All YOY'!$C15,Data!$B:$B,'All YOY'!Y$1)</f>
        <v>0</v>
      </c>
      <c r="Z15" s="85">
        <f>SUMIFS(Data!$E:$E,Data!$D:$D,'All YOY'!Z$3,Data!$A:$A,'All YOY'!Z$2,Data!$C:$C,'All YOY'!$C15,Data!$B:$B,'All YOY'!Z$1)</f>
        <v>0</v>
      </c>
      <c r="AA15" s="85">
        <f>SUMIFS(Data!$E:$E,Data!$D:$D,'All YOY'!AA$3,Data!$A:$A,'All YOY'!AA$2,Data!$C:$C,'All YOY'!$C15,Data!$B:$B,'All YOY'!AA$1)</f>
        <v>0</v>
      </c>
      <c r="AB15" s="85">
        <f>SUMIFS(Data!$E:$E,Data!$D:$D,'All YOY'!AB$3,Data!$A:$A,'All YOY'!AB$2,Data!$C:$C,'All YOY'!$C15,Data!$B:$B,'All YOY'!AB$1)</f>
        <v>0</v>
      </c>
      <c r="AC15" s="85">
        <f>SUMIFS(Data!$E:$E,Data!$D:$D,'All YOY'!AC$3,Data!$A:$A,'All YOY'!AC$2,Data!$C:$C,'All YOY'!$C15,Data!$B:$B,'All YOY'!AC$1)</f>
        <v>0</v>
      </c>
      <c r="AD15" s="85">
        <f>SUMIFS(Data!$E:$E,Data!$D:$D,'All YOY'!AD$3,Data!$A:$A,'All YOY'!AD$2,Data!$C:$C,'All YOY'!$C15,Data!$B:$B,'All YOY'!AD$1)</f>
        <v>0</v>
      </c>
      <c r="AE15" s="85">
        <f>SUMIFS(Data!$E:$E,Data!$D:$D,'All YOY'!AE$3,Data!$A:$A,'All YOY'!AE$2,Data!$C:$C,'All YOY'!$C15,Data!$B:$B,'All YOY'!AE$1)</f>
        <v>0</v>
      </c>
      <c r="AF15" s="85">
        <f>SUMIFS(Data!$E:$E,Data!$D:$D,'All YOY'!AF$3,Data!$A:$A,'All YOY'!AF$2,Data!$C:$C,'All YOY'!$C15,Data!$B:$B,'All YOY'!AF$1)</f>
        <v>0</v>
      </c>
      <c r="AG15" s="85">
        <f>SUMIFS(Data!$E:$E,Data!$D:$D,'All YOY'!AG$3,Data!$A:$A,'All YOY'!AG$2,Data!$C:$C,'All YOY'!$C15,Data!$B:$B,'All YOY'!AG$1)</f>
        <v>0</v>
      </c>
      <c r="AH15" s="85">
        <f>SUMIFS(Data!$E:$E,Data!$D:$D,'All YOY'!AH$3,Data!$A:$A,'All YOY'!AH$2,Data!$C:$C,'All YOY'!$C15,Data!$B:$B,'All YOY'!AH$1)</f>
        <v>0</v>
      </c>
      <c r="AI15" s="85">
        <f>SUMIFS(Data!$E:$E,Data!$D:$D,'All YOY'!AI$3,Data!$A:$A,'All YOY'!AI$2,Data!$C:$C,'All YOY'!$C15,Data!$B:$B,'All YOY'!AI$1)</f>
        <v>0</v>
      </c>
      <c r="AJ15" s="85">
        <f>SUMIFS(Data!$E:$E,Data!$D:$D,'All YOY'!AJ$3,Data!$A:$A,'All YOY'!AJ$2,Data!$C:$C,'All YOY'!$C15,Data!$B:$B,'All YOY'!AJ$1)</f>
        <v>0</v>
      </c>
      <c r="AK15" s="85">
        <f>SUMIFS(Data!$E:$E,Data!$D:$D,'All YOY'!AK$3,Data!$A:$A,'All YOY'!AK$2,Data!$C:$C,'All YOY'!$C15,Data!$B:$B,'All YOY'!AK$1)</f>
        <v>0</v>
      </c>
      <c r="AL15" s="85">
        <f>SUMIFS(Data!$E:$E,Data!$D:$D,'All YOY'!AL$3,Data!$A:$A,'All YOY'!AL$2,Data!$C:$C,'All YOY'!$C15,Data!$B:$B,'All YOY'!AL$1)</f>
        <v>0</v>
      </c>
      <c r="AM15" s="85">
        <f>SUMIFS(Data!$E:$E,Data!$D:$D,'All YOY'!AM$3,Data!$A:$A,'All YOY'!AM$2,Data!$C:$C,'All YOY'!$C15,Data!$B:$B,'All YOY'!AM$1)</f>
        <v>0</v>
      </c>
      <c r="AN15" s="85">
        <f>SUMIFS(Data!$E:$E,Data!$D:$D,'All YOY'!AN$3,Data!$A:$A,'All YOY'!AN$2,Data!$C:$C,'All YOY'!$C15,Data!$B:$B,'All YOY'!AN$1)</f>
        <v>0</v>
      </c>
      <c r="AO15" s="85">
        <f>SUMIFS(Data!$E:$E,Data!$D:$D,'All YOY'!AO$3,Data!$A:$A,'All YOY'!AO$2,Data!$C:$C,'All YOY'!$C15,Data!$B:$B,'All YOY'!AO$1)</f>
        <v>0</v>
      </c>
      <c r="AP15" s="85">
        <f>SUMIFS(Data!$E:$E,Data!$D:$D,'All YOY'!AP$3,Data!$A:$A,'All YOY'!AP$2,Data!$C:$C,'All YOY'!$C15,Data!$B:$B,'All YOY'!AP$1)</f>
        <v>0</v>
      </c>
      <c r="AQ15" s="85">
        <f>SUMIFS(Data!$E:$E,Data!$D:$D,'All YOY'!AQ$3,Data!$A:$A,'All YOY'!AQ$2,Data!$C:$C,'All YOY'!$C15,Data!$B:$B,'All YOY'!AQ$1)</f>
        <v>0</v>
      </c>
      <c r="AR15" s="85">
        <f>SUMIFS(Data!$E:$E,Data!$D:$D,'All YOY'!AR$3,Data!$A:$A,'All YOY'!AR$2,Data!$C:$C,'All YOY'!$C15,Data!$B:$B,'All YOY'!AR$1)</f>
        <v>0</v>
      </c>
      <c r="AS15" s="85">
        <f>SUMIFS(Data!$E:$E,Data!$D:$D,'All YOY'!AS$3,Data!$A:$A,'All YOY'!AS$2,Data!$C:$C,'All YOY'!$C15,Data!$B:$B,'All YOY'!AS$1)</f>
        <v>0</v>
      </c>
      <c r="AT15" s="85">
        <f>SUMIFS(Data!$E:$E,Data!$D:$D,'All YOY'!AT$3,Data!$A:$A,'All YOY'!AT$2,Data!$C:$C,'All YOY'!$C15,Data!$B:$B,'All YOY'!AT$1)</f>
        <v>0</v>
      </c>
      <c r="AU15" s="85">
        <f>SUMIFS(Data!$E:$E,Data!$D:$D,'All YOY'!AU$3,Data!$A:$A,'All YOY'!AU$2,Data!$C:$C,'All YOY'!$C15,Data!$B:$B,'All YOY'!AU$1)</f>
        <v>0</v>
      </c>
      <c r="AV15" s="85">
        <f>SUMIFS(Data!$E:$E,Data!$D:$D,'All YOY'!AV$3,Data!$A:$A,'All YOY'!AV$2,Data!$C:$C,'All YOY'!$C15,Data!$B:$B,'All YOY'!AV$1)</f>
        <v>0</v>
      </c>
      <c r="AW15" s="85">
        <f>SUMIFS(Data!$E:$E,Data!$D:$D,'All YOY'!AW$3,Data!$A:$A,'All YOY'!AW$2,Data!$C:$C,'All YOY'!$C15,Data!$B:$B,'All YOY'!AW$1)</f>
        <v>0</v>
      </c>
      <c r="AX15" s="85">
        <f>SUMIFS(Data!$E:$E,Data!$D:$D,'All YOY'!AX$3,Data!$A:$A,'All YOY'!AX$2,Data!$C:$C,'All YOY'!$C15,Data!$B:$B,'All YOY'!AX$1)</f>
        <v>0</v>
      </c>
      <c r="AY15" s="85">
        <f>SUMIFS(Data!$E:$E,Data!$D:$D,'All YOY'!AY$3,Data!$A:$A,'All YOY'!AY$2,Data!$C:$C,'All YOY'!$C15,Data!$B:$B,'All YOY'!AY$1)</f>
        <v>0</v>
      </c>
      <c r="AZ15" s="85">
        <f>SUMIFS(Data!$E:$E,Data!$D:$D,'All YOY'!AZ$3,Data!$A:$A,'All YOY'!AZ$2,Data!$C:$C,'All YOY'!$C15,Data!$B:$B,'All YOY'!AZ$1)</f>
        <v>0</v>
      </c>
      <c r="BA15" s="85">
        <f>SUMIFS(Data!$E:$E,Data!$D:$D,'All YOY'!BA$3,Data!$A:$A,'All YOY'!BA$2,Data!$C:$C,'All YOY'!$C15,Data!$B:$B,'All YOY'!BA$1)</f>
        <v>0</v>
      </c>
      <c r="BB15" s="85">
        <f>SUMIFS(Data!$E:$E,Data!$D:$D,'All YOY'!BB$3,Data!$A:$A,'All YOY'!BB$2,Data!$C:$C,'All YOY'!$C15,Data!$B:$B,'All YOY'!BB$1)</f>
        <v>0</v>
      </c>
      <c r="BC15" s="85">
        <f>SUMIFS(Data!$E:$E,Data!$D:$D,'All YOY'!BC$3,Data!$A:$A,'All YOY'!BC$2,Data!$C:$C,'All YOY'!$C15,Data!$B:$B,'All YOY'!BC$1)</f>
        <v>0</v>
      </c>
      <c r="BD15" s="85">
        <f>SUMIFS(Data!$E:$E,Data!$D:$D,'All YOY'!BD$3,Data!$A:$A,'All YOY'!BD$2,Data!$C:$C,'All YOY'!$C15,Data!$B:$B,'All YOY'!BD$1)</f>
        <v>0</v>
      </c>
      <c r="BE15" s="85">
        <f>SUMIFS(Data!$E:$E,Data!$D:$D,'All YOY'!BE$3,Data!$A:$A,'All YOY'!BE$2,Data!$C:$C,'All YOY'!$C15,Data!$B:$B,'All YOY'!BE$1)</f>
        <v>0</v>
      </c>
      <c r="BF15" s="85">
        <f>SUMIFS(Data!$E:$E,Data!$D:$D,'All YOY'!BF$3,Data!$A:$A,'All YOY'!BF$2,Data!$C:$C,'All YOY'!$C15,Data!$B:$B,'All YOY'!BF$1)</f>
        <v>0</v>
      </c>
      <c r="BG15" s="85">
        <f>SUMIFS(Data!$E:$E,Data!$D:$D,'All YOY'!BG$3,Data!$A:$A,'All YOY'!BG$2,Data!$C:$C,'All YOY'!$C15,Data!$B:$B,'All YOY'!BG$1)</f>
        <v>0</v>
      </c>
      <c r="BH15" s="85">
        <f>SUMIFS(Data!$E:$E,Data!$D:$D,'All YOY'!BH$3,Data!$A:$A,'All YOY'!BH$2,Data!$C:$C,'All YOY'!$C15,Data!$B:$B,'All YOY'!BH$1)</f>
        <v>0</v>
      </c>
      <c r="BI15" s="85">
        <f>SUMIFS(Data!$E:$E,Data!$D:$D,'All YOY'!BI$3,Data!$A:$A,'All YOY'!BI$2,Data!$C:$C,'All YOY'!$C15,Data!$B:$B,'All YOY'!BI$1)</f>
        <v>0</v>
      </c>
      <c r="BJ15" s="85">
        <f>SUMIFS(Data!$E:$E,Data!$D:$D,'All YOY'!BJ$3,Data!$A:$A,'All YOY'!BJ$2,Data!$C:$C,'All YOY'!$C15,Data!$B:$B,'All YOY'!BJ$1)</f>
        <v>0</v>
      </c>
      <c r="BK15" s="85">
        <f>SUMIFS(Data!$E:$E,Data!$D:$D,'All YOY'!BK$3,Data!$A:$A,'All YOY'!BK$2,Data!$C:$C,'All YOY'!$C15,Data!$B:$B,'All YOY'!BK$1)</f>
        <v>0</v>
      </c>
      <c r="BL15" s="85">
        <f>SUMIFS(Data!$E:$E,Data!$D:$D,'All YOY'!BL$3,Data!$A:$A,'All YOY'!BL$2,Data!$C:$C,'All YOY'!$C15,Data!$B:$B,'All YOY'!BL$1)</f>
        <v>0</v>
      </c>
      <c r="BM15" s="85">
        <f>SUMIFS(Data!$E:$E,Data!$D:$D,'All YOY'!BM$3,Data!$A:$A,'All YOY'!BM$2,Data!$C:$C,'All YOY'!$C15,Data!$B:$B,'All YOY'!BM$1)</f>
        <v>0</v>
      </c>
      <c r="BN15" s="85">
        <f>SUMIFS(Data!$E:$E,Data!$D:$D,'All YOY'!BN$3,Data!$A:$A,'All YOY'!BN$2,Data!$C:$C,'All YOY'!$C15,Data!$B:$B,'All YOY'!BN$1)</f>
        <v>0</v>
      </c>
      <c r="BO15" s="85">
        <f>SUMIFS(Data!$E:$E,Data!$D:$D,'All YOY'!BO$3,Data!$A:$A,'All YOY'!BO$2,Data!$C:$C,'All YOY'!$C15,Data!$B:$B,'All YOY'!BO$1)</f>
        <v>0</v>
      </c>
      <c r="BP15" s="85">
        <f>SUMIFS(Data!$E:$E,Data!$D:$D,'All YOY'!BP$3,Data!$A:$A,'All YOY'!BP$2,Data!$C:$C,'All YOY'!$C15,Data!$B:$B,'All YOY'!BP$1)</f>
        <v>0</v>
      </c>
      <c r="BQ15" s="85">
        <f>SUMIFS(Data!$E:$E,Data!$D:$D,'All YOY'!BQ$3,Data!$A:$A,'All YOY'!BQ$2,Data!$C:$C,'All YOY'!$C15,Data!$B:$B,'All YOY'!BQ$1)</f>
        <v>0</v>
      </c>
      <c r="BR15" s="85">
        <f>SUMIFS(Data!$E:$E,Data!$D:$D,'All YOY'!BR$3,Data!$A:$A,'All YOY'!BR$2,Data!$C:$C,'All YOY'!$C15,Data!$B:$B,'All YOY'!BR$1)</f>
        <v>0</v>
      </c>
      <c r="BS15" s="85">
        <f>SUMIFS(Data!$E:$E,Data!$D:$D,'All YOY'!BS$3,Data!$A:$A,'All YOY'!BS$2,Data!$C:$C,'All YOY'!$C15,Data!$B:$B,'All YOY'!BS$1)</f>
        <v>0</v>
      </c>
      <c r="BT15" s="85">
        <f>SUMIFS(Data!$E:$E,Data!$D:$D,'All YOY'!BT$3,Data!$A:$A,'All YOY'!BT$2,Data!$C:$C,'All YOY'!$C15,Data!$B:$B,'All YOY'!BT$1)</f>
        <v>0</v>
      </c>
      <c r="BU15" s="85">
        <f>SUMIFS(Data!$E:$E,Data!$D:$D,'All YOY'!BU$3,Data!$A:$A,'All YOY'!BU$2,Data!$C:$C,'All YOY'!$C15,Data!$B:$B,'All YOY'!BU$1)</f>
        <v>0</v>
      </c>
      <c r="BV15" s="85">
        <f>SUMIFS(Data!$E:$E,Data!$D:$D,'All YOY'!BV$3,Data!$A:$A,'All YOY'!BV$2,Data!$C:$C,'All YOY'!$C15,Data!$B:$B,'All YOY'!BV$1)</f>
        <v>0</v>
      </c>
      <c r="BW15" s="85">
        <f>SUMIFS(Data!$E:$E,Data!$D:$D,'All YOY'!BW$3,Data!$A:$A,'All YOY'!BW$2,Data!$C:$C,'All YOY'!$C15,Data!$B:$B,'All YOY'!BW$1)</f>
        <v>0</v>
      </c>
      <c r="BX15" s="85">
        <f>SUMIFS(Data!$E:$E,Data!$D:$D,'All YOY'!BX$3,Data!$A:$A,'All YOY'!BX$2,Data!$C:$C,'All YOY'!$C15,Data!$B:$B,'All YOY'!BX$1)</f>
        <v>0</v>
      </c>
      <c r="BY15" s="85">
        <f>SUMIFS(Data!$E:$E,Data!$D:$D,'All YOY'!BY$3,Data!$A:$A,'All YOY'!BY$2,Data!$C:$C,'All YOY'!$C15,Data!$B:$B,'All YOY'!BY$1)</f>
        <v>0</v>
      </c>
      <c r="BZ15" s="85">
        <f>SUMIFS(Data!$E:$E,Data!$D:$D,'All YOY'!BZ$3,Data!$A:$A,'All YOY'!BZ$2,Data!$C:$C,'All YOY'!$C15,Data!$B:$B,'All YOY'!BZ$1)</f>
        <v>0</v>
      </c>
      <c r="CA15" s="85">
        <f>SUMIFS(Data!$E:$E,Data!$D:$D,'All YOY'!CA$3,Data!$A:$A,'All YOY'!CA$2,Data!$C:$C,'All YOY'!$C15,Data!$B:$B,'All YOY'!CA$1)</f>
        <v>0</v>
      </c>
      <c r="CB15" s="85">
        <f>SUMIFS(Data!$E:$E,Data!$D:$D,'All YOY'!CB$3,Data!$A:$A,'All YOY'!CB$2,Data!$C:$C,'All YOY'!$C15,Data!$B:$B,'All YOY'!CB$1)</f>
        <v>0</v>
      </c>
      <c r="CC15" s="85">
        <f>SUMIFS(Data!$E:$E,Data!$D:$D,'All YOY'!CC$3,Data!$A:$A,'All YOY'!CC$2,Data!$C:$C,'All YOY'!$C15,Data!$B:$B,'All YOY'!CC$1)</f>
        <v>0</v>
      </c>
      <c r="CD15" s="85">
        <f>SUMIFS(Data!$E:$E,Data!$D:$D,'All YOY'!CD$3,Data!$A:$A,'All YOY'!CD$2,Data!$C:$C,'All YOY'!$C15,Data!$B:$B,'All YOY'!CD$1)</f>
        <v>0</v>
      </c>
      <c r="CE15" s="85">
        <f>SUMIFS(Data!$E:$E,Data!$D:$D,'All YOY'!CE$3,Data!$A:$A,'All YOY'!CE$2,Data!$C:$C,'All YOY'!$C15,Data!$B:$B,'All YOY'!CE$1)</f>
        <v>0</v>
      </c>
      <c r="CF15" s="85">
        <f>SUMIFS(Data!$E:$E,Data!$D:$D,'All YOY'!CF$3,Data!$A:$A,'All YOY'!CF$2,Data!$C:$C,'All YOY'!$C15,Data!$B:$B,'All YOY'!CF$1)</f>
        <v>0</v>
      </c>
      <c r="CG15" s="85">
        <f>SUMIFS(Data!$E:$E,Data!$D:$D,'All YOY'!CG$3,Data!$A:$A,'All YOY'!CG$2,Data!$C:$C,'All YOY'!$C15,Data!$B:$B,'All YOY'!CG$1)</f>
        <v>0</v>
      </c>
      <c r="CH15" s="85">
        <f>SUMIFS(Data!$E:$E,Data!$D:$D,'All YOY'!CH$3,Data!$A:$A,'All YOY'!CH$2,Data!$C:$C,'All YOY'!$C15,Data!$B:$B,'All YOY'!CH$1)</f>
        <v>0</v>
      </c>
      <c r="CI15" s="85">
        <f>SUMIFS(Data!$E:$E,Data!$D:$D,'All YOY'!CI$3,Data!$A:$A,'All YOY'!CI$2,Data!$C:$C,'All YOY'!$C15,Data!$B:$B,'All YOY'!CI$1)</f>
        <v>0</v>
      </c>
      <c r="CJ15" s="85">
        <f>SUMIFS(Data!$E:$E,Data!$D:$D,'All YOY'!CJ$3,Data!$A:$A,'All YOY'!CJ$2,Data!$C:$C,'All YOY'!$C15,Data!$B:$B,'All YOY'!CJ$1)</f>
        <v>0</v>
      </c>
      <c r="CK15" s="85">
        <f>SUMIFS(Data!$E:$E,Data!$D:$D,'All YOY'!CK$3,Data!$A:$A,'All YOY'!CK$2,Data!$C:$C,'All YOY'!$C15,Data!$B:$B,'All YOY'!CK$1)</f>
        <v>0</v>
      </c>
      <c r="CL15" s="85">
        <f>SUMIFS(Data!$E:$E,Data!$D:$D,'All YOY'!CL$3,Data!$A:$A,'All YOY'!CL$2,Data!$C:$C,'All YOY'!$C15,Data!$B:$B,'All YOY'!CL$1)</f>
        <v>0</v>
      </c>
      <c r="CM15" s="85">
        <f>SUMIFS(Data!$E:$E,Data!$D:$D,'All YOY'!CM$3,Data!$A:$A,'All YOY'!CM$2,Data!$C:$C,'All YOY'!$C15,Data!$B:$B,'All YOY'!CM$1)</f>
        <v>0</v>
      </c>
      <c r="CN15" s="85">
        <f>SUMIFS(Data!$E:$E,Data!$D:$D,'All YOY'!CN$3,Data!$A:$A,'All YOY'!CN$2,Data!$C:$C,'All YOY'!$C15,Data!$B:$B,'All YOY'!CN$1)</f>
        <v>0</v>
      </c>
      <c r="CO15" s="85">
        <f>SUMIFS(Data!$E:$E,Data!$D:$D,'All YOY'!CO$3,Data!$A:$A,'All YOY'!CO$2,Data!$C:$C,'All YOY'!$C15,Data!$B:$B,'All YOY'!CO$1)</f>
        <v>0</v>
      </c>
      <c r="CP15" s="85">
        <f>SUMIFS(Data!$E:$E,Data!$D:$D,'All YOY'!CP$3,Data!$A:$A,'All YOY'!CP$2,Data!$C:$C,'All YOY'!$C15,Data!$B:$B,'All YOY'!CP$1)</f>
        <v>0</v>
      </c>
      <c r="CQ15" s="85">
        <f>SUMIFS(Data!$E:$E,Data!$D:$D,'All YOY'!CQ$3,Data!$A:$A,'All YOY'!CQ$2,Data!$C:$C,'All YOY'!$C15,Data!$B:$B,'All YOY'!CQ$1)</f>
        <v>0</v>
      </c>
      <c r="CR15" s="85">
        <f>SUMIFS(Data!$E:$E,Data!$D:$D,'All YOY'!CR$3,Data!$A:$A,'All YOY'!CR$2,Data!$C:$C,'All YOY'!$C15,Data!$B:$B,'All YOY'!CR$1)</f>
        <v>0</v>
      </c>
      <c r="CS15" s="85">
        <f>SUMIFS(Data!$E:$E,Data!$D:$D,'All YOY'!CS$3,Data!$A:$A,'All YOY'!CS$2,Data!$C:$C,'All YOY'!$C15,Data!$B:$B,'All YOY'!CS$1)</f>
        <v>0</v>
      </c>
      <c r="CT15" s="85">
        <f>SUMIFS(Data!$E:$E,Data!$D:$D,'All YOY'!CT$3,Data!$A:$A,'All YOY'!CT$2,Data!$C:$C,'All YOY'!$C15,Data!$B:$B,'All YOY'!CT$1)</f>
        <v>0</v>
      </c>
      <c r="CU15" s="85">
        <f>SUMIFS(Data!$E:$E,Data!$D:$D,'All YOY'!CU$3,Data!$A:$A,'All YOY'!CU$2,Data!$C:$C,'All YOY'!$C15,Data!$B:$B,'All YOY'!CU$1)</f>
        <v>0</v>
      </c>
      <c r="CV15" s="85">
        <f>SUMIFS(Data!$E:$E,Data!$D:$D,'All YOY'!CV$3,Data!$A:$A,'All YOY'!CV$2,Data!$C:$C,'All YOY'!$C15,Data!$B:$B,'All YOY'!CV$1)</f>
        <v>0</v>
      </c>
      <c r="CW15" s="85">
        <f>SUMIFS(Data!$E:$E,Data!$D:$D,'All YOY'!CW$3,Data!$A:$A,'All YOY'!CW$2,Data!$C:$C,'All YOY'!$C15,Data!$B:$B,'All YOY'!CW$1)</f>
        <v>0</v>
      </c>
      <c r="CX15" s="85">
        <f>SUMIFS(Data!$E:$E,Data!$D:$D,'All YOY'!CX$3,Data!$A:$A,'All YOY'!CX$2,Data!$C:$C,'All YOY'!$C15,Data!$B:$B,'All YOY'!CX$1)</f>
        <v>0</v>
      </c>
      <c r="CY15" s="85">
        <f>SUMIFS(Data!$E:$E,Data!$D:$D,'All YOY'!CY$3,Data!$A:$A,'All YOY'!CY$2,Data!$C:$C,'All YOY'!$C15,Data!$B:$B,'All YOY'!CY$1)</f>
        <v>0</v>
      </c>
      <c r="CZ15" s="85">
        <f>SUMIFS(Data!$E:$E,Data!$D:$D,'All YOY'!CZ$3,Data!$A:$A,'All YOY'!CZ$2,Data!$C:$C,'All YOY'!$C15,Data!$B:$B,'All YOY'!CZ$1)</f>
        <v>0</v>
      </c>
      <c r="DA15" s="85">
        <f>SUMIFS(Data!$E:$E,Data!$D:$D,'All YOY'!DA$3,Data!$A:$A,'All YOY'!DA$2,Data!$C:$C,'All YOY'!$C15,Data!$B:$B,'All YOY'!DA$1)</f>
        <v>0</v>
      </c>
      <c r="DB15" s="85">
        <f>SUMIFS(Data!$E:$E,Data!$D:$D,'All YOY'!DB$3,Data!$A:$A,'All YOY'!DB$2,Data!$C:$C,'All YOY'!$C15,Data!$B:$B,'All YOY'!DB$1)</f>
        <v>0</v>
      </c>
      <c r="DC15" s="85">
        <f>SUMIFS(Data!$E:$E,Data!$D:$D,'All YOY'!DC$3,Data!$A:$A,'All YOY'!DC$2,Data!$C:$C,'All YOY'!$C15,Data!$B:$B,'All YOY'!DC$1)</f>
        <v>0</v>
      </c>
      <c r="DD15" s="85">
        <f>SUMIFS(Data!$E:$E,Data!$D:$D,'All YOY'!DD$3,Data!$A:$A,'All YOY'!DD$2,Data!$C:$C,'All YOY'!$C15,Data!$B:$B,'All YOY'!DD$1)</f>
        <v>0</v>
      </c>
      <c r="DE15" s="85">
        <f>SUMIFS(Data!$E:$E,Data!$D:$D,'All YOY'!DE$3,Data!$A:$A,'All YOY'!DE$2,Data!$C:$C,'All YOY'!$C15,Data!$B:$B,'All YOY'!DE$1)</f>
        <v>0</v>
      </c>
    </row>
    <row r="16" spans="1:109" hidden="1">
      <c r="A16" s="77" t="s">
        <v>422</v>
      </c>
      <c r="B16" s="77"/>
      <c r="C16" s="88" t="s">
        <v>45</v>
      </c>
      <c r="D16" s="77"/>
      <c r="E16" s="85">
        <f>SUMIFS(Data!$E:$E,Data!$D:$D,'All YOY'!E$3,Data!$A:$A,'All YOY'!E$2,Data!$C:$C,'All YOY'!$C16,Data!$B:$B,'All YOY'!E$1)</f>
        <v>0</v>
      </c>
      <c r="F16" s="85">
        <f>SUMIFS(Data!$E:$E,Data!$D:$D,'All YOY'!F$3,Data!$A:$A,'All YOY'!F$2,Data!$C:$C,'All YOY'!$C16,Data!$B:$B,'All YOY'!F$1)</f>
        <v>0</v>
      </c>
      <c r="G16" s="85">
        <f>SUMIFS(Data!$E:$E,Data!$D:$D,'All YOY'!G$3,Data!$A:$A,'All YOY'!G$2,Data!$C:$C,'All YOY'!$C16,Data!$B:$B,'All YOY'!G$1)</f>
        <v>0</v>
      </c>
      <c r="H16" s="85">
        <f>SUMIFS(Data!$E:$E,Data!$D:$D,'All YOY'!H$3,Data!$A:$A,'All YOY'!H$2,Data!$C:$C,'All YOY'!$C16,Data!$B:$B,'All YOY'!H$1)</f>
        <v>0</v>
      </c>
      <c r="I16" s="85">
        <f>SUMIFS(Data!$E:$E,Data!$D:$D,'All YOY'!I$3,Data!$A:$A,'All YOY'!I$2,Data!$C:$C,'All YOY'!$C16,Data!$B:$B,'All YOY'!I$1)</f>
        <v>0</v>
      </c>
      <c r="J16" s="85">
        <f>SUMIFS(Data!$E:$E,Data!$D:$D,'All YOY'!J$3,Data!$A:$A,'All YOY'!J$2,Data!$C:$C,'All YOY'!$C16,Data!$B:$B,'All YOY'!J$1)</f>
        <v>0</v>
      </c>
      <c r="K16" s="85">
        <f>SUMIFS(Data!$E:$E,Data!$D:$D,'All YOY'!K$3,Data!$A:$A,'All YOY'!K$2,Data!$C:$C,'All YOY'!$C16,Data!$B:$B,'All YOY'!K$1)</f>
        <v>0</v>
      </c>
      <c r="L16" s="85">
        <f>SUMIFS(Data!$E:$E,Data!$D:$D,'All YOY'!L$3,Data!$A:$A,'All YOY'!L$2,Data!$C:$C,'All YOY'!$C16,Data!$B:$B,'All YOY'!L$1)</f>
        <v>0</v>
      </c>
      <c r="M16" s="85">
        <f>SUMIFS(Data!$E:$E,Data!$D:$D,'All YOY'!M$3,Data!$A:$A,'All YOY'!M$2,Data!$C:$C,'All YOY'!$C16,Data!$B:$B,'All YOY'!M$1)</f>
        <v>0</v>
      </c>
      <c r="N16" s="85">
        <f>SUMIFS(Data!$E:$E,Data!$D:$D,'All YOY'!N$3,Data!$A:$A,'All YOY'!N$2,Data!$C:$C,'All YOY'!$C16,Data!$B:$B,'All YOY'!N$1)</f>
        <v>0</v>
      </c>
      <c r="O16" s="85">
        <f>SUMIFS(Data!$E:$E,Data!$D:$D,'All YOY'!O$3,Data!$A:$A,'All YOY'!O$2,Data!$C:$C,'All YOY'!$C16,Data!$B:$B,'All YOY'!O$1)</f>
        <v>0</v>
      </c>
      <c r="P16" s="85">
        <f>SUMIFS(Data!$E:$E,Data!$D:$D,'All YOY'!P$3,Data!$A:$A,'All YOY'!P$2,Data!$C:$C,'All YOY'!$C16,Data!$B:$B,'All YOY'!P$1)</f>
        <v>0</v>
      </c>
      <c r="Q16" s="85">
        <f>SUMIFS(Data!$E:$E,Data!$D:$D,'All YOY'!Q$3,Data!$A:$A,'All YOY'!Q$2,Data!$C:$C,'All YOY'!$C16,Data!$B:$B,'All YOY'!Q$1)</f>
        <v>0</v>
      </c>
      <c r="R16" s="85">
        <f>SUMIFS(Data!$E:$E,Data!$D:$D,'All YOY'!R$3,Data!$A:$A,'All YOY'!R$2,Data!$C:$C,'All YOY'!$C16,Data!$B:$B,'All YOY'!R$1)</f>
        <v>0</v>
      </c>
      <c r="S16" s="85">
        <f>SUMIFS(Data!$E:$E,Data!$D:$D,'All YOY'!S$3,Data!$A:$A,'All YOY'!S$2,Data!$C:$C,'All YOY'!$C16,Data!$B:$B,'All YOY'!S$1)</f>
        <v>0</v>
      </c>
      <c r="T16" s="85">
        <f>SUMIFS(Data!$E:$E,Data!$D:$D,'All YOY'!T$3,Data!$A:$A,'All YOY'!T$2,Data!$C:$C,'All YOY'!$C16,Data!$B:$B,'All YOY'!T$1)</f>
        <v>0</v>
      </c>
      <c r="U16" s="85">
        <f>SUMIFS(Data!$E:$E,Data!$D:$D,'All YOY'!U$3,Data!$A:$A,'All YOY'!U$2,Data!$C:$C,'All YOY'!$C16,Data!$B:$B,'All YOY'!U$1)</f>
        <v>0</v>
      </c>
      <c r="V16" s="85">
        <f>SUMIFS(Data!$E:$E,Data!$D:$D,'All YOY'!V$3,Data!$A:$A,'All YOY'!V$2,Data!$C:$C,'All YOY'!$C16,Data!$B:$B,'All YOY'!V$1)</f>
        <v>0</v>
      </c>
      <c r="W16" s="85">
        <f>SUMIFS(Data!$E:$E,Data!$D:$D,'All YOY'!W$3,Data!$A:$A,'All YOY'!W$2,Data!$C:$C,'All YOY'!$C16,Data!$B:$B,'All YOY'!W$1)</f>
        <v>0</v>
      </c>
      <c r="X16" s="85">
        <f>SUMIFS(Data!$E:$E,Data!$D:$D,'All YOY'!X$3,Data!$A:$A,'All YOY'!X$2,Data!$C:$C,'All YOY'!$C16,Data!$B:$B,'All YOY'!X$1)</f>
        <v>0</v>
      </c>
      <c r="Y16" s="85">
        <f>SUMIFS(Data!$E:$E,Data!$D:$D,'All YOY'!Y$3,Data!$A:$A,'All YOY'!Y$2,Data!$C:$C,'All YOY'!$C16,Data!$B:$B,'All YOY'!Y$1)</f>
        <v>0</v>
      </c>
      <c r="Z16" s="85">
        <f>SUMIFS(Data!$E:$E,Data!$D:$D,'All YOY'!Z$3,Data!$A:$A,'All YOY'!Z$2,Data!$C:$C,'All YOY'!$C16,Data!$B:$B,'All YOY'!Z$1)</f>
        <v>0</v>
      </c>
      <c r="AA16" s="85">
        <f>SUMIFS(Data!$E:$E,Data!$D:$D,'All YOY'!AA$3,Data!$A:$A,'All YOY'!AA$2,Data!$C:$C,'All YOY'!$C16,Data!$B:$B,'All YOY'!AA$1)</f>
        <v>0</v>
      </c>
      <c r="AB16" s="85">
        <f>SUMIFS(Data!$E:$E,Data!$D:$D,'All YOY'!AB$3,Data!$A:$A,'All YOY'!AB$2,Data!$C:$C,'All YOY'!$C16,Data!$B:$B,'All YOY'!AB$1)</f>
        <v>0</v>
      </c>
      <c r="AC16" s="85">
        <f>SUMIFS(Data!$E:$E,Data!$D:$D,'All YOY'!AC$3,Data!$A:$A,'All YOY'!AC$2,Data!$C:$C,'All YOY'!$C16,Data!$B:$B,'All YOY'!AC$1)</f>
        <v>0</v>
      </c>
      <c r="AD16" s="85">
        <f>SUMIFS(Data!$E:$E,Data!$D:$D,'All YOY'!AD$3,Data!$A:$A,'All YOY'!AD$2,Data!$C:$C,'All YOY'!$C16,Data!$B:$B,'All YOY'!AD$1)</f>
        <v>0</v>
      </c>
      <c r="AE16" s="85">
        <f>SUMIFS(Data!$E:$E,Data!$D:$D,'All YOY'!AE$3,Data!$A:$A,'All YOY'!AE$2,Data!$C:$C,'All YOY'!$C16,Data!$B:$B,'All YOY'!AE$1)</f>
        <v>0</v>
      </c>
      <c r="AF16" s="85">
        <f>SUMIFS(Data!$E:$E,Data!$D:$D,'All YOY'!AF$3,Data!$A:$A,'All YOY'!AF$2,Data!$C:$C,'All YOY'!$C16,Data!$B:$B,'All YOY'!AF$1)</f>
        <v>0</v>
      </c>
      <c r="AG16" s="85">
        <f>SUMIFS(Data!$E:$E,Data!$D:$D,'All YOY'!AG$3,Data!$A:$A,'All YOY'!AG$2,Data!$C:$C,'All YOY'!$C16,Data!$B:$B,'All YOY'!AG$1)</f>
        <v>0</v>
      </c>
      <c r="AH16" s="85">
        <f>SUMIFS(Data!$E:$E,Data!$D:$D,'All YOY'!AH$3,Data!$A:$A,'All YOY'!AH$2,Data!$C:$C,'All YOY'!$C16,Data!$B:$B,'All YOY'!AH$1)</f>
        <v>0</v>
      </c>
      <c r="AI16" s="85">
        <f>SUMIFS(Data!$E:$E,Data!$D:$D,'All YOY'!AI$3,Data!$A:$A,'All YOY'!AI$2,Data!$C:$C,'All YOY'!$C16,Data!$B:$B,'All YOY'!AI$1)</f>
        <v>0</v>
      </c>
      <c r="AJ16" s="85">
        <f>SUMIFS(Data!$E:$E,Data!$D:$D,'All YOY'!AJ$3,Data!$A:$A,'All YOY'!AJ$2,Data!$C:$C,'All YOY'!$C16,Data!$B:$B,'All YOY'!AJ$1)</f>
        <v>0</v>
      </c>
      <c r="AK16" s="85">
        <f>SUMIFS(Data!$E:$E,Data!$D:$D,'All YOY'!AK$3,Data!$A:$A,'All YOY'!AK$2,Data!$C:$C,'All YOY'!$C16,Data!$B:$B,'All YOY'!AK$1)</f>
        <v>0</v>
      </c>
      <c r="AL16" s="85">
        <f>SUMIFS(Data!$E:$E,Data!$D:$D,'All YOY'!AL$3,Data!$A:$A,'All YOY'!AL$2,Data!$C:$C,'All YOY'!$C16,Data!$B:$B,'All YOY'!AL$1)</f>
        <v>0</v>
      </c>
      <c r="AM16" s="85">
        <f>SUMIFS(Data!$E:$E,Data!$D:$D,'All YOY'!AM$3,Data!$A:$A,'All YOY'!AM$2,Data!$C:$C,'All YOY'!$C16,Data!$B:$B,'All YOY'!AM$1)</f>
        <v>0</v>
      </c>
      <c r="AN16" s="85">
        <f>SUMIFS(Data!$E:$E,Data!$D:$D,'All YOY'!AN$3,Data!$A:$A,'All YOY'!AN$2,Data!$C:$C,'All YOY'!$C16,Data!$B:$B,'All YOY'!AN$1)</f>
        <v>0</v>
      </c>
      <c r="AO16" s="85">
        <f>SUMIFS(Data!$E:$E,Data!$D:$D,'All YOY'!AO$3,Data!$A:$A,'All YOY'!AO$2,Data!$C:$C,'All YOY'!$C16,Data!$B:$B,'All YOY'!AO$1)</f>
        <v>0</v>
      </c>
      <c r="AP16" s="85">
        <f>SUMIFS(Data!$E:$E,Data!$D:$D,'All YOY'!AP$3,Data!$A:$A,'All YOY'!AP$2,Data!$C:$C,'All YOY'!$C16,Data!$B:$B,'All YOY'!AP$1)</f>
        <v>0</v>
      </c>
      <c r="AQ16" s="85">
        <f>SUMIFS(Data!$E:$E,Data!$D:$D,'All YOY'!AQ$3,Data!$A:$A,'All YOY'!AQ$2,Data!$C:$C,'All YOY'!$C16,Data!$B:$B,'All YOY'!AQ$1)</f>
        <v>0</v>
      </c>
      <c r="AR16" s="85">
        <f>SUMIFS(Data!$E:$E,Data!$D:$D,'All YOY'!AR$3,Data!$A:$A,'All YOY'!AR$2,Data!$C:$C,'All YOY'!$C16,Data!$B:$B,'All YOY'!AR$1)</f>
        <v>0</v>
      </c>
      <c r="AS16" s="85">
        <f>SUMIFS(Data!$E:$E,Data!$D:$D,'All YOY'!AS$3,Data!$A:$A,'All YOY'!AS$2,Data!$C:$C,'All YOY'!$C16,Data!$B:$B,'All YOY'!AS$1)</f>
        <v>0</v>
      </c>
      <c r="AT16" s="85">
        <f>SUMIFS(Data!$E:$E,Data!$D:$D,'All YOY'!AT$3,Data!$A:$A,'All YOY'!AT$2,Data!$C:$C,'All YOY'!$C16,Data!$B:$B,'All YOY'!AT$1)</f>
        <v>0</v>
      </c>
      <c r="AU16" s="85">
        <f>SUMIFS(Data!$E:$E,Data!$D:$D,'All YOY'!AU$3,Data!$A:$A,'All YOY'!AU$2,Data!$C:$C,'All YOY'!$C16,Data!$B:$B,'All YOY'!AU$1)</f>
        <v>0</v>
      </c>
      <c r="AV16" s="85">
        <f>SUMIFS(Data!$E:$E,Data!$D:$D,'All YOY'!AV$3,Data!$A:$A,'All YOY'!AV$2,Data!$C:$C,'All YOY'!$C16,Data!$B:$B,'All YOY'!AV$1)</f>
        <v>0</v>
      </c>
      <c r="AW16" s="85">
        <f>SUMIFS(Data!$E:$E,Data!$D:$D,'All YOY'!AW$3,Data!$A:$A,'All YOY'!AW$2,Data!$C:$C,'All YOY'!$C16,Data!$B:$B,'All YOY'!AW$1)</f>
        <v>0</v>
      </c>
      <c r="AX16" s="85">
        <f>SUMIFS(Data!$E:$E,Data!$D:$D,'All YOY'!AX$3,Data!$A:$A,'All YOY'!AX$2,Data!$C:$C,'All YOY'!$C16,Data!$B:$B,'All YOY'!AX$1)</f>
        <v>0</v>
      </c>
      <c r="AY16" s="85">
        <f>SUMIFS(Data!$E:$E,Data!$D:$D,'All YOY'!AY$3,Data!$A:$A,'All YOY'!AY$2,Data!$C:$C,'All YOY'!$C16,Data!$B:$B,'All YOY'!AY$1)</f>
        <v>0</v>
      </c>
      <c r="AZ16" s="85">
        <f>SUMIFS(Data!$E:$E,Data!$D:$D,'All YOY'!AZ$3,Data!$A:$A,'All YOY'!AZ$2,Data!$C:$C,'All YOY'!$C16,Data!$B:$B,'All YOY'!AZ$1)</f>
        <v>0</v>
      </c>
      <c r="BA16" s="85">
        <f>SUMIFS(Data!$E:$E,Data!$D:$D,'All YOY'!BA$3,Data!$A:$A,'All YOY'!BA$2,Data!$C:$C,'All YOY'!$C16,Data!$B:$B,'All YOY'!BA$1)</f>
        <v>0</v>
      </c>
      <c r="BB16" s="85">
        <f>SUMIFS(Data!$E:$E,Data!$D:$D,'All YOY'!BB$3,Data!$A:$A,'All YOY'!BB$2,Data!$C:$C,'All YOY'!$C16,Data!$B:$B,'All YOY'!BB$1)</f>
        <v>0</v>
      </c>
      <c r="BC16" s="85">
        <f>SUMIFS(Data!$E:$E,Data!$D:$D,'All YOY'!BC$3,Data!$A:$A,'All YOY'!BC$2,Data!$C:$C,'All YOY'!$C16,Data!$B:$B,'All YOY'!BC$1)</f>
        <v>0</v>
      </c>
      <c r="BD16" s="85">
        <f>SUMIFS(Data!$E:$E,Data!$D:$D,'All YOY'!BD$3,Data!$A:$A,'All YOY'!BD$2,Data!$C:$C,'All YOY'!$C16,Data!$B:$B,'All YOY'!BD$1)</f>
        <v>0</v>
      </c>
      <c r="BE16" s="85">
        <f>SUMIFS(Data!$E:$E,Data!$D:$D,'All YOY'!BE$3,Data!$A:$A,'All YOY'!BE$2,Data!$C:$C,'All YOY'!$C16,Data!$B:$B,'All YOY'!BE$1)</f>
        <v>0</v>
      </c>
      <c r="BF16" s="85">
        <f>SUMIFS(Data!$E:$E,Data!$D:$D,'All YOY'!BF$3,Data!$A:$A,'All YOY'!BF$2,Data!$C:$C,'All YOY'!$C16,Data!$B:$B,'All YOY'!BF$1)</f>
        <v>0</v>
      </c>
      <c r="BG16" s="85">
        <f>SUMIFS(Data!$E:$E,Data!$D:$D,'All YOY'!BG$3,Data!$A:$A,'All YOY'!BG$2,Data!$C:$C,'All YOY'!$C16,Data!$B:$B,'All YOY'!BG$1)</f>
        <v>0</v>
      </c>
      <c r="BH16" s="85">
        <f>SUMIFS(Data!$E:$E,Data!$D:$D,'All YOY'!BH$3,Data!$A:$A,'All YOY'!BH$2,Data!$C:$C,'All YOY'!$C16,Data!$B:$B,'All YOY'!BH$1)</f>
        <v>0</v>
      </c>
      <c r="BI16" s="85">
        <f>SUMIFS(Data!$E:$E,Data!$D:$D,'All YOY'!BI$3,Data!$A:$A,'All YOY'!BI$2,Data!$C:$C,'All YOY'!$C16,Data!$B:$B,'All YOY'!BI$1)</f>
        <v>0</v>
      </c>
      <c r="BJ16" s="85">
        <f>SUMIFS(Data!$E:$E,Data!$D:$D,'All YOY'!BJ$3,Data!$A:$A,'All YOY'!BJ$2,Data!$C:$C,'All YOY'!$C16,Data!$B:$B,'All YOY'!BJ$1)</f>
        <v>0</v>
      </c>
      <c r="BK16" s="85">
        <f>SUMIFS(Data!$E:$E,Data!$D:$D,'All YOY'!BK$3,Data!$A:$A,'All YOY'!BK$2,Data!$C:$C,'All YOY'!$C16,Data!$B:$B,'All YOY'!BK$1)</f>
        <v>0</v>
      </c>
      <c r="BL16" s="85">
        <f>SUMIFS(Data!$E:$E,Data!$D:$D,'All YOY'!BL$3,Data!$A:$A,'All YOY'!BL$2,Data!$C:$C,'All YOY'!$C16,Data!$B:$B,'All YOY'!BL$1)</f>
        <v>0</v>
      </c>
      <c r="BM16" s="85">
        <f>SUMIFS(Data!$E:$E,Data!$D:$D,'All YOY'!BM$3,Data!$A:$A,'All YOY'!BM$2,Data!$C:$C,'All YOY'!$C16,Data!$B:$B,'All YOY'!BM$1)</f>
        <v>0</v>
      </c>
      <c r="BN16" s="85">
        <f>SUMIFS(Data!$E:$E,Data!$D:$D,'All YOY'!BN$3,Data!$A:$A,'All YOY'!BN$2,Data!$C:$C,'All YOY'!$C16,Data!$B:$B,'All YOY'!BN$1)</f>
        <v>0</v>
      </c>
      <c r="BO16" s="85">
        <f>SUMIFS(Data!$E:$E,Data!$D:$D,'All YOY'!BO$3,Data!$A:$A,'All YOY'!BO$2,Data!$C:$C,'All YOY'!$C16,Data!$B:$B,'All YOY'!BO$1)</f>
        <v>0</v>
      </c>
      <c r="BP16" s="85">
        <f>SUMIFS(Data!$E:$E,Data!$D:$D,'All YOY'!BP$3,Data!$A:$A,'All YOY'!BP$2,Data!$C:$C,'All YOY'!$C16,Data!$B:$B,'All YOY'!BP$1)</f>
        <v>0</v>
      </c>
      <c r="BQ16" s="85">
        <f>SUMIFS(Data!$E:$E,Data!$D:$D,'All YOY'!BQ$3,Data!$A:$A,'All YOY'!BQ$2,Data!$C:$C,'All YOY'!$C16,Data!$B:$B,'All YOY'!BQ$1)</f>
        <v>0</v>
      </c>
      <c r="BR16" s="85">
        <f>SUMIFS(Data!$E:$E,Data!$D:$D,'All YOY'!BR$3,Data!$A:$A,'All YOY'!BR$2,Data!$C:$C,'All YOY'!$C16,Data!$B:$B,'All YOY'!BR$1)</f>
        <v>0</v>
      </c>
      <c r="BS16" s="85">
        <f>SUMIFS(Data!$E:$E,Data!$D:$D,'All YOY'!BS$3,Data!$A:$A,'All YOY'!BS$2,Data!$C:$C,'All YOY'!$C16,Data!$B:$B,'All YOY'!BS$1)</f>
        <v>0</v>
      </c>
      <c r="BT16" s="85">
        <f>SUMIFS(Data!$E:$E,Data!$D:$D,'All YOY'!BT$3,Data!$A:$A,'All YOY'!BT$2,Data!$C:$C,'All YOY'!$C16,Data!$B:$B,'All YOY'!BT$1)</f>
        <v>0</v>
      </c>
      <c r="BU16" s="85">
        <f>SUMIFS(Data!$E:$E,Data!$D:$D,'All YOY'!BU$3,Data!$A:$A,'All YOY'!BU$2,Data!$C:$C,'All YOY'!$C16,Data!$B:$B,'All YOY'!BU$1)</f>
        <v>0</v>
      </c>
      <c r="BV16" s="85">
        <f>SUMIFS(Data!$E:$E,Data!$D:$D,'All YOY'!BV$3,Data!$A:$A,'All YOY'!BV$2,Data!$C:$C,'All YOY'!$C16,Data!$B:$B,'All YOY'!BV$1)</f>
        <v>0</v>
      </c>
      <c r="BW16" s="85">
        <f>SUMIFS(Data!$E:$E,Data!$D:$D,'All YOY'!BW$3,Data!$A:$A,'All YOY'!BW$2,Data!$C:$C,'All YOY'!$C16,Data!$B:$B,'All YOY'!BW$1)</f>
        <v>0</v>
      </c>
      <c r="BX16" s="85">
        <f>SUMIFS(Data!$E:$E,Data!$D:$D,'All YOY'!BX$3,Data!$A:$A,'All YOY'!BX$2,Data!$C:$C,'All YOY'!$C16,Data!$B:$B,'All YOY'!BX$1)</f>
        <v>0</v>
      </c>
      <c r="BY16" s="85">
        <f>SUMIFS(Data!$E:$E,Data!$D:$D,'All YOY'!BY$3,Data!$A:$A,'All YOY'!BY$2,Data!$C:$C,'All YOY'!$C16,Data!$B:$B,'All YOY'!BY$1)</f>
        <v>0</v>
      </c>
      <c r="BZ16" s="85">
        <f>SUMIFS(Data!$E:$E,Data!$D:$D,'All YOY'!BZ$3,Data!$A:$A,'All YOY'!BZ$2,Data!$C:$C,'All YOY'!$C16,Data!$B:$B,'All YOY'!BZ$1)</f>
        <v>0</v>
      </c>
      <c r="CA16" s="85">
        <f>SUMIFS(Data!$E:$E,Data!$D:$D,'All YOY'!CA$3,Data!$A:$A,'All YOY'!CA$2,Data!$C:$C,'All YOY'!$C16,Data!$B:$B,'All YOY'!CA$1)</f>
        <v>0</v>
      </c>
      <c r="CB16" s="85">
        <f>SUMIFS(Data!$E:$E,Data!$D:$D,'All YOY'!CB$3,Data!$A:$A,'All YOY'!CB$2,Data!$C:$C,'All YOY'!$C16,Data!$B:$B,'All YOY'!CB$1)</f>
        <v>0</v>
      </c>
      <c r="CC16" s="85">
        <f>SUMIFS(Data!$E:$E,Data!$D:$D,'All YOY'!CC$3,Data!$A:$A,'All YOY'!CC$2,Data!$C:$C,'All YOY'!$C16,Data!$B:$B,'All YOY'!CC$1)</f>
        <v>0</v>
      </c>
      <c r="CD16" s="85">
        <f>SUMIFS(Data!$E:$E,Data!$D:$D,'All YOY'!CD$3,Data!$A:$A,'All YOY'!CD$2,Data!$C:$C,'All YOY'!$C16,Data!$B:$B,'All YOY'!CD$1)</f>
        <v>0</v>
      </c>
      <c r="CE16" s="85">
        <f>SUMIFS(Data!$E:$E,Data!$D:$D,'All YOY'!CE$3,Data!$A:$A,'All YOY'!CE$2,Data!$C:$C,'All YOY'!$C16,Data!$B:$B,'All YOY'!CE$1)</f>
        <v>0</v>
      </c>
      <c r="CF16" s="85">
        <f>SUMIFS(Data!$E:$E,Data!$D:$D,'All YOY'!CF$3,Data!$A:$A,'All YOY'!CF$2,Data!$C:$C,'All YOY'!$C16,Data!$B:$B,'All YOY'!CF$1)</f>
        <v>0</v>
      </c>
      <c r="CG16" s="85">
        <f>SUMIFS(Data!$E:$E,Data!$D:$D,'All YOY'!CG$3,Data!$A:$A,'All YOY'!CG$2,Data!$C:$C,'All YOY'!$C16,Data!$B:$B,'All YOY'!CG$1)</f>
        <v>0</v>
      </c>
      <c r="CH16" s="85">
        <f>SUMIFS(Data!$E:$E,Data!$D:$D,'All YOY'!CH$3,Data!$A:$A,'All YOY'!CH$2,Data!$C:$C,'All YOY'!$C16,Data!$B:$B,'All YOY'!CH$1)</f>
        <v>0</v>
      </c>
      <c r="CI16" s="85">
        <f>SUMIFS(Data!$E:$E,Data!$D:$D,'All YOY'!CI$3,Data!$A:$A,'All YOY'!CI$2,Data!$C:$C,'All YOY'!$C16,Data!$B:$B,'All YOY'!CI$1)</f>
        <v>0</v>
      </c>
      <c r="CJ16" s="85">
        <f>SUMIFS(Data!$E:$E,Data!$D:$D,'All YOY'!CJ$3,Data!$A:$A,'All YOY'!CJ$2,Data!$C:$C,'All YOY'!$C16,Data!$B:$B,'All YOY'!CJ$1)</f>
        <v>0</v>
      </c>
      <c r="CK16" s="85">
        <f>SUMIFS(Data!$E:$E,Data!$D:$D,'All YOY'!CK$3,Data!$A:$A,'All YOY'!CK$2,Data!$C:$C,'All YOY'!$C16,Data!$B:$B,'All YOY'!CK$1)</f>
        <v>0</v>
      </c>
      <c r="CL16" s="85">
        <f>SUMIFS(Data!$E:$E,Data!$D:$D,'All YOY'!CL$3,Data!$A:$A,'All YOY'!CL$2,Data!$C:$C,'All YOY'!$C16,Data!$B:$B,'All YOY'!CL$1)</f>
        <v>0</v>
      </c>
      <c r="CM16" s="85">
        <f>SUMIFS(Data!$E:$E,Data!$D:$D,'All YOY'!CM$3,Data!$A:$A,'All YOY'!CM$2,Data!$C:$C,'All YOY'!$C16,Data!$B:$B,'All YOY'!CM$1)</f>
        <v>0</v>
      </c>
      <c r="CN16" s="85">
        <f>SUMIFS(Data!$E:$E,Data!$D:$D,'All YOY'!CN$3,Data!$A:$A,'All YOY'!CN$2,Data!$C:$C,'All YOY'!$C16,Data!$B:$B,'All YOY'!CN$1)</f>
        <v>0</v>
      </c>
      <c r="CO16" s="85">
        <f>SUMIFS(Data!$E:$E,Data!$D:$D,'All YOY'!CO$3,Data!$A:$A,'All YOY'!CO$2,Data!$C:$C,'All YOY'!$C16,Data!$B:$B,'All YOY'!CO$1)</f>
        <v>0</v>
      </c>
      <c r="CP16" s="85">
        <f>SUMIFS(Data!$E:$E,Data!$D:$D,'All YOY'!CP$3,Data!$A:$A,'All YOY'!CP$2,Data!$C:$C,'All YOY'!$C16,Data!$B:$B,'All YOY'!CP$1)</f>
        <v>0</v>
      </c>
      <c r="CQ16" s="85">
        <f>SUMIFS(Data!$E:$E,Data!$D:$D,'All YOY'!CQ$3,Data!$A:$A,'All YOY'!CQ$2,Data!$C:$C,'All YOY'!$C16,Data!$B:$B,'All YOY'!CQ$1)</f>
        <v>0</v>
      </c>
      <c r="CR16" s="85">
        <f>SUMIFS(Data!$E:$E,Data!$D:$D,'All YOY'!CR$3,Data!$A:$A,'All YOY'!CR$2,Data!$C:$C,'All YOY'!$C16,Data!$B:$B,'All YOY'!CR$1)</f>
        <v>0</v>
      </c>
      <c r="CS16" s="85">
        <f>SUMIFS(Data!$E:$E,Data!$D:$D,'All YOY'!CS$3,Data!$A:$A,'All YOY'!CS$2,Data!$C:$C,'All YOY'!$C16,Data!$B:$B,'All YOY'!CS$1)</f>
        <v>0</v>
      </c>
      <c r="CT16" s="85">
        <f>SUMIFS(Data!$E:$E,Data!$D:$D,'All YOY'!CT$3,Data!$A:$A,'All YOY'!CT$2,Data!$C:$C,'All YOY'!$C16,Data!$B:$B,'All YOY'!CT$1)</f>
        <v>0</v>
      </c>
      <c r="CU16" s="85">
        <f>SUMIFS(Data!$E:$E,Data!$D:$D,'All YOY'!CU$3,Data!$A:$A,'All YOY'!CU$2,Data!$C:$C,'All YOY'!$C16,Data!$B:$B,'All YOY'!CU$1)</f>
        <v>0</v>
      </c>
      <c r="CV16" s="85">
        <f>SUMIFS(Data!$E:$E,Data!$D:$D,'All YOY'!CV$3,Data!$A:$A,'All YOY'!CV$2,Data!$C:$C,'All YOY'!$C16,Data!$B:$B,'All YOY'!CV$1)</f>
        <v>0</v>
      </c>
      <c r="CW16" s="85">
        <f>SUMIFS(Data!$E:$E,Data!$D:$D,'All YOY'!CW$3,Data!$A:$A,'All YOY'!CW$2,Data!$C:$C,'All YOY'!$C16,Data!$B:$B,'All YOY'!CW$1)</f>
        <v>0</v>
      </c>
      <c r="CX16" s="85">
        <f>SUMIFS(Data!$E:$E,Data!$D:$D,'All YOY'!CX$3,Data!$A:$A,'All YOY'!CX$2,Data!$C:$C,'All YOY'!$C16,Data!$B:$B,'All YOY'!CX$1)</f>
        <v>0</v>
      </c>
      <c r="CY16" s="85">
        <f>SUMIFS(Data!$E:$E,Data!$D:$D,'All YOY'!CY$3,Data!$A:$A,'All YOY'!CY$2,Data!$C:$C,'All YOY'!$C16,Data!$B:$B,'All YOY'!CY$1)</f>
        <v>0</v>
      </c>
      <c r="CZ16" s="85">
        <f>SUMIFS(Data!$E:$E,Data!$D:$D,'All YOY'!CZ$3,Data!$A:$A,'All YOY'!CZ$2,Data!$C:$C,'All YOY'!$C16,Data!$B:$B,'All YOY'!CZ$1)</f>
        <v>0</v>
      </c>
      <c r="DA16" s="85">
        <f>SUMIFS(Data!$E:$E,Data!$D:$D,'All YOY'!DA$3,Data!$A:$A,'All YOY'!DA$2,Data!$C:$C,'All YOY'!$C16,Data!$B:$B,'All YOY'!DA$1)</f>
        <v>0</v>
      </c>
      <c r="DB16" s="85">
        <f>SUMIFS(Data!$E:$E,Data!$D:$D,'All YOY'!DB$3,Data!$A:$A,'All YOY'!DB$2,Data!$C:$C,'All YOY'!$C16,Data!$B:$B,'All YOY'!DB$1)</f>
        <v>0</v>
      </c>
      <c r="DC16" s="85">
        <f>SUMIFS(Data!$E:$E,Data!$D:$D,'All YOY'!DC$3,Data!$A:$A,'All YOY'!DC$2,Data!$C:$C,'All YOY'!$C16,Data!$B:$B,'All YOY'!DC$1)</f>
        <v>0</v>
      </c>
      <c r="DD16" s="85">
        <f>SUMIFS(Data!$E:$E,Data!$D:$D,'All YOY'!DD$3,Data!$A:$A,'All YOY'!DD$2,Data!$C:$C,'All YOY'!$C16,Data!$B:$B,'All YOY'!DD$1)</f>
        <v>0</v>
      </c>
      <c r="DE16" s="85">
        <f>SUMIFS(Data!$E:$E,Data!$D:$D,'All YOY'!DE$3,Data!$A:$A,'All YOY'!DE$2,Data!$C:$C,'All YOY'!$C16,Data!$B:$B,'All YOY'!DE$1)</f>
        <v>0</v>
      </c>
    </row>
    <row r="17" spans="1:109">
      <c r="A17" s="77" t="s">
        <v>460</v>
      </c>
      <c r="B17" s="77" t="s">
        <v>476</v>
      </c>
      <c r="C17" s="88" t="s">
        <v>18</v>
      </c>
      <c r="D17" s="77"/>
      <c r="E17" s="85">
        <f>SUMIFS(Data!$E:$E,Data!$D:$D,'All YOY'!E$3,Data!$A:$A,'All YOY'!E$2,Data!$C:$C,'All YOY'!$C17,Data!$B:$B,'All YOY'!E$1)</f>
        <v>5000</v>
      </c>
      <c r="F17" s="85">
        <f>SUMIFS(Data!$E:$E,Data!$D:$D,'All YOY'!F$3,Data!$A:$A,'All YOY'!F$2,Data!$C:$C,'All YOY'!$C17,Data!$B:$B,'All YOY'!F$1)</f>
        <v>0</v>
      </c>
      <c r="G17" s="85">
        <f>SUMIFS(Data!$E:$E,Data!$D:$D,'All YOY'!G$3,Data!$A:$A,'All YOY'!G$2,Data!$C:$C,'All YOY'!$C17,Data!$B:$B,'All YOY'!G$1)</f>
        <v>0</v>
      </c>
      <c r="H17" s="85">
        <f>SUMIFS(Data!$E:$E,Data!$D:$D,'All YOY'!H$3,Data!$A:$A,'All YOY'!H$2,Data!$C:$C,'All YOY'!$C17,Data!$B:$B,'All YOY'!H$1)</f>
        <v>4000</v>
      </c>
      <c r="I17" s="85">
        <f>SUMIFS(Data!$E:$E,Data!$D:$D,'All YOY'!I$3,Data!$A:$A,'All YOY'!I$2,Data!$C:$C,'All YOY'!$C17,Data!$B:$B,'All YOY'!I$1)</f>
        <v>0</v>
      </c>
      <c r="J17" s="85">
        <f>SUMIFS(Data!$E:$E,Data!$D:$D,'All YOY'!J$3,Data!$A:$A,'All YOY'!J$2,Data!$C:$C,'All YOY'!$C17,Data!$B:$B,'All YOY'!J$1)</f>
        <v>0</v>
      </c>
      <c r="K17" s="85">
        <f>SUMIFS(Data!$E:$E,Data!$D:$D,'All YOY'!K$3,Data!$A:$A,'All YOY'!K$2,Data!$C:$C,'All YOY'!$C17,Data!$B:$B,'All YOY'!K$1)</f>
        <v>4000</v>
      </c>
      <c r="L17" s="85">
        <f>SUMIFS(Data!$E:$E,Data!$D:$D,'All YOY'!L$3,Data!$A:$A,'All YOY'!L$2,Data!$C:$C,'All YOY'!$C17,Data!$B:$B,'All YOY'!L$1)</f>
        <v>0</v>
      </c>
      <c r="M17" s="85">
        <f>SUMIFS(Data!$E:$E,Data!$D:$D,'All YOY'!M$3,Data!$A:$A,'All YOY'!M$2,Data!$C:$C,'All YOY'!$C17,Data!$B:$B,'All YOY'!M$1)</f>
        <v>0</v>
      </c>
      <c r="N17" s="85">
        <f>SUMIFS(Data!$E:$E,Data!$D:$D,'All YOY'!N$3,Data!$A:$A,'All YOY'!N$2,Data!$C:$C,'All YOY'!$C17,Data!$B:$B,'All YOY'!N$1)</f>
        <v>4000</v>
      </c>
      <c r="O17" s="85">
        <f>SUMIFS(Data!$E:$E,Data!$D:$D,'All YOY'!O$3,Data!$A:$A,'All YOY'!O$2,Data!$C:$C,'All YOY'!$C17,Data!$B:$B,'All YOY'!O$1)</f>
        <v>0</v>
      </c>
      <c r="P17" s="85">
        <f>SUMIFS(Data!$E:$E,Data!$D:$D,'All YOY'!P$3,Data!$A:$A,'All YOY'!P$2,Data!$C:$C,'All YOY'!$C17,Data!$B:$B,'All YOY'!P$1)</f>
        <v>0</v>
      </c>
      <c r="Q17" s="85">
        <f>SUMIFS(Data!$E:$E,Data!$D:$D,'All YOY'!Q$3,Data!$A:$A,'All YOY'!Q$2,Data!$C:$C,'All YOY'!$C17,Data!$B:$B,'All YOY'!Q$1)</f>
        <v>3610</v>
      </c>
      <c r="R17" s="85">
        <f>SUMIFS(Data!$E:$E,Data!$D:$D,'All YOY'!R$3,Data!$A:$A,'All YOY'!R$2,Data!$C:$C,'All YOY'!$C17,Data!$B:$B,'All YOY'!R$1)</f>
        <v>3441</v>
      </c>
      <c r="S17" s="85">
        <f>SUMIFS(Data!$E:$E,Data!$D:$D,'All YOY'!S$3,Data!$A:$A,'All YOY'!S$2,Data!$C:$C,'All YOY'!$C17,Data!$B:$B,'All YOY'!S$1)</f>
        <v>169</v>
      </c>
      <c r="T17" s="85">
        <f>SUMIFS(Data!$E:$E,Data!$D:$D,'All YOY'!T$3,Data!$A:$A,'All YOY'!T$2,Data!$C:$C,'All YOY'!$C17,Data!$B:$B,'All YOY'!T$1)</f>
        <v>3625</v>
      </c>
      <c r="U17" s="85">
        <f>SUMIFS(Data!$E:$E,Data!$D:$D,'All YOY'!U$3,Data!$A:$A,'All YOY'!U$2,Data!$C:$C,'All YOY'!$C17,Data!$B:$B,'All YOY'!U$1)</f>
        <v>3445</v>
      </c>
      <c r="V17" s="85">
        <f>SUMIFS(Data!$E:$E,Data!$D:$D,'All YOY'!V$3,Data!$A:$A,'All YOY'!V$2,Data!$C:$C,'All YOY'!$C17,Data!$B:$B,'All YOY'!V$1)</f>
        <v>180</v>
      </c>
      <c r="W17" s="85">
        <f>SUMIFS(Data!$E:$E,Data!$D:$D,'All YOY'!W$3,Data!$A:$A,'All YOY'!W$2,Data!$C:$C,'All YOY'!$C17,Data!$B:$B,'All YOY'!W$1)</f>
        <v>3581</v>
      </c>
      <c r="X17" s="85">
        <f>SUMIFS(Data!$E:$E,Data!$D:$D,'All YOY'!X$3,Data!$A:$A,'All YOY'!X$2,Data!$C:$C,'All YOY'!$C17,Data!$B:$B,'All YOY'!X$1)</f>
        <v>3444</v>
      </c>
      <c r="Y17" s="85">
        <f>SUMIFS(Data!$E:$E,Data!$D:$D,'All YOY'!Y$3,Data!$A:$A,'All YOY'!Y$2,Data!$C:$C,'All YOY'!$C17,Data!$B:$B,'All YOY'!Y$1)</f>
        <v>137</v>
      </c>
      <c r="Z17" s="85">
        <f>SUMIFS(Data!$E:$E,Data!$D:$D,'All YOY'!Z$3,Data!$A:$A,'All YOY'!Z$2,Data!$C:$C,'All YOY'!$C17,Data!$B:$B,'All YOY'!Z$1)</f>
        <v>3773</v>
      </c>
      <c r="AA17" s="85">
        <f>SUMIFS(Data!$E:$E,Data!$D:$D,'All YOY'!AA$3,Data!$A:$A,'All YOY'!AA$2,Data!$C:$C,'All YOY'!$C17,Data!$B:$B,'All YOY'!AA$1)</f>
        <v>3582</v>
      </c>
      <c r="AB17" s="85">
        <f>SUMIFS(Data!$E:$E,Data!$D:$D,'All YOY'!AB$3,Data!$A:$A,'All YOY'!AB$2,Data!$C:$C,'All YOY'!$C17,Data!$B:$B,'All YOY'!AB$1)</f>
        <v>191</v>
      </c>
      <c r="AC17" s="85">
        <f>SUMIFS(Data!$E:$E,Data!$D:$D,'All YOY'!AC$3,Data!$A:$A,'All YOY'!AC$2,Data!$C:$C,'All YOY'!$C17,Data!$B:$B,'All YOY'!AC$1)</f>
        <v>3795</v>
      </c>
      <c r="AD17" s="85">
        <f>SUMIFS(Data!$E:$E,Data!$D:$D,'All YOY'!AD$3,Data!$A:$A,'All YOY'!AD$2,Data!$C:$C,'All YOY'!$C17,Data!$B:$B,'All YOY'!AD$1)</f>
        <v>3626</v>
      </c>
      <c r="AE17" s="85">
        <f>SUMIFS(Data!$E:$E,Data!$D:$D,'All YOY'!AE$3,Data!$A:$A,'All YOY'!AE$2,Data!$C:$C,'All YOY'!$C17,Data!$B:$B,'All YOY'!AE$1)</f>
        <v>169</v>
      </c>
      <c r="AF17" s="85">
        <f>SUMIFS(Data!$E:$E,Data!$D:$D,'All YOY'!AF$3,Data!$A:$A,'All YOY'!AF$2,Data!$C:$C,'All YOY'!$C17,Data!$B:$B,'All YOY'!AF$1)</f>
        <v>3729</v>
      </c>
      <c r="AG17" s="85">
        <f>SUMIFS(Data!$E:$E,Data!$D:$D,'All YOY'!AG$3,Data!$A:$A,'All YOY'!AG$2,Data!$C:$C,'All YOY'!$C17,Data!$B:$B,'All YOY'!AG$1)</f>
        <v>3534</v>
      </c>
      <c r="AH17" s="85">
        <f>SUMIFS(Data!$E:$E,Data!$D:$D,'All YOY'!AH$3,Data!$A:$A,'All YOY'!AH$2,Data!$C:$C,'All YOY'!$C17,Data!$B:$B,'All YOY'!AH$1)</f>
        <v>195</v>
      </c>
      <c r="AI17" s="85">
        <f>SUMIFS(Data!$E:$E,Data!$D:$D,'All YOY'!AI$3,Data!$A:$A,'All YOY'!AI$2,Data!$C:$C,'All YOY'!$C17,Data!$B:$B,'All YOY'!AI$1)</f>
        <v>3855</v>
      </c>
      <c r="AJ17" s="85">
        <f>SUMIFS(Data!$E:$E,Data!$D:$D,'All YOY'!AJ$3,Data!$A:$A,'All YOY'!AJ$2,Data!$C:$C,'All YOY'!$C17,Data!$B:$B,'All YOY'!AJ$1)</f>
        <v>3663</v>
      </c>
      <c r="AK17" s="85">
        <f>SUMIFS(Data!$E:$E,Data!$D:$D,'All YOY'!AK$3,Data!$A:$A,'All YOY'!AK$2,Data!$C:$C,'All YOY'!$C17,Data!$B:$B,'All YOY'!AK$1)</f>
        <v>192</v>
      </c>
      <c r="AL17" s="85">
        <f>SUMIFS(Data!$E:$E,Data!$D:$D,'All YOY'!AL$3,Data!$A:$A,'All YOY'!AL$2,Data!$C:$C,'All YOY'!$C17,Data!$B:$B,'All YOY'!AL$1)</f>
        <v>3980</v>
      </c>
      <c r="AM17" s="85">
        <f>SUMIFS(Data!$E:$E,Data!$D:$D,'All YOY'!AM$3,Data!$A:$A,'All YOY'!AM$2,Data!$C:$C,'All YOY'!$C17,Data!$B:$B,'All YOY'!AM$1)</f>
        <v>3760</v>
      </c>
      <c r="AN17" s="85">
        <f>SUMIFS(Data!$E:$E,Data!$D:$D,'All YOY'!AN$3,Data!$A:$A,'All YOY'!AN$2,Data!$C:$C,'All YOY'!$C17,Data!$B:$B,'All YOY'!AN$1)</f>
        <v>220</v>
      </c>
      <c r="AO17" s="85">
        <f>SUMIFS(Data!$E:$E,Data!$D:$D,'All YOY'!AO$3,Data!$A:$A,'All YOY'!AO$2,Data!$C:$C,'All YOY'!$C17,Data!$B:$B,'All YOY'!AO$1)</f>
        <v>4110</v>
      </c>
      <c r="AP17" s="85">
        <f>SUMIFS(Data!$E:$E,Data!$D:$D,'All YOY'!AP$3,Data!$A:$A,'All YOY'!AP$2,Data!$C:$C,'All YOY'!$C17,Data!$B:$B,'All YOY'!AP$1)</f>
        <v>3857</v>
      </c>
      <c r="AQ17" s="85">
        <f>SUMIFS(Data!$E:$E,Data!$D:$D,'All YOY'!AQ$3,Data!$A:$A,'All YOY'!AQ$2,Data!$C:$C,'All YOY'!$C17,Data!$B:$B,'All YOY'!AQ$1)</f>
        <v>253</v>
      </c>
      <c r="AR17" s="85">
        <f>SUMIFS(Data!$E:$E,Data!$D:$D,'All YOY'!AR$3,Data!$A:$A,'All YOY'!AR$2,Data!$C:$C,'All YOY'!$C17,Data!$B:$B,'All YOY'!AR$1)</f>
        <v>3998</v>
      </c>
      <c r="AS17" s="85">
        <f>SUMIFS(Data!$E:$E,Data!$D:$D,'All YOY'!AS$3,Data!$A:$A,'All YOY'!AS$2,Data!$C:$C,'All YOY'!$C17,Data!$B:$B,'All YOY'!AS$1)</f>
        <v>3796</v>
      </c>
      <c r="AT17" s="85">
        <f>SUMIFS(Data!$E:$E,Data!$D:$D,'All YOY'!AT$3,Data!$A:$A,'All YOY'!AT$2,Data!$C:$C,'All YOY'!$C17,Data!$B:$B,'All YOY'!AT$1)</f>
        <v>202</v>
      </c>
      <c r="AU17" s="85">
        <f>SUMIFS(Data!$E:$E,Data!$D:$D,'All YOY'!AU$3,Data!$A:$A,'All YOY'!AU$2,Data!$C:$C,'All YOY'!$C17,Data!$B:$B,'All YOY'!AU$1)</f>
        <v>3687</v>
      </c>
      <c r="AV17" s="85">
        <f>SUMIFS(Data!$E:$E,Data!$D:$D,'All YOY'!AV$3,Data!$A:$A,'All YOY'!AV$2,Data!$C:$C,'All YOY'!$C17,Data!$B:$B,'All YOY'!AV$1)</f>
        <v>3544</v>
      </c>
      <c r="AW17" s="85">
        <f>SUMIFS(Data!$E:$E,Data!$D:$D,'All YOY'!AW$3,Data!$A:$A,'All YOY'!AW$2,Data!$C:$C,'All YOY'!$C17,Data!$B:$B,'All YOY'!AW$1)</f>
        <v>143</v>
      </c>
      <c r="AX17" s="85">
        <f>SUMIFS(Data!$E:$E,Data!$D:$D,'All YOY'!AX$3,Data!$A:$A,'All YOY'!AX$2,Data!$C:$C,'All YOY'!$C17,Data!$B:$B,'All YOY'!AX$1)</f>
        <v>3671</v>
      </c>
      <c r="AY17" s="85">
        <f>SUMIFS(Data!$E:$E,Data!$D:$D,'All YOY'!AY$3,Data!$A:$A,'All YOY'!AY$2,Data!$C:$C,'All YOY'!$C17,Data!$B:$B,'All YOY'!AY$1)</f>
        <v>3555</v>
      </c>
      <c r="AZ17" s="85">
        <f>SUMIFS(Data!$E:$E,Data!$D:$D,'All YOY'!AZ$3,Data!$A:$A,'All YOY'!AZ$2,Data!$C:$C,'All YOY'!$C17,Data!$B:$B,'All YOY'!AZ$1)</f>
        <v>116</v>
      </c>
      <c r="BA17" s="85">
        <f>SUMIFS(Data!$E:$E,Data!$D:$D,'All YOY'!BA$3,Data!$A:$A,'All YOY'!BA$2,Data!$C:$C,'All YOY'!$C17,Data!$B:$B,'All YOY'!BA$1)</f>
        <v>0</v>
      </c>
      <c r="BB17" s="85">
        <f>SUMIFS(Data!$E:$E,Data!$D:$D,'All YOY'!BB$3,Data!$A:$A,'All YOY'!BB$2,Data!$C:$C,'All YOY'!$C17,Data!$B:$B,'All YOY'!BB$1)</f>
        <v>0</v>
      </c>
      <c r="BC17" s="85">
        <f>SUMIFS(Data!$E:$E,Data!$D:$D,'All YOY'!BC$3,Data!$A:$A,'All YOY'!BC$2,Data!$C:$C,'All YOY'!$C17,Data!$B:$B,'All YOY'!BC$1)</f>
        <v>0</v>
      </c>
      <c r="BD17" s="85">
        <f>SUMIFS(Data!$E:$E,Data!$D:$D,'All YOY'!BD$3,Data!$A:$A,'All YOY'!BD$2,Data!$C:$C,'All YOY'!$C17,Data!$B:$B,'All YOY'!BD$1)</f>
        <v>3639</v>
      </c>
      <c r="BE17" s="85">
        <f>SUMIFS(Data!$E:$E,Data!$D:$D,'All YOY'!BE$3,Data!$A:$A,'All YOY'!BE$2,Data!$C:$C,'All YOY'!$C17,Data!$B:$B,'All YOY'!BE$1)</f>
        <v>3536</v>
      </c>
      <c r="BF17" s="85">
        <f>SUMIFS(Data!$E:$E,Data!$D:$D,'All YOY'!BF$3,Data!$A:$A,'All YOY'!BF$2,Data!$C:$C,'All YOY'!$C17,Data!$B:$B,'All YOY'!BF$1)</f>
        <v>103</v>
      </c>
      <c r="BG17" s="85">
        <f>SUMIFS(Data!$E:$E,Data!$D:$D,'All YOY'!BG$3,Data!$A:$A,'All YOY'!BG$2,Data!$C:$C,'All YOY'!$C17,Data!$B:$B,'All YOY'!BG$1)</f>
        <v>3598</v>
      </c>
      <c r="BH17" s="85">
        <f>SUMIFS(Data!$E:$E,Data!$D:$D,'All YOY'!BH$3,Data!$A:$A,'All YOY'!BH$2,Data!$C:$C,'All YOY'!$C17,Data!$B:$B,'All YOY'!BH$1)</f>
        <v>3512</v>
      </c>
      <c r="BI17" s="85">
        <f>SUMIFS(Data!$E:$E,Data!$D:$D,'All YOY'!BI$3,Data!$A:$A,'All YOY'!BI$2,Data!$C:$C,'All YOY'!$C17,Data!$B:$B,'All YOY'!BI$1)</f>
        <v>86</v>
      </c>
      <c r="BJ17" s="85">
        <f>SUMIFS(Data!$E:$E,Data!$D:$D,'All YOY'!BJ$3,Data!$A:$A,'All YOY'!BJ$2,Data!$C:$C,'All YOY'!$C17,Data!$B:$B,'All YOY'!BJ$1)</f>
        <v>3412</v>
      </c>
      <c r="BK17" s="85">
        <f>SUMIFS(Data!$E:$E,Data!$D:$D,'All YOY'!BK$3,Data!$A:$A,'All YOY'!BK$2,Data!$C:$C,'All YOY'!$C17,Data!$B:$B,'All YOY'!BK$1)</f>
        <v>3345</v>
      </c>
      <c r="BL17" s="85">
        <f>SUMIFS(Data!$E:$E,Data!$D:$D,'All YOY'!BL$3,Data!$A:$A,'All YOY'!BL$2,Data!$C:$C,'All YOY'!$C17,Data!$B:$B,'All YOY'!BL$1)</f>
        <v>67</v>
      </c>
      <c r="BM17" s="85">
        <f>SUMIFS(Data!$E:$E,Data!$D:$D,'All YOY'!BM$3,Data!$A:$A,'All YOY'!BM$2,Data!$C:$C,'All YOY'!$C17,Data!$B:$B,'All YOY'!BM$1)</f>
        <v>3367</v>
      </c>
      <c r="BN17" s="85">
        <f>SUMIFS(Data!$E:$E,Data!$D:$D,'All YOY'!BN$3,Data!$A:$A,'All YOY'!BN$2,Data!$C:$C,'All YOY'!$C17,Data!$B:$B,'All YOY'!BN$1)</f>
        <v>3302</v>
      </c>
      <c r="BO17" s="85">
        <f>SUMIFS(Data!$E:$E,Data!$D:$D,'All YOY'!BO$3,Data!$A:$A,'All YOY'!BO$2,Data!$C:$C,'All YOY'!$C17,Data!$B:$B,'All YOY'!BO$1)</f>
        <v>65</v>
      </c>
      <c r="BP17" s="85">
        <f>SUMIFS(Data!$E:$E,Data!$D:$D,'All YOY'!BP$3,Data!$A:$A,'All YOY'!BP$2,Data!$C:$C,'All YOY'!$C17,Data!$B:$B,'All YOY'!BP$1)</f>
        <v>2788</v>
      </c>
      <c r="BQ17" s="85">
        <f>SUMIFS(Data!$E:$E,Data!$D:$D,'All YOY'!BQ$3,Data!$A:$A,'All YOY'!BQ$2,Data!$C:$C,'All YOY'!$C17,Data!$B:$B,'All YOY'!BQ$1)</f>
        <v>2727</v>
      </c>
      <c r="BR17" s="85">
        <f>SUMIFS(Data!$E:$E,Data!$D:$D,'All YOY'!BR$3,Data!$A:$A,'All YOY'!BR$2,Data!$C:$C,'All YOY'!$C17,Data!$B:$B,'All YOY'!BR$1)</f>
        <v>61</v>
      </c>
      <c r="BS17" s="85">
        <f>SUMIFS(Data!$E:$E,Data!$D:$D,'All YOY'!BS$3,Data!$A:$A,'All YOY'!BS$2,Data!$C:$C,'All YOY'!$C17,Data!$B:$B,'All YOY'!BS$1)</f>
        <v>2884</v>
      </c>
      <c r="BT17" s="85">
        <f>SUMIFS(Data!$E:$E,Data!$D:$D,'All YOY'!BT$3,Data!$A:$A,'All YOY'!BT$2,Data!$C:$C,'All YOY'!$C17,Data!$B:$B,'All YOY'!BT$1)</f>
        <v>2810</v>
      </c>
      <c r="BU17" s="85">
        <f>SUMIFS(Data!$E:$E,Data!$D:$D,'All YOY'!BU$3,Data!$A:$A,'All YOY'!BU$2,Data!$C:$C,'All YOY'!$C17,Data!$B:$B,'All YOY'!BU$1)</f>
        <v>74</v>
      </c>
      <c r="BV17" s="85">
        <f>SUMIFS(Data!$E:$E,Data!$D:$D,'All YOY'!BV$3,Data!$A:$A,'All YOY'!BV$2,Data!$C:$C,'All YOY'!$C17,Data!$B:$B,'All YOY'!BV$1)</f>
        <v>2926</v>
      </c>
      <c r="BW17" s="85">
        <f>SUMIFS(Data!$E:$E,Data!$D:$D,'All YOY'!BW$3,Data!$A:$A,'All YOY'!BW$2,Data!$C:$C,'All YOY'!$C17,Data!$B:$B,'All YOY'!BW$1)</f>
        <v>2858</v>
      </c>
      <c r="BX17" s="85">
        <f>SUMIFS(Data!$E:$E,Data!$D:$D,'All YOY'!BX$3,Data!$A:$A,'All YOY'!BX$2,Data!$C:$C,'All YOY'!$C17,Data!$B:$B,'All YOY'!BX$1)</f>
        <v>68</v>
      </c>
      <c r="BY17" s="85">
        <f>SUMIFS(Data!$E:$E,Data!$D:$D,'All YOY'!BY$3,Data!$A:$A,'All YOY'!BY$2,Data!$C:$C,'All YOY'!$C17,Data!$B:$B,'All YOY'!BY$1)</f>
        <v>2864</v>
      </c>
      <c r="BZ17" s="85">
        <f>SUMIFS(Data!$E:$E,Data!$D:$D,'All YOY'!BZ$3,Data!$A:$A,'All YOY'!BZ$2,Data!$C:$C,'All YOY'!$C17,Data!$B:$B,'All YOY'!BZ$1)</f>
        <v>2808</v>
      </c>
      <c r="CA17" s="85">
        <f>SUMIFS(Data!$E:$E,Data!$D:$D,'All YOY'!CA$3,Data!$A:$A,'All YOY'!CA$2,Data!$C:$C,'All YOY'!$C17,Data!$B:$B,'All YOY'!CA$1)</f>
        <v>56</v>
      </c>
      <c r="CB17" s="85">
        <f>SUMIFS(Data!$E:$E,Data!$D:$D,'All YOY'!CB$3,Data!$A:$A,'All YOY'!CB$2,Data!$C:$C,'All YOY'!$C17,Data!$B:$B,'All YOY'!CB$1)</f>
        <v>2847</v>
      </c>
      <c r="CC17" s="85">
        <f>SUMIFS(Data!$E:$E,Data!$D:$D,'All YOY'!CC$3,Data!$A:$A,'All YOY'!CC$2,Data!$C:$C,'All YOY'!$C17,Data!$B:$B,'All YOY'!CC$1)</f>
        <v>2781</v>
      </c>
      <c r="CD17" s="85">
        <f>SUMIFS(Data!$E:$E,Data!$D:$D,'All YOY'!CD$3,Data!$A:$A,'All YOY'!CD$2,Data!$C:$C,'All YOY'!$C17,Data!$B:$B,'All YOY'!CD$1)</f>
        <v>66</v>
      </c>
      <c r="CE17" s="85">
        <f>SUMIFS(Data!$E:$E,Data!$D:$D,'All YOY'!CE$3,Data!$A:$A,'All YOY'!CE$2,Data!$C:$C,'All YOY'!$C17,Data!$B:$B,'All YOY'!CE$1)</f>
        <v>2831</v>
      </c>
      <c r="CF17" s="85">
        <f>SUMIFS(Data!$E:$E,Data!$D:$D,'All YOY'!CF$3,Data!$A:$A,'All YOY'!CF$2,Data!$C:$C,'All YOY'!$C17,Data!$B:$B,'All YOY'!CF$1)</f>
        <v>2766</v>
      </c>
      <c r="CG17" s="85">
        <f>SUMIFS(Data!$E:$E,Data!$D:$D,'All YOY'!CG$3,Data!$A:$A,'All YOY'!CG$2,Data!$C:$C,'All YOY'!$C17,Data!$B:$B,'All YOY'!CG$1)</f>
        <v>65</v>
      </c>
      <c r="CH17" s="85">
        <f>SUMIFS(Data!$E:$E,Data!$D:$D,'All YOY'!CH$3,Data!$A:$A,'All YOY'!CH$2,Data!$C:$C,'All YOY'!$C17,Data!$B:$B,'All YOY'!CH$1)</f>
        <v>2824</v>
      </c>
      <c r="CI17" s="85">
        <f>SUMIFS(Data!$E:$E,Data!$D:$D,'All YOY'!CI$3,Data!$A:$A,'All YOY'!CI$2,Data!$C:$C,'All YOY'!$C17,Data!$B:$B,'All YOY'!CI$1)</f>
        <v>2762</v>
      </c>
      <c r="CJ17" s="85">
        <f>SUMIFS(Data!$E:$E,Data!$D:$D,'All YOY'!CJ$3,Data!$A:$A,'All YOY'!CJ$2,Data!$C:$C,'All YOY'!$C17,Data!$B:$B,'All YOY'!CJ$1)</f>
        <v>62</v>
      </c>
      <c r="CK17" s="85">
        <f>SUMIFS(Data!$E:$E,Data!$D:$D,'All YOY'!CK$3,Data!$A:$A,'All YOY'!CK$2,Data!$C:$C,'All YOY'!$C17,Data!$B:$B,'All YOY'!CK$1)</f>
        <v>2846</v>
      </c>
      <c r="CL17" s="85">
        <f>SUMIFS(Data!$E:$E,Data!$D:$D,'All YOY'!CL$3,Data!$A:$A,'All YOY'!CL$2,Data!$C:$C,'All YOY'!$C17,Data!$B:$B,'All YOY'!CL$1)</f>
        <v>2782</v>
      </c>
      <c r="CM17" s="85">
        <f>SUMIFS(Data!$E:$E,Data!$D:$D,'All YOY'!CM$3,Data!$A:$A,'All YOY'!CM$2,Data!$C:$C,'All YOY'!$C17,Data!$B:$B,'All YOY'!CM$1)</f>
        <v>64</v>
      </c>
      <c r="CN17" s="85">
        <f>SUMIFS(Data!$E:$E,Data!$D:$D,'All YOY'!CN$3,Data!$A:$A,'All YOY'!CN$2,Data!$C:$C,'All YOY'!$C17,Data!$B:$B,'All YOY'!CN$1)</f>
        <v>2832</v>
      </c>
      <c r="CO17" s="85">
        <f>SUMIFS(Data!$E:$E,Data!$D:$D,'All YOY'!CO$3,Data!$A:$A,'All YOY'!CO$2,Data!$C:$C,'All YOY'!$C17,Data!$B:$B,'All YOY'!CO$1)</f>
        <v>2762</v>
      </c>
      <c r="CP17" s="85">
        <f>SUMIFS(Data!$E:$E,Data!$D:$D,'All YOY'!CP$3,Data!$A:$A,'All YOY'!CP$2,Data!$C:$C,'All YOY'!$C17,Data!$B:$B,'All YOY'!CP$1)</f>
        <v>70</v>
      </c>
      <c r="CQ17" s="85">
        <f>SUMIFS(Data!$E:$E,Data!$D:$D,'All YOY'!CQ$3,Data!$A:$A,'All YOY'!CQ$2,Data!$C:$C,'All YOY'!$C17,Data!$B:$B,'All YOY'!CQ$1)</f>
        <v>2941</v>
      </c>
      <c r="CR17" s="85">
        <f>SUMIFS(Data!$E:$E,Data!$D:$D,'All YOY'!CR$3,Data!$A:$A,'All YOY'!CR$2,Data!$C:$C,'All YOY'!$C17,Data!$B:$B,'All YOY'!CR$1)</f>
        <v>2848</v>
      </c>
      <c r="CS17" s="85">
        <f>SUMIFS(Data!$E:$E,Data!$D:$D,'All YOY'!CS$3,Data!$A:$A,'All YOY'!CS$2,Data!$C:$C,'All YOY'!$C17,Data!$B:$B,'All YOY'!CS$1)</f>
        <v>93</v>
      </c>
      <c r="CT17" s="85">
        <f>SUMIFS(Data!$E:$E,Data!$D:$D,'All YOY'!CT$3,Data!$A:$A,'All YOY'!CT$2,Data!$C:$C,'All YOY'!$C17,Data!$B:$B,'All YOY'!CT$1)</f>
        <v>2973</v>
      </c>
      <c r="CU17" s="85">
        <f>SUMIFS(Data!$E:$E,Data!$D:$D,'All YOY'!CU$3,Data!$A:$A,'All YOY'!CU$2,Data!$C:$C,'All YOY'!$C17,Data!$B:$B,'All YOY'!CU$1)</f>
        <v>2884</v>
      </c>
      <c r="CV17" s="85">
        <f>SUMIFS(Data!$E:$E,Data!$D:$D,'All YOY'!CV$3,Data!$A:$A,'All YOY'!CV$2,Data!$C:$C,'All YOY'!$C17,Data!$B:$B,'All YOY'!CV$1)</f>
        <v>89</v>
      </c>
      <c r="CW17" s="85">
        <f>SUMIFS(Data!$E:$E,Data!$D:$D,'All YOY'!CW$3,Data!$A:$A,'All YOY'!CW$2,Data!$C:$C,'All YOY'!$C17,Data!$B:$B,'All YOY'!CW$1)</f>
        <v>2908</v>
      </c>
      <c r="CX17" s="85">
        <f>SUMIFS(Data!$E:$E,Data!$D:$D,'All YOY'!CX$3,Data!$A:$A,'All YOY'!CX$2,Data!$C:$C,'All YOY'!$C17,Data!$B:$B,'All YOY'!CX$1)</f>
        <v>2843</v>
      </c>
      <c r="CY17" s="85">
        <f>SUMIFS(Data!$E:$E,Data!$D:$D,'All YOY'!CY$3,Data!$A:$A,'All YOY'!CY$2,Data!$C:$C,'All YOY'!$C17,Data!$B:$B,'All YOY'!CY$1)</f>
        <v>65</v>
      </c>
      <c r="CZ17" s="85">
        <f>SUMIFS(Data!$E:$E,Data!$D:$D,'All YOY'!CZ$3,Data!$A:$A,'All YOY'!CZ$2,Data!$C:$C,'All YOY'!$C17,Data!$B:$B,'All YOY'!CZ$1)</f>
        <v>2874</v>
      </c>
      <c r="DA17" s="85">
        <f>SUMIFS(Data!$E:$E,Data!$D:$D,'All YOY'!DA$3,Data!$A:$A,'All YOY'!DA$2,Data!$C:$C,'All YOY'!$C17,Data!$B:$B,'All YOY'!DA$1)</f>
        <v>2827</v>
      </c>
      <c r="DB17" s="85">
        <f>SUMIFS(Data!$E:$E,Data!$D:$D,'All YOY'!DB$3,Data!$A:$A,'All YOY'!DB$2,Data!$C:$C,'All YOY'!$C17,Data!$B:$B,'All YOY'!DB$1)</f>
        <v>47</v>
      </c>
      <c r="DC17" s="85">
        <f>SUMIFS(Data!$E:$E,Data!$D:$D,'All YOY'!DC$3,Data!$A:$A,'All YOY'!DC$2,Data!$C:$C,'All YOY'!$C17,Data!$B:$B,'All YOY'!DC$1)</f>
        <v>2883</v>
      </c>
      <c r="DD17" s="85">
        <f>SUMIFS(Data!$E:$E,Data!$D:$D,'All YOY'!DD$3,Data!$A:$A,'All YOY'!DD$2,Data!$C:$C,'All YOY'!$C17,Data!$B:$B,'All YOY'!DD$1)</f>
        <v>2849</v>
      </c>
      <c r="DE17" s="85">
        <f>SUMIFS(Data!$E:$E,Data!$D:$D,'All YOY'!DE$3,Data!$A:$A,'All YOY'!DE$2,Data!$C:$C,'All YOY'!$C17,Data!$B:$B,'All YOY'!DE$1)</f>
        <v>34</v>
      </c>
    </row>
    <row r="18" spans="1:109">
      <c r="A18" s="77" t="s">
        <v>460</v>
      </c>
      <c r="B18" s="77" t="s">
        <v>476</v>
      </c>
      <c r="C18" s="88" t="s">
        <v>20</v>
      </c>
      <c r="D18" s="77"/>
      <c r="E18" s="85">
        <f>SUMIFS(Data!$E:$E,Data!$D:$D,'All YOY'!E$3,Data!$A:$A,'All YOY'!E$2,Data!$C:$C,'All YOY'!$C18,Data!$B:$B,'All YOY'!E$1)</f>
        <v>0</v>
      </c>
      <c r="F18" s="85">
        <f>SUMIFS(Data!$E:$E,Data!$D:$D,'All YOY'!F$3,Data!$A:$A,'All YOY'!F$2,Data!$C:$C,'All YOY'!$C18,Data!$B:$B,'All YOY'!F$1)</f>
        <v>0</v>
      </c>
      <c r="G18" s="85">
        <f>SUMIFS(Data!$E:$E,Data!$D:$D,'All YOY'!G$3,Data!$A:$A,'All YOY'!G$2,Data!$C:$C,'All YOY'!$C18,Data!$B:$B,'All YOY'!G$1)</f>
        <v>0</v>
      </c>
      <c r="H18" s="85">
        <f>SUMIFS(Data!$E:$E,Data!$D:$D,'All YOY'!H$3,Data!$A:$A,'All YOY'!H$2,Data!$C:$C,'All YOY'!$C18,Data!$B:$B,'All YOY'!H$1)</f>
        <v>0</v>
      </c>
      <c r="I18" s="85">
        <f>SUMIFS(Data!$E:$E,Data!$D:$D,'All YOY'!I$3,Data!$A:$A,'All YOY'!I$2,Data!$C:$C,'All YOY'!$C18,Data!$B:$B,'All YOY'!I$1)</f>
        <v>0</v>
      </c>
      <c r="J18" s="85">
        <f>SUMIFS(Data!$E:$E,Data!$D:$D,'All YOY'!J$3,Data!$A:$A,'All YOY'!J$2,Data!$C:$C,'All YOY'!$C18,Data!$B:$B,'All YOY'!J$1)</f>
        <v>0</v>
      </c>
      <c r="K18" s="85">
        <f>SUMIFS(Data!$E:$E,Data!$D:$D,'All YOY'!K$3,Data!$A:$A,'All YOY'!K$2,Data!$C:$C,'All YOY'!$C18,Data!$B:$B,'All YOY'!K$1)</f>
        <v>16000</v>
      </c>
      <c r="L18" s="85">
        <f>SUMIFS(Data!$E:$E,Data!$D:$D,'All YOY'!L$3,Data!$A:$A,'All YOY'!L$2,Data!$C:$C,'All YOY'!$C18,Data!$B:$B,'All YOY'!L$1)</f>
        <v>0</v>
      </c>
      <c r="M18" s="85">
        <f>SUMIFS(Data!$E:$E,Data!$D:$D,'All YOY'!M$3,Data!$A:$A,'All YOY'!M$2,Data!$C:$C,'All YOY'!$C18,Data!$B:$B,'All YOY'!M$1)</f>
        <v>0</v>
      </c>
      <c r="N18" s="85">
        <f>SUMIFS(Data!$E:$E,Data!$D:$D,'All YOY'!N$3,Data!$A:$A,'All YOY'!N$2,Data!$C:$C,'All YOY'!$C18,Data!$B:$B,'All YOY'!N$1)</f>
        <v>0</v>
      </c>
      <c r="O18" s="85">
        <f>SUMIFS(Data!$E:$E,Data!$D:$D,'All YOY'!O$3,Data!$A:$A,'All YOY'!O$2,Data!$C:$C,'All YOY'!$C18,Data!$B:$B,'All YOY'!O$1)</f>
        <v>0</v>
      </c>
      <c r="P18" s="85">
        <f>SUMIFS(Data!$E:$E,Data!$D:$D,'All YOY'!P$3,Data!$A:$A,'All YOY'!P$2,Data!$C:$C,'All YOY'!$C18,Data!$B:$B,'All YOY'!P$1)</f>
        <v>0</v>
      </c>
      <c r="Q18" s="85">
        <f>SUMIFS(Data!$E:$E,Data!$D:$D,'All YOY'!Q$3,Data!$A:$A,'All YOY'!Q$2,Data!$C:$C,'All YOY'!$C18,Data!$B:$B,'All YOY'!Q$1)</f>
        <v>14342</v>
      </c>
      <c r="R18" s="85">
        <f>SUMIFS(Data!$E:$E,Data!$D:$D,'All YOY'!R$3,Data!$A:$A,'All YOY'!R$2,Data!$C:$C,'All YOY'!$C18,Data!$B:$B,'All YOY'!R$1)</f>
        <v>13864</v>
      </c>
      <c r="S18" s="85">
        <f>SUMIFS(Data!$E:$E,Data!$D:$D,'All YOY'!S$3,Data!$A:$A,'All YOY'!S$2,Data!$C:$C,'All YOY'!$C18,Data!$B:$B,'All YOY'!S$1)</f>
        <v>478</v>
      </c>
      <c r="T18" s="85">
        <f>SUMIFS(Data!$E:$E,Data!$D:$D,'All YOY'!T$3,Data!$A:$A,'All YOY'!T$2,Data!$C:$C,'All YOY'!$C18,Data!$B:$B,'All YOY'!T$1)</f>
        <v>14934</v>
      </c>
      <c r="U18" s="85">
        <f>SUMIFS(Data!$E:$E,Data!$D:$D,'All YOY'!U$3,Data!$A:$A,'All YOY'!U$2,Data!$C:$C,'All YOY'!$C18,Data!$B:$B,'All YOY'!U$1)</f>
        <v>14373</v>
      </c>
      <c r="V18" s="85">
        <f>SUMIFS(Data!$E:$E,Data!$D:$D,'All YOY'!V$3,Data!$A:$A,'All YOY'!V$2,Data!$C:$C,'All YOY'!$C18,Data!$B:$B,'All YOY'!V$1)</f>
        <v>561</v>
      </c>
      <c r="W18" s="85">
        <f>SUMIFS(Data!$E:$E,Data!$D:$D,'All YOY'!W$3,Data!$A:$A,'All YOY'!W$2,Data!$C:$C,'All YOY'!$C18,Data!$B:$B,'All YOY'!W$1)</f>
        <v>14713</v>
      </c>
      <c r="X18" s="85">
        <f>SUMIFS(Data!$E:$E,Data!$D:$D,'All YOY'!X$3,Data!$A:$A,'All YOY'!X$2,Data!$C:$C,'All YOY'!$C18,Data!$B:$B,'All YOY'!X$1)</f>
        <v>14191</v>
      </c>
      <c r="Y18" s="85">
        <f>SUMIFS(Data!$E:$E,Data!$D:$D,'All YOY'!Y$3,Data!$A:$A,'All YOY'!Y$2,Data!$C:$C,'All YOY'!$C18,Data!$B:$B,'All YOY'!Y$1)</f>
        <v>522</v>
      </c>
      <c r="Z18" s="85">
        <f>SUMIFS(Data!$E:$E,Data!$D:$D,'All YOY'!Z$3,Data!$A:$A,'All YOY'!Z$2,Data!$C:$C,'All YOY'!$C18,Data!$B:$B,'All YOY'!Z$1)</f>
        <v>15018</v>
      </c>
      <c r="AA18" s="85">
        <f>SUMIFS(Data!$E:$E,Data!$D:$D,'All YOY'!AA$3,Data!$A:$A,'All YOY'!AA$2,Data!$C:$C,'All YOY'!$C18,Data!$B:$B,'All YOY'!AA$1)</f>
        <v>14481</v>
      </c>
      <c r="AB18" s="85">
        <f>SUMIFS(Data!$E:$E,Data!$D:$D,'All YOY'!AB$3,Data!$A:$A,'All YOY'!AB$2,Data!$C:$C,'All YOY'!$C18,Data!$B:$B,'All YOY'!AB$1)</f>
        <v>537</v>
      </c>
      <c r="AC18" s="85">
        <f>SUMIFS(Data!$E:$E,Data!$D:$D,'All YOY'!AC$3,Data!$A:$A,'All YOY'!AC$2,Data!$C:$C,'All YOY'!$C18,Data!$B:$B,'All YOY'!AC$1)</f>
        <v>15094</v>
      </c>
      <c r="AD18" s="85">
        <f>SUMIFS(Data!$E:$E,Data!$D:$D,'All YOY'!AD$3,Data!$A:$A,'All YOY'!AD$2,Data!$C:$C,'All YOY'!$C18,Data!$B:$B,'All YOY'!AD$1)</f>
        <v>14565</v>
      </c>
      <c r="AE18" s="85">
        <f>SUMIFS(Data!$E:$E,Data!$D:$D,'All YOY'!AE$3,Data!$A:$A,'All YOY'!AE$2,Data!$C:$C,'All YOY'!$C18,Data!$B:$B,'All YOY'!AE$1)</f>
        <v>529</v>
      </c>
      <c r="AF18" s="85">
        <f>SUMIFS(Data!$E:$E,Data!$D:$D,'All YOY'!AF$3,Data!$A:$A,'All YOY'!AF$2,Data!$C:$C,'All YOY'!$C18,Data!$B:$B,'All YOY'!AF$1)</f>
        <v>14819</v>
      </c>
      <c r="AG18" s="85">
        <f>SUMIFS(Data!$E:$E,Data!$D:$D,'All YOY'!AG$3,Data!$A:$A,'All YOY'!AG$2,Data!$C:$C,'All YOY'!$C18,Data!$B:$B,'All YOY'!AG$1)</f>
        <v>14288</v>
      </c>
      <c r="AH18" s="85">
        <f>SUMIFS(Data!$E:$E,Data!$D:$D,'All YOY'!AH$3,Data!$A:$A,'All YOY'!AH$2,Data!$C:$C,'All YOY'!$C18,Data!$B:$B,'All YOY'!AH$1)</f>
        <v>531</v>
      </c>
      <c r="AI18" s="85">
        <f>SUMIFS(Data!$E:$E,Data!$D:$D,'All YOY'!AI$3,Data!$A:$A,'All YOY'!AI$2,Data!$C:$C,'All YOY'!$C18,Data!$B:$B,'All YOY'!AI$1)</f>
        <v>14146</v>
      </c>
      <c r="AJ18" s="85">
        <f>SUMIFS(Data!$E:$E,Data!$D:$D,'All YOY'!AJ$3,Data!$A:$A,'All YOY'!AJ$2,Data!$C:$C,'All YOY'!$C18,Data!$B:$B,'All YOY'!AJ$1)</f>
        <v>13745</v>
      </c>
      <c r="AK18" s="85">
        <f>SUMIFS(Data!$E:$E,Data!$D:$D,'All YOY'!AK$3,Data!$A:$A,'All YOY'!AK$2,Data!$C:$C,'All YOY'!$C18,Data!$B:$B,'All YOY'!AK$1)</f>
        <v>401</v>
      </c>
      <c r="AL18" s="85">
        <f>SUMIFS(Data!$E:$E,Data!$D:$D,'All YOY'!AL$3,Data!$A:$A,'All YOY'!AL$2,Data!$C:$C,'All YOY'!$C18,Data!$B:$B,'All YOY'!AL$1)</f>
        <v>14735</v>
      </c>
      <c r="AM18" s="85">
        <f>SUMIFS(Data!$E:$E,Data!$D:$D,'All YOY'!AM$3,Data!$A:$A,'All YOY'!AM$2,Data!$C:$C,'All YOY'!$C18,Data!$B:$B,'All YOY'!AM$1)</f>
        <v>14245</v>
      </c>
      <c r="AN18" s="85">
        <f>SUMIFS(Data!$E:$E,Data!$D:$D,'All YOY'!AN$3,Data!$A:$A,'All YOY'!AN$2,Data!$C:$C,'All YOY'!$C18,Data!$B:$B,'All YOY'!AN$1)</f>
        <v>490</v>
      </c>
      <c r="AO18" s="85">
        <f>SUMIFS(Data!$E:$E,Data!$D:$D,'All YOY'!AO$3,Data!$A:$A,'All YOY'!AO$2,Data!$C:$C,'All YOY'!$C18,Data!$B:$B,'All YOY'!AO$1)</f>
        <v>14725</v>
      </c>
      <c r="AP18" s="85">
        <f>SUMIFS(Data!$E:$E,Data!$D:$D,'All YOY'!AP$3,Data!$A:$A,'All YOY'!AP$2,Data!$C:$C,'All YOY'!$C18,Data!$B:$B,'All YOY'!AP$1)</f>
        <v>14198</v>
      </c>
      <c r="AQ18" s="85">
        <f>SUMIFS(Data!$E:$E,Data!$D:$D,'All YOY'!AQ$3,Data!$A:$A,'All YOY'!AQ$2,Data!$C:$C,'All YOY'!$C18,Data!$B:$B,'All YOY'!AQ$1)</f>
        <v>527</v>
      </c>
      <c r="AR18" s="85">
        <f>SUMIFS(Data!$E:$E,Data!$D:$D,'All YOY'!AR$3,Data!$A:$A,'All YOY'!AR$2,Data!$C:$C,'All YOY'!$C18,Data!$B:$B,'All YOY'!AR$1)</f>
        <v>14781</v>
      </c>
      <c r="AS18" s="85">
        <f>SUMIFS(Data!$E:$E,Data!$D:$D,'All YOY'!AS$3,Data!$A:$A,'All YOY'!AS$2,Data!$C:$C,'All YOY'!$C18,Data!$B:$B,'All YOY'!AS$1)</f>
        <v>14249</v>
      </c>
      <c r="AT18" s="85">
        <f>SUMIFS(Data!$E:$E,Data!$D:$D,'All YOY'!AT$3,Data!$A:$A,'All YOY'!AT$2,Data!$C:$C,'All YOY'!$C18,Data!$B:$B,'All YOY'!AT$1)</f>
        <v>532</v>
      </c>
      <c r="AU18" s="85">
        <f>SUMIFS(Data!$E:$E,Data!$D:$D,'All YOY'!AU$3,Data!$A:$A,'All YOY'!AU$2,Data!$C:$C,'All YOY'!$C18,Data!$B:$B,'All YOY'!AU$1)</f>
        <v>14555</v>
      </c>
      <c r="AV18" s="85">
        <f>SUMIFS(Data!$E:$E,Data!$D:$D,'All YOY'!AV$3,Data!$A:$A,'All YOY'!AV$2,Data!$C:$C,'All YOY'!$C18,Data!$B:$B,'All YOY'!AV$1)</f>
        <v>14054</v>
      </c>
      <c r="AW18" s="85">
        <f>SUMIFS(Data!$E:$E,Data!$D:$D,'All YOY'!AW$3,Data!$A:$A,'All YOY'!AW$2,Data!$C:$C,'All YOY'!$C18,Data!$B:$B,'All YOY'!AW$1)</f>
        <v>501</v>
      </c>
      <c r="AX18" s="85">
        <f>SUMIFS(Data!$E:$E,Data!$D:$D,'All YOY'!AX$3,Data!$A:$A,'All YOY'!AX$2,Data!$C:$C,'All YOY'!$C18,Data!$B:$B,'All YOY'!AX$1)</f>
        <v>14882</v>
      </c>
      <c r="AY18" s="85">
        <f>SUMIFS(Data!$E:$E,Data!$D:$D,'All YOY'!AY$3,Data!$A:$A,'All YOY'!AY$2,Data!$C:$C,'All YOY'!$C18,Data!$B:$B,'All YOY'!AY$1)</f>
        <v>14378</v>
      </c>
      <c r="AZ18" s="85">
        <f>SUMIFS(Data!$E:$E,Data!$D:$D,'All YOY'!AZ$3,Data!$A:$A,'All YOY'!AZ$2,Data!$C:$C,'All YOY'!$C18,Data!$B:$B,'All YOY'!AZ$1)</f>
        <v>504</v>
      </c>
      <c r="BA18" s="85">
        <f>SUMIFS(Data!$E:$E,Data!$D:$D,'All YOY'!BA$3,Data!$A:$A,'All YOY'!BA$2,Data!$C:$C,'All YOY'!$C18,Data!$B:$B,'All YOY'!BA$1)</f>
        <v>0</v>
      </c>
      <c r="BB18" s="85">
        <f>SUMIFS(Data!$E:$E,Data!$D:$D,'All YOY'!BB$3,Data!$A:$A,'All YOY'!BB$2,Data!$C:$C,'All YOY'!$C18,Data!$B:$B,'All YOY'!BB$1)</f>
        <v>0</v>
      </c>
      <c r="BC18" s="85">
        <f>SUMIFS(Data!$E:$E,Data!$D:$D,'All YOY'!BC$3,Data!$A:$A,'All YOY'!BC$2,Data!$C:$C,'All YOY'!$C18,Data!$B:$B,'All YOY'!BC$1)</f>
        <v>0</v>
      </c>
      <c r="BD18" s="85">
        <f>SUMIFS(Data!$E:$E,Data!$D:$D,'All YOY'!BD$3,Data!$A:$A,'All YOY'!BD$2,Data!$C:$C,'All YOY'!$C18,Data!$B:$B,'All YOY'!BD$1)</f>
        <v>15037</v>
      </c>
      <c r="BE18" s="85">
        <f>SUMIFS(Data!$E:$E,Data!$D:$D,'All YOY'!BE$3,Data!$A:$A,'All YOY'!BE$2,Data!$C:$C,'All YOY'!$C18,Data!$B:$B,'All YOY'!BE$1)</f>
        <v>14614</v>
      </c>
      <c r="BF18" s="85">
        <f>SUMIFS(Data!$E:$E,Data!$D:$D,'All YOY'!BF$3,Data!$A:$A,'All YOY'!BF$2,Data!$C:$C,'All YOY'!$C18,Data!$B:$B,'All YOY'!BF$1)</f>
        <v>423</v>
      </c>
      <c r="BG18" s="85">
        <f>SUMIFS(Data!$E:$E,Data!$D:$D,'All YOY'!BG$3,Data!$A:$A,'All YOY'!BG$2,Data!$C:$C,'All YOY'!$C18,Data!$B:$B,'All YOY'!BG$1)</f>
        <v>14890</v>
      </c>
      <c r="BH18" s="85">
        <f>SUMIFS(Data!$E:$E,Data!$D:$D,'All YOY'!BH$3,Data!$A:$A,'All YOY'!BH$2,Data!$C:$C,'All YOY'!$C18,Data!$B:$B,'All YOY'!BH$1)</f>
        <v>14519</v>
      </c>
      <c r="BI18" s="85">
        <f>SUMIFS(Data!$E:$E,Data!$D:$D,'All YOY'!BI$3,Data!$A:$A,'All YOY'!BI$2,Data!$C:$C,'All YOY'!$C18,Data!$B:$B,'All YOY'!BI$1)</f>
        <v>371</v>
      </c>
      <c r="BJ18" s="85">
        <f>SUMIFS(Data!$E:$E,Data!$D:$D,'All YOY'!BJ$3,Data!$A:$A,'All YOY'!BJ$2,Data!$C:$C,'All YOY'!$C18,Data!$B:$B,'All YOY'!BJ$1)</f>
        <v>14194</v>
      </c>
      <c r="BK18" s="85">
        <f>SUMIFS(Data!$E:$E,Data!$D:$D,'All YOY'!BK$3,Data!$A:$A,'All YOY'!BK$2,Data!$C:$C,'All YOY'!$C18,Data!$B:$B,'All YOY'!BK$1)</f>
        <v>13864</v>
      </c>
      <c r="BL18" s="85">
        <f>SUMIFS(Data!$E:$E,Data!$D:$D,'All YOY'!BL$3,Data!$A:$A,'All YOY'!BL$2,Data!$C:$C,'All YOY'!$C18,Data!$B:$B,'All YOY'!BL$1)</f>
        <v>330</v>
      </c>
      <c r="BM18" s="85">
        <f>SUMIFS(Data!$E:$E,Data!$D:$D,'All YOY'!BM$3,Data!$A:$A,'All YOY'!BM$2,Data!$C:$C,'All YOY'!$C18,Data!$B:$B,'All YOY'!BM$1)</f>
        <v>4999</v>
      </c>
      <c r="BN18" s="85">
        <f>SUMIFS(Data!$E:$E,Data!$D:$D,'All YOY'!BN$3,Data!$A:$A,'All YOY'!BN$2,Data!$C:$C,'All YOY'!$C18,Data!$B:$B,'All YOY'!BN$1)</f>
        <v>4731</v>
      </c>
      <c r="BO18" s="85">
        <f>SUMIFS(Data!$E:$E,Data!$D:$D,'All YOY'!BO$3,Data!$A:$A,'All YOY'!BO$2,Data!$C:$C,'All YOY'!$C18,Data!$B:$B,'All YOY'!BO$1)</f>
        <v>268</v>
      </c>
      <c r="BP18" s="85">
        <f>SUMIFS(Data!$E:$E,Data!$D:$D,'All YOY'!BP$3,Data!$A:$A,'All YOY'!BP$2,Data!$C:$C,'All YOY'!$C18,Data!$B:$B,'All YOY'!BP$1)</f>
        <v>5003</v>
      </c>
      <c r="BQ18" s="85">
        <f>SUMIFS(Data!$E:$E,Data!$D:$D,'All YOY'!BQ$3,Data!$A:$A,'All YOY'!BQ$2,Data!$C:$C,'All YOY'!$C18,Data!$B:$B,'All YOY'!BQ$1)</f>
        <v>4744</v>
      </c>
      <c r="BR18" s="85">
        <f>SUMIFS(Data!$E:$E,Data!$D:$D,'All YOY'!BR$3,Data!$A:$A,'All YOY'!BR$2,Data!$C:$C,'All YOY'!$C18,Data!$B:$B,'All YOY'!BR$1)</f>
        <v>259</v>
      </c>
      <c r="BS18" s="85">
        <f>SUMIFS(Data!$E:$E,Data!$D:$D,'All YOY'!BS$3,Data!$A:$A,'All YOY'!BS$2,Data!$C:$C,'All YOY'!$C18,Data!$B:$B,'All YOY'!BS$1)</f>
        <v>5030</v>
      </c>
      <c r="BT18" s="85">
        <f>SUMIFS(Data!$E:$E,Data!$D:$D,'All YOY'!BT$3,Data!$A:$A,'All YOY'!BT$2,Data!$C:$C,'All YOY'!$C18,Data!$B:$B,'All YOY'!BT$1)</f>
        <v>4775</v>
      </c>
      <c r="BU18" s="85">
        <f>SUMIFS(Data!$E:$E,Data!$D:$D,'All YOY'!BU$3,Data!$A:$A,'All YOY'!BU$2,Data!$C:$C,'All YOY'!$C18,Data!$B:$B,'All YOY'!BU$1)</f>
        <v>255</v>
      </c>
      <c r="BV18" s="85">
        <f>SUMIFS(Data!$E:$E,Data!$D:$D,'All YOY'!BV$3,Data!$A:$A,'All YOY'!BV$2,Data!$C:$C,'All YOY'!$C18,Data!$B:$B,'All YOY'!BV$1)</f>
        <v>5106</v>
      </c>
      <c r="BW18" s="85">
        <f>SUMIFS(Data!$E:$E,Data!$D:$D,'All YOY'!BW$3,Data!$A:$A,'All YOY'!BW$2,Data!$C:$C,'All YOY'!$C18,Data!$B:$B,'All YOY'!BW$1)</f>
        <v>4877</v>
      </c>
      <c r="BX18" s="85">
        <f>SUMIFS(Data!$E:$E,Data!$D:$D,'All YOY'!BX$3,Data!$A:$A,'All YOY'!BX$2,Data!$C:$C,'All YOY'!$C18,Data!$B:$B,'All YOY'!BX$1)</f>
        <v>229</v>
      </c>
      <c r="BY18" s="85">
        <f>SUMIFS(Data!$E:$E,Data!$D:$D,'All YOY'!BY$3,Data!$A:$A,'All YOY'!BY$2,Data!$C:$C,'All YOY'!$C18,Data!$B:$B,'All YOY'!BY$1)</f>
        <v>4815</v>
      </c>
      <c r="BZ18" s="85">
        <f>SUMIFS(Data!$E:$E,Data!$D:$D,'All YOY'!BZ$3,Data!$A:$A,'All YOY'!BZ$2,Data!$C:$C,'All YOY'!$C18,Data!$B:$B,'All YOY'!BZ$1)</f>
        <v>4643</v>
      </c>
      <c r="CA18" s="85">
        <f>SUMIFS(Data!$E:$E,Data!$D:$D,'All YOY'!CA$3,Data!$A:$A,'All YOY'!CA$2,Data!$C:$C,'All YOY'!$C18,Data!$B:$B,'All YOY'!CA$1)</f>
        <v>172</v>
      </c>
      <c r="CB18" s="85">
        <f>SUMIFS(Data!$E:$E,Data!$D:$D,'All YOY'!CB$3,Data!$A:$A,'All YOY'!CB$2,Data!$C:$C,'All YOY'!$C18,Data!$B:$B,'All YOY'!CB$1)</f>
        <v>4812</v>
      </c>
      <c r="CC18" s="85">
        <f>SUMIFS(Data!$E:$E,Data!$D:$D,'All YOY'!CC$3,Data!$A:$A,'All YOY'!CC$2,Data!$C:$C,'All YOY'!$C18,Data!$B:$B,'All YOY'!CC$1)</f>
        <v>4639</v>
      </c>
      <c r="CD18" s="85">
        <f>SUMIFS(Data!$E:$E,Data!$D:$D,'All YOY'!CD$3,Data!$A:$A,'All YOY'!CD$2,Data!$C:$C,'All YOY'!$C18,Data!$B:$B,'All YOY'!CD$1)</f>
        <v>173</v>
      </c>
      <c r="CE18" s="85">
        <f>SUMIFS(Data!$E:$E,Data!$D:$D,'All YOY'!CE$3,Data!$A:$A,'All YOY'!CE$2,Data!$C:$C,'All YOY'!$C18,Data!$B:$B,'All YOY'!CE$1)</f>
        <v>4574</v>
      </c>
      <c r="CF18" s="85">
        <f>SUMIFS(Data!$E:$E,Data!$D:$D,'All YOY'!CF$3,Data!$A:$A,'All YOY'!CF$2,Data!$C:$C,'All YOY'!$C18,Data!$B:$B,'All YOY'!CF$1)</f>
        <v>4378</v>
      </c>
      <c r="CG18" s="85">
        <f>SUMIFS(Data!$E:$E,Data!$D:$D,'All YOY'!CG$3,Data!$A:$A,'All YOY'!CG$2,Data!$C:$C,'All YOY'!$C18,Data!$B:$B,'All YOY'!CG$1)</f>
        <v>196</v>
      </c>
      <c r="CH18" s="85">
        <f>SUMIFS(Data!$E:$E,Data!$D:$D,'All YOY'!CH$3,Data!$A:$A,'All YOY'!CH$2,Data!$C:$C,'All YOY'!$C18,Data!$B:$B,'All YOY'!CH$1)</f>
        <v>4486</v>
      </c>
      <c r="CI18" s="85">
        <f>SUMIFS(Data!$E:$E,Data!$D:$D,'All YOY'!CI$3,Data!$A:$A,'All YOY'!CI$2,Data!$C:$C,'All YOY'!$C18,Data!$B:$B,'All YOY'!CI$1)</f>
        <v>4308</v>
      </c>
      <c r="CJ18" s="85">
        <f>SUMIFS(Data!$E:$E,Data!$D:$D,'All YOY'!CJ$3,Data!$A:$A,'All YOY'!CJ$2,Data!$C:$C,'All YOY'!$C18,Data!$B:$B,'All YOY'!CJ$1)</f>
        <v>178</v>
      </c>
      <c r="CK18" s="85">
        <f>SUMIFS(Data!$E:$E,Data!$D:$D,'All YOY'!CK$3,Data!$A:$A,'All YOY'!CK$2,Data!$C:$C,'All YOY'!$C18,Data!$B:$B,'All YOY'!CK$1)</f>
        <v>4513</v>
      </c>
      <c r="CL18" s="85">
        <f>SUMIFS(Data!$E:$E,Data!$D:$D,'All YOY'!CL$3,Data!$A:$A,'All YOY'!CL$2,Data!$C:$C,'All YOY'!$C18,Data!$B:$B,'All YOY'!CL$1)</f>
        <v>4365</v>
      </c>
      <c r="CM18" s="85">
        <f>SUMIFS(Data!$E:$E,Data!$D:$D,'All YOY'!CM$3,Data!$A:$A,'All YOY'!CM$2,Data!$C:$C,'All YOY'!$C18,Data!$B:$B,'All YOY'!CM$1)</f>
        <v>148</v>
      </c>
      <c r="CN18" s="85">
        <f>SUMIFS(Data!$E:$E,Data!$D:$D,'All YOY'!CN$3,Data!$A:$A,'All YOY'!CN$2,Data!$C:$C,'All YOY'!$C18,Data!$B:$B,'All YOY'!CN$1)</f>
        <v>4628</v>
      </c>
      <c r="CO18" s="85">
        <f>SUMIFS(Data!$E:$E,Data!$D:$D,'All YOY'!CO$3,Data!$A:$A,'All YOY'!CO$2,Data!$C:$C,'All YOY'!$C18,Data!$B:$B,'All YOY'!CO$1)</f>
        <v>4368</v>
      </c>
      <c r="CP18" s="85">
        <f>SUMIFS(Data!$E:$E,Data!$D:$D,'All YOY'!CP$3,Data!$A:$A,'All YOY'!CP$2,Data!$C:$C,'All YOY'!$C18,Data!$B:$B,'All YOY'!CP$1)</f>
        <v>260</v>
      </c>
      <c r="CQ18" s="85">
        <f>SUMIFS(Data!$E:$E,Data!$D:$D,'All YOY'!CQ$3,Data!$A:$A,'All YOY'!CQ$2,Data!$C:$C,'All YOY'!$C18,Data!$B:$B,'All YOY'!CQ$1)</f>
        <v>5010</v>
      </c>
      <c r="CR18" s="85">
        <f>SUMIFS(Data!$E:$E,Data!$D:$D,'All YOY'!CR$3,Data!$A:$A,'All YOY'!CR$2,Data!$C:$C,'All YOY'!$C18,Data!$B:$B,'All YOY'!CR$1)</f>
        <v>4727</v>
      </c>
      <c r="CS18" s="85">
        <f>SUMIFS(Data!$E:$E,Data!$D:$D,'All YOY'!CS$3,Data!$A:$A,'All YOY'!CS$2,Data!$C:$C,'All YOY'!$C18,Data!$B:$B,'All YOY'!CS$1)</f>
        <v>283</v>
      </c>
      <c r="CT18" s="85">
        <f>SUMIFS(Data!$E:$E,Data!$D:$D,'All YOY'!CT$3,Data!$A:$A,'All YOY'!CT$2,Data!$C:$C,'All YOY'!$C18,Data!$B:$B,'All YOY'!CT$1)</f>
        <v>5041</v>
      </c>
      <c r="CU18" s="85">
        <f>SUMIFS(Data!$E:$E,Data!$D:$D,'All YOY'!CU$3,Data!$A:$A,'All YOY'!CU$2,Data!$C:$C,'All YOY'!$C18,Data!$B:$B,'All YOY'!CU$1)</f>
        <v>4776</v>
      </c>
      <c r="CV18" s="85">
        <f>SUMIFS(Data!$E:$E,Data!$D:$D,'All YOY'!CV$3,Data!$A:$A,'All YOY'!CV$2,Data!$C:$C,'All YOY'!$C18,Data!$B:$B,'All YOY'!CV$1)</f>
        <v>265</v>
      </c>
      <c r="CW18" s="85">
        <f>SUMIFS(Data!$E:$E,Data!$D:$D,'All YOY'!CW$3,Data!$A:$A,'All YOY'!CW$2,Data!$C:$C,'All YOY'!$C18,Data!$B:$B,'All YOY'!CW$1)</f>
        <v>4772</v>
      </c>
      <c r="CX18" s="85">
        <f>SUMIFS(Data!$E:$E,Data!$D:$D,'All YOY'!CX$3,Data!$A:$A,'All YOY'!CX$2,Data!$C:$C,'All YOY'!$C18,Data!$B:$B,'All YOY'!CX$1)</f>
        <v>4547</v>
      </c>
      <c r="CY18" s="85">
        <f>SUMIFS(Data!$E:$E,Data!$D:$D,'All YOY'!CY$3,Data!$A:$A,'All YOY'!CY$2,Data!$C:$C,'All YOY'!$C18,Data!$B:$B,'All YOY'!CY$1)</f>
        <v>225</v>
      </c>
      <c r="CZ18" s="85">
        <f>SUMIFS(Data!$E:$E,Data!$D:$D,'All YOY'!CZ$3,Data!$A:$A,'All YOY'!CZ$2,Data!$C:$C,'All YOY'!$C18,Data!$B:$B,'All YOY'!CZ$1)</f>
        <v>4612</v>
      </c>
      <c r="DA18" s="85">
        <f>SUMIFS(Data!$E:$E,Data!$D:$D,'All YOY'!DA$3,Data!$A:$A,'All YOY'!DA$2,Data!$C:$C,'All YOY'!$C18,Data!$B:$B,'All YOY'!DA$1)</f>
        <v>4438</v>
      </c>
      <c r="DB18" s="85">
        <f>SUMIFS(Data!$E:$E,Data!$D:$D,'All YOY'!DB$3,Data!$A:$A,'All YOY'!DB$2,Data!$C:$C,'All YOY'!$C18,Data!$B:$B,'All YOY'!DB$1)</f>
        <v>174</v>
      </c>
      <c r="DC18" s="85">
        <f>SUMIFS(Data!$E:$E,Data!$D:$D,'All YOY'!DC$3,Data!$A:$A,'All YOY'!DC$2,Data!$C:$C,'All YOY'!$C18,Data!$B:$B,'All YOY'!DC$1)</f>
        <v>4493</v>
      </c>
      <c r="DD18" s="85">
        <f>SUMIFS(Data!$E:$E,Data!$D:$D,'All YOY'!DD$3,Data!$A:$A,'All YOY'!DD$2,Data!$C:$C,'All YOY'!$C18,Data!$B:$B,'All YOY'!DD$1)</f>
        <v>4361</v>
      </c>
      <c r="DE18" s="85">
        <f>SUMIFS(Data!$E:$E,Data!$D:$D,'All YOY'!DE$3,Data!$A:$A,'All YOY'!DE$2,Data!$C:$C,'All YOY'!$C18,Data!$B:$B,'All YOY'!DE$1)</f>
        <v>132</v>
      </c>
    </row>
    <row r="19" spans="1:109">
      <c r="A19" s="77" t="s">
        <v>462</v>
      </c>
      <c r="B19" s="77" t="s">
        <v>470</v>
      </c>
      <c r="C19" s="88" t="s">
        <v>34</v>
      </c>
      <c r="D19" s="77"/>
      <c r="E19" s="85">
        <f>SUMIFS(Data!$E:$E,Data!$D:$D,'All YOY'!E$3,Data!$A:$A,'All YOY'!E$2,Data!$C:$C,'All YOY'!$C19,Data!$B:$B,'All YOY'!E$1)</f>
        <v>19000</v>
      </c>
      <c r="F19" s="85">
        <f>SUMIFS(Data!$E:$E,Data!$D:$D,'All YOY'!F$3,Data!$A:$A,'All YOY'!F$2,Data!$C:$C,'All YOY'!$C19,Data!$B:$B,'All YOY'!F$1)</f>
        <v>0</v>
      </c>
      <c r="G19" s="85">
        <f>SUMIFS(Data!$E:$E,Data!$D:$D,'All YOY'!G$3,Data!$A:$A,'All YOY'!G$2,Data!$C:$C,'All YOY'!$C19,Data!$B:$B,'All YOY'!G$1)</f>
        <v>0</v>
      </c>
      <c r="H19" s="85">
        <f>SUMIFS(Data!$E:$E,Data!$D:$D,'All YOY'!H$3,Data!$A:$A,'All YOY'!H$2,Data!$C:$C,'All YOY'!$C19,Data!$B:$B,'All YOY'!H$1)</f>
        <v>18000</v>
      </c>
      <c r="I19" s="85">
        <f>SUMIFS(Data!$E:$E,Data!$D:$D,'All YOY'!I$3,Data!$A:$A,'All YOY'!I$2,Data!$C:$C,'All YOY'!$C19,Data!$B:$B,'All YOY'!I$1)</f>
        <v>0</v>
      </c>
      <c r="J19" s="85">
        <f>SUMIFS(Data!$E:$E,Data!$D:$D,'All YOY'!J$3,Data!$A:$A,'All YOY'!J$2,Data!$C:$C,'All YOY'!$C19,Data!$B:$B,'All YOY'!J$1)</f>
        <v>0</v>
      </c>
      <c r="K19" s="85">
        <f>SUMIFS(Data!$E:$E,Data!$D:$D,'All YOY'!K$3,Data!$A:$A,'All YOY'!K$2,Data!$C:$C,'All YOY'!$C19,Data!$B:$B,'All YOY'!K$1)</f>
        <v>16000</v>
      </c>
      <c r="L19" s="85">
        <f>SUMIFS(Data!$E:$E,Data!$D:$D,'All YOY'!L$3,Data!$A:$A,'All YOY'!L$2,Data!$C:$C,'All YOY'!$C19,Data!$B:$B,'All YOY'!L$1)</f>
        <v>0</v>
      </c>
      <c r="M19" s="85">
        <f>SUMIFS(Data!$E:$E,Data!$D:$D,'All YOY'!M$3,Data!$A:$A,'All YOY'!M$2,Data!$C:$C,'All YOY'!$C19,Data!$B:$B,'All YOY'!M$1)</f>
        <v>0</v>
      </c>
      <c r="N19" s="85">
        <f>SUMIFS(Data!$E:$E,Data!$D:$D,'All YOY'!N$3,Data!$A:$A,'All YOY'!N$2,Data!$C:$C,'All YOY'!$C19,Data!$B:$B,'All YOY'!N$1)</f>
        <v>16000</v>
      </c>
      <c r="O19" s="85">
        <f>SUMIFS(Data!$E:$E,Data!$D:$D,'All YOY'!O$3,Data!$A:$A,'All YOY'!O$2,Data!$C:$C,'All YOY'!$C19,Data!$B:$B,'All YOY'!O$1)</f>
        <v>0</v>
      </c>
      <c r="P19" s="85">
        <f>SUMIFS(Data!$E:$E,Data!$D:$D,'All YOY'!P$3,Data!$A:$A,'All YOY'!P$2,Data!$C:$C,'All YOY'!$C19,Data!$B:$B,'All YOY'!P$1)</f>
        <v>0</v>
      </c>
      <c r="Q19" s="85">
        <f>SUMIFS(Data!$E:$E,Data!$D:$D,'All YOY'!Q$3,Data!$A:$A,'All YOY'!Q$2,Data!$C:$C,'All YOY'!$C19,Data!$B:$B,'All YOY'!Q$1)</f>
        <v>15402</v>
      </c>
      <c r="R19" s="85">
        <f>SUMIFS(Data!$E:$E,Data!$D:$D,'All YOY'!R$3,Data!$A:$A,'All YOY'!R$2,Data!$C:$C,'All YOY'!$C19,Data!$B:$B,'All YOY'!R$1)</f>
        <v>14433</v>
      </c>
      <c r="S19" s="85">
        <f>SUMIFS(Data!$E:$E,Data!$D:$D,'All YOY'!S$3,Data!$A:$A,'All YOY'!S$2,Data!$C:$C,'All YOY'!$C19,Data!$B:$B,'All YOY'!S$1)</f>
        <v>969</v>
      </c>
      <c r="T19" s="85">
        <f>SUMIFS(Data!$E:$E,Data!$D:$D,'All YOY'!T$3,Data!$A:$A,'All YOY'!T$2,Data!$C:$C,'All YOY'!$C19,Data!$B:$B,'All YOY'!T$1)</f>
        <v>14762</v>
      </c>
      <c r="U19" s="85">
        <f>SUMIFS(Data!$E:$E,Data!$D:$D,'All YOY'!U$3,Data!$A:$A,'All YOY'!U$2,Data!$C:$C,'All YOY'!$C19,Data!$B:$B,'All YOY'!U$1)</f>
        <v>13805</v>
      </c>
      <c r="V19" s="85">
        <f>SUMIFS(Data!$E:$E,Data!$D:$D,'All YOY'!V$3,Data!$A:$A,'All YOY'!V$2,Data!$C:$C,'All YOY'!$C19,Data!$B:$B,'All YOY'!V$1)</f>
        <v>957</v>
      </c>
      <c r="W19" s="85">
        <f>SUMIFS(Data!$E:$E,Data!$D:$D,'All YOY'!W$3,Data!$A:$A,'All YOY'!W$2,Data!$C:$C,'All YOY'!$C19,Data!$B:$B,'All YOY'!W$1)</f>
        <v>14078</v>
      </c>
      <c r="X19" s="85">
        <f>SUMIFS(Data!$E:$E,Data!$D:$D,'All YOY'!X$3,Data!$A:$A,'All YOY'!X$2,Data!$C:$C,'All YOY'!$C19,Data!$B:$B,'All YOY'!X$1)</f>
        <v>13325</v>
      </c>
      <c r="Y19" s="85">
        <f>SUMIFS(Data!$E:$E,Data!$D:$D,'All YOY'!Y$3,Data!$A:$A,'All YOY'!Y$2,Data!$C:$C,'All YOY'!$C19,Data!$B:$B,'All YOY'!Y$1)</f>
        <v>753</v>
      </c>
      <c r="Z19" s="85">
        <f>SUMIFS(Data!$E:$E,Data!$D:$D,'All YOY'!Z$3,Data!$A:$A,'All YOY'!Z$2,Data!$C:$C,'All YOY'!$C19,Data!$B:$B,'All YOY'!Z$1)</f>
        <v>14624</v>
      </c>
      <c r="AA19" s="85">
        <f>SUMIFS(Data!$E:$E,Data!$D:$D,'All YOY'!AA$3,Data!$A:$A,'All YOY'!AA$2,Data!$C:$C,'All YOY'!$C19,Data!$B:$B,'All YOY'!AA$1)</f>
        <v>13589</v>
      </c>
      <c r="AB19" s="85">
        <f>SUMIFS(Data!$E:$E,Data!$D:$D,'All YOY'!AB$3,Data!$A:$A,'All YOY'!AB$2,Data!$C:$C,'All YOY'!$C19,Data!$B:$B,'All YOY'!AB$1)</f>
        <v>1035</v>
      </c>
      <c r="AC19" s="85">
        <f>SUMIFS(Data!$E:$E,Data!$D:$D,'All YOY'!AC$3,Data!$A:$A,'All YOY'!AC$2,Data!$C:$C,'All YOY'!$C19,Data!$B:$B,'All YOY'!AC$1)</f>
        <v>14218</v>
      </c>
      <c r="AD19" s="85">
        <f>SUMIFS(Data!$E:$E,Data!$D:$D,'All YOY'!AD$3,Data!$A:$A,'All YOY'!AD$2,Data!$C:$C,'All YOY'!$C19,Data!$B:$B,'All YOY'!AD$1)</f>
        <v>13193</v>
      </c>
      <c r="AE19" s="85">
        <f>SUMIFS(Data!$E:$E,Data!$D:$D,'All YOY'!AE$3,Data!$A:$A,'All YOY'!AE$2,Data!$C:$C,'All YOY'!$C19,Data!$B:$B,'All YOY'!AE$1)</f>
        <v>1025</v>
      </c>
      <c r="AF19" s="85">
        <f>SUMIFS(Data!$E:$E,Data!$D:$D,'All YOY'!AF$3,Data!$A:$A,'All YOY'!AF$2,Data!$C:$C,'All YOY'!$C19,Data!$B:$B,'All YOY'!AF$1)</f>
        <v>14164</v>
      </c>
      <c r="AG19" s="85">
        <f>SUMIFS(Data!$E:$E,Data!$D:$D,'All YOY'!AG$3,Data!$A:$A,'All YOY'!AG$2,Data!$C:$C,'All YOY'!$C19,Data!$B:$B,'All YOY'!AG$1)</f>
        <v>13111</v>
      </c>
      <c r="AH19" s="85">
        <f>SUMIFS(Data!$E:$E,Data!$D:$D,'All YOY'!AH$3,Data!$A:$A,'All YOY'!AH$2,Data!$C:$C,'All YOY'!$C19,Data!$B:$B,'All YOY'!AH$1)</f>
        <v>1053</v>
      </c>
      <c r="AI19" s="85">
        <f>SUMIFS(Data!$E:$E,Data!$D:$D,'All YOY'!AI$3,Data!$A:$A,'All YOY'!AI$2,Data!$C:$C,'All YOY'!$C19,Data!$B:$B,'All YOY'!AI$1)</f>
        <v>12928</v>
      </c>
      <c r="AJ19" s="85">
        <f>SUMIFS(Data!$E:$E,Data!$D:$D,'All YOY'!AJ$3,Data!$A:$A,'All YOY'!AJ$2,Data!$C:$C,'All YOY'!$C19,Data!$B:$B,'All YOY'!AJ$1)</f>
        <v>12124</v>
      </c>
      <c r="AK19" s="85">
        <f>SUMIFS(Data!$E:$E,Data!$D:$D,'All YOY'!AK$3,Data!$A:$A,'All YOY'!AK$2,Data!$C:$C,'All YOY'!$C19,Data!$B:$B,'All YOY'!AK$1)</f>
        <v>804</v>
      </c>
      <c r="AL19" s="85">
        <f>SUMIFS(Data!$E:$E,Data!$D:$D,'All YOY'!AL$3,Data!$A:$A,'All YOY'!AL$2,Data!$C:$C,'All YOY'!$C19,Data!$B:$B,'All YOY'!AL$1)</f>
        <v>13575</v>
      </c>
      <c r="AM19" s="85">
        <f>SUMIFS(Data!$E:$E,Data!$D:$D,'All YOY'!AM$3,Data!$A:$A,'All YOY'!AM$2,Data!$C:$C,'All YOY'!$C19,Data!$B:$B,'All YOY'!AM$1)</f>
        <v>12710</v>
      </c>
      <c r="AN19" s="85">
        <f>SUMIFS(Data!$E:$E,Data!$D:$D,'All YOY'!AN$3,Data!$A:$A,'All YOY'!AN$2,Data!$C:$C,'All YOY'!$C19,Data!$B:$B,'All YOY'!AN$1)</f>
        <v>865</v>
      </c>
      <c r="AO19" s="85">
        <f>SUMIFS(Data!$E:$E,Data!$D:$D,'All YOY'!AO$3,Data!$A:$A,'All YOY'!AO$2,Data!$C:$C,'All YOY'!$C19,Data!$B:$B,'All YOY'!AO$1)</f>
        <v>13790</v>
      </c>
      <c r="AP19" s="85">
        <f>SUMIFS(Data!$E:$E,Data!$D:$D,'All YOY'!AP$3,Data!$A:$A,'All YOY'!AP$2,Data!$C:$C,'All YOY'!$C19,Data!$B:$B,'All YOY'!AP$1)</f>
        <v>12798</v>
      </c>
      <c r="AQ19" s="85">
        <f>SUMIFS(Data!$E:$E,Data!$D:$D,'All YOY'!AQ$3,Data!$A:$A,'All YOY'!AQ$2,Data!$C:$C,'All YOY'!$C19,Data!$B:$B,'All YOY'!AQ$1)</f>
        <v>992</v>
      </c>
      <c r="AR19" s="85">
        <f>SUMIFS(Data!$E:$E,Data!$D:$D,'All YOY'!AR$3,Data!$A:$A,'All YOY'!AR$2,Data!$C:$C,'All YOY'!$C19,Data!$B:$B,'All YOY'!AR$1)</f>
        <v>13462</v>
      </c>
      <c r="AS19" s="85">
        <f>SUMIFS(Data!$E:$E,Data!$D:$D,'All YOY'!AS$3,Data!$A:$A,'All YOY'!AS$2,Data!$C:$C,'All YOY'!$C19,Data!$B:$B,'All YOY'!AS$1)</f>
        <v>12603</v>
      </c>
      <c r="AT19" s="85">
        <f>SUMIFS(Data!$E:$E,Data!$D:$D,'All YOY'!AT$3,Data!$A:$A,'All YOY'!AT$2,Data!$C:$C,'All YOY'!$C19,Data!$B:$B,'All YOY'!AT$1)</f>
        <v>859</v>
      </c>
      <c r="AU19" s="85">
        <f>SUMIFS(Data!$E:$E,Data!$D:$D,'All YOY'!AU$3,Data!$A:$A,'All YOY'!AU$2,Data!$C:$C,'All YOY'!$C19,Data!$B:$B,'All YOY'!AU$1)</f>
        <v>12999</v>
      </c>
      <c r="AV19" s="85">
        <f>SUMIFS(Data!$E:$E,Data!$D:$D,'All YOY'!AV$3,Data!$A:$A,'All YOY'!AV$2,Data!$C:$C,'All YOY'!$C19,Data!$B:$B,'All YOY'!AV$1)</f>
        <v>12134</v>
      </c>
      <c r="AW19" s="85">
        <f>SUMIFS(Data!$E:$E,Data!$D:$D,'All YOY'!AW$3,Data!$A:$A,'All YOY'!AW$2,Data!$C:$C,'All YOY'!$C19,Data!$B:$B,'All YOY'!AW$1)</f>
        <v>865</v>
      </c>
      <c r="AX19" s="85">
        <f>SUMIFS(Data!$E:$E,Data!$D:$D,'All YOY'!AX$3,Data!$A:$A,'All YOY'!AX$2,Data!$C:$C,'All YOY'!$C19,Data!$B:$B,'All YOY'!AX$1)</f>
        <v>12461</v>
      </c>
      <c r="AY19" s="85">
        <f>SUMIFS(Data!$E:$E,Data!$D:$D,'All YOY'!AY$3,Data!$A:$A,'All YOY'!AY$2,Data!$C:$C,'All YOY'!$C19,Data!$B:$B,'All YOY'!AY$1)</f>
        <v>11718</v>
      </c>
      <c r="AZ19" s="85">
        <f>SUMIFS(Data!$E:$E,Data!$D:$D,'All YOY'!AZ$3,Data!$A:$A,'All YOY'!AZ$2,Data!$C:$C,'All YOY'!$C19,Data!$B:$B,'All YOY'!AZ$1)</f>
        <v>743</v>
      </c>
      <c r="BA19" s="85">
        <f>SUMIFS(Data!$E:$E,Data!$D:$D,'All YOY'!BA$3,Data!$A:$A,'All YOY'!BA$2,Data!$C:$C,'All YOY'!$C19,Data!$B:$B,'All YOY'!BA$1)</f>
        <v>0</v>
      </c>
      <c r="BB19" s="85">
        <f>SUMIFS(Data!$E:$E,Data!$D:$D,'All YOY'!BB$3,Data!$A:$A,'All YOY'!BB$2,Data!$C:$C,'All YOY'!$C19,Data!$B:$B,'All YOY'!BB$1)</f>
        <v>0</v>
      </c>
      <c r="BC19" s="85">
        <f>SUMIFS(Data!$E:$E,Data!$D:$D,'All YOY'!BC$3,Data!$A:$A,'All YOY'!BC$2,Data!$C:$C,'All YOY'!$C19,Data!$B:$B,'All YOY'!BC$1)</f>
        <v>0</v>
      </c>
      <c r="BD19" s="85">
        <f>SUMIFS(Data!$E:$E,Data!$D:$D,'All YOY'!BD$3,Data!$A:$A,'All YOY'!BD$2,Data!$C:$C,'All YOY'!$C19,Data!$B:$B,'All YOY'!BD$1)</f>
        <v>11349</v>
      </c>
      <c r="BE19" s="85">
        <f>SUMIFS(Data!$E:$E,Data!$D:$D,'All YOY'!BE$3,Data!$A:$A,'All YOY'!BE$2,Data!$C:$C,'All YOY'!$C19,Data!$B:$B,'All YOY'!BE$1)</f>
        <v>10682</v>
      </c>
      <c r="BF19" s="85">
        <f>SUMIFS(Data!$E:$E,Data!$D:$D,'All YOY'!BF$3,Data!$A:$A,'All YOY'!BF$2,Data!$C:$C,'All YOY'!$C19,Data!$B:$B,'All YOY'!BF$1)</f>
        <v>667</v>
      </c>
      <c r="BG19" s="85">
        <f>SUMIFS(Data!$E:$E,Data!$D:$D,'All YOY'!BG$3,Data!$A:$A,'All YOY'!BG$2,Data!$C:$C,'All YOY'!$C19,Data!$B:$B,'All YOY'!BG$1)</f>
        <v>11303</v>
      </c>
      <c r="BH19" s="85">
        <f>SUMIFS(Data!$E:$E,Data!$D:$D,'All YOY'!BH$3,Data!$A:$A,'All YOY'!BH$2,Data!$C:$C,'All YOY'!$C19,Data!$B:$B,'All YOY'!BH$1)</f>
        <v>10647</v>
      </c>
      <c r="BI19" s="85">
        <f>SUMIFS(Data!$E:$E,Data!$D:$D,'All YOY'!BI$3,Data!$A:$A,'All YOY'!BI$2,Data!$C:$C,'All YOY'!$C19,Data!$B:$B,'All YOY'!BI$1)</f>
        <v>656</v>
      </c>
      <c r="BJ19" s="85">
        <f>SUMIFS(Data!$E:$E,Data!$D:$D,'All YOY'!BJ$3,Data!$A:$A,'All YOY'!BJ$2,Data!$C:$C,'All YOY'!$C19,Data!$B:$B,'All YOY'!BJ$1)</f>
        <v>11243</v>
      </c>
      <c r="BK19" s="85">
        <f>SUMIFS(Data!$E:$E,Data!$D:$D,'All YOY'!BK$3,Data!$A:$A,'All YOY'!BK$2,Data!$C:$C,'All YOY'!$C19,Data!$B:$B,'All YOY'!BK$1)</f>
        <v>10590</v>
      </c>
      <c r="BL19" s="85">
        <f>SUMIFS(Data!$E:$E,Data!$D:$D,'All YOY'!BL$3,Data!$A:$A,'All YOY'!BL$2,Data!$C:$C,'All YOY'!$C19,Data!$B:$B,'All YOY'!BL$1)</f>
        <v>653</v>
      </c>
      <c r="BM19" s="85">
        <f>SUMIFS(Data!$E:$E,Data!$D:$D,'All YOY'!BM$3,Data!$A:$A,'All YOY'!BM$2,Data!$C:$C,'All YOY'!$C19,Data!$B:$B,'All YOY'!BM$1)</f>
        <v>11049</v>
      </c>
      <c r="BN19" s="85">
        <f>SUMIFS(Data!$E:$E,Data!$D:$D,'All YOY'!BN$3,Data!$A:$A,'All YOY'!BN$2,Data!$C:$C,'All YOY'!$C19,Data!$B:$B,'All YOY'!BN$1)</f>
        <v>10405</v>
      </c>
      <c r="BO19" s="85">
        <f>SUMIFS(Data!$E:$E,Data!$D:$D,'All YOY'!BO$3,Data!$A:$A,'All YOY'!BO$2,Data!$C:$C,'All YOY'!$C19,Data!$B:$B,'All YOY'!BO$1)</f>
        <v>644</v>
      </c>
      <c r="BP19" s="85">
        <f>SUMIFS(Data!$E:$E,Data!$D:$D,'All YOY'!BP$3,Data!$A:$A,'All YOY'!BP$2,Data!$C:$C,'All YOY'!$C19,Data!$B:$B,'All YOY'!BP$1)</f>
        <v>11014</v>
      </c>
      <c r="BQ19" s="85">
        <f>SUMIFS(Data!$E:$E,Data!$D:$D,'All YOY'!BQ$3,Data!$A:$A,'All YOY'!BQ$2,Data!$C:$C,'All YOY'!$C19,Data!$B:$B,'All YOY'!BQ$1)</f>
        <v>10399</v>
      </c>
      <c r="BR19" s="85">
        <f>SUMIFS(Data!$E:$E,Data!$D:$D,'All YOY'!BR$3,Data!$A:$A,'All YOY'!BR$2,Data!$C:$C,'All YOY'!$C19,Data!$B:$B,'All YOY'!BR$1)</f>
        <v>615</v>
      </c>
      <c r="BS19" s="85">
        <f>SUMIFS(Data!$E:$E,Data!$D:$D,'All YOY'!BS$3,Data!$A:$A,'All YOY'!BS$2,Data!$C:$C,'All YOY'!$C19,Data!$B:$B,'All YOY'!BS$1)</f>
        <v>11296</v>
      </c>
      <c r="BT19" s="85">
        <f>SUMIFS(Data!$E:$E,Data!$D:$D,'All YOY'!BT$3,Data!$A:$A,'All YOY'!BT$2,Data!$C:$C,'All YOY'!$C19,Data!$B:$B,'All YOY'!BT$1)</f>
        <v>10701</v>
      </c>
      <c r="BU19" s="85">
        <f>SUMIFS(Data!$E:$E,Data!$D:$D,'All YOY'!BU$3,Data!$A:$A,'All YOY'!BU$2,Data!$C:$C,'All YOY'!$C19,Data!$B:$B,'All YOY'!BU$1)</f>
        <v>595</v>
      </c>
      <c r="BV19" s="85">
        <f>SUMIFS(Data!$E:$E,Data!$D:$D,'All YOY'!BV$3,Data!$A:$A,'All YOY'!BV$2,Data!$C:$C,'All YOY'!$C19,Data!$B:$B,'All YOY'!BV$1)</f>
        <v>11140</v>
      </c>
      <c r="BW19" s="85">
        <f>SUMIFS(Data!$E:$E,Data!$D:$D,'All YOY'!BW$3,Data!$A:$A,'All YOY'!BW$2,Data!$C:$C,'All YOY'!$C19,Data!$B:$B,'All YOY'!BW$1)</f>
        <v>10664</v>
      </c>
      <c r="BX19" s="85">
        <f>SUMIFS(Data!$E:$E,Data!$D:$D,'All YOY'!BX$3,Data!$A:$A,'All YOY'!BX$2,Data!$C:$C,'All YOY'!$C19,Data!$B:$B,'All YOY'!BX$1)</f>
        <v>476</v>
      </c>
      <c r="BY19" s="85">
        <f>SUMIFS(Data!$E:$E,Data!$D:$D,'All YOY'!BY$3,Data!$A:$A,'All YOY'!BY$2,Data!$C:$C,'All YOY'!$C19,Data!$B:$B,'All YOY'!BY$1)</f>
        <v>11120</v>
      </c>
      <c r="BZ19" s="85">
        <f>SUMIFS(Data!$E:$E,Data!$D:$D,'All YOY'!BZ$3,Data!$A:$A,'All YOY'!BZ$2,Data!$C:$C,'All YOY'!$C19,Data!$B:$B,'All YOY'!BZ$1)</f>
        <v>10594</v>
      </c>
      <c r="CA19" s="85">
        <f>SUMIFS(Data!$E:$E,Data!$D:$D,'All YOY'!CA$3,Data!$A:$A,'All YOY'!CA$2,Data!$C:$C,'All YOY'!$C19,Data!$B:$B,'All YOY'!CA$1)</f>
        <v>526</v>
      </c>
      <c r="CB19" s="85">
        <f>SUMIFS(Data!$E:$E,Data!$D:$D,'All YOY'!CB$3,Data!$A:$A,'All YOY'!CB$2,Data!$C:$C,'All YOY'!$C19,Data!$B:$B,'All YOY'!CB$1)</f>
        <v>10746</v>
      </c>
      <c r="CC19" s="85">
        <f>SUMIFS(Data!$E:$E,Data!$D:$D,'All YOY'!CC$3,Data!$A:$A,'All YOY'!CC$2,Data!$C:$C,'All YOY'!$C19,Data!$B:$B,'All YOY'!CC$1)</f>
        <v>10229</v>
      </c>
      <c r="CD19" s="85">
        <f>SUMIFS(Data!$E:$E,Data!$D:$D,'All YOY'!CD$3,Data!$A:$A,'All YOY'!CD$2,Data!$C:$C,'All YOY'!$C19,Data!$B:$B,'All YOY'!CD$1)</f>
        <v>517</v>
      </c>
      <c r="CE19" s="85">
        <f>SUMIFS(Data!$E:$E,Data!$D:$D,'All YOY'!CE$3,Data!$A:$A,'All YOY'!CE$2,Data!$C:$C,'All YOY'!$C19,Data!$B:$B,'All YOY'!CE$1)</f>
        <v>10418</v>
      </c>
      <c r="CF19" s="85">
        <f>SUMIFS(Data!$E:$E,Data!$D:$D,'All YOY'!CF$3,Data!$A:$A,'All YOY'!CF$2,Data!$C:$C,'All YOY'!$C19,Data!$B:$B,'All YOY'!CF$1)</f>
        <v>9928</v>
      </c>
      <c r="CG19" s="85">
        <f>SUMIFS(Data!$E:$E,Data!$D:$D,'All YOY'!CG$3,Data!$A:$A,'All YOY'!CG$2,Data!$C:$C,'All YOY'!$C19,Data!$B:$B,'All YOY'!CG$1)</f>
        <v>490</v>
      </c>
      <c r="CH19" s="85">
        <f>SUMIFS(Data!$E:$E,Data!$D:$D,'All YOY'!CH$3,Data!$A:$A,'All YOY'!CH$2,Data!$C:$C,'All YOY'!$C19,Data!$B:$B,'All YOY'!CH$1)</f>
        <v>10271</v>
      </c>
      <c r="CI19" s="85">
        <f>SUMIFS(Data!$E:$E,Data!$D:$D,'All YOY'!CI$3,Data!$A:$A,'All YOY'!CI$2,Data!$C:$C,'All YOY'!$C19,Data!$B:$B,'All YOY'!CI$1)</f>
        <v>9784</v>
      </c>
      <c r="CJ19" s="85">
        <f>SUMIFS(Data!$E:$E,Data!$D:$D,'All YOY'!CJ$3,Data!$A:$A,'All YOY'!CJ$2,Data!$C:$C,'All YOY'!$C19,Data!$B:$B,'All YOY'!CJ$1)</f>
        <v>487</v>
      </c>
      <c r="CK19" s="85">
        <f>SUMIFS(Data!$E:$E,Data!$D:$D,'All YOY'!CK$3,Data!$A:$A,'All YOY'!CK$2,Data!$C:$C,'All YOY'!$C19,Data!$B:$B,'All YOY'!CK$1)</f>
        <v>10107</v>
      </c>
      <c r="CL19" s="85">
        <f>SUMIFS(Data!$E:$E,Data!$D:$D,'All YOY'!CL$3,Data!$A:$A,'All YOY'!CL$2,Data!$C:$C,'All YOY'!$C19,Data!$B:$B,'All YOY'!CL$1)</f>
        <v>9676</v>
      </c>
      <c r="CM19" s="85">
        <f>SUMIFS(Data!$E:$E,Data!$D:$D,'All YOY'!CM$3,Data!$A:$A,'All YOY'!CM$2,Data!$C:$C,'All YOY'!$C19,Data!$B:$B,'All YOY'!CM$1)</f>
        <v>431</v>
      </c>
      <c r="CN19" s="85">
        <f>SUMIFS(Data!$E:$E,Data!$D:$D,'All YOY'!CN$3,Data!$A:$A,'All YOY'!CN$2,Data!$C:$C,'All YOY'!$C19,Data!$B:$B,'All YOY'!CN$1)</f>
        <v>9992</v>
      </c>
      <c r="CO19" s="85">
        <f>SUMIFS(Data!$E:$E,Data!$D:$D,'All YOY'!CO$3,Data!$A:$A,'All YOY'!CO$2,Data!$C:$C,'All YOY'!$C19,Data!$B:$B,'All YOY'!CO$1)</f>
        <v>9556</v>
      </c>
      <c r="CP19" s="85">
        <f>SUMIFS(Data!$E:$E,Data!$D:$D,'All YOY'!CP$3,Data!$A:$A,'All YOY'!CP$2,Data!$C:$C,'All YOY'!$C19,Data!$B:$B,'All YOY'!CP$1)</f>
        <v>436</v>
      </c>
      <c r="CQ19" s="85">
        <f>SUMIFS(Data!$E:$E,Data!$D:$D,'All YOY'!CQ$3,Data!$A:$A,'All YOY'!CQ$2,Data!$C:$C,'All YOY'!$C19,Data!$B:$B,'All YOY'!CQ$1)</f>
        <v>10218</v>
      </c>
      <c r="CR19" s="85">
        <f>SUMIFS(Data!$E:$E,Data!$D:$D,'All YOY'!CR$3,Data!$A:$A,'All YOY'!CR$2,Data!$C:$C,'All YOY'!$C19,Data!$B:$B,'All YOY'!CR$1)</f>
        <v>9745</v>
      </c>
      <c r="CS19" s="85">
        <f>SUMIFS(Data!$E:$E,Data!$D:$D,'All YOY'!CS$3,Data!$A:$A,'All YOY'!CS$2,Data!$C:$C,'All YOY'!$C19,Data!$B:$B,'All YOY'!CS$1)</f>
        <v>473</v>
      </c>
      <c r="CT19" s="85">
        <f>SUMIFS(Data!$E:$E,Data!$D:$D,'All YOY'!CT$3,Data!$A:$A,'All YOY'!CT$2,Data!$C:$C,'All YOY'!$C19,Data!$B:$B,'All YOY'!CT$1)</f>
        <v>10519</v>
      </c>
      <c r="CU19" s="85">
        <f>SUMIFS(Data!$E:$E,Data!$D:$D,'All YOY'!CU$3,Data!$A:$A,'All YOY'!CU$2,Data!$C:$C,'All YOY'!$C19,Data!$B:$B,'All YOY'!CU$1)</f>
        <v>10026</v>
      </c>
      <c r="CV19" s="85">
        <f>SUMIFS(Data!$E:$E,Data!$D:$D,'All YOY'!CV$3,Data!$A:$A,'All YOY'!CV$2,Data!$C:$C,'All YOY'!$C19,Data!$B:$B,'All YOY'!CV$1)</f>
        <v>493</v>
      </c>
      <c r="CW19" s="85">
        <f>SUMIFS(Data!$E:$E,Data!$D:$D,'All YOY'!CW$3,Data!$A:$A,'All YOY'!CW$2,Data!$C:$C,'All YOY'!$C19,Data!$B:$B,'All YOY'!CW$1)</f>
        <v>10473</v>
      </c>
      <c r="CX19" s="85">
        <f>SUMIFS(Data!$E:$E,Data!$D:$D,'All YOY'!CX$3,Data!$A:$A,'All YOY'!CX$2,Data!$C:$C,'All YOY'!$C19,Data!$B:$B,'All YOY'!CX$1)</f>
        <v>10001</v>
      </c>
      <c r="CY19" s="85">
        <f>SUMIFS(Data!$E:$E,Data!$D:$D,'All YOY'!CY$3,Data!$A:$A,'All YOY'!CY$2,Data!$C:$C,'All YOY'!$C19,Data!$B:$B,'All YOY'!CY$1)</f>
        <v>472</v>
      </c>
      <c r="CZ19" s="85">
        <f>SUMIFS(Data!$E:$E,Data!$D:$D,'All YOY'!CZ$3,Data!$A:$A,'All YOY'!CZ$2,Data!$C:$C,'All YOY'!$C19,Data!$B:$B,'All YOY'!CZ$1)</f>
        <v>9947</v>
      </c>
      <c r="DA19" s="85">
        <f>SUMIFS(Data!$E:$E,Data!$D:$D,'All YOY'!DA$3,Data!$A:$A,'All YOY'!DA$2,Data!$C:$C,'All YOY'!$C19,Data!$B:$B,'All YOY'!DA$1)</f>
        <v>9549</v>
      </c>
      <c r="DB19" s="85">
        <f>SUMIFS(Data!$E:$E,Data!$D:$D,'All YOY'!DB$3,Data!$A:$A,'All YOY'!DB$2,Data!$C:$C,'All YOY'!$C19,Data!$B:$B,'All YOY'!DB$1)</f>
        <v>398</v>
      </c>
      <c r="DC19" s="85">
        <f>SUMIFS(Data!$E:$E,Data!$D:$D,'All YOY'!DC$3,Data!$A:$A,'All YOY'!DC$2,Data!$C:$C,'All YOY'!$C19,Data!$B:$B,'All YOY'!DC$1)</f>
        <v>9374</v>
      </c>
      <c r="DD19" s="85">
        <f>SUMIFS(Data!$E:$E,Data!$D:$D,'All YOY'!DD$3,Data!$A:$A,'All YOY'!DD$2,Data!$C:$C,'All YOY'!$C19,Data!$B:$B,'All YOY'!DD$1)</f>
        <v>9002</v>
      </c>
      <c r="DE19" s="85">
        <f>SUMIFS(Data!$E:$E,Data!$D:$D,'All YOY'!DE$3,Data!$A:$A,'All YOY'!DE$2,Data!$C:$C,'All YOY'!$C19,Data!$B:$B,'All YOY'!DE$1)</f>
        <v>372</v>
      </c>
    </row>
    <row r="20" spans="1:109">
      <c r="A20" s="77" t="s">
        <v>462</v>
      </c>
      <c r="B20" s="77" t="s">
        <v>470</v>
      </c>
      <c r="C20" s="81" t="s">
        <v>35</v>
      </c>
      <c r="D20" s="81"/>
      <c r="E20" s="85">
        <f>SUMIFS(Data!$E:$E,Data!$D:$D,'All YOY'!E$3,Data!$A:$A,'All YOY'!E$2,Data!$C:$C,'All YOY'!$C20,Data!$B:$B,'All YOY'!E$1)</f>
        <v>0</v>
      </c>
      <c r="F20" s="85">
        <f>SUMIFS(Data!$E:$E,Data!$D:$D,'All YOY'!F$3,Data!$A:$A,'All YOY'!F$2,Data!$C:$C,'All YOY'!$C20,Data!$B:$B,'All YOY'!F$1)</f>
        <v>0</v>
      </c>
      <c r="G20" s="85">
        <f>SUMIFS(Data!$E:$E,Data!$D:$D,'All YOY'!G$3,Data!$A:$A,'All YOY'!G$2,Data!$C:$C,'All YOY'!$C20,Data!$B:$B,'All YOY'!G$1)</f>
        <v>0</v>
      </c>
      <c r="H20" s="85">
        <f>SUMIFS(Data!$E:$E,Data!$D:$D,'All YOY'!H$3,Data!$A:$A,'All YOY'!H$2,Data!$C:$C,'All YOY'!$C20,Data!$B:$B,'All YOY'!H$1)</f>
        <v>0</v>
      </c>
      <c r="I20" s="85">
        <f>SUMIFS(Data!$E:$E,Data!$D:$D,'All YOY'!I$3,Data!$A:$A,'All YOY'!I$2,Data!$C:$C,'All YOY'!$C20,Data!$B:$B,'All YOY'!I$1)</f>
        <v>0</v>
      </c>
      <c r="J20" s="85">
        <f>SUMIFS(Data!$E:$E,Data!$D:$D,'All YOY'!J$3,Data!$A:$A,'All YOY'!J$2,Data!$C:$C,'All YOY'!$C20,Data!$B:$B,'All YOY'!J$1)</f>
        <v>0</v>
      </c>
      <c r="K20" s="85">
        <f>SUMIFS(Data!$E:$E,Data!$D:$D,'All YOY'!K$3,Data!$A:$A,'All YOY'!K$2,Data!$C:$C,'All YOY'!$C20,Data!$B:$B,'All YOY'!K$1)</f>
        <v>0</v>
      </c>
      <c r="L20" s="85">
        <f>SUMIFS(Data!$E:$E,Data!$D:$D,'All YOY'!L$3,Data!$A:$A,'All YOY'!L$2,Data!$C:$C,'All YOY'!$C20,Data!$B:$B,'All YOY'!L$1)</f>
        <v>0</v>
      </c>
      <c r="M20" s="85">
        <f>SUMIFS(Data!$E:$E,Data!$D:$D,'All YOY'!M$3,Data!$A:$A,'All YOY'!M$2,Data!$C:$C,'All YOY'!$C20,Data!$B:$B,'All YOY'!M$1)</f>
        <v>0</v>
      </c>
      <c r="N20" s="85">
        <f>SUMIFS(Data!$E:$E,Data!$D:$D,'All YOY'!N$3,Data!$A:$A,'All YOY'!N$2,Data!$C:$C,'All YOY'!$C20,Data!$B:$B,'All YOY'!N$1)</f>
        <v>0</v>
      </c>
      <c r="O20" s="85">
        <f>SUMIFS(Data!$E:$E,Data!$D:$D,'All YOY'!O$3,Data!$A:$A,'All YOY'!O$2,Data!$C:$C,'All YOY'!$C20,Data!$B:$B,'All YOY'!O$1)</f>
        <v>0</v>
      </c>
      <c r="P20" s="85">
        <f>SUMIFS(Data!$E:$E,Data!$D:$D,'All YOY'!P$3,Data!$A:$A,'All YOY'!P$2,Data!$C:$C,'All YOY'!$C20,Data!$B:$B,'All YOY'!P$1)</f>
        <v>0</v>
      </c>
      <c r="Q20" s="85">
        <f>SUMIFS(Data!$E:$E,Data!$D:$D,'All YOY'!Q$3,Data!$A:$A,'All YOY'!Q$2,Data!$C:$C,'All YOY'!$C20,Data!$B:$B,'All YOY'!Q$1)</f>
        <v>0</v>
      </c>
      <c r="R20" s="85">
        <f>SUMIFS(Data!$E:$E,Data!$D:$D,'All YOY'!R$3,Data!$A:$A,'All YOY'!R$2,Data!$C:$C,'All YOY'!$C20,Data!$B:$B,'All YOY'!R$1)</f>
        <v>0</v>
      </c>
      <c r="S20" s="85">
        <f>SUMIFS(Data!$E:$E,Data!$D:$D,'All YOY'!S$3,Data!$A:$A,'All YOY'!S$2,Data!$C:$C,'All YOY'!$C20,Data!$B:$B,'All YOY'!S$1)</f>
        <v>0</v>
      </c>
      <c r="T20" s="85">
        <f>SUMIFS(Data!$E:$E,Data!$D:$D,'All YOY'!T$3,Data!$A:$A,'All YOY'!T$2,Data!$C:$C,'All YOY'!$C20,Data!$B:$B,'All YOY'!T$1)</f>
        <v>0</v>
      </c>
      <c r="U20" s="85">
        <f>SUMIFS(Data!$E:$E,Data!$D:$D,'All YOY'!U$3,Data!$A:$A,'All YOY'!U$2,Data!$C:$C,'All YOY'!$C20,Data!$B:$B,'All YOY'!U$1)</f>
        <v>0</v>
      </c>
      <c r="V20" s="85">
        <f>SUMIFS(Data!$E:$E,Data!$D:$D,'All YOY'!V$3,Data!$A:$A,'All YOY'!V$2,Data!$C:$C,'All YOY'!$C20,Data!$B:$B,'All YOY'!V$1)</f>
        <v>0</v>
      </c>
      <c r="W20" s="85">
        <f>SUMIFS(Data!$E:$E,Data!$D:$D,'All YOY'!W$3,Data!$A:$A,'All YOY'!W$2,Data!$C:$C,'All YOY'!$C20,Data!$B:$B,'All YOY'!W$1)</f>
        <v>0</v>
      </c>
      <c r="X20" s="85">
        <f>SUMIFS(Data!$E:$E,Data!$D:$D,'All YOY'!X$3,Data!$A:$A,'All YOY'!X$2,Data!$C:$C,'All YOY'!$C20,Data!$B:$B,'All YOY'!X$1)</f>
        <v>0</v>
      </c>
      <c r="Y20" s="85">
        <f>SUMIFS(Data!$E:$E,Data!$D:$D,'All YOY'!Y$3,Data!$A:$A,'All YOY'!Y$2,Data!$C:$C,'All YOY'!$C20,Data!$B:$B,'All YOY'!Y$1)</f>
        <v>0</v>
      </c>
      <c r="Z20" s="85">
        <f>SUMIFS(Data!$E:$E,Data!$D:$D,'All YOY'!Z$3,Data!$A:$A,'All YOY'!Z$2,Data!$C:$C,'All YOY'!$C20,Data!$B:$B,'All YOY'!Z$1)</f>
        <v>0</v>
      </c>
      <c r="AA20" s="85">
        <f>SUMIFS(Data!$E:$E,Data!$D:$D,'All YOY'!AA$3,Data!$A:$A,'All YOY'!AA$2,Data!$C:$C,'All YOY'!$C20,Data!$B:$B,'All YOY'!AA$1)</f>
        <v>0</v>
      </c>
      <c r="AB20" s="85">
        <f>SUMIFS(Data!$E:$E,Data!$D:$D,'All YOY'!AB$3,Data!$A:$A,'All YOY'!AB$2,Data!$C:$C,'All YOY'!$C20,Data!$B:$B,'All YOY'!AB$1)</f>
        <v>0</v>
      </c>
      <c r="AC20" s="85">
        <f>SUMIFS(Data!$E:$E,Data!$D:$D,'All YOY'!AC$3,Data!$A:$A,'All YOY'!AC$2,Data!$C:$C,'All YOY'!$C20,Data!$B:$B,'All YOY'!AC$1)</f>
        <v>0</v>
      </c>
      <c r="AD20" s="85">
        <f>SUMIFS(Data!$E:$E,Data!$D:$D,'All YOY'!AD$3,Data!$A:$A,'All YOY'!AD$2,Data!$C:$C,'All YOY'!$C20,Data!$B:$B,'All YOY'!AD$1)</f>
        <v>0</v>
      </c>
      <c r="AE20" s="85">
        <f>SUMIFS(Data!$E:$E,Data!$D:$D,'All YOY'!AE$3,Data!$A:$A,'All YOY'!AE$2,Data!$C:$C,'All YOY'!$C20,Data!$B:$B,'All YOY'!AE$1)</f>
        <v>0</v>
      </c>
      <c r="AF20" s="85">
        <f>SUMIFS(Data!$E:$E,Data!$D:$D,'All YOY'!AF$3,Data!$A:$A,'All YOY'!AF$2,Data!$C:$C,'All YOY'!$C20,Data!$B:$B,'All YOY'!AF$1)</f>
        <v>0</v>
      </c>
      <c r="AG20" s="85">
        <f>SUMIFS(Data!$E:$E,Data!$D:$D,'All YOY'!AG$3,Data!$A:$A,'All YOY'!AG$2,Data!$C:$C,'All YOY'!$C20,Data!$B:$B,'All YOY'!AG$1)</f>
        <v>0</v>
      </c>
      <c r="AH20" s="85">
        <f>SUMIFS(Data!$E:$E,Data!$D:$D,'All YOY'!AH$3,Data!$A:$A,'All YOY'!AH$2,Data!$C:$C,'All YOY'!$C20,Data!$B:$B,'All YOY'!AH$1)</f>
        <v>0</v>
      </c>
      <c r="AI20" s="85">
        <f>SUMIFS(Data!$E:$E,Data!$D:$D,'All YOY'!AI$3,Data!$A:$A,'All YOY'!AI$2,Data!$C:$C,'All YOY'!$C20,Data!$B:$B,'All YOY'!AI$1)</f>
        <v>0</v>
      </c>
      <c r="AJ20" s="85">
        <f>SUMIFS(Data!$E:$E,Data!$D:$D,'All YOY'!AJ$3,Data!$A:$A,'All YOY'!AJ$2,Data!$C:$C,'All YOY'!$C20,Data!$B:$B,'All YOY'!AJ$1)</f>
        <v>0</v>
      </c>
      <c r="AK20" s="85">
        <f>SUMIFS(Data!$E:$E,Data!$D:$D,'All YOY'!AK$3,Data!$A:$A,'All YOY'!AK$2,Data!$C:$C,'All YOY'!$C20,Data!$B:$B,'All YOY'!AK$1)</f>
        <v>0</v>
      </c>
      <c r="AL20" s="85">
        <f>SUMIFS(Data!$E:$E,Data!$D:$D,'All YOY'!AL$3,Data!$A:$A,'All YOY'!AL$2,Data!$C:$C,'All YOY'!$C20,Data!$B:$B,'All YOY'!AL$1)</f>
        <v>0</v>
      </c>
      <c r="AM20" s="85">
        <f>SUMIFS(Data!$E:$E,Data!$D:$D,'All YOY'!AM$3,Data!$A:$A,'All YOY'!AM$2,Data!$C:$C,'All YOY'!$C20,Data!$B:$B,'All YOY'!AM$1)</f>
        <v>0</v>
      </c>
      <c r="AN20" s="85">
        <f>SUMIFS(Data!$E:$E,Data!$D:$D,'All YOY'!AN$3,Data!$A:$A,'All YOY'!AN$2,Data!$C:$C,'All YOY'!$C20,Data!$B:$B,'All YOY'!AN$1)</f>
        <v>0</v>
      </c>
      <c r="AO20" s="85">
        <f>SUMIFS(Data!$E:$E,Data!$D:$D,'All YOY'!AO$3,Data!$A:$A,'All YOY'!AO$2,Data!$C:$C,'All YOY'!$C20,Data!$B:$B,'All YOY'!AO$1)</f>
        <v>0</v>
      </c>
      <c r="AP20" s="85">
        <f>SUMIFS(Data!$E:$E,Data!$D:$D,'All YOY'!AP$3,Data!$A:$A,'All YOY'!AP$2,Data!$C:$C,'All YOY'!$C20,Data!$B:$B,'All YOY'!AP$1)</f>
        <v>0</v>
      </c>
      <c r="AQ20" s="85">
        <f>SUMIFS(Data!$E:$E,Data!$D:$D,'All YOY'!AQ$3,Data!$A:$A,'All YOY'!AQ$2,Data!$C:$C,'All YOY'!$C20,Data!$B:$B,'All YOY'!AQ$1)</f>
        <v>0</v>
      </c>
      <c r="AR20" s="85">
        <f>SUMIFS(Data!$E:$E,Data!$D:$D,'All YOY'!AR$3,Data!$A:$A,'All YOY'!AR$2,Data!$C:$C,'All YOY'!$C20,Data!$B:$B,'All YOY'!AR$1)</f>
        <v>0</v>
      </c>
      <c r="AS20" s="85">
        <f>SUMIFS(Data!$E:$E,Data!$D:$D,'All YOY'!AS$3,Data!$A:$A,'All YOY'!AS$2,Data!$C:$C,'All YOY'!$C20,Data!$B:$B,'All YOY'!AS$1)</f>
        <v>0</v>
      </c>
      <c r="AT20" s="85">
        <f>SUMIFS(Data!$E:$E,Data!$D:$D,'All YOY'!AT$3,Data!$A:$A,'All YOY'!AT$2,Data!$C:$C,'All YOY'!$C20,Data!$B:$B,'All YOY'!AT$1)</f>
        <v>0</v>
      </c>
      <c r="AU20" s="85">
        <f>SUMIFS(Data!$E:$E,Data!$D:$D,'All YOY'!AU$3,Data!$A:$A,'All YOY'!AU$2,Data!$C:$C,'All YOY'!$C20,Data!$B:$B,'All YOY'!AU$1)</f>
        <v>0</v>
      </c>
      <c r="AV20" s="85">
        <f>SUMIFS(Data!$E:$E,Data!$D:$D,'All YOY'!AV$3,Data!$A:$A,'All YOY'!AV$2,Data!$C:$C,'All YOY'!$C20,Data!$B:$B,'All YOY'!AV$1)</f>
        <v>0</v>
      </c>
      <c r="AW20" s="85">
        <f>SUMIFS(Data!$E:$E,Data!$D:$D,'All YOY'!AW$3,Data!$A:$A,'All YOY'!AW$2,Data!$C:$C,'All YOY'!$C20,Data!$B:$B,'All YOY'!AW$1)</f>
        <v>0</v>
      </c>
      <c r="AX20" s="85">
        <f>SUMIFS(Data!$E:$E,Data!$D:$D,'All YOY'!AX$3,Data!$A:$A,'All YOY'!AX$2,Data!$C:$C,'All YOY'!$C20,Data!$B:$B,'All YOY'!AX$1)</f>
        <v>0</v>
      </c>
      <c r="AY20" s="85">
        <f>SUMIFS(Data!$E:$E,Data!$D:$D,'All YOY'!AY$3,Data!$A:$A,'All YOY'!AY$2,Data!$C:$C,'All YOY'!$C20,Data!$B:$B,'All YOY'!AY$1)</f>
        <v>0</v>
      </c>
      <c r="AZ20" s="85">
        <f>SUMIFS(Data!$E:$E,Data!$D:$D,'All YOY'!AZ$3,Data!$A:$A,'All YOY'!AZ$2,Data!$C:$C,'All YOY'!$C20,Data!$B:$B,'All YOY'!AZ$1)</f>
        <v>0</v>
      </c>
      <c r="BA20" s="85">
        <f>SUMIFS(Data!$E:$E,Data!$D:$D,'All YOY'!BA$3,Data!$A:$A,'All YOY'!BA$2,Data!$C:$C,'All YOY'!$C20,Data!$B:$B,'All YOY'!BA$1)</f>
        <v>0</v>
      </c>
      <c r="BB20" s="85">
        <f>SUMIFS(Data!$E:$E,Data!$D:$D,'All YOY'!BB$3,Data!$A:$A,'All YOY'!BB$2,Data!$C:$C,'All YOY'!$C20,Data!$B:$B,'All YOY'!BB$1)</f>
        <v>0</v>
      </c>
      <c r="BC20" s="85">
        <f>SUMIFS(Data!$E:$E,Data!$D:$D,'All YOY'!BC$3,Data!$A:$A,'All YOY'!BC$2,Data!$C:$C,'All YOY'!$C20,Data!$B:$B,'All YOY'!BC$1)</f>
        <v>0</v>
      </c>
      <c r="BD20" s="85">
        <f>SUMIFS(Data!$E:$E,Data!$D:$D,'All YOY'!BD$3,Data!$A:$A,'All YOY'!BD$2,Data!$C:$C,'All YOY'!$C20,Data!$B:$B,'All YOY'!BD$1)</f>
        <v>0</v>
      </c>
      <c r="BE20" s="85">
        <f>SUMIFS(Data!$E:$E,Data!$D:$D,'All YOY'!BE$3,Data!$A:$A,'All YOY'!BE$2,Data!$C:$C,'All YOY'!$C20,Data!$B:$B,'All YOY'!BE$1)</f>
        <v>0</v>
      </c>
      <c r="BF20" s="85">
        <f>SUMIFS(Data!$E:$E,Data!$D:$D,'All YOY'!BF$3,Data!$A:$A,'All YOY'!BF$2,Data!$C:$C,'All YOY'!$C20,Data!$B:$B,'All YOY'!BF$1)</f>
        <v>0</v>
      </c>
      <c r="BG20" s="85">
        <f>SUMIFS(Data!$E:$E,Data!$D:$D,'All YOY'!BG$3,Data!$A:$A,'All YOY'!BG$2,Data!$C:$C,'All YOY'!$C20,Data!$B:$B,'All YOY'!BG$1)</f>
        <v>0</v>
      </c>
      <c r="BH20" s="85">
        <f>SUMIFS(Data!$E:$E,Data!$D:$D,'All YOY'!BH$3,Data!$A:$A,'All YOY'!BH$2,Data!$C:$C,'All YOY'!$C20,Data!$B:$B,'All YOY'!BH$1)</f>
        <v>0</v>
      </c>
      <c r="BI20" s="85">
        <f>SUMIFS(Data!$E:$E,Data!$D:$D,'All YOY'!BI$3,Data!$A:$A,'All YOY'!BI$2,Data!$C:$C,'All YOY'!$C20,Data!$B:$B,'All YOY'!BI$1)</f>
        <v>0</v>
      </c>
      <c r="BJ20" s="85">
        <f>SUMIFS(Data!$E:$E,Data!$D:$D,'All YOY'!BJ$3,Data!$A:$A,'All YOY'!BJ$2,Data!$C:$C,'All YOY'!$C20,Data!$B:$B,'All YOY'!BJ$1)</f>
        <v>0</v>
      </c>
      <c r="BK20" s="85">
        <f>SUMIFS(Data!$E:$E,Data!$D:$D,'All YOY'!BK$3,Data!$A:$A,'All YOY'!BK$2,Data!$C:$C,'All YOY'!$C20,Data!$B:$B,'All YOY'!BK$1)</f>
        <v>0</v>
      </c>
      <c r="BL20" s="85">
        <f>SUMIFS(Data!$E:$E,Data!$D:$D,'All YOY'!BL$3,Data!$A:$A,'All YOY'!BL$2,Data!$C:$C,'All YOY'!$C20,Data!$B:$B,'All YOY'!BL$1)</f>
        <v>0</v>
      </c>
      <c r="BM20" s="85">
        <f>SUMIFS(Data!$E:$E,Data!$D:$D,'All YOY'!BM$3,Data!$A:$A,'All YOY'!BM$2,Data!$C:$C,'All YOY'!$C20,Data!$B:$B,'All YOY'!BM$1)</f>
        <v>0</v>
      </c>
      <c r="BN20" s="85">
        <f>SUMIFS(Data!$E:$E,Data!$D:$D,'All YOY'!BN$3,Data!$A:$A,'All YOY'!BN$2,Data!$C:$C,'All YOY'!$C20,Data!$B:$B,'All YOY'!BN$1)</f>
        <v>0</v>
      </c>
      <c r="BO20" s="85">
        <f>SUMIFS(Data!$E:$E,Data!$D:$D,'All YOY'!BO$3,Data!$A:$A,'All YOY'!BO$2,Data!$C:$C,'All YOY'!$C20,Data!$B:$B,'All YOY'!BO$1)</f>
        <v>0</v>
      </c>
      <c r="BP20" s="85">
        <f>SUMIFS(Data!$E:$E,Data!$D:$D,'All YOY'!BP$3,Data!$A:$A,'All YOY'!BP$2,Data!$C:$C,'All YOY'!$C20,Data!$B:$B,'All YOY'!BP$1)</f>
        <v>0</v>
      </c>
      <c r="BQ20" s="85">
        <f>SUMIFS(Data!$E:$E,Data!$D:$D,'All YOY'!BQ$3,Data!$A:$A,'All YOY'!BQ$2,Data!$C:$C,'All YOY'!$C20,Data!$B:$B,'All YOY'!BQ$1)</f>
        <v>0</v>
      </c>
      <c r="BR20" s="85">
        <f>SUMIFS(Data!$E:$E,Data!$D:$D,'All YOY'!BR$3,Data!$A:$A,'All YOY'!BR$2,Data!$C:$C,'All YOY'!$C20,Data!$B:$B,'All YOY'!BR$1)</f>
        <v>0</v>
      </c>
      <c r="BS20" s="85">
        <f>SUMIFS(Data!$E:$E,Data!$D:$D,'All YOY'!BS$3,Data!$A:$A,'All YOY'!BS$2,Data!$C:$C,'All YOY'!$C20,Data!$B:$B,'All YOY'!BS$1)</f>
        <v>0</v>
      </c>
      <c r="BT20" s="85">
        <f>SUMIFS(Data!$E:$E,Data!$D:$D,'All YOY'!BT$3,Data!$A:$A,'All YOY'!BT$2,Data!$C:$C,'All YOY'!$C20,Data!$B:$B,'All YOY'!BT$1)</f>
        <v>0</v>
      </c>
      <c r="BU20" s="85">
        <f>SUMIFS(Data!$E:$E,Data!$D:$D,'All YOY'!BU$3,Data!$A:$A,'All YOY'!BU$2,Data!$C:$C,'All YOY'!$C20,Data!$B:$B,'All YOY'!BU$1)</f>
        <v>0</v>
      </c>
      <c r="BV20" s="85">
        <f>SUMIFS(Data!$E:$E,Data!$D:$D,'All YOY'!BV$3,Data!$A:$A,'All YOY'!BV$2,Data!$C:$C,'All YOY'!$C20,Data!$B:$B,'All YOY'!BV$1)</f>
        <v>0</v>
      </c>
      <c r="BW20" s="85">
        <f>SUMIFS(Data!$E:$E,Data!$D:$D,'All YOY'!BW$3,Data!$A:$A,'All YOY'!BW$2,Data!$C:$C,'All YOY'!$C20,Data!$B:$B,'All YOY'!BW$1)</f>
        <v>0</v>
      </c>
      <c r="BX20" s="85">
        <f>SUMIFS(Data!$E:$E,Data!$D:$D,'All YOY'!BX$3,Data!$A:$A,'All YOY'!BX$2,Data!$C:$C,'All YOY'!$C20,Data!$B:$B,'All YOY'!BX$1)</f>
        <v>0</v>
      </c>
      <c r="BY20" s="85">
        <f>SUMIFS(Data!$E:$E,Data!$D:$D,'All YOY'!BY$3,Data!$A:$A,'All YOY'!BY$2,Data!$C:$C,'All YOY'!$C20,Data!$B:$B,'All YOY'!BY$1)</f>
        <v>0</v>
      </c>
      <c r="BZ20" s="85">
        <f>SUMIFS(Data!$E:$E,Data!$D:$D,'All YOY'!BZ$3,Data!$A:$A,'All YOY'!BZ$2,Data!$C:$C,'All YOY'!$C20,Data!$B:$B,'All YOY'!BZ$1)</f>
        <v>0</v>
      </c>
      <c r="CA20" s="85">
        <f>SUMIFS(Data!$E:$E,Data!$D:$D,'All YOY'!CA$3,Data!$A:$A,'All YOY'!CA$2,Data!$C:$C,'All YOY'!$C20,Data!$B:$B,'All YOY'!CA$1)</f>
        <v>0</v>
      </c>
      <c r="CB20" s="85">
        <f>SUMIFS(Data!$E:$E,Data!$D:$D,'All YOY'!CB$3,Data!$A:$A,'All YOY'!CB$2,Data!$C:$C,'All YOY'!$C20,Data!$B:$B,'All YOY'!CB$1)</f>
        <v>0</v>
      </c>
      <c r="CC20" s="85">
        <f>SUMIFS(Data!$E:$E,Data!$D:$D,'All YOY'!CC$3,Data!$A:$A,'All YOY'!CC$2,Data!$C:$C,'All YOY'!$C20,Data!$B:$B,'All YOY'!CC$1)</f>
        <v>0</v>
      </c>
      <c r="CD20" s="85">
        <f>SUMIFS(Data!$E:$E,Data!$D:$D,'All YOY'!CD$3,Data!$A:$A,'All YOY'!CD$2,Data!$C:$C,'All YOY'!$C20,Data!$B:$B,'All YOY'!CD$1)</f>
        <v>0</v>
      </c>
      <c r="CE20" s="85">
        <f>SUMIFS(Data!$E:$E,Data!$D:$D,'All YOY'!CE$3,Data!$A:$A,'All YOY'!CE$2,Data!$C:$C,'All YOY'!$C20,Data!$B:$B,'All YOY'!CE$1)</f>
        <v>0</v>
      </c>
      <c r="CF20" s="85">
        <f>SUMIFS(Data!$E:$E,Data!$D:$D,'All YOY'!CF$3,Data!$A:$A,'All YOY'!CF$2,Data!$C:$C,'All YOY'!$C20,Data!$B:$B,'All YOY'!CF$1)</f>
        <v>0</v>
      </c>
      <c r="CG20" s="85">
        <f>SUMIFS(Data!$E:$E,Data!$D:$D,'All YOY'!CG$3,Data!$A:$A,'All YOY'!CG$2,Data!$C:$C,'All YOY'!$C20,Data!$B:$B,'All YOY'!CG$1)</f>
        <v>0</v>
      </c>
      <c r="CH20" s="85">
        <f>SUMIFS(Data!$E:$E,Data!$D:$D,'All YOY'!CH$3,Data!$A:$A,'All YOY'!CH$2,Data!$C:$C,'All YOY'!$C20,Data!$B:$B,'All YOY'!CH$1)</f>
        <v>0</v>
      </c>
      <c r="CI20" s="85">
        <f>SUMIFS(Data!$E:$E,Data!$D:$D,'All YOY'!CI$3,Data!$A:$A,'All YOY'!CI$2,Data!$C:$C,'All YOY'!$C20,Data!$B:$B,'All YOY'!CI$1)</f>
        <v>0</v>
      </c>
      <c r="CJ20" s="85">
        <f>SUMIFS(Data!$E:$E,Data!$D:$D,'All YOY'!CJ$3,Data!$A:$A,'All YOY'!CJ$2,Data!$C:$C,'All YOY'!$C20,Data!$B:$B,'All YOY'!CJ$1)</f>
        <v>0</v>
      </c>
      <c r="CK20" s="85">
        <f>SUMIFS(Data!$E:$E,Data!$D:$D,'All YOY'!CK$3,Data!$A:$A,'All YOY'!CK$2,Data!$C:$C,'All YOY'!$C20,Data!$B:$B,'All YOY'!CK$1)</f>
        <v>0</v>
      </c>
      <c r="CL20" s="85">
        <f>SUMIFS(Data!$E:$E,Data!$D:$D,'All YOY'!CL$3,Data!$A:$A,'All YOY'!CL$2,Data!$C:$C,'All YOY'!$C20,Data!$B:$B,'All YOY'!CL$1)</f>
        <v>0</v>
      </c>
      <c r="CM20" s="85">
        <f>SUMIFS(Data!$E:$E,Data!$D:$D,'All YOY'!CM$3,Data!$A:$A,'All YOY'!CM$2,Data!$C:$C,'All YOY'!$C20,Data!$B:$B,'All YOY'!CM$1)</f>
        <v>0</v>
      </c>
      <c r="CN20" s="85">
        <f>SUMIFS(Data!$E:$E,Data!$D:$D,'All YOY'!CN$3,Data!$A:$A,'All YOY'!CN$2,Data!$C:$C,'All YOY'!$C20,Data!$B:$B,'All YOY'!CN$1)</f>
        <v>0</v>
      </c>
      <c r="CO20" s="85">
        <f>SUMIFS(Data!$E:$E,Data!$D:$D,'All YOY'!CO$3,Data!$A:$A,'All YOY'!CO$2,Data!$C:$C,'All YOY'!$C20,Data!$B:$B,'All YOY'!CO$1)</f>
        <v>0</v>
      </c>
      <c r="CP20" s="85">
        <f>SUMIFS(Data!$E:$E,Data!$D:$D,'All YOY'!CP$3,Data!$A:$A,'All YOY'!CP$2,Data!$C:$C,'All YOY'!$C20,Data!$B:$B,'All YOY'!CP$1)</f>
        <v>0</v>
      </c>
      <c r="CQ20" s="85">
        <f>SUMIFS(Data!$E:$E,Data!$D:$D,'All YOY'!CQ$3,Data!$A:$A,'All YOY'!CQ$2,Data!$C:$C,'All YOY'!$C20,Data!$B:$B,'All YOY'!CQ$1)</f>
        <v>0</v>
      </c>
      <c r="CR20" s="85">
        <f>SUMIFS(Data!$E:$E,Data!$D:$D,'All YOY'!CR$3,Data!$A:$A,'All YOY'!CR$2,Data!$C:$C,'All YOY'!$C20,Data!$B:$B,'All YOY'!CR$1)</f>
        <v>0</v>
      </c>
      <c r="CS20" s="85">
        <f>SUMIFS(Data!$E:$E,Data!$D:$D,'All YOY'!CS$3,Data!$A:$A,'All YOY'!CS$2,Data!$C:$C,'All YOY'!$C20,Data!$B:$B,'All YOY'!CS$1)</f>
        <v>0</v>
      </c>
      <c r="CT20" s="85">
        <f>SUMIFS(Data!$E:$E,Data!$D:$D,'All YOY'!CT$3,Data!$A:$A,'All YOY'!CT$2,Data!$C:$C,'All YOY'!$C20,Data!$B:$B,'All YOY'!CT$1)</f>
        <v>0</v>
      </c>
      <c r="CU20" s="85">
        <f>SUMIFS(Data!$E:$E,Data!$D:$D,'All YOY'!CU$3,Data!$A:$A,'All YOY'!CU$2,Data!$C:$C,'All YOY'!$C20,Data!$B:$B,'All YOY'!CU$1)</f>
        <v>0</v>
      </c>
      <c r="CV20" s="85">
        <f>SUMIFS(Data!$E:$E,Data!$D:$D,'All YOY'!CV$3,Data!$A:$A,'All YOY'!CV$2,Data!$C:$C,'All YOY'!$C20,Data!$B:$B,'All YOY'!CV$1)</f>
        <v>0</v>
      </c>
      <c r="CW20" s="85">
        <f>SUMIFS(Data!$E:$E,Data!$D:$D,'All YOY'!CW$3,Data!$A:$A,'All YOY'!CW$2,Data!$C:$C,'All YOY'!$C20,Data!$B:$B,'All YOY'!CW$1)</f>
        <v>0</v>
      </c>
      <c r="CX20" s="85">
        <f>SUMIFS(Data!$E:$E,Data!$D:$D,'All YOY'!CX$3,Data!$A:$A,'All YOY'!CX$2,Data!$C:$C,'All YOY'!$C20,Data!$B:$B,'All YOY'!CX$1)</f>
        <v>0</v>
      </c>
      <c r="CY20" s="85">
        <f>SUMIFS(Data!$E:$E,Data!$D:$D,'All YOY'!CY$3,Data!$A:$A,'All YOY'!CY$2,Data!$C:$C,'All YOY'!$C20,Data!$B:$B,'All YOY'!CY$1)</f>
        <v>0</v>
      </c>
      <c r="CZ20" s="85">
        <f>SUMIFS(Data!$E:$E,Data!$D:$D,'All YOY'!CZ$3,Data!$A:$A,'All YOY'!CZ$2,Data!$C:$C,'All YOY'!$C20,Data!$B:$B,'All YOY'!CZ$1)</f>
        <v>0</v>
      </c>
      <c r="DA20" s="85">
        <f>SUMIFS(Data!$E:$E,Data!$D:$D,'All YOY'!DA$3,Data!$A:$A,'All YOY'!DA$2,Data!$C:$C,'All YOY'!$C20,Data!$B:$B,'All YOY'!DA$1)</f>
        <v>0</v>
      </c>
      <c r="DB20" s="85">
        <f>SUMIFS(Data!$E:$E,Data!$D:$D,'All YOY'!DB$3,Data!$A:$A,'All YOY'!DB$2,Data!$C:$C,'All YOY'!$C20,Data!$B:$B,'All YOY'!DB$1)</f>
        <v>0</v>
      </c>
      <c r="DC20" s="85">
        <f>SUMIFS(Data!$E:$E,Data!$D:$D,'All YOY'!DC$3,Data!$A:$A,'All YOY'!DC$2,Data!$C:$C,'All YOY'!$C20,Data!$B:$B,'All YOY'!DC$1)</f>
        <v>0</v>
      </c>
      <c r="DD20" s="85">
        <f>SUMIFS(Data!$E:$E,Data!$D:$D,'All YOY'!DD$3,Data!$A:$A,'All YOY'!DD$2,Data!$C:$C,'All YOY'!$C20,Data!$B:$B,'All YOY'!DD$1)</f>
        <v>0</v>
      </c>
      <c r="DE20" s="85">
        <f>SUMIFS(Data!$E:$E,Data!$D:$D,'All YOY'!DE$3,Data!$A:$A,'All YOY'!DE$2,Data!$C:$C,'All YOY'!$C20,Data!$B:$B,'All YOY'!DE$1)</f>
        <v>0</v>
      </c>
    </row>
    <row r="21" spans="1:109">
      <c r="A21" s="77" t="s">
        <v>462</v>
      </c>
      <c r="B21" s="77" t="s">
        <v>470</v>
      </c>
      <c r="C21" s="83" t="s">
        <v>36</v>
      </c>
      <c r="D21" s="83"/>
      <c r="E21" s="85">
        <f>SUMIFS(Data!$E:$E,Data!$D:$D,'All YOY'!E$3,Data!$A:$A,'All YOY'!E$2,Data!$C:$C,'All YOY'!$C21,Data!$B:$B,'All YOY'!E$1)</f>
        <v>0</v>
      </c>
      <c r="F21" s="85">
        <f>SUMIFS(Data!$E:$E,Data!$D:$D,'All YOY'!F$3,Data!$A:$A,'All YOY'!F$2,Data!$C:$C,'All YOY'!$C21,Data!$B:$B,'All YOY'!F$1)</f>
        <v>0</v>
      </c>
      <c r="G21" s="85">
        <f>SUMIFS(Data!$E:$E,Data!$D:$D,'All YOY'!G$3,Data!$A:$A,'All YOY'!G$2,Data!$C:$C,'All YOY'!$C21,Data!$B:$B,'All YOY'!G$1)</f>
        <v>0</v>
      </c>
      <c r="H21" s="85">
        <f>SUMIFS(Data!$E:$E,Data!$D:$D,'All YOY'!H$3,Data!$A:$A,'All YOY'!H$2,Data!$C:$C,'All YOY'!$C21,Data!$B:$B,'All YOY'!H$1)</f>
        <v>0</v>
      </c>
      <c r="I21" s="85">
        <f>SUMIFS(Data!$E:$E,Data!$D:$D,'All YOY'!I$3,Data!$A:$A,'All YOY'!I$2,Data!$C:$C,'All YOY'!$C21,Data!$B:$B,'All YOY'!I$1)</f>
        <v>0</v>
      </c>
      <c r="J21" s="85">
        <f>SUMIFS(Data!$E:$E,Data!$D:$D,'All YOY'!J$3,Data!$A:$A,'All YOY'!J$2,Data!$C:$C,'All YOY'!$C21,Data!$B:$B,'All YOY'!J$1)</f>
        <v>0</v>
      </c>
      <c r="K21" s="85">
        <f>SUMIFS(Data!$E:$E,Data!$D:$D,'All YOY'!K$3,Data!$A:$A,'All YOY'!K$2,Data!$C:$C,'All YOY'!$C21,Data!$B:$B,'All YOY'!K$1)</f>
        <v>0</v>
      </c>
      <c r="L21" s="85">
        <f>SUMIFS(Data!$E:$E,Data!$D:$D,'All YOY'!L$3,Data!$A:$A,'All YOY'!L$2,Data!$C:$C,'All YOY'!$C21,Data!$B:$B,'All YOY'!L$1)</f>
        <v>0</v>
      </c>
      <c r="M21" s="85">
        <f>SUMIFS(Data!$E:$E,Data!$D:$D,'All YOY'!M$3,Data!$A:$A,'All YOY'!M$2,Data!$C:$C,'All YOY'!$C21,Data!$B:$B,'All YOY'!M$1)</f>
        <v>0</v>
      </c>
      <c r="N21" s="85">
        <f>SUMIFS(Data!$E:$E,Data!$D:$D,'All YOY'!N$3,Data!$A:$A,'All YOY'!N$2,Data!$C:$C,'All YOY'!$C21,Data!$B:$B,'All YOY'!N$1)</f>
        <v>0</v>
      </c>
      <c r="O21" s="85">
        <f>SUMIFS(Data!$E:$E,Data!$D:$D,'All YOY'!O$3,Data!$A:$A,'All YOY'!O$2,Data!$C:$C,'All YOY'!$C21,Data!$B:$B,'All YOY'!O$1)</f>
        <v>0</v>
      </c>
      <c r="P21" s="85">
        <f>SUMIFS(Data!$E:$E,Data!$D:$D,'All YOY'!P$3,Data!$A:$A,'All YOY'!P$2,Data!$C:$C,'All YOY'!$C21,Data!$B:$B,'All YOY'!P$1)</f>
        <v>0</v>
      </c>
      <c r="Q21" s="85">
        <f>SUMIFS(Data!$E:$E,Data!$D:$D,'All YOY'!Q$3,Data!$A:$A,'All YOY'!Q$2,Data!$C:$C,'All YOY'!$C21,Data!$B:$B,'All YOY'!Q$1)</f>
        <v>0</v>
      </c>
      <c r="R21" s="85">
        <f>SUMIFS(Data!$E:$E,Data!$D:$D,'All YOY'!R$3,Data!$A:$A,'All YOY'!R$2,Data!$C:$C,'All YOY'!$C21,Data!$B:$B,'All YOY'!R$1)</f>
        <v>0</v>
      </c>
      <c r="S21" s="85">
        <f>SUMIFS(Data!$E:$E,Data!$D:$D,'All YOY'!S$3,Data!$A:$A,'All YOY'!S$2,Data!$C:$C,'All YOY'!$C21,Data!$B:$B,'All YOY'!S$1)</f>
        <v>0</v>
      </c>
      <c r="T21" s="85">
        <f>SUMIFS(Data!$E:$E,Data!$D:$D,'All YOY'!T$3,Data!$A:$A,'All YOY'!T$2,Data!$C:$C,'All YOY'!$C21,Data!$B:$B,'All YOY'!T$1)</f>
        <v>0</v>
      </c>
      <c r="U21" s="85">
        <f>SUMIFS(Data!$E:$E,Data!$D:$D,'All YOY'!U$3,Data!$A:$A,'All YOY'!U$2,Data!$C:$C,'All YOY'!$C21,Data!$B:$B,'All YOY'!U$1)</f>
        <v>0</v>
      </c>
      <c r="V21" s="85">
        <f>SUMIFS(Data!$E:$E,Data!$D:$D,'All YOY'!V$3,Data!$A:$A,'All YOY'!V$2,Data!$C:$C,'All YOY'!$C21,Data!$B:$B,'All YOY'!V$1)</f>
        <v>0</v>
      </c>
      <c r="W21" s="85">
        <f>SUMIFS(Data!$E:$E,Data!$D:$D,'All YOY'!W$3,Data!$A:$A,'All YOY'!W$2,Data!$C:$C,'All YOY'!$C21,Data!$B:$B,'All YOY'!W$1)</f>
        <v>0</v>
      </c>
      <c r="X21" s="85">
        <f>SUMIFS(Data!$E:$E,Data!$D:$D,'All YOY'!X$3,Data!$A:$A,'All YOY'!X$2,Data!$C:$C,'All YOY'!$C21,Data!$B:$B,'All YOY'!X$1)</f>
        <v>0</v>
      </c>
      <c r="Y21" s="85">
        <f>SUMIFS(Data!$E:$E,Data!$D:$D,'All YOY'!Y$3,Data!$A:$A,'All YOY'!Y$2,Data!$C:$C,'All YOY'!$C21,Data!$B:$B,'All YOY'!Y$1)</f>
        <v>0</v>
      </c>
      <c r="Z21" s="85">
        <f>SUMIFS(Data!$E:$E,Data!$D:$D,'All YOY'!Z$3,Data!$A:$A,'All YOY'!Z$2,Data!$C:$C,'All YOY'!$C21,Data!$B:$B,'All YOY'!Z$1)</f>
        <v>0</v>
      </c>
      <c r="AA21" s="85">
        <f>SUMIFS(Data!$E:$E,Data!$D:$D,'All YOY'!AA$3,Data!$A:$A,'All YOY'!AA$2,Data!$C:$C,'All YOY'!$C21,Data!$B:$B,'All YOY'!AA$1)</f>
        <v>0</v>
      </c>
      <c r="AB21" s="85">
        <f>SUMIFS(Data!$E:$E,Data!$D:$D,'All YOY'!AB$3,Data!$A:$A,'All YOY'!AB$2,Data!$C:$C,'All YOY'!$C21,Data!$B:$B,'All YOY'!AB$1)</f>
        <v>0</v>
      </c>
      <c r="AC21" s="85">
        <f>SUMIFS(Data!$E:$E,Data!$D:$D,'All YOY'!AC$3,Data!$A:$A,'All YOY'!AC$2,Data!$C:$C,'All YOY'!$C21,Data!$B:$B,'All YOY'!AC$1)</f>
        <v>0</v>
      </c>
      <c r="AD21" s="85">
        <f>SUMIFS(Data!$E:$E,Data!$D:$D,'All YOY'!AD$3,Data!$A:$A,'All YOY'!AD$2,Data!$C:$C,'All YOY'!$C21,Data!$B:$B,'All YOY'!AD$1)</f>
        <v>0</v>
      </c>
      <c r="AE21" s="85">
        <f>SUMIFS(Data!$E:$E,Data!$D:$D,'All YOY'!AE$3,Data!$A:$A,'All YOY'!AE$2,Data!$C:$C,'All YOY'!$C21,Data!$B:$B,'All YOY'!AE$1)</f>
        <v>0</v>
      </c>
      <c r="AF21" s="85">
        <f>SUMIFS(Data!$E:$E,Data!$D:$D,'All YOY'!AF$3,Data!$A:$A,'All YOY'!AF$2,Data!$C:$C,'All YOY'!$C21,Data!$B:$B,'All YOY'!AF$1)</f>
        <v>0</v>
      </c>
      <c r="AG21" s="85">
        <f>SUMIFS(Data!$E:$E,Data!$D:$D,'All YOY'!AG$3,Data!$A:$A,'All YOY'!AG$2,Data!$C:$C,'All YOY'!$C21,Data!$B:$B,'All YOY'!AG$1)</f>
        <v>0</v>
      </c>
      <c r="AH21" s="85">
        <f>SUMIFS(Data!$E:$E,Data!$D:$D,'All YOY'!AH$3,Data!$A:$A,'All YOY'!AH$2,Data!$C:$C,'All YOY'!$C21,Data!$B:$B,'All YOY'!AH$1)</f>
        <v>0</v>
      </c>
      <c r="AI21" s="85">
        <f>SUMIFS(Data!$E:$E,Data!$D:$D,'All YOY'!AI$3,Data!$A:$A,'All YOY'!AI$2,Data!$C:$C,'All YOY'!$C21,Data!$B:$B,'All YOY'!AI$1)</f>
        <v>0</v>
      </c>
      <c r="AJ21" s="85">
        <f>SUMIFS(Data!$E:$E,Data!$D:$D,'All YOY'!AJ$3,Data!$A:$A,'All YOY'!AJ$2,Data!$C:$C,'All YOY'!$C21,Data!$B:$B,'All YOY'!AJ$1)</f>
        <v>0</v>
      </c>
      <c r="AK21" s="85">
        <f>SUMIFS(Data!$E:$E,Data!$D:$D,'All YOY'!AK$3,Data!$A:$A,'All YOY'!AK$2,Data!$C:$C,'All YOY'!$C21,Data!$B:$B,'All YOY'!AK$1)</f>
        <v>0</v>
      </c>
      <c r="AL21" s="85">
        <f>SUMIFS(Data!$E:$E,Data!$D:$D,'All YOY'!AL$3,Data!$A:$A,'All YOY'!AL$2,Data!$C:$C,'All YOY'!$C21,Data!$B:$B,'All YOY'!AL$1)</f>
        <v>0</v>
      </c>
      <c r="AM21" s="85">
        <f>SUMIFS(Data!$E:$E,Data!$D:$D,'All YOY'!AM$3,Data!$A:$A,'All YOY'!AM$2,Data!$C:$C,'All YOY'!$C21,Data!$B:$B,'All YOY'!AM$1)</f>
        <v>0</v>
      </c>
      <c r="AN21" s="85">
        <f>SUMIFS(Data!$E:$E,Data!$D:$D,'All YOY'!AN$3,Data!$A:$A,'All YOY'!AN$2,Data!$C:$C,'All YOY'!$C21,Data!$B:$B,'All YOY'!AN$1)</f>
        <v>0</v>
      </c>
      <c r="AO21" s="85">
        <f>SUMIFS(Data!$E:$E,Data!$D:$D,'All YOY'!AO$3,Data!$A:$A,'All YOY'!AO$2,Data!$C:$C,'All YOY'!$C21,Data!$B:$B,'All YOY'!AO$1)</f>
        <v>0</v>
      </c>
      <c r="AP21" s="85">
        <f>SUMIFS(Data!$E:$E,Data!$D:$D,'All YOY'!AP$3,Data!$A:$A,'All YOY'!AP$2,Data!$C:$C,'All YOY'!$C21,Data!$B:$B,'All YOY'!AP$1)</f>
        <v>0</v>
      </c>
      <c r="AQ21" s="85">
        <f>SUMIFS(Data!$E:$E,Data!$D:$D,'All YOY'!AQ$3,Data!$A:$A,'All YOY'!AQ$2,Data!$C:$C,'All YOY'!$C21,Data!$B:$B,'All YOY'!AQ$1)</f>
        <v>0</v>
      </c>
      <c r="AR21" s="85">
        <f>SUMIFS(Data!$E:$E,Data!$D:$D,'All YOY'!AR$3,Data!$A:$A,'All YOY'!AR$2,Data!$C:$C,'All YOY'!$C21,Data!$B:$B,'All YOY'!AR$1)</f>
        <v>0</v>
      </c>
      <c r="AS21" s="85">
        <f>SUMIFS(Data!$E:$E,Data!$D:$D,'All YOY'!AS$3,Data!$A:$A,'All YOY'!AS$2,Data!$C:$C,'All YOY'!$C21,Data!$B:$B,'All YOY'!AS$1)</f>
        <v>0</v>
      </c>
      <c r="AT21" s="85">
        <f>SUMIFS(Data!$E:$E,Data!$D:$D,'All YOY'!AT$3,Data!$A:$A,'All YOY'!AT$2,Data!$C:$C,'All YOY'!$C21,Data!$B:$B,'All YOY'!AT$1)</f>
        <v>0</v>
      </c>
      <c r="AU21" s="85">
        <f>SUMIFS(Data!$E:$E,Data!$D:$D,'All YOY'!AU$3,Data!$A:$A,'All YOY'!AU$2,Data!$C:$C,'All YOY'!$C21,Data!$B:$B,'All YOY'!AU$1)</f>
        <v>0</v>
      </c>
      <c r="AV21" s="85">
        <f>SUMIFS(Data!$E:$E,Data!$D:$D,'All YOY'!AV$3,Data!$A:$A,'All YOY'!AV$2,Data!$C:$C,'All YOY'!$C21,Data!$B:$B,'All YOY'!AV$1)</f>
        <v>0</v>
      </c>
      <c r="AW21" s="85">
        <f>SUMIFS(Data!$E:$E,Data!$D:$D,'All YOY'!AW$3,Data!$A:$A,'All YOY'!AW$2,Data!$C:$C,'All YOY'!$C21,Data!$B:$B,'All YOY'!AW$1)</f>
        <v>0</v>
      </c>
      <c r="AX21" s="85">
        <f>SUMIFS(Data!$E:$E,Data!$D:$D,'All YOY'!AX$3,Data!$A:$A,'All YOY'!AX$2,Data!$C:$C,'All YOY'!$C21,Data!$B:$B,'All YOY'!AX$1)</f>
        <v>0</v>
      </c>
      <c r="AY21" s="85">
        <f>SUMIFS(Data!$E:$E,Data!$D:$D,'All YOY'!AY$3,Data!$A:$A,'All YOY'!AY$2,Data!$C:$C,'All YOY'!$C21,Data!$B:$B,'All YOY'!AY$1)</f>
        <v>0</v>
      </c>
      <c r="AZ21" s="85">
        <f>SUMIFS(Data!$E:$E,Data!$D:$D,'All YOY'!AZ$3,Data!$A:$A,'All YOY'!AZ$2,Data!$C:$C,'All YOY'!$C21,Data!$B:$B,'All YOY'!AZ$1)</f>
        <v>0</v>
      </c>
      <c r="BA21" s="85">
        <f>SUMIFS(Data!$E:$E,Data!$D:$D,'All YOY'!BA$3,Data!$A:$A,'All YOY'!BA$2,Data!$C:$C,'All YOY'!$C21,Data!$B:$B,'All YOY'!BA$1)</f>
        <v>0</v>
      </c>
      <c r="BB21" s="85">
        <f>SUMIFS(Data!$E:$E,Data!$D:$D,'All YOY'!BB$3,Data!$A:$A,'All YOY'!BB$2,Data!$C:$C,'All YOY'!$C21,Data!$B:$B,'All YOY'!BB$1)</f>
        <v>0</v>
      </c>
      <c r="BC21" s="85">
        <f>SUMIFS(Data!$E:$E,Data!$D:$D,'All YOY'!BC$3,Data!$A:$A,'All YOY'!BC$2,Data!$C:$C,'All YOY'!$C21,Data!$B:$B,'All YOY'!BC$1)</f>
        <v>0</v>
      </c>
      <c r="BD21" s="85">
        <f>SUMIFS(Data!$E:$E,Data!$D:$D,'All YOY'!BD$3,Data!$A:$A,'All YOY'!BD$2,Data!$C:$C,'All YOY'!$C21,Data!$B:$B,'All YOY'!BD$1)</f>
        <v>0</v>
      </c>
      <c r="BE21" s="85">
        <f>SUMIFS(Data!$E:$E,Data!$D:$D,'All YOY'!BE$3,Data!$A:$A,'All YOY'!BE$2,Data!$C:$C,'All YOY'!$C21,Data!$B:$B,'All YOY'!BE$1)</f>
        <v>0</v>
      </c>
      <c r="BF21" s="85">
        <f>SUMIFS(Data!$E:$E,Data!$D:$D,'All YOY'!BF$3,Data!$A:$A,'All YOY'!BF$2,Data!$C:$C,'All YOY'!$C21,Data!$B:$B,'All YOY'!BF$1)</f>
        <v>0</v>
      </c>
      <c r="BG21" s="85">
        <f>SUMIFS(Data!$E:$E,Data!$D:$D,'All YOY'!BG$3,Data!$A:$A,'All YOY'!BG$2,Data!$C:$C,'All YOY'!$C21,Data!$B:$B,'All YOY'!BG$1)</f>
        <v>0</v>
      </c>
      <c r="BH21" s="85">
        <f>SUMIFS(Data!$E:$E,Data!$D:$D,'All YOY'!BH$3,Data!$A:$A,'All YOY'!BH$2,Data!$C:$C,'All YOY'!$C21,Data!$B:$B,'All YOY'!BH$1)</f>
        <v>0</v>
      </c>
      <c r="BI21" s="85">
        <f>SUMIFS(Data!$E:$E,Data!$D:$D,'All YOY'!BI$3,Data!$A:$A,'All YOY'!BI$2,Data!$C:$C,'All YOY'!$C21,Data!$B:$B,'All YOY'!BI$1)</f>
        <v>0</v>
      </c>
      <c r="BJ21" s="85">
        <f>SUMIFS(Data!$E:$E,Data!$D:$D,'All YOY'!BJ$3,Data!$A:$A,'All YOY'!BJ$2,Data!$C:$C,'All YOY'!$C21,Data!$B:$B,'All YOY'!BJ$1)</f>
        <v>0</v>
      </c>
      <c r="BK21" s="85">
        <f>SUMIFS(Data!$E:$E,Data!$D:$D,'All YOY'!BK$3,Data!$A:$A,'All YOY'!BK$2,Data!$C:$C,'All YOY'!$C21,Data!$B:$B,'All YOY'!BK$1)</f>
        <v>0</v>
      </c>
      <c r="BL21" s="85">
        <f>SUMIFS(Data!$E:$E,Data!$D:$D,'All YOY'!BL$3,Data!$A:$A,'All YOY'!BL$2,Data!$C:$C,'All YOY'!$C21,Data!$B:$B,'All YOY'!BL$1)</f>
        <v>0</v>
      </c>
      <c r="BM21" s="85">
        <f>SUMIFS(Data!$E:$E,Data!$D:$D,'All YOY'!BM$3,Data!$A:$A,'All YOY'!BM$2,Data!$C:$C,'All YOY'!$C21,Data!$B:$B,'All YOY'!BM$1)</f>
        <v>0</v>
      </c>
      <c r="BN21" s="85">
        <f>SUMIFS(Data!$E:$E,Data!$D:$D,'All YOY'!BN$3,Data!$A:$A,'All YOY'!BN$2,Data!$C:$C,'All YOY'!$C21,Data!$B:$B,'All YOY'!BN$1)</f>
        <v>0</v>
      </c>
      <c r="BO21" s="85">
        <f>SUMIFS(Data!$E:$E,Data!$D:$D,'All YOY'!BO$3,Data!$A:$A,'All YOY'!BO$2,Data!$C:$C,'All YOY'!$C21,Data!$B:$B,'All YOY'!BO$1)</f>
        <v>0</v>
      </c>
      <c r="BP21" s="85">
        <f>SUMIFS(Data!$E:$E,Data!$D:$D,'All YOY'!BP$3,Data!$A:$A,'All YOY'!BP$2,Data!$C:$C,'All YOY'!$C21,Data!$B:$B,'All YOY'!BP$1)</f>
        <v>0</v>
      </c>
      <c r="BQ21" s="85">
        <f>SUMIFS(Data!$E:$E,Data!$D:$D,'All YOY'!BQ$3,Data!$A:$A,'All YOY'!BQ$2,Data!$C:$C,'All YOY'!$C21,Data!$B:$B,'All YOY'!BQ$1)</f>
        <v>0</v>
      </c>
      <c r="BR21" s="85">
        <f>SUMIFS(Data!$E:$E,Data!$D:$D,'All YOY'!BR$3,Data!$A:$A,'All YOY'!BR$2,Data!$C:$C,'All YOY'!$C21,Data!$B:$B,'All YOY'!BR$1)</f>
        <v>0</v>
      </c>
      <c r="BS21" s="85">
        <f>SUMIFS(Data!$E:$E,Data!$D:$D,'All YOY'!BS$3,Data!$A:$A,'All YOY'!BS$2,Data!$C:$C,'All YOY'!$C21,Data!$B:$B,'All YOY'!BS$1)</f>
        <v>0</v>
      </c>
      <c r="BT21" s="85">
        <f>SUMIFS(Data!$E:$E,Data!$D:$D,'All YOY'!BT$3,Data!$A:$A,'All YOY'!BT$2,Data!$C:$C,'All YOY'!$C21,Data!$B:$B,'All YOY'!BT$1)</f>
        <v>0</v>
      </c>
      <c r="BU21" s="85">
        <f>SUMIFS(Data!$E:$E,Data!$D:$D,'All YOY'!BU$3,Data!$A:$A,'All YOY'!BU$2,Data!$C:$C,'All YOY'!$C21,Data!$B:$B,'All YOY'!BU$1)</f>
        <v>0</v>
      </c>
      <c r="BV21" s="85">
        <f>SUMIFS(Data!$E:$E,Data!$D:$D,'All YOY'!BV$3,Data!$A:$A,'All YOY'!BV$2,Data!$C:$C,'All YOY'!$C21,Data!$B:$B,'All YOY'!BV$1)</f>
        <v>0</v>
      </c>
      <c r="BW21" s="85">
        <f>SUMIFS(Data!$E:$E,Data!$D:$D,'All YOY'!BW$3,Data!$A:$A,'All YOY'!BW$2,Data!$C:$C,'All YOY'!$C21,Data!$B:$B,'All YOY'!BW$1)</f>
        <v>0</v>
      </c>
      <c r="BX21" s="85">
        <f>SUMIFS(Data!$E:$E,Data!$D:$D,'All YOY'!BX$3,Data!$A:$A,'All YOY'!BX$2,Data!$C:$C,'All YOY'!$C21,Data!$B:$B,'All YOY'!BX$1)</f>
        <v>0</v>
      </c>
      <c r="BY21" s="85">
        <f>SUMIFS(Data!$E:$E,Data!$D:$D,'All YOY'!BY$3,Data!$A:$A,'All YOY'!BY$2,Data!$C:$C,'All YOY'!$C21,Data!$B:$B,'All YOY'!BY$1)</f>
        <v>0</v>
      </c>
      <c r="BZ21" s="85">
        <f>SUMIFS(Data!$E:$E,Data!$D:$D,'All YOY'!BZ$3,Data!$A:$A,'All YOY'!BZ$2,Data!$C:$C,'All YOY'!$C21,Data!$B:$B,'All YOY'!BZ$1)</f>
        <v>0</v>
      </c>
      <c r="CA21" s="85">
        <f>SUMIFS(Data!$E:$E,Data!$D:$D,'All YOY'!CA$3,Data!$A:$A,'All YOY'!CA$2,Data!$C:$C,'All YOY'!$C21,Data!$B:$B,'All YOY'!CA$1)</f>
        <v>0</v>
      </c>
      <c r="CB21" s="85">
        <f>SUMIFS(Data!$E:$E,Data!$D:$D,'All YOY'!CB$3,Data!$A:$A,'All YOY'!CB$2,Data!$C:$C,'All YOY'!$C21,Data!$B:$B,'All YOY'!CB$1)</f>
        <v>0</v>
      </c>
      <c r="CC21" s="85">
        <f>SUMIFS(Data!$E:$E,Data!$D:$D,'All YOY'!CC$3,Data!$A:$A,'All YOY'!CC$2,Data!$C:$C,'All YOY'!$C21,Data!$B:$B,'All YOY'!CC$1)</f>
        <v>0</v>
      </c>
      <c r="CD21" s="85">
        <f>SUMIFS(Data!$E:$E,Data!$D:$D,'All YOY'!CD$3,Data!$A:$A,'All YOY'!CD$2,Data!$C:$C,'All YOY'!$C21,Data!$B:$B,'All YOY'!CD$1)</f>
        <v>0</v>
      </c>
      <c r="CE21" s="85">
        <f>SUMIFS(Data!$E:$E,Data!$D:$D,'All YOY'!CE$3,Data!$A:$A,'All YOY'!CE$2,Data!$C:$C,'All YOY'!$C21,Data!$B:$B,'All YOY'!CE$1)</f>
        <v>0</v>
      </c>
      <c r="CF21" s="85">
        <f>SUMIFS(Data!$E:$E,Data!$D:$D,'All YOY'!CF$3,Data!$A:$A,'All YOY'!CF$2,Data!$C:$C,'All YOY'!$C21,Data!$B:$B,'All YOY'!CF$1)</f>
        <v>0</v>
      </c>
      <c r="CG21" s="85">
        <f>SUMIFS(Data!$E:$E,Data!$D:$D,'All YOY'!CG$3,Data!$A:$A,'All YOY'!CG$2,Data!$C:$C,'All YOY'!$C21,Data!$B:$B,'All YOY'!CG$1)</f>
        <v>0</v>
      </c>
      <c r="CH21" s="85">
        <f>SUMIFS(Data!$E:$E,Data!$D:$D,'All YOY'!CH$3,Data!$A:$A,'All YOY'!CH$2,Data!$C:$C,'All YOY'!$C21,Data!$B:$B,'All YOY'!CH$1)</f>
        <v>0</v>
      </c>
      <c r="CI21" s="85">
        <f>SUMIFS(Data!$E:$E,Data!$D:$D,'All YOY'!CI$3,Data!$A:$A,'All YOY'!CI$2,Data!$C:$C,'All YOY'!$C21,Data!$B:$B,'All YOY'!CI$1)</f>
        <v>0</v>
      </c>
      <c r="CJ21" s="85">
        <f>SUMIFS(Data!$E:$E,Data!$D:$D,'All YOY'!CJ$3,Data!$A:$A,'All YOY'!CJ$2,Data!$C:$C,'All YOY'!$C21,Data!$B:$B,'All YOY'!CJ$1)</f>
        <v>0</v>
      </c>
      <c r="CK21" s="85">
        <f>SUMIFS(Data!$E:$E,Data!$D:$D,'All YOY'!CK$3,Data!$A:$A,'All YOY'!CK$2,Data!$C:$C,'All YOY'!$C21,Data!$B:$B,'All YOY'!CK$1)</f>
        <v>0</v>
      </c>
      <c r="CL21" s="85">
        <f>SUMIFS(Data!$E:$E,Data!$D:$D,'All YOY'!CL$3,Data!$A:$A,'All YOY'!CL$2,Data!$C:$C,'All YOY'!$C21,Data!$B:$B,'All YOY'!CL$1)</f>
        <v>0</v>
      </c>
      <c r="CM21" s="85">
        <f>SUMIFS(Data!$E:$E,Data!$D:$D,'All YOY'!CM$3,Data!$A:$A,'All YOY'!CM$2,Data!$C:$C,'All YOY'!$C21,Data!$B:$B,'All YOY'!CM$1)</f>
        <v>0</v>
      </c>
      <c r="CN21" s="85">
        <f>SUMIFS(Data!$E:$E,Data!$D:$D,'All YOY'!CN$3,Data!$A:$A,'All YOY'!CN$2,Data!$C:$C,'All YOY'!$C21,Data!$B:$B,'All YOY'!CN$1)</f>
        <v>0</v>
      </c>
      <c r="CO21" s="85">
        <f>SUMIFS(Data!$E:$E,Data!$D:$D,'All YOY'!CO$3,Data!$A:$A,'All YOY'!CO$2,Data!$C:$C,'All YOY'!$C21,Data!$B:$B,'All YOY'!CO$1)</f>
        <v>0</v>
      </c>
      <c r="CP21" s="85">
        <f>SUMIFS(Data!$E:$E,Data!$D:$D,'All YOY'!CP$3,Data!$A:$A,'All YOY'!CP$2,Data!$C:$C,'All YOY'!$C21,Data!$B:$B,'All YOY'!CP$1)</f>
        <v>0</v>
      </c>
      <c r="CQ21" s="85">
        <f>SUMIFS(Data!$E:$E,Data!$D:$D,'All YOY'!CQ$3,Data!$A:$A,'All YOY'!CQ$2,Data!$C:$C,'All YOY'!$C21,Data!$B:$B,'All YOY'!CQ$1)</f>
        <v>0</v>
      </c>
      <c r="CR21" s="85">
        <f>SUMIFS(Data!$E:$E,Data!$D:$D,'All YOY'!CR$3,Data!$A:$A,'All YOY'!CR$2,Data!$C:$C,'All YOY'!$C21,Data!$B:$B,'All YOY'!CR$1)</f>
        <v>0</v>
      </c>
      <c r="CS21" s="85">
        <f>SUMIFS(Data!$E:$E,Data!$D:$D,'All YOY'!CS$3,Data!$A:$A,'All YOY'!CS$2,Data!$C:$C,'All YOY'!$C21,Data!$B:$B,'All YOY'!CS$1)</f>
        <v>0</v>
      </c>
      <c r="CT21" s="85">
        <f>SUMIFS(Data!$E:$E,Data!$D:$D,'All YOY'!CT$3,Data!$A:$A,'All YOY'!CT$2,Data!$C:$C,'All YOY'!$C21,Data!$B:$B,'All YOY'!CT$1)</f>
        <v>0</v>
      </c>
      <c r="CU21" s="85">
        <f>SUMIFS(Data!$E:$E,Data!$D:$D,'All YOY'!CU$3,Data!$A:$A,'All YOY'!CU$2,Data!$C:$C,'All YOY'!$C21,Data!$B:$B,'All YOY'!CU$1)</f>
        <v>0</v>
      </c>
      <c r="CV21" s="85">
        <f>SUMIFS(Data!$E:$E,Data!$D:$D,'All YOY'!CV$3,Data!$A:$A,'All YOY'!CV$2,Data!$C:$C,'All YOY'!$C21,Data!$B:$B,'All YOY'!CV$1)</f>
        <v>0</v>
      </c>
      <c r="CW21" s="85">
        <f>SUMIFS(Data!$E:$E,Data!$D:$D,'All YOY'!CW$3,Data!$A:$A,'All YOY'!CW$2,Data!$C:$C,'All YOY'!$C21,Data!$B:$B,'All YOY'!CW$1)</f>
        <v>0</v>
      </c>
      <c r="CX21" s="85">
        <f>SUMIFS(Data!$E:$E,Data!$D:$D,'All YOY'!CX$3,Data!$A:$A,'All YOY'!CX$2,Data!$C:$C,'All YOY'!$C21,Data!$B:$B,'All YOY'!CX$1)</f>
        <v>0</v>
      </c>
      <c r="CY21" s="85">
        <f>SUMIFS(Data!$E:$E,Data!$D:$D,'All YOY'!CY$3,Data!$A:$A,'All YOY'!CY$2,Data!$C:$C,'All YOY'!$C21,Data!$B:$B,'All YOY'!CY$1)</f>
        <v>0</v>
      </c>
      <c r="CZ21" s="85">
        <f>SUMIFS(Data!$E:$E,Data!$D:$D,'All YOY'!CZ$3,Data!$A:$A,'All YOY'!CZ$2,Data!$C:$C,'All YOY'!$C21,Data!$B:$B,'All YOY'!CZ$1)</f>
        <v>0</v>
      </c>
      <c r="DA21" s="85">
        <f>SUMIFS(Data!$E:$E,Data!$D:$D,'All YOY'!DA$3,Data!$A:$A,'All YOY'!DA$2,Data!$C:$C,'All YOY'!$C21,Data!$B:$B,'All YOY'!DA$1)</f>
        <v>0</v>
      </c>
      <c r="DB21" s="85">
        <f>SUMIFS(Data!$E:$E,Data!$D:$D,'All YOY'!DB$3,Data!$A:$A,'All YOY'!DB$2,Data!$C:$C,'All YOY'!$C21,Data!$B:$B,'All YOY'!DB$1)</f>
        <v>0</v>
      </c>
      <c r="DC21" s="85">
        <f>SUMIFS(Data!$E:$E,Data!$D:$D,'All YOY'!DC$3,Data!$A:$A,'All YOY'!DC$2,Data!$C:$C,'All YOY'!$C21,Data!$B:$B,'All YOY'!DC$1)</f>
        <v>0</v>
      </c>
      <c r="DD21" s="85">
        <f>SUMIFS(Data!$E:$E,Data!$D:$D,'All YOY'!DD$3,Data!$A:$A,'All YOY'!DD$2,Data!$C:$C,'All YOY'!$C21,Data!$B:$B,'All YOY'!DD$1)</f>
        <v>0</v>
      </c>
      <c r="DE21" s="85">
        <f>SUMIFS(Data!$E:$E,Data!$D:$D,'All YOY'!DE$3,Data!$A:$A,'All YOY'!DE$2,Data!$C:$C,'All YOY'!$C21,Data!$B:$B,'All YOY'!DE$1)</f>
        <v>0</v>
      </c>
    </row>
    <row r="22" spans="1:109">
      <c r="A22" s="77" t="s">
        <v>462</v>
      </c>
      <c r="B22" s="77" t="s">
        <v>470</v>
      </c>
      <c r="C22" s="83" t="s">
        <v>37</v>
      </c>
      <c r="D22" s="83"/>
      <c r="E22" s="85">
        <f>SUMIFS(Data!$E:$E,Data!$D:$D,'All YOY'!E$3,Data!$A:$A,'All YOY'!E$2,Data!$C:$C,'All YOY'!$C22,Data!$B:$B,'All YOY'!E$1)</f>
        <v>0</v>
      </c>
      <c r="F22" s="85">
        <f>SUMIFS(Data!$E:$E,Data!$D:$D,'All YOY'!F$3,Data!$A:$A,'All YOY'!F$2,Data!$C:$C,'All YOY'!$C22,Data!$B:$B,'All YOY'!F$1)</f>
        <v>0</v>
      </c>
      <c r="G22" s="85">
        <f>SUMIFS(Data!$E:$E,Data!$D:$D,'All YOY'!G$3,Data!$A:$A,'All YOY'!G$2,Data!$C:$C,'All YOY'!$C22,Data!$B:$B,'All YOY'!G$1)</f>
        <v>0</v>
      </c>
      <c r="H22" s="85">
        <f>SUMIFS(Data!$E:$E,Data!$D:$D,'All YOY'!H$3,Data!$A:$A,'All YOY'!H$2,Data!$C:$C,'All YOY'!$C22,Data!$B:$B,'All YOY'!H$1)</f>
        <v>0</v>
      </c>
      <c r="I22" s="85">
        <f>SUMIFS(Data!$E:$E,Data!$D:$D,'All YOY'!I$3,Data!$A:$A,'All YOY'!I$2,Data!$C:$C,'All YOY'!$C22,Data!$B:$B,'All YOY'!I$1)</f>
        <v>0</v>
      </c>
      <c r="J22" s="85">
        <f>SUMIFS(Data!$E:$E,Data!$D:$D,'All YOY'!J$3,Data!$A:$A,'All YOY'!J$2,Data!$C:$C,'All YOY'!$C22,Data!$B:$B,'All YOY'!J$1)</f>
        <v>0</v>
      </c>
      <c r="K22" s="85">
        <f>SUMIFS(Data!$E:$E,Data!$D:$D,'All YOY'!K$3,Data!$A:$A,'All YOY'!K$2,Data!$C:$C,'All YOY'!$C22,Data!$B:$B,'All YOY'!K$1)</f>
        <v>0</v>
      </c>
      <c r="L22" s="85">
        <f>SUMIFS(Data!$E:$E,Data!$D:$D,'All YOY'!L$3,Data!$A:$A,'All YOY'!L$2,Data!$C:$C,'All YOY'!$C22,Data!$B:$B,'All YOY'!L$1)</f>
        <v>0</v>
      </c>
      <c r="M22" s="85">
        <f>SUMIFS(Data!$E:$E,Data!$D:$D,'All YOY'!M$3,Data!$A:$A,'All YOY'!M$2,Data!$C:$C,'All YOY'!$C22,Data!$B:$B,'All YOY'!M$1)</f>
        <v>0</v>
      </c>
      <c r="N22" s="85">
        <f>SUMIFS(Data!$E:$E,Data!$D:$D,'All YOY'!N$3,Data!$A:$A,'All YOY'!N$2,Data!$C:$C,'All YOY'!$C22,Data!$B:$B,'All YOY'!N$1)</f>
        <v>0</v>
      </c>
      <c r="O22" s="85">
        <f>SUMIFS(Data!$E:$E,Data!$D:$D,'All YOY'!O$3,Data!$A:$A,'All YOY'!O$2,Data!$C:$C,'All YOY'!$C22,Data!$B:$B,'All YOY'!O$1)</f>
        <v>0</v>
      </c>
      <c r="P22" s="85">
        <f>SUMIFS(Data!$E:$E,Data!$D:$D,'All YOY'!P$3,Data!$A:$A,'All YOY'!P$2,Data!$C:$C,'All YOY'!$C22,Data!$B:$B,'All YOY'!P$1)</f>
        <v>0</v>
      </c>
      <c r="Q22" s="85">
        <f>SUMIFS(Data!$E:$E,Data!$D:$D,'All YOY'!Q$3,Data!$A:$A,'All YOY'!Q$2,Data!$C:$C,'All YOY'!$C22,Data!$B:$B,'All YOY'!Q$1)</f>
        <v>0</v>
      </c>
      <c r="R22" s="85">
        <f>SUMIFS(Data!$E:$E,Data!$D:$D,'All YOY'!R$3,Data!$A:$A,'All YOY'!R$2,Data!$C:$C,'All YOY'!$C22,Data!$B:$B,'All YOY'!R$1)</f>
        <v>0</v>
      </c>
      <c r="S22" s="85">
        <f>SUMIFS(Data!$E:$E,Data!$D:$D,'All YOY'!S$3,Data!$A:$A,'All YOY'!S$2,Data!$C:$C,'All YOY'!$C22,Data!$B:$B,'All YOY'!S$1)</f>
        <v>0</v>
      </c>
      <c r="T22" s="85">
        <f>SUMIFS(Data!$E:$E,Data!$D:$D,'All YOY'!T$3,Data!$A:$A,'All YOY'!T$2,Data!$C:$C,'All YOY'!$C22,Data!$B:$B,'All YOY'!T$1)</f>
        <v>0</v>
      </c>
      <c r="U22" s="85">
        <f>SUMIFS(Data!$E:$E,Data!$D:$D,'All YOY'!U$3,Data!$A:$A,'All YOY'!U$2,Data!$C:$C,'All YOY'!$C22,Data!$B:$B,'All YOY'!U$1)</f>
        <v>0</v>
      </c>
      <c r="V22" s="85">
        <f>SUMIFS(Data!$E:$E,Data!$D:$D,'All YOY'!V$3,Data!$A:$A,'All YOY'!V$2,Data!$C:$C,'All YOY'!$C22,Data!$B:$B,'All YOY'!V$1)</f>
        <v>0</v>
      </c>
      <c r="W22" s="85">
        <f>SUMIFS(Data!$E:$E,Data!$D:$D,'All YOY'!W$3,Data!$A:$A,'All YOY'!W$2,Data!$C:$C,'All YOY'!$C22,Data!$B:$B,'All YOY'!W$1)</f>
        <v>0</v>
      </c>
      <c r="X22" s="85">
        <f>SUMIFS(Data!$E:$E,Data!$D:$D,'All YOY'!X$3,Data!$A:$A,'All YOY'!X$2,Data!$C:$C,'All YOY'!$C22,Data!$B:$B,'All YOY'!X$1)</f>
        <v>0</v>
      </c>
      <c r="Y22" s="85">
        <f>SUMIFS(Data!$E:$E,Data!$D:$D,'All YOY'!Y$3,Data!$A:$A,'All YOY'!Y$2,Data!$C:$C,'All YOY'!$C22,Data!$B:$B,'All YOY'!Y$1)</f>
        <v>0</v>
      </c>
      <c r="Z22" s="85">
        <f>SUMIFS(Data!$E:$E,Data!$D:$D,'All YOY'!Z$3,Data!$A:$A,'All YOY'!Z$2,Data!$C:$C,'All YOY'!$C22,Data!$B:$B,'All YOY'!Z$1)</f>
        <v>0</v>
      </c>
      <c r="AA22" s="85">
        <f>SUMIFS(Data!$E:$E,Data!$D:$D,'All YOY'!AA$3,Data!$A:$A,'All YOY'!AA$2,Data!$C:$C,'All YOY'!$C22,Data!$B:$B,'All YOY'!AA$1)</f>
        <v>0</v>
      </c>
      <c r="AB22" s="85">
        <f>SUMIFS(Data!$E:$E,Data!$D:$D,'All YOY'!AB$3,Data!$A:$A,'All YOY'!AB$2,Data!$C:$C,'All YOY'!$C22,Data!$B:$B,'All YOY'!AB$1)</f>
        <v>0</v>
      </c>
      <c r="AC22" s="85">
        <f>SUMIFS(Data!$E:$E,Data!$D:$D,'All YOY'!AC$3,Data!$A:$A,'All YOY'!AC$2,Data!$C:$C,'All YOY'!$C22,Data!$B:$B,'All YOY'!AC$1)</f>
        <v>0</v>
      </c>
      <c r="AD22" s="85">
        <f>SUMIFS(Data!$E:$E,Data!$D:$D,'All YOY'!AD$3,Data!$A:$A,'All YOY'!AD$2,Data!$C:$C,'All YOY'!$C22,Data!$B:$B,'All YOY'!AD$1)</f>
        <v>0</v>
      </c>
      <c r="AE22" s="85">
        <f>SUMIFS(Data!$E:$E,Data!$D:$D,'All YOY'!AE$3,Data!$A:$A,'All YOY'!AE$2,Data!$C:$C,'All YOY'!$C22,Data!$B:$B,'All YOY'!AE$1)</f>
        <v>0</v>
      </c>
      <c r="AF22" s="85">
        <f>SUMIFS(Data!$E:$E,Data!$D:$D,'All YOY'!AF$3,Data!$A:$A,'All YOY'!AF$2,Data!$C:$C,'All YOY'!$C22,Data!$B:$B,'All YOY'!AF$1)</f>
        <v>0</v>
      </c>
      <c r="AG22" s="85">
        <f>SUMIFS(Data!$E:$E,Data!$D:$D,'All YOY'!AG$3,Data!$A:$A,'All YOY'!AG$2,Data!$C:$C,'All YOY'!$C22,Data!$B:$B,'All YOY'!AG$1)</f>
        <v>0</v>
      </c>
      <c r="AH22" s="85">
        <f>SUMIFS(Data!$E:$E,Data!$D:$D,'All YOY'!AH$3,Data!$A:$A,'All YOY'!AH$2,Data!$C:$C,'All YOY'!$C22,Data!$B:$B,'All YOY'!AH$1)</f>
        <v>0</v>
      </c>
      <c r="AI22" s="85">
        <f>SUMIFS(Data!$E:$E,Data!$D:$D,'All YOY'!AI$3,Data!$A:$A,'All YOY'!AI$2,Data!$C:$C,'All YOY'!$C22,Data!$B:$B,'All YOY'!AI$1)</f>
        <v>0</v>
      </c>
      <c r="AJ22" s="85">
        <f>SUMIFS(Data!$E:$E,Data!$D:$D,'All YOY'!AJ$3,Data!$A:$A,'All YOY'!AJ$2,Data!$C:$C,'All YOY'!$C22,Data!$B:$B,'All YOY'!AJ$1)</f>
        <v>0</v>
      </c>
      <c r="AK22" s="85">
        <f>SUMIFS(Data!$E:$E,Data!$D:$D,'All YOY'!AK$3,Data!$A:$A,'All YOY'!AK$2,Data!$C:$C,'All YOY'!$C22,Data!$B:$B,'All YOY'!AK$1)</f>
        <v>0</v>
      </c>
      <c r="AL22" s="85">
        <f>SUMIFS(Data!$E:$E,Data!$D:$D,'All YOY'!AL$3,Data!$A:$A,'All YOY'!AL$2,Data!$C:$C,'All YOY'!$C22,Data!$B:$B,'All YOY'!AL$1)</f>
        <v>0</v>
      </c>
      <c r="AM22" s="85">
        <f>SUMIFS(Data!$E:$E,Data!$D:$D,'All YOY'!AM$3,Data!$A:$A,'All YOY'!AM$2,Data!$C:$C,'All YOY'!$C22,Data!$B:$B,'All YOY'!AM$1)</f>
        <v>0</v>
      </c>
      <c r="AN22" s="85">
        <f>SUMIFS(Data!$E:$E,Data!$D:$D,'All YOY'!AN$3,Data!$A:$A,'All YOY'!AN$2,Data!$C:$C,'All YOY'!$C22,Data!$B:$B,'All YOY'!AN$1)</f>
        <v>0</v>
      </c>
      <c r="AO22" s="85">
        <f>SUMIFS(Data!$E:$E,Data!$D:$D,'All YOY'!AO$3,Data!$A:$A,'All YOY'!AO$2,Data!$C:$C,'All YOY'!$C22,Data!$B:$B,'All YOY'!AO$1)</f>
        <v>0</v>
      </c>
      <c r="AP22" s="85">
        <f>SUMIFS(Data!$E:$E,Data!$D:$D,'All YOY'!AP$3,Data!$A:$A,'All YOY'!AP$2,Data!$C:$C,'All YOY'!$C22,Data!$B:$B,'All YOY'!AP$1)</f>
        <v>0</v>
      </c>
      <c r="AQ22" s="85">
        <f>SUMIFS(Data!$E:$E,Data!$D:$D,'All YOY'!AQ$3,Data!$A:$A,'All YOY'!AQ$2,Data!$C:$C,'All YOY'!$C22,Data!$B:$B,'All YOY'!AQ$1)</f>
        <v>0</v>
      </c>
      <c r="AR22" s="85">
        <f>SUMIFS(Data!$E:$E,Data!$D:$D,'All YOY'!AR$3,Data!$A:$A,'All YOY'!AR$2,Data!$C:$C,'All YOY'!$C22,Data!$B:$B,'All YOY'!AR$1)</f>
        <v>0</v>
      </c>
      <c r="AS22" s="85">
        <f>SUMIFS(Data!$E:$E,Data!$D:$D,'All YOY'!AS$3,Data!$A:$A,'All YOY'!AS$2,Data!$C:$C,'All YOY'!$C22,Data!$B:$B,'All YOY'!AS$1)</f>
        <v>0</v>
      </c>
      <c r="AT22" s="85">
        <f>SUMIFS(Data!$E:$E,Data!$D:$D,'All YOY'!AT$3,Data!$A:$A,'All YOY'!AT$2,Data!$C:$C,'All YOY'!$C22,Data!$B:$B,'All YOY'!AT$1)</f>
        <v>0</v>
      </c>
      <c r="AU22" s="85">
        <f>SUMIFS(Data!$E:$E,Data!$D:$D,'All YOY'!AU$3,Data!$A:$A,'All YOY'!AU$2,Data!$C:$C,'All YOY'!$C22,Data!$B:$B,'All YOY'!AU$1)</f>
        <v>0</v>
      </c>
      <c r="AV22" s="85">
        <f>SUMIFS(Data!$E:$E,Data!$D:$D,'All YOY'!AV$3,Data!$A:$A,'All YOY'!AV$2,Data!$C:$C,'All YOY'!$C22,Data!$B:$B,'All YOY'!AV$1)</f>
        <v>0</v>
      </c>
      <c r="AW22" s="85">
        <f>SUMIFS(Data!$E:$E,Data!$D:$D,'All YOY'!AW$3,Data!$A:$A,'All YOY'!AW$2,Data!$C:$C,'All YOY'!$C22,Data!$B:$B,'All YOY'!AW$1)</f>
        <v>0</v>
      </c>
      <c r="AX22" s="85">
        <f>SUMIFS(Data!$E:$E,Data!$D:$D,'All YOY'!AX$3,Data!$A:$A,'All YOY'!AX$2,Data!$C:$C,'All YOY'!$C22,Data!$B:$B,'All YOY'!AX$1)</f>
        <v>0</v>
      </c>
      <c r="AY22" s="85">
        <f>SUMIFS(Data!$E:$E,Data!$D:$D,'All YOY'!AY$3,Data!$A:$A,'All YOY'!AY$2,Data!$C:$C,'All YOY'!$C22,Data!$B:$B,'All YOY'!AY$1)</f>
        <v>0</v>
      </c>
      <c r="AZ22" s="85">
        <f>SUMIFS(Data!$E:$E,Data!$D:$D,'All YOY'!AZ$3,Data!$A:$A,'All YOY'!AZ$2,Data!$C:$C,'All YOY'!$C22,Data!$B:$B,'All YOY'!AZ$1)</f>
        <v>0</v>
      </c>
      <c r="BA22" s="85">
        <f>SUMIFS(Data!$E:$E,Data!$D:$D,'All YOY'!BA$3,Data!$A:$A,'All YOY'!BA$2,Data!$C:$C,'All YOY'!$C22,Data!$B:$B,'All YOY'!BA$1)</f>
        <v>0</v>
      </c>
      <c r="BB22" s="85">
        <f>SUMIFS(Data!$E:$E,Data!$D:$D,'All YOY'!BB$3,Data!$A:$A,'All YOY'!BB$2,Data!$C:$C,'All YOY'!$C22,Data!$B:$B,'All YOY'!BB$1)</f>
        <v>0</v>
      </c>
      <c r="BC22" s="85">
        <f>SUMIFS(Data!$E:$E,Data!$D:$D,'All YOY'!BC$3,Data!$A:$A,'All YOY'!BC$2,Data!$C:$C,'All YOY'!$C22,Data!$B:$B,'All YOY'!BC$1)</f>
        <v>0</v>
      </c>
      <c r="BD22" s="85">
        <f>SUMIFS(Data!$E:$E,Data!$D:$D,'All YOY'!BD$3,Data!$A:$A,'All YOY'!BD$2,Data!$C:$C,'All YOY'!$C22,Data!$B:$B,'All YOY'!BD$1)</f>
        <v>0</v>
      </c>
      <c r="BE22" s="85">
        <f>SUMIFS(Data!$E:$E,Data!$D:$D,'All YOY'!BE$3,Data!$A:$A,'All YOY'!BE$2,Data!$C:$C,'All YOY'!$C22,Data!$B:$B,'All YOY'!BE$1)</f>
        <v>0</v>
      </c>
      <c r="BF22" s="85">
        <f>SUMIFS(Data!$E:$E,Data!$D:$D,'All YOY'!BF$3,Data!$A:$A,'All YOY'!BF$2,Data!$C:$C,'All YOY'!$C22,Data!$B:$B,'All YOY'!BF$1)</f>
        <v>0</v>
      </c>
      <c r="BG22" s="85">
        <f>SUMIFS(Data!$E:$E,Data!$D:$D,'All YOY'!BG$3,Data!$A:$A,'All YOY'!BG$2,Data!$C:$C,'All YOY'!$C22,Data!$B:$B,'All YOY'!BG$1)</f>
        <v>0</v>
      </c>
      <c r="BH22" s="85">
        <f>SUMIFS(Data!$E:$E,Data!$D:$D,'All YOY'!BH$3,Data!$A:$A,'All YOY'!BH$2,Data!$C:$C,'All YOY'!$C22,Data!$B:$B,'All YOY'!BH$1)</f>
        <v>0</v>
      </c>
      <c r="BI22" s="85">
        <f>SUMIFS(Data!$E:$E,Data!$D:$D,'All YOY'!BI$3,Data!$A:$A,'All YOY'!BI$2,Data!$C:$C,'All YOY'!$C22,Data!$B:$B,'All YOY'!BI$1)</f>
        <v>0</v>
      </c>
      <c r="BJ22" s="85">
        <f>SUMIFS(Data!$E:$E,Data!$D:$D,'All YOY'!BJ$3,Data!$A:$A,'All YOY'!BJ$2,Data!$C:$C,'All YOY'!$C22,Data!$B:$B,'All YOY'!BJ$1)</f>
        <v>0</v>
      </c>
      <c r="BK22" s="85">
        <f>SUMIFS(Data!$E:$E,Data!$D:$D,'All YOY'!BK$3,Data!$A:$A,'All YOY'!BK$2,Data!$C:$C,'All YOY'!$C22,Data!$B:$B,'All YOY'!BK$1)</f>
        <v>0</v>
      </c>
      <c r="BL22" s="85">
        <f>SUMIFS(Data!$E:$E,Data!$D:$D,'All YOY'!BL$3,Data!$A:$A,'All YOY'!BL$2,Data!$C:$C,'All YOY'!$C22,Data!$B:$B,'All YOY'!BL$1)</f>
        <v>0</v>
      </c>
      <c r="BM22" s="85">
        <f>SUMIFS(Data!$E:$E,Data!$D:$D,'All YOY'!BM$3,Data!$A:$A,'All YOY'!BM$2,Data!$C:$C,'All YOY'!$C22,Data!$B:$B,'All YOY'!BM$1)</f>
        <v>0</v>
      </c>
      <c r="BN22" s="85">
        <f>SUMIFS(Data!$E:$E,Data!$D:$D,'All YOY'!BN$3,Data!$A:$A,'All YOY'!BN$2,Data!$C:$C,'All YOY'!$C22,Data!$B:$B,'All YOY'!BN$1)</f>
        <v>0</v>
      </c>
      <c r="BO22" s="85">
        <f>SUMIFS(Data!$E:$E,Data!$D:$D,'All YOY'!BO$3,Data!$A:$A,'All YOY'!BO$2,Data!$C:$C,'All YOY'!$C22,Data!$B:$B,'All YOY'!BO$1)</f>
        <v>0</v>
      </c>
      <c r="BP22" s="85">
        <f>SUMIFS(Data!$E:$E,Data!$D:$D,'All YOY'!BP$3,Data!$A:$A,'All YOY'!BP$2,Data!$C:$C,'All YOY'!$C22,Data!$B:$B,'All YOY'!BP$1)</f>
        <v>0</v>
      </c>
      <c r="BQ22" s="85">
        <f>SUMIFS(Data!$E:$E,Data!$D:$D,'All YOY'!BQ$3,Data!$A:$A,'All YOY'!BQ$2,Data!$C:$C,'All YOY'!$C22,Data!$B:$B,'All YOY'!BQ$1)</f>
        <v>0</v>
      </c>
      <c r="BR22" s="85">
        <f>SUMIFS(Data!$E:$E,Data!$D:$D,'All YOY'!BR$3,Data!$A:$A,'All YOY'!BR$2,Data!$C:$C,'All YOY'!$C22,Data!$B:$B,'All YOY'!BR$1)</f>
        <v>0</v>
      </c>
      <c r="BS22" s="85">
        <f>SUMIFS(Data!$E:$E,Data!$D:$D,'All YOY'!BS$3,Data!$A:$A,'All YOY'!BS$2,Data!$C:$C,'All YOY'!$C22,Data!$B:$B,'All YOY'!BS$1)</f>
        <v>0</v>
      </c>
      <c r="BT22" s="85">
        <f>SUMIFS(Data!$E:$E,Data!$D:$D,'All YOY'!BT$3,Data!$A:$A,'All YOY'!BT$2,Data!$C:$C,'All YOY'!$C22,Data!$B:$B,'All YOY'!BT$1)</f>
        <v>0</v>
      </c>
      <c r="BU22" s="85">
        <f>SUMIFS(Data!$E:$E,Data!$D:$D,'All YOY'!BU$3,Data!$A:$A,'All YOY'!BU$2,Data!$C:$C,'All YOY'!$C22,Data!$B:$B,'All YOY'!BU$1)</f>
        <v>0</v>
      </c>
      <c r="BV22" s="85">
        <f>SUMIFS(Data!$E:$E,Data!$D:$D,'All YOY'!BV$3,Data!$A:$A,'All YOY'!BV$2,Data!$C:$C,'All YOY'!$C22,Data!$B:$B,'All YOY'!BV$1)</f>
        <v>0</v>
      </c>
      <c r="BW22" s="85">
        <f>SUMIFS(Data!$E:$E,Data!$D:$D,'All YOY'!BW$3,Data!$A:$A,'All YOY'!BW$2,Data!$C:$C,'All YOY'!$C22,Data!$B:$B,'All YOY'!BW$1)</f>
        <v>0</v>
      </c>
      <c r="BX22" s="85">
        <f>SUMIFS(Data!$E:$E,Data!$D:$D,'All YOY'!BX$3,Data!$A:$A,'All YOY'!BX$2,Data!$C:$C,'All YOY'!$C22,Data!$B:$B,'All YOY'!BX$1)</f>
        <v>0</v>
      </c>
      <c r="BY22" s="85">
        <f>SUMIFS(Data!$E:$E,Data!$D:$D,'All YOY'!BY$3,Data!$A:$A,'All YOY'!BY$2,Data!$C:$C,'All YOY'!$C22,Data!$B:$B,'All YOY'!BY$1)</f>
        <v>0</v>
      </c>
      <c r="BZ22" s="85">
        <f>SUMIFS(Data!$E:$E,Data!$D:$D,'All YOY'!BZ$3,Data!$A:$A,'All YOY'!BZ$2,Data!$C:$C,'All YOY'!$C22,Data!$B:$B,'All YOY'!BZ$1)</f>
        <v>0</v>
      </c>
      <c r="CA22" s="85">
        <f>SUMIFS(Data!$E:$E,Data!$D:$D,'All YOY'!CA$3,Data!$A:$A,'All YOY'!CA$2,Data!$C:$C,'All YOY'!$C22,Data!$B:$B,'All YOY'!CA$1)</f>
        <v>0</v>
      </c>
      <c r="CB22" s="85">
        <f>SUMIFS(Data!$E:$E,Data!$D:$D,'All YOY'!CB$3,Data!$A:$A,'All YOY'!CB$2,Data!$C:$C,'All YOY'!$C22,Data!$B:$B,'All YOY'!CB$1)</f>
        <v>0</v>
      </c>
      <c r="CC22" s="85">
        <f>SUMIFS(Data!$E:$E,Data!$D:$D,'All YOY'!CC$3,Data!$A:$A,'All YOY'!CC$2,Data!$C:$C,'All YOY'!$C22,Data!$B:$B,'All YOY'!CC$1)</f>
        <v>0</v>
      </c>
      <c r="CD22" s="85">
        <f>SUMIFS(Data!$E:$E,Data!$D:$D,'All YOY'!CD$3,Data!$A:$A,'All YOY'!CD$2,Data!$C:$C,'All YOY'!$C22,Data!$B:$B,'All YOY'!CD$1)</f>
        <v>0</v>
      </c>
      <c r="CE22" s="85">
        <f>SUMIFS(Data!$E:$E,Data!$D:$D,'All YOY'!CE$3,Data!$A:$A,'All YOY'!CE$2,Data!$C:$C,'All YOY'!$C22,Data!$B:$B,'All YOY'!CE$1)</f>
        <v>0</v>
      </c>
      <c r="CF22" s="85">
        <f>SUMIFS(Data!$E:$E,Data!$D:$D,'All YOY'!CF$3,Data!$A:$A,'All YOY'!CF$2,Data!$C:$C,'All YOY'!$C22,Data!$B:$B,'All YOY'!CF$1)</f>
        <v>0</v>
      </c>
      <c r="CG22" s="85">
        <f>SUMIFS(Data!$E:$E,Data!$D:$D,'All YOY'!CG$3,Data!$A:$A,'All YOY'!CG$2,Data!$C:$C,'All YOY'!$C22,Data!$B:$B,'All YOY'!CG$1)</f>
        <v>0</v>
      </c>
      <c r="CH22" s="85">
        <f>SUMIFS(Data!$E:$E,Data!$D:$D,'All YOY'!CH$3,Data!$A:$A,'All YOY'!CH$2,Data!$C:$C,'All YOY'!$C22,Data!$B:$B,'All YOY'!CH$1)</f>
        <v>0</v>
      </c>
      <c r="CI22" s="85">
        <f>SUMIFS(Data!$E:$E,Data!$D:$D,'All YOY'!CI$3,Data!$A:$A,'All YOY'!CI$2,Data!$C:$C,'All YOY'!$C22,Data!$B:$B,'All YOY'!CI$1)</f>
        <v>0</v>
      </c>
      <c r="CJ22" s="85">
        <f>SUMIFS(Data!$E:$E,Data!$D:$D,'All YOY'!CJ$3,Data!$A:$A,'All YOY'!CJ$2,Data!$C:$C,'All YOY'!$C22,Data!$B:$B,'All YOY'!CJ$1)</f>
        <v>0</v>
      </c>
      <c r="CK22" s="85">
        <f>SUMIFS(Data!$E:$E,Data!$D:$D,'All YOY'!CK$3,Data!$A:$A,'All YOY'!CK$2,Data!$C:$C,'All YOY'!$C22,Data!$B:$B,'All YOY'!CK$1)</f>
        <v>0</v>
      </c>
      <c r="CL22" s="85">
        <f>SUMIFS(Data!$E:$E,Data!$D:$D,'All YOY'!CL$3,Data!$A:$A,'All YOY'!CL$2,Data!$C:$C,'All YOY'!$C22,Data!$B:$B,'All YOY'!CL$1)</f>
        <v>0</v>
      </c>
      <c r="CM22" s="85">
        <f>SUMIFS(Data!$E:$E,Data!$D:$D,'All YOY'!CM$3,Data!$A:$A,'All YOY'!CM$2,Data!$C:$C,'All YOY'!$C22,Data!$B:$B,'All YOY'!CM$1)</f>
        <v>0</v>
      </c>
      <c r="CN22" s="85">
        <f>SUMIFS(Data!$E:$E,Data!$D:$D,'All YOY'!CN$3,Data!$A:$A,'All YOY'!CN$2,Data!$C:$C,'All YOY'!$C22,Data!$B:$B,'All YOY'!CN$1)</f>
        <v>0</v>
      </c>
      <c r="CO22" s="85">
        <f>SUMIFS(Data!$E:$E,Data!$D:$D,'All YOY'!CO$3,Data!$A:$A,'All YOY'!CO$2,Data!$C:$C,'All YOY'!$C22,Data!$B:$B,'All YOY'!CO$1)</f>
        <v>0</v>
      </c>
      <c r="CP22" s="85">
        <f>SUMIFS(Data!$E:$E,Data!$D:$D,'All YOY'!CP$3,Data!$A:$A,'All YOY'!CP$2,Data!$C:$C,'All YOY'!$C22,Data!$B:$B,'All YOY'!CP$1)</f>
        <v>0</v>
      </c>
      <c r="CQ22" s="85">
        <f>SUMIFS(Data!$E:$E,Data!$D:$D,'All YOY'!CQ$3,Data!$A:$A,'All YOY'!CQ$2,Data!$C:$C,'All YOY'!$C22,Data!$B:$B,'All YOY'!CQ$1)</f>
        <v>0</v>
      </c>
      <c r="CR22" s="85">
        <f>SUMIFS(Data!$E:$E,Data!$D:$D,'All YOY'!CR$3,Data!$A:$A,'All YOY'!CR$2,Data!$C:$C,'All YOY'!$C22,Data!$B:$B,'All YOY'!CR$1)</f>
        <v>0</v>
      </c>
      <c r="CS22" s="85">
        <f>SUMIFS(Data!$E:$E,Data!$D:$D,'All YOY'!CS$3,Data!$A:$A,'All YOY'!CS$2,Data!$C:$C,'All YOY'!$C22,Data!$B:$B,'All YOY'!CS$1)</f>
        <v>0</v>
      </c>
      <c r="CT22" s="85">
        <f>SUMIFS(Data!$E:$E,Data!$D:$D,'All YOY'!CT$3,Data!$A:$A,'All YOY'!CT$2,Data!$C:$C,'All YOY'!$C22,Data!$B:$B,'All YOY'!CT$1)</f>
        <v>0</v>
      </c>
      <c r="CU22" s="85">
        <f>SUMIFS(Data!$E:$E,Data!$D:$D,'All YOY'!CU$3,Data!$A:$A,'All YOY'!CU$2,Data!$C:$C,'All YOY'!$C22,Data!$B:$B,'All YOY'!CU$1)</f>
        <v>0</v>
      </c>
      <c r="CV22" s="85">
        <f>SUMIFS(Data!$E:$E,Data!$D:$D,'All YOY'!CV$3,Data!$A:$A,'All YOY'!CV$2,Data!$C:$C,'All YOY'!$C22,Data!$B:$B,'All YOY'!CV$1)</f>
        <v>0</v>
      </c>
      <c r="CW22" s="85">
        <f>SUMIFS(Data!$E:$E,Data!$D:$D,'All YOY'!CW$3,Data!$A:$A,'All YOY'!CW$2,Data!$C:$C,'All YOY'!$C22,Data!$B:$B,'All YOY'!CW$1)</f>
        <v>0</v>
      </c>
      <c r="CX22" s="85">
        <f>SUMIFS(Data!$E:$E,Data!$D:$D,'All YOY'!CX$3,Data!$A:$A,'All YOY'!CX$2,Data!$C:$C,'All YOY'!$C22,Data!$B:$B,'All YOY'!CX$1)</f>
        <v>0</v>
      </c>
      <c r="CY22" s="85">
        <f>SUMIFS(Data!$E:$E,Data!$D:$D,'All YOY'!CY$3,Data!$A:$A,'All YOY'!CY$2,Data!$C:$C,'All YOY'!$C22,Data!$B:$B,'All YOY'!CY$1)</f>
        <v>0</v>
      </c>
      <c r="CZ22" s="85">
        <f>SUMIFS(Data!$E:$E,Data!$D:$D,'All YOY'!CZ$3,Data!$A:$A,'All YOY'!CZ$2,Data!$C:$C,'All YOY'!$C22,Data!$B:$B,'All YOY'!CZ$1)</f>
        <v>0</v>
      </c>
      <c r="DA22" s="85">
        <f>SUMIFS(Data!$E:$E,Data!$D:$D,'All YOY'!DA$3,Data!$A:$A,'All YOY'!DA$2,Data!$C:$C,'All YOY'!$C22,Data!$B:$B,'All YOY'!DA$1)</f>
        <v>0</v>
      </c>
      <c r="DB22" s="85">
        <f>SUMIFS(Data!$E:$E,Data!$D:$D,'All YOY'!DB$3,Data!$A:$A,'All YOY'!DB$2,Data!$C:$C,'All YOY'!$C22,Data!$B:$B,'All YOY'!DB$1)</f>
        <v>0</v>
      </c>
      <c r="DC22" s="85">
        <f>SUMIFS(Data!$E:$E,Data!$D:$D,'All YOY'!DC$3,Data!$A:$A,'All YOY'!DC$2,Data!$C:$C,'All YOY'!$C22,Data!$B:$B,'All YOY'!DC$1)</f>
        <v>0</v>
      </c>
      <c r="DD22" s="85">
        <f>SUMIFS(Data!$E:$E,Data!$D:$D,'All YOY'!DD$3,Data!$A:$A,'All YOY'!DD$2,Data!$C:$C,'All YOY'!$C22,Data!$B:$B,'All YOY'!DD$1)</f>
        <v>0</v>
      </c>
      <c r="DE22" s="85">
        <f>SUMIFS(Data!$E:$E,Data!$D:$D,'All YOY'!DE$3,Data!$A:$A,'All YOY'!DE$2,Data!$C:$C,'All YOY'!$C22,Data!$B:$B,'All YOY'!DE$1)</f>
        <v>0</v>
      </c>
    </row>
    <row r="23" spans="1:109">
      <c r="A23" s="77" t="s">
        <v>462</v>
      </c>
      <c r="B23" s="77" t="s">
        <v>470</v>
      </c>
      <c r="C23" s="81" t="s">
        <v>38</v>
      </c>
      <c r="D23" s="81"/>
      <c r="E23" s="85">
        <f>SUMIFS(Data!$E:$E,Data!$D:$D,'All YOY'!E$3,Data!$A:$A,'All YOY'!E$2,Data!$C:$C,'All YOY'!$C23,Data!$B:$B,'All YOY'!E$1)</f>
        <v>0</v>
      </c>
      <c r="F23" s="85">
        <f>SUMIFS(Data!$E:$E,Data!$D:$D,'All YOY'!F$3,Data!$A:$A,'All YOY'!F$2,Data!$C:$C,'All YOY'!$C23,Data!$B:$B,'All YOY'!F$1)</f>
        <v>0</v>
      </c>
      <c r="G23" s="85">
        <f>SUMIFS(Data!$E:$E,Data!$D:$D,'All YOY'!G$3,Data!$A:$A,'All YOY'!G$2,Data!$C:$C,'All YOY'!$C23,Data!$B:$B,'All YOY'!G$1)</f>
        <v>0</v>
      </c>
      <c r="H23" s="85">
        <f>SUMIFS(Data!$E:$E,Data!$D:$D,'All YOY'!H$3,Data!$A:$A,'All YOY'!H$2,Data!$C:$C,'All YOY'!$C23,Data!$B:$B,'All YOY'!H$1)</f>
        <v>0</v>
      </c>
      <c r="I23" s="85">
        <f>SUMIFS(Data!$E:$E,Data!$D:$D,'All YOY'!I$3,Data!$A:$A,'All YOY'!I$2,Data!$C:$C,'All YOY'!$C23,Data!$B:$B,'All YOY'!I$1)</f>
        <v>0</v>
      </c>
      <c r="J23" s="85">
        <f>SUMIFS(Data!$E:$E,Data!$D:$D,'All YOY'!J$3,Data!$A:$A,'All YOY'!J$2,Data!$C:$C,'All YOY'!$C23,Data!$B:$B,'All YOY'!J$1)</f>
        <v>0</v>
      </c>
      <c r="K23" s="85">
        <f>SUMIFS(Data!$E:$E,Data!$D:$D,'All YOY'!K$3,Data!$A:$A,'All YOY'!K$2,Data!$C:$C,'All YOY'!$C23,Data!$B:$B,'All YOY'!K$1)</f>
        <v>0</v>
      </c>
      <c r="L23" s="85">
        <f>SUMIFS(Data!$E:$E,Data!$D:$D,'All YOY'!L$3,Data!$A:$A,'All YOY'!L$2,Data!$C:$C,'All YOY'!$C23,Data!$B:$B,'All YOY'!L$1)</f>
        <v>0</v>
      </c>
      <c r="M23" s="85">
        <f>SUMIFS(Data!$E:$E,Data!$D:$D,'All YOY'!M$3,Data!$A:$A,'All YOY'!M$2,Data!$C:$C,'All YOY'!$C23,Data!$B:$B,'All YOY'!M$1)</f>
        <v>0</v>
      </c>
      <c r="N23" s="85">
        <f>SUMIFS(Data!$E:$E,Data!$D:$D,'All YOY'!N$3,Data!$A:$A,'All YOY'!N$2,Data!$C:$C,'All YOY'!$C23,Data!$B:$B,'All YOY'!N$1)</f>
        <v>0</v>
      </c>
      <c r="O23" s="85">
        <f>SUMIFS(Data!$E:$E,Data!$D:$D,'All YOY'!O$3,Data!$A:$A,'All YOY'!O$2,Data!$C:$C,'All YOY'!$C23,Data!$B:$B,'All YOY'!O$1)</f>
        <v>0</v>
      </c>
      <c r="P23" s="85">
        <f>SUMIFS(Data!$E:$E,Data!$D:$D,'All YOY'!P$3,Data!$A:$A,'All YOY'!P$2,Data!$C:$C,'All YOY'!$C23,Data!$B:$B,'All YOY'!P$1)</f>
        <v>0</v>
      </c>
      <c r="Q23" s="85">
        <f>SUMIFS(Data!$E:$E,Data!$D:$D,'All YOY'!Q$3,Data!$A:$A,'All YOY'!Q$2,Data!$C:$C,'All YOY'!$C23,Data!$B:$B,'All YOY'!Q$1)</f>
        <v>0</v>
      </c>
      <c r="R23" s="85">
        <f>SUMIFS(Data!$E:$E,Data!$D:$D,'All YOY'!R$3,Data!$A:$A,'All YOY'!R$2,Data!$C:$C,'All YOY'!$C23,Data!$B:$B,'All YOY'!R$1)</f>
        <v>0</v>
      </c>
      <c r="S23" s="85">
        <f>SUMIFS(Data!$E:$E,Data!$D:$D,'All YOY'!S$3,Data!$A:$A,'All YOY'!S$2,Data!$C:$C,'All YOY'!$C23,Data!$B:$B,'All YOY'!S$1)</f>
        <v>0</v>
      </c>
      <c r="T23" s="85">
        <f>SUMIFS(Data!$E:$E,Data!$D:$D,'All YOY'!T$3,Data!$A:$A,'All YOY'!T$2,Data!$C:$C,'All YOY'!$C23,Data!$B:$B,'All YOY'!T$1)</f>
        <v>0</v>
      </c>
      <c r="U23" s="85">
        <f>SUMIFS(Data!$E:$E,Data!$D:$D,'All YOY'!U$3,Data!$A:$A,'All YOY'!U$2,Data!$C:$C,'All YOY'!$C23,Data!$B:$B,'All YOY'!U$1)</f>
        <v>0</v>
      </c>
      <c r="V23" s="85">
        <f>SUMIFS(Data!$E:$E,Data!$D:$D,'All YOY'!V$3,Data!$A:$A,'All YOY'!V$2,Data!$C:$C,'All YOY'!$C23,Data!$B:$B,'All YOY'!V$1)</f>
        <v>0</v>
      </c>
      <c r="W23" s="85">
        <f>SUMIFS(Data!$E:$E,Data!$D:$D,'All YOY'!W$3,Data!$A:$A,'All YOY'!W$2,Data!$C:$C,'All YOY'!$C23,Data!$B:$B,'All YOY'!W$1)</f>
        <v>0</v>
      </c>
      <c r="X23" s="85">
        <f>SUMIFS(Data!$E:$E,Data!$D:$D,'All YOY'!X$3,Data!$A:$A,'All YOY'!X$2,Data!$C:$C,'All YOY'!$C23,Data!$B:$B,'All YOY'!X$1)</f>
        <v>0</v>
      </c>
      <c r="Y23" s="85">
        <f>SUMIFS(Data!$E:$E,Data!$D:$D,'All YOY'!Y$3,Data!$A:$A,'All YOY'!Y$2,Data!$C:$C,'All YOY'!$C23,Data!$B:$B,'All YOY'!Y$1)</f>
        <v>0</v>
      </c>
      <c r="Z23" s="85">
        <f>SUMIFS(Data!$E:$E,Data!$D:$D,'All YOY'!Z$3,Data!$A:$A,'All YOY'!Z$2,Data!$C:$C,'All YOY'!$C23,Data!$B:$B,'All YOY'!Z$1)</f>
        <v>0</v>
      </c>
      <c r="AA23" s="85">
        <f>SUMIFS(Data!$E:$E,Data!$D:$D,'All YOY'!AA$3,Data!$A:$A,'All YOY'!AA$2,Data!$C:$C,'All YOY'!$C23,Data!$B:$B,'All YOY'!AA$1)</f>
        <v>0</v>
      </c>
      <c r="AB23" s="85">
        <f>SUMIFS(Data!$E:$E,Data!$D:$D,'All YOY'!AB$3,Data!$A:$A,'All YOY'!AB$2,Data!$C:$C,'All YOY'!$C23,Data!$B:$B,'All YOY'!AB$1)</f>
        <v>0</v>
      </c>
      <c r="AC23" s="85">
        <f>SUMIFS(Data!$E:$E,Data!$D:$D,'All YOY'!AC$3,Data!$A:$A,'All YOY'!AC$2,Data!$C:$C,'All YOY'!$C23,Data!$B:$B,'All YOY'!AC$1)</f>
        <v>0</v>
      </c>
      <c r="AD23" s="85">
        <f>SUMIFS(Data!$E:$E,Data!$D:$D,'All YOY'!AD$3,Data!$A:$A,'All YOY'!AD$2,Data!$C:$C,'All YOY'!$C23,Data!$B:$B,'All YOY'!AD$1)</f>
        <v>0</v>
      </c>
      <c r="AE23" s="85">
        <f>SUMIFS(Data!$E:$E,Data!$D:$D,'All YOY'!AE$3,Data!$A:$A,'All YOY'!AE$2,Data!$C:$C,'All YOY'!$C23,Data!$B:$B,'All YOY'!AE$1)</f>
        <v>0</v>
      </c>
      <c r="AF23" s="85">
        <f>SUMIFS(Data!$E:$E,Data!$D:$D,'All YOY'!AF$3,Data!$A:$A,'All YOY'!AF$2,Data!$C:$C,'All YOY'!$C23,Data!$B:$B,'All YOY'!AF$1)</f>
        <v>0</v>
      </c>
      <c r="AG23" s="85">
        <f>SUMIFS(Data!$E:$E,Data!$D:$D,'All YOY'!AG$3,Data!$A:$A,'All YOY'!AG$2,Data!$C:$C,'All YOY'!$C23,Data!$B:$B,'All YOY'!AG$1)</f>
        <v>0</v>
      </c>
      <c r="AH23" s="85">
        <f>SUMIFS(Data!$E:$E,Data!$D:$D,'All YOY'!AH$3,Data!$A:$A,'All YOY'!AH$2,Data!$C:$C,'All YOY'!$C23,Data!$B:$B,'All YOY'!AH$1)</f>
        <v>0</v>
      </c>
      <c r="AI23" s="85">
        <f>SUMIFS(Data!$E:$E,Data!$D:$D,'All YOY'!AI$3,Data!$A:$A,'All YOY'!AI$2,Data!$C:$C,'All YOY'!$C23,Data!$B:$B,'All YOY'!AI$1)</f>
        <v>0</v>
      </c>
      <c r="AJ23" s="85">
        <f>SUMIFS(Data!$E:$E,Data!$D:$D,'All YOY'!AJ$3,Data!$A:$A,'All YOY'!AJ$2,Data!$C:$C,'All YOY'!$C23,Data!$B:$B,'All YOY'!AJ$1)</f>
        <v>0</v>
      </c>
      <c r="AK23" s="85">
        <f>SUMIFS(Data!$E:$E,Data!$D:$D,'All YOY'!AK$3,Data!$A:$A,'All YOY'!AK$2,Data!$C:$C,'All YOY'!$C23,Data!$B:$B,'All YOY'!AK$1)</f>
        <v>0</v>
      </c>
      <c r="AL23" s="85">
        <f>SUMIFS(Data!$E:$E,Data!$D:$D,'All YOY'!AL$3,Data!$A:$A,'All YOY'!AL$2,Data!$C:$C,'All YOY'!$C23,Data!$B:$B,'All YOY'!AL$1)</f>
        <v>0</v>
      </c>
      <c r="AM23" s="85">
        <f>SUMIFS(Data!$E:$E,Data!$D:$D,'All YOY'!AM$3,Data!$A:$A,'All YOY'!AM$2,Data!$C:$C,'All YOY'!$C23,Data!$B:$B,'All YOY'!AM$1)</f>
        <v>0</v>
      </c>
      <c r="AN23" s="85">
        <f>SUMIFS(Data!$E:$E,Data!$D:$D,'All YOY'!AN$3,Data!$A:$A,'All YOY'!AN$2,Data!$C:$C,'All YOY'!$C23,Data!$B:$B,'All YOY'!AN$1)</f>
        <v>0</v>
      </c>
      <c r="AO23" s="85">
        <f>SUMIFS(Data!$E:$E,Data!$D:$D,'All YOY'!AO$3,Data!$A:$A,'All YOY'!AO$2,Data!$C:$C,'All YOY'!$C23,Data!$B:$B,'All YOY'!AO$1)</f>
        <v>0</v>
      </c>
      <c r="AP23" s="85">
        <f>SUMIFS(Data!$E:$E,Data!$D:$D,'All YOY'!AP$3,Data!$A:$A,'All YOY'!AP$2,Data!$C:$C,'All YOY'!$C23,Data!$B:$B,'All YOY'!AP$1)</f>
        <v>0</v>
      </c>
      <c r="AQ23" s="85">
        <f>SUMIFS(Data!$E:$E,Data!$D:$D,'All YOY'!AQ$3,Data!$A:$A,'All YOY'!AQ$2,Data!$C:$C,'All YOY'!$C23,Data!$B:$B,'All YOY'!AQ$1)</f>
        <v>0</v>
      </c>
      <c r="AR23" s="85">
        <f>SUMIFS(Data!$E:$E,Data!$D:$D,'All YOY'!AR$3,Data!$A:$A,'All YOY'!AR$2,Data!$C:$C,'All YOY'!$C23,Data!$B:$B,'All YOY'!AR$1)</f>
        <v>0</v>
      </c>
      <c r="AS23" s="85">
        <f>SUMIFS(Data!$E:$E,Data!$D:$D,'All YOY'!AS$3,Data!$A:$A,'All YOY'!AS$2,Data!$C:$C,'All YOY'!$C23,Data!$B:$B,'All YOY'!AS$1)</f>
        <v>0</v>
      </c>
      <c r="AT23" s="85">
        <f>SUMIFS(Data!$E:$E,Data!$D:$D,'All YOY'!AT$3,Data!$A:$A,'All YOY'!AT$2,Data!$C:$C,'All YOY'!$C23,Data!$B:$B,'All YOY'!AT$1)</f>
        <v>0</v>
      </c>
      <c r="AU23" s="85">
        <f>SUMIFS(Data!$E:$E,Data!$D:$D,'All YOY'!AU$3,Data!$A:$A,'All YOY'!AU$2,Data!$C:$C,'All YOY'!$C23,Data!$B:$B,'All YOY'!AU$1)</f>
        <v>0</v>
      </c>
      <c r="AV23" s="85">
        <f>SUMIFS(Data!$E:$E,Data!$D:$D,'All YOY'!AV$3,Data!$A:$A,'All YOY'!AV$2,Data!$C:$C,'All YOY'!$C23,Data!$B:$B,'All YOY'!AV$1)</f>
        <v>0</v>
      </c>
      <c r="AW23" s="85">
        <f>SUMIFS(Data!$E:$E,Data!$D:$D,'All YOY'!AW$3,Data!$A:$A,'All YOY'!AW$2,Data!$C:$C,'All YOY'!$C23,Data!$B:$B,'All YOY'!AW$1)</f>
        <v>0</v>
      </c>
      <c r="AX23" s="85">
        <f>SUMIFS(Data!$E:$E,Data!$D:$D,'All YOY'!AX$3,Data!$A:$A,'All YOY'!AX$2,Data!$C:$C,'All YOY'!$C23,Data!$B:$B,'All YOY'!AX$1)</f>
        <v>0</v>
      </c>
      <c r="AY23" s="85">
        <f>SUMIFS(Data!$E:$E,Data!$D:$D,'All YOY'!AY$3,Data!$A:$A,'All YOY'!AY$2,Data!$C:$C,'All YOY'!$C23,Data!$B:$B,'All YOY'!AY$1)</f>
        <v>0</v>
      </c>
      <c r="AZ23" s="85">
        <f>SUMIFS(Data!$E:$E,Data!$D:$D,'All YOY'!AZ$3,Data!$A:$A,'All YOY'!AZ$2,Data!$C:$C,'All YOY'!$C23,Data!$B:$B,'All YOY'!AZ$1)</f>
        <v>0</v>
      </c>
      <c r="BA23" s="85">
        <f>SUMIFS(Data!$E:$E,Data!$D:$D,'All YOY'!BA$3,Data!$A:$A,'All YOY'!BA$2,Data!$C:$C,'All YOY'!$C23,Data!$B:$B,'All YOY'!BA$1)</f>
        <v>0</v>
      </c>
      <c r="BB23" s="85">
        <f>SUMIFS(Data!$E:$E,Data!$D:$D,'All YOY'!BB$3,Data!$A:$A,'All YOY'!BB$2,Data!$C:$C,'All YOY'!$C23,Data!$B:$B,'All YOY'!BB$1)</f>
        <v>0</v>
      </c>
      <c r="BC23" s="85">
        <f>SUMIFS(Data!$E:$E,Data!$D:$D,'All YOY'!BC$3,Data!$A:$A,'All YOY'!BC$2,Data!$C:$C,'All YOY'!$C23,Data!$B:$B,'All YOY'!BC$1)</f>
        <v>0</v>
      </c>
      <c r="BD23" s="85">
        <f>SUMIFS(Data!$E:$E,Data!$D:$D,'All YOY'!BD$3,Data!$A:$A,'All YOY'!BD$2,Data!$C:$C,'All YOY'!$C23,Data!$B:$B,'All YOY'!BD$1)</f>
        <v>0</v>
      </c>
      <c r="BE23" s="85">
        <f>SUMIFS(Data!$E:$E,Data!$D:$D,'All YOY'!BE$3,Data!$A:$A,'All YOY'!BE$2,Data!$C:$C,'All YOY'!$C23,Data!$B:$B,'All YOY'!BE$1)</f>
        <v>0</v>
      </c>
      <c r="BF23" s="85">
        <f>SUMIFS(Data!$E:$E,Data!$D:$D,'All YOY'!BF$3,Data!$A:$A,'All YOY'!BF$2,Data!$C:$C,'All YOY'!$C23,Data!$B:$B,'All YOY'!BF$1)</f>
        <v>0</v>
      </c>
      <c r="BG23" s="85">
        <f>SUMIFS(Data!$E:$E,Data!$D:$D,'All YOY'!BG$3,Data!$A:$A,'All YOY'!BG$2,Data!$C:$C,'All YOY'!$C23,Data!$B:$B,'All YOY'!BG$1)</f>
        <v>0</v>
      </c>
      <c r="BH23" s="85">
        <f>SUMIFS(Data!$E:$E,Data!$D:$D,'All YOY'!BH$3,Data!$A:$A,'All YOY'!BH$2,Data!$C:$C,'All YOY'!$C23,Data!$B:$B,'All YOY'!BH$1)</f>
        <v>0</v>
      </c>
      <c r="BI23" s="85">
        <f>SUMIFS(Data!$E:$E,Data!$D:$D,'All YOY'!BI$3,Data!$A:$A,'All YOY'!BI$2,Data!$C:$C,'All YOY'!$C23,Data!$B:$B,'All YOY'!BI$1)</f>
        <v>0</v>
      </c>
      <c r="BJ23" s="85">
        <f>SUMIFS(Data!$E:$E,Data!$D:$D,'All YOY'!BJ$3,Data!$A:$A,'All YOY'!BJ$2,Data!$C:$C,'All YOY'!$C23,Data!$B:$B,'All YOY'!BJ$1)</f>
        <v>0</v>
      </c>
      <c r="BK23" s="85">
        <f>SUMIFS(Data!$E:$E,Data!$D:$D,'All YOY'!BK$3,Data!$A:$A,'All YOY'!BK$2,Data!$C:$C,'All YOY'!$C23,Data!$B:$B,'All YOY'!BK$1)</f>
        <v>0</v>
      </c>
      <c r="BL23" s="85">
        <f>SUMIFS(Data!$E:$E,Data!$D:$D,'All YOY'!BL$3,Data!$A:$A,'All YOY'!BL$2,Data!$C:$C,'All YOY'!$C23,Data!$B:$B,'All YOY'!BL$1)</f>
        <v>0</v>
      </c>
      <c r="BM23" s="85">
        <f>SUMIFS(Data!$E:$E,Data!$D:$D,'All YOY'!BM$3,Data!$A:$A,'All YOY'!BM$2,Data!$C:$C,'All YOY'!$C23,Data!$B:$B,'All YOY'!BM$1)</f>
        <v>0</v>
      </c>
      <c r="BN23" s="85">
        <f>SUMIFS(Data!$E:$E,Data!$D:$D,'All YOY'!BN$3,Data!$A:$A,'All YOY'!BN$2,Data!$C:$C,'All YOY'!$C23,Data!$B:$B,'All YOY'!BN$1)</f>
        <v>0</v>
      </c>
      <c r="BO23" s="85">
        <f>SUMIFS(Data!$E:$E,Data!$D:$D,'All YOY'!BO$3,Data!$A:$A,'All YOY'!BO$2,Data!$C:$C,'All YOY'!$C23,Data!$B:$B,'All YOY'!BO$1)</f>
        <v>0</v>
      </c>
      <c r="BP23" s="85">
        <f>SUMIFS(Data!$E:$E,Data!$D:$D,'All YOY'!BP$3,Data!$A:$A,'All YOY'!BP$2,Data!$C:$C,'All YOY'!$C23,Data!$B:$B,'All YOY'!BP$1)</f>
        <v>0</v>
      </c>
      <c r="BQ23" s="85">
        <f>SUMIFS(Data!$E:$E,Data!$D:$D,'All YOY'!BQ$3,Data!$A:$A,'All YOY'!BQ$2,Data!$C:$C,'All YOY'!$C23,Data!$B:$B,'All YOY'!BQ$1)</f>
        <v>0</v>
      </c>
      <c r="BR23" s="85">
        <f>SUMIFS(Data!$E:$E,Data!$D:$D,'All YOY'!BR$3,Data!$A:$A,'All YOY'!BR$2,Data!$C:$C,'All YOY'!$C23,Data!$B:$B,'All YOY'!BR$1)</f>
        <v>0</v>
      </c>
      <c r="BS23" s="85">
        <f>SUMIFS(Data!$E:$E,Data!$D:$D,'All YOY'!BS$3,Data!$A:$A,'All YOY'!BS$2,Data!$C:$C,'All YOY'!$C23,Data!$B:$B,'All YOY'!BS$1)</f>
        <v>0</v>
      </c>
      <c r="BT23" s="85">
        <f>SUMIFS(Data!$E:$E,Data!$D:$D,'All YOY'!BT$3,Data!$A:$A,'All YOY'!BT$2,Data!$C:$C,'All YOY'!$C23,Data!$B:$B,'All YOY'!BT$1)</f>
        <v>0</v>
      </c>
      <c r="BU23" s="85">
        <f>SUMIFS(Data!$E:$E,Data!$D:$D,'All YOY'!BU$3,Data!$A:$A,'All YOY'!BU$2,Data!$C:$C,'All YOY'!$C23,Data!$B:$B,'All YOY'!BU$1)</f>
        <v>0</v>
      </c>
      <c r="BV23" s="85">
        <f>SUMIFS(Data!$E:$E,Data!$D:$D,'All YOY'!BV$3,Data!$A:$A,'All YOY'!BV$2,Data!$C:$C,'All YOY'!$C23,Data!$B:$B,'All YOY'!BV$1)</f>
        <v>0</v>
      </c>
      <c r="BW23" s="85">
        <f>SUMIFS(Data!$E:$E,Data!$D:$D,'All YOY'!BW$3,Data!$A:$A,'All YOY'!BW$2,Data!$C:$C,'All YOY'!$C23,Data!$B:$B,'All YOY'!BW$1)</f>
        <v>0</v>
      </c>
      <c r="BX23" s="85">
        <f>SUMIFS(Data!$E:$E,Data!$D:$D,'All YOY'!BX$3,Data!$A:$A,'All YOY'!BX$2,Data!$C:$C,'All YOY'!$C23,Data!$B:$B,'All YOY'!BX$1)</f>
        <v>0</v>
      </c>
      <c r="BY23" s="85">
        <f>SUMIFS(Data!$E:$E,Data!$D:$D,'All YOY'!BY$3,Data!$A:$A,'All YOY'!BY$2,Data!$C:$C,'All YOY'!$C23,Data!$B:$B,'All YOY'!BY$1)</f>
        <v>0</v>
      </c>
      <c r="BZ23" s="85">
        <f>SUMIFS(Data!$E:$E,Data!$D:$D,'All YOY'!BZ$3,Data!$A:$A,'All YOY'!BZ$2,Data!$C:$C,'All YOY'!$C23,Data!$B:$B,'All YOY'!BZ$1)</f>
        <v>0</v>
      </c>
      <c r="CA23" s="85">
        <f>SUMIFS(Data!$E:$E,Data!$D:$D,'All YOY'!CA$3,Data!$A:$A,'All YOY'!CA$2,Data!$C:$C,'All YOY'!$C23,Data!$B:$B,'All YOY'!CA$1)</f>
        <v>0</v>
      </c>
      <c r="CB23" s="85">
        <f>SUMIFS(Data!$E:$E,Data!$D:$D,'All YOY'!CB$3,Data!$A:$A,'All YOY'!CB$2,Data!$C:$C,'All YOY'!$C23,Data!$B:$B,'All YOY'!CB$1)</f>
        <v>0</v>
      </c>
      <c r="CC23" s="85">
        <f>SUMIFS(Data!$E:$E,Data!$D:$D,'All YOY'!CC$3,Data!$A:$A,'All YOY'!CC$2,Data!$C:$C,'All YOY'!$C23,Data!$B:$B,'All YOY'!CC$1)</f>
        <v>0</v>
      </c>
      <c r="CD23" s="85">
        <f>SUMIFS(Data!$E:$E,Data!$D:$D,'All YOY'!CD$3,Data!$A:$A,'All YOY'!CD$2,Data!$C:$C,'All YOY'!$C23,Data!$B:$B,'All YOY'!CD$1)</f>
        <v>0</v>
      </c>
      <c r="CE23" s="85">
        <f>SUMIFS(Data!$E:$E,Data!$D:$D,'All YOY'!CE$3,Data!$A:$A,'All YOY'!CE$2,Data!$C:$C,'All YOY'!$C23,Data!$B:$B,'All YOY'!CE$1)</f>
        <v>0</v>
      </c>
      <c r="CF23" s="85">
        <f>SUMIFS(Data!$E:$E,Data!$D:$D,'All YOY'!CF$3,Data!$A:$A,'All YOY'!CF$2,Data!$C:$C,'All YOY'!$C23,Data!$B:$B,'All YOY'!CF$1)</f>
        <v>0</v>
      </c>
      <c r="CG23" s="85">
        <f>SUMIFS(Data!$E:$E,Data!$D:$D,'All YOY'!CG$3,Data!$A:$A,'All YOY'!CG$2,Data!$C:$C,'All YOY'!$C23,Data!$B:$B,'All YOY'!CG$1)</f>
        <v>0</v>
      </c>
      <c r="CH23" s="85">
        <f>SUMIFS(Data!$E:$E,Data!$D:$D,'All YOY'!CH$3,Data!$A:$A,'All YOY'!CH$2,Data!$C:$C,'All YOY'!$C23,Data!$B:$B,'All YOY'!CH$1)</f>
        <v>0</v>
      </c>
      <c r="CI23" s="85">
        <f>SUMIFS(Data!$E:$E,Data!$D:$D,'All YOY'!CI$3,Data!$A:$A,'All YOY'!CI$2,Data!$C:$C,'All YOY'!$C23,Data!$B:$B,'All YOY'!CI$1)</f>
        <v>0</v>
      </c>
      <c r="CJ23" s="85">
        <f>SUMIFS(Data!$E:$E,Data!$D:$D,'All YOY'!CJ$3,Data!$A:$A,'All YOY'!CJ$2,Data!$C:$C,'All YOY'!$C23,Data!$B:$B,'All YOY'!CJ$1)</f>
        <v>0</v>
      </c>
      <c r="CK23" s="85">
        <f>SUMIFS(Data!$E:$E,Data!$D:$D,'All YOY'!CK$3,Data!$A:$A,'All YOY'!CK$2,Data!$C:$C,'All YOY'!$C23,Data!$B:$B,'All YOY'!CK$1)</f>
        <v>0</v>
      </c>
      <c r="CL23" s="85">
        <f>SUMIFS(Data!$E:$E,Data!$D:$D,'All YOY'!CL$3,Data!$A:$A,'All YOY'!CL$2,Data!$C:$C,'All YOY'!$C23,Data!$B:$B,'All YOY'!CL$1)</f>
        <v>0</v>
      </c>
      <c r="CM23" s="85">
        <f>SUMIFS(Data!$E:$E,Data!$D:$D,'All YOY'!CM$3,Data!$A:$A,'All YOY'!CM$2,Data!$C:$C,'All YOY'!$C23,Data!$B:$B,'All YOY'!CM$1)</f>
        <v>0</v>
      </c>
      <c r="CN23" s="85">
        <f>SUMIFS(Data!$E:$E,Data!$D:$D,'All YOY'!CN$3,Data!$A:$A,'All YOY'!CN$2,Data!$C:$C,'All YOY'!$C23,Data!$B:$B,'All YOY'!CN$1)</f>
        <v>0</v>
      </c>
      <c r="CO23" s="85">
        <f>SUMIFS(Data!$E:$E,Data!$D:$D,'All YOY'!CO$3,Data!$A:$A,'All YOY'!CO$2,Data!$C:$C,'All YOY'!$C23,Data!$B:$B,'All YOY'!CO$1)</f>
        <v>0</v>
      </c>
      <c r="CP23" s="85">
        <f>SUMIFS(Data!$E:$E,Data!$D:$D,'All YOY'!CP$3,Data!$A:$A,'All YOY'!CP$2,Data!$C:$C,'All YOY'!$C23,Data!$B:$B,'All YOY'!CP$1)</f>
        <v>0</v>
      </c>
      <c r="CQ23" s="85">
        <f>SUMIFS(Data!$E:$E,Data!$D:$D,'All YOY'!CQ$3,Data!$A:$A,'All YOY'!CQ$2,Data!$C:$C,'All YOY'!$C23,Data!$B:$B,'All YOY'!CQ$1)</f>
        <v>0</v>
      </c>
      <c r="CR23" s="85">
        <f>SUMIFS(Data!$E:$E,Data!$D:$D,'All YOY'!CR$3,Data!$A:$A,'All YOY'!CR$2,Data!$C:$C,'All YOY'!$C23,Data!$B:$B,'All YOY'!CR$1)</f>
        <v>0</v>
      </c>
      <c r="CS23" s="85">
        <f>SUMIFS(Data!$E:$E,Data!$D:$D,'All YOY'!CS$3,Data!$A:$A,'All YOY'!CS$2,Data!$C:$C,'All YOY'!$C23,Data!$B:$B,'All YOY'!CS$1)</f>
        <v>0</v>
      </c>
      <c r="CT23" s="85">
        <f>SUMIFS(Data!$E:$E,Data!$D:$D,'All YOY'!CT$3,Data!$A:$A,'All YOY'!CT$2,Data!$C:$C,'All YOY'!$C23,Data!$B:$B,'All YOY'!CT$1)</f>
        <v>0</v>
      </c>
      <c r="CU23" s="85">
        <f>SUMIFS(Data!$E:$E,Data!$D:$D,'All YOY'!CU$3,Data!$A:$A,'All YOY'!CU$2,Data!$C:$C,'All YOY'!$C23,Data!$B:$B,'All YOY'!CU$1)</f>
        <v>0</v>
      </c>
      <c r="CV23" s="85">
        <f>SUMIFS(Data!$E:$E,Data!$D:$D,'All YOY'!CV$3,Data!$A:$A,'All YOY'!CV$2,Data!$C:$C,'All YOY'!$C23,Data!$B:$B,'All YOY'!CV$1)</f>
        <v>0</v>
      </c>
      <c r="CW23" s="85">
        <f>SUMIFS(Data!$E:$E,Data!$D:$D,'All YOY'!CW$3,Data!$A:$A,'All YOY'!CW$2,Data!$C:$C,'All YOY'!$C23,Data!$B:$B,'All YOY'!CW$1)</f>
        <v>0</v>
      </c>
      <c r="CX23" s="85">
        <f>SUMIFS(Data!$E:$E,Data!$D:$D,'All YOY'!CX$3,Data!$A:$A,'All YOY'!CX$2,Data!$C:$C,'All YOY'!$C23,Data!$B:$B,'All YOY'!CX$1)</f>
        <v>0</v>
      </c>
      <c r="CY23" s="85">
        <f>SUMIFS(Data!$E:$E,Data!$D:$D,'All YOY'!CY$3,Data!$A:$A,'All YOY'!CY$2,Data!$C:$C,'All YOY'!$C23,Data!$B:$B,'All YOY'!CY$1)</f>
        <v>0</v>
      </c>
      <c r="CZ23" s="85">
        <f>SUMIFS(Data!$E:$E,Data!$D:$D,'All YOY'!CZ$3,Data!$A:$A,'All YOY'!CZ$2,Data!$C:$C,'All YOY'!$C23,Data!$B:$B,'All YOY'!CZ$1)</f>
        <v>0</v>
      </c>
      <c r="DA23" s="85">
        <f>SUMIFS(Data!$E:$E,Data!$D:$D,'All YOY'!DA$3,Data!$A:$A,'All YOY'!DA$2,Data!$C:$C,'All YOY'!$C23,Data!$B:$B,'All YOY'!DA$1)</f>
        <v>0</v>
      </c>
      <c r="DB23" s="85">
        <f>SUMIFS(Data!$E:$E,Data!$D:$D,'All YOY'!DB$3,Data!$A:$A,'All YOY'!DB$2,Data!$C:$C,'All YOY'!$C23,Data!$B:$B,'All YOY'!DB$1)</f>
        <v>0</v>
      </c>
      <c r="DC23" s="85">
        <f>SUMIFS(Data!$E:$E,Data!$D:$D,'All YOY'!DC$3,Data!$A:$A,'All YOY'!DC$2,Data!$C:$C,'All YOY'!$C23,Data!$B:$B,'All YOY'!DC$1)</f>
        <v>0</v>
      </c>
      <c r="DD23" s="85">
        <f>SUMIFS(Data!$E:$E,Data!$D:$D,'All YOY'!DD$3,Data!$A:$A,'All YOY'!DD$2,Data!$C:$C,'All YOY'!$C23,Data!$B:$B,'All YOY'!DD$1)</f>
        <v>0</v>
      </c>
      <c r="DE23" s="85">
        <f>SUMIFS(Data!$E:$E,Data!$D:$D,'All YOY'!DE$3,Data!$A:$A,'All YOY'!DE$2,Data!$C:$C,'All YOY'!$C23,Data!$B:$B,'All YOY'!DE$1)</f>
        <v>0</v>
      </c>
    </row>
    <row r="24" spans="1:109">
      <c r="A24" s="77" t="s">
        <v>462</v>
      </c>
      <c r="B24" s="77" t="s">
        <v>470</v>
      </c>
      <c r="C24" s="83" t="s">
        <v>39</v>
      </c>
      <c r="D24" s="83"/>
      <c r="E24" s="85">
        <f>SUMIFS(Data!$E:$E,Data!$D:$D,'All YOY'!E$3,Data!$A:$A,'All YOY'!E$2,Data!$C:$C,'All YOY'!$C24,Data!$B:$B,'All YOY'!E$1)</f>
        <v>0</v>
      </c>
      <c r="F24" s="85">
        <f>SUMIFS(Data!$E:$E,Data!$D:$D,'All YOY'!F$3,Data!$A:$A,'All YOY'!F$2,Data!$C:$C,'All YOY'!$C24,Data!$B:$B,'All YOY'!F$1)</f>
        <v>0</v>
      </c>
      <c r="G24" s="85">
        <f>SUMIFS(Data!$E:$E,Data!$D:$D,'All YOY'!G$3,Data!$A:$A,'All YOY'!G$2,Data!$C:$C,'All YOY'!$C24,Data!$B:$B,'All YOY'!G$1)</f>
        <v>0</v>
      </c>
      <c r="H24" s="85">
        <f>SUMIFS(Data!$E:$E,Data!$D:$D,'All YOY'!H$3,Data!$A:$A,'All YOY'!H$2,Data!$C:$C,'All YOY'!$C24,Data!$B:$B,'All YOY'!H$1)</f>
        <v>0</v>
      </c>
      <c r="I24" s="85">
        <f>SUMIFS(Data!$E:$E,Data!$D:$D,'All YOY'!I$3,Data!$A:$A,'All YOY'!I$2,Data!$C:$C,'All YOY'!$C24,Data!$B:$B,'All YOY'!I$1)</f>
        <v>0</v>
      </c>
      <c r="J24" s="85">
        <f>SUMIFS(Data!$E:$E,Data!$D:$D,'All YOY'!J$3,Data!$A:$A,'All YOY'!J$2,Data!$C:$C,'All YOY'!$C24,Data!$B:$B,'All YOY'!J$1)</f>
        <v>0</v>
      </c>
      <c r="K24" s="85">
        <f>SUMIFS(Data!$E:$E,Data!$D:$D,'All YOY'!K$3,Data!$A:$A,'All YOY'!K$2,Data!$C:$C,'All YOY'!$C24,Data!$B:$B,'All YOY'!K$1)</f>
        <v>0</v>
      </c>
      <c r="L24" s="85">
        <f>SUMIFS(Data!$E:$E,Data!$D:$D,'All YOY'!L$3,Data!$A:$A,'All YOY'!L$2,Data!$C:$C,'All YOY'!$C24,Data!$B:$B,'All YOY'!L$1)</f>
        <v>0</v>
      </c>
      <c r="M24" s="85">
        <f>SUMIFS(Data!$E:$E,Data!$D:$D,'All YOY'!M$3,Data!$A:$A,'All YOY'!M$2,Data!$C:$C,'All YOY'!$C24,Data!$B:$B,'All YOY'!M$1)</f>
        <v>0</v>
      </c>
      <c r="N24" s="85">
        <f>SUMIFS(Data!$E:$E,Data!$D:$D,'All YOY'!N$3,Data!$A:$A,'All YOY'!N$2,Data!$C:$C,'All YOY'!$C24,Data!$B:$B,'All YOY'!N$1)</f>
        <v>0</v>
      </c>
      <c r="O24" s="85">
        <f>SUMIFS(Data!$E:$E,Data!$D:$D,'All YOY'!O$3,Data!$A:$A,'All YOY'!O$2,Data!$C:$C,'All YOY'!$C24,Data!$B:$B,'All YOY'!O$1)</f>
        <v>0</v>
      </c>
      <c r="P24" s="85">
        <f>SUMIFS(Data!$E:$E,Data!$D:$D,'All YOY'!P$3,Data!$A:$A,'All YOY'!P$2,Data!$C:$C,'All YOY'!$C24,Data!$B:$B,'All YOY'!P$1)</f>
        <v>0</v>
      </c>
      <c r="Q24" s="85">
        <f>SUMIFS(Data!$E:$E,Data!$D:$D,'All YOY'!Q$3,Data!$A:$A,'All YOY'!Q$2,Data!$C:$C,'All YOY'!$C24,Data!$B:$B,'All YOY'!Q$1)</f>
        <v>0</v>
      </c>
      <c r="R24" s="85">
        <f>SUMIFS(Data!$E:$E,Data!$D:$D,'All YOY'!R$3,Data!$A:$A,'All YOY'!R$2,Data!$C:$C,'All YOY'!$C24,Data!$B:$B,'All YOY'!R$1)</f>
        <v>0</v>
      </c>
      <c r="S24" s="85">
        <f>SUMIFS(Data!$E:$E,Data!$D:$D,'All YOY'!S$3,Data!$A:$A,'All YOY'!S$2,Data!$C:$C,'All YOY'!$C24,Data!$B:$B,'All YOY'!S$1)</f>
        <v>0</v>
      </c>
      <c r="T24" s="85">
        <f>SUMIFS(Data!$E:$E,Data!$D:$D,'All YOY'!T$3,Data!$A:$A,'All YOY'!T$2,Data!$C:$C,'All YOY'!$C24,Data!$B:$B,'All YOY'!T$1)</f>
        <v>0</v>
      </c>
      <c r="U24" s="85">
        <f>SUMIFS(Data!$E:$E,Data!$D:$D,'All YOY'!U$3,Data!$A:$A,'All YOY'!U$2,Data!$C:$C,'All YOY'!$C24,Data!$B:$B,'All YOY'!U$1)</f>
        <v>0</v>
      </c>
      <c r="V24" s="85">
        <f>SUMIFS(Data!$E:$E,Data!$D:$D,'All YOY'!V$3,Data!$A:$A,'All YOY'!V$2,Data!$C:$C,'All YOY'!$C24,Data!$B:$B,'All YOY'!V$1)</f>
        <v>0</v>
      </c>
      <c r="W24" s="85">
        <f>SUMIFS(Data!$E:$E,Data!$D:$D,'All YOY'!W$3,Data!$A:$A,'All YOY'!W$2,Data!$C:$C,'All YOY'!$C24,Data!$B:$B,'All YOY'!W$1)</f>
        <v>0</v>
      </c>
      <c r="X24" s="85">
        <f>SUMIFS(Data!$E:$E,Data!$D:$D,'All YOY'!X$3,Data!$A:$A,'All YOY'!X$2,Data!$C:$C,'All YOY'!$C24,Data!$B:$B,'All YOY'!X$1)</f>
        <v>0</v>
      </c>
      <c r="Y24" s="85">
        <f>SUMIFS(Data!$E:$E,Data!$D:$D,'All YOY'!Y$3,Data!$A:$A,'All YOY'!Y$2,Data!$C:$C,'All YOY'!$C24,Data!$B:$B,'All YOY'!Y$1)</f>
        <v>0</v>
      </c>
      <c r="Z24" s="85">
        <f>SUMIFS(Data!$E:$E,Data!$D:$D,'All YOY'!Z$3,Data!$A:$A,'All YOY'!Z$2,Data!$C:$C,'All YOY'!$C24,Data!$B:$B,'All YOY'!Z$1)</f>
        <v>0</v>
      </c>
      <c r="AA24" s="85">
        <f>SUMIFS(Data!$E:$E,Data!$D:$D,'All YOY'!AA$3,Data!$A:$A,'All YOY'!AA$2,Data!$C:$C,'All YOY'!$C24,Data!$B:$B,'All YOY'!AA$1)</f>
        <v>0</v>
      </c>
      <c r="AB24" s="85">
        <f>SUMIFS(Data!$E:$E,Data!$D:$D,'All YOY'!AB$3,Data!$A:$A,'All YOY'!AB$2,Data!$C:$C,'All YOY'!$C24,Data!$B:$B,'All YOY'!AB$1)</f>
        <v>0</v>
      </c>
      <c r="AC24" s="85">
        <f>SUMIFS(Data!$E:$E,Data!$D:$D,'All YOY'!AC$3,Data!$A:$A,'All YOY'!AC$2,Data!$C:$C,'All YOY'!$C24,Data!$B:$B,'All YOY'!AC$1)</f>
        <v>0</v>
      </c>
      <c r="AD24" s="85">
        <f>SUMIFS(Data!$E:$E,Data!$D:$D,'All YOY'!AD$3,Data!$A:$A,'All YOY'!AD$2,Data!$C:$C,'All YOY'!$C24,Data!$B:$B,'All YOY'!AD$1)</f>
        <v>0</v>
      </c>
      <c r="AE24" s="85">
        <f>SUMIFS(Data!$E:$E,Data!$D:$D,'All YOY'!AE$3,Data!$A:$A,'All YOY'!AE$2,Data!$C:$C,'All YOY'!$C24,Data!$B:$B,'All YOY'!AE$1)</f>
        <v>0</v>
      </c>
      <c r="AF24" s="85">
        <f>SUMIFS(Data!$E:$E,Data!$D:$D,'All YOY'!AF$3,Data!$A:$A,'All YOY'!AF$2,Data!$C:$C,'All YOY'!$C24,Data!$B:$B,'All YOY'!AF$1)</f>
        <v>0</v>
      </c>
      <c r="AG24" s="85">
        <f>SUMIFS(Data!$E:$E,Data!$D:$D,'All YOY'!AG$3,Data!$A:$A,'All YOY'!AG$2,Data!$C:$C,'All YOY'!$C24,Data!$B:$B,'All YOY'!AG$1)</f>
        <v>0</v>
      </c>
      <c r="AH24" s="85">
        <f>SUMIFS(Data!$E:$E,Data!$D:$D,'All YOY'!AH$3,Data!$A:$A,'All YOY'!AH$2,Data!$C:$C,'All YOY'!$C24,Data!$B:$B,'All YOY'!AH$1)</f>
        <v>0</v>
      </c>
      <c r="AI24" s="85">
        <f>SUMIFS(Data!$E:$E,Data!$D:$D,'All YOY'!AI$3,Data!$A:$A,'All YOY'!AI$2,Data!$C:$C,'All YOY'!$C24,Data!$B:$B,'All YOY'!AI$1)</f>
        <v>0</v>
      </c>
      <c r="AJ24" s="85">
        <f>SUMIFS(Data!$E:$E,Data!$D:$D,'All YOY'!AJ$3,Data!$A:$A,'All YOY'!AJ$2,Data!$C:$C,'All YOY'!$C24,Data!$B:$B,'All YOY'!AJ$1)</f>
        <v>0</v>
      </c>
      <c r="AK24" s="85">
        <f>SUMIFS(Data!$E:$E,Data!$D:$D,'All YOY'!AK$3,Data!$A:$A,'All YOY'!AK$2,Data!$C:$C,'All YOY'!$C24,Data!$B:$B,'All YOY'!AK$1)</f>
        <v>0</v>
      </c>
      <c r="AL24" s="85">
        <f>SUMIFS(Data!$E:$E,Data!$D:$D,'All YOY'!AL$3,Data!$A:$A,'All YOY'!AL$2,Data!$C:$C,'All YOY'!$C24,Data!$B:$B,'All YOY'!AL$1)</f>
        <v>0</v>
      </c>
      <c r="AM24" s="85">
        <f>SUMIFS(Data!$E:$E,Data!$D:$D,'All YOY'!AM$3,Data!$A:$A,'All YOY'!AM$2,Data!$C:$C,'All YOY'!$C24,Data!$B:$B,'All YOY'!AM$1)</f>
        <v>0</v>
      </c>
      <c r="AN24" s="85">
        <f>SUMIFS(Data!$E:$E,Data!$D:$D,'All YOY'!AN$3,Data!$A:$A,'All YOY'!AN$2,Data!$C:$C,'All YOY'!$C24,Data!$B:$B,'All YOY'!AN$1)</f>
        <v>0</v>
      </c>
      <c r="AO24" s="85">
        <f>SUMIFS(Data!$E:$E,Data!$D:$D,'All YOY'!AO$3,Data!$A:$A,'All YOY'!AO$2,Data!$C:$C,'All YOY'!$C24,Data!$B:$B,'All YOY'!AO$1)</f>
        <v>0</v>
      </c>
      <c r="AP24" s="85">
        <f>SUMIFS(Data!$E:$E,Data!$D:$D,'All YOY'!AP$3,Data!$A:$A,'All YOY'!AP$2,Data!$C:$C,'All YOY'!$C24,Data!$B:$B,'All YOY'!AP$1)</f>
        <v>0</v>
      </c>
      <c r="AQ24" s="85">
        <f>SUMIFS(Data!$E:$E,Data!$D:$D,'All YOY'!AQ$3,Data!$A:$A,'All YOY'!AQ$2,Data!$C:$C,'All YOY'!$C24,Data!$B:$B,'All YOY'!AQ$1)</f>
        <v>0</v>
      </c>
      <c r="AR24" s="85">
        <f>SUMIFS(Data!$E:$E,Data!$D:$D,'All YOY'!AR$3,Data!$A:$A,'All YOY'!AR$2,Data!$C:$C,'All YOY'!$C24,Data!$B:$B,'All YOY'!AR$1)</f>
        <v>0</v>
      </c>
      <c r="AS24" s="85">
        <f>SUMIFS(Data!$E:$E,Data!$D:$D,'All YOY'!AS$3,Data!$A:$A,'All YOY'!AS$2,Data!$C:$C,'All YOY'!$C24,Data!$B:$B,'All YOY'!AS$1)</f>
        <v>0</v>
      </c>
      <c r="AT24" s="85">
        <f>SUMIFS(Data!$E:$E,Data!$D:$D,'All YOY'!AT$3,Data!$A:$A,'All YOY'!AT$2,Data!$C:$C,'All YOY'!$C24,Data!$B:$B,'All YOY'!AT$1)</f>
        <v>0</v>
      </c>
      <c r="AU24" s="85">
        <f>SUMIFS(Data!$E:$E,Data!$D:$D,'All YOY'!AU$3,Data!$A:$A,'All YOY'!AU$2,Data!$C:$C,'All YOY'!$C24,Data!$B:$B,'All YOY'!AU$1)</f>
        <v>0</v>
      </c>
      <c r="AV24" s="85">
        <f>SUMIFS(Data!$E:$E,Data!$D:$D,'All YOY'!AV$3,Data!$A:$A,'All YOY'!AV$2,Data!$C:$C,'All YOY'!$C24,Data!$B:$B,'All YOY'!AV$1)</f>
        <v>0</v>
      </c>
      <c r="AW24" s="85">
        <f>SUMIFS(Data!$E:$E,Data!$D:$D,'All YOY'!AW$3,Data!$A:$A,'All YOY'!AW$2,Data!$C:$C,'All YOY'!$C24,Data!$B:$B,'All YOY'!AW$1)</f>
        <v>0</v>
      </c>
      <c r="AX24" s="85">
        <f>SUMIFS(Data!$E:$E,Data!$D:$D,'All YOY'!AX$3,Data!$A:$A,'All YOY'!AX$2,Data!$C:$C,'All YOY'!$C24,Data!$B:$B,'All YOY'!AX$1)</f>
        <v>0</v>
      </c>
      <c r="AY24" s="85">
        <f>SUMIFS(Data!$E:$E,Data!$D:$D,'All YOY'!AY$3,Data!$A:$A,'All YOY'!AY$2,Data!$C:$C,'All YOY'!$C24,Data!$B:$B,'All YOY'!AY$1)</f>
        <v>0</v>
      </c>
      <c r="AZ24" s="85">
        <f>SUMIFS(Data!$E:$E,Data!$D:$D,'All YOY'!AZ$3,Data!$A:$A,'All YOY'!AZ$2,Data!$C:$C,'All YOY'!$C24,Data!$B:$B,'All YOY'!AZ$1)</f>
        <v>0</v>
      </c>
      <c r="BA24" s="85">
        <f>SUMIFS(Data!$E:$E,Data!$D:$D,'All YOY'!BA$3,Data!$A:$A,'All YOY'!BA$2,Data!$C:$C,'All YOY'!$C24,Data!$B:$B,'All YOY'!BA$1)</f>
        <v>0</v>
      </c>
      <c r="BB24" s="85">
        <f>SUMIFS(Data!$E:$E,Data!$D:$D,'All YOY'!BB$3,Data!$A:$A,'All YOY'!BB$2,Data!$C:$C,'All YOY'!$C24,Data!$B:$B,'All YOY'!BB$1)</f>
        <v>0</v>
      </c>
      <c r="BC24" s="85">
        <f>SUMIFS(Data!$E:$E,Data!$D:$D,'All YOY'!BC$3,Data!$A:$A,'All YOY'!BC$2,Data!$C:$C,'All YOY'!$C24,Data!$B:$B,'All YOY'!BC$1)</f>
        <v>0</v>
      </c>
      <c r="BD24" s="85">
        <f>SUMIFS(Data!$E:$E,Data!$D:$D,'All YOY'!BD$3,Data!$A:$A,'All YOY'!BD$2,Data!$C:$C,'All YOY'!$C24,Data!$B:$B,'All YOY'!BD$1)</f>
        <v>0</v>
      </c>
      <c r="BE24" s="85">
        <f>SUMIFS(Data!$E:$E,Data!$D:$D,'All YOY'!BE$3,Data!$A:$A,'All YOY'!BE$2,Data!$C:$C,'All YOY'!$C24,Data!$B:$B,'All YOY'!BE$1)</f>
        <v>0</v>
      </c>
      <c r="BF24" s="85">
        <f>SUMIFS(Data!$E:$E,Data!$D:$D,'All YOY'!BF$3,Data!$A:$A,'All YOY'!BF$2,Data!$C:$C,'All YOY'!$C24,Data!$B:$B,'All YOY'!BF$1)</f>
        <v>0</v>
      </c>
      <c r="BG24" s="85">
        <f>SUMIFS(Data!$E:$E,Data!$D:$D,'All YOY'!BG$3,Data!$A:$A,'All YOY'!BG$2,Data!$C:$C,'All YOY'!$C24,Data!$B:$B,'All YOY'!BG$1)</f>
        <v>0</v>
      </c>
      <c r="BH24" s="85">
        <f>SUMIFS(Data!$E:$E,Data!$D:$D,'All YOY'!BH$3,Data!$A:$A,'All YOY'!BH$2,Data!$C:$C,'All YOY'!$C24,Data!$B:$B,'All YOY'!BH$1)</f>
        <v>0</v>
      </c>
      <c r="BI24" s="85">
        <f>SUMIFS(Data!$E:$E,Data!$D:$D,'All YOY'!BI$3,Data!$A:$A,'All YOY'!BI$2,Data!$C:$C,'All YOY'!$C24,Data!$B:$B,'All YOY'!BI$1)</f>
        <v>0</v>
      </c>
      <c r="BJ24" s="85">
        <f>SUMIFS(Data!$E:$E,Data!$D:$D,'All YOY'!BJ$3,Data!$A:$A,'All YOY'!BJ$2,Data!$C:$C,'All YOY'!$C24,Data!$B:$B,'All YOY'!BJ$1)</f>
        <v>0</v>
      </c>
      <c r="BK24" s="85">
        <f>SUMIFS(Data!$E:$E,Data!$D:$D,'All YOY'!BK$3,Data!$A:$A,'All YOY'!BK$2,Data!$C:$C,'All YOY'!$C24,Data!$B:$B,'All YOY'!BK$1)</f>
        <v>0</v>
      </c>
      <c r="BL24" s="85">
        <f>SUMIFS(Data!$E:$E,Data!$D:$D,'All YOY'!BL$3,Data!$A:$A,'All YOY'!BL$2,Data!$C:$C,'All YOY'!$C24,Data!$B:$B,'All YOY'!BL$1)</f>
        <v>0</v>
      </c>
      <c r="BM24" s="85">
        <f>SUMIFS(Data!$E:$E,Data!$D:$D,'All YOY'!BM$3,Data!$A:$A,'All YOY'!BM$2,Data!$C:$C,'All YOY'!$C24,Data!$B:$B,'All YOY'!BM$1)</f>
        <v>0</v>
      </c>
      <c r="BN24" s="85">
        <f>SUMIFS(Data!$E:$E,Data!$D:$D,'All YOY'!BN$3,Data!$A:$A,'All YOY'!BN$2,Data!$C:$C,'All YOY'!$C24,Data!$B:$B,'All YOY'!BN$1)</f>
        <v>0</v>
      </c>
      <c r="BO24" s="85">
        <f>SUMIFS(Data!$E:$E,Data!$D:$D,'All YOY'!BO$3,Data!$A:$A,'All YOY'!BO$2,Data!$C:$C,'All YOY'!$C24,Data!$B:$B,'All YOY'!BO$1)</f>
        <v>0</v>
      </c>
      <c r="BP24" s="85">
        <f>SUMIFS(Data!$E:$E,Data!$D:$D,'All YOY'!BP$3,Data!$A:$A,'All YOY'!BP$2,Data!$C:$C,'All YOY'!$C24,Data!$B:$B,'All YOY'!BP$1)</f>
        <v>0</v>
      </c>
      <c r="BQ24" s="85">
        <f>SUMIFS(Data!$E:$E,Data!$D:$D,'All YOY'!BQ$3,Data!$A:$A,'All YOY'!BQ$2,Data!$C:$C,'All YOY'!$C24,Data!$B:$B,'All YOY'!BQ$1)</f>
        <v>0</v>
      </c>
      <c r="BR24" s="85">
        <f>SUMIFS(Data!$E:$E,Data!$D:$D,'All YOY'!BR$3,Data!$A:$A,'All YOY'!BR$2,Data!$C:$C,'All YOY'!$C24,Data!$B:$B,'All YOY'!BR$1)</f>
        <v>0</v>
      </c>
      <c r="BS24" s="85">
        <f>SUMIFS(Data!$E:$E,Data!$D:$D,'All YOY'!BS$3,Data!$A:$A,'All YOY'!BS$2,Data!$C:$C,'All YOY'!$C24,Data!$B:$B,'All YOY'!BS$1)</f>
        <v>0</v>
      </c>
      <c r="BT24" s="85">
        <f>SUMIFS(Data!$E:$E,Data!$D:$D,'All YOY'!BT$3,Data!$A:$A,'All YOY'!BT$2,Data!$C:$C,'All YOY'!$C24,Data!$B:$B,'All YOY'!BT$1)</f>
        <v>0</v>
      </c>
      <c r="BU24" s="85">
        <f>SUMIFS(Data!$E:$E,Data!$D:$D,'All YOY'!BU$3,Data!$A:$A,'All YOY'!BU$2,Data!$C:$C,'All YOY'!$C24,Data!$B:$B,'All YOY'!BU$1)</f>
        <v>0</v>
      </c>
      <c r="BV24" s="85">
        <f>SUMIFS(Data!$E:$E,Data!$D:$D,'All YOY'!BV$3,Data!$A:$A,'All YOY'!BV$2,Data!$C:$C,'All YOY'!$C24,Data!$B:$B,'All YOY'!BV$1)</f>
        <v>0</v>
      </c>
      <c r="BW24" s="85">
        <f>SUMIFS(Data!$E:$E,Data!$D:$D,'All YOY'!BW$3,Data!$A:$A,'All YOY'!BW$2,Data!$C:$C,'All YOY'!$C24,Data!$B:$B,'All YOY'!BW$1)</f>
        <v>0</v>
      </c>
      <c r="BX24" s="85">
        <f>SUMIFS(Data!$E:$E,Data!$D:$D,'All YOY'!BX$3,Data!$A:$A,'All YOY'!BX$2,Data!$C:$C,'All YOY'!$C24,Data!$B:$B,'All YOY'!BX$1)</f>
        <v>0</v>
      </c>
      <c r="BY24" s="85">
        <f>SUMIFS(Data!$E:$E,Data!$D:$D,'All YOY'!BY$3,Data!$A:$A,'All YOY'!BY$2,Data!$C:$C,'All YOY'!$C24,Data!$B:$B,'All YOY'!BY$1)</f>
        <v>0</v>
      </c>
      <c r="BZ24" s="85">
        <f>SUMIFS(Data!$E:$E,Data!$D:$D,'All YOY'!BZ$3,Data!$A:$A,'All YOY'!BZ$2,Data!$C:$C,'All YOY'!$C24,Data!$B:$B,'All YOY'!BZ$1)</f>
        <v>0</v>
      </c>
      <c r="CA24" s="85">
        <f>SUMIFS(Data!$E:$E,Data!$D:$D,'All YOY'!CA$3,Data!$A:$A,'All YOY'!CA$2,Data!$C:$C,'All YOY'!$C24,Data!$B:$B,'All YOY'!CA$1)</f>
        <v>0</v>
      </c>
      <c r="CB24" s="85">
        <f>SUMIFS(Data!$E:$E,Data!$D:$D,'All YOY'!CB$3,Data!$A:$A,'All YOY'!CB$2,Data!$C:$C,'All YOY'!$C24,Data!$B:$B,'All YOY'!CB$1)</f>
        <v>0</v>
      </c>
      <c r="CC24" s="85">
        <f>SUMIFS(Data!$E:$E,Data!$D:$D,'All YOY'!CC$3,Data!$A:$A,'All YOY'!CC$2,Data!$C:$C,'All YOY'!$C24,Data!$B:$B,'All YOY'!CC$1)</f>
        <v>0</v>
      </c>
      <c r="CD24" s="85">
        <f>SUMIFS(Data!$E:$E,Data!$D:$D,'All YOY'!CD$3,Data!$A:$A,'All YOY'!CD$2,Data!$C:$C,'All YOY'!$C24,Data!$B:$B,'All YOY'!CD$1)</f>
        <v>0</v>
      </c>
      <c r="CE24" s="85">
        <f>SUMIFS(Data!$E:$E,Data!$D:$D,'All YOY'!CE$3,Data!$A:$A,'All YOY'!CE$2,Data!$C:$C,'All YOY'!$C24,Data!$B:$B,'All YOY'!CE$1)</f>
        <v>0</v>
      </c>
      <c r="CF24" s="85">
        <f>SUMIFS(Data!$E:$E,Data!$D:$D,'All YOY'!CF$3,Data!$A:$A,'All YOY'!CF$2,Data!$C:$C,'All YOY'!$C24,Data!$B:$B,'All YOY'!CF$1)</f>
        <v>0</v>
      </c>
      <c r="CG24" s="85">
        <f>SUMIFS(Data!$E:$E,Data!$D:$D,'All YOY'!CG$3,Data!$A:$A,'All YOY'!CG$2,Data!$C:$C,'All YOY'!$C24,Data!$B:$B,'All YOY'!CG$1)</f>
        <v>0</v>
      </c>
      <c r="CH24" s="85">
        <f>SUMIFS(Data!$E:$E,Data!$D:$D,'All YOY'!CH$3,Data!$A:$A,'All YOY'!CH$2,Data!$C:$C,'All YOY'!$C24,Data!$B:$B,'All YOY'!CH$1)</f>
        <v>0</v>
      </c>
      <c r="CI24" s="85">
        <f>SUMIFS(Data!$E:$E,Data!$D:$D,'All YOY'!CI$3,Data!$A:$A,'All YOY'!CI$2,Data!$C:$C,'All YOY'!$C24,Data!$B:$B,'All YOY'!CI$1)</f>
        <v>0</v>
      </c>
      <c r="CJ24" s="85">
        <f>SUMIFS(Data!$E:$E,Data!$D:$D,'All YOY'!CJ$3,Data!$A:$A,'All YOY'!CJ$2,Data!$C:$C,'All YOY'!$C24,Data!$B:$B,'All YOY'!CJ$1)</f>
        <v>0</v>
      </c>
      <c r="CK24" s="85">
        <f>SUMIFS(Data!$E:$E,Data!$D:$D,'All YOY'!CK$3,Data!$A:$A,'All YOY'!CK$2,Data!$C:$C,'All YOY'!$C24,Data!$B:$B,'All YOY'!CK$1)</f>
        <v>0</v>
      </c>
      <c r="CL24" s="85">
        <f>SUMIFS(Data!$E:$E,Data!$D:$D,'All YOY'!CL$3,Data!$A:$A,'All YOY'!CL$2,Data!$C:$C,'All YOY'!$C24,Data!$B:$B,'All YOY'!CL$1)</f>
        <v>0</v>
      </c>
      <c r="CM24" s="85">
        <f>SUMIFS(Data!$E:$E,Data!$D:$D,'All YOY'!CM$3,Data!$A:$A,'All YOY'!CM$2,Data!$C:$C,'All YOY'!$C24,Data!$B:$B,'All YOY'!CM$1)</f>
        <v>0</v>
      </c>
      <c r="CN24" s="85">
        <f>SUMIFS(Data!$E:$E,Data!$D:$D,'All YOY'!CN$3,Data!$A:$A,'All YOY'!CN$2,Data!$C:$C,'All YOY'!$C24,Data!$B:$B,'All YOY'!CN$1)</f>
        <v>0</v>
      </c>
      <c r="CO24" s="85">
        <f>SUMIFS(Data!$E:$E,Data!$D:$D,'All YOY'!CO$3,Data!$A:$A,'All YOY'!CO$2,Data!$C:$C,'All YOY'!$C24,Data!$B:$B,'All YOY'!CO$1)</f>
        <v>0</v>
      </c>
      <c r="CP24" s="85">
        <f>SUMIFS(Data!$E:$E,Data!$D:$D,'All YOY'!CP$3,Data!$A:$A,'All YOY'!CP$2,Data!$C:$C,'All YOY'!$C24,Data!$B:$B,'All YOY'!CP$1)</f>
        <v>0</v>
      </c>
      <c r="CQ24" s="85">
        <f>SUMIFS(Data!$E:$E,Data!$D:$D,'All YOY'!CQ$3,Data!$A:$A,'All YOY'!CQ$2,Data!$C:$C,'All YOY'!$C24,Data!$B:$B,'All YOY'!CQ$1)</f>
        <v>0</v>
      </c>
      <c r="CR24" s="85">
        <f>SUMIFS(Data!$E:$E,Data!$D:$D,'All YOY'!CR$3,Data!$A:$A,'All YOY'!CR$2,Data!$C:$C,'All YOY'!$C24,Data!$B:$B,'All YOY'!CR$1)</f>
        <v>0</v>
      </c>
      <c r="CS24" s="85">
        <f>SUMIFS(Data!$E:$E,Data!$D:$D,'All YOY'!CS$3,Data!$A:$A,'All YOY'!CS$2,Data!$C:$C,'All YOY'!$C24,Data!$B:$B,'All YOY'!CS$1)</f>
        <v>0</v>
      </c>
      <c r="CT24" s="85">
        <f>SUMIFS(Data!$E:$E,Data!$D:$D,'All YOY'!CT$3,Data!$A:$A,'All YOY'!CT$2,Data!$C:$C,'All YOY'!$C24,Data!$B:$B,'All YOY'!CT$1)</f>
        <v>0</v>
      </c>
      <c r="CU24" s="85">
        <f>SUMIFS(Data!$E:$E,Data!$D:$D,'All YOY'!CU$3,Data!$A:$A,'All YOY'!CU$2,Data!$C:$C,'All YOY'!$C24,Data!$B:$B,'All YOY'!CU$1)</f>
        <v>0</v>
      </c>
      <c r="CV24" s="85">
        <f>SUMIFS(Data!$E:$E,Data!$D:$D,'All YOY'!CV$3,Data!$A:$A,'All YOY'!CV$2,Data!$C:$C,'All YOY'!$C24,Data!$B:$B,'All YOY'!CV$1)</f>
        <v>0</v>
      </c>
      <c r="CW24" s="85">
        <f>SUMIFS(Data!$E:$E,Data!$D:$D,'All YOY'!CW$3,Data!$A:$A,'All YOY'!CW$2,Data!$C:$C,'All YOY'!$C24,Data!$B:$B,'All YOY'!CW$1)</f>
        <v>0</v>
      </c>
      <c r="CX24" s="85">
        <f>SUMIFS(Data!$E:$E,Data!$D:$D,'All YOY'!CX$3,Data!$A:$A,'All YOY'!CX$2,Data!$C:$C,'All YOY'!$C24,Data!$B:$B,'All YOY'!CX$1)</f>
        <v>0</v>
      </c>
      <c r="CY24" s="85">
        <f>SUMIFS(Data!$E:$E,Data!$D:$D,'All YOY'!CY$3,Data!$A:$A,'All YOY'!CY$2,Data!$C:$C,'All YOY'!$C24,Data!$B:$B,'All YOY'!CY$1)</f>
        <v>0</v>
      </c>
      <c r="CZ24" s="85">
        <f>SUMIFS(Data!$E:$E,Data!$D:$D,'All YOY'!CZ$3,Data!$A:$A,'All YOY'!CZ$2,Data!$C:$C,'All YOY'!$C24,Data!$B:$B,'All YOY'!CZ$1)</f>
        <v>0</v>
      </c>
      <c r="DA24" s="85">
        <f>SUMIFS(Data!$E:$E,Data!$D:$D,'All YOY'!DA$3,Data!$A:$A,'All YOY'!DA$2,Data!$C:$C,'All YOY'!$C24,Data!$B:$B,'All YOY'!DA$1)</f>
        <v>0</v>
      </c>
      <c r="DB24" s="85">
        <f>SUMIFS(Data!$E:$E,Data!$D:$D,'All YOY'!DB$3,Data!$A:$A,'All YOY'!DB$2,Data!$C:$C,'All YOY'!$C24,Data!$B:$B,'All YOY'!DB$1)</f>
        <v>0</v>
      </c>
      <c r="DC24" s="85">
        <f>SUMIFS(Data!$E:$E,Data!$D:$D,'All YOY'!DC$3,Data!$A:$A,'All YOY'!DC$2,Data!$C:$C,'All YOY'!$C24,Data!$B:$B,'All YOY'!DC$1)</f>
        <v>0</v>
      </c>
      <c r="DD24" s="85">
        <f>SUMIFS(Data!$E:$E,Data!$D:$D,'All YOY'!DD$3,Data!$A:$A,'All YOY'!DD$2,Data!$C:$C,'All YOY'!$C24,Data!$B:$B,'All YOY'!DD$1)</f>
        <v>0</v>
      </c>
      <c r="DE24" s="85">
        <f>SUMIFS(Data!$E:$E,Data!$D:$D,'All YOY'!DE$3,Data!$A:$A,'All YOY'!DE$2,Data!$C:$C,'All YOY'!$C24,Data!$B:$B,'All YOY'!DE$1)</f>
        <v>0</v>
      </c>
    </row>
    <row r="25" spans="1:109">
      <c r="A25" s="77" t="s">
        <v>462</v>
      </c>
      <c r="B25" s="77" t="s">
        <v>470</v>
      </c>
      <c r="C25" s="83" t="s">
        <v>40</v>
      </c>
      <c r="D25" s="83"/>
      <c r="E25" s="85">
        <f>SUMIFS(Data!$E:$E,Data!$D:$D,'All YOY'!E$3,Data!$A:$A,'All YOY'!E$2,Data!$C:$C,'All YOY'!$C25,Data!$B:$B,'All YOY'!E$1)</f>
        <v>0</v>
      </c>
      <c r="F25" s="85">
        <f>SUMIFS(Data!$E:$E,Data!$D:$D,'All YOY'!F$3,Data!$A:$A,'All YOY'!F$2,Data!$C:$C,'All YOY'!$C25,Data!$B:$B,'All YOY'!F$1)</f>
        <v>0</v>
      </c>
      <c r="G25" s="85">
        <f>SUMIFS(Data!$E:$E,Data!$D:$D,'All YOY'!G$3,Data!$A:$A,'All YOY'!G$2,Data!$C:$C,'All YOY'!$C25,Data!$B:$B,'All YOY'!G$1)</f>
        <v>0</v>
      </c>
      <c r="H25" s="85">
        <f>SUMIFS(Data!$E:$E,Data!$D:$D,'All YOY'!H$3,Data!$A:$A,'All YOY'!H$2,Data!$C:$C,'All YOY'!$C25,Data!$B:$B,'All YOY'!H$1)</f>
        <v>0</v>
      </c>
      <c r="I25" s="85">
        <f>SUMIFS(Data!$E:$E,Data!$D:$D,'All YOY'!I$3,Data!$A:$A,'All YOY'!I$2,Data!$C:$C,'All YOY'!$C25,Data!$B:$B,'All YOY'!I$1)</f>
        <v>0</v>
      </c>
      <c r="J25" s="85">
        <f>SUMIFS(Data!$E:$E,Data!$D:$D,'All YOY'!J$3,Data!$A:$A,'All YOY'!J$2,Data!$C:$C,'All YOY'!$C25,Data!$B:$B,'All YOY'!J$1)</f>
        <v>0</v>
      </c>
      <c r="K25" s="85">
        <f>SUMIFS(Data!$E:$E,Data!$D:$D,'All YOY'!K$3,Data!$A:$A,'All YOY'!K$2,Data!$C:$C,'All YOY'!$C25,Data!$B:$B,'All YOY'!K$1)</f>
        <v>0</v>
      </c>
      <c r="L25" s="85">
        <f>SUMIFS(Data!$E:$E,Data!$D:$D,'All YOY'!L$3,Data!$A:$A,'All YOY'!L$2,Data!$C:$C,'All YOY'!$C25,Data!$B:$B,'All YOY'!L$1)</f>
        <v>0</v>
      </c>
      <c r="M25" s="85">
        <f>SUMIFS(Data!$E:$E,Data!$D:$D,'All YOY'!M$3,Data!$A:$A,'All YOY'!M$2,Data!$C:$C,'All YOY'!$C25,Data!$B:$B,'All YOY'!M$1)</f>
        <v>0</v>
      </c>
      <c r="N25" s="85">
        <f>SUMIFS(Data!$E:$E,Data!$D:$D,'All YOY'!N$3,Data!$A:$A,'All YOY'!N$2,Data!$C:$C,'All YOY'!$C25,Data!$B:$B,'All YOY'!N$1)</f>
        <v>0</v>
      </c>
      <c r="O25" s="85">
        <f>SUMIFS(Data!$E:$E,Data!$D:$D,'All YOY'!O$3,Data!$A:$A,'All YOY'!O$2,Data!$C:$C,'All YOY'!$C25,Data!$B:$B,'All YOY'!O$1)</f>
        <v>0</v>
      </c>
      <c r="P25" s="85">
        <f>SUMIFS(Data!$E:$E,Data!$D:$D,'All YOY'!P$3,Data!$A:$A,'All YOY'!P$2,Data!$C:$C,'All YOY'!$C25,Data!$B:$B,'All YOY'!P$1)</f>
        <v>0</v>
      </c>
      <c r="Q25" s="85">
        <f>SUMIFS(Data!$E:$E,Data!$D:$D,'All YOY'!Q$3,Data!$A:$A,'All YOY'!Q$2,Data!$C:$C,'All YOY'!$C25,Data!$B:$B,'All YOY'!Q$1)</f>
        <v>0</v>
      </c>
      <c r="R25" s="85">
        <f>SUMIFS(Data!$E:$E,Data!$D:$D,'All YOY'!R$3,Data!$A:$A,'All YOY'!R$2,Data!$C:$C,'All YOY'!$C25,Data!$B:$B,'All YOY'!R$1)</f>
        <v>0</v>
      </c>
      <c r="S25" s="85">
        <f>SUMIFS(Data!$E:$E,Data!$D:$D,'All YOY'!S$3,Data!$A:$A,'All YOY'!S$2,Data!$C:$C,'All YOY'!$C25,Data!$B:$B,'All YOY'!S$1)</f>
        <v>0</v>
      </c>
      <c r="T25" s="85">
        <f>SUMIFS(Data!$E:$E,Data!$D:$D,'All YOY'!T$3,Data!$A:$A,'All YOY'!T$2,Data!$C:$C,'All YOY'!$C25,Data!$B:$B,'All YOY'!T$1)</f>
        <v>0</v>
      </c>
      <c r="U25" s="85">
        <f>SUMIFS(Data!$E:$E,Data!$D:$D,'All YOY'!U$3,Data!$A:$A,'All YOY'!U$2,Data!$C:$C,'All YOY'!$C25,Data!$B:$B,'All YOY'!U$1)</f>
        <v>0</v>
      </c>
      <c r="V25" s="85">
        <f>SUMIFS(Data!$E:$E,Data!$D:$D,'All YOY'!V$3,Data!$A:$A,'All YOY'!V$2,Data!$C:$C,'All YOY'!$C25,Data!$B:$B,'All YOY'!V$1)</f>
        <v>0</v>
      </c>
      <c r="W25" s="85">
        <f>SUMIFS(Data!$E:$E,Data!$D:$D,'All YOY'!W$3,Data!$A:$A,'All YOY'!W$2,Data!$C:$C,'All YOY'!$C25,Data!$B:$B,'All YOY'!W$1)</f>
        <v>0</v>
      </c>
      <c r="X25" s="85">
        <f>SUMIFS(Data!$E:$E,Data!$D:$D,'All YOY'!X$3,Data!$A:$A,'All YOY'!X$2,Data!$C:$C,'All YOY'!$C25,Data!$B:$B,'All YOY'!X$1)</f>
        <v>0</v>
      </c>
      <c r="Y25" s="85">
        <f>SUMIFS(Data!$E:$E,Data!$D:$D,'All YOY'!Y$3,Data!$A:$A,'All YOY'!Y$2,Data!$C:$C,'All YOY'!$C25,Data!$B:$B,'All YOY'!Y$1)</f>
        <v>0</v>
      </c>
      <c r="Z25" s="85">
        <f>SUMIFS(Data!$E:$E,Data!$D:$D,'All YOY'!Z$3,Data!$A:$A,'All YOY'!Z$2,Data!$C:$C,'All YOY'!$C25,Data!$B:$B,'All YOY'!Z$1)</f>
        <v>0</v>
      </c>
      <c r="AA25" s="85">
        <f>SUMIFS(Data!$E:$E,Data!$D:$D,'All YOY'!AA$3,Data!$A:$A,'All YOY'!AA$2,Data!$C:$C,'All YOY'!$C25,Data!$B:$B,'All YOY'!AA$1)</f>
        <v>0</v>
      </c>
      <c r="AB25" s="85">
        <f>SUMIFS(Data!$E:$E,Data!$D:$D,'All YOY'!AB$3,Data!$A:$A,'All YOY'!AB$2,Data!$C:$C,'All YOY'!$C25,Data!$B:$B,'All YOY'!AB$1)</f>
        <v>0</v>
      </c>
      <c r="AC25" s="85">
        <f>SUMIFS(Data!$E:$E,Data!$D:$D,'All YOY'!AC$3,Data!$A:$A,'All YOY'!AC$2,Data!$C:$C,'All YOY'!$C25,Data!$B:$B,'All YOY'!AC$1)</f>
        <v>0</v>
      </c>
      <c r="AD25" s="85">
        <f>SUMIFS(Data!$E:$E,Data!$D:$D,'All YOY'!AD$3,Data!$A:$A,'All YOY'!AD$2,Data!$C:$C,'All YOY'!$C25,Data!$B:$B,'All YOY'!AD$1)</f>
        <v>0</v>
      </c>
      <c r="AE25" s="85">
        <f>SUMIFS(Data!$E:$E,Data!$D:$D,'All YOY'!AE$3,Data!$A:$A,'All YOY'!AE$2,Data!$C:$C,'All YOY'!$C25,Data!$B:$B,'All YOY'!AE$1)</f>
        <v>0</v>
      </c>
      <c r="AF25" s="85">
        <f>SUMIFS(Data!$E:$E,Data!$D:$D,'All YOY'!AF$3,Data!$A:$A,'All YOY'!AF$2,Data!$C:$C,'All YOY'!$C25,Data!$B:$B,'All YOY'!AF$1)</f>
        <v>0</v>
      </c>
      <c r="AG25" s="85">
        <f>SUMIFS(Data!$E:$E,Data!$D:$D,'All YOY'!AG$3,Data!$A:$A,'All YOY'!AG$2,Data!$C:$C,'All YOY'!$C25,Data!$B:$B,'All YOY'!AG$1)</f>
        <v>0</v>
      </c>
      <c r="AH25" s="85">
        <f>SUMIFS(Data!$E:$E,Data!$D:$D,'All YOY'!AH$3,Data!$A:$A,'All YOY'!AH$2,Data!$C:$C,'All YOY'!$C25,Data!$B:$B,'All YOY'!AH$1)</f>
        <v>0</v>
      </c>
      <c r="AI25" s="85">
        <f>SUMIFS(Data!$E:$E,Data!$D:$D,'All YOY'!AI$3,Data!$A:$A,'All YOY'!AI$2,Data!$C:$C,'All YOY'!$C25,Data!$B:$B,'All YOY'!AI$1)</f>
        <v>0</v>
      </c>
      <c r="AJ25" s="85">
        <f>SUMIFS(Data!$E:$E,Data!$D:$D,'All YOY'!AJ$3,Data!$A:$A,'All YOY'!AJ$2,Data!$C:$C,'All YOY'!$C25,Data!$B:$B,'All YOY'!AJ$1)</f>
        <v>0</v>
      </c>
      <c r="AK25" s="85">
        <f>SUMIFS(Data!$E:$E,Data!$D:$D,'All YOY'!AK$3,Data!$A:$A,'All YOY'!AK$2,Data!$C:$C,'All YOY'!$C25,Data!$B:$B,'All YOY'!AK$1)</f>
        <v>0</v>
      </c>
      <c r="AL25" s="85">
        <f>SUMIFS(Data!$E:$E,Data!$D:$D,'All YOY'!AL$3,Data!$A:$A,'All YOY'!AL$2,Data!$C:$C,'All YOY'!$C25,Data!$B:$B,'All YOY'!AL$1)</f>
        <v>0</v>
      </c>
      <c r="AM25" s="85">
        <f>SUMIFS(Data!$E:$E,Data!$D:$D,'All YOY'!AM$3,Data!$A:$A,'All YOY'!AM$2,Data!$C:$C,'All YOY'!$C25,Data!$B:$B,'All YOY'!AM$1)</f>
        <v>0</v>
      </c>
      <c r="AN25" s="85">
        <f>SUMIFS(Data!$E:$E,Data!$D:$D,'All YOY'!AN$3,Data!$A:$A,'All YOY'!AN$2,Data!$C:$C,'All YOY'!$C25,Data!$B:$B,'All YOY'!AN$1)</f>
        <v>0</v>
      </c>
      <c r="AO25" s="85">
        <f>SUMIFS(Data!$E:$E,Data!$D:$D,'All YOY'!AO$3,Data!$A:$A,'All YOY'!AO$2,Data!$C:$C,'All YOY'!$C25,Data!$B:$B,'All YOY'!AO$1)</f>
        <v>0</v>
      </c>
      <c r="AP25" s="85">
        <f>SUMIFS(Data!$E:$E,Data!$D:$D,'All YOY'!AP$3,Data!$A:$A,'All YOY'!AP$2,Data!$C:$C,'All YOY'!$C25,Data!$B:$B,'All YOY'!AP$1)</f>
        <v>0</v>
      </c>
      <c r="AQ25" s="85">
        <f>SUMIFS(Data!$E:$E,Data!$D:$D,'All YOY'!AQ$3,Data!$A:$A,'All YOY'!AQ$2,Data!$C:$C,'All YOY'!$C25,Data!$B:$B,'All YOY'!AQ$1)</f>
        <v>0</v>
      </c>
      <c r="AR25" s="85">
        <f>SUMIFS(Data!$E:$E,Data!$D:$D,'All YOY'!AR$3,Data!$A:$A,'All YOY'!AR$2,Data!$C:$C,'All YOY'!$C25,Data!$B:$B,'All YOY'!AR$1)</f>
        <v>0</v>
      </c>
      <c r="AS25" s="85">
        <f>SUMIFS(Data!$E:$E,Data!$D:$D,'All YOY'!AS$3,Data!$A:$A,'All YOY'!AS$2,Data!$C:$C,'All YOY'!$C25,Data!$B:$B,'All YOY'!AS$1)</f>
        <v>0</v>
      </c>
      <c r="AT25" s="85">
        <f>SUMIFS(Data!$E:$E,Data!$D:$D,'All YOY'!AT$3,Data!$A:$A,'All YOY'!AT$2,Data!$C:$C,'All YOY'!$C25,Data!$B:$B,'All YOY'!AT$1)</f>
        <v>0</v>
      </c>
      <c r="AU25" s="85">
        <f>SUMIFS(Data!$E:$E,Data!$D:$D,'All YOY'!AU$3,Data!$A:$A,'All YOY'!AU$2,Data!$C:$C,'All YOY'!$C25,Data!$B:$B,'All YOY'!AU$1)</f>
        <v>0</v>
      </c>
      <c r="AV25" s="85">
        <f>SUMIFS(Data!$E:$E,Data!$D:$D,'All YOY'!AV$3,Data!$A:$A,'All YOY'!AV$2,Data!$C:$C,'All YOY'!$C25,Data!$B:$B,'All YOY'!AV$1)</f>
        <v>0</v>
      </c>
      <c r="AW25" s="85">
        <f>SUMIFS(Data!$E:$E,Data!$D:$D,'All YOY'!AW$3,Data!$A:$A,'All YOY'!AW$2,Data!$C:$C,'All YOY'!$C25,Data!$B:$B,'All YOY'!AW$1)</f>
        <v>0</v>
      </c>
      <c r="AX25" s="85">
        <f>SUMIFS(Data!$E:$E,Data!$D:$D,'All YOY'!AX$3,Data!$A:$A,'All YOY'!AX$2,Data!$C:$C,'All YOY'!$C25,Data!$B:$B,'All YOY'!AX$1)</f>
        <v>0</v>
      </c>
      <c r="AY25" s="85">
        <f>SUMIFS(Data!$E:$E,Data!$D:$D,'All YOY'!AY$3,Data!$A:$A,'All YOY'!AY$2,Data!$C:$C,'All YOY'!$C25,Data!$B:$B,'All YOY'!AY$1)</f>
        <v>0</v>
      </c>
      <c r="AZ25" s="85">
        <f>SUMIFS(Data!$E:$E,Data!$D:$D,'All YOY'!AZ$3,Data!$A:$A,'All YOY'!AZ$2,Data!$C:$C,'All YOY'!$C25,Data!$B:$B,'All YOY'!AZ$1)</f>
        <v>0</v>
      </c>
      <c r="BA25" s="85">
        <f>SUMIFS(Data!$E:$E,Data!$D:$D,'All YOY'!BA$3,Data!$A:$A,'All YOY'!BA$2,Data!$C:$C,'All YOY'!$C25,Data!$B:$B,'All YOY'!BA$1)</f>
        <v>0</v>
      </c>
      <c r="BB25" s="85">
        <f>SUMIFS(Data!$E:$E,Data!$D:$D,'All YOY'!BB$3,Data!$A:$A,'All YOY'!BB$2,Data!$C:$C,'All YOY'!$C25,Data!$B:$B,'All YOY'!BB$1)</f>
        <v>0</v>
      </c>
      <c r="BC25" s="85">
        <f>SUMIFS(Data!$E:$E,Data!$D:$D,'All YOY'!BC$3,Data!$A:$A,'All YOY'!BC$2,Data!$C:$C,'All YOY'!$C25,Data!$B:$B,'All YOY'!BC$1)</f>
        <v>0</v>
      </c>
      <c r="BD25" s="85">
        <f>SUMIFS(Data!$E:$E,Data!$D:$D,'All YOY'!BD$3,Data!$A:$A,'All YOY'!BD$2,Data!$C:$C,'All YOY'!$C25,Data!$B:$B,'All YOY'!BD$1)</f>
        <v>0</v>
      </c>
      <c r="BE25" s="85">
        <f>SUMIFS(Data!$E:$E,Data!$D:$D,'All YOY'!BE$3,Data!$A:$A,'All YOY'!BE$2,Data!$C:$C,'All YOY'!$C25,Data!$B:$B,'All YOY'!BE$1)</f>
        <v>0</v>
      </c>
      <c r="BF25" s="85">
        <f>SUMIFS(Data!$E:$E,Data!$D:$D,'All YOY'!BF$3,Data!$A:$A,'All YOY'!BF$2,Data!$C:$C,'All YOY'!$C25,Data!$B:$B,'All YOY'!BF$1)</f>
        <v>0</v>
      </c>
      <c r="BG25" s="85">
        <f>SUMIFS(Data!$E:$E,Data!$D:$D,'All YOY'!BG$3,Data!$A:$A,'All YOY'!BG$2,Data!$C:$C,'All YOY'!$C25,Data!$B:$B,'All YOY'!BG$1)</f>
        <v>0</v>
      </c>
      <c r="BH25" s="85">
        <f>SUMIFS(Data!$E:$E,Data!$D:$D,'All YOY'!BH$3,Data!$A:$A,'All YOY'!BH$2,Data!$C:$C,'All YOY'!$C25,Data!$B:$B,'All YOY'!BH$1)</f>
        <v>0</v>
      </c>
      <c r="BI25" s="85">
        <f>SUMIFS(Data!$E:$E,Data!$D:$D,'All YOY'!BI$3,Data!$A:$A,'All YOY'!BI$2,Data!$C:$C,'All YOY'!$C25,Data!$B:$B,'All YOY'!BI$1)</f>
        <v>0</v>
      </c>
      <c r="BJ25" s="85">
        <f>SUMIFS(Data!$E:$E,Data!$D:$D,'All YOY'!BJ$3,Data!$A:$A,'All YOY'!BJ$2,Data!$C:$C,'All YOY'!$C25,Data!$B:$B,'All YOY'!BJ$1)</f>
        <v>0</v>
      </c>
      <c r="BK25" s="85">
        <f>SUMIFS(Data!$E:$E,Data!$D:$D,'All YOY'!BK$3,Data!$A:$A,'All YOY'!BK$2,Data!$C:$C,'All YOY'!$C25,Data!$B:$B,'All YOY'!BK$1)</f>
        <v>0</v>
      </c>
      <c r="BL25" s="85">
        <f>SUMIFS(Data!$E:$E,Data!$D:$D,'All YOY'!BL$3,Data!$A:$A,'All YOY'!BL$2,Data!$C:$C,'All YOY'!$C25,Data!$B:$B,'All YOY'!BL$1)</f>
        <v>0</v>
      </c>
      <c r="BM25" s="85">
        <f>SUMIFS(Data!$E:$E,Data!$D:$D,'All YOY'!BM$3,Data!$A:$A,'All YOY'!BM$2,Data!$C:$C,'All YOY'!$C25,Data!$B:$B,'All YOY'!BM$1)</f>
        <v>0</v>
      </c>
      <c r="BN25" s="85">
        <f>SUMIFS(Data!$E:$E,Data!$D:$D,'All YOY'!BN$3,Data!$A:$A,'All YOY'!BN$2,Data!$C:$C,'All YOY'!$C25,Data!$B:$B,'All YOY'!BN$1)</f>
        <v>0</v>
      </c>
      <c r="BO25" s="85">
        <f>SUMIFS(Data!$E:$E,Data!$D:$D,'All YOY'!BO$3,Data!$A:$A,'All YOY'!BO$2,Data!$C:$C,'All YOY'!$C25,Data!$B:$B,'All YOY'!BO$1)</f>
        <v>0</v>
      </c>
      <c r="BP25" s="85">
        <f>SUMIFS(Data!$E:$E,Data!$D:$D,'All YOY'!BP$3,Data!$A:$A,'All YOY'!BP$2,Data!$C:$C,'All YOY'!$C25,Data!$B:$B,'All YOY'!BP$1)</f>
        <v>0</v>
      </c>
      <c r="BQ25" s="85">
        <f>SUMIFS(Data!$E:$E,Data!$D:$D,'All YOY'!BQ$3,Data!$A:$A,'All YOY'!BQ$2,Data!$C:$C,'All YOY'!$C25,Data!$B:$B,'All YOY'!BQ$1)</f>
        <v>0</v>
      </c>
      <c r="BR25" s="85">
        <f>SUMIFS(Data!$E:$E,Data!$D:$D,'All YOY'!BR$3,Data!$A:$A,'All YOY'!BR$2,Data!$C:$C,'All YOY'!$C25,Data!$B:$B,'All YOY'!BR$1)</f>
        <v>0</v>
      </c>
      <c r="BS25" s="85">
        <f>SUMIFS(Data!$E:$E,Data!$D:$D,'All YOY'!BS$3,Data!$A:$A,'All YOY'!BS$2,Data!$C:$C,'All YOY'!$C25,Data!$B:$B,'All YOY'!BS$1)</f>
        <v>0</v>
      </c>
      <c r="BT25" s="85">
        <f>SUMIFS(Data!$E:$E,Data!$D:$D,'All YOY'!BT$3,Data!$A:$A,'All YOY'!BT$2,Data!$C:$C,'All YOY'!$C25,Data!$B:$B,'All YOY'!BT$1)</f>
        <v>0</v>
      </c>
      <c r="BU25" s="85">
        <f>SUMIFS(Data!$E:$E,Data!$D:$D,'All YOY'!BU$3,Data!$A:$A,'All YOY'!BU$2,Data!$C:$C,'All YOY'!$C25,Data!$B:$B,'All YOY'!BU$1)</f>
        <v>0</v>
      </c>
      <c r="BV25" s="85">
        <f>SUMIFS(Data!$E:$E,Data!$D:$D,'All YOY'!BV$3,Data!$A:$A,'All YOY'!BV$2,Data!$C:$C,'All YOY'!$C25,Data!$B:$B,'All YOY'!BV$1)</f>
        <v>0</v>
      </c>
      <c r="BW25" s="85">
        <f>SUMIFS(Data!$E:$E,Data!$D:$D,'All YOY'!BW$3,Data!$A:$A,'All YOY'!BW$2,Data!$C:$C,'All YOY'!$C25,Data!$B:$B,'All YOY'!BW$1)</f>
        <v>0</v>
      </c>
      <c r="BX25" s="85">
        <f>SUMIFS(Data!$E:$E,Data!$D:$D,'All YOY'!BX$3,Data!$A:$A,'All YOY'!BX$2,Data!$C:$C,'All YOY'!$C25,Data!$B:$B,'All YOY'!BX$1)</f>
        <v>0</v>
      </c>
      <c r="BY25" s="85">
        <f>SUMIFS(Data!$E:$E,Data!$D:$D,'All YOY'!BY$3,Data!$A:$A,'All YOY'!BY$2,Data!$C:$C,'All YOY'!$C25,Data!$B:$B,'All YOY'!BY$1)</f>
        <v>0</v>
      </c>
      <c r="BZ25" s="85">
        <f>SUMIFS(Data!$E:$E,Data!$D:$D,'All YOY'!BZ$3,Data!$A:$A,'All YOY'!BZ$2,Data!$C:$C,'All YOY'!$C25,Data!$B:$B,'All YOY'!BZ$1)</f>
        <v>0</v>
      </c>
      <c r="CA25" s="85">
        <f>SUMIFS(Data!$E:$E,Data!$D:$D,'All YOY'!CA$3,Data!$A:$A,'All YOY'!CA$2,Data!$C:$C,'All YOY'!$C25,Data!$B:$B,'All YOY'!CA$1)</f>
        <v>0</v>
      </c>
      <c r="CB25" s="85">
        <f>SUMIFS(Data!$E:$E,Data!$D:$D,'All YOY'!CB$3,Data!$A:$A,'All YOY'!CB$2,Data!$C:$C,'All YOY'!$C25,Data!$B:$B,'All YOY'!CB$1)</f>
        <v>0</v>
      </c>
      <c r="CC25" s="85">
        <f>SUMIFS(Data!$E:$E,Data!$D:$D,'All YOY'!CC$3,Data!$A:$A,'All YOY'!CC$2,Data!$C:$C,'All YOY'!$C25,Data!$B:$B,'All YOY'!CC$1)</f>
        <v>0</v>
      </c>
      <c r="CD25" s="85">
        <f>SUMIFS(Data!$E:$E,Data!$D:$D,'All YOY'!CD$3,Data!$A:$A,'All YOY'!CD$2,Data!$C:$C,'All YOY'!$C25,Data!$B:$B,'All YOY'!CD$1)</f>
        <v>0</v>
      </c>
      <c r="CE25" s="85">
        <f>SUMIFS(Data!$E:$E,Data!$D:$D,'All YOY'!CE$3,Data!$A:$A,'All YOY'!CE$2,Data!$C:$C,'All YOY'!$C25,Data!$B:$B,'All YOY'!CE$1)</f>
        <v>0</v>
      </c>
      <c r="CF25" s="85">
        <f>SUMIFS(Data!$E:$E,Data!$D:$D,'All YOY'!CF$3,Data!$A:$A,'All YOY'!CF$2,Data!$C:$C,'All YOY'!$C25,Data!$B:$B,'All YOY'!CF$1)</f>
        <v>0</v>
      </c>
      <c r="CG25" s="85">
        <f>SUMIFS(Data!$E:$E,Data!$D:$D,'All YOY'!CG$3,Data!$A:$A,'All YOY'!CG$2,Data!$C:$C,'All YOY'!$C25,Data!$B:$B,'All YOY'!CG$1)</f>
        <v>0</v>
      </c>
      <c r="CH25" s="85">
        <f>SUMIFS(Data!$E:$E,Data!$D:$D,'All YOY'!CH$3,Data!$A:$A,'All YOY'!CH$2,Data!$C:$C,'All YOY'!$C25,Data!$B:$B,'All YOY'!CH$1)</f>
        <v>0</v>
      </c>
      <c r="CI25" s="85">
        <f>SUMIFS(Data!$E:$E,Data!$D:$D,'All YOY'!CI$3,Data!$A:$A,'All YOY'!CI$2,Data!$C:$C,'All YOY'!$C25,Data!$B:$B,'All YOY'!CI$1)</f>
        <v>0</v>
      </c>
      <c r="CJ25" s="85">
        <f>SUMIFS(Data!$E:$E,Data!$D:$D,'All YOY'!CJ$3,Data!$A:$A,'All YOY'!CJ$2,Data!$C:$C,'All YOY'!$C25,Data!$B:$B,'All YOY'!CJ$1)</f>
        <v>0</v>
      </c>
      <c r="CK25" s="85">
        <f>SUMIFS(Data!$E:$E,Data!$D:$D,'All YOY'!CK$3,Data!$A:$A,'All YOY'!CK$2,Data!$C:$C,'All YOY'!$C25,Data!$B:$B,'All YOY'!CK$1)</f>
        <v>0</v>
      </c>
      <c r="CL25" s="85">
        <f>SUMIFS(Data!$E:$E,Data!$D:$D,'All YOY'!CL$3,Data!$A:$A,'All YOY'!CL$2,Data!$C:$C,'All YOY'!$C25,Data!$B:$B,'All YOY'!CL$1)</f>
        <v>0</v>
      </c>
      <c r="CM25" s="85">
        <f>SUMIFS(Data!$E:$E,Data!$D:$D,'All YOY'!CM$3,Data!$A:$A,'All YOY'!CM$2,Data!$C:$C,'All YOY'!$C25,Data!$B:$B,'All YOY'!CM$1)</f>
        <v>0</v>
      </c>
      <c r="CN25" s="85">
        <f>SUMIFS(Data!$E:$E,Data!$D:$D,'All YOY'!CN$3,Data!$A:$A,'All YOY'!CN$2,Data!$C:$C,'All YOY'!$C25,Data!$B:$B,'All YOY'!CN$1)</f>
        <v>0</v>
      </c>
      <c r="CO25" s="85">
        <f>SUMIFS(Data!$E:$E,Data!$D:$D,'All YOY'!CO$3,Data!$A:$A,'All YOY'!CO$2,Data!$C:$C,'All YOY'!$C25,Data!$B:$B,'All YOY'!CO$1)</f>
        <v>0</v>
      </c>
      <c r="CP25" s="85">
        <f>SUMIFS(Data!$E:$E,Data!$D:$D,'All YOY'!CP$3,Data!$A:$A,'All YOY'!CP$2,Data!$C:$C,'All YOY'!$C25,Data!$B:$B,'All YOY'!CP$1)</f>
        <v>0</v>
      </c>
      <c r="CQ25" s="85">
        <f>SUMIFS(Data!$E:$E,Data!$D:$D,'All YOY'!CQ$3,Data!$A:$A,'All YOY'!CQ$2,Data!$C:$C,'All YOY'!$C25,Data!$B:$B,'All YOY'!CQ$1)</f>
        <v>0</v>
      </c>
      <c r="CR25" s="85">
        <f>SUMIFS(Data!$E:$E,Data!$D:$D,'All YOY'!CR$3,Data!$A:$A,'All YOY'!CR$2,Data!$C:$C,'All YOY'!$C25,Data!$B:$B,'All YOY'!CR$1)</f>
        <v>0</v>
      </c>
      <c r="CS25" s="85">
        <f>SUMIFS(Data!$E:$E,Data!$D:$D,'All YOY'!CS$3,Data!$A:$A,'All YOY'!CS$2,Data!$C:$C,'All YOY'!$C25,Data!$B:$B,'All YOY'!CS$1)</f>
        <v>0</v>
      </c>
      <c r="CT25" s="85">
        <f>SUMIFS(Data!$E:$E,Data!$D:$D,'All YOY'!CT$3,Data!$A:$A,'All YOY'!CT$2,Data!$C:$C,'All YOY'!$C25,Data!$B:$B,'All YOY'!CT$1)</f>
        <v>0</v>
      </c>
      <c r="CU25" s="85">
        <f>SUMIFS(Data!$E:$E,Data!$D:$D,'All YOY'!CU$3,Data!$A:$A,'All YOY'!CU$2,Data!$C:$C,'All YOY'!$C25,Data!$B:$B,'All YOY'!CU$1)</f>
        <v>0</v>
      </c>
      <c r="CV25" s="85">
        <f>SUMIFS(Data!$E:$E,Data!$D:$D,'All YOY'!CV$3,Data!$A:$A,'All YOY'!CV$2,Data!$C:$C,'All YOY'!$C25,Data!$B:$B,'All YOY'!CV$1)</f>
        <v>0</v>
      </c>
      <c r="CW25" s="85">
        <f>SUMIFS(Data!$E:$E,Data!$D:$D,'All YOY'!CW$3,Data!$A:$A,'All YOY'!CW$2,Data!$C:$C,'All YOY'!$C25,Data!$B:$B,'All YOY'!CW$1)</f>
        <v>0</v>
      </c>
      <c r="CX25" s="85">
        <f>SUMIFS(Data!$E:$E,Data!$D:$D,'All YOY'!CX$3,Data!$A:$A,'All YOY'!CX$2,Data!$C:$C,'All YOY'!$C25,Data!$B:$B,'All YOY'!CX$1)</f>
        <v>0</v>
      </c>
      <c r="CY25" s="85">
        <f>SUMIFS(Data!$E:$E,Data!$D:$D,'All YOY'!CY$3,Data!$A:$A,'All YOY'!CY$2,Data!$C:$C,'All YOY'!$C25,Data!$B:$B,'All YOY'!CY$1)</f>
        <v>0</v>
      </c>
      <c r="CZ25" s="85">
        <f>SUMIFS(Data!$E:$E,Data!$D:$D,'All YOY'!CZ$3,Data!$A:$A,'All YOY'!CZ$2,Data!$C:$C,'All YOY'!$C25,Data!$B:$B,'All YOY'!CZ$1)</f>
        <v>0</v>
      </c>
      <c r="DA25" s="85">
        <f>SUMIFS(Data!$E:$E,Data!$D:$D,'All YOY'!DA$3,Data!$A:$A,'All YOY'!DA$2,Data!$C:$C,'All YOY'!$C25,Data!$B:$B,'All YOY'!DA$1)</f>
        <v>0</v>
      </c>
      <c r="DB25" s="85">
        <f>SUMIFS(Data!$E:$E,Data!$D:$D,'All YOY'!DB$3,Data!$A:$A,'All YOY'!DB$2,Data!$C:$C,'All YOY'!$C25,Data!$B:$B,'All YOY'!DB$1)</f>
        <v>0</v>
      </c>
      <c r="DC25" s="85">
        <f>SUMIFS(Data!$E:$E,Data!$D:$D,'All YOY'!DC$3,Data!$A:$A,'All YOY'!DC$2,Data!$C:$C,'All YOY'!$C25,Data!$B:$B,'All YOY'!DC$1)</f>
        <v>0</v>
      </c>
      <c r="DD25" s="85">
        <f>SUMIFS(Data!$E:$E,Data!$D:$D,'All YOY'!DD$3,Data!$A:$A,'All YOY'!DD$2,Data!$C:$C,'All YOY'!$C25,Data!$B:$B,'All YOY'!DD$1)</f>
        <v>0</v>
      </c>
      <c r="DE25" s="85">
        <f>SUMIFS(Data!$E:$E,Data!$D:$D,'All YOY'!DE$3,Data!$A:$A,'All YOY'!DE$2,Data!$C:$C,'All YOY'!$C25,Data!$B:$B,'All YOY'!DE$1)</f>
        <v>0</v>
      </c>
    </row>
    <row r="26" spans="1:109">
      <c r="A26" s="77" t="s">
        <v>462</v>
      </c>
      <c r="B26" s="77" t="s">
        <v>470</v>
      </c>
      <c r="C26" s="81" t="s">
        <v>208</v>
      </c>
      <c r="D26" s="81"/>
      <c r="E26" s="85">
        <f>SUMIFS(Data!$E:$E,Data!$D:$D,'All YOY'!E$3,Data!$A:$A,'All YOY'!E$2,Data!$C:$C,'All YOY'!$C26,Data!$B:$B,'All YOY'!E$1)</f>
        <v>19000</v>
      </c>
      <c r="F26" s="85">
        <f>SUMIFS(Data!$E:$E,Data!$D:$D,'All YOY'!F$3,Data!$A:$A,'All YOY'!F$2,Data!$C:$C,'All YOY'!$C26,Data!$B:$B,'All YOY'!F$1)</f>
        <v>0</v>
      </c>
      <c r="G26" s="85">
        <f>SUMIFS(Data!$E:$E,Data!$D:$D,'All YOY'!G$3,Data!$A:$A,'All YOY'!G$2,Data!$C:$C,'All YOY'!$C26,Data!$B:$B,'All YOY'!G$1)</f>
        <v>0</v>
      </c>
      <c r="H26" s="85">
        <f>SUMIFS(Data!$E:$E,Data!$D:$D,'All YOY'!H$3,Data!$A:$A,'All YOY'!H$2,Data!$C:$C,'All YOY'!$C26,Data!$B:$B,'All YOY'!H$1)</f>
        <v>18000</v>
      </c>
      <c r="I26" s="85">
        <f>SUMIFS(Data!$E:$E,Data!$D:$D,'All YOY'!I$3,Data!$A:$A,'All YOY'!I$2,Data!$C:$C,'All YOY'!$C26,Data!$B:$B,'All YOY'!I$1)</f>
        <v>0</v>
      </c>
      <c r="J26" s="85">
        <f>SUMIFS(Data!$E:$E,Data!$D:$D,'All YOY'!J$3,Data!$A:$A,'All YOY'!J$2,Data!$C:$C,'All YOY'!$C26,Data!$B:$B,'All YOY'!J$1)</f>
        <v>0</v>
      </c>
      <c r="K26" s="85">
        <f>SUMIFS(Data!$E:$E,Data!$D:$D,'All YOY'!K$3,Data!$A:$A,'All YOY'!K$2,Data!$C:$C,'All YOY'!$C26,Data!$B:$B,'All YOY'!K$1)</f>
        <v>16000</v>
      </c>
      <c r="L26" s="85">
        <f>SUMIFS(Data!$E:$E,Data!$D:$D,'All YOY'!L$3,Data!$A:$A,'All YOY'!L$2,Data!$C:$C,'All YOY'!$C26,Data!$B:$B,'All YOY'!L$1)</f>
        <v>0</v>
      </c>
      <c r="M26" s="85">
        <f>SUMIFS(Data!$E:$E,Data!$D:$D,'All YOY'!M$3,Data!$A:$A,'All YOY'!M$2,Data!$C:$C,'All YOY'!$C26,Data!$B:$B,'All YOY'!M$1)</f>
        <v>0</v>
      </c>
      <c r="N26" s="85">
        <f>SUMIFS(Data!$E:$E,Data!$D:$D,'All YOY'!N$3,Data!$A:$A,'All YOY'!N$2,Data!$C:$C,'All YOY'!$C26,Data!$B:$B,'All YOY'!N$1)</f>
        <v>16000</v>
      </c>
      <c r="O26" s="85">
        <f>SUMIFS(Data!$E:$E,Data!$D:$D,'All YOY'!O$3,Data!$A:$A,'All YOY'!O$2,Data!$C:$C,'All YOY'!$C26,Data!$B:$B,'All YOY'!O$1)</f>
        <v>0</v>
      </c>
      <c r="P26" s="85">
        <f>SUMIFS(Data!$E:$E,Data!$D:$D,'All YOY'!P$3,Data!$A:$A,'All YOY'!P$2,Data!$C:$C,'All YOY'!$C26,Data!$B:$B,'All YOY'!P$1)</f>
        <v>0</v>
      </c>
      <c r="Q26" s="85">
        <f>SUMIFS(Data!$E:$E,Data!$D:$D,'All YOY'!Q$3,Data!$A:$A,'All YOY'!Q$2,Data!$C:$C,'All YOY'!$C26,Data!$B:$B,'All YOY'!Q$1)</f>
        <v>15402</v>
      </c>
      <c r="R26" s="85">
        <f>SUMIFS(Data!$E:$E,Data!$D:$D,'All YOY'!R$3,Data!$A:$A,'All YOY'!R$2,Data!$C:$C,'All YOY'!$C26,Data!$B:$B,'All YOY'!R$1)</f>
        <v>14433</v>
      </c>
      <c r="S26" s="85">
        <f>SUMIFS(Data!$E:$E,Data!$D:$D,'All YOY'!S$3,Data!$A:$A,'All YOY'!S$2,Data!$C:$C,'All YOY'!$C26,Data!$B:$B,'All YOY'!S$1)</f>
        <v>969</v>
      </c>
      <c r="T26" s="85">
        <f>SUMIFS(Data!$E:$E,Data!$D:$D,'All YOY'!T$3,Data!$A:$A,'All YOY'!T$2,Data!$C:$C,'All YOY'!$C26,Data!$B:$B,'All YOY'!T$1)</f>
        <v>14762</v>
      </c>
      <c r="U26" s="85">
        <f>SUMIFS(Data!$E:$E,Data!$D:$D,'All YOY'!U$3,Data!$A:$A,'All YOY'!U$2,Data!$C:$C,'All YOY'!$C26,Data!$B:$B,'All YOY'!U$1)</f>
        <v>13805</v>
      </c>
      <c r="V26" s="85">
        <f>SUMIFS(Data!$E:$E,Data!$D:$D,'All YOY'!V$3,Data!$A:$A,'All YOY'!V$2,Data!$C:$C,'All YOY'!$C26,Data!$B:$B,'All YOY'!V$1)</f>
        <v>957</v>
      </c>
      <c r="W26" s="85">
        <f>SUMIFS(Data!$E:$E,Data!$D:$D,'All YOY'!W$3,Data!$A:$A,'All YOY'!W$2,Data!$C:$C,'All YOY'!$C26,Data!$B:$B,'All YOY'!W$1)</f>
        <v>14078</v>
      </c>
      <c r="X26" s="85">
        <f>SUMIFS(Data!$E:$E,Data!$D:$D,'All YOY'!X$3,Data!$A:$A,'All YOY'!X$2,Data!$C:$C,'All YOY'!$C26,Data!$B:$B,'All YOY'!X$1)</f>
        <v>13325</v>
      </c>
      <c r="Y26" s="85">
        <f>SUMIFS(Data!$E:$E,Data!$D:$D,'All YOY'!Y$3,Data!$A:$A,'All YOY'!Y$2,Data!$C:$C,'All YOY'!$C26,Data!$B:$B,'All YOY'!Y$1)</f>
        <v>753</v>
      </c>
      <c r="Z26" s="85">
        <f>SUMIFS(Data!$E:$E,Data!$D:$D,'All YOY'!Z$3,Data!$A:$A,'All YOY'!Z$2,Data!$C:$C,'All YOY'!$C26,Data!$B:$B,'All YOY'!Z$1)</f>
        <v>14624</v>
      </c>
      <c r="AA26" s="85">
        <f>SUMIFS(Data!$E:$E,Data!$D:$D,'All YOY'!AA$3,Data!$A:$A,'All YOY'!AA$2,Data!$C:$C,'All YOY'!$C26,Data!$B:$B,'All YOY'!AA$1)</f>
        <v>13589</v>
      </c>
      <c r="AB26" s="85">
        <f>SUMIFS(Data!$E:$E,Data!$D:$D,'All YOY'!AB$3,Data!$A:$A,'All YOY'!AB$2,Data!$C:$C,'All YOY'!$C26,Data!$B:$B,'All YOY'!AB$1)</f>
        <v>1035</v>
      </c>
      <c r="AC26" s="85">
        <f>SUMIFS(Data!$E:$E,Data!$D:$D,'All YOY'!AC$3,Data!$A:$A,'All YOY'!AC$2,Data!$C:$C,'All YOY'!$C26,Data!$B:$B,'All YOY'!AC$1)</f>
        <v>14218</v>
      </c>
      <c r="AD26" s="85">
        <f>SUMIFS(Data!$E:$E,Data!$D:$D,'All YOY'!AD$3,Data!$A:$A,'All YOY'!AD$2,Data!$C:$C,'All YOY'!$C26,Data!$B:$B,'All YOY'!AD$1)</f>
        <v>13193</v>
      </c>
      <c r="AE26" s="85">
        <f>SUMIFS(Data!$E:$E,Data!$D:$D,'All YOY'!AE$3,Data!$A:$A,'All YOY'!AE$2,Data!$C:$C,'All YOY'!$C26,Data!$B:$B,'All YOY'!AE$1)</f>
        <v>1025</v>
      </c>
      <c r="AF26" s="85">
        <f>SUMIFS(Data!$E:$E,Data!$D:$D,'All YOY'!AF$3,Data!$A:$A,'All YOY'!AF$2,Data!$C:$C,'All YOY'!$C26,Data!$B:$B,'All YOY'!AF$1)</f>
        <v>14164</v>
      </c>
      <c r="AG26" s="85">
        <f>SUMIFS(Data!$E:$E,Data!$D:$D,'All YOY'!AG$3,Data!$A:$A,'All YOY'!AG$2,Data!$C:$C,'All YOY'!$C26,Data!$B:$B,'All YOY'!AG$1)</f>
        <v>13111</v>
      </c>
      <c r="AH26" s="85">
        <f>SUMIFS(Data!$E:$E,Data!$D:$D,'All YOY'!AH$3,Data!$A:$A,'All YOY'!AH$2,Data!$C:$C,'All YOY'!$C26,Data!$B:$B,'All YOY'!AH$1)</f>
        <v>1053</v>
      </c>
      <c r="AI26" s="85">
        <f>SUMIFS(Data!$E:$E,Data!$D:$D,'All YOY'!AI$3,Data!$A:$A,'All YOY'!AI$2,Data!$C:$C,'All YOY'!$C26,Data!$B:$B,'All YOY'!AI$1)</f>
        <v>12928</v>
      </c>
      <c r="AJ26" s="85">
        <f>SUMIFS(Data!$E:$E,Data!$D:$D,'All YOY'!AJ$3,Data!$A:$A,'All YOY'!AJ$2,Data!$C:$C,'All YOY'!$C26,Data!$B:$B,'All YOY'!AJ$1)</f>
        <v>12124</v>
      </c>
      <c r="AK26" s="85">
        <f>SUMIFS(Data!$E:$E,Data!$D:$D,'All YOY'!AK$3,Data!$A:$A,'All YOY'!AK$2,Data!$C:$C,'All YOY'!$C26,Data!$B:$B,'All YOY'!AK$1)</f>
        <v>804</v>
      </c>
      <c r="AL26" s="85">
        <f>SUMIFS(Data!$E:$E,Data!$D:$D,'All YOY'!AL$3,Data!$A:$A,'All YOY'!AL$2,Data!$C:$C,'All YOY'!$C26,Data!$B:$B,'All YOY'!AL$1)</f>
        <v>13575</v>
      </c>
      <c r="AM26" s="85">
        <f>SUMIFS(Data!$E:$E,Data!$D:$D,'All YOY'!AM$3,Data!$A:$A,'All YOY'!AM$2,Data!$C:$C,'All YOY'!$C26,Data!$B:$B,'All YOY'!AM$1)</f>
        <v>12710</v>
      </c>
      <c r="AN26" s="85">
        <f>SUMIFS(Data!$E:$E,Data!$D:$D,'All YOY'!AN$3,Data!$A:$A,'All YOY'!AN$2,Data!$C:$C,'All YOY'!$C26,Data!$B:$B,'All YOY'!AN$1)</f>
        <v>865</v>
      </c>
      <c r="AO26" s="85">
        <f>SUMIFS(Data!$E:$E,Data!$D:$D,'All YOY'!AO$3,Data!$A:$A,'All YOY'!AO$2,Data!$C:$C,'All YOY'!$C26,Data!$B:$B,'All YOY'!AO$1)</f>
        <v>13790</v>
      </c>
      <c r="AP26" s="85">
        <f>SUMIFS(Data!$E:$E,Data!$D:$D,'All YOY'!AP$3,Data!$A:$A,'All YOY'!AP$2,Data!$C:$C,'All YOY'!$C26,Data!$B:$B,'All YOY'!AP$1)</f>
        <v>12798</v>
      </c>
      <c r="AQ26" s="85">
        <f>SUMIFS(Data!$E:$E,Data!$D:$D,'All YOY'!AQ$3,Data!$A:$A,'All YOY'!AQ$2,Data!$C:$C,'All YOY'!$C26,Data!$B:$B,'All YOY'!AQ$1)</f>
        <v>992</v>
      </c>
      <c r="AR26" s="85">
        <f>SUMIFS(Data!$E:$E,Data!$D:$D,'All YOY'!AR$3,Data!$A:$A,'All YOY'!AR$2,Data!$C:$C,'All YOY'!$C26,Data!$B:$B,'All YOY'!AR$1)</f>
        <v>13462</v>
      </c>
      <c r="AS26" s="85">
        <f>SUMIFS(Data!$E:$E,Data!$D:$D,'All YOY'!AS$3,Data!$A:$A,'All YOY'!AS$2,Data!$C:$C,'All YOY'!$C26,Data!$B:$B,'All YOY'!AS$1)</f>
        <v>12603</v>
      </c>
      <c r="AT26" s="85">
        <f>SUMIFS(Data!$E:$E,Data!$D:$D,'All YOY'!AT$3,Data!$A:$A,'All YOY'!AT$2,Data!$C:$C,'All YOY'!$C26,Data!$B:$B,'All YOY'!AT$1)</f>
        <v>859</v>
      </c>
      <c r="AU26" s="85">
        <f>SUMIFS(Data!$E:$E,Data!$D:$D,'All YOY'!AU$3,Data!$A:$A,'All YOY'!AU$2,Data!$C:$C,'All YOY'!$C26,Data!$B:$B,'All YOY'!AU$1)</f>
        <v>12999</v>
      </c>
      <c r="AV26" s="85">
        <f>SUMIFS(Data!$E:$E,Data!$D:$D,'All YOY'!AV$3,Data!$A:$A,'All YOY'!AV$2,Data!$C:$C,'All YOY'!$C26,Data!$B:$B,'All YOY'!AV$1)</f>
        <v>12134</v>
      </c>
      <c r="AW26" s="85">
        <f>SUMIFS(Data!$E:$E,Data!$D:$D,'All YOY'!AW$3,Data!$A:$A,'All YOY'!AW$2,Data!$C:$C,'All YOY'!$C26,Data!$B:$B,'All YOY'!AW$1)</f>
        <v>865</v>
      </c>
      <c r="AX26" s="85">
        <f>SUMIFS(Data!$E:$E,Data!$D:$D,'All YOY'!AX$3,Data!$A:$A,'All YOY'!AX$2,Data!$C:$C,'All YOY'!$C26,Data!$B:$B,'All YOY'!AX$1)</f>
        <v>12461</v>
      </c>
      <c r="AY26" s="85">
        <f>SUMIFS(Data!$E:$E,Data!$D:$D,'All YOY'!AY$3,Data!$A:$A,'All YOY'!AY$2,Data!$C:$C,'All YOY'!$C26,Data!$B:$B,'All YOY'!AY$1)</f>
        <v>11718</v>
      </c>
      <c r="AZ26" s="85">
        <f>SUMIFS(Data!$E:$E,Data!$D:$D,'All YOY'!AZ$3,Data!$A:$A,'All YOY'!AZ$2,Data!$C:$C,'All YOY'!$C26,Data!$B:$B,'All YOY'!AZ$1)</f>
        <v>743</v>
      </c>
      <c r="BA26" s="85">
        <f>SUMIFS(Data!$E:$E,Data!$D:$D,'All YOY'!BA$3,Data!$A:$A,'All YOY'!BA$2,Data!$C:$C,'All YOY'!$C26,Data!$B:$B,'All YOY'!BA$1)</f>
        <v>0</v>
      </c>
      <c r="BB26" s="85">
        <f>SUMIFS(Data!$E:$E,Data!$D:$D,'All YOY'!BB$3,Data!$A:$A,'All YOY'!BB$2,Data!$C:$C,'All YOY'!$C26,Data!$B:$B,'All YOY'!BB$1)</f>
        <v>0</v>
      </c>
      <c r="BC26" s="85">
        <f>SUMIFS(Data!$E:$E,Data!$D:$D,'All YOY'!BC$3,Data!$A:$A,'All YOY'!BC$2,Data!$C:$C,'All YOY'!$C26,Data!$B:$B,'All YOY'!BC$1)</f>
        <v>0</v>
      </c>
      <c r="BD26" s="85">
        <f>SUMIFS(Data!$E:$E,Data!$D:$D,'All YOY'!BD$3,Data!$A:$A,'All YOY'!BD$2,Data!$C:$C,'All YOY'!$C26,Data!$B:$B,'All YOY'!BD$1)</f>
        <v>11349</v>
      </c>
      <c r="BE26" s="85">
        <f>SUMIFS(Data!$E:$E,Data!$D:$D,'All YOY'!BE$3,Data!$A:$A,'All YOY'!BE$2,Data!$C:$C,'All YOY'!$C26,Data!$B:$B,'All YOY'!BE$1)</f>
        <v>10682</v>
      </c>
      <c r="BF26" s="85">
        <f>SUMIFS(Data!$E:$E,Data!$D:$D,'All YOY'!BF$3,Data!$A:$A,'All YOY'!BF$2,Data!$C:$C,'All YOY'!$C26,Data!$B:$B,'All YOY'!BF$1)</f>
        <v>667</v>
      </c>
      <c r="BG26" s="85">
        <f>SUMIFS(Data!$E:$E,Data!$D:$D,'All YOY'!BG$3,Data!$A:$A,'All YOY'!BG$2,Data!$C:$C,'All YOY'!$C26,Data!$B:$B,'All YOY'!BG$1)</f>
        <v>11303</v>
      </c>
      <c r="BH26" s="85">
        <f>SUMIFS(Data!$E:$E,Data!$D:$D,'All YOY'!BH$3,Data!$A:$A,'All YOY'!BH$2,Data!$C:$C,'All YOY'!$C26,Data!$B:$B,'All YOY'!BH$1)</f>
        <v>10647</v>
      </c>
      <c r="BI26" s="85">
        <f>SUMIFS(Data!$E:$E,Data!$D:$D,'All YOY'!BI$3,Data!$A:$A,'All YOY'!BI$2,Data!$C:$C,'All YOY'!$C26,Data!$B:$B,'All YOY'!BI$1)</f>
        <v>656</v>
      </c>
      <c r="BJ26" s="85">
        <f>SUMIFS(Data!$E:$E,Data!$D:$D,'All YOY'!BJ$3,Data!$A:$A,'All YOY'!BJ$2,Data!$C:$C,'All YOY'!$C26,Data!$B:$B,'All YOY'!BJ$1)</f>
        <v>11243</v>
      </c>
      <c r="BK26" s="85">
        <f>SUMIFS(Data!$E:$E,Data!$D:$D,'All YOY'!BK$3,Data!$A:$A,'All YOY'!BK$2,Data!$C:$C,'All YOY'!$C26,Data!$B:$B,'All YOY'!BK$1)</f>
        <v>10590</v>
      </c>
      <c r="BL26" s="85">
        <f>SUMIFS(Data!$E:$E,Data!$D:$D,'All YOY'!BL$3,Data!$A:$A,'All YOY'!BL$2,Data!$C:$C,'All YOY'!$C26,Data!$B:$B,'All YOY'!BL$1)</f>
        <v>653</v>
      </c>
      <c r="BM26" s="85">
        <f>SUMIFS(Data!$E:$E,Data!$D:$D,'All YOY'!BM$3,Data!$A:$A,'All YOY'!BM$2,Data!$C:$C,'All YOY'!$C26,Data!$B:$B,'All YOY'!BM$1)</f>
        <v>11049</v>
      </c>
      <c r="BN26" s="85">
        <f>SUMIFS(Data!$E:$E,Data!$D:$D,'All YOY'!BN$3,Data!$A:$A,'All YOY'!BN$2,Data!$C:$C,'All YOY'!$C26,Data!$B:$B,'All YOY'!BN$1)</f>
        <v>10405</v>
      </c>
      <c r="BO26" s="85">
        <f>SUMIFS(Data!$E:$E,Data!$D:$D,'All YOY'!BO$3,Data!$A:$A,'All YOY'!BO$2,Data!$C:$C,'All YOY'!$C26,Data!$B:$B,'All YOY'!BO$1)</f>
        <v>644</v>
      </c>
      <c r="BP26" s="85">
        <f>SUMIFS(Data!$E:$E,Data!$D:$D,'All YOY'!BP$3,Data!$A:$A,'All YOY'!BP$2,Data!$C:$C,'All YOY'!$C26,Data!$B:$B,'All YOY'!BP$1)</f>
        <v>11014</v>
      </c>
      <c r="BQ26" s="85">
        <f>SUMIFS(Data!$E:$E,Data!$D:$D,'All YOY'!BQ$3,Data!$A:$A,'All YOY'!BQ$2,Data!$C:$C,'All YOY'!$C26,Data!$B:$B,'All YOY'!BQ$1)</f>
        <v>10399</v>
      </c>
      <c r="BR26" s="85">
        <f>SUMIFS(Data!$E:$E,Data!$D:$D,'All YOY'!BR$3,Data!$A:$A,'All YOY'!BR$2,Data!$C:$C,'All YOY'!$C26,Data!$B:$B,'All YOY'!BR$1)</f>
        <v>615</v>
      </c>
      <c r="BS26" s="85">
        <f>SUMIFS(Data!$E:$E,Data!$D:$D,'All YOY'!BS$3,Data!$A:$A,'All YOY'!BS$2,Data!$C:$C,'All YOY'!$C26,Data!$B:$B,'All YOY'!BS$1)</f>
        <v>11296</v>
      </c>
      <c r="BT26" s="85">
        <f>SUMIFS(Data!$E:$E,Data!$D:$D,'All YOY'!BT$3,Data!$A:$A,'All YOY'!BT$2,Data!$C:$C,'All YOY'!$C26,Data!$B:$B,'All YOY'!BT$1)</f>
        <v>10701</v>
      </c>
      <c r="BU26" s="85">
        <f>SUMIFS(Data!$E:$E,Data!$D:$D,'All YOY'!BU$3,Data!$A:$A,'All YOY'!BU$2,Data!$C:$C,'All YOY'!$C26,Data!$B:$B,'All YOY'!BU$1)</f>
        <v>595</v>
      </c>
      <c r="BV26" s="85">
        <f>SUMIFS(Data!$E:$E,Data!$D:$D,'All YOY'!BV$3,Data!$A:$A,'All YOY'!BV$2,Data!$C:$C,'All YOY'!$C26,Data!$B:$B,'All YOY'!BV$1)</f>
        <v>11140</v>
      </c>
      <c r="BW26" s="85">
        <f>SUMIFS(Data!$E:$E,Data!$D:$D,'All YOY'!BW$3,Data!$A:$A,'All YOY'!BW$2,Data!$C:$C,'All YOY'!$C26,Data!$B:$B,'All YOY'!BW$1)</f>
        <v>10664</v>
      </c>
      <c r="BX26" s="85">
        <f>SUMIFS(Data!$E:$E,Data!$D:$D,'All YOY'!BX$3,Data!$A:$A,'All YOY'!BX$2,Data!$C:$C,'All YOY'!$C26,Data!$B:$B,'All YOY'!BX$1)</f>
        <v>476</v>
      </c>
      <c r="BY26" s="85">
        <f>SUMIFS(Data!$E:$E,Data!$D:$D,'All YOY'!BY$3,Data!$A:$A,'All YOY'!BY$2,Data!$C:$C,'All YOY'!$C26,Data!$B:$B,'All YOY'!BY$1)</f>
        <v>11120</v>
      </c>
      <c r="BZ26" s="85">
        <f>SUMIFS(Data!$E:$E,Data!$D:$D,'All YOY'!BZ$3,Data!$A:$A,'All YOY'!BZ$2,Data!$C:$C,'All YOY'!$C26,Data!$B:$B,'All YOY'!BZ$1)</f>
        <v>10594</v>
      </c>
      <c r="CA26" s="85">
        <f>SUMIFS(Data!$E:$E,Data!$D:$D,'All YOY'!CA$3,Data!$A:$A,'All YOY'!CA$2,Data!$C:$C,'All YOY'!$C26,Data!$B:$B,'All YOY'!CA$1)</f>
        <v>526</v>
      </c>
      <c r="CB26" s="85">
        <f>SUMIFS(Data!$E:$E,Data!$D:$D,'All YOY'!CB$3,Data!$A:$A,'All YOY'!CB$2,Data!$C:$C,'All YOY'!$C26,Data!$B:$B,'All YOY'!CB$1)</f>
        <v>10746</v>
      </c>
      <c r="CC26" s="85">
        <f>SUMIFS(Data!$E:$E,Data!$D:$D,'All YOY'!CC$3,Data!$A:$A,'All YOY'!CC$2,Data!$C:$C,'All YOY'!$C26,Data!$B:$B,'All YOY'!CC$1)</f>
        <v>10229</v>
      </c>
      <c r="CD26" s="85">
        <f>SUMIFS(Data!$E:$E,Data!$D:$D,'All YOY'!CD$3,Data!$A:$A,'All YOY'!CD$2,Data!$C:$C,'All YOY'!$C26,Data!$B:$B,'All YOY'!CD$1)</f>
        <v>517</v>
      </c>
      <c r="CE26" s="85">
        <f>SUMIFS(Data!$E:$E,Data!$D:$D,'All YOY'!CE$3,Data!$A:$A,'All YOY'!CE$2,Data!$C:$C,'All YOY'!$C26,Data!$B:$B,'All YOY'!CE$1)</f>
        <v>10418</v>
      </c>
      <c r="CF26" s="85">
        <f>SUMIFS(Data!$E:$E,Data!$D:$D,'All YOY'!CF$3,Data!$A:$A,'All YOY'!CF$2,Data!$C:$C,'All YOY'!$C26,Data!$B:$B,'All YOY'!CF$1)</f>
        <v>9928</v>
      </c>
      <c r="CG26" s="85">
        <f>SUMIFS(Data!$E:$E,Data!$D:$D,'All YOY'!CG$3,Data!$A:$A,'All YOY'!CG$2,Data!$C:$C,'All YOY'!$C26,Data!$B:$B,'All YOY'!CG$1)</f>
        <v>490</v>
      </c>
      <c r="CH26" s="85">
        <f>SUMIFS(Data!$E:$E,Data!$D:$D,'All YOY'!CH$3,Data!$A:$A,'All YOY'!CH$2,Data!$C:$C,'All YOY'!$C26,Data!$B:$B,'All YOY'!CH$1)</f>
        <v>10271</v>
      </c>
      <c r="CI26" s="85">
        <f>SUMIFS(Data!$E:$E,Data!$D:$D,'All YOY'!CI$3,Data!$A:$A,'All YOY'!CI$2,Data!$C:$C,'All YOY'!$C26,Data!$B:$B,'All YOY'!CI$1)</f>
        <v>9784</v>
      </c>
      <c r="CJ26" s="85">
        <f>SUMIFS(Data!$E:$E,Data!$D:$D,'All YOY'!CJ$3,Data!$A:$A,'All YOY'!CJ$2,Data!$C:$C,'All YOY'!$C26,Data!$B:$B,'All YOY'!CJ$1)</f>
        <v>487</v>
      </c>
      <c r="CK26" s="85">
        <f>SUMIFS(Data!$E:$E,Data!$D:$D,'All YOY'!CK$3,Data!$A:$A,'All YOY'!CK$2,Data!$C:$C,'All YOY'!$C26,Data!$B:$B,'All YOY'!CK$1)</f>
        <v>10107</v>
      </c>
      <c r="CL26" s="85">
        <f>SUMIFS(Data!$E:$E,Data!$D:$D,'All YOY'!CL$3,Data!$A:$A,'All YOY'!CL$2,Data!$C:$C,'All YOY'!$C26,Data!$B:$B,'All YOY'!CL$1)</f>
        <v>9676</v>
      </c>
      <c r="CM26" s="85">
        <f>SUMIFS(Data!$E:$E,Data!$D:$D,'All YOY'!CM$3,Data!$A:$A,'All YOY'!CM$2,Data!$C:$C,'All YOY'!$C26,Data!$B:$B,'All YOY'!CM$1)</f>
        <v>431</v>
      </c>
      <c r="CN26" s="85">
        <f>SUMIFS(Data!$E:$E,Data!$D:$D,'All YOY'!CN$3,Data!$A:$A,'All YOY'!CN$2,Data!$C:$C,'All YOY'!$C26,Data!$B:$B,'All YOY'!CN$1)</f>
        <v>9992</v>
      </c>
      <c r="CO26" s="85">
        <f>SUMIFS(Data!$E:$E,Data!$D:$D,'All YOY'!CO$3,Data!$A:$A,'All YOY'!CO$2,Data!$C:$C,'All YOY'!$C26,Data!$B:$B,'All YOY'!CO$1)</f>
        <v>9556</v>
      </c>
      <c r="CP26" s="85">
        <f>SUMIFS(Data!$E:$E,Data!$D:$D,'All YOY'!CP$3,Data!$A:$A,'All YOY'!CP$2,Data!$C:$C,'All YOY'!$C26,Data!$B:$B,'All YOY'!CP$1)</f>
        <v>436</v>
      </c>
      <c r="CQ26" s="85">
        <f>SUMIFS(Data!$E:$E,Data!$D:$D,'All YOY'!CQ$3,Data!$A:$A,'All YOY'!CQ$2,Data!$C:$C,'All YOY'!$C26,Data!$B:$B,'All YOY'!CQ$1)</f>
        <v>10218</v>
      </c>
      <c r="CR26" s="85">
        <f>SUMIFS(Data!$E:$E,Data!$D:$D,'All YOY'!CR$3,Data!$A:$A,'All YOY'!CR$2,Data!$C:$C,'All YOY'!$C26,Data!$B:$B,'All YOY'!CR$1)</f>
        <v>9745</v>
      </c>
      <c r="CS26" s="85">
        <f>SUMIFS(Data!$E:$E,Data!$D:$D,'All YOY'!CS$3,Data!$A:$A,'All YOY'!CS$2,Data!$C:$C,'All YOY'!$C26,Data!$B:$B,'All YOY'!CS$1)</f>
        <v>473</v>
      </c>
      <c r="CT26" s="85">
        <f>SUMIFS(Data!$E:$E,Data!$D:$D,'All YOY'!CT$3,Data!$A:$A,'All YOY'!CT$2,Data!$C:$C,'All YOY'!$C26,Data!$B:$B,'All YOY'!CT$1)</f>
        <v>10519</v>
      </c>
      <c r="CU26" s="85">
        <f>SUMIFS(Data!$E:$E,Data!$D:$D,'All YOY'!CU$3,Data!$A:$A,'All YOY'!CU$2,Data!$C:$C,'All YOY'!$C26,Data!$B:$B,'All YOY'!CU$1)</f>
        <v>10026</v>
      </c>
      <c r="CV26" s="85">
        <f>SUMIFS(Data!$E:$E,Data!$D:$D,'All YOY'!CV$3,Data!$A:$A,'All YOY'!CV$2,Data!$C:$C,'All YOY'!$C26,Data!$B:$B,'All YOY'!CV$1)</f>
        <v>493</v>
      </c>
      <c r="CW26" s="85">
        <f>SUMIFS(Data!$E:$E,Data!$D:$D,'All YOY'!CW$3,Data!$A:$A,'All YOY'!CW$2,Data!$C:$C,'All YOY'!$C26,Data!$B:$B,'All YOY'!CW$1)</f>
        <v>10473</v>
      </c>
      <c r="CX26" s="85">
        <f>SUMIFS(Data!$E:$E,Data!$D:$D,'All YOY'!CX$3,Data!$A:$A,'All YOY'!CX$2,Data!$C:$C,'All YOY'!$C26,Data!$B:$B,'All YOY'!CX$1)</f>
        <v>10001</v>
      </c>
      <c r="CY26" s="85">
        <f>SUMIFS(Data!$E:$E,Data!$D:$D,'All YOY'!CY$3,Data!$A:$A,'All YOY'!CY$2,Data!$C:$C,'All YOY'!$C26,Data!$B:$B,'All YOY'!CY$1)</f>
        <v>472</v>
      </c>
      <c r="CZ26" s="85">
        <f>SUMIFS(Data!$E:$E,Data!$D:$D,'All YOY'!CZ$3,Data!$A:$A,'All YOY'!CZ$2,Data!$C:$C,'All YOY'!$C26,Data!$B:$B,'All YOY'!CZ$1)</f>
        <v>9947</v>
      </c>
      <c r="DA26" s="85">
        <f>SUMIFS(Data!$E:$E,Data!$D:$D,'All YOY'!DA$3,Data!$A:$A,'All YOY'!DA$2,Data!$C:$C,'All YOY'!$C26,Data!$B:$B,'All YOY'!DA$1)</f>
        <v>9549</v>
      </c>
      <c r="DB26" s="85">
        <f>SUMIFS(Data!$E:$E,Data!$D:$D,'All YOY'!DB$3,Data!$A:$A,'All YOY'!DB$2,Data!$C:$C,'All YOY'!$C26,Data!$B:$B,'All YOY'!DB$1)</f>
        <v>398</v>
      </c>
      <c r="DC26" s="85">
        <f>SUMIFS(Data!$E:$E,Data!$D:$D,'All YOY'!DC$3,Data!$A:$A,'All YOY'!DC$2,Data!$C:$C,'All YOY'!$C26,Data!$B:$B,'All YOY'!DC$1)</f>
        <v>9374</v>
      </c>
      <c r="DD26" s="85">
        <f>SUMIFS(Data!$E:$E,Data!$D:$D,'All YOY'!DD$3,Data!$A:$A,'All YOY'!DD$2,Data!$C:$C,'All YOY'!$C26,Data!$B:$B,'All YOY'!DD$1)</f>
        <v>9002</v>
      </c>
      <c r="DE26" s="85">
        <f>SUMIFS(Data!$E:$E,Data!$D:$D,'All YOY'!DE$3,Data!$A:$A,'All YOY'!DE$2,Data!$C:$C,'All YOY'!$C26,Data!$B:$B,'All YOY'!DE$1)</f>
        <v>372</v>
      </c>
    </row>
    <row r="27" spans="1:109">
      <c r="A27" s="77" t="s">
        <v>462</v>
      </c>
      <c r="B27" s="77" t="s">
        <v>470</v>
      </c>
      <c r="C27" s="88" t="s">
        <v>42</v>
      </c>
      <c r="D27" s="77"/>
      <c r="E27" s="85">
        <f>SUMIFS(Data!$E:$E,Data!$D:$D,'All YOY'!E$3,Data!$A:$A,'All YOY'!E$2,Data!$C:$C,'All YOY'!$C27,Data!$B:$B,'All YOY'!E$1)</f>
        <v>0</v>
      </c>
      <c r="F27" s="85">
        <f>SUMIFS(Data!$E:$E,Data!$D:$D,'All YOY'!F$3,Data!$A:$A,'All YOY'!F$2,Data!$C:$C,'All YOY'!$C27,Data!$B:$B,'All YOY'!F$1)</f>
        <v>0</v>
      </c>
      <c r="G27" s="85">
        <f>SUMIFS(Data!$E:$E,Data!$D:$D,'All YOY'!G$3,Data!$A:$A,'All YOY'!G$2,Data!$C:$C,'All YOY'!$C27,Data!$B:$B,'All YOY'!G$1)</f>
        <v>0</v>
      </c>
      <c r="H27" s="85">
        <f>SUMIFS(Data!$E:$E,Data!$D:$D,'All YOY'!H$3,Data!$A:$A,'All YOY'!H$2,Data!$C:$C,'All YOY'!$C27,Data!$B:$B,'All YOY'!H$1)</f>
        <v>0</v>
      </c>
      <c r="I27" s="85">
        <f>SUMIFS(Data!$E:$E,Data!$D:$D,'All YOY'!I$3,Data!$A:$A,'All YOY'!I$2,Data!$C:$C,'All YOY'!$C27,Data!$B:$B,'All YOY'!I$1)</f>
        <v>0</v>
      </c>
      <c r="J27" s="85">
        <f>SUMIFS(Data!$E:$E,Data!$D:$D,'All YOY'!J$3,Data!$A:$A,'All YOY'!J$2,Data!$C:$C,'All YOY'!$C27,Data!$B:$B,'All YOY'!J$1)</f>
        <v>0</v>
      </c>
      <c r="K27" s="85">
        <f>SUMIFS(Data!$E:$E,Data!$D:$D,'All YOY'!K$3,Data!$A:$A,'All YOY'!K$2,Data!$C:$C,'All YOY'!$C27,Data!$B:$B,'All YOY'!K$1)</f>
        <v>0</v>
      </c>
      <c r="L27" s="85">
        <f>SUMIFS(Data!$E:$E,Data!$D:$D,'All YOY'!L$3,Data!$A:$A,'All YOY'!L$2,Data!$C:$C,'All YOY'!$C27,Data!$B:$B,'All YOY'!L$1)</f>
        <v>0</v>
      </c>
      <c r="M27" s="85">
        <f>SUMIFS(Data!$E:$E,Data!$D:$D,'All YOY'!M$3,Data!$A:$A,'All YOY'!M$2,Data!$C:$C,'All YOY'!$C27,Data!$B:$B,'All YOY'!M$1)</f>
        <v>0</v>
      </c>
      <c r="N27" s="85">
        <f>SUMIFS(Data!$E:$E,Data!$D:$D,'All YOY'!N$3,Data!$A:$A,'All YOY'!N$2,Data!$C:$C,'All YOY'!$C27,Data!$B:$B,'All YOY'!N$1)</f>
        <v>0</v>
      </c>
      <c r="O27" s="85">
        <f>SUMIFS(Data!$E:$E,Data!$D:$D,'All YOY'!O$3,Data!$A:$A,'All YOY'!O$2,Data!$C:$C,'All YOY'!$C27,Data!$B:$B,'All YOY'!O$1)</f>
        <v>0</v>
      </c>
      <c r="P27" s="85">
        <f>SUMIFS(Data!$E:$E,Data!$D:$D,'All YOY'!P$3,Data!$A:$A,'All YOY'!P$2,Data!$C:$C,'All YOY'!$C27,Data!$B:$B,'All YOY'!P$1)</f>
        <v>0</v>
      </c>
      <c r="Q27" s="85">
        <f>SUMIFS(Data!$E:$E,Data!$D:$D,'All YOY'!Q$3,Data!$A:$A,'All YOY'!Q$2,Data!$C:$C,'All YOY'!$C27,Data!$B:$B,'All YOY'!Q$1)</f>
        <v>5319</v>
      </c>
      <c r="R27" s="85">
        <f>SUMIFS(Data!$E:$E,Data!$D:$D,'All YOY'!R$3,Data!$A:$A,'All YOY'!R$2,Data!$C:$C,'All YOY'!$C27,Data!$B:$B,'All YOY'!R$1)</f>
        <v>4927</v>
      </c>
      <c r="S27" s="85">
        <f>SUMIFS(Data!$E:$E,Data!$D:$D,'All YOY'!S$3,Data!$A:$A,'All YOY'!S$2,Data!$C:$C,'All YOY'!$C27,Data!$B:$B,'All YOY'!S$1)</f>
        <v>392</v>
      </c>
      <c r="T27" s="85">
        <f>SUMIFS(Data!$E:$E,Data!$D:$D,'All YOY'!T$3,Data!$A:$A,'All YOY'!T$2,Data!$C:$C,'All YOY'!$C27,Data!$B:$B,'All YOY'!T$1)</f>
        <v>5234</v>
      </c>
      <c r="U27" s="85">
        <f>SUMIFS(Data!$E:$E,Data!$D:$D,'All YOY'!U$3,Data!$A:$A,'All YOY'!U$2,Data!$C:$C,'All YOY'!$C27,Data!$B:$B,'All YOY'!U$1)</f>
        <v>4890</v>
      </c>
      <c r="V27" s="85">
        <f>SUMIFS(Data!$E:$E,Data!$D:$D,'All YOY'!V$3,Data!$A:$A,'All YOY'!V$2,Data!$C:$C,'All YOY'!$C27,Data!$B:$B,'All YOY'!V$1)</f>
        <v>344</v>
      </c>
      <c r="W27" s="85">
        <f>SUMIFS(Data!$E:$E,Data!$D:$D,'All YOY'!W$3,Data!$A:$A,'All YOY'!W$2,Data!$C:$C,'All YOY'!$C27,Data!$B:$B,'All YOY'!W$1)</f>
        <v>4811</v>
      </c>
      <c r="X27" s="85">
        <f>SUMIFS(Data!$E:$E,Data!$D:$D,'All YOY'!X$3,Data!$A:$A,'All YOY'!X$2,Data!$C:$C,'All YOY'!$C27,Data!$B:$B,'All YOY'!X$1)</f>
        <v>4516</v>
      </c>
      <c r="Y27" s="85">
        <f>SUMIFS(Data!$E:$E,Data!$D:$D,'All YOY'!Y$3,Data!$A:$A,'All YOY'!Y$2,Data!$C:$C,'All YOY'!$C27,Data!$B:$B,'All YOY'!Y$1)</f>
        <v>295</v>
      </c>
      <c r="Z27" s="85">
        <f>SUMIFS(Data!$E:$E,Data!$D:$D,'All YOY'!Z$3,Data!$A:$A,'All YOY'!Z$2,Data!$C:$C,'All YOY'!$C27,Data!$B:$B,'All YOY'!Z$1)</f>
        <v>4985</v>
      </c>
      <c r="AA27" s="85">
        <f>SUMIFS(Data!$E:$E,Data!$D:$D,'All YOY'!AA$3,Data!$A:$A,'All YOY'!AA$2,Data!$C:$C,'All YOY'!$C27,Data!$B:$B,'All YOY'!AA$1)</f>
        <v>4679</v>
      </c>
      <c r="AB27" s="85">
        <f>SUMIFS(Data!$E:$E,Data!$D:$D,'All YOY'!AB$3,Data!$A:$A,'All YOY'!AB$2,Data!$C:$C,'All YOY'!$C27,Data!$B:$B,'All YOY'!AB$1)</f>
        <v>306</v>
      </c>
      <c r="AC27" s="85">
        <f>SUMIFS(Data!$E:$E,Data!$D:$D,'All YOY'!AC$3,Data!$A:$A,'All YOY'!AC$2,Data!$C:$C,'All YOY'!$C27,Data!$B:$B,'All YOY'!AC$1)</f>
        <v>4855</v>
      </c>
      <c r="AD27" s="85">
        <f>SUMIFS(Data!$E:$E,Data!$D:$D,'All YOY'!AD$3,Data!$A:$A,'All YOY'!AD$2,Data!$C:$C,'All YOY'!$C27,Data!$B:$B,'All YOY'!AD$1)</f>
        <v>4558</v>
      </c>
      <c r="AE27" s="85">
        <f>SUMIFS(Data!$E:$E,Data!$D:$D,'All YOY'!AE$3,Data!$A:$A,'All YOY'!AE$2,Data!$C:$C,'All YOY'!$C27,Data!$B:$B,'All YOY'!AE$1)</f>
        <v>297</v>
      </c>
      <c r="AF27" s="85">
        <f>SUMIFS(Data!$E:$E,Data!$D:$D,'All YOY'!AF$3,Data!$A:$A,'All YOY'!AF$2,Data!$C:$C,'All YOY'!$C27,Data!$B:$B,'All YOY'!AF$1)</f>
        <v>4793</v>
      </c>
      <c r="AG27" s="85">
        <f>SUMIFS(Data!$E:$E,Data!$D:$D,'All YOY'!AG$3,Data!$A:$A,'All YOY'!AG$2,Data!$C:$C,'All YOY'!$C27,Data!$B:$B,'All YOY'!AG$1)</f>
        <v>4550</v>
      </c>
      <c r="AH27" s="85">
        <f>SUMIFS(Data!$E:$E,Data!$D:$D,'All YOY'!AH$3,Data!$A:$A,'All YOY'!AH$2,Data!$C:$C,'All YOY'!$C27,Data!$B:$B,'All YOY'!AH$1)</f>
        <v>243</v>
      </c>
      <c r="AI27" s="85">
        <f>SUMIFS(Data!$E:$E,Data!$D:$D,'All YOY'!AI$3,Data!$A:$A,'All YOY'!AI$2,Data!$C:$C,'All YOY'!$C27,Data!$B:$B,'All YOY'!AI$1)</f>
        <v>4599</v>
      </c>
      <c r="AJ27" s="85">
        <f>SUMIFS(Data!$E:$E,Data!$D:$D,'All YOY'!AJ$3,Data!$A:$A,'All YOY'!AJ$2,Data!$C:$C,'All YOY'!$C27,Data!$B:$B,'All YOY'!AJ$1)</f>
        <v>4227</v>
      </c>
      <c r="AK27" s="85">
        <f>SUMIFS(Data!$E:$E,Data!$D:$D,'All YOY'!AK$3,Data!$A:$A,'All YOY'!AK$2,Data!$C:$C,'All YOY'!$C27,Data!$B:$B,'All YOY'!AK$1)</f>
        <v>372</v>
      </c>
      <c r="AL27" s="85">
        <f>SUMIFS(Data!$E:$E,Data!$D:$D,'All YOY'!AL$3,Data!$A:$A,'All YOY'!AL$2,Data!$C:$C,'All YOY'!$C27,Data!$B:$B,'All YOY'!AL$1)</f>
        <v>4956</v>
      </c>
      <c r="AM27" s="85">
        <f>SUMIFS(Data!$E:$E,Data!$D:$D,'All YOY'!AM$3,Data!$A:$A,'All YOY'!AM$2,Data!$C:$C,'All YOY'!$C27,Data!$B:$B,'All YOY'!AM$1)</f>
        <v>4550</v>
      </c>
      <c r="AN27" s="85">
        <f>SUMIFS(Data!$E:$E,Data!$D:$D,'All YOY'!AN$3,Data!$A:$A,'All YOY'!AN$2,Data!$C:$C,'All YOY'!$C27,Data!$B:$B,'All YOY'!AN$1)</f>
        <v>406</v>
      </c>
      <c r="AO27" s="85">
        <f>SUMIFS(Data!$E:$E,Data!$D:$D,'All YOY'!AO$3,Data!$A:$A,'All YOY'!AO$2,Data!$C:$C,'All YOY'!$C27,Data!$B:$B,'All YOY'!AO$1)</f>
        <v>4945</v>
      </c>
      <c r="AP27" s="85">
        <f>SUMIFS(Data!$E:$E,Data!$D:$D,'All YOY'!AP$3,Data!$A:$A,'All YOY'!AP$2,Data!$C:$C,'All YOY'!$C27,Data!$B:$B,'All YOY'!AP$1)</f>
        <v>4575</v>
      </c>
      <c r="AQ27" s="85">
        <f>SUMIFS(Data!$E:$E,Data!$D:$D,'All YOY'!AQ$3,Data!$A:$A,'All YOY'!AQ$2,Data!$C:$C,'All YOY'!$C27,Data!$B:$B,'All YOY'!AQ$1)</f>
        <v>370</v>
      </c>
      <c r="AR27" s="85">
        <f>SUMIFS(Data!$E:$E,Data!$D:$D,'All YOY'!AR$3,Data!$A:$A,'All YOY'!AR$2,Data!$C:$C,'All YOY'!$C27,Data!$B:$B,'All YOY'!AR$1)</f>
        <v>4701</v>
      </c>
      <c r="AS27" s="85">
        <f>SUMIFS(Data!$E:$E,Data!$D:$D,'All YOY'!AS$3,Data!$A:$A,'All YOY'!AS$2,Data!$C:$C,'All YOY'!$C27,Data!$B:$B,'All YOY'!AS$1)</f>
        <v>4374</v>
      </c>
      <c r="AT27" s="85">
        <f>SUMIFS(Data!$E:$E,Data!$D:$D,'All YOY'!AT$3,Data!$A:$A,'All YOY'!AT$2,Data!$C:$C,'All YOY'!$C27,Data!$B:$B,'All YOY'!AT$1)</f>
        <v>327</v>
      </c>
      <c r="AU27" s="85">
        <f>SUMIFS(Data!$E:$E,Data!$D:$D,'All YOY'!AU$3,Data!$A:$A,'All YOY'!AU$2,Data!$C:$C,'All YOY'!$C27,Data!$B:$B,'All YOY'!AU$1)</f>
        <v>4598</v>
      </c>
      <c r="AV27" s="85">
        <f>SUMIFS(Data!$E:$E,Data!$D:$D,'All YOY'!AV$3,Data!$A:$A,'All YOY'!AV$2,Data!$C:$C,'All YOY'!$C27,Data!$B:$B,'All YOY'!AV$1)</f>
        <v>4257</v>
      </c>
      <c r="AW27" s="85">
        <f>SUMIFS(Data!$E:$E,Data!$D:$D,'All YOY'!AW$3,Data!$A:$A,'All YOY'!AW$2,Data!$C:$C,'All YOY'!$C27,Data!$B:$B,'All YOY'!AW$1)</f>
        <v>341</v>
      </c>
      <c r="AX27" s="85">
        <f>SUMIFS(Data!$E:$E,Data!$D:$D,'All YOY'!AX$3,Data!$A:$A,'All YOY'!AX$2,Data!$C:$C,'All YOY'!$C27,Data!$B:$B,'All YOY'!AX$1)</f>
        <v>4554</v>
      </c>
      <c r="AY27" s="85">
        <f>SUMIFS(Data!$E:$E,Data!$D:$D,'All YOY'!AY$3,Data!$A:$A,'All YOY'!AY$2,Data!$C:$C,'All YOY'!$C27,Data!$B:$B,'All YOY'!AY$1)</f>
        <v>4245</v>
      </c>
      <c r="AZ27" s="85">
        <f>SUMIFS(Data!$E:$E,Data!$D:$D,'All YOY'!AZ$3,Data!$A:$A,'All YOY'!AZ$2,Data!$C:$C,'All YOY'!$C27,Data!$B:$B,'All YOY'!AZ$1)</f>
        <v>309</v>
      </c>
      <c r="BA27" s="85">
        <f>SUMIFS(Data!$E:$E,Data!$D:$D,'All YOY'!BA$3,Data!$A:$A,'All YOY'!BA$2,Data!$C:$C,'All YOY'!$C27,Data!$B:$B,'All YOY'!BA$1)</f>
        <v>0</v>
      </c>
      <c r="BB27" s="85">
        <f>SUMIFS(Data!$E:$E,Data!$D:$D,'All YOY'!BB$3,Data!$A:$A,'All YOY'!BB$2,Data!$C:$C,'All YOY'!$C27,Data!$B:$B,'All YOY'!BB$1)</f>
        <v>0</v>
      </c>
      <c r="BC27" s="85">
        <f>SUMIFS(Data!$E:$E,Data!$D:$D,'All YOY'!BC$3,Data!$A:$A,'All YOY'!BC$2,Data!$C:$C,'All YOY'!$C27,Data!$B:$B,'All YOY'!BC$1)</f>
        <v>0</v>
      </c>
      <c r="BD27" s="85">
        <f>SUMIFS(Data!$E:$E,Data!$D:$D,'All YOY'!BD$3,Data!$A:$A,'All YOY'!BD$2,Data!$C:$C,'All YOY'!$C27,Data!$B:$B,'All YOY'!BD$1)</f>
        <v>4438</v>
      </c>
      <c r="BE27" s="85">
        <f>SUMIFS(Data!$E:$E,Data!$D:$D,'All YOY'!BE$3,Data!$A:$A,'All YOY'!BE$2,Data!$C:$C,'All YOY'!$C27,Data!$B:$B,'All YOY'!BE$1)</f>
        <v>4148</v>
      </c>
      <c r="BF27" s="85">
        <f>SUMIFS(Data!$E:$E,Data!$D:$D,'All YOY'!BF$3,Data!$A:$A,'All YOY'!BF$2,Data!$C:$C,'All YOY'!$C27,Data!$B:$B,'All YOY'!BF$1)</f>
        <v>290</v>
      </c>
      <c r="BG27" s="85">
        <f>SUMIFS(Data!$E:$E,Data!$D:$D,'All YOY'!BG$3,Data!$A:$A,'All YOY'!BG$2,Data!$C:$C,'All YOY'!$C27,Data!$B:$B,'All YOY'!BG$1)</f>
        <v>4376</v>
      </c>
      <c r="BH27" s="85">
        <f>SUMIFS(Data!$E:$E,Data!$D:$D,'All YOY'!BH$3,Data!$A:$A,'All YOY'!BH$2,Data!$C:$C,'All YOY'!$C27,Data!$B:$B,'All YOY'!BH$1)</f>
        <v>4067</v>
      </c>
      <c r="BI27" s="85">
        <f>SUMIFS(Data!$E:$E,Data!$D:$D,'All YOY'!BI$3,Data!$A:$A,'All YOY'!BI$2,Data!$C:$C,'All YOY'!$C27,Data!$B:$B,'All YOY'!BI$1)</f>
        <v>309</v>
      </c>
      <c r="BJ27" s="85">
        <f>SUMIFS(Data!$E:$E,Data!$D:$D,'All YOY'!BJ$3,Data!$A:$A,'All YOY'!BJ$2,Data!$C:$C,'All YOY'!$C27,Data!$B:$B,'All YOY'!BJ$1)</f>
        <v>4354</v>
      </c>
      <c r="BK27" s="85">
        <f>SUMIFS(Data!$E:$E,Data!$D:$D,'All YOY'!BK$3,Data!$A:$A,'All YOY'!BK$2,Data!$C:$C,'All YOY'!$C27,Data!$B:$B,'All YOY'!BK$1)</f>
        <v>4040</v>
      </c>
      <c r="BL27" s="85">
        <f>SUMIFS(Data!$E:$E,Data!$D:$D,'All YOY'!BL$3,Data!$A:$A,'All YOY'!BL$2,Data!$C:$C,'All YOY'!$C27,Data!$B:$B,'All YOY'!BL$1)</f>
        <v>314</v>
      </c>
      <c r="BM27" s="85">
        <f>SUMIFS(Data!$E:$E,Data!$D:$D,'All YOY'!BM$3,Data!$A:$A,'All YOY'!BM$2,Data!$C:$C,'All YOY'!$C27,Data!$B:$B,'All YOY'!BM$1)</f>
        <v>4367</v>
      </c>
      <c r="BN27" s="85">
        <f>SUMIFS(Data!$E:$E,Data!$D:$D,'All YOY'!BN$3,Data!$A:$A,'All YOY'!BN$2,Data!$C:$C,'All YOY'!$C27,Data!$B:$B,'All YOY'!BN$1)</f>
        <v>4041</v>
      </c>
      <c r="BO27" s="85">
        <f>SUMIFS(Data!$E:$E,Data!$D:$D,'All YOY'!BO$3,Data!$A:$A,'All YOY'!BO$2,Data!$C:$C,'All YOY'!$C27,Data!$B:$B,'All YOY'!BO$1)</f>
        <v>326</v>
      </c>
      <c r="BP27" s="85">
        <f>SUMIFS(Data!$E:$E,Data!$D:$D,'All YOY'!BP$3,Data!$A:$A,'All YOY'!BP$2,Data!$C:$C,'All YOY'!$C27,Data!$B:$B,'All YOY'!BP$1)</f>
        <v>4284</v>
      </c>
      <c r="BQ27" s="85">
        <f>SUMIFS(Data!$E:$E,Data!$D:$D,'All YOY'!BQ$3,Data!$A:$A,'All YOY'!BQ$2,Data!$C:$C,'All YOY'!$C27,Data!$B:$B,'All YOY'!BQ$1)</f>
        <v>3983</v>
      </c>
      <c r="BR27" s="85">
        <f>SUMIFS(Data!$E:$E,Data!$D:$D,'All YOY'!BR$3,Data!$A:$A,'All YOY'!BR$2,Data!$C:$C,'All YOY'!$C27,Data!$B:$B,'All YOY'!BR$1)</f>
        <v>301</v>
      </c>
      <c r="BS27" s="85">
        <f>SUMIFS(Data!$E:$E,Data!$D:$D,'All YOY'!BS$3,Data!$A:$A,'All YOY'!BS$2,Data!$C:$C,'All YOY'!$C27,Data!$B:$B,'All YOY'!BS$1)</f>
        <v>4245</v>
      </c>
      <c r="BT27" s="85">
        <f>SUMIFS(Data!$E:$E,Data!$D:$D,'All YOY'!BT$3,Data!$A:$A,'All YOY'!BT$2,Data!$C:$C,'All YOY'!$C27,Data!$B:$B,'All YOY'!BT$1)</f>
        <v>3935</v>
      </c>
      <c r="BU27" s="85">
        <f>SUMIFS(Data!$E:$E,Data!$D:$D,'All YOY'!BU$3,Data!$A:$A,'All YOY'!BU$2,Data!$C:$C,'All YOY'!$C27,Data!$B:$B,'All YOY'!BU$1)</f>
        <v>310</v>
      </c>
      <c r="BV27" s="85">
        <f>SUMIFS(Data!$E:$E,Data!$D:$D,'All YOY'!BV$3,Data!$A:$A,'All YOY'!BV$2,Data!$C:$C,'All YOY'!$C27,Data!$B:$B,'All YOY'!BV$1)</f>
        <v>4442</v>
      </c>
      <c r="BW27" s="85">
        <f>SUMIFS(Data!$E:$E,Data!$D:$D,'All YOY'!BW$3,Data!$A:$A,'All YOY'!BW$2,Data!$C:$C,'All YOY'!$C27,Data!$B:$B,'All YOY'!BW$1)</f>
        <v>4162</v>
      </c>
      <c r="BX27" s="85">
        <f>SUMIFS(Data!$E:$E,Data!$D:$D,'All YOY'!BX$3,Data!$A:$A,'All YOY'!BX$2,Data!$C:$C,'All YOY'!$C27,Data!$B:$B,'All YOY'!BX$1)</f>
        <v>280</v>
      </c>
      <c r="BY27" s="85">
        <f>SUMIFS(Data!$E:$E,Data!$D:$D,'All YOY'!BY$3,Data!$A:$A,'All YOY'!BY$2,Data!$C:$C,'All YOY'!$C27,Data!$B:$B,'All YOY'!BY$1)</f>
        <v>4335</v>
      </c>
      <c r="BZ27" s="85">
        <f>SUMIFS(Data!$E:$E,Data!$D:$D,'All YOY'!BZ$3,Data!$A:$A,'All YOY'!BZ$2,Data!$C:$C,'All YOY'!$C27,Data!$B:$B,'All YOY'!BZ$1)</f>
        <v>4065</v>
      </c>
      <c r="CA27" s="85">
        <f>SUMIFS(Data!$E:$E,Data!$D:$D,'All YOY'!CA$3,Data!$A:$A,'All YOY'!CA$2,Data!$C:$C,'All YOY'!$C27,Data!$B:$B,'All YOY'!CA$1)</f>
        <v>270</v>
      </c>
      <c r="CB27" s="85">
        <f>SUMIFS(Data!$E:$E,Data!$D:$D,'All YOY'!CB$3,Data!$A:$A,'All YOY'!CB$2,Data!$C:$C,'All YOY'!$C27,Data!$B:$B,'All YOY'!CB$1)</f>
        <v>4200</v>
      </c>
      <c r="CC27" s="85">
        <f>SUMIFS(Data!$E:$E,Data!$D:$D,'All YOY'!CC$3,Data!$A:$A,'All YOY'!CC$2,Data!$C:$C,'All YOY'!$C27,Data!$B:$B,'All YOY'!CC$1)</f>
        <v>3966</v>
      </c>
      <c r="CD27" s="85">
        <f>SUMIFS(Data!$E:$E,Data!$D:$D,'All YOY'!CD$3,Data!$A:$A,'All YOY'!CD$2,Data!$C:$C,'All YOY'!$C27,Data!$B:$B,'All YOY'!CD$1)</f>
        <v>234</v>
      </c>
      <c r="CE27" s="85">
        <f>SUMIFS(Data!$E:$E,Data!$D:$D,'All YOY'!CE$3,Data!$A:$A,'All YOY'!CE$2,Data!$C:$C,'All YOY'!$C27,Data!$B:$B,'All YOY'!CE$1)</f>
        <v>4002</v>
      </c>
      <c r="CF27" s="85">
        <f>SUMIFS(Data!$E:$E,Data!$D:$D,'All YOY'!CF$3,Data!$A:$A,'All YOY'!CF$2,Data!$C:$C,'All YOY'!$C27,Data!$B:$B,'All YOY'!CF$1)</f>
        <v>3778</v>
      </c>
      <c r="CG27" s="85">
        <f>SUMIFS(Data!$E:$E,Data!$D:$D,'All YOY'!CG$3,Data!$A:$A,'All YOY'!CG$2,Data!$C:$C,'All YOY'!$C27,Data!$B:$B,'All YOY'!CG$1)</f>
        <v>224</v>
      </c>
      <c r="CH27" s="85">
        <f>SUMIFS(Data!$E:$E,Data!$D:$D,'All YOY'!CH$3,Data!$A:$A,'All YOY'!CH$2,Data!$C:$C,'All YOY'!$C27,Data!$B:$B,'All YOY'!CH$1)</f>
        <v>3883</v>
      </c>
      <c r="CI27" s="85">
        <f>SUMIFS(Data!$E:$E,Data!$D:$D,'All YOY'!CI$3,Data!$A:$A,'All YOY'!CI$2,Data!$C:$C,'All YOY'!$C27,Data!$B:$B,'All YOY'!CI$1)</f>
        <v>3706</v>
      </c>
      <c r="CJ27" s="85">
        <f>SUMIFS(Data!$E:$E,Data!$D:$D,'All YOY'!CJ$3,Data!$A:$A,'All YOY'!CJ$2,Data!$C:$C,'All YOY'!$C27,Data!$B:$B,'All YOY'!CJ$1)</f>
        <v>177</v>
      </c>
      <c r="CK27" s="85">
        <f>SUMIFS(Data!$E:$E,Data!$D:$D,'All YOY'!CK$3,Data!$A:$A,'All YOY'!CK$2,Data!$C:$C,'All YOY'!$C27,Data!$B:$B,'All YOY'!CK$1)</f>
        <v>3871</v>
      </c>
      <c r="CL27" s="85">
        <f>SUMIFS(Data!$E:$E,Data!$D:$D,'All YOY'!CL$3,Data!$A:$A,'All YOY'!CL$2,Data!$C:$C,'All YOY'!$C27,Data!$B:$B,'All YOY'!CL$1)</f>
        <v>3710</v>
      </c>
      <c r="CM27" s="85">
        <f>SUMIFS(Data!$E:$E,Data!$D:$D,'All YOY'!CM$3,Data!$A:$A,'All YOY'!CM$2,Data!$C:$C,'All YOY'!$C27,Data!$B:$B,'All YOY'!CM$1)</f>
        <v>161</v>
      </c>
      <c r="CN27" s="85">
        <f>SUMIFS(Data!$E:$E,Data!$D:$D,'All YOY'!CN$3,Data!$A:$A,'All YOY'!CN$2,Data!$C:$C,'All YOY'!$C27,Data!$B:$B,'All YOY'!CN$1)</f>
        <v>3871</v>
      </c>
      <c r="CO27" s="85">
        <f>SUMIFS(Data!$E:$E,Data!$D:$D,'All YOY'!CO$3,Data!$A:$A,'All YOY'!CO$2,Data!$C:$C,'All YOY'!$C27,Data!$B:$B,'All YOY'!CO$1)</f>
        <v>3710</v>
      </c>
      <c r="CP27" s="85">
        <f>SUMIFS(Data!$E:$E,Data!$D:$D,'All YOY'!CP$3,Data!$A:$A,'All YOY'!CP$2,Data!$C:$C,'All YOY'!$C27,Data!$B:$B,'All YOY'!CP$1)</f>
        <v>161</v>
      </c>
      <c r="CQ27" s="85">
        <f>SUMIFS(Data!$E:$E,Data!$D:$D,'All YOY'!CQ$3,Data!$A:$A,'All YOY'!CQ$2,Data!$C:$C,'All YOY'!$C27,Data!$B:$B,'All YOY'!CQ$1)</f>
        <v>3871</v>
      </c>
      <c r="CR27" s="85">
        <f>SUMIFS(Data!$E:$E,Data!$D:$D,'All YOY'!CR$3,Data!$A:$A,'All YOY'!CR$2,Data!$C:$C,'All YOY'!$C27,Data!$B:$B,'All YOY'!CR$1)</f>
        <v>3710</v>
      </c>
      <c r="CS27" s="85">
        <f>SUMIFS(Data!$E:$E,Data!$D:$D,'All YOY'!CS$3,Data!$A:$A,'All YOY'!CS$2,Data!$C:$C,'All YOY'!$C27,Data!$B:$B,'All YOY'!CS$1)</f>
        <v>161</v>
      </c>
      <c r="CT27" s="85">
        <f>SUMIFS(Data!$E:$E,Data!$D:$D,'All YOY'!CT$3,Data!$A:$A,'All YOY'!CT$2,Data!$C:$C,'All YOY'!$C27,Data!$B:$B,'All YOY'!CT$1)</f>
        <v>3871</v>
      </c>
      <c r="CU27" s="85">
        <f>SUMIFS(Data!$E:$E,Data!$D:$D,'All YOY'!CU$3,Data!$A:$A,'All YOY'!CU$2,Data!$C:$C,'All YOY'!$C27,Data!$B:$B,'All YOY'!CU$1)</f>
        <v>3710</v>
      </c>
      <c r="CV27" s="85">
        <f>SUMIFS(Data!$E:$E,Data!$D:$D,'All YOY'!CV$3,Data!$A:$A,'All YOY'!CV$2,Data!$C:$C,'All YOY'!$C27,Data!$B:$B,'All YOY'!CV$1)</f>
        <v>161</v>
      </c>
      <c r="CW27" s="85">
        <f>SUMIFS(Data!$E:$E,Data!$D:$D,'All YOY'!CW$3,Data!$A:$A,'All YOY'!CW$2,Data!$C:$C,'All YOY'!$C27,Data!$B:$B,'All YOY'!CW$1)</f>
        <v>3871</v>
      </c>
      <c r="CX27" s="85">
        <f>SUMIFS(Data!$E:$E,Data!$D:$D,'All YOY'!CX$3,Data!$A:$A,'All YOY'!CX$2,Data!$C:$C,'All YOY'!$C27,Data!$B:$B,'All YOY'!CX$1)</f>
        <v>3710</v>
      </c>
      <c r="CY27" s="85">
        <f>SUMIFS(Data!$E:$E,Data!$D:$D,'All YOY'!CY$3,Data!$A:$A,'All YOY'!CY$2,Data!$C:$C,'All YOY'!$C27,Data!$B:$B,'All YOY'!CY$1)</f>
        <v>161</v>
      </c>
      <c r="CZ27" s="85">
        <f>SUMIFS(Data!$E:$E,Data!$D:$D,'All YOY'!CZ$3,Data!$A:$A,'All YOY'!CZ$2,Data!$C:$C,'All YOY'!$C27,Data!$B:$B,'All YOY'!CZ$1)</f>
        <v>3871</v>
      </c>
      <c r="DA27" s="85">
        <f>SUMIFS(Data!$E:$E,Data!$D:$D,'All YOY'!DA$3,Data!$A:$A,'All YOY'!DA$2,Data!$C:$C,'All YOY'!$C27,Data!$B:$B,'All YOY'!DA$1)</f>
        <v>3710</v>
      </c>
      <c r="DB27" s="85">
        <f>SUMIFS(Data!$E:$E,Data!$D:$D,'All YOY'!DB$3,Data!$A:$A,'All YOY'!DB$2,Data!$C:$C,'All YOY'!$C27,Data!$B:$B,'All YOY'!DB$1)</f>
        <v>161</v>
      </c>
      <c r="DC27" s="85">
        <f>SUMIFS(Data!$E:$E,Data!$D:$D,'All YOY'!DC$3,Data!$A:$A,'All YOY'!DC$2,Data!$C:$C,'All YOY'!$C27,Data!$B:$B,'All YOY'!DC$1)</f>
        <v>3380</v>
      </c>
      <c r="DD27" s="85">
        <f>SUMIFS(Data!$E:$E,Data!$D:$D,'All YOY'!DD$3,Data!$A:$A,'All YOY'!DD$2,Data!$C:$C,'All YOY'!$C27,Data!$B:$B,'All YOY'!DD$1)</f>
        <v>3228</v>
      </c>
      <c r="DE27" s="85">
        <f>SUMIFS(Data!$E:$E,Data!$D:$D,'All YOY'!DE$3,Data!$A:$A,'All YOY'!DE$2,Data!$C:$C,'All YOY'!$C27,Data!$B:$B,'All YOY'!DE$1)</f>
        <v>152</v>
      </c>
    </row>
    <row r="28" spans="1:109">
      <c r="A28" s="77" t="s">
        <v>460</v>
      </c>
      <c r="B28" s="77" t="s">
        <v>477</v>
      </c>
      <c r="C28" s="88" t="s">
        <v>43</v>
      </c>
      <c r="D28" s="77"/>
      <c r="E28" s="85">
        <f>SUMIFS(Data!$E:$E,Data!$D:$D,'All YOY'!E$3,Data!$A:$A,'All YOY'!E$2,Data!$C:$C,'All YOY'!$C28,Data!$B:$B,'All YOY'!E$1)</f>
        <v>24000</v>
      </c>
      <c r="F28" s="85">
        <f>SUMIFS(Data!$E:$E,Data!$D:$D,'All YOY'!F$3,Data!$A:$A,'All YOY'!F$2,Data!$C:$C,'All YOY'!$C28,Data!$B:$B,'All YOY'!F$1)</f>
        <v>0</v>
      </c>
      <c r="G28" s="85">
        <f>SUMIFS(Data!$E:$E,Data!$D:$D,'All YOY'!G$3,Data!$A:$A,'All YOY'!G$2,Data!$C:$C,'All YOY'!$C28,Data!$B:$B,'All YOY'!G$1)</f>
        <v>0</v>
      </c>
      <c r="H28" s="85">
        <f>SUMIFS(Data!$E:$E,Data!$D:$D,'All YOY'!H$3,Data!$A:$A,'All YOY'!H$2,Data!$C:$C,'All YOY'!$C28,Data!$B:$B,'All YOY'!H$1)</f>
        <v>23000</v>
      </c>
      <c r="I28" s="85">
        <f>SUMIFS(Data!$E:$E,Data!$D:$D,'All YOY'!I$3,Data!$A:$A,'All YOY'!I$2,Data!$C:$C,'All YOY'!$C28,Data!$B:$B,'All YOY'!I$1)</f>
        <v>0</v>
      </c>
      <c r="J28" s="85">
        <f>SUMIFS(Data!$E:$E,Data!$D:$D,'All YOY'!J$3,Data!$A:$A,'All YOY'!J$2,Data!$C:$C,'All YOY'!$C28,Data!$B:$B,'All YOY'!J$1)</f>
        <v>0</v>
      </c>
      <c r="K28" s="85">
        <f>SUMIFS(Data!$E:$E,Data!$D:$D,'All YOY'!K$3,Data!$A:$A,'All YOY'!K$2,Data!$C:$C,'All YOY'!$C28,Data!$B:$B,'All YOY'!K$1)</f>
        <v>23000</v>
      </c>
      <c r="L28" s="85">
        <f>SUMIFS(Data!$E:$E,Data!$D:$D,'All YOY'!L$3,Data!$A:$A,'All YOY'!L$2,Data!$C:$C,'All YOY'!$C28,Data!$B:$B,'All YOY'!L$1)</f>
        <v>0</v>
      </c>
      <c r="M28" s="85">
        <f>SUMIFS(Data!$E:$E,Data!$D:$D,'All YOY'!M$3,Data!$A:$A,'All YOY'!M$2,Data!$C:$C,'All YOY'!$C28,Data!$B:$B,'All YOY'!M$1)</f>
        <v>0</v>
      </c>
      <c r="N28" s="85">
        <f>SUMIFS(Data!$E:$E,Data!$D:$D,'All YOY'!N$3,Data!$A:$A,'All YOY'!N$2,Data!$C:$C,'All YOY'!$C28,Data!$B:$B,'All YOY'!N$1)</f>
        <v>23000</v>
      </c>
      <c r="O28" s="85">
        <f>SUMIFS(Data!$E:$E,Data!$D:$D,'All YOY'!O$3,Data!$A:$A,'All YOY'!O$2,Data!$C:$C,'All YOY'!$C28,Data!$B:$B,'All YOY'!O$1)</f>
        <v>0</v>
      </c>
      <c r="P28" s="85">
        <f>SUMIFS(Data!$E:$E,Data!$D:$D,'All YOY'!P$3,Data!$A:$A,'All YOY'!P$2,Data!$C:$C,'All YOY'!$C28,Data!$B:$B,'All YOY'!P$1)</f>
        <v>0</v>
      </c>
      <c r="Q28" s="85">
        <f>SUMIFS(Data!$E:$E,Data!$D:$D,'All YOY'!Q$3,Data!$A:$A,'All YOY'!Q$2,Data!$C:$C,'All YOY'!$C28,Data!$B:$B,'All YOY'!Q$1)</f>
        <v>22120</v>
      </c>
      <c r="R28" s="85">
        <f>SUMIFS(Data!$E:$E,Data!$D:$D,'All YOY'!R$3,Data!$A:$A,'All YOY'!R$2,Data!$C:$C,'All YOY'!$C28,Data!$B:$B,'All YOY'!R$1)</f>
        <v>21576</v>
      </c>
      <c r="S28" s="85">
        <f>SUMIFS(Data!$E:$E,Data!$D:$D,'All YOY'!S$3,Data!$A:$A,'All YOY'!S$2,Data!$C:$C,'All YOY'!$C28,Data!$B:$B,'All YOY'!S$1)</f>
        <v>544</v>
      </c>
      <c r="T28" s="85">
        <f>SUMIFS(Data!$E:$E,Data!$D:$D,'All YOY'!T$3,Data!$A:$A,'All YOY'!T$2,Data!$C:$C,'All YOY'!$C28,Data!$B:$B,'All YOY'!T$1)</f>
        <v>22537</v>
      </c>
      <c r="U28" s="85">
        <f>SUMIFS(Data!$E:$E,Data!$D:$D,'All YOY'!U$3,Data!$A:$A,'All YOY'!U$2,Data!$C:$C,'All YOY'!$C28,Data!$B:$B,'All YOY'!U$1)</f>
        <v>22006</v>
      </c>
      <c r="V28" s="85">
        <f>SUMIFS(Data!$E:$E,Data!$D:$D,'All YOY'!V$3,Data!$A:$A,'All YOY'!V$2,Data!$C:$C,'All YOY'!$C28,Data!$B:$B,'All YOY'!V$1)</f>
        <v>531</v>
      </c>
      <c r="W28" s="85">
        <f>SUMIFS(Data!$E:$E,Data!$D:$D,'All YOY'!W$3,Data!$A:$A,'All YOY'!W$2,Data!$C:$C,'All YOY'!$C28,Data!$B:$B,'All YOY'!W$1)</f>
        <v>22319</v>
      </c>
      <c r="X28" s="85">
        <f>SUMIFS(Data!$E:$E,Data!$D:$D,'All YOY'!X$3,Data!$A:$A,'All YOY'!X$2,Data!$C:$C,'All YOY'!$C28,Data!$B:$B,'All YOY'!X$1)</f>
        <v>21790</v>
      </c>
      <c r="Y28" s="85">
        <f>SUMIFS(Data!$E:$E,Data!$D:$D,'All YOY'!Y$3,Data!$A:$A,'All YOY'!Y$2,Data!$C:$C,'All YOY'!$C28,Data!$B:$B,'All YOY'!Y$1)</f>
        <v>529</v>
      </c>
      <c r="Z28" s="85">
        <f>SUMIFS(Data!$E:$E,Data!$D:$D,'All YOY'!Z$3,Data!$A:$A,'All YOY'!Z$2,Data!$C:$C,'All YOY'!$C28,Data!$B:$B,'All YOY'!Z$1)</f>
        <v>22970</v>
      </c>
      <c r="AA28" s="85">
        <f>SUMIFS(Data!$E:$E,Data!$D:$D,'All YOY'!AA$3,Data!$A:$A,'All YOY'!AA$2,Data!$C:$C,'All YOY'!$C28,Data!$B:$B,'All YOY'!AA$1)</f>
        <v>22375</v>
      </c>
      <c r="AB28" s="85">
        <f>SUMIFS(Data!$E:$E,Data!$D:$D,'All YOY'!AB$3,Data!$A:$A,'All YOY'!AB$2,Data!$C:$C,'All YOY'!$C28,Data!$B:$B,'All YOY'!AB$1)</f>
        <v>595</v>
      </c>
      <c r="AC28" s="85">
        <f>SUMIFS(Data!$E:$E,Data!$D:$D,'All YOY'!AC$3,Data!$A:$A,'All YOY'!AC$2,Data!$C:$C,'All YOY'!$C28,Data!$B:$B,'All YOY'!AC$1)</f>
        <v>23227</v>
      </c>
      <c r="AD28" s="85">
        <f>SUMIFS(Data!$E:$E,Data!$D:$D,'All YOY'!AD$3,Data!$A:$A,'All YOY'!AD$2,Data!$C:$C,'All YOY'!$C28,Data!$B:$B,'All YOY'!AD$1)</f>
        <v>22589</v>
      </c>
      <c r="AE28" s="85">
        <f>SUMIFS(Data!$E:$E,Data!$D:$D,'All YOY'!AE$3,Data!$A:$A,'All YOY'!AE$2,Data!$C:$C,'All YOY'!$C28,Data!$B:$B,'All YOY'!AE$1)</f>
        <v>638</v>
      </c>
      <c r="AF28" s="85">
        <f>SUMIFS(Data!$E:$E,Data!$D:$D,'All YOY'!AF$3,Data!$A:$A,'All YOY'!AF$2,Data!$C:$C,'All YOY'!$C28,Data!$B:$B,'All YOY'!AF$1)</f>
        <v>24207</v>
      </c>
      <c r="AG28" s="85">
        <f>SUMIFS(Data!$E:$E,Data!$D:$D,'All YOY'!AG$3,Data!$A:$A,'All YOY'!AG$2,Data!$C:$C,'All YOY'!$C28,Data!$B:$B,'All YOY'!AG$1)</f>
        <v>23548</v>
      </c>
      <c r="AH28" s="85">
        <f>SUMIFS(Data!$E:$E,Data!$D:$D,'All YOY'!AH$3,Data!$A:$A,'All YOY'!AH$2,Data!$C:$C,'All YOY'!$C28,Data!$B:$B,'All YOY'!AH$1)</f>
        <v>659</v>
      </c>
      <c r="AI28" s="85">
        <f>SUMIFS(Data!$E:$E,Data!$D:$D,'All YOY'!AI$3,Data!$A:$A,'All YOY'!AI$2,Data!$C:$C,'All YOY'!$C28,Data!$B:$B,'All YOY'!AI$1)</f>
        <v>24925</v>
      </c>
      <c r="AJ28" s="85">
        <f>SUMIFS(Data!$E:$E,Data!$D:$D,'All YOY'!AJ$3,Data!$A:$A,'All YOY'!AJ$2,Data!$C:$C,'All YOY'!$C28,Data!$B:$B,'All YOY'!AJ$1)</f>
        <v>24267</v>
      </c>
      <c r="AK28" s="85">
        <f>SUMIFS(Data!$E:$E,Data!$D:$D,'All YOY'!AK$3,Data!$A:$A,'All YOY'!AK$2,Data!$C:$C,'All YOY'!$C28,Data!$B:$B,'All YOY'!AK$1)</f>
        <v>658</v>
      </c>
      <c r="AL28" s="85">
        <f>SUMIFS(Data!$E:$E,Data!$D:$D,'All YOY'!AL$3,Data!$A:$A,'All YOY'!AL$2,Data!$C:$C,'All YOY'!$C28,Data!$B:$B,'All YOY'!AL$1)</f>
        <v>25706</v>
      </c>
      <c r="AM28" s="85">
        <f>SUMIFS(Data!$E:$E,Data!$D:$D,'All YOY'!AM$3,Data!$A:$A,'All YOY'!AM$2,Data!$C:$C,'All YOY'!$C28,Data!$B:$B,'All YOY'!AM$1)</f>
        <v>25002</v>
      </c>
      <c r="AN28" s="85">
        <f>SUMIFS(Data!$E:$E,Data!$D:$D,'All YOY'!AN$3,Data!$A:$A,'All YOY'!AN$2,Data!$C:$C,'All YOY'!$C28,Data!$B:$B,'All YOY'!AN$1)</f>
        <v>704</v>
      </c>
      <c r="AO28" s="85">
        <f>SUMIFS(Data!$E:$E,Data!$D:$D,'All YOY'!AO$3,Data!$A:$A,'All YOY'!AO$2,Data!$C:$C,'All YOY'!$C28,Data!$B:$B,'All YOY'!AO$1)</f>
        <v>25339</v>
      </c>
      <c r="AP28" s="85">
        <f>SUMIFS(Data!$E:$E,Data!$D:$D,'All YOY'!AP$3,Data!$A:$A,'All YOY'!AP$2,Data!$C:$C,'All YOY'!$C28,Data!$B:$B,'All YOY'!AP$1)</f>
        <v>24630</v>
      </c>
      <c r="AQ28" s="85">
        <f>SUMIFS(Data!$E:$E,Data!$D:$D,'All YOY'!AQ$3,Data!$A:$A,'All YOY'!AQ$2,Data!$C:$C,'All YOY'!$C28,Data!$B:$B,'All YOY'!AQ$1)</f>
        <v>709</v>
      </c>
      <c r="AR28" s="85">
        <f>SUMIFS(Data!$E:$E,Data!$D:$D,'All YOY'!AR$3,Data!$A:$A,'All YOY'!AR$2,Data!$C:$C,'All YOY'!$C28,Data!$B:$B,'All YOY'!AR$1)</f>
        <v>24746</v>
      </c>
      <c r="AS28" s="85">
        <f>SUMIFS(Data!$E:$E,Data!$D:$D,'All YOY'!AS$3,Data!$A:$A,'All YOY'!AS$2,Data!$C:$C,'All YOY'!$C28,Data!$B:$B,'All YOY'!AS$1)</f>
        <v>24096</v>
      </c>
      <c r="AT28" s="85">
        <f>SUMIFS(Data!$E:$E,Data!$D:$D,'All YOY'!AT$3,Data!$A:$A,'All YOY'!AT$2,Data!$C:$C,'All YOY'!$C28,Data!$B:$B,'All YOY'!AT$1)</f>
        <v>650</v>
      </c>
      <c r="AU28" s="85">
        <f>SUMIFS(Data!$E:$E,Data!$D:$D,'All YOY'!AU$3,Data!$A:$A,'All YOY'!AU$2,Data!$C:$C,'All YOY'!$C28,Data!$B:$B,'All YOY'!AU$1)</f>
        <v>23258</v>
      </c>
      <c r="AV28" s="85">
        <f>SUMIFS(Data!$E:$E,Data!$D:$D,'All YOY'!AV$3,Data!$A:$A,'All YOY'!AV$2,Data!$C:$C,'All YOY'!$C28,Data!$B:$B,'All YOY'!AV$1)</f>
        <v>22747</v>
      </c>
      <c r="AW28" s="85">
        <f>SUMIFS(Data!$E:$E,Data!$D:$D,'All YOY'!AW$3,Data!$A:$A,'All YOY'!AW$2,Data!$C:$C,'All YOY'!$C28,Data!$B:$B,'All YOY'!AW$1)</f>
        <v>511</v>
      </c>
      <c r="AX28" s="85">
        <f>SUMIFS(Data!$E:$E,Data!$D:$D,'All YOY'!AX$3,Data!$A:$A,'All YOY'!AX$2,Data!$C:$C,'All YOY'!$C28,Data!$B:$B,'All YOY'!AX$1)</f>
        <v>21588</v>
      </c>
      <c r="AY28" s="85">
        <f>SUMIFS(Data!$E:$E,Data!$D:$D,'All YOY'!AY$3,Data!$A:$A,'All YOY'!AY$2,Data!$C:$C,'All YOY'!$C28,Data!$B:$B,'All YOY'!AY$1)</f>
        <v>21121</v>
      </c>
      <c r="AZ28" s="85">
        <f>SUMIFS(Data!$E:$E,Data!$D:$D,'All YOY'!AZ$3,Data!$A:$A,'All YOY'!AZ$2,Data!$C:$C,'All YOY'!$C28,Data!$B:$B,'All YOY'!AZ$1)</f>
        <v>467</v>
      </c>
      <c r="BA28" s="85">
        <f>SUMIFS(Data!$E:$E,Data!$D:$D,'All YOY'!BA$3,Data!$A:$A,'All YOY'!BA$2,Data!$C:$C,'All YOY'!$C28,Data!$B:$B,'All YOY'!BA$1)</f>
        <v>0</v>
      </c>
      <c r="BB28" s="85">
        <f>SUMIFS(Data!$E:$E,Data!$D:$D,'All YOY'!BB$3,Data!$A:$A,'All YOY'!BB$2,Data!$C:$C,'All YOY'!$C28,Data!$B:$B,'All YOY'!BB$1)</f>
        <v>0</v>
      </c>
      <c r="BC28" s="85">
        <f>SUMIFS(Data!$E:$E,Data!$D:$D,'All YOY'!BC$3,Data!$A:$A,'All YOY'!BC$2,Data!$C:$C,'All YOY'!$C28,Data!$B:$B,'All YOY'!BC$1)</f>
        <v>0</v>
      </c>
      <c r="BD28" s="85">
        <f>SUMIFS(Data!$E:$E,Data!$D:$D,'All YOY'!BD$3,Data!$A:$A,'All YOY'!BD$2,Data!$C:$C,'All YOY'!$C28,Data!$B:$B,'All YOY'!BD$1)</f>
        <v>19974</v>
      </c>
      <c r="BE28" s="85">
        <f>SUMIFS(Data!$E:$E,Data!$D:$D,'All YOY'!BE$3,Data!$A:$A,'All YOY'!BE$2,Data!$C:$C,'All YOY'!$C28,Data!$B:$B,'All YOY'!BE$1)</f>
        <v>19604</v>
      </c>
      <c r="BF28" s="85">
        <f>SUMIFS(Data!$E:$E,Data!$D:$D,'All YOY'!BF$3,Data!$A:$A,'All YOY'!BF$2,Data!$C:$C,'All YOY'!$C28,Data!$B:$B,'All YOY'!BF$1)</f>
        <v>370</v>
      </c>
      <c r="BG28" s="85">
        <f>SUMIFS(Data!$E:$E,Data!$D:$D,'All YOY'!BG$3,Data!$A:$A,'All YOY'!BG$2,Data!$C:$C,'All YOY'!$C28,Data!$B:$B,'All YOY'!BG$1)</f>
        <v>19310</v>
      </c>
      <c r="BH28" s="85">
        <f>SUMIFS(Data!$E:$E,Data!$D:$D,'All YOY'!BH$3,Data!$A:$A,'All YOY'!BH$2,Data!$C:$C,'All YOY'!$C28,Data!$B:$B,'All YOY'!BH$1)</f>
        <v>18980</v>
      </c>
      <c r="BI28" s="85">
        <f>SUMIFS(Data!$E:$E,Data!$D:$D,'All YOY'!BI$3,Data!$A:$A,'All YOY'!BI$2,Data!$C:$C,'All YOY'!$C28,Data!$B:$B,'All YOY'!BI$1)</f>
        <v>330</v>
      </c>
      <c r="BJ28" s="85">
        <f>SUMIFS(Data!$E:$E,Data!$D:$D,'All YOY'!BJ$3,Data!$A:$A,'All YOY'!BJ$2,Data!$C:$C,'All YOY'!$C28,Data!$B:$B,'All YOY'!BJ$1)</f>
        <v>18545</v>
      </c>
      <c r="BK28" s="85">
        <f>SUMIFS(Data!$E:$E,Data!$D:$D,'All YOY'!BK$3,Data!$A:$A,'All YOY'!BK$2,Data!$C:$C,'All YOY'!$C28,Data!$B:$B,'All YOY'!BK$1)</f>
        <v>18218</v>
      </c>
      <c r="BL28" s="85">
        <f>SUMIFS(Data!$E:$E,Data!$D:$D,'All YOY'!BL$3,Data!$A:$A,'All YOY'!BL$2,Data!$C:$C,'All YOY'!$C28,Data!$B:$B,'All YOY'!BL$1)</f>
        <v>327</v>
      </c>
      <c r="BM28" s="85">
        <f>SUMIFS(Data!$E:$E,Data!$D:$D,'All YOY'!BM$3,Data!$A:$A,'All YOY'!BM$2,Data!$C:$C,'All YOY'!$C28,Data!$B:$B,'All YOY'!BM$1)</f>
        <v>18427</v>
      </c>
      <c r="BN28" s="85">
        <f>SUMIFS(Data!$E:$E,Data!$D:$D,'All YOY'!BN$3,Data!$A:$A,'All YOY'!BN$2,Data!$C:$C,'All YOY'!$C28,Data!$B:$B,'All YOY'!BN$1)</f>
        <v>18067</v>
      </c>
      <c r="BO28" s="85">
        <f>SUMIFS(Data!$E:$E,Data!$D:$D,'All YOY'!BO$3,Data!$A:$A,'All YOY'!BO$2,Data!$C:$C,'All YOY'!$C28,Data!$B:$B,'All YOY'!BO$1)</f>
        <v>360</v>
      </c>
      <c r="BP28" s="85">
        <f>SUMIFS(Data!$E:$E,Data!$D:$D,'All YOY'!BP$3,Data!$A:$A,'All YOY'!BP$2,Data!$C:$C,'All YOY'!$C28,Data!$B:$B,'All YOY'!BP$1)</f>
        <v>18909</v>
      </c>
      <c r="BQ28" s="85">
        <f>SUMIFS(Data!$E:$E,Data!$D:$D,'All YOY'!BQ$3,Data!$A:$A,'All YOY'!BQ$2,Data!$C:$C,'All YOY'!$C28,Data!$B:$B,'All YOY'!BQ$1)</f>
        <v>18554</v>
      </c>
      <c r="BR28" s="85">
        <f>SUMIFS(Data!$E:$E,Data!$D:$D,'All YOY'!BR$3,Data!$A:$A,'All YOY'!BR$2,Data!$C:$C,'All YOY'!$C28,Data!$B:$B,'All YOY'!BR$1)</f>
        <v>355</v>
      </c>
      <c r="BS28" s="85">
        <f>SUMIFS(Data!$E:$E,Data!$D:$D,'All YOY'!BS$3,Data!$A:$A,'All YOY'!BS$2,Data!$C:$C,'All YOY'!$C28,Data!$B:$B,'All YOY'!BS$1)</f>
        <v>18821</v>
      </c>
      <c r="BT28" s="85">
        <f>SUMIFS(Data!$E:$E,Data!$D:$D,'All YOY'!BT$3,Data!$A:$A,'All YOY'!BT$2,Data!$C:$C,'All YOY'!$C28,Data!$B:$B,'All YOY'!BT$1)</f>
        <v>18494</v>
      </c>
      <c r="BU28" s="85">
        <f>SUMIFS(Data!$E:$E,Data!$D:$D,'All YOY'!BU$3,Data!$A:$A,'All YOY'!BU$2,Data!$C:$C,'All YOY'!$C28,Data!$B:$B,'All YOY'!BU$1)</f>
        <v>327</v>
      </c>
      <c r="BV28" s="85">
        <f>SUMIFS(Data!$E:$E,Data!$D:$D,'All YOY'!BV$3,Data!$A:$A,'All YOY'!BV$2,Data!$C:$C,'All YOY'!$C28,Data!$B:$B,'All YOY'!BV$1)</f>
        <v>18985</v>
      </c>
      <c r="BW28" s="85">
        <f>SUMIFS(Data!$E:$E,Data!$D:$D,'All YOY'!BW$3,Data!$A:$A,'All YOY'!BW$2,Data!$C:$C,'All YOY'!$C28,Data!$B:$B,'All YOY'!BW$1)</f>
        <v>18687</v>
      </c>
      <c r="BX28" s="85">
        <f>SUMIFS(Data!$E:$E,Data!$D:$D,'All YOY'!BX$3,Data!$A:$A,'All YOY'!BX$2,Data!$C:$C,'All YOY'!$C28,Data!$B:$B,'All YOY'!BX$1)</f>
        <v>298</v>
      </c>
      <c r="BY28" s="85">
        <f>SUMIFS(Data!$E:$E,Data!$D:$D,'All YOY'!BY$3,Data!$A:$A,'All YOY'!BY$2,Data!$C:$C,'All YOY'!$C28,Data!$B:$B,'All YOY'!BY$1)</f>
        <v>19507</v>
      </c>
      <c r="BZ28" s="85">
        <f>SUMIFS(Data!$E:$E,Data!$D:$D,'All YOY'!BZ$3,Data!$A:$A,'All YOY'!BZ$2,Data!$C:$C,'All YOY'!$C28,Data!$B:$B,'All YOY'!BZ$1)</f>
        <v>19216</v>
      </c>
      <c r="CA28" s="85">
        <f>SUMIFS(Data!$E:$E,Data!$D:$D,'All YOY'!CA$3,Data!$A:$A,'All YOY'!CA$2,Data!$C:$C,'All YOY'!$C28,Data!$B:$B,'All YOY'!CA$1)</f>
        <v>291</v>
      </c>
      <c r="CB28" s="85">
        <f>SUMIFS(Data!$E:$E,Data!$D:$D,'All YOY'!CB$3,Data!$A:$A,'All YOY'!CB$2,Data!$C:$C,'All YOY'!$C28,Data!$B:$B,'All YOY'!CB$1)</f>
        <v>18650</v>
      </c>
      <c r="CC28" s="85">
        <f>SUMIFS(Data!$E:$E,Data!$D:$D,'All YOY'!CC$3,Data!$A:$A,'All YOY'!CC$2,Data!$C:$C,'All YOY'!$C28,Data!$B:$B,'All YOY'!CC$1)</f>
        <v>18429</v>
      </c>
      <c r="CD28" s="85">
        <f>SUMIFS(Data!$E:$E,Data!$D:$D,'All YOY'!CD$3,Data!$A:$A,'All YOY'!CD$2,Data!$C:$C,'All YOY'!$C28,Data!$B:$B,'All YOY'!CD$1)</f>
        <v>221</v>
      </c>
      <c r="CE28" s="85">
        <f>SUMIFS(Data!$E:$E,Data!$D:$D,'All YOY'!CE$3,Data!$A:$A,'All YOY'!CE$2,Data!$C:$C,'All YOY'!$C28,Data!$B:$B,'All YOY'!CE$1)</f>
        <v>18457</v>
      </c>
      <c r="CF28" s="85">
        <f>SUMIFS(Data!$E:$E,Data!$D:$D,'All YOY'!CF$3,Data!$A:$A,'All YOY'!CF$2,Data!$C:$C,'All YOY'!$C28,Data!$B:$B,'All YOY'!CF$1)</f>
        <v>18246</v>
      </c>
      <c r="CG28" s="85">
        <f>SUMIFS(Data!$E:$E,Data!$D:$D,'All YOY'!CG$3,Data!$A:$A,'All YOY'!CG$2,Data!$C:$C,'All YOY'!$C28,Data!$B:$B,'All YOY'!CG$1)</f>
        <v>211</v>
      </c>
      <c r="CH28" s="85">
        <f>SUMIFS(Data!$E:$E,Data!$D:$D,'All YOY'!CH$3,Data!$A:$A,'All YOY'!CH$2,Data!$C:$C,'All YOY'!$C28,Data!$B:$B,'All YOY'!CH$1)</f>
        <v>18517</v>
      </c>
      <c r="CI28" s="85">
        <f>SUMIFS(Data!$E:$E,Data!$D:$D,'All YOY'!CI$3,Data!$A:$A,'All YOY'!CI$2,Data!$C:$C,'All YOY'!$C28,Data!$B:$B,'All YOY'!CI$1)</f>
        <v>18297</v>
      </c>
      <c r="CJ28" s="85">
        <f>SUMIFS(Data!$E:$E,Data!$D:$D,'All YOY'!CJ$3,Data!$A:$A,'All YOY'!CJ$2,Data!$C:$C,'All YOY'!$C28,Data!$B:$B,'All YOY'!CJ$1)</f>
        <v>220</v>
      </c>
      <c r="CK28" s="85">
        <f>SUMIFS(Data!$E:$E,Data!$D:$D,'All YOY'!CK$3,Data!$A:$A,'All YOY'!CK$2,Data!$C:$C,'All YOY'!$C28,Data!$B:$B,'All YOY'!CK$1)</f>
        <v>18437</v>
      </c>
      <c r="CL28" s="85">
        <f>SUMIFS(Data!$E:$E,Data!$D:$D,'All YOY'!CL$3,Data!$A:$A,'All YOY'!CL$2,Data!$C:$C,'All YOY'!$C28,Data!$B:$B,'All YOY'!CL$1)</f>
        <v>18220</v>
      </c>
      <c r="CM28" s="85">
        <f>SUMIFS(Data!$E:$E,Data!$D:$D,'All YOY'!CM$3,Data!$A:$A,'All YOY'!CM$2,Data!$C:$C,'All YOY'!$C28,Data!$B:$B,'All YOY'!CM$1)</f>
        <v>217</v>
      </c>
      <c r="CN28" s="85">
        <f>SUMIFS(Data!$E:$E,Data!$D:$D,'All YOY'!CN$3,Data!$A:$A,'All YOY'!CN$2,Data!$C:$C,'All YOY'!$C28,Data!$B:$B,'All YOY'!CN$1)</f>
        <v>18354</v>
      </c>
      <c r="CO28" s="85">
        <f>SUMIFS(Data!$E:$E,Data!$D:$D,'All YOY'!CO$3,Data!$A:$A,'All YOY'!CO$2,Data!$C:$C,'All YOY'!$C28,Data!$B:$B,'All YOY'!CO$1)</f>
        <v>18142</v>
      </c>
      <c r="CP28" s="85">
        <f>SUMIFS(Data!$E:$E,Data!$D:$D,'All YOY'!CP$3,Data!$A:$A,'All YOY'!CP$2,Data!$C:$C,'All YOY'!$C28,Data!$B:$B,'All YOY'!CP$1)</f>
        <v>212</v>
      </c>
      <c r="CQ28" s="85">
        <f>SUMIFS(Data!$E:$E,Data!$D:$D,'All YOY'!CQ$3,Data!$A:$A,'All YOY'!CQ$2,Data!$C:$C,'All YOY'!$C28,Data!$B:$B,'All YOY'!CQ$1)</f>
        <v>18540</v>
      </c>
      <c r="CR28" s="85">
        <f>SUMIFS(Data!$E:$E,Data!$D:$D,'All YOY'!CR$3,Data!$A:$A,'All YOY'!CR$2,Data!$C:$C,'All YOY'!$C28,Data!$B:$B,'All YOY'!CR$1)</f>
        <v>18329</v>
      </c>
      <c r="CS28" s="85">
        <f>SUMIFS(Data!$E:$E,Data!$D:$D,'All YOY'!CS$3,Data!$A:$A,'All YOY'!CS$2,Data!$C:$C,'All YOY'!$C28,Data!$B:$B,'All YOY'!CS$1)</f>
        <v>211</v>
      </c>
      <c r="CT28" s="85">
        <f>SUMIFS(Data!$E:$E,Data!$D:$D,'All YOY'!CT$3,Data!$A:$A,'All YOY'!CT$2,Data!$C:$C,'All YOY'!$C28,Data!$B:$B,'All YOY'!CT$1)</f>
        <v>18727</v>
      </c>
      <c r="CU28" s="85">
        <f>SUMIFS(Data!$E:$E,Data!$D:$D,'All YOY'!CU$3,Data!$A:$A,'All YOY'!CU$2,Data!$C:$C,'All YOY'!$C28,Data!$B:$B,'All YOY'!CU$1)</f>
        <v>18501</v>
      </c>
      <c r="CV28" s="85">
        <f>SUMIFS(Data!$E:$E,Data!$D:$D,'All YOY'!CV$3,Data!$A:$A,'All YOY'!CV$2,Data!$C:$C,'All YOY'!$C28,Data!$B:$B,'All YOY'!CV$1)</f>
        <v>226</v>
      </c>
      <c r="CW28" s="85">
        <f>SUMIFS(Data!$E:$E,Data!$D:$D,'All YOY'!CW$3,Data!$A:$A,'All YOY'!CW$2,Data!$C:$C,'All YOY'!$C28,Data!$B:$B,'All YOY'!CW$1)</f>
        <v>18201</v>
      </c>
      <c r="CX28" s="85">
        <f>SUMIFS(Data!$E:$E,Data!$D:$D,'All YOY'!CX$3,Data!$A:$A,'All YOY'!CX$2,Data!$C:$C,'All YOY'!$C28,Data!$B:$B,'All YOY'!CX$1)</f>
        <v>18028</v>
      </c>
      <c r="CY28" s="85">
        <f>SUMIFS(Data!$E:$E,Data!$D:$D,'All YOY'!CY$3,Data!$A:$A,'All YOY'!CY$2,Data!$C:$C,'All YOY'!$C28,Data!$B:$B,'All YOY'!CY$1)</f>
        <v>173</v>
      </c>
      <c r="CZ28" s="85">
        <f>SUMIFS(Data!$E:$E,Data!$D:$D,'All YOY'!CZ$3,Data!$A:$A,'All YOY'!CZ$2,Data!$C:$C,'All YOY'!$C28,Data!$B:$B,'All YOY'!CZ$1)</f>
        <v>17922</v>
      </c>
      <c r="DA28" s="85">
        <f>SUMIFS(Data!$E:$E,Data!$D:$D,'All YOY'!DA$3,Data!$A:$A,'All YOY'!DA$2,Data!$C:$C,'All YOY'!$C28,Data!$B:$B,'All YOY'!DA$1)</f>
        <v>17730</v>
      </c>
      <c r="DB28" s="85">
        <f>SUMIFS(Data!$E:$E,Data!$D:$D,'All YOY'!DB$3,Data!$A:$A,'All YOY'!DB$2,Data!$C:$C,'All YOY'!$C28,Data!$B:$B,'All YOY'!DB$1)</f>
        <v>192</v>
      </c>
      <c r="DC28" s="85">
        <f>SUMIFS(Data!$E:$E,Data!$D:$D,'All YOY'!DC$3,Data!$A:$A,'All YOY'!DC$2,Data!$C:$C,'All YOY'!$C28,Data!$B:$B,'All YOY'!DC$1)</f>
        <v>17736</v>
      </c>
      <c r="DD28" s="85">
        <f>SUMIFS(Data!$E:$E,Data!$D:$D,'All YOY'!DD$3,Data!$A:$A,'All YOY'!DD$2,Data!$C:$C,'All YOY'!$C28,Data!$B:$B,'All YOY'!DD$1)</f>
        <v>17561</v>
      </c>
      <c r="DE28" s="85">
        <f>SUMIFS(Data!$E:$E,Data!$D:$D,'All YOY'!DE$3,Data!$A:$A,'All YOY'!DE$2,Data!$C:$C,'All YOY'!$C28,Data!$B:$B,'All YOY'!DE$1)</f>
        <v>175</v>
      </c>
    </row>
    <row r="29" spans="1:109">
      <c r="A29" s="77" t="s">
        <v>460</v>
      </c>
      <c r="B29" s="77" t="s">
        <v>478</v>
      </c>
      <c r="C29" s="88" t="s">
        <v>21</v>
      </c>
      <c r="D29" s="77"/>
      <c r="E29" s="85">
        <f>SUMIFS(Data!$E:$E,Data!$D:$D,'All YOY'!E$3,Data!$A:$A,'All YOY'!E$2,Data!$C:$C,'All YOY'!$C29,Data!$B:$B,'All YOY'!E$1)</f>
        <v>0</v>
      </c>
      <c r="F29" s="85">
        <f>SUMIFS(Data!$E:$E,Data!$D:$D,'All YOY'!F$3,Data!$A:$A,'All YOY'!F$2,Data!$C:$C,'All YOY'!$C29,Data!$B:$B,'All YOY'!F$1)</f>
        <v>0</v>
      </c>
      <c r="G29" s="85">
        <f>SUMIFS(Data!$E:$E,Data!$D:$D,'All YOY'!G$3,Data!$A:$A,'All YOY'!G$2,Data!$C:$C,'All YOY'!$C29,Data!$B:$B,'All YOY'!G$1)</f>
        <v>0</v>
      </c>
      <c r="H29" s="85">
        <f>SUMIFS(Data!$E:$E,Data!$D:$D,'All YOY'!H$3,Data!$A:$A,'All YOY'!H$2,Data!$C:$C,'All YOY'!$C29,Data!$B:$B,'All YOY'!H$1)</f>
        <v>0</v>
      </c>
      <c r="I29" s="85">
        <f>SUMIFS(Data!$E:$E,Data!$D:$D,'All YOY'!I$3,Data!$A:$A,'All YOY'!I$2,Data!$C:$C,'All YOY'!$C29,Data!$B:$B,'All YOY'!I$1)</f>
        <v>0</v>
      </c>
      <c r="J29" s="85">
        <f>SUMIFS(Data!$E:$E,Data!$D:$D,'All YOY'!J$3,Data!$A:$A,'All YOY'!J$2,Data!$C:$C,'All YOY'!$C29,Data!$B:$B,'All YOY'!J$1)</f>
        <v>0</v>
      </c>
      <c r="K29" s="85">
        <f>SUMIFS(Data!$E:$E,Data!$D:$D,'All YOY'!K$3,Data!$A:$A,'All YOY'!K$2,Data!$C:$C,'All YOY'!$C29,Data!$B:$B,'All YOY'!K$1)</f>
        <v>12000</v>
      </c>
      <c r="L29" s="85">
        <f>SUMIFS(Data!$E:$E,Data!$D:$D,'All YOY'!L$3,Data!$A:$A,'All YOY'!L$2,Data!$C:$C,'All YOY'!$C29,Data!$B:$B,'All YOY'!L$1)</f>
        <v>0</v>
      </c>
      <c r="M29" s="85">
        <f>SUMIFS(Data!$E:$E,Data!$D:$D,'All YOY'!M$3,Data!$A:$A,'All YOY'!M$2,Data!$C:$C,'All YOY'!$C29,Data!$B:$B,'All YOY'!M$1)</f>
        <v>0</v>
      </c>
      <c r="N29" s="85">
        <f>SUMIFS(Data!$E:$E,Data!$D:$D,'All YOY'!N$3,Data!$A:$A,'All YOY'!N$2,Data!$C:$C,'All YOY'!$C29,Data!$B:$B,'All YOY'!N$1)</f>
        <v>0</v>
      </c>
      <c r="O29" s="85">
        <f>SUMIFS(Data!$E:$E,Data!$D:$D,'All YOY'!O$3,Data!$A:$A,'All YOY'!O$2,Data!$C:$C,'All YOY'!$C29,Data!$B:$B,'All YOY'!O$1)</f>
        <v>0</v>
      </c>
      <c r="P29" s="85">
        <f>SUMIFS(Data!$E:$E,Data!$D:$D,'All YOY'!P$3,Data!$A:$A,'All YOY'!P$2,Data!$C:$C,'All YOY'!$C29,Data!$B:$B,'All YOY'!P$1)</f>
        <v>0</v>
      </c>
      <c r="Q29" s="85">
        <f>SUMIFS(Data!$E:$E,Data!$D:$D,'All YOY'!Q$3,Data!$A:$A,'All YOY'!Q$2,Data!$C:$C,'All YOY'!$C29,Data!$B:$B,'All YOY'!Q$1)</f>
        <v>13613</v>
      </c>
      <c r="R29" s="85">
        <f>SUMIFS(Data!$E:$E,Data!$D:$D,'All YOY'!R$3,Data!$A:$A,'All YOY'!R$2,Data!$C:$C,'All YOY'!$C29,Data!$B:$B,'All YOY'!R$1)</f>
        <v>12364</v>
      </c>
      <c r="S29" s="85">
        <f>SUMIFS(Data!$E:$E,Data!$D:$D,'All YOY'!S$3,Data!$A:$A,'All YOY'!S$2,Data!$C:$C,'All YOY'!$C29,Data!$B:$B,'All YOY'!S$1)</f>
        <v>1249</v>
      </c>
      <c r="T29" s="85">
        <f>SUMIFS(Data!$E:$E,Data!$D:$D,'All YOY'!T$3,Data!$A:$A,'All YOY'!T$2,Data!$C:$C,'All YOY'!$C29,Data!$B:$B,'All YOY'!T$1)</f>
        <v>13350</v>
      </c>
      <c r="U29" s="85">
        <f>SUMIFS(Data!$E:$E,Data!$D:$D,'All YOY'!U$3,Data!$A:$A,'All YOY'!U$2,Data!$C:$C,'All YOY'!$C29,Data!$B:$B,'All YOY'!U$1)</f>
        <v>12150</v>
      </c>
      <c r="V29" s="85">
        <f>SUMIFS(Data!$E:$E,Data!$D:$D,'All YOY'!V$3,Data!$A:$A,'All YOY'!V$2,Data!$C:$C,'All YOY'!$C29,Data!$B:$B,'All YOY'!V$1)</f>
        <v>1200</v>
      </c>
      <c r="W29" s="85">
        <f>SUMIFS(Data!$E:$E,Data!$D:$D,'All YOY'!W$3,Data!$A:$A,'All YOY'!W$2,Data!$C:$C,'All YOY'!$C29,Data!$B:$B,'All YOY'!W$1)</f>
        <v>13609</v>
      </c>
      <c r="X29" s="85">
        <f>SUMIFS(Data!$E:$E,Data!$D:$D,'All YOY'!X$3,Data!$A:$A,'All YOY'!X$2,Data!$C:$C,'All YOY'!$C29,Data!$B:$B,'All YOY'!X$1)</f>
        <v>12632</v>
      </c>
      <c r="Y29" s="85">
        <f>SUMIFS(Data!$E:$E,Data!$D:$D,'All YOY'!Y$3,Data!$A:$A,'All YOY'!Y$2,Data!$C:$C,'All YOY'!$C29,Data!$B:$B,'All YOY'!Y$1)</f>
        <v>977</v>
      </c>
      <c r="Z29" s="85">
        <f>SUMIFS(Data!$E:$E,Data!$D:$D,'All YOY'!Z$3,Data!$A:$A,'All YOY'!Z$2,Data!$C:$C,'All YOY'!$C29,Data!$B:$B,'All YOY'!Z$1)</f>
        <v>13609</v>
      </c>
      <c r="AA29" s="85">
        <f>SUMIFS(Data!$E:$E,Data!$D:$D,'All YOY'!AA$3,Data!$A:$A,'All YOY'!AA$2,Data!$C:$C,'All YOY'!$C29,Data!$B:$B,'All YOY'!AA$1)</f>
        <v>12441</v>
      </c>
      <c r="AB29" s="85">
        <f>SUMIFS(Data!$E:$E,Data!$D:$D,'All YOY'!AB$3,Data!$A:$A,'All YOY'!AB$2,Data!$C:$C,'All YOY'!$C29,Data!$B:$B,'All YOY'!AB$1)</f>
        <v>1168</v>
      </c>
      <c r="AC29" s="85">
        <f>SUMIFS(Data!$E:$E,Data!$D:$D,'All YOY'!AC$3,Data!$A:$A,'All YOY'!AC$2,Data!$C:$C,'All YOY'!$C29,Data!$B:$B,'All YOY'!AC$1)</f>
        <v>13663</v>
      </c>
      <c r="AD29" s="85">
        <f>SUMIFS(Data!$E:$E,Data!$D:$D,'All YOY'!AD$3,Data!$A:$A,'All YOY'!AD$2,Data!$C:$C,'All YOY'!$C29,Data!$B:$B,'All YOY'!AD$1)</f>
        <v>12453</v>
      </c>
      <c r="AE29" s="85">
        <f>SUMIFS(Data!$E:$E,Data!$D:$D,'All YOY'!AE$3,Data!$A:$A,'All YOY'!AE$2,Data!$C:$C,'All YOY'!$C29,Data!$B:$B,'All YOY'!AE$1)</f>
        <v>1210</v>
      </c>
      <c r="AF29" s="85">
        <f>SUMIFS(Data!$E:$E,Data!$D:$D,'All YOY'!AF$3,Data!$A:$A,'All YOY'!AF$2,Data!$C:$C,'All YOY'!$C29,Data!$B:$B,'All YOY'!AF$1)</f>
        <v>13900</v>
      </c>
      <c r="AG29" s="85">
        <f>SUMIFS(Data!$E:$E,Data!$D:$D,'All YOY'!AG$3,Data!$A:$A,'All YOY'!AG$2,Data!$C:$C,'All YOY'!$C29,Data!$B:$B,'All YOY'!AG$1)</f>
        <v>12652</v>
      </c>
      <c r="AH29" s="85">
        <f>SUMIFS(Data!$E:$E,Data!$D:$D,'All YOY'!AH$3,Data!$A:$A,'All YOY'!AH$2,Data!$C:$C,'All YOY'!$C29,Data!$B:$B,'All YOY'!AH$1)</f>
        <v>1248</v>
      </c>
      <c r="AI29" s="85">
        <f>SUMIFS(Data!$E:$E,Data!$D:$D,'All YOY'!AI$3,Data!$A:$A,'All YOY'!AI$2,Data!$C:$C,'All YOY'!$C29,Data!$B:$B,'All YOY'!AI$1)</f>
        <v>10053</v>
      </c>
      <c r="AJ29" s="85">
        <f>SUMIFS(Data!$E:$E,Data!$D:$D,'All YOY'!AJ$3,Data!$A:$A,'All YOY'!AJ$2,Data!$C:$C,'All YOY'!$C29,Data!$B:$B,'All YOY'!AJ$1)</f>
        <v>9474</v>
      </c>
      <c r="AK29" s="85">
        <f>SUMIFS(Data!$E:$E,Data!$D:$D,'All YOY'!AK$3,Data!$A:$A,'All YOY'!AK$2,Data!$C:$C,'All YOY'!$C29,Data!$B:$B,'All YOY'!AK$1)</f>
        <v>579</v>
      </c>
      <c r="AL29" s="85">
        <f>SUMIFS(Data!$E:$E,Data!$D:$D,'All YOY'!AL$3,Data!$A:$A,'All YOY'!AL$2,Data!$C:$C,'All YOY'!$C29,Data!$B:$B,'All YOY'!AL$1)</f>
        <v>10192</v>
      </c>
      <c r="AM29" s="85">
        <f>SUMIFS(Data!$E:$E,Data!$D:$D,'All YOY'!AM$3,Data!$A:$A,'All YOY'!AM$2,Data!$C:$C,'All YOY'!$C29,Data!$B:$B,'All YOY'!AM$1)</f>
        <v>9588</v>
      </c>
      <c r="AN29" s="85">
        <f>SUMIFS(Data!$E:$E,Data!$D:$D,'All YOY'!AN$3,Data!$A:$A,'All YOY'!AN$2,Data!$C:$C,'All YOY'!$C29,Data!$B:$B,'All YOY'!AN$1)</f>
        <v>604</v>
      </c>
      <c r="AO29" s="85">
        <f>SUMIFS(Data!$E:$E,Data!$D:$D,'All YOY'!AO$3,Data!$A:$A,'All YOY'!AO$2,Data!$C:$C,'All YOY'!$C29,Data!$B:$B,'All YOY'!AO$1)</f>
        <v>10385</v>
      </c>
      <c r="AP29" s="85">
        <f>SUMIFS(Data!$E:$E,Data!$D:$D,'All YOY'!AP$3,Data!$A:$A,'All YOY'!AP$2,Data!$C:$C,'All YOY'!$C29,Data!$B:$B,'All YOY'!AP$1)</f>
        <v>9663</v>
      </c>
      <c r="AQ29" s="85">
        <f>SUMIFS(Data!$E:$E,Data!$D:$D,'All YOY'!AQ$3,Data!$A:$A,'All YOY'!AQ$2,Data!$C:$C,'All YOY'!$C29,Data!$B:$B,'All YOY'!AQ$1)</f>
        <v>722</v>
      </c>
      <c r="AR29" s="85">
        <f>SUMIFS(Data!$E:$E,Data!$D:$D,'All YOY'!AR$3,Data!$A:$A,'All YOY'!AR$2,Data!$C:$C,'All YOY'!$C29,Data!$B:$B,'All YOY'!AR$1)</f>
        <v>10475</v>
      </c>
      <c r="AS29" s="85">
        <f>SUMIFS(Data!$E:$E,Data!$D:$D,'All YOY'!AS$3,Data!$A:$A,'All YOY'!AS$2,Data!$C:$C,'All YOY'!$C29,Data!$B:$B,'All YOY'!AS$1)</f>
        <v>9725</v>
      </c>
      <c r="AT29" s="85">
        <f>SUMIFS(Data!$E:$E,Data!$D:$D,'All YOY'!AT$3,Data!$A:$A,'All YOY'!AT$2,Data!$C:$C,'All YOY'!$C29,Data!$B:$B,'All YOY'!AT$1)</f>
        <v>750</v>
      </c>
      <c r="AU29" s="85">
        <f>SUMIFS(Data!$E:$E,Data!$D:$D,'All YOY'!AU$3,Data!$A:$A,'All YOY'!AU$2,Data!$C:$C,'All YOY'!$C29,Data!$B:$B,'All YOY'!AU$1)</f>
        <v>9882</v>
      </c>
      <c r="AV29" s="85">
        <f>SUMIFS(Data!$E:$E,Data!$D:$D,'All YOY'!AV$3,Data!$A:$A,'All YOY'!AV$2,Data!$C:$C,'All YOY'!$C29,Data!$B:$B,'All YOY'!AV$1)</f>
        <v>9286</v>
      </c>
      <c r="AW29" s="85">
        <f>SUMIFS(Data!$E:$E,Data!$D:$D,'All YOY'!AW$3,Data!$A:$A,'All YOY'!AW$2,Data!$C:$C,'All YOY'!$C29,Data!$B:$B,'All YOY'!AW$1)</f>
        <v>596</v>
      </c>
      <c r="AX29" s="85">
        <f>SUMIFS(Data!$E:$E,Data!$D:$D,'All YOY'!AX$3,Data!$A:$A,'All YOY'!AX$2,Data!$C:$C,'All YOY'!$C29,Data!$B:$B,'All YOY'!AX$1)</f>
        <v>9752</v>
      </c>
      <c r="AY29" s="85">
        <f>SUMIFS(Data!$E:$E,Data!$D:$D,'All YOY'!AY$3,Data!$A:$A,'All YOY'!AY$2,Data!$C:$C,'All YOY'!$C29,Data!$B:$B,'All YOY'!AY$1)</f>
        <v>9259</v>
      </c>
      <c r="AZ29" s="85">
        <f>SUMIFS(Data!$E:$E,Data!$D:$D,'All YOY'!AZ$3,Data!$A:$A,'All YOY'!AZ$2,Data!$C:$C,'All YOY'!$C29,Data!$B:$B,'All YOY'!AZ$1)</f>
        <v>493</v>
      </c>
      <c r="BA29" s="85">
        <f>SUMIFS(Data!$E:$E,Data!$D:$D,'All YOY'!BA$3,Data!$A:$A,'All YOY'!BA$2,Data!$C:$C,'All YOY'!$C29,Data!$B:$B,'All YOY'!BA$1)</f>
        <v>0</v>
      </c>
      <c r="BB29" s="85">
        <f>SUMIFS(Data!$E:$E,Data!$D:$D,'All YOY'!BB$3,Data!$A:$A,'All YOY'!BB$2,Data!$C:$C,'All YOY'!$C29,Data!$B:$B,'All YOY'!BB$1)</f>
        <v>0</v>
      </c>
      <c r="BC29" s="85">
        <f>SUMIFS(Data!$E:$E,Data!$D:$D,'All YOY'!BC$3,Data!$A:$A,'All YOY'!BC$2,Data!$C:$C,'All YOY'!$C29,Data!$B:$B,'All YOY'!BC$1)</f>
        <v>0</v>
      </c>
      <c r="BD29" s="85">
        <f>SUMIFS(Data!$E:$E,Data!$D:$D,'All YOY'!BD$3,Data!$A:$A,'All YOY'!BD$2,Data!$C:$C,'All YOY'!$C29,Data!$B:$B,'All YOY'!BD$1)</f>
        <v>9204</v>
      </c>
      <c r="BE29" s="85">
        <f>SUMIFS(Data!$E:$E,Data!$D:$D,'All YOY'!BE$3,Data!$A:$A,'All YOY'!BE$2,Data!$C:$C,'All YOY'!$C29,Data!$B:$B,'All YOY'!BE$1)</f>
        <v>8779</v>
      </c>
      <c r="BF29" s="85">
        <f>SUMIFS(Data!$E:$E,Data!$D:$D,'All YOY'!BF$3,Data!$A:$A,'All YOY'!BF$2,Data!$C:$C,'All YOY'!$C29,Data!$B:$B,'All YOY'!BF$1)</f>
        <v>425</v>
      </c>
      <c r="BG29" s="85">
        <f>SUMIFS(Data!$E:$E,Data!$D:$D,'All YOY'!BG$3,Data!$A:$A,'All YOY'!BG$2,Data!$C:$C,'All YOY'!$C29,Data!$B:$B,'All YOY'!BG$1)</f>
        <v>8872</v>
      </c>
      <c r="BH29" s="85">
        <f>SUMIFS(Data!$E:$E,Data!$D:$D,'All YOY'!BH$3,Data!$A:$A,'All YOY'!BH$2,Data!$C:$C,'All YOY'!$C29,Data!$B:$B,'All YOY'!BH$1)</f>
        <v>8450</v>
      </c>
      <c r="BI29" s="85">
        <f>SUMIFS(Data!$E:$E,Data!$D:$D,'All YOY'!BI$3,Data!$A:$A,'All YOY'!BI$2,Data!$C:$C,'All YOY'!$C29,Data!$B:$B,'All YOY'!BI$1)</f>
        <v>422</v>
      </c>
      <c r="BJ29" s="85">
        <f>SUMIFS(Data!$E:$E,Data!$D:$D,'All YOY'!BJ$3,Data!$A:$A,'All YOY'!BJ$2,Data!$C:$C,'All YOY'!$C29,Data!$B:$B,'All YOY'!BJ$1)</f>
        <v>8950</v>
      </c>
      <c r="BK29" s="85">
        <f>SUMIFS(Data!$E:$E,Data!$D:$D,'All YOY'!BK$3,Data!$A:$A,'All YOY'!BK$2,Data!$C:$C,'All YOY'!$C29,Data!$B:$B,'All YOY'!BK$1)</f>
        <v>8591</v>
      </c>
      <c r="BL29" s="85">
        <f>SUMIFS(Data!$E:$E,Data!$D:$D,'All YOY'!BL$3,Data!$A:$A,'All YOY'!BL$2,Data!$C:$C,'All YOY'!$C29,Data!$B:$B,'All YOY'!BL$1)</f>
        <v>359</v>
      </c>
      <c r="BM29" s="85">
        <f>SUMIFS(Data!$E:$E,Data!$D:$D,'All YOY'!BM$3,Data!$A:$A,'All YOY'!BM$2,Data!$C:$C,'All YOY'!$C29,Data!$B:$B,'All YOY'!BM$1)</f>
        <v>9028</v>
      </c>
      <c r="BN29" s="85">
        <f>SUMIFS(Data!$E:$E,Data!$D:$D,'All YOY'!BN$3,Data!$A:$A,'All YOY'!BN$2,Data!$C:$C,'All YOY'!$C29,Data!$B:$B,'All YOY'!BN$1)</f>
        <v>8707</v>
      </c>
      <c r="BO29" s="85">
        <f>SUMIFS(Data!$E:$E,Data!$D:$D,'All YOY'!BO$3,Data!$A:$A,'All YOY'!BO$2,Data!$C:$C,'All YOY'!$C29,Data!$B:$B,'All YOY'!BO$1)</f>
        <v>321</v>
      </c>
      <c r="BP29" s="85">
        <f>SUMIFS(Data!$E:$E,Data!$D:$D,'All YOY'!BP$3,Data!$A:$A,'All YOY'!BP$2,Data!$C:$C,'All YOY'!$C29,Data!$B:$B,'All YOY'!BP$1)</f>
        <v>9122</v>
      </c>
      <c r="BQ29" s="85">
        <f>SUMIFS(Data!$E:$E,Data!$D:$D,'All YOY'!BQ$3,Data!$A:$A,'All YOY'!BQ$2,Data!$C:$C,'All YOY'!$C29,Data!$B:$B,'All YOY'!BQ$1)</f>
        <v>8809</v>
      </c>
      <c r="BR29" s="85">
        <f>SUMIFS(Data!$E:$E,Data!$D:$D,'All YOY'!BR$3,Data!$A:$A,'All YOY'!BR$2,Data!$C:$C,'All YOY'!$C29,Data!$B:$B,'All YOY'!BR$1)</f>
        <v>313</v>
      </c>
      <c r="BS29" s="85">
        <f>SUMIFS(Data!$E:$E,Data!$D:$D,'All YOY'!BS$3,Data!$A:$A,'All YOY'!BS$2,Data!$C:$C,'All YOY'!$C29,Data!$B:$B,'All YOY'!BS$1)</f>
        <v>8964</v>
      </c>
      <c r="BT29" s="85">
        <f>SUMIFS(Data!$E:$E,Data!$D:$D,'All YOY'!BT$3,Data!$A:$A,'All YOY'!BT$2,Data!$C:$C,'All YOY'!$C29,Data!$B:$B,'All YOY'!BT$1)</f>
        <v>8666</v>
      </c>
      <c r="BU29" s="85">
        <f>SUMIFS(Data!$E:$E,Data!$D:$D,'All YOY'!BU$3,Data!$A:$A,'All YOY'!BU$2,Data!$C:$C,'All YOY'!$C29,Data!$B:$B,'All YOY'!BU$1)</f>
        <v>298</v>
      </c>
      <c r="BV29" s="85">
        <f>SUMIFS(Data!$E:$E,Data!$D:$D,'All YOY'!BV$3,Data!$A:$A,'All YOY'!BV$2,Data!$C:$C,'All YOY'!$C29,Data!$B:$B,'All YOY'!BV$1)</f>
        <v>8917</v>
      </c>
      <c r="BW29" s="85">
        <f>SUMIFS(Data!$E:$E,Data!$D:$D,'All YOY'!BW$3,Data!$A:$A,'All YOY'!BW$2,Data!$C:$C,'All YOY'!$C29,Data!$B:$B,'All YOY'!BW$1)</f>
        <v>8638</v>
      </c>
      <c r="BX29" s="85">
        <f>SUMIFS(Data!$E:$E,Data!$D:$D,'All YOY'!BX$3,Data!$A:$A,'All YOY'!BX$2,Data!$C:$C,'All YOY'!$C29,Data!$B:$B,'All YOY'!BX$1)</f>
        <v>279</v>
      </c>
      <c r="BY29" s="85">
        <f>SUMIFS(Data!$E:$E,Data!$D:$D,'All YOY'!BY$3,Data!$A:$A,'All YOY'!BY$2,Data!$C:$C,'All YOY'!$C29,Data!$B:$B,'All YOY'!BY$1)</f>
        <v>8885</v>
      </c>
      <c r="BZ29" s="85">
        <f>SUMIFS(Data!$E:$E,Data!$D:$D,'All YOY'!BZ$3,Data!$A:$A,'All YOY'!BZ$2,Data!$C:$C,'All YOY'!$C29,Data!$B:$B,'All YOY'!BZ$1)</f>
        <v>8622</v>
      </c>
      <c r="CA29" s="85">
        <f>SUMIFS(Data!$E:$E,Data!$D:$D,'All YOY'!CA$3,Data!$A:$A,'All YOY'!CA$2,Data!$C:$C,'All YOY'!$C29,Data!$B:$B,'All YOY'!CA$1)</f>
        <v>263</v>
      </c>
      <c r="CB29" s="85">
        <f>SUMIFS(Data!$E:$E,Data!$D:$D,'All YOY'!CB$3,Data!$A:$A,'All YOY'!CB$2,Data!$C:$C,'All YOY'!$C29,Data!$B:$B,'All YOY'!CB$1)</f>
        <v>8769</v>
      </c>
      <c r="CC29" s="85">
        <f>SUMIFS(Data!$E:$E,Data!$D:$D,'All YOY'!CC$3,Data!$A:$A,'All YOY'!CC$2,Data!$C:$C,'All YOY'!$C29,Data!$B:$B,'All YOY'!CC$1)</f>
        <v>8535</v>
      </c>
      <c r="CD29" s="85">
        <f>SUMIFS(Data!$E:$E,Data!$D:$D,'All YOY'!CD$3,Data!$A:$A,'All YOY'!CD$2,Data!$C:$C,'All YOY'!$C29,Data!$B:$B,'All YOY'!CD$1)</f>
        <v>234</v>
      </c>
      <c r="CE29" s="85">
        <f>SUMIFS(Data!$E:$E,Data!$D:$D,'All YOY'!CE$3,Data!$A:$A,'All YOY'!CE$2,Data!$C:$C,'All YOY'!$C29,Data!$B:$B,'All YOY'!CE$1)</f>
        <v>8307</v>
      </c>
      <c r="CF29" s="85">
        <f>SUMIFS(Data!$E:$E,Data!$D:$D,'All YOY'!CF$3,Data!$A:$A,'All YOY'!CF$2,Data!$C:$C,'All YOY'!$C29,Data!$B:$B,'All YOY'!CF$1)</f>
        <v>8080</v>
      </c>
      <c r="CG29" s="85">
        <f>SUMIFS(Data!$E:$E,Data!$D:$D,'All YOY'!CG$3,Data!$A:$A,'All YOY'!CG$2,Data!$C:$C,'All YOY'!$C29,Data!$B:$B,'All YOY'!CG$1)</f>
        <v>227</v>
      </c>
      <c r="CH29" s="85">
        <f>SUMIFS(Data!$E:$E,Data!$D:$D,'All YOY'!CH$3,Data!$A:$A,'All YOY'!CH$2,Data!$C:$C,'All YOY'!$C29,Data!$B:$B,'All YOY'!CH$1)</f>
        <v>8364</v>
      </c>
      <c r="CI29" s="85">
        <f>SUMIFS(Data!$E:$E,Data!$D:$D,'All YOY'!CI$3,Data!$A:$A,'All YOY'!CI$2,Data!$C:$C,'All YOY'!$C29,Data!$B:$B,'All YOY'!CI$1)</f>
        <v>8122</v>
      </c>
      <c r="CJ29" s="85">
        <f>SUMIFS(Data!$E:$E,Data!$D:$D,'All YOY'!CJ$3,Data!$A:$A,'All YOY'!CJ$2,Data!$C:$C,'All YOY'!$C29,Data!$B:$B,'All YOY'!CJ$1)</f>
        <v>242</v>
      </c>
      <c r="CK29" s="85">
        <f>SUMIFS(Data!$E:$E,Data!$D:$D,'All YOY'!CK$3,Data!$A:$A,'All YOY'!CK$2,Data!$C:$C,'All YOY'!$C29,Data!$B:$B,'All YOY'!CK$1)</f>
        <v>8138</v>
      </c>
      <c r="CL29" s="85">
        <f>SUMIFS(Data!$E:$E,Data!$D:$D,'All YOY'!CL$3,Data!$A:$A,'All YOY'!CL$2,Data!$C:$C,'All YOY'!$C29,Data!$B:$B,'All YOY'!CL$1)</f>
        <v>7899</v>
      </c>
      <c r="CM29" s="85">
        <f>SUMIFS(Data!$E:$E,Data!$D:$D,'All YOY'!CM$3,Data!$A:$A,'All YOY'!CM$2,Data!$C:$C,'All YOY'!$C29,Data!$B:$B,'All YOY'!CM$1)</f>
        <v>239</v>
      </c>
      <c r="CN29" s="85">
        <f>SUMIFS(Data!$E:$E,Data!$D:$D,'All YOY'!CN$3,Data!$A:$A,'All YOY'!CN$2,Data!$C:$C,'All YOY'!$C29,Data!$B:$B,'All YOY'!CN$1)</f>
        <v>8127</v>
      </c>
      <c r="CO29" s="85">
        <f>SUMIFS(Data!$E:$E,Data!$D:$D,'All YOY'!CO$3,Data!$A:$A,'All YOY'!CO$2,Data!$C:$C,'All YOY'!$C29,Data!$B:$B,'All YOY'!CO$1)</f>
        <v>7902</v>
      </c>
      <c r="CP29" s="85">
        <f>SUMIFS(Data!$E:$E,Data!$D:$D,'All YOY'!CP$3,Data!$A:$A,'All YOY'!CP$2,Data!$C:$C,'All YOY'!$C29,Data!$B:$B,'All YOY'!CP$1)</f>
        <v>225</v>
      </c>
      <c r="CQ29" s="85">
        <f>SUMIFS(Data!$E:$E,Data!$D:$D,'All YOY'!CQ$3,Data!$A:$A,'All YOY'!CQ$2,Data!$C:$C,'All YOY'!$C29,Data!$B:$B,'All YOY'!CQ$1)</f>
        <v>8341</v>
      </c>
      <c r="CR29" s="85">
        <f>SUMIFS(Data!$E:$E,Data!$D:$D,'All YOY'!CR$3,Data!$A:$A,'All YOY'!CR$2,Data!$C:$C,'All YOY'!$C29,Data!$B:$B,'All YOY'!CR$1)</f>
        <v>8084</v>
      </c>
      <c r="CS29" s="85">
        <f>SUMIFS(Data!$E:$E,Data!$D:$D,'All YOY'!CS$3,Data!$A:$A,'All YOY'!CS$2,Data!$C:$C,'All YOY'!$C29,Data!$B:$B,'All YOY'!CS$1)</f>
        <v>257</v>
      </c>
      <c r="CT29" s="85">
        <f>SUMIFS(Data!$E:$E,Data!$D:$D,'All YOY'!CT$3,Data!$A:$A,'All YOY'!CT$2,Data!$C:$C,'All YOY'!$C29,Data!$B:$B,'All YOY'!CT$1)</f>
        <v>9296</v>
      </c>
      <c r="CU29" s="85">
        <f>SUMIFS(Data!$E:$E,Data!$D:$D,'All YOY'!CU$3,Data!$A:$A,'All YOY'!CU$2,Data!$C:$C,'All YOY'!$C29,Data!$B:$B,'All YOY'!CU$1)</f>
        <v>9058</v>
      </c>
      <c r="CV29" s="85">
        <f>SUMIFS(Data!$E:$E,Data!$D:$D,'All YOY'!CV$3,Data!$A:$A,'All YOY'!CV$2,Data!$C:$C,'All YOY'!$C29,Data!$B:$B,'All YOY'!CV$1)</f>
        <v>238</v>
      </c>
      <c r="CW29" s="85">
        <f>SUMIFS(Data!$E:$E,Data!$D:$D,'All YOY'!CW$3,Data!$A:$A,'All YOY'!CW$2,Data!$C:$C,'All YOY'!$C29,Data!$B:$B,'All YOY'!CW$1)</f>
        <v>9341</v>
      </c>
      <c r="CX29" s="85">
        <f>SUMIFS(Data!$E:$E,Data!$D:$D,'All YOY'!CX$3,Data!$A:$A,'All YOY'!CX$2,Data!$C:$C,'All YOY'!$C29,Data!$B:$B,'All YOY'!CX$1)</f>
        <v>9123</v>
      </c>
      <c r="CY29" s="85">
        <f>SUMIFS(Data!$E:$E,Data!$D:$D,'All YOY'!CY$3,Data!$A:$A,'All YOY'!CY$2,Data!$C:$C,'All YOY'!$C29,Data!$B:$B,'All YOY'!CY$1)</f>
        <v>218</v>
      </c>
      <c r="CZ29" s="85">
        <f>SUMIFS(Data!$E:$E,Data!$D:$D,'All YOY'!CZ$3,Data!$A:$A,'All YOY'!CZ$2,Data!$C:$C,'All YOY'!$C29,Data!$B:$B,'All YOY'!CZ$1)</f>
        <v>9993</v>
      </c>
      <c r="DA29" s="85">
        <f>SUMIFS(Data!$E:$E,Data!$D:$D,'All YOY'!DA$3,Data!$A:$A,'All YOY'!DA$2,Data!$C:$C,'All YOY'!$C29,Data!$B:$B,'All YOY'!DA$1)</f>
        <v>9788</v>
      </c>
      <c r="DB29" s="85">
        <f>SUMIFS(Data!$E:$E,Data!$D:$D,'All YOY'!DB$3,Data!$A:$A,'All YOY'!DB$2,Data!$C:$C,'All YOY'!$C29,Data!$B:$B,'All YOY'!DB$1)</f>
        <v>205</v>
      </c>
      <c r="DC29" s="85">
        <f>SUMIFS(Data!$E:$E,Data!$D:$D,'All YOY'!DC$3,Data!$A:$A,'All YOY'!DC$2,Data!$C:$C,'All YOY'!$C29,Data!$B:$B,'All YOY'!DC$1)</f>
        <v>9687</v>
      </c>
      <c r="DD29" s="85">
        <f>SUMIFS(Data!$E:$E,Data!$D:$D,'All YOY'!DD$3,Data!$A:$A,'All YOY'!DD$2,Data!$C:$C,'All YOY'!$C29,Data!$B:$B,'All YOY'!DD$1)</f>
        <v>9484</v>
      </c>
      <c r="DE29" s="85">
        <f>SUMIFS(Data!$E:$E,Data!$D:$D,'All YOY'!DE$3,Data!$A:$A,'All YOY'!DE$2,Data!$C:$C,'All YOY'!$C29,Data!$B:$B,'All YOY'!DE$1)</f>
        <v>203</v>
      </c>
    </row>
    <row r="30" spans="1:109">
      <c r="A30" s="77" t="s">
        <v>460</v>
      </c>
      <c r="B30" s="77" t="s">
        <v>478</v>
      </c>
      <c r="C30" s="88" t="s">
        <v>25</v>
      </c>
      <c r="D30" s="77"/>
      <c r="E30" s="85">
        <f>SUMIFS(Data!$E:$E,Data!$D:$D,'All YOY'!E$3,Data!$A:$A,'All YOY'!E$2,Data!$C:$C,'All YOY'!$C30,Data!$B:$B,'All YOY'!E$1)</f>
        <v>0</v>
      </c>
      <c r="F30" s="85">
        <f>SUMIFS(Data!$E:$E,Data!$D:$D,'All YOY'!F$3,Data!$A:$A,'All YOY'!F$2,Data!$C:$C,'All YOY'!$C30,Data!$B:$B,'All YOY'!F$1)</f>
        <v>0</v>
      </c>
      <c r="G30" s="85">
        <f>SUMIFS(Data!$E:$E,Data!$D:$D,'All YOY'!G$3,Data!$A:$A,'All YOY'!G$2,Data!$C:$C,'All YOY'!$C30,Data!$B:$B,'All YOY'!G$1)</f>
        <v>0</v>
      </c>
      <c r="H30" s="85">
        <f>SUMIFS(Data!$E:$E,Data!$D:$D,'All YOY'!H$3,Data!$A:$A,'All YOY'!H$2,Data!$C:$C,'All YOY'!$C30,Data!$B:$B,'All YOY'!H$1)</f>
        <v>0</v>
      </c>
      <c r="I30" s="85">
        <f>SUMIFS(Data!$E:$E,Data!$D:$D,'All YOY'!I$3,Data!$A:$A,'All YOY'!I$2,Data!$C:$C,'All YOY'!$C30,Data!$B:$B,'All YOY'!I$1)</f>
        <v>0</v>
      </c>
      <c r="J30" s="85">
        <f>SUMIFS(Data!$E:$E,Data!$D:$D,'All YOY'!J$3,Data!$A:$A,'All YOY'!J$2,Data!$C:$C,'All YOY'!$C30,Data!$B:$B,'All YOY'!J$1)</f>
        <v>0</v>
      </c>
      <c r="K30" s="85">
        <f>SUMIFS(Data!$E:$E,Data!$D:$D,'All YOY'!K$3,Data!$A:$A,'All YOY'!K$2,Data!$C:$C,'All YOY'!$C30,Data!$B:$B,'All YOY'!K$1)</f>
        <v>16000</v>
      </c>
      <c r="L30" s="85">
        <f>SUMIFS(Data!$E:$E,Data!$D:$D,'All YOY'!L$3,Data!$A:$A,'All YOY'!L$2,Data!$C:$C,'All YOY'!$C30,Data!$B:$B,'All YOY'!L$1)</f>
        <v>0</v>
      </c>
      <c r="M30" s="85">
        <f>SUMIFS(Data!$E:$E,Data!$D:$D,'All YOY'!M$3,Data!$A:$A,'All YOY'!M$2,Data!$C:$C,'All YOY'!$C30,Data!$B:$B,'All YOY'!M$1)</f>
        <v>0</v>
      </c>
      <c r="N30" s="85">
        <f>SUMIFS(Data!$E:$E,Data!$D:$D,'All YOY'!N$3,Data!$A:$A,'All YOY'!N$2,Data!$C:$C,'All YOY'!$C30,Data!$B:$B,'All YOY'!N$1)</f>
        <v>0</v>
      </c>
      <c r="O30" s="85">
        <f>SUMIFS(Data!$E:$E,Data!$D:$D,'All YOY'!O$3,Data!$A:$A,'All YOY'!O$2,Data!$C:$C,'All YOY'!$C30,Data!$B:$B,'All YOY'!O$1)</f>
        <v>0</v>
      </c>
      <c r="P30" s="85">
        <f>SUMIFS(Data!$E:$E,Data!$D:$D,'All YOY'!P$3,Data!$A:$A,'All YOY'!P$2,Data!$C:$C,'All YOY'!$C30,Data!$B:$B,'All YOY'!P$1)</f>
        <v>0</v>
      </c>
      <c r="Q30" s="85">
        <f>SUMIFS(Data!$E:$E,Data!$D:$D,'All YOY'!Q$3,Data!$A:$A,'All YOY'!Q$2,Data!$C:$C,'All YOY'!$C30,Data!$B:$B,'All YOY'!Q$1)</f>
        <v>14006</v>
      </c>
      <c r="R30" s="85">
        <f>SUMIFS(Data!$E:$E,Data!$D:$D,'All YOY'!R$3,Data!$A:$A,'All YOY'!R$2,Data!$C:$C,'All YOY'!$C30,Data!$B:$B,'All YOY'!R$1)</f>
        <v>13691</v>
      </c>
      <c r="S30" s="85">
        <f>SUMIFS(Data!$E:$E,Data!$D:$D,'All YOY'!S$3,Data!$A:$A,'All YOY'!S$2,Data!$C:$C,'All YOY'!$C30,Data!$B:$B,'All YOY'!S$1)</f>
        <v>315</v>
      </c>
      <c r="T30" s="85">
        <f>SUMIFS(Data!$E:$E,Data!$D:$D,'All YOY'!T$3,Data!$A:$A,'All YOY'!T$2,Data!$C:$C,'All YOY'!$C30,Data!$B:$B,'All YOY'!T$1)</f>
        <v>13071</v>
      </c>
      <c r="U30" s="85">
        <f>SUMIFS(Data!$E:$E,Data!$D:$D,'All YOY'!U$3,Data!$A:$A,'All YOY'!U$2,Data!$C:$C,'All YOY'!$C30,Data!$B:$B,'All YOY'!U$1)</f>
        <v>12758</v>
      </c>
      <c r="V30" s="85">
        <f>SUMIFS(Data!$E:$E,Data!$D:$D,'All YOY'!V$3,Data!$A:$A,'All YOY'!V$2,Data!$C:$C,'All YOY'!$C30,Data!$B:$B,'All YOY'!V$1)</f>
        <v>313</v>
      </c>
      <c r="W30" s="85">
        <f>SUMIFS(Data!$E:$E,Data!$D:$D,'All YOY'!W$3,Data!$A:$A,'All YOY'!W$2,Data!$C:$C,'All YOY'!$C30,Data!$B:$B,'All YOY'!W$1)</f>
        <v>12845</v>
      </c>
      <c r="X30" s="85">
        <f>SUMIFS(Data!$E:$E,Data!$D:$D,'All YOY'!X$3,Data!$A:$A,'All YOY'!X$2,Data!$C:$C,'All YOY'!$C30,Data!$B:$B,'All YOY'!X$1)</f>
        <v>12580</v>
      </c>
      <c r="Y30" s="85">
        <f>SUMIFS(Data!$E:$E,Data!$D:$D,'All YOY'!Y$3,Data!$A:$A,'All YOY'!Y$2,Data!$C:$C,'All YOY'!$C30,Data!$B:$B,'All YOY'!Y$1)</f>
        <v>265</v>
      </c>
      <c r="Z30" s="85">
        <f>SUMIFS(Data!$E:$E,Data!$D:$D,'All YOY'!Z$3,Data!$A:$A,'All YOY'!Z$2,Data!$C:$C,'All YOY'!$C30,Data!$B:$B,'All YOY'!Z$1)</f>
        <v>14149</v>
      </c>
      <c r="AA30" s="85">
        <f>SUMIFS(Data!$E:$E,Data!$D:$D,'All YOY'!AA$3,Data!$A:$A,'All YOY'!AA$2,Data!$C:$C,'All YOY'!$C30,Data!$B:$B,'All YOY'!AA$1)</f>
        <v>13816</v>
      </c>
      <c r="AB30" s="85">
        <f>SUMIFS(Data!$E:$E,Data!$D:$D,'All YOY'!AB$3,Data!$A:$A,'All YOY'!AB$2,Data!$C:$C,'All YOY'!$C30,Data!$B:$B,'All YOY'!AB$1)</f>
        <v>333</v>
      </c>
      <c r="AC30" s="85">
        <f>SUMIFS(Data!$E:$E,Data!$D:$D,'All YOY'!AC$3,Data!$A:$A,'All YOY'!AC$2,Data!$C:$C,'All YOY'!$C30,Data!$B:$B,'All YOY'!AC$1)</f>
        <v>30103</v>
      </c>
      <c r="AD30" s="85">
        <f>SUMIFS(Data!$E:$E,Data!$D:$D,'All YOY'!AD$3,Data!$A:$A,'All YOY'!AD$2,Data!$C:$C,'All YOY'!$C30,Data!$B:$B,'All YOY'!AD$1)</f>
        <v>26495</v>
      </c>
      <c r="AE30" s="85">
        <f>SUMIFS(Data!$E:$E,Data!$D:$D,'All YOY'!AE$3,Data!$A:$A,'All YOY'!AE$2,Data!$C:$C,'All YOY'!$C30,Data!$B:$B,'All YOY'!AE$1)</f>
        <v>3608</v>
      </c>
      <c r="AF30" s="85">
        <f>SUMIFS(Data!$E:$E,Data!$D:$D,'All YOY'!AF$3,Data!$A:$A,'All YOY'!AF$2,Data!$C:$C,'All YOY'!$C30,Data!$B:$B,'All YOY'!AF$1)</f>
        <v>28934</v>
      </c>
      <c r="AG30" s="85">
        <f>SUMIFS(Data!$E:$E,Data!$D:$D,'All YOY'!AG$3,Data!$A:$A,'All YOY'!AG$2,Data!$C:$C,'All YOY'!$C30,Data!$B:$B,'All YOY'!AG$1)</f>
        <v>25463</v>
      </c>
      <c r="AH30" s="85">
        <f>SUMIFS(Data!$E:$E,Data!$D:$D,'All YOY'!AH$3,Data!$A:$A,'All YOY'!AH$2,Data!$C:$C,'All YOY'!$C30,Data!$B:$B,'All YOY'!AH$1)</f>
        <v>3471</v>
      </c>
      <c r="AI30" s="85">
        <f>SUMIFS(Data!$E:$E,Data!$D:$D,'All YOY'!AI$3,Data!$A:$A,'All YOY'!AI$2,Data!$C:$C,'All YOY'!$C30,Data!$B:$B,'All YOY'!AI$1)</f>
        <v>27498</v>
      </c>
      <c r="AJ30" s="85">
        <f>SUMIFS(Data!$E:$E,Data!$D:$D,'All YOY'!AJ$3,Data!$A:$A,'All YOY'!AJ$2,Data!$C:$C,'All YOY'!$C30,Data!$B:$B,'All YOY'!AJ$1)</f>
        <v>25187</v>
      </c>
      <c r="AK30" s="85">
        <f>SUMIFS(Data!$E:$E,Data!$D:$D,'All YOY'!AK$3,Data!$A:$A,'All YOY'!AK$2,Data!$C:$C,'All YOY'!$C30,Data!$B:$B,'All YOY'!AK$1)</f>
        <v>2311</v>
      </c>
      <c r="AL30" s="85">
        <f>SUMIFS(Data!$E:$E,Data!$D:$D,'All YOY'!AL$3,Data!$A:$A,'All YOY'!AL$2,Data!$C:$C,'All YOY'!$C30,Data!$B:$B,'All YOY'!AL$1)</f>
        <v>29617</v>
      </c>
      <c r="AM30" s="85">
        <f>SUMIFS(Data!$E:$E,Data!$D:$D,'All YOY'!AM$3,Data!$A:$A,'All YOY'!AM$2,Data!$C:$C,'All YOY'!$C30,Data!$B:$B,'All YOY'!AM$1)</f>
        <v>26956</v>
      </c>
      <c r="AN30" s="85">
        <f>SUMIFS(Data!$E:$E,Data!$D:$D,'All YOY'!AN$3,Data!$A:$A,'All YOY'!AN$2,Data!$C:$C,'All YOY'!$C30,Data!$B:$B,'All YOY'!AN$1)</f>
        <v>2661</v>
      </c>
      <c r="AO30" s="85">
        <f>SUMIFS(Data!$E:$E,Data!$D:$D,'All YOY'!AO$3,Data!$A:$A,'All YOY'!AO$2,Data!$C:$C,'All YOY'!$C30,Data!$B:$B,'All YOY'!AO$1)</f>
        <v>28006</v>
      </c>
      <c r="AP30" s="85">
        <f>SUMIFS(Data!$E:$E,Data!$D:$D,'All YOY'!AP$3,Data!$A:$A,'All YOY'!AP$2,Data!$C:$C,'All YOY'!$C30,Data!$B:$B,'All YOY'!AP$1)</f>
        <v>25264</v>
      </c>
      <c r="AQ30" s="85">
        <f>SUMIFS(Data!$E:$E,Data!$D:$D,'All YOY'!AQ$3,Data!$A:$A,'All YOY'!AQ$2,Data!$C:$C,'All YOY'!$C30,Data!$B:$B,'All YOY'!AQ$1)</f>
        <v>2742</v>
      </c>
      <c r="AR30" s="85">
        <f>SUMIFS(Data!$E:$E,Data!$D:$D,'All YOY'!AR$3,Data!$A:$A,'All YOY'!AR$2,Data!$C:$C,'All YOY'!$C30,Data!$B:$B,'All YOY'!AR$1)</f>
        <v>27464</v>
      </c>
      <c r="AS30" s="85">
        <f>SUMIFS(Data!$E:$E,Data!$D:$D,'All YOY'!AS$3,Data!$A:$A,'All YOY'!AS$2,Data!$C:$C,'All YOY'!$C30,Data!$B:$B,'All YOY'!AS$1)</f>
        <v>24807</v>
      </c>
      <c r="AT30" s="85">
        <f>SUMIFS(Data!$E:$E,Data!$D:$D,'All YOY'!AT$3,Data!$A:$A,'All YOY'!AT$2,Data!$C:$C,'All YOY'!$C30,Data!$B:$B,'All YOY'!AT$1)</f>
        <v>2657</v>
      </c>
      <c r="AU30" s="85">
        <f>SUMIFS(Data!$E:$E,Data!$D:$D,'All YOY'!AU$3,Data!$A:$A,'All YOY'!AU$2,Data!$C:$C,'All YOY'!$C30,Data!$B:$B,'All YOY'!AU$1)</f>
        <v>25088</v>
      </c>
      <c r="AV30" s="85">
        <f>SUMIFS(Data!$E:$E,Data!$D:$D,'All YOY'!AV$3,Data!$A:$A,'All YOY'!AV$2,Data!$C:$C,'All YOY'!$C30,Data!$B:$B,'All YOY'!AV$1)</f>
        <v>24164</v>
      </c>
      <c r="AW30" s="85">
        <f>SUMIFS(Data!$E:$E,Data!$D:$D,'All YOY'!AW$3,Data!$A:$A,'All YOY'!AW$2,Data!$C:$C,'All YOY'!$C30,Data!$B:$B,'All YOY'!AW$1)</f>
        <v>924</v>
      </c>
      <c r="AX30" s="85">
        <f>SUMIFS(Data!$E:$E,Data!$D:$D,'All YOY'!AX$3,Data!$A:$A,'All YOY'!AX$2,Data!$C:$C,'All YOY'!$C30,Data!$B:$B,'All YOY'!AX$1)</f>
        <v>19845</v>
      </c>
      <c r="AY30" s="85">
        <f>SUMIFS(Data!$E:$E,Data!$D:$D,'All YOY'!AY$3,Data!$A:$A,'All YOY'!AY$2,Data!$C:$C,'All YOY'!$C30,Data!$B:$B,'All YOY'!AY$1)</f>
        <v>19417</v>
      </c>
      <c r="AZ30" s="85">
        <f>SUMIFS(Data!$E:$E,Data!$D:$D,'All YOY'!AZ$3,Data!$A:$A,'All YOY'!AZ$2,Data!$C:$C,'All YOY'!$C30,Data!$B:$B,'All YOY'!AZ$1)</f>
        <v>428</v>
      </c>
      <c r="BA30" s="85">
        <f>SUMIFS(Data!$E:$E,Data!$D:$D,'All YOY'!BA$3,Data!$A:$A,'All YOY'!BA$2,Data!$C:$C,'All YOY'!$C30,Data!$B:$B,'All YOY'!BA$1)</f>
        <v>0</v>
      </c>
      <c r="BB30" s="85">
        <f>SUMIFS(Data!$E:$E,Data!$D:$D,'All YOY'!BB$3,Data!$A:$A,'All YOY'!BB$2,Data!$C:$C,'All YOY'!$C30,Data!$B:$B,'All YOY'!BB$1)</f>
        <v>0</v>
      </c>
      <c r="BC30" s="85">
        <f>SUMIFS(Data!$E:$E,Data!$D:$D,'All YOY'!BC$3,Data!$A:$A,'All YOY'!BC$2,Data!$C:$C,'All YOY'!$C30,Data!$B:$B,'All YOY'!BC$1)</f>
        <v>0</v>
      </c>
      <c r="BD30" s="85">
        <f>SUMIFS(Data!$E:$E,Data!$D:$D,'All YOY'!BD$3,Data!$A:$A,'All YOY'!BD$2,Data!$C:$C,'All YOY'!$C30,Data!$B:$B,'All YOY'!BD$1)</f>
        <v>17981</v>
      </c>
      <c r="BE30" s="85">
        <f>SUMIFS(Data!$E:$E,Data!$D:$D,'All YOY'!BE$3,Data!$A:$A,'All YOY'!BE$2,Data!$C:$C,'All YOY'!$C30,Data!$B:$B,'All YOY'!BE$1)</f>
        <v>17707</v>
      </c>
      <c r="BF30" s="85">
        <f>SUMIFS(Data!$E:$E,Data!$D:$D,'All YOY'!BF$3,Data!$A:$A,'All YOY'!BF$2,Data!$C:$C,'All YOY'!$C30,Data!$B:$B,'All YOY'!BF$1)</f>
        <v>274</v>
      </c>
      <c r="BG30" s="85">
        <f>SUMIFS(Data!$E:$E,Data!$D:$D,'All YOY'!BG$3,Data!$A:$A,'All YOY'!BG$2,Data!$C:$C,'All YOY'!$C30,Data!$B:$B,'All YOY'!BG$1)</f>
        <v>16465</v>
      </c>
      <c r="BH30" s="85">
        <f>SUMIFS(Data!$E:$E,Data!$D:$D,'All YOY'!BH$3,Data!$A:$A,'All YOY'!BH$2,Data!$C:$C,'All YOY'!$C30,Data!$B:$B,'All YOY'!BH$1)</f>
        <v>16222</v>
      </c>
      <c r="BI30" s="85">
        <f>SUMIFS(Data!$E:$E,Data!$D:$D,'All YOY'!BI$3,Data!$A:$A,'All YOY'!BI$2,Data!$C:$C,'All YOY'!$C30,Data!$B:$B,'All YOY'!BI$1)</f>
        <v>243</v>
      </c>
      <c r="BJ30" s="85">
        <f>SUMIFS(Data!$E:$E,Data!$D:$D,'All YOY'!BJ$3,Data!$A:$A,'All YOY'!BJ$2,Data!$C:$C,'All YOY'!$C30,Data!$B:$B,'All YOY'!BJ$1)</f>
        <v>16751</v>
      </c>
      <c r="BK30" s="85">
        <f>SUMIFS(Data!$E:$E,Data!$D:$D,'All YOY'!BK$3,Data!$A:$A,'All YOY'!BK$2,Data!$C:$C,'All YOY'!$C30,Data!$B:$B,'All YOY'!BK$1)</f>
        <v>16446</v>
      </c>
      <c r="BL30" s="85">
        <f>SUMIFS(Data!$E:$E,Data!$D:$D,'All YOY'!BL$3,Data!$A:$A,'All YOY'!BL$2,Data!$C:$C,'All YOY'!$C30,Data!$B:$B,'All YOY'!BL$1)</f>
        <v>305</v>
      </c>
      <c r="BM30" s="85">
        <f>SUMIFS(Data!$E:$E,Data!$D:$D,'All YOY'!BM$3,Data!$A:$A,'All YOY'!BM$2,Data!$C:$C,'All YOY'!$C30,Data!$B:$B,'All YOY'!BM$1)</f>
        <v>16694</v>
      </c>
      <c r="BN30" s="85">
        <f>SUMIFS(Data!$E:$E,Data!$D:$D,'All YOY'!BN$3,Data!$A:$A,'All YOY'!BN$2,Data!$C:$C,'All YOY'!$C30,Data!$B:$B,'All YOY'!BN$1)</f>
        <v>16392</v>
      </c>
      <c r="BO30" s="85">
        <f>SUMIFS(Data!$E:$E,Data!$D:$D,'All YOY'!BO$3,Data!$A:$A,'All YOY'!BO$2,Data!$C:$C,'All YOY'!$C30,Data!$B:$B,'All YOY'!BO$1)</f>
        <v>302</v>
      </c>
      <c r="BP30" s="85">
        <f>SUMIFS(Data!$E:$E,Data!$D:$D,'All YOY'!BP$3,Data!$A:$A,'All YOY'!BP$2,Data!$C:$C,'All YOY'!$C30,Data!$B:$B,'All YOY'!BP$1)</f>
        <v>16726</v>
      </c>
      <c r="BQ30" s="85">
        <f>SUMIFS(Data!$E:$E,Data!$D:$D,'All YOY'!BQ$3,Data!$A:$A,'All YOY'!BQ$2,Data!$C:$C,'All YOY'!$C30,Data!$B:$B,'All YOY'!BQ$1)</f>
        <v>16418</v>
      </c>
      <c r="BR30" s="85">
        <f>SUMIFS(Data!$E:$E,Data!$D:$D,'All YOY'!BR$3,Data!$A:$A,'All YOY'!BR$2,Data!$C:$C,'All YOY'!$C30,Data!$B:$B,'All YOY'!BR$1)</f>
        <v>308</v>
      </c>
      <c r="BS30" s="85">
        <f>SUMIFS(Data!$E:$E,Data!$D:$D,'All YOY'!BS$3,Data!$A:$A,'All YOY'!BS$2,Data!$C:$C,'All YOY'!$C30,Data!$B:$B,'All YOY'!BS$1)</f>
        <v>16566</v>
      </c>
      <c r="BT30" s="85">
        <f>SUMIFS(Data!$E:$E,Data!$D:$D,'All YOY'!BT$3,Data!$A:$A,'All YOY'!BT$2,Data!$C:$C,'All YOY'!$C30,Data!$B:$B,'All YOY'!BT$1)</f>
        <v>16262</v>
      </c>
      <c r="BU30" s="85">
        <f>SUMIFS(Data!$E:$E,Data!$D:$D,'All YOY'!BU$3,Data!$A:$A,'All YOY'!BU$2,Data!$C:$C,'All YOY'!$C30,Data!$B:$B,'All YOY'!BU$1)</f>
        <v>304</v>
      </c>
      <c r="BV30" s="85">
        <f>SUMIFS(Data!$E:$E,Data!$D:$D,'All YOY'!BV$3,Data!$A:$A,'All YOY'!BV$2,Data!$C:$C,'All YOY'!$C30,Data!$B:$B,'All YOY'!BV$1)</f>
        <v>16844</v>
      </c>
      <c r="BW30" s="85">
        <f>SUMIFS(Data!$E:$E,Data!$D:$D,'All YOY'!BW$3,Data!$A:$A,'All YOY'!BW$2,Data!$C:$C,'All YOY'!$C30,Data!$B:$B,'All YOY'!BW$1)</f>
        <v>16562</v>
      </c>
      <c r="BX30" s="85">
        <f>SUMIFS(Data!$E:$E,Data!$D:$D,'All YOY'!BX$3,Data!$A:$A,'All YOY'!BX$2,Data!$C:$C,'All YOY'!$C30,Data!$B:$B,'All YOY'!BX$1)</f>
        <v>282</v>
      </c>
      <c r="BY30" s="85">
        <f>SUMIFS(Data!$E:$E,Data!$D:$D,'All YOY'!BY$3,Data!$A:$A,'All YOY'!BY$2,Data!$C:$C,'All YOY'!$C30,Data!$B:$B,'All YOY'!BY$1)</f>
        <v>16572</v>
      </c>
      <c r="BZ30" s="85">
        <f>SUMIFS(Data!$E:$E,Data!$D:$D,'All YOY'!BZ$3,Data!$A:$A,'All YOY'!BZ$2,Data!$C:$C,'All YOY'!$C30,Data!$B:$B,'All YOY'!BZ$1)</f>
        <v>16248</v>
      </c>
      <c r="CA30" s="85">
        <f>SUMIFS(Data!$E:$E,Data!$D:$D,'All YOY'!CA$3,Data!$A:$A,'All YOY'!CA$2,Data!$C:$C,'All YOY'!$C30,Data!$B:$B,'All YOY'!CA$1)</f>
        <v>324</v>
      </c>
      <c r="CB30" s="85">
        <f>SUMIFS(Data!$E:$E,Data!$D:$D,'All YOY'!CB$3,Data!$A:$A,'All YOY'!CB$2,Data!$C:$C,'All YOY'!$C30,Data!$B:$B,'All YOY'!CB$1)</f>
        <v>16118</v>
      </c>
      <c r="CC30" s="85">
        <f>SUMIFS(Data!$E:$E,Data!$D:$D,'All YOY'!CC$3,Data!$A:$A,'All YOY'!CC$2,Data!$C:$C,'All YOY'!$C30,Data!$B:$B,'All YOY'!CC$1)</f>
        <v>15870</v>
      </c>
      <c r="CD30" s="85">
        <f>SUMIFS(Data!$E:$E,Data!$D:$D,'All YOY'!CD$3,Data!$A:$A,'All YOY'!CD$2,Data!$C:$C,'All YOY'!$C30,Data!$B:$B,'All YOY'!CD$1)</f>
        <v>248</v>
      </c>
      <c r="CE30" s="85">
        <f>SUMIFS(Data!$E:$E,Data!$D:$D,'All YOY'!CE$3,Data!$A:$A,'All YOY'!CE$2,Data!$C:$C,'All YOY'!$C30,Data!$B:$B,'All YOY'!CE$1)</f>
        <v>15984</v>
      </c>
      <c r="CF30" s="85">
        <f>SUMIFS(Data!$E:$E,Data!$D:$D,'All YOY'!CF$3,Data!$A:$A,'All YOY'!CF$2,Data!$C:$C,'All YOY'!$C30,Data!$B:$B,'All YOY'!CF$1)</f>
        <v>15745</v>
      </c>
      <c r="CG30" s="85">
        <f>SUMIFS(Data!$E:$E,Data!$D:$D,'All YOY'!CG$3,Data!$A:$A,'All YOY'!CG$2,Data!$C:$C,'All YOY'!$C30,Data!$B:$B,'All YOY'!CG$1)</f>
        <v>239</v>
      </c>
      <c r="CH30" s="85">
        <f>SUMIFS(Data!$E:$E,Data!$D:$D,'All YOY'!CH$3,Data!$A:$A,'All YOY'!CH$2,Data!$C:$C,'All YOY'!$C30,Data!$B:$B,'All YOY'!CH$1)</f>
        <v>15352</v>
      </c>
      <c r="CI30" s="85">
        <f>SUMIFS(Data!$E:$E,Data!$D:$D,'All YOY'!CI$3,Data!$A:$A,'All YOY'!CI$2,Data!$C:$C,'All YOY'!$C30,Data!$B:$B,'All YOY'!CI$1)</f>
        <v>15160</v>
      </c>
      <c r="CJ30" s="85">
        <f>SUMIFS(Data!$E:$E,Data!$D:$D,'All YOY'!CJ$3,Data!$A:$A,'All YOY'!CJ$2,Data!$C:$C,'All YOY'!$C30,Data!$B:$B,'All YOY'!CJ$1)</f>
        <v>192</v>
      </c>
      <c r="CK30" s="85">
        <f>SUMIFS(Data!$E:$E,Data!$D:$D,'All YOY'!CK$3,Data!$A:$A,'All YOY'!CK$2,Data!$C:$C,'All YOY'!$C30,Data!$B:$B,'All YOY'!CK$1)</f>
        <v>15531</v>
      </c>
      <c r="CL30" s="85">
        <f>SUMIFS(Data!$E:$E,Data!$D:$D,'All YOY'!CL$3,Data!$A:$A,'All YOY'!CL$2,Data!$C:$C,'All YOY'!$C30,Data!$B:$B,'All YOY'!CL$1)</f>
        <v>15317</v>
      </c>
      <c r="CM30" s="85">
        <f>SUMIFS(Data!$E:$E,Data!$D:$D,'All YOY'!CM$3,Data!$A:$A,'All YOY'!CM$2,Data!$C:$C,'All YOY'!$C30,Data!$B:$B,'All YOY'!CM$1)</f>
        <v>214</v>
      </c>
      <c r="CN30" s="85">
        <f>SUMIFS(Data!$E:$E,Data!$D:$D,'All YOY'!CN$3,Data!$A:$A,'All YOY'!CN$2,Data!$C:$C,'All YOY'!$C30,Data!$B:$B,'All YOY'!CN$1)</f>
        <v>15156</v>
      </c>
      <c r="CO30" s="85">
        <f>SUMIFS(Data!$E:$E,Data!$D:$D,'All YOY'!CO$3,Data!$A:$A,'All YOY'!CO$2,Data!$C:$C,'All YOY'!$C30,Data!$B:$B,'All YOY'!CO$1)</f>
        <v>14958</v>
      </c>
      <c r="CP30" s="85">
        <f>SUMIFS(Data!$E:$E,Data!$D:$D,'All YOY'!CP$3,Data!$A:$A,'All YOY'!CP$2,Data!$C:$C,'All YOY'!$C30,Data!$B:$B,'All YOY'!CP$1)</f>
        <v>198</v>
      </c>
      <c r="CQ30" s="85">
        <f>SUMIFS(Data!$E:$E,Data!$D:$D,'All YOY'!CQ$3,Data!$A:$A,'All YOY'!CQ$2,Data!$C:$C,'All YOY'!$C30,Data!$B:$B,'All YOY'!CQ$1)</f>
        <v>15397</v>
      </c>
      <c r="CR30" s="85">
        <f>SUMIFS(Data!$E:$E,Data!$D:$D,'All YOY'!CR$3,Data!$A:$A,'All YOY'!CR$2,Data!$C:$C,'All YOY'!$C30,Data!$B:$B,'All YOY'!CR$1)</f>
        <v>15153</v>
      </c>
      <c r="CS30" s="85">
        <f>SUMIFS(Data!$E:$E,Data!$D:$D,'All YOY'!CS$3,Data!$A:$A,'All YOY'!CS$2,Data!$C:$C,'All YOY'!$C30,Data!$B:$B,'All YOY'!CS$1)</f>
        <v>244</v>
      </c>
      <c r="CT30" s="85">
        <f>SUMIFS(Data!$E:$E,Data!$D:$D,'All YOY'!CT$3,Data!$A:$A,'All YOY'!CT$2,Data!$C:$C,'All YOY'!$C30,Data!$B:$B,'All YOY'!CT$1)</f>
        <v>15269</v>
      </c>
      <c r="CU30" s="85">
        <f>SUMIFS(Data!$E:$E,Data!$D:$D,'All YOY'!CU$3,Data!$A:$A,'All YOY'!CU$2,Data!$C:$C,'All YOY'!$C30,Data!$B:$B,'All YOY'!CU$1)</f>
        <v>15059</v>
      </c>
      <c r="CV30" s="85">
        <f>SUMIFS(Data!$E:$E,Data!$D:$D,'All YOY'!CV$3,Data!$A:$A,'All YOY'!CV$2,Data!$C:$C,'All YOY'!$C30,Data!$B:$B,'All YOY'!CV$1)</f>
        <v>210</v>
      </c>
      <c r="CW30" s="85">
        <f>SUMIFS(Data!$E:$E,Data!$D:$D,'All YOY'!CW$3,Data!$A:$A,'All YOY'!CW$2,Data!$C:$C,'All YOY'!$C30,Data!$B:$B,'All YOY'!CW$1)</f>
        <v>14247</v>
      </c>
      <c r="CX30" s="85">
        <f>SUMIFS(Data!$E:$E,Data!$D:$D,'All YOY'!CX$3,Data!$A:$A,'All YOY'!CX$2,Data!$C:$C,'All YOY'!$C30,Data!$B:$B,'All YOY'!CX$1)</f>
        <v>14053</v>
      </c>
      <c r="CY30" s="85">
        <f>SUMIFS(Data!$E:$E,Data!$D:$D,'All YOY'!CY$3,Data!$A:$A,'All YOY'!CY$2,Data!$C:$C,'All YOY'!$C30,Data!$B:$B,'All YOY'!CY$1)</f>
        <v>194</v>
      </c>
      <c r="CZ30" s="85">
        <f>SUMIFS(Data!$E:$E,Data!$D:$D,'All YOY'!CZ$3,Data!$A:$A,'All YOY'!CZ$2,Data!$C:$C,'All YOY'!$C30,Data!$B:$B,'All YOY'!CZ$1)</f>
        <v>12882</v>
      </c>
      <c r="DA30" s="85">
        <f>SUMIFS(Data!$E:$E,Data!$D:$D,'All YOY'!DA$3,Data!$A:$A,'All YOY'!DA$2,Data!$C:$C,'All YOY'!$C30,Data!$B:$B,'All YOY'!DA$1)</f>
        <v>12760</v>
      </c>
      <c r="DB30" s="85">
        <f>SUMIFS(Data!$E:$E,Data!$D:$D,'All YOY'!DB$3,Data!$A:$A,'All YOY'!DB$2,Data!$C:$C,'All YOY'!$C30,Data!$B:$B,'All YOY'!DB$1)</f>
        <v>122</v>
      </c>
      <c r="DC30" s="85">
        <f>SUMIFS(Data!$E:$E,Data!$D:$D,'All YOY'!DC$3,Data!$A:$A,'All YOY'!DC$2,Data!$C:$C,'All YOY'!$C30,Data!$B:$B,'All YOY'!DC$1)</f>
        <v>12227</v>
      </c>
      <c r="DD30" s="85">
        <f>SUMIFS(Data!$E:$E,Data!$D:$D,'All YOY'!DD$3,Data!$A:$A,'All YOY'!DD$2,Data!$C:$C,'All YOY'!$C30,Data!$B:$B,'All YOY'!DD$1)</f>
        <v>12132</v>
      </c>
      <c r="DE30" s="85">
        <f>SUMIFS(Data!$E:$E,Data!$D:$D,'All YOY'!DE$3,Data!$A:$A,'All YOY'!DE$2,Data!$C:$C,'All YOY'!$C30,Data!$B:$B,'All YOY'!DE$1)</f>
        <v>95</v>
      </c>
    </row>
    <row r="31" spans="1:109">
      <c r="A31" s="77" t="s">
        <v>463</v>
      </c>
      <c r="B31" s="77" t="s">
        <v>465</v>
      </c>
      <c r="C31" s="88" t="s">
        <v>8</v>
      </c>
      <c r="D31" s="77"/>
      <c r="E31" s="85">
        <f>SUMIFS(Data!$E:$E,Data!$D:$D,'All YOY'!E$3,Data!$A:$A,'All YOY'!E$2,Data!$C:$C,'All YOY'!$C31,Data!$B:$B,'All YOY'!E$1)</f>
        <v>0</v>
      </c>
      <c r="F31" s="85">
        <f>SUMIFS(Data!$E:$E,Data!$D:$D,'All YOY'!F$3,Data!$A:$A,'All YOY'!F$2,Data!$C:$C,'All YOY'!$C31,Data!$B:$B,'All YOY'!F$1)</f>
        <v>0</v>
      </c>
      <c r="G31" s="85">
        <f>SUMIFS(Data!$E:$E,Data!$D:$D,'All YOY'!G$3,Data!$A:$A,'All YOY'!G$2,Data!$C:$C,'All YOY'!$C31,Data!$B:$B,'All YOY'!G$1)</f>
        <v>0</v>
      </c>
      <c r="H31" s="85">
        <f>SUMIFS(Data!$E:$E,Data!$D:$D,'All YOY'!H$3,Data!$A:$A,'All YOY'!H$2,Data!$C:$C,'All YOY'!$C31,Data!$B:$B,'All YOY'!H$1)</f>
        <v>0</v>
      </c>
      <c r="I31" s="85">
        <f>SUMIFS(Data!$E:$E,Data!$D:$D,'All YOY'!I$3,Data!$A:$A,'All YOY'!I$2,Data!$C:$C,'All YOY'!$C31,Data!$B:$B,'All YOY'!I$1)</f>
        <v>0</v>
      </c>
      <c r="J31" s="85">
        <f>SUMIFS(Data!$E:$E,Data!$D:$D,'All YOY'!J$3,Data!$A:$A,'All YOY'!J$2,Data!$C:$C,'All YOY'!$C31,Data!$B:$B,'All YOY'!J$1)</f>
        <v>0</v>
      </c>
      <c r="K31" s="85">
        <f>SUMIFS(Data!$E:$E,Data!$D:$D,'All YOY'!K$3,Data!$A:$A,'All YOY'!K$2,Data!$C:$C,'All YOY'!$C31,Data!$B:$B,'All YOY'!K$1)</f>
        <v>29000</v>
      </c>
      <c r="L31" s="85">
        <f>SUMIFS(Data!$E:$E,Data!$D:$D,'All YOY'!L$3,Data!$A:$A,'All YOY'!L$2,Data!$C:$C,'All YOY'!$C31,Data!$B:$B,'All YOY'!L$1)</f>
        <v>0</v>
      </c>
      <c r="M31" s="85">
        <f>SUMIFS(Data!$E:$E,Data!$D:$D,'All YOY'!M$3,Data!$A:$A,'All YOY'!M$2,Data!$C:$C,'All YOY'!$C31,Data!$B:$B,'All YOY'!M$1)</f>
        <v>0</v>
      </c>
      <c r="N31" s="85">
        <f>SUMIFS(Data!$E:$E,Data!$D:$D,'All YOY'!N$3,Data!$A:$A,'All YOY'!N$2,Data!$C:$C,'All YOY'!$C31,Data!$B:$B,'All YOY'!N$1)</f>
        <v>0</v>
      </c>
      <c r="O31" s="85">
        <f>SUMIFS(Data!$E:$E,Data!$D:$D,'All YOY'!O$3,Data!$A:$A,'All YOY'!O$2,Data!$C:$C,'All YOY'!$C31,Data!$B:$B,'All YOY'!O$1)</f>
        <v>0</v>
      </c>
      <c r="P31" s="85">
        <f>SUMIFS(Data!$E:$E,Data!$D:$D,'All YOY'!P$3,Data!$A:$A,'All YOY'!P$2,Data!$C:$C,'All YOY'!$C31,Data!$B:$B,'All YOY'!P$1)</f>
        <v>0</v>
      </c>
      <c r="Q31" s="85">
        <f>SUMIFS(Data!$E:$E,Data!$D:$D,'All YOY'!Q$3,Data!$A:$A,'All YOY'!Q$2,Data!$C:$C,'All YOY'!$C31,Data!$B:$B,'All YOY'!Q$1)</f>
        <v>31216</v>
      </c>
      <c r="R31" s="85">
        <f>SUMIFS(Data!$E:$E,Data!$D:$D,'All YOY'!R$3,Data!$A:$A,'All YOY'!R$2,Data!$C:$C,'All YOY'!$C31,Data!$B:$B,'All YOY'!R$1)</f>
        <v>29452</v>
      </c>
      <c r="S31" s="85">
        <f>SUMIFS(Data!$E:$E,Data!$D:$D,'All YOY'!S$3,Data!$A:$A,'All YOY'!S$2,Data!$C:$C,'All YOY'!$C31,Data!$B:$B,'All YOY'!S$1)</f>
        <v>1764</v>
      </c>
      <c r="T31" s="85">
        <f>SUMIFS(Data!$E:$E,Data!$D:$D,'All YOY'!T$3,Data!$A:$A,'All YOY'!T$2,Data!$C:$C,'All YOY'!$C31,Data!$B:$B,'All YOY'!T$1)</f>
        <v>33168</v>
      </c>
      <c r="U31" s="85">
        <f>SUMIFS(Data!$E:$E,Data!$D:$D,'All YOY'!U$3,Data!$A:$A,'All YOY'!U$2,Data!$C:$C,'All YOY'!$C31,Data!$B:$B,'All YOY'!U$1)</f>
        <v>31294</v>
      </c>
      <c r="V31" s="85">
        <f>SUMIFS(Data!$E:$E,Data!$D:$D,'All YOY'!V$3,Data!$A:$A,'All YOY'!V$2,Data!$C:$C,'All YOY'!$C31,Data!$B:$B,'All YOY'!V$1)</f>
        <v>1874</v>
      </c>
      <c r="W31" s="85">
        <f>SUMIFS(Data!$E:$E,Data!$D:$D,'All YOY'!W$3,Data!$A:$A,'All YOY'!W$2,Data!$C:$C,'All YOY'!$C31,Data!$B:$B,'All YOY'!W$1)</f>
        <v>33584</v>
      </c>
      <c r="X31" s="85">
        <f>SUMIFS(Data!$E:$E,Data!$D:$D,'All YOY'!X$3,Data!$A:$A,'All YOY'!X$2,Data!$C:$C,'All YOY'!$C31,Data!$B:$B,'All YOY'!X$1)</f>
        <v>32065</v>
      </c>
      <c r="Y31" s="85">
        <f>SUMIFS(Data!$E:$E,Data!$D:$D,'All YOY'!Y$3,Data!$A:$A,'All YOY'!Y$2,Data!$C:$C,'All YOY'!$C31,Data!$B:$B,'All YOY'!Y$1)</f>
        <v>1519</v>
      </c>
      <c r="Z31" s="85">
        <f>SUMIFS(Data!$E:$E,Data!$D:$D,'All YOY'!Z$3,Data!$A:$A,'All YOY'!Z$2,Data!$C:$C,'All YOY'!$C31,Data!$B:$B,'All YOY'!Z$1)</f>
        <v>35668</v>
      </c>
      <c r="AA31" s="85">
        <f>SUMIFS(Data!$E:$E,Data!$D:$D,'All YOY'!AA$3,Data!$A:$A,'All YOY'!AA$2,Data!$C:$C,'All YOY'!$C31,Data!$B:$B,'All YOY'!AA$1)</f>
        <v>33911</v>
      </c>
      <c r="AB31" s="85">
        <f>SUMIFS(Data!$E:$E,Data!$D:$D,'All YOY'!AB$3,Data!$A:$A,'All YOY'!AB$2,Data!$C:$C,'All YOY'!$C31,Data!$B:$B,'All YOY'!AB$1)</f>
        <v>1757</v>
      </c>
      <c r="AC31" s="85">
        <f>SUMIFS(Data!$E:$E,Data!$D:$D,'All YOY'!AC$3,Data!$A:$A,'All YOY'!AC$2,Data!$C:$C,'All YOY'!$C31,Data!$B:$B,'All YOY'!AC$1)</f>
        <v>37808</v>
      </c>
      <c r="AD31" s="85">
        <f>SUMIFS(Data!$E:$E,Data!$D:$D,'All YOY'!AD$3,Data!$A:$A,'All YOY'!AD$2,Data!$C:$C,'All YOY'!$C31,Data!$B:$B,'All YOY'!AD$1)</f>
        <v>35973</v>
      </c>
      <c r="AE31" s="85">
        <f>SUMIFS(Data!$E:$E,Data!$D:$D,'All YOY'!AE$3,Data!$A:$A,'All YOY'!AE$2,Data!$C:$C,'All YOY'!$C31,Data!$B:$B,'All YOY'!AE$1)</f>
        <v>1835</v>
      </c>
      <c r="AF31" s="85">
        <f>SUMIFS(Data!$E:$E,Data!$D:$D,'All YOY'!AF$3,Data!$A:$A,'All YOY'!AF$2,Data!$C:$C,'All YOY'!$C31,Data!$B:$B,'All YOY'!AF$1)</f>
        <v>39733</v>
      </c>
      <c r="AG31" s="85">
        <f>SUMIFS(Data!$E:$E,Data!$D:$D,'All YOY'!AG$3,Data!$A:$A,'All YOY'!AG$2,Data!$C:$C,'All YOY'!$C31,Data!$B:$B,'All YOY'!AG$1)</f>
        <v>37768</v>
      </c>
      <c r="AH31" s="85">
        <f>SUMIFS(Data!$E:$E,Data!$D:$D,'All YOY'!AH$3,Data!$A:$A,'All YOY'!AH$2,Data!$C:$C,'All YOY'!$C31,Data!$B:$B,'All YOY'!AH$1)</f>
        <v>1965</v>
      </c>
      <c r="AI31" s="85">
        <f>SUMIFS(Data!$E:$E,Data!$D:$D,'All YOY'!AI$3,Data!$A:$A,'All YOY'!AI$2,Data!$C:$C,'All YOY'!$C31,Data!$B:$B,'All YOY'!AI$1)</f>
        <v>43285</v>
      </c>
      <c r="AJ31" s="85">
        <f>SUMIFS(Data!$E:$E,Data!$D:$D,'All YOY'!AJ$3,Data!$A:$A,'All YOY'!AJ$2,Data!$C:$C,'All YOY'!$C31,Data!$B:$B,'All YOY'!AJ$1)</f>
        <v>41279</v>
      </c>
      <c r="AK31" s="85">
        <f>SUMIFS(Data!$E:$E,Data!$D:$D,'All YOY'!AK$3,Data!$A:$A,'All YOY'!AK$2,Data!$C:$C,'All YOY'!$C31,Data!$B:$B,'All YOY'!AK$1)</f>
        <v>2006</v>
      </c>
      <c r="AL31" s="85">
        <f>SUMIFS(Data!$E:$E,Data!$D:$D,'All YOY'!AL$3,Data!$A:$A,'All YOY'!AL$2,Data!$C:$C,'All YOY'!$C31,Data!$B:$B,'All YOY'!AL$1)</f>
        <v>47451</v>
      </c>
      <c r="AM31" s="85">
        <f>SUMIFS(Data!$E:$E,Data!$D:$D,'All YOY'!AM$3,Data!$A:$A,'All YOY'!AM$2,Data!$C:$C,'All YOY'!$C31,Data!$B:$B,'All YOY'!AM$1)</f>
        <v>45130</v>
      </c>
      <c r="AN31" s="85">
        <f>SUMIFS(Data!$E:$E,Data!$D:$D,'All YOY'!AN$3,Data!$A:$A,'All YOY'!AN$2,Data!$C:$C,'All YOY'!$C31,Data!$B:$B,'All YOY'!AN$1)</f>
        <v>2321</v>
      </c>
      <c r="AO31" s="85">
        <f>SUMIFS(Data!$E:$E,Data!$D:$D,'All YOY'!AO$3,Data!$A:$A,'All YOY'!AO$2,Data!$C:$C,'All YOY'!$C31,Data!$B:$B,'All YOY'!AO$1)</f>
        <v>50768</v>
      </c>
      <c r="AP31" s="85">
        <f>SUMIFS(Data!$E:$E,Data!$D:$D,'All YOY'!AP$3,Data!$A:$A,'All YOY'!AP$2,Data!$C:$C,'All YOY'!$C31,Data!$B:$B,'All YOY'!AP$1)</f>
        <v>48107</v>
      </c>
      <c r="AQ31" s="85">
        <f>SUMIFS(Data!$E:$E,Data!$D:$D,'All YOY'!AQ$3,Data!$A:$A,'All YOY'!AQ$2,Data!$C:$C,'All YOY'!$C31,Data!$B:$B,'All YOY'!AQ$1)</f>
        <v>2661</v>
      </c>
      <c r="AR31" s="85">
        <f>SUMIFS(Data!$E:$E,Data!$D:$D,'All YOY'!AR$3,Data!$A:$A,'All YOY'!AR$2,Data!$C:$C,'All YOY'!$C31,Data!$B:$B,'All YOY'!AR$1)</f>
        <v>50722</v>
      </c>
      <c r="AS31" s="85">
        <f>SUMIFS(Data!$E:$E,Data!$D:$D,'All YOY'!AS$3,Data!$A:$A,'All YOY'!AS$2,Data!$C:$C,'All YOY'!$C31,Data!$B:$B,'All YOY'!AS$1)</f>
        <v>48112</v>
      </c>
      <c r="AT31" s="85">
        <f>SUMIFS(Data!$E:$E,Data!$D:$D,'All YOY'!AT$3,Data!$A:$A,'All YOY'!AT$2,Data!$C:$C,'All YOY'!$C31,Data!$B:$B,'All YOY'!AT$1)</f>
        <v>2610</v>
      </c>
      <c r="AU31" s="85">
        <f>SUMIFS(Data!$E:$E,Data!$D:$D,'All YOY'!AU$3,Data!$A:$A,'All YOY'!AU$2,Data!$C:$C,'All YOY'!$C31,Data!$B:$B,'All YOY'!AU$1)</f>
        <v>50872</v>
      </c>
      <c r="AV31" s="85">
        <f>SUMIFS(Data!$E:$E,Data!$D:$D,'All YOY'!AV$3,Data!$A:$A,'All YOY'!AV$2,Data!$C:$C,'All YOY'!$C31,Data!$B:$B,'All YOY'!AV$1)</f>
        <v>48051</v>
      </c>
      <c r="AW31" s="85">
        <f>SUMIFS(Data!$E:$E,Data!$D:$D,'All YOY'!AW$3,Data!$A:$A,'All YOY'!AW$2,Data!$C:$C,'All YOY'!$C31,Data!$B:$B,'All YOY'!AW$1)</f>
        <v>2821</v>
      </c>
      <c r="AX31" s="85">
        <f>SUMIFS(Data!$E:$E,Data!$D:$D,'All YOY'!AX$3,Data!$A:$A,'All YOY'!AX$2,Data!$C:$C,'All YOY'!$C31,Data!$B:$B,'All YOY'!AX$1)</f>
        <v>52535</v>
      </c>
      <c r="AY31" s="85">
        <f>SUMIFS(Data!$E:$E,Data!$D:$D,'All YOY'!AY$3,Data!$A:$A,'All YOY'!AY$2,Data!$C:$C,'All YOY'!$C31,Data!$B:$B,'All YOY'!AY$1)</f>
        <v>49699</v>
      </c>
      <c r="AZ31" s="85">
        <f>SUMIFS(Data!$E:$E,Data!$D:$D,'All YOY'!AZ$3,Data!$A:$A,'All YOY'!AZ$2,Data!$C:$C,'All YOY'!$C31,Data!$B:$B,'All YOY'!AZ$1)</f>
        <v>2836</v>
      </c>
      <c r="BA31" s="85">
        <f>SUMIFS(Data!$E:$E,Data!$D:$D,'All YOY'!BA$3,Data!$A:$A,'All YOY'!BA$2,Data!$C:$C,'All YOY'!$C31,Data!$B:$B,'All YOY'!BA$1)</f>
        <v>0</v>
      </c>
      <c r="BB31" s="85">
        <f>SUMIFS(Data!$E:$E,Data!$D:$D,'All YOY'!BB$3,Data!$A:$A,'All YOY'!BB$2,Data!$C:$C,'All YOY'!$C31,Data!$B:$B,'All YOY'!BB$1)</f>
        <v>0</v>
      </c>
      <c r="BC31" s="85">
        <f>SUMIFS(Data!$E:$E,Data!$D:$D,'All YOY'!BC$3,Data!$A:$A,'All YOY'!BC$2,Data!$C:$C,'All YOY'!$C31,Data!$B:$B,'All YOY'!BC$1)</f>
        <v>0</v>
      </c>
      <c r="BD31" s="85">
        <f>SUMIFS(Data!$E:$E,Data!$D:$D,'All YOY'!BD$3,Data!$A:$A,'All YOY'!BD$2,Data!$C:$C,'All YOY'!$C31,Data!$B:$B,'All YOY'!BD$1)</f>
        <v>52636</v>
      </c>
      <c r="BE31" s="85">
        <f>SUMIFS(Data!$E:$E,Data!$D:$D,'All YOY'!BE$3,Data!$A:$A,'All YOY'!BE$2,Data!$C:$C,'All YOY'!$C31,Data!$B:$B,'All YOY'!BE$1)</f>
        <v>50107</v>
      </c>
      <c r="BF31" s="85">
        <f>SUMIFS(Data!$E:$E,Data!$D:$D,'All YOY'!BF$3,Data!$A:$A,'All YOY'!BF$2,Data!$C:$C,'All YOY'!$C31,Data!$B:$B,'All YOY'!BF$1)</f>
        <v>2529</v>
      </c>
      <c r="BG31" s="85">
        <f>SUMIFS(Data!$E:$E,Data!$D:$D,'All YOY'!BG$3,Data!$A:$A,'All YOY'!BG$2,Data!$C:$C,'All YOY'!$C31,Data!$B:$B,'All YOY'!BG$1)</f>
        <v>54447</v>
      </c>
      <c r="BH31" s="85">
        <f>SUMIFS(Data!$E:$E,Data!$D:$D,'All YOY'!BH$3,Data!$A:$A,'All YOY'!BH$2,Data!$C:$C,'All YOY'!$C31,Data!$B:$B,'All YOY'!BH$1)</f>
        <v>51716</v>
      </c>
      <c r="BI31" s="85">
        <f>SUMIFS(Data!$E:$E,Data!$D:$D,'All YOY'!BI$3,Data!$A:$A,'All YOY'!BI$2,Data!$C:$C,'All YOY'!$C31,Data!$B:$B,'All YOY'!BI$1)</f>
        <v>2731</v>
      </c>
      <c r="BJ31" s="85">
        <f>SUMIFS(Data!$E:$E,Data!$D:$D,'All YOY'!BJ$3,Data!$A:$A,'All YOY'!BJ$2,Data!$C:$C,'All YOY'!$C31,Data!$B:$B,'All YOY'!BJ$1)</f>
        <v>56099</v>
      </c>
      <c r="BK31" s="85">
        <f>SUMIFS(Data!$E:$E,Data!$D:$D,'All YOY'!BK$3,Data!$A:$A,'All YOY'!BK$2,Data!$C:$C,'All YOY'!$C31,Data!$B:$B,'All YOY'!BK$1)</f>
        <v>53080</v>
      </c>
      <c r="BL31" s="85">
        <f>SUMIFS(Data!$E:$E,Data!$D:$D,'All YOY'!BL$3,Data!$A:$A,'All YOY'!BL$2,Data!$C:$C,'All YOY'!$C31,Data!$B:$B,'All YOY'!BL$1)</f>
        <v>3019</v>
      </c>
      <c r="BM31" s="85">
        <f>SUMIFS(Data!$E:$E,Data!$D:$D,'All YOY'!BM$3,Data!$A:$A,'All YOY'!BM$2,Data!$C:$C,'All YOY'!$C31,Data!$B:$B,'All YOY'!BM$1)</f>
        <v>56222</v>
      </c>
      <c r="BN31" s="85">
        <f>SUMIFS(Data!$E:$E,Data!$D:$D,'All YOY'!BN$3,Data!$A:$A,'All YOY'!BN$2,Data!$C:$C,'All YOY'!$C31,Data!$B:$B,'All YOY'!BN$1)</f>
        <v>53086</v>
      </c>
      <c r="BO31" s="85">
        <f>SUMIFS(Data!$E:$E,Data!$D:$D,'All YOY'!BO$3,Data!$A:$A,'All YOY'!BO$2,Data!$C:$C,'All YOY'!$C31,Data!$B:$B,'All YOY'!BO$1)</f>
        <v>3136</v>
      </c>
      <c r="BP31" s="85">
        <f>SUMIFS(Data!$E:$E,Data!$D:$D,'All YOY'!BP$3,Data!$A:$A,'All YOY'!BP$2,Data!$C:$C,'All YOY'!$C31,Data!$B:$B,'All YOY'!BP$1)</f>
        <v>57953</v>
      </c>
      <c r="BQ31" s="85">
        <f>SUMIFS(Data!$E:$E,Data!$D:$D,'All YOY'!BQ$3,Data!$A:$A,'All YOY'!BQ$2,Data!$C:$C,'All YOY'!$C31,Data!$B:$B,'All YOY'!BQ$1)</f>
        <v>54813</v>
      </c>
      <c r="BR31" s="85">
        <f>SUMIFS(Data!$E:$E,Data!$D:$D,'All YOY'!BR$3,Data!$A:$A,'All YOY'!BR$2,Data!$C:$C,'All YOY'!$C31,Data!$B:$B,'All YOY'!BR$1)</f>
        <v>3140</v>
      </c>
      <c r="BS31" s="85">
        <f>SUMIFS(Data!$E:$E,Data!$D:$D,'All YOY'!BS$3,Data!$A:$A,'All YOY'!BS$2,Data!$C:$C,'All YOY'!$C31,Data!$B:$B,'All YOY'!BS$1)</f>
        <v>59576</v>
      </c>
      <c r="BT31" s="85">
        <f>SUMIFS(Data!$E:$E,Data!$D:$D,'All YOY'!BT$3,Data!$A:$A,'All YOY'!BT$2,Data!$C:$C,'All YOY'!$C31,Data!$B:$B,'All YOY'!BT$1)</f>
        <v>56384</v>
      </c>
      <c r="BU31" s="85">
        <f>SUMIFS(Data!$E:$E,Data!$D:$D,'All YOY'!BU$3,Data!$A:$A,'All YOY'!BU$2,Data!$C:$C,'All YOY'!$C31,Data!$B:$B,'All YOY'!BU$1)</f>
        <v>3192</v>
      </c>
      <c r="BV31" s="85">
        <f>SUMIFS(Data!$E:$E,Data!$D:$D,'All YOY'!BV$3,Data!$A:$A,'All YOY'!BV$2,Data!$C:$C,'All YOY'!$C31,Data!$B:$B,'All YOY'!BV$1)</f>
        <v>61984</v>
      </c>
      <c r="BW31" s="85">
        <f>SUMIFS(Data!$E:$E,Data!$D:$D,'All YOY'!BW$3,Data!$A:$A,'All YOY'!BW$2,Data!$C:$C,'All YOY'!$C31,Data!$B:$B,'All YOY'!BW$1)</f>
        <v>58807</v>
      </c>
      <c r="BX31" s="85">
        <f>SUMIFS(Data!$E:$E,Data!$D:$D,'All YOY'!BX$3,Data!$A:$A,'All YOY'!BX$2,Data!$C:$C,'All YOY'!$C31,Data!$B:$B,'All YOY'!BX$1)</f>
        <v>3177</v>
      </c>
      <c r="BY31" s="85">
        <f>SUMIFS(Data!$E:$E,Data!$D:$D,'All YOY'!BY$3,Data!$A:$A,'All YOY'!BY$2,Data!$C:$C,'All YOY'!$C31,Data!$B:$B,'All YOY'!BY$1)</f>
        <v>60902</v>
      </c>
      <c r="BZ31" s="85">
        <f>SUMIFS(Data!$E:$E,Data!$D:$D,'All YOY'!BZ$3,Data!$A:$A,'All YOY'!BZ$2,Data!$C:$C,'All YOY'!$C31,Data!$B:$B,'All YOY'!BZ$1)</f>
        <v>57752</v>
      </c>
      <c r="CA31" s="85">
        <f>SUMIFS(Data!$E:$E,Data!$D:$D,'All YOY'!CA$3,Data!$A:$A,'All YOY'!CA$2,Data!$C:$C,'All YOY'!$C31,Data!$B:$B,'All YOY'!CA$1)</f>
        <v>3150</v>
      </c>
      <c r="CB31" s="85">
        <f>SUMIFS(Data!$E:$E,Data!$D:$D,'All YOY'!CB$3,Data!$A:$A,'All YOY'!CB$2,Data!$C:$C,'All YOY'!$C31,Data!$B:$B,'All YOY'!CB$1)</f>
        <v>61395</v>
      </c>
      <c r="CC31" s="85">
        <f>SUMIFS(Data!$E:$E,Data!$D:$D,'All YOY'!CC$3,Data!$A:$A,'All YOY'!CC$2,Data!$C:$C,'All YOY'!$C31,Data!$B:$B,'All YOY'!CC$1)</f>
        <v>58399</v>
      </c>
      <c r="CD31" s="85">
        <f>SUMIFS(Data!$E:$E,Data!$D:$D,'All YOY'!CD$3,Data!$A:$A,'All YOY'!CD$2,Data!$C:$C,'All YOY'!$C31,Data!$B:$B,'All YOY'!CD$1)</f>
        <v>2996</v>
      </c>
      <c r="CE31" s="85">
        <f>SUMIFS(Data!$E:$E,Data!$D:$D,'All YOY'!CE$3,Data!$A:$A,'All YOY'!CE$2,Data!$C:$C,'All YOY'!$C31,Data!$B:$B,'All YOY'!CE$1)</f>
        <v>58903</v>
      </c>
      <c r="CF31" s="85">
        <f>SUMIFS(Data!$E:$E,Data!$D:$D,'All YOY'!CF$3,Data!$A:$A,'All YOY'!CF$2,Data!$C:$C,'All YOY'!$C31,Data!$B:$B,'All YOY'!CF$1)</f>
        <v>56154</v>
      </c>
      <c r="CG31" s="85">
        <f>SUMIFS(Data!$E:$E,Data!$D:$D,'All YOY'!CG$3,Data!$A:$A,'All YOY'!CG$2,Data!$C:$C,'All YOY'!$C31,Data!$B:$B,'All YOY'!CG$1)</f>
        <v>2749</v>
      </c>
      <c r="CH31" s="85">
        <f>SUMIFS(Data!$E:$E,Data!$D:$D,'All YOY'!CH$3,Data!$A:$A,'All YOY'!CH$2,Data!$C:$C,'All YOY'!$C31,Data!$B:$B,'All YOY'!CH$1)</f>
        <v>60742</v>
      </c>
      <c r="CI31" s="85">
        <f>SUMIFS(Data!$E:$E,Data!$D:$D,'All YOY'!CI$3,Data!$A:$A,'All YOY'!CI$2,Data!$C:$C,'All YOY'!$C31,Data!$B:$B,'All YOY'!CI$1)</f>
        <v>57989</v>
      </c>
      <c r="CJ31" s="85">
        <f>SUMIFS(Data!$E:$E,Data!$D:$D,'All YOY'!CJ$3,Data!$A:$A,'All YOY'!CJ$2,Data!$C:$C,'All YOY'!$C31,Data!$B:$B,'All YOY'!CJ$1)</f>
        <v>2753</v>
      </c>
      <c r="CK31" s="85">
        <f>SUMIFS(Data!$E:$E,Data!$D:$D,'All YOY'!CK$3,Data!$A:$A,'All YOY'!CK$2,Data!$C:$C,'All YOY'!$C31,Data!$B:$B,'All YOY'!CK$1)</f>
        <v>62003</v>
      </c>
      <c r="CL31" s="85">
        <f>SUMIFS(Data!$E:$E,Data!$D:$D,'All YOY'!CL$3,Data!$A:$A,'All YOY'!CL$2,Data!$C:$C,'All YOY'!$C31,Data!$B:$B,'All YOY'!CL$1)</f>
        <v>59215</v>
      </c>
      <c r="CM31" s="85">
        <f>SUMIFS(Data!$E:$E,Data!$D:$D,'All YOY'!CM$3,Data!$A:$A,'All YOY'!CM$2,Data!$C:$C,'All YOY'!$C31,Data!$B:$B,'All YOY'!CM$1)</f>
        <v>2788</v>
      </c>
      <c r="CN31" s="85">
        <f>SUMIFS(Data!$E:$E,Data!$D:$D,'All YOY'!CN$3,Data!$A:$A,'All YOY'!CN$2,Data!$C:$C,'All YOY'!$C31,Data!$B:$B,'All YOY'!CN$1)</f>
        <v>62097</v>
      </c>
      <c r="CO31" s="85">
        <f>SUMIFS(Data!$E:$E,Data!$D:$D,'All YOY'!CO$3,Data!$A:$A,'All YOY'!CO$2,Data!$C:$C,'All YOY'!$C31,Data!$B:$B,'All YOY'!CO$1)</f>
        <v>59271</v>
      </c>
      <c r="CP31" s="85">
        <f>SUMIFS(Data!$E:$E,Data!$D:$D,'All YOY'!CP$3,Data!$A:$A,'All YOY'!CP$2,Data!$C:$C,'All YOY'!$C31,Data!$B:$B,'All YOY'!CP$1)</f>
        <v>2826</v>
      </c>
      <c r="CQ31" s="85">
        <f>SUMIFS(Data!$E:$E,Data!$D:$D,'All YOY'!CQ$3,Data!$A:$A,'All YOY'!CQ$2,Data!$C:$C,'All YOY'!$C31,Data!$B:$B,'All YOY'!CQ$1)</f>
        <v>63159</v>
      </c>
      <c r="CR31" s="85">
        <f>SUMIFS(Data!$E:$E,Data!$D:$D,'All YOY'!CR$3,Data!$A:$A,'All YOY'!CR$2,Data!$C:$C,'All YOY'!$C31,Data!$B:$B,'All YOY'!CR$1)</f>
        <v>60317</v>
      </c>
      <c r="CS31" s="85">
        <f>SUMIFS(Data!$E:$E,Data!$D:$D,'All YOY'!CS$3,Data!$A:$A,'All YOY'!CS$2,Data!$C:$C,'All YOY'!$C31,Data!$B:$B,'All YOY'!CS$1)</f>
        <v>2842</v>
      </c>
      <c r="CT31" s="85">
        <f>SUMIFS(Data!$E:$E,Data!$D:$D,'All YOY'!CT$3,Data!$A:$A,'All YOY'!CT$2,Data!$C:$C,'All YOY'!$C31,Data!$B:$B,'All YOY'!CT$1)</f>
        <v>64348</v>
      </c>
      <c r="CU31" s="85">
        <f>SUMIFS(Data!$E:$E,Data!$D:$D,'All YOY'!CU$3,Data!$A:$A,'All YOY'!CU$2,Data!$C:$C,'All YOY'!$C31,Data!$B:$B,'All YOY'!CU$1)</f>
        <v>61527</v>
      </c>
      <c r="CV31" s="85">
        <f>SUMIFS(Data!$E:$E,Data!$D:$D,'All YOY'!CV$3,Data!$A:$A,'All YOY'!CV$2,Data!$C:$C,'All YOY'!$C31,Data!$B:$B,'All YOY'!CV$1)</f>
        <v>2821</v>
      </c>
      <c r="CW31" s="85">
        <f>SUMIFS(Data!$E:$E,Data!$D:$D,'All YOY'!CW$3,Data!$A:$A,'All YOY'!CW$2,Data!$C:$C,'All YOY'!$C31,Data!$B:$B,'All YOY'!CW$1)</f>
        <v>62756</v>
      </c>
      <c r="CX31" s="85">
        <f>SUMIFS(Data!$E:$E,Data!$D:$D,'All YOY'!CX$3,Data!$A:$A,'All YOY'!CX$2,Data!$C:$C,'All YOY'!$C31,Data!$B:$B,'All YOY'!CX$1)</f>
        <v>60260</v>
      </c>
      <c r="CY31" s="85">
        <f>SUMIFS(Data!$E:$E,Data!$D:$D,'All YOY'!CY$3,Data!$A:$A,'All YOY'!CY$2,Data!$C:$C,'All YOY'!$C31,Data!$B:$B,'All YOY'!CY$1)</f>
        <v>2496</v>
      </c>
      <c r="CZ31" s="85">
        <f>SUMIFS(Data!$E:$E,Data!$D:$D,'All YOY'!CZ$3,Data!$A:$A,'All YOY'!CZ$2,Data!$C:$C,'All YOY'!$C31,Data!$B:$B,'All YOY'!CZ$1)</f>
        <v>62233</v>
      </c>
      <c r="DA31" s="85">
        <f>SUMIFS(Data!$E:$E,Data!$D:$D,'All YOY'!DA$3,Data!$A:$A,'All YOY'!DA$2,Data!$C:$C,'All YOY'!$C31,Data!$B:$B,'All YOY'!DA$1)</f>
        <v>59693</v>
      </c>
      <c r="DB31" s="85">
        <f>SUMIFS(Data!$E:$E,Data!$D:$D,'All YOY'!DB$3,Data!$A:$A,'All YOY'!DB$2,Data!$C:$C,'All YOY'!$C31,Data!$B:$B,'All YOY'!DB$1)</f>
        <v>2540</v>
      </c>
      <c r="DC31" s="85">
        <f>SUMIFS(Data!$E:$E,Data!$D:$D,'All YOY'!DC$3,Data!$A:$A,'All YOY'!DC$2,Data!$C:$C,'All YOY'!$C31,Data!$B:$B,'All YOY'!DC$1)</f>
        <v>60598</v>
      </c>
      <c r="DD31" s="85">
        <f>SUMIFS(Data!$E:$E,Data!$D:$D,'All YOY'!DD$3,Data!$A:$A,'All YOY'!DD$2,Data!$C:$C,'All YOY'!$C31,Data!$B:$B,'All YOY'!DD$1)</f>
        <v>58410</v>
      </c>
      <c r="DE31" s="85">
        <f>SUMIFS(Data!$E:$E,Data!$D:$D,'All YOY'!DE$3,Data!$A:$A,'All YOY'!DE$2,Data!$C:$C,'All YOY'!$C31,Data!$B:$B,'All YOY'!DE$1)</f>
        <v>2188</v>
      </c>
    </row>
    <row r="32" spans="1:109">
      <c r="A32" s="77" t="s">
        <v>463</v>
      </c>
      <c r="B32" s="77" t="s">
        <v>465</v>
      </c>
      <c r="C32" s="88" t="s">
        <v>10</v>
      </c>
      <c r="D32" s="77"/>
      <c r="E32" s="85">
        <f>SUMIFS(Data!$E:$E,Data!$D:$D,'All YOY'!E$3,Data!$A:$A,'All YOY'!E$2,Data!$C:$C,'All YOY'!$C32,Data!$B:$B,'All YOY'!E$1)</f>
        <v>56000</v>
      </c>
      <c r="F32" s="85">
        <f>SUMIFS(Data!$E:$E,Data!$D:$D,'All YOY'!F$3,Data!$A:$A,'All YOY'!F$2,Data!$C:$C,'All YOY'!$C32,Data!$B:$B,'All YOY'!F$1)</f>
        <v>0</v>
      </c>
      <c r="G32" s="85">
        <f>SUMIFS(Data!$E:$E,Data!$D:$D,'All YOY'!G$3,Data!$A:$A,'All YOY'!G$2,Data!$C:$C,'All YOY'!$C32,Data!$B:$B,'All YOY'!G$1)</f>
        <v>0</v>
      </c>
      <c r="H32" s="85">
        <f>SUMIFS(Data!$E:$E,Data!$D:$D,'All YOY'!H$3,Data!$A:$A,'All YOY'!H$2,Data!$C:$C,'All YOY'!$C32,Data!$B:$B,'All YOY'!H$1)</f>
        <v>56000</v>
      </c>
      <c r="I32" s="85">
        <f>SUMIFS(Data!$E:$E,Data!$D:$D,'All YOY'!I$3,Data!$A:$A,'All YOY'!I$2,Data!$C:$C,'All YOY'!$C32,Data!$B:$B,'All YOY'!I$1)</f>
        <v>0</v>
      </c>
      <c r="J32" s="85">
        <f>SUMIFS(Data!$E:$E,Data!$D:$D,'All YOY'!J$3,Data!$A:$A,'All YOY'!J$2,Data!$C:$C,'All YOY'!$C32,Data!$B:$B,'All YOY'!J$1)</f>
        <v>0</v>
      </c>
      <c r="K32" s="85">
        <f>SUMIFS(Data!$E:$E,Data!$D:$D,'All YOY'!K$3,Data!$A:$A,'All YOY'!K$2,Data!$C:$C,'All YOY'!$C32,Data!$B:$B,'All YOY'!K$1)</f>
        <v>62000</v>
      </c>
      <c r="L32" s="85">
        <f>SUMIFS(Data!$E:$E,Data!$D:$D,'All YOY'!L$3,Data!$A:$A,'All YOY'!L$2,Data!$C:$C,'All YOY'!$C32,Data!$B:$B,'All YOY'!L$1)</f>
        <v>0</v>
      </c>
      <c r="M32" s="85">
        <f>SUMIFS(Data!$E:$E,Data!$D:$D,'All YOY'!M$3,Data!$A:$A,'All YOY'!M$2,Data!$C:$C,'All YOY'!$C32,Data!$B:$B,'All YOY'!M$1)</f>
        <v>0</v>
      </c>
      <c r="N32" s="85">
        <f>SUMIFS(Data!$E:$E,Data!$D:$D,'All YOY'!N$3,Data!$A:$A,'All YOY'!N$2,Data!$C:$C,'All YOY'!$C32,Data!$B:$B,'All YOY'!N$1)</f>
        <v>64000</v>
      </c>
      <c r="O32" s="85">
        <f>SUMIFS(Data!$E:$E,Data!$D:$D,'All YOY'!O$3,Data!$A:$A,'All YOY'!O$2,Data!$C:$C,'All YOY'!$C32,Data!$B:$B,'All YOY'!O$1)</f>
        <v>0</v>
      </c>
      <c r="P32" s="85">
        <f>SUMIFS(Data!$E:$E,Data!$D:$D,'All YOY'!P$3,Data!$A:$A,'All YOY'!P$2,Data!$C:$C,'All YOY'!$C32,Data!$B:$B,'All YOY'!P$1)</f>
        <v>0</v>
      </c>
      <c r="Q32" s="85">
        <f>SUMIFS(Data!$E:$E,Data!$D:$D,'All YOY'!Q$3,Data!$A:$A,'All YOY'!Q$2,Data!$C:$C,'All YOY'!$C32,Data!$B:$B,'All YOY'!Q$1)</f>
        <v>65173</v>
      </c>
      <c r="R32" s="85">
        <f>SUMIFS(Data!$E:$E,Data!$D:$D,'All YOY'!R$3,Data!$A:$A,'All YOY'!R$2,Data!$C:$C,'All YOY'!$C32,Data!$B:$B,'All YOY'!R$1)</f>
        <v>62748</v>
      </c>
      <c r="S32" s="85">
        <f>SUMIFS(Data!$E:$E,Data!$D:$D,'All YOY'!S$3,Data!$A:$A,'All YOY'!S$2,Data!$C:$C,'All YOY'!$C32,Data!$B:$B,'All YOY'!S$1)</f>
        <v>2425</v>
      </c>
      <c r="T32" s="85">
        <f>SUMIFS(Data!$E:$E,Data!$D:$D,'All YOY'!T$3,Data!$A:$A,'All YOY'!T$2,Data!$C:$C,'All YOY'!$C32,Data!$B:$B,'All YOY'!T$1)</f>
        <v>66024</v>
      </c>
      <c r="U32" s="85">
        <f>SUMIFS(Data!$E:$E,Data!$D:$D,'All YOY'!U$3,Data!$A:$A,'All YOY'!U$2,Data!$C:$C,'All YOY'!$C32,Data!$B:$B,'All YOY'!U$1)</f>
        <v>63709</v>
      </c>
      <c r="V32" s="85">
        <f>SUMIFS(Data!$E:$E,Data!$D:$D,'All YOY'!V$3,Data!$A:$A,'All YOY'!V$2,Data!$C:$C,'All YOY'!$C32,Data!$B:$B,'All YOY'!V$1)</f>
        <v>2315</v>
      </c>
      <c r="W32" s="85">
        <f>SUMIFS(Data!$E:$E,Data!$D:$D,'All YOY'!W$3,Data!$A:$A,'All YOY'!W$2,Data!$C:$C,'All YOY'!$C32,Data!$B:$B,'All YOY'!W$1)</f>
        <v>66735</v>
      </c>
      <c r="X32" s="85">
        <f>SUMIFS(Data!$E:$E,Data!$D:$D,'All YOY'!X$3,Data!$A:$A,'All YOY'!X$2,Data!$C:$C,'All YOY'!$C32,Data!$B:$B,'All YOY'!X$1)</f>
        <v>64714</v>
      </c>
      <c r="Y32" s="85">
        <f>SUMIFS(Data!$E:$E,Data!$D:$D,'All YOY'!Y$3,Data!$A:$A,'All YOY'!Y$2,Data!$C:$C,'All YOY'!$C32,Data!$B:$B,'All YOY'!Y$1)</f>
        <v>2021</v>
      </c>
      <c r="Z32" s="85">
        <f>SUMIFS(Data!$E:$E,Data!$D:$D,'All YOY'!Z$3,Data!$A:$A,'All YOY'!Z$2,Data!$C:$C,'All YOY'!$C32,Data!$B:$B,'All YOY'!Z$1)</f>
        <v>72793</v>
      </c>
      <c r="AA32" s="85">
        <f>SUMIFS(Data!$E:$E,Data!$D:$D,'All YOY'!AA$3,Data!$A:$A,'All YOY'!AA$2,Data!$C:$C,'All YOY'!$C32,Data!$B:$B,'All YOY'!AA$1)</f>
        <v>70310</v>
      </c>
      <c r="AB32" s="85">
        <f>SUMIFS(Data!$E:$E,Data!$D:$D,'All YOY'!AB$3,Data!$A:$A,'All YOY'!AB$2,Data!$C:$C,'All YOY'!$C32,Data!$B:$B,'All YOY'!AB$1)</f>
        <v>2483</v>
      </c>
      <c r="AC32" s="85">
        <f>SUMIFS(Data!$E:$E,Data!$D:$D,'All YOY'!AC$3,Data!$A:$A,'All YOY'!AC$2,Data!$C:$C,'All YOY'!$C32,Data!$B:$B,'All YOY'!AC$1)</f>
        <v>78755</v>
      </c>
      <c r="AD32" s="85">
        <f>SUMIFS(Data!$E:$E,Data!$D:$D,'All YOY'!AD$3,Data!$A:$A,'All YOY'!AD$2,Data!$C:$C,'All YOY'!$C32,Data!$B:$B,'All YOY'!AD$1)</f>
        <v>75758</v>
      </c>
      <c r="AE32" s="85">
        <f>SUMIFS(Data!$E:$E,Data!$D:$D,'All YOY'!AE$3,Data!$A:$A,'All YOY'!AE$2,Data!$C:$C,'All YOY'!$C32,Data!$B:$B,'All YOY'!AE$1)</f>
        <v>2997</v>
      </c>
      <c r="AF32" s="85">
        <f>SUMIFS(Data!$E:$E,Data!$D:$D,'All YOY'!AF$3,Data!$A:$A,'All YOY'!AF$2,Data!$C:$C,'All YOY'!$C32,Data!$B:$B,'All YOY'!AF$1)</f>
        <v>78702</v>
      </c>
      <c r="AG32" s="85">
        <f>SUMIFS(Data!$E:$E,Data!$D:$D,'All YOY'!AG$3,Data!$A:$A,'All YOY'!AG$2,Data!$C:$C,'All YOY'!$C32,Data!$B:$B,'All YOY'!AG$1)</f>
        <v>75681</v>
      </c>
      <c r="AH32" s="85">
        <f>SUMIFS(Data!$E:$E,Data!$D:$D,'All YOY'!AH$3,Data!$A:$A,'All YOY'!AH$2,Data!$C:$C,'All YOY'!$C32,Data!$B:$B,'All YOY'!AH$1)</f>
        <v>3021</v>
      </c>
      <c r="AI32" s="85">
        <f>SUMIFS(Data!$E:$E,Data!$D:$D,'All YOY'!AI$3,Data!$A:$A,'All YOY'!AI$2,Data!$C:$C,'All YOY'!$C32,Data!$B:$B,'All YOY'!AI$1)</f>
        <v>78594</v>
      </c>
      <c r="AJ32" s="85">
        <f>SUMIFS(Data!$E:$E,Data!$D:$D,'All YOY'!AJ$3,Data!$A:$A,'All YOY'!AJ$2,Data!$C:$C,'All YOY'!$C32,Data!$B:$B,'All YOY'!AJ$1)</f>
        <v>75961</v>
      </c>
      <c r="AK32" s="85">
        <f>SUMIFS(Data!$E:$E,Data!$D:$D,'All YOY'!AK$3,Data!$A:$A,'All YOY'!AK$2,Data!$C:$C,'All YOY'!$C32,Data!$B:$B,'All YOY'!AK$1)</f>
        <v>2633</v>
      </c>
      <c r="AL32" s="85">
        <f>SUMIFS(Data!$E:$E,Data!$D:$D,'All YOY'!AL$3,Data!$A:$A,'All YOY'!AL$2,Data!$C:$C,'All YOY'!$C32,Data!$B:$B,'All YOY'!AL$1)</f>
        <v>82806</v>
      </c>
      <c r="AM32" s="85">
        <f>SUMIFS(Data!$E:$E,Data!$D:$D,'All YOY'!AM$3,Data!$A:$A,'All YOY'!AM$2,Data!$C:$C,'All YOY'!$C32,Data!$B:$B,'All YOY'!AM$1)</f>
        <v>79997</v>
      </c>
      <c r="AN32" s="85">
        <f>SUMIFS(Data!$E:$E,Data!$D:$D,'All YOY'!AN$3,Data!$A:$A,'All YOY'!AN$2,Data!$C:$C,'All YOY'!$C32,Data!$B:$B,'All YOY'!AN$1)</f>
        <v>2809</v>
      </c>
      <c r="AO32" s="85">
        <f>SUMIFS(Data!$E:$E,Data!$D:$D,'All YOY'!AO$3,Data!$A:$A,'All YOY'!AO$2,Data!$C:$C,'All YOY'!$C32,Data!$B:$B,'All YOY'!AO$1)</f>
        <v>87616</v>
      </c>
      <c r="AP32" s="85">
        <f>SUMIFS(Data!$E:$E,Data!$D:$D,'All YOY'!AP$3,Data!$A:$A,'All YOY'!AP$2,Data!$C:$C,'All YOY'!$C32,Data!$B:$B,'All YOY'!AP$1)</f>
        <v>84128</v>
      </c>
      <c r="AQ32" s="85">
        <f>SUMIFS(Data!$E:$E,Data!$D:$D,'All YOY'!AQ$3,Data!$A:$A,'All YOY'!AQ$2,Data!$C:$C,'All YOY'!$C32,Data!$B:$B,'All YOY'!AQ$1)</f>
        <v>3488</v>
      </c>
      <c r="AR32" s="85">
        <f>SUMIFS(Data!$E:$E,Data!$D:$D,'All YOY'!AR$3,Data!$A:$A,'All YOY'!AR$2,Data!$C:$C,'All YOY'!$C32,Data!$B:$B,'All YOY'!AR$1)</f>
        <v>86229</v>
      </c>
      <c r="AS32" s="85">
        <f>SUMIFS(Data!$E:$E,Data!$D:$D,'All YOY'!AS$3,Data!$A:$A,'All YOY'!AS$2,Data!$C:$C,'All YOY'!$C32,Data!$B:$B,'All YOY'!AS$1)</f>
        <v>82981</v>
      </c>
      <c r="AT32" s="85">
        <f>SUMIFS(Data!$E:$E,Data!$D:$D,'All YOY'!AT$3,Data!$A:$A,'All YOY'!AT$2,Data!$C:$C,'All YOY'!$C32,Data!$B:$B,'All YOY'!AT$1)</f>
        <v>3248</v>
      </c>
      <c r="AU32" s="85">
        <f>SUMIFS(Data!$E:$E,Data!$D:$D,'All YOY'!AU$3,Data!$A:$A,'All YOY'!AU$2,Data!$C:$C,'All YOY'!$C32,Data!$B:$B,'All YOY'!AU$1)</f>
        <v>84048</v>
      </c>
      <c r="AV32" s="85">
        <f>SUMIFS(Data!$E:$E,Data!$D:$D,'All YOY'!AV$3,Data!$A:$A,'All YOY'!AV$2,Data!$C:$C,'All YOY'!$C32,Data!$B:$B,'All YOY'!AV$1)</f>
        <v>81589</v>
      </c>
      <c r="AW32" s="85">
        <f>SUMIFS(Data!$E:$E,Data!$D:$D,'All YOY'!AW$3,Data!$A:$A,'All YOY'!AW$2,Data!$C:$C,'All YOY'!$C32,Data!$B:$B,'All YOY'!AW$1)</f>
        <v>2459</v>
      </c>
      <c r="AX32" s="85">
        <f>SUMIFS(Data!$E:$E,Data!$D:$D,'All YOY'!AX$3,Data!$A:$A,'All YOY'!AX$2,Data!$C:$C,'All YOY'!$C32,Data!$B:$B,'All YOY'!AX$1)</f>
        <v>86087</v>
      </c>
      <c r="AY32" s="85">
        <f>SUMIFS(Data!$E:$E,Data!$D:$D,'All YOY'!AY$3,Data!$A:$A,'All YOY'!AY$2,Data!$C:$C,'All YOY'!$C32,Data!$B:$B,'All YOY'!AY$1)</f>
        <v>83588</v>
      </c>
      <c r="AZ32" s="85">
        <f>SUMIFS(Data!$E:$E,Data!$D:$D,'All YOY'!AZ$3,Data!$A:$A,'All YOY'!AZ$2,Data!$C:$C,'All YOY'!$C32,Data!$B:$B,'All YOY'!AZ$1)</f>
        <v>2499</v>
      </c>
      <c r="BA32" s="85">
        <f>SUMIFS(Data!$E:$E,Data!$D:$D,'All YOY'!BA$3,Data!$A:$A,'All YOY'!BA$2,Data!$C:$C,'All YOY'!$C32,Data!$B:$B,'All YOY'!BA$1)</f>
        <v>0</v>
      </c>
      <c r="BB32" s="85">
        <f>SUMIFS(Data!$E:$E,Data!$D:$D,'All YOY'!BB$3,Data!$A:$A,'All YOY'!BB$2,Data!$C:$C,'All YOY'!$C32,Data!$B:$B,'All YOY'!BB$1)</f>
        <v>0</v>
      </c>
      <c r="BC32" s="85">
        <f>SUMIFS(Data!$E:$E,Data!$D:$D,'All YOY'!BC$3,Data!$A:$A,'All YOY'!BC$2,Data!$C:$C,'All YOY'!$C32,Data!$B:$B,'All YOY'!BC$1)</f>
        <v>0</v>
      </c>
      <c r="BD32" s="85">
        <f>SUMIFS(Data!$E:$E,Data!$D:$D,'All YOY'!BD$3,Data!$A:$A,'All YOY'!BD$2,Data!$C:$C,'All YOY'!$C32,Data!$B:$B,'All YOY'!BD$1)</f>
        <v>94510</v>
      </c>
      <c r="BE32" s="85">
        <f>SUMIFS(Data!$E:$E,Data!$D:$D,'All YOY'!BE$3,Data!$A:$A,'All YOY'!BE$2,Data!$C:$C,'All YOY'!$C32,Data!$B:$B,'All YOY'!BE$1)</f>
        <v>91959</v>
      </c>
      <c r="BF32" s="85">
        <f>SUMIFS(Data!$E:$E,Data!$D:$D,'All YOY'!BF$3,Data!$A:$A,'All YOY'!BF$2,Data!$C:$C,'All YOY'!$C32,Data!$B:$B,'All YOY'!BF$1)</f>
        <v>2551</v>
      </c>
      <c r="BG32" s="85">
        <f>SUMIFS(Data!$E:$E,Data!$D:$D,'All YOY'!BG$3,Data!$A:$A,'All YOY'!BG$2,Data!$C:$C,'All YOY'!$C32,Data!$B:$B,'All YOY'!BG$1)</f>
        <v>100257</v>
      </c>
      <c r="BH32" s="85">
        <f>SUMIFS(Data!$E:$E,Data!$D:$D,'All YOY'!BH$3,Data!$A:$A,'All YOY'!BH$2,Data!$C:$C,'All YOY'!$C32,Data!$B:$B,'All YOY'!BH$1)</f>
        <v>97512</v>
      </c>
      <c r="BI32" s="85">
        <f>SUMIFS(Data!$E:$E,Data!$D:$D,'All YOY'!BI$3,Data!$A:$A,'All YOY'!BI$2,Data!$C:$C,'All YOY'!$C32,Data!$B:$B,'All YOY'!BI$1)</f>
        <v>2745</v>
      </c>
      <c r="BJ32" s="85">
        <f>SUMIFS(Data!$E:$E,Data!$D:$D,'All YOY'!BJ$3,Data!$A:$A,'All YOY'!BJ$2,Data!$C:$C,'All YOY'!$C32,Data!$B:$B,'All YOY'!BJ$1)</f>
        <v>104096</v>
      </c>
      <c r="BK32" s="85">
        <f>SUMIFS(Data!$E:$E,Data!$D:$D,'All YOY'!BK$3,Data!$A:$A,'All YOY'!BK$2,Data!$C:$C,'All YOY'!$C32,Data!$B:$B,'All YOY'!BK$1)</f>
        <v>101204</v>
      </c>
      <c r="BL32" s="85">
        <f>SUMIFS(Data!$E:$E,Data!$D:$D,'All YOY'!BL$3,Data!$A:$A,'All YOY'!BL$2,Data!$C:$C,'All YOY'!$C32,Data!$B:$B,'All YOY'!BL$1)</f>
        <v>2892</v>
      </c>
      <c r="BM32" s="85">
        <f>SUMIFS(Data!$E:$E,Data!$D:$D,'All YOY'!BM$3,Data!$A:$A,'All YOY'!BM$2,Data!$C:$C,'All YOY'!$C32,Data!$B:$B,'All YOY'!BM$1)</f>
        <v>105638</v>
      </c>
      <c r="BN32" s="85">
        <f>SUMIFS(Data!$E:$E,Data!$D:$D,'All YOY'!BN$3,Data!$A:$A,'All YOY'!BN$2,Data!$C:$C,'All YOY'!$C32,Data!$B:$B,'All YOY'!BN$1)</f>
        <v>102882</v>
      </c>
      <c r="BO32" s="85">
        <f>SUMIFS(Data!$E:$E,Data!$D:$D,'All YOY'!BO$3,Data!$A:$A,'All YOY'!BO$2,Data!$C:$C,'All YOY'!$C32,Data!$B:$B,'All YOY'!BO$1)</f>
        <v>2756</v>
      </c>
      <c r="BP32" s="85">
        <f>SUMIFS(Data!$E:$E,Data!$D:$D,'All YOY'!BP$3,Data!$A:$A,'All YOY'!BP$2,Data!$C:$C,'All YOY'!$C32,Data!$B:$B,'All YOY'!BP$1)</f>
        <v>106337</v>
      </c>
      <c r="BQ32" s="85">
        <f>SUMIFS(Data!$E:$E,Data!$D:$D,'All YOY'!BQ$3,Data!$A:$A,'All YOY'!BQ$2,Data!$C:$C,'All YOY'!$C32,Data!$B:$B,'All YOY'!BQ$1)</f>
        <v>103491</v>
      </c>
      <c r="BR32" s="85">
        <f>SUMIFS(Data!$E:$E,Data!$D:$D,'All YOY'!BR$3,Data!$A:$A,'All YOY'!BR$2,Data!$C:$C,'All YOY'!$C32,Data!$B:$B,'All YOY'!BR$1)</f>
        <v>2846</v>
      </c>
      <c r="BS32" s="85">
        <f>SUMIFS(Data!$E:$E,Data!$D:$D,'All YOY'!BS$3,Data!$A:$A,'All YOY'!BS$2,Data!$C:$C,'All YOY'!$C32,Data!$B:$B,'All YOY'!BS$1)</f>
        <v>109278</v>
      </c>
      <c r="BT32" s="85">
        <f>SUMIFS(Data!$E:$E,Data!$D:$D,'All YOY'!BT$3,Data!$A:$A,'All YOY'!BT$2,Data!$C:$C,'All YOY'!$C32,Data!$B:$B,'All YOY'!BT$1)</f>
        <v>106508</v>
      </c>
      <c r="BU32" s="85">
        <f>SUMIFS(Data!$E:$E,Data!$D:$D,'All YOY'!BU$3,Data!$A:$A,'All YOY'!BU$2,Data!$C:$C,'All YOY'!$C32,Data!$B:$B,'All YOY'!BU$1)</f>
        <v>2770</v>
      </c>
      <c r="BV32" s="85">
        <f>SUMIFS(Data!$E:$E,Data!$D:$D,'All YOY'!BV$3,Data!$A:$A,'All YOY'!BV$2,Data!$C:$C,'All YOY'!$C32,Data!$B:$B,'All YOY'!BV$1)</f>
        <v>156607</v>
      </c>
      <c r="BW32" s="85">
        <f>SUMIFS(Data!$E:$E,Data!$D:$D,'All YOY'!BW$3,Data!$A:$A,'All YOY'!BW$2,Data!$C:$C,'All YOY'!$C32,Data!$B:$B,'All YOY'!BW$1)</f>
        <v>149201</v>
      </c>
      <c r="BX32" s="85">
        <f>SUMIFS(Data!$E:$E,Data!$D:$D,'All YOY'!BX$3,Data!$A:$A,'All YOY'!BX$2,Data!$C:$C,'All YOY'!$C32,Data!$B:$B,'All YOY'!BX$1)</f>
        <v>7406</v>
      </c>
      <c r="BY32" s="85">
        <f>SUMIFS(Data!$E:$E,Data!$D:$D,'All YOY'!BY$3,Data!$A:$A,'All YOY'!BY$2,Data!$C:$C,'All YOY'!$C32,Data!$B:$B,'All YOY'!BY$1)</f>
        <v>160073</v>
      </c>
      <c r="BZ32" s="85">
        <f>SUMIFS(Data!$E:$E,Data!$D:$D,'All YOY'!BZ$3,Data!$A:$A,'All YOY'!BZ$2,Data!$C:$C,'All YOY'!$C32,Data!$B:$B,'All YOY'!BZ$1)</f>
        <v>150711</v>
      </c>
      <c r="CA32" s="85">
        <f>SUMIFS(Data!$E:$E,Data!$D:$D,'All YOY'!CA$3,Data!$A:$A,'All YOY'!CA$2,Data!$C:$C,'All YOY'!$C32,Data!$B:$B,'All YOY'!CA$1)</f>
        <v>9362</v>
      </c>
      <c r="CB32" s="85">
        <f>SUMIFS(Data!$E:$E,Data!$D:$D,'All YOY'!CB$3,Data!$A:$A,'All YOY'!CB$2,Data!$C:$C,'All YOY'!$C32,Data!$B:$B,'All YOY'!CB$1)</f>
        <v>157492</v>
      </c>
      <c r="CC32" s="85">
        <f>SUMIFS(Data!$E:$E,Data!$D:$D,'All YOY'!CC$3,Data!$A:$A,'All YOY'!CC$2,Data!$C:$C,'All YOY'!$C32,Data!$B:$B,'All YOY'!CC$1)</f>
        <v>149797</v>
      </c>
      <c r="CD32" s="85">
        <f>SUMIFS(Data!$E:$E,Data!$D:$D,'All YOY'!CD$3,Data!$A:$A,'All YOY'!CD$2,Data!$C:$C,'All YOY'!$C32,Data!$B:$B,'All YOY'!CD$1)</f>
        <v>7695</v>
      </c>
      <c r="CE32" s="85">
        <f>SUMIFS(Data!$E:$E,Data!$D:$D,'All YOY'!CE$3,Data!$A:$A,'All YOY'!CE$2,Data!$C:$C,'All YOY'!$C32,Data!$B:$B,'All YOY'!CE$1)</f>
        <v>161013</v>
      </c>
      <c r="CF32" s="85">
        <f>SUMIFS(Data!$E:$E,Data!$D:$D,'All YOY'!CF$3,Data!$A:$A,'All YOY'!CF$2,Data!$C:$C,'All YOY'!$C32,Data!$B:$B,'All YOY'!CF$1)</f>
        <v>149669</v>
      </c>
      <c r="CG32" s="85">
        <f>SUMIFS(Data!$E:$E,Data!$D:$D,'All YOY'!CG$3,Data!$A:$A,'All YOY'!CG$2,Data!$C:$C,'All YOY'!$C32,Data!$B:$B,'All YOY'!CG$1)</f>
        <v>11344</v>
      </c>
      <c r="CH32" s="85">
        <f>SUMIFS(Data!$E:$E,Data!$D:$D,'All YOY'!CH$3,Data!$A:$A,'All YOY'!CH$2,Data!$C:$C,'All YOY'!$C32,Data!$B:$B,'All YOY'!CH$1)</f>
        <v>166444</v>
      </c>
      <c r="CI32" s="85">
        <f>SUMIFS(Data!$E:$E,Data!$D:$D,'All YOY'!CI$3,Data!$A:$A,'All YOY'!CI$2,Data!$C:$C,'All YOY'!$C32,Data!$B:$B,'All YOY'!CI$1)</f>
        <v>153901</v>
      </c>
      <c r="CJ32" s="85">
        <f>SUMIFS(Data!$E:$E,Data!$D:$D,'All YOY'!CJ$3,Data!$A:$A,'All YOY'!CJ$2,Data!$C:$C,'All YOY'!$C32,Data!$B:$B,'All YOY'!CJ$1)</f>
        <v>12543</v>
      </c>
      <c r="CK32" s="85">
        <f>SUMIFS(Data!$E:$E,Data!$D:$D,'All YOY'!CK$3,Data!$A:$A,'All YOY'!CK$2,Data!$C:$C,'All YOY'!$C32,Data!$B:$B,'All YOY'!CK$1)</f>
        <v>176885</v>
      </c>
      <c r="CL32" s="85">
        <f>SUMIFS(Data!$E:$E,Data!$D:$D,'All YOY'!CL$3,Data!$A:$A,'All YOY'!CL$2,Data!$C:$C,'All YOY'!$C32,Data!$B:$B,'All YOY'!CL$1)</f>
        <v>163575</v>
      </c>
      <c r="CM32" s="85">
        <f>SUMIFS(Data!$E:$E,Data!$D:$D,'All YOY'!CM$3,Data!$A:$A,'All YOY'!CM$2,Data!$C:$C,'All YOY'!$C32,Data!$B:$B,'All YOY'!CM$1)</f>
        <v>13310</v>
      </c>
      <c r="CN32" s="85">
        <f>SUMIFS(Data!$E:$E,Data!$D:$D,'All YOY'!CN$3,Data!$A:$A,'All YOY'!CN$2,Data!$C:$C,'All YOY'!$C32,Data!$B:$B,'All YOY'!CN$1)</f>
        <v>178537</v>
      </c>
      <c r="CO32" s="85">
        <f>SUMIFS(Data!$E:$E,Data!$D:$D,'All YOY'!CO$3,Data!$A:$A,'All YOY'!CO$2,Data!$C:$C,'All YOY'!$C32,Data!$B:$B,'All YOY'!CO$1)</f>
        <v>165577</v>
      </c>
      <c r="CP32" s="85">
        <f>SUMIFS(Data!$E:$E,Data!$D:$D,'All YOY'!CP$3,Data!$A:$A,'All YOY'!CP$2,Data!$C:$C,'All YOY'!$C32,Data!$B:$B,'All YOY'!CP$1)</f>
        <v>12960</v>
      </c>
      <c r="CQ32" s="85">
        <f>SUMIFS(Data!$E:$E,Data!$D:$D,'All YOY'!CQ$3,Data!$A:$A,'All YOY'!CQ$2,Data!$C:$C,'All YOY'!$C32,Data!$B:$B,'All YOY'!CQ$1)</f>
        <v>182573</v>
      </c>
      <c r="CR32" s="85">
        <f>SUMIFS(Data!$E:$E,Data!$D:$D,'All YOY'!CR$3,Data!$A:$A,'All YOY'!CR$2,Data!$C:$C,'All YOY'!$C32,Data!$B:$B,'All YOY'!CR$1)</f>
        <v>170235</v>
      </c>
      <c r="CS32" s="85">
        <f>SUMIFS(Data!$E:$E,Data!$D:$D,'All YOY'!CS$3,Data!$A:$A,'All YOY'!CS$2,Data!$C:$C,'All YOY'!$C32,Data!$B:$B,'All YOY'!CS$1)</f>
        <v>12338</v>
      </c>
      <c r="CT32" s="85">
        <f>SUMIFS(Data!$E:$E,Data!$D:$D,'All YOY'!CT$3,Data!$A:$A,'All YOY'!CT$2,Data!$C:$C,'All YOY'!$C32,Data!$B:$B,'All YOY'!CT$1)</f>
        <v>188642</v>
      </c>
      <c r="CU32" s="85">
        <f>SUMIFS(Data!$E:$E,Data!$D:$D,'All YOY'!CU$3,Data!$A:$A,'All YOY'!CU$2,Data!$C:$C,'All YOY'!$C32,Data!$B:$B,'All YOY'!CU$1)</f>
        <v>174807</v>
      </c>
      <c r="CV32" s="85">
        <f>SUMIFS(Data!$E:$E,Data!$D:$D,'All YOY'!CV$3,Data!$A:$A,'All YOY'!CV$2,Data!$C:$C,'All YOY'!$C32,Data!$B:$B,'All YOY'!CV$1)</f>
        <v>13835</v>
      </c>
      <c r="CW32" s="85">
        <f>SUMIFS(Data!$E:$E,Data!$D:$D,'All YOY'!CW$3,Data!$A:$A,'All YOY'!CW$2,Data!$C:$C,'All YOY'!$C32,Data!$B:$B,'All YOY'!CW$1)</f>
        <v>192354</v>
      </c>
      <c r="CX32" s="85">
        <f>SUMIFS(Data!$E:$E,Data!$D:$D,'All YOY'!CX$3,Data!$A:$A,'All YOY'!CX$2,Data!$C:$C,'All YOY'!$C32,Data!$B:$B,'All YOY'!CX$1)</f>
        <v>177090</v>
      </c>
      <c r="CY32" s="85">
        <f>SUMIFS(Data!$E:$E,Data!$D:$D,'All YOY'!CY$3,Data!$A:$A,'All YOY'!CY$2,Data!$C:$C,'All YOY'!$C32,Data!$B:$B,'All YOY'!CY$1)</f>
        <v>15264</v>
      </c>
      <c r="CZ32" s="85">
        <f>SUMIFS(Data!$E:$E,Data!$D:$D,'All YOY'!CZ$3,Data!$A:$A,'All YOY'!CZ$2,Data!$C:$C,'All YOY'!$C32,Data!$B:$B,'All YOY'!CZ$1)</f>
        <v>192213</v>
      </c>
      <c r="DA32" s="85">
        <f>SUMIFS(Data!$E:$E,Data!$D:$D,'All YOY'!DA$3,Data!$A:$A,'All YOY'!DA$2,Data!$C:$C,'All YOY'!$C32,Data!$B:$B,'All YOY'!DA$1)</f>
        <v>177658</v>
      </c>
      <c r="DB32" s="85">
        <f>SUMIFS(Data!$E:$E,Data!$D:$D,'All YOY'!DB$3,Data!$A:$A,'All YOY'!DB$2,Data!$C:$C,'All YOY'!$C32,Data!$B:$B,'All YOY'!DB$1)</f>
        <v>14555</v>
      </c>
      <c r="DC32" s="85">
        <f>SUMIFS(Data!$E:$E,Data!$D:$D,'All YOY'!DC$3,Data!$A:$A,'All YOY'!DC$2,Data!$C:$C,'All YOY'!$C32,Data!$B:$B,'All YOY'!DC$1)</f>
        <v>185630</v>
      </c>
      <c r="DD32" s="85">
        <f>SUMIFS(Data!$E:$E,Data!$D:$D,'All YOY'!DD$3,Data!$A:$A,'All YOY'!DD$2,Data!$C:$C,'All YOY'!$C32,Data!$B:$B,'All YOY'!DD$1)</f>
        <v>173591</v>
      </c>
      <c r="DE32" s="85">
        <f>SUMIFS(Data!$E:$E,Data!$D:$D,'All YOY'!DE$3,Data!$A:$A,'All YOY'!DE$2,Data!$C:$C,'All YOY'!$C32,Data!$B:$B,'All YOY'!DE$1)</f>
        <v>12039</v>
      </c>
    </row>
    <row r="33" spans="1:109">
      <c r="A33" s="77" t="s">
        <v>463</v>
      </c>
      <c r="B33" s="77" t="s">
        <v>465</v>
      </c>
      <c r="C33" s="81" t="s">
        <v>11</v>
      </c>
      <c r="D33" s="81"/>
      <c r="E33" s="85">
        <f>SUMIFS(Data!$E:$E,Data!$D:$D,'All YOY'!E$3,Data!$A:$A,'All YOY'!E$2,Data!$C:$C,'All YOY'!$C33,Data!$B:$B,'All YOY'!E$1)</f>
        <v>0</v>
      </c>
      <c r="F33" s="85">
        <f>SUMIFS(Data!$E:$E,Data!$D:$D,'All YOY'!F$3,Data!$A:$A,'All YOY'!F$2,Data!$C:$C,'All YOY'!$C33,Data!$B:$B,'All YOY'!F$1)</f>
        <v>0</v>
      </c>
      <c r="G33" s="85">
        <f>SUMIFS(Data!$E:$E,Data!$D:$D,'All YOY'!G$3,Data!$A:$A,'All YOY'!G$2,Data!$C:$C,'All YOY'!$C33,Data!$B:$B,'All YOY'!G$1)</f>
        <v>0</v>
      </c>
      <c r="H33" s="85">
        <f>SUMIFS(Data!$E:$E,Data!$D:$D,'All YOY'!H$3,Data!$A:$A,'All YOY'!H$2,Data!$C:$C,'All YOY'!$C33,Data!$B:$B,'All YOY'!H$1)</f>
        <v>0</v>
      </c>
      <c r="I33" s="85">
        <f>SUMIFS(Data!$E:$E,Data!$D:$D,'All YOY'!I$3,Data!$A:$A,'All YOY'!I$2,Data!$C:$C,'All YOY'!$C33,Data!$B:$B,'All YOY'!I$1)</f>
        <v>0</v>
      </c>
      <c r="J33" s="85">
        <f>SUMIFS(Data!$E:$E,Data!$D:$D,'All YOY'!J$3,Data!$A:$A,'All YOY'!J$2,Data!$C:$C,'All YOY'!$C33,Data!$B:$B,'All YOY'!J$1)</f>
        <v>0</v>
      </c>
      <c r="K33" s="85">
        <f>SUMIFS(Data!$E:$E,Data!$D:$D,'All YOY'!K$3,Data!$A:$A,'All YOY'!K$2,Data!$C:$C,'All YOY'!$C33,Data!$B:$B,'All YOY'!K$1)</f>
        <v>62000</v>
      </c>
      <c r="L33" s="85">
        <f>SUMIFS(Data!$E:$E,Data!$D:$D,'All YOY'!L$3,Data!$A:$A,'All YOY'!L$2,Data!$C:$C,'All YOY'!$C33,Data!$B:$B,'All YOY'!L$1)</f>
        <v>0</v>
      </c>
      <c r="M33" s="85">
        <f>SUMIFS(Data!$E:$E,Data!$D:$D,'All YOY'!M$3,Data!$A:$A,'All YOY'!M$2,Data!$C:$C,'All YOY'!$C33,Data!$B:$B,'All YOY'!M$1)</f>
        <v>0</v>
      </c>
      <c r="N33" s="85">
        <f>SUMIFS(Data!$E:$E,Data!$D:$D,'All YOY'!N$3,Data!$A:$A,'All YOY'!N$2,Data!$C:$C,'All YOY'!$C33,Data!$B:$B,'All YOY'!N$1)</f>
        <v>64000</v>
      </c>
      <c r="O33" s="85">
        <f>SUMIFS(Data!$E:$E,Data!$D:$D,'All YOY'!O$3,Data!$A:$A,'All YOY'!O$2,Data!$C:$C,'All YOY'!$C33,Data!$B:$B,'All YOY'!O$1)</f>
        <v>0</v>
      </c>
      <c r="P33" s="85">
        <f>SUMIFS(Data!$E:$E,Data!$D:$D,'All YOY'!P$3,Data!$A:$A,'All YOY'!P$2,Data!$C:$C,'All YOY'!$C33,Data!$B:$B,'All YOY'!P$1)</f>
        <v>0</v>
      </c>
      <c r="Q33" s="85">
        <f>SUMIFS(Data!$E:$E,Data!$D:$D,'All YOY'!Q$3,Data!$A:$A,'All YOY'!Q$2,Data!$C:$C,'All YOY'!$C33,Data!$B:$B,'All YOY'!Q$1)</f>
        <v>65173</v>
      </c>
      <c r="R33" s="85">
        <f>SUMIFS(Data!$E:$E,Data!$D:$D,'All YOY'!R$3,Data!$A:$A,'All YOY'!R$2,Data!$C:$C,'All YOY'!$C33,Data!$B:$B,'All YOY'!R$1)</f>
        <v>62748</v>
      </c>
      <c r="S33" s="85">
        <f>SUMIFS(Data!$E:$E,Data!$D:$D,'All YOY'!S$3,Data!$A:$A,'All YOY'!S$2,Data!$C:$C,'All YOY'!$C33,Data!$B:$B,'All YOY'!S$1)</f>
        <v>2425</v>
      </c>
      <c r="T33" s="85">
        <f>SUMIFS(Data!$E:$E,Data!$D:$D,'All YOY'!T$3,Data!$A:$A,'All YOY'!T$2,Data!$C:$C,'All YOY'!$C33,Data!$B:$B,'All YOY'!T$1)</f>
        <v>66024</v>
      </c>
      <c r="U33" s="85">
        <f>SUMIFS(Data!$E:$E,Data!$D:$D,'All YOY'!U$3,Data!$A:$A,'All YOY'!U$2,Data!$C:$C,'All YOY'!$C33,Data!$B:$B,'All YOY'!U$1)</f>
        <v>63709</v>
      </c>
      <c r="V33" s="85">
        <f>SUMIFS(Data!$E:$E,Data!$D:$D,'All YOY'!V$3,Data!$A:$A,'All YOY'!V$2,Data!$C:$C,'All YOY'!$C33,Data!$B:$B,'All YOY'!V$1)</f>
        <v>2315</v>
      </c>
      <c r="W33" s="85">
        <f>SUMIFS(Data!$E:$E,Data!$D:$D,'All YOY'!W$3,Data!$A:$A,'All YOY'!W$2,Data!$C:$C,'All YOY'!$C33,Data!$B:$B,'All YOY'!W$1)</f>
        <v>66735</v>
      </c>
      <c r="X33" s="85">
        <f>SUMIFS(Data!$E:$E,Data!$D:$D,'All YOY'!X$3,Data!$A:$A,'All YOY'!X$2,Data!$C:$C,'All YOY'!$C33,Data!$B:$B,'All YOY'!X$1)</f>
        <v>64714</v>
      </c>
      <c r="Y33" s="85">
        <f>SUMIFS(Data!$E:$E,Data!$D:$D,'All YOY'!Y$3,Data!$A:$A,'All YOY'!Y$2,Data!$C:$C,'All YOY'!$C33,Data!$B:$B,'All YOY'!Y$1)</f>
        <v>2021</v>
      </c>
      <c r="Z33" s="85">
        <f>SUMIFS(Data!$E:$E,Data!$D:$D,'All YOY'!Z$3,Data!$A:$A,'All YOY'!Z$2,Data!$C:$C,'All YOY'!$C33,Data!$B:$B,'All YOY'!Z$1)</f>
        <v>72793</v>
      </c>
      <c r="AA33" s="85">
        <f>SUMIFS(Data!$E:$E,Data!$D:$D,'All YOY'!AA$3,Data!$A:$A,'All YOY'!AA$2,Data!$C:$C,'All YOY'!$C33,Data!$B:$B,'All YOY'!AA$1)</f>
        <v>70310</v>
      </c>
      <c r="AB33" s="85">
        <f>SUMIFS(Data!$E:$E,Data!$D:$D,'All YOY'!AB$3,Data!$A:$A,'All YOY'!AB$2,Data!$C:$C,'All YOY'!$C33,Data!$B:$B,'All YOY'!AB$1)</f>
        <v>2483</v>
      </c>
      <c r="AC33" s="85">
        <f>SUMIFS(Data!$E:$E,Data!$D:$D,'All YOY'!AC$3,Data!$A:$A,'All YOY'!AC$2,Data!$C:$C,'All YOY'!$C33,Data!$B:$B,'All YOY'!AC$1)</f>
        <v>78755</v>
      </c>
      <c r="AD33" s="85">
        <f>SUMIFS(Data!$E:$E,Data!$D:$D,'All YOY'!AD$3,Data!$A:$A,'All YOY'!AD$2,Data!$C:$C,'All YOY'!$C33,Data!$B:$B,'All YOY'!AD$1)</f>
        <v>75758</v>
      </c>
      <c r="AE33" s="85">
        <f>SUMIFS(Data!$E:$E,Data!$D:$D,'All YOY'!AE$3,Data!$A:$A,'All YOY'!AE$2,Data!$C:$C,'All YOY'!$C33,Data!$B:$B,'All YOY'!AE$1)</f>
        <v>2997</v>
      </c>
      <c r="AF33" s="85">
        <f>SUMIFS(Data!$E:$E,Data!$D:$D,'All YOY'!AF$3,Data!$A:$A,'All YOY'!AF$2,Data!$C:$C,'All YOY'!$C33,Data!$B:$B,'All YOY'!AF$1)</f>
        <v>78702</v>
      </c>
      <c r="AG33" s="85">
        <f>SUMIFS(Data!$E:$E,Data!$D:$D,'All YOY'!AG$3,Data!$A:$A,'All YOY'!AG$2,Data!$C:$C,'All YOY'!$C33,Data!$B:$B,'All YOY'!AG$1)</f>
        <v>75681</v>
      </c>
      <c r="AH33" s="85">
        <f>SUMIFS(Data!$E:$E,Data!$D:$D,'All YOY'!AH$3,Data!$A:$A,'All YOY'!AH$2,Data!$C:$C,'All YOY'!$C33,Data!$B:$B,'All YOY'!AH$1)</f>
        <v>3021</v>
      </c>
      <c r="AI33" s="85">
        <f>SUMIFS(Data!$E:$E,Data!$D:$D,'All YOY'!AI$3,Data!$A:$A,'All YOY'!AI$2,Data!$C:$C,'All YOY'!$C33,Data!$B:$B,'All YOY'!AI$1)</f>
        <v>78594</v>
      </c>
      <c r="AJ33" s="85">
        <f>SUMIFS(Data!$E:$E,Data!$D:$D,'All YOY'!AJ$3,Data!$A:$A,'All YOY'!AJ$2,Data!$C:$C,'All YOY'!$C33,Data!$B:$B,'All YOY'!AJ$1)</f>
        <v>75961</v>
      </c>
      <c r="AK33" s="85">
        <f>SUMIFS(Data!$E:$E,Data!$D:$D,'All YOY'!AK$3,Data!$A:$A,'All YOY'!AK$2,Data!$C:$C,'All YOY'!$C33,Data!$B:$B,'All YOY'!AK$1)</f>
        <v>2633</v>
      </c>
      <c r="AL33" s="85">
        <f>SUMIFS(Data!$E:$E,Data!$D:$D,'All YOY'!AL$3,Data!$A:$A,'All YOY'!AL$2,Data!$C:$C,'All YOY'!$C33,Data!$B:$B,'All YOY'!AL$1)</f>
        <v>82806</v>
      </c>
      <c r="AM33" s="85">
        <f>SUMIFS(Data!$E:$E,Data!$D:$D,'All YOY'!AM$3,Data!$A:$A,'All YOY'!AM$2,Data!$C:$C,'All YOY'!$C33,Data!$B:$B,'All YOY'!AM$1)</f>
        <v>79997</v>
      </c>
      <c r="AN33" s="85">
        <f>SUMIFS(Data!$E:$E,Data!$D:$D,'All YOY'!AN$3,Data!$A:$A,'All YOY'!AN$2,Data!$C:$C,'All YOY'!$C33,Data!$B:$B,'All YOY'!AN$1)</f>
        <v>2809</v>
      </c>
      <c r="AO33" s="85">
        <f>SUMIFS(Data!$E:$E,Data!$D:$D,'All YOY'!AO$3,Data!$A:$A,'All YOY'!AO$2,Data!$C:$C,'All YOY'!$C33,Data!$B:$B,'All YOY'!AO$1)</f>
        <v>87616</v>
      </c>
      <c r="AP33" s="85">
        <f>SUMIFS(Data!$E:$E,Data!$D:$D,'All YOY'!AP$3,Data!$A:$A,'All YOY'!AP$2,Data!$C:$C,'All YOY'!$C33,Data!$B:$B,'All YOY'!AP$1)</f>
        <v>84128</v>
      </c>
      <c r="AQ33" s="85">
        <f>SUMIFS(Data!$E:$E,Data!$D:$D,'All YOY'!AQ$3,Data!$A:$A,'All YOY'!AQ$2,Data!$C:$C,'All YOY'!$C33,Data!$B:$B,'All YOY'!AQ$1)</f>
        <v>3488</v>
      </c>
      <c r="AR33" s="85">
        <f>SUMIFS(Data!$E:$E,Data!$D:$D,'All YOY'!AR$3,Data!$A:$A,'All YOY'!AR$2,Data!$C:$C,'All YOY'!$C33,Data!$B:$B,'All YOY'!AR$1)</f>
        <v>86229</v>
      </c>
      <c r="AS33" s="85">
        <f>SUMIFS(Data!$E:$E,Data!$D:$D,'All YOY'!AS$3,Data!$A:$A,'All YOY'!AS$2,Data!$C:$C,'All YOY'!$C33,Data!$B:$B,'All YOY'!AS$1)</f>
        <v>82981</v>
      </c>
      <c r="AT33" s="85">
        <f>SUMIFS(Data!$E:$E,Data!$D:$D,'All YOY'!AT$3,Data!$A:$A,'All YOY'!AT$2,Data!$C:$C,'All YOY'!$C33,Data!$B:$B,'All YOY'!AT$1)</f>
        <v>3248</v>
      </c>
      <c r="AU33" s="85">
        <f>SUMIFS(Data!$E:$E,Data!$D:$D,'All YOY'!AU$3,Data!$A:$A,'All YOY'!AU$2,Data!$C:$C,'All YOY'!$C33,Data!$B:$B,'All YOY'!AU$1)</f>
        <v>84048</v>
      </c>
      <c r="AV33" s="85">
        <f>SUMIFS(Data!$E:$E,Data!$D:$D,'All YOY'!AV$3,Data!$A:$A,'All YOY'!AV$2,Data!$C:$C,'All YOY'!$C33,Data!$B:$B,'All YOY'!AV$1)</f>
        <v>81589</v>
      </c>
      <c r="AW33" s="85">
        <f>SUMIFS(Data!$E:$E,Data!$D:$D,'All YOY'!AW$3,Data!$A:$A,'All YOY'!AW$2,Data!$C:$C,'All YOY'!$C33,Data!$B:$B,'All YOY'!AW$1)</f>
        <v>2459</v>
      </c>
      <c r="AX33" s="85">
        <f>SUMIFS(Data!$E:$E,Data!$D:$D,'All YOY'!AX$3,Data!$A:$A,'All YOY'!AX$2,Data!$C:$C,'All YOY'!$C33,Data!$B:$B,'All YOY'!AX$1)</f>
        <v>86087</v>
      </c>
      <c r="AY33" s="85">
        <f>SUMIFS(Data!$E:$E,Data!$D:$D,'All YOY'!AY$3,Data!$A:$A,'All YOY'!AY$2,Data!$C:$C,'All YOY'!$C33,Data!$B:$B,'All YOY'!AY$1)</f>
        <v>83588</v>
      </c>
      <c r="AZ33" s="85">
        <f>SUMIFS(Data!$E:$E,Data!$D:$D,'All YOY'!AZ$3,Data!$A:$A,'All YOY'!AZ$2,Data!$C:$C,'All YOY'!$C33,Data!$B:$B,'All YOY'!AZ$1)</f>
        <v>2499</v>
      </c>
      <c r="BA33" s="85">
        <f>SUMIFS(Data!$E:$E,Data!$D:$D,'All YOY'!BA$3,Data!$A:$A,'All YOY'!BA$2,Data!$C:$C,'All YOY'!$C33,Data!$B:$B,'All YOY'!BA$1)</f>
        <v>0</v>
      </c>
      <c r="BB33" s="85">
        <f>SUMIFS(Data!$E:$E,Data!$D:$D,'All YOY'!BB$3,Data!$A:$A,'All YOY'!BB$2,Data!$C:$C,'All YOY'!$C33,Data!$B:$B,'All YOY'!BB$1)</f>
        <v>0</v>
      </c>
      <c r="BC33" s="85">
        <f>SUMIFS(Data!$E:$E,Data!$D:$D,'All YOY'!BC$3,Data!$A:$A,'All YOY'!BC$2,Data!$C:$C,'All YOY'!$C33,Data!$B:$B,'All YOY'!BC$1)</f>
        <v>0</v>
      </c>
      <c r="BD33" s="85">
        <f>SUMIFS(Data!$E:$E,Data!$D:$D,'All YOY'!BD$3,Data!$A:$A,'All YOY'!BD$2,Data!$C:$C,'All YOY'!$C33,Data!$B:$B,'All YOY'!BD$1)</f>
        <v>94510</v>
      </c>
      <c r="BE33" s="85">
        <f>SUMIFS(Data!$E:$E,Data!$D:$D,'All YOY'!BE$3,Data!$A:$A,'All YOY'!BE$2,Data!$C:$C,'All YOY'!$C33,Data!$B:$B,'All YOY'!BE$1)</f>
        <v>91959</v>
      </c>
      <c r="BF33" s="85">
        <f>SUMIFS(Data!$E:$E,Data!$D:$D,'All YOY'!BF$3,Data!$A:$A,'All YOY'!BF$2,Data!$C:$C,'All YOY'!$C33,Data!$B:$B,'All YOY'!BF$1)</f>
        <v>2551</v>
      </c>
      <c r="BG33" s="85">
        <f>SUMIFS(Data!$E:$E,Data!$D:$D,'All YOY'!BG$3,Data!$A:$A,'All YOY'!BG$2,Data!$C:$C,'All YOY'!$C33,Data!$B:$B,'All YOY'!BG$1)</f>
        <v>100257</v>
      </c>
      <c r="BH33" s="85">
        <f>SUMIFS(Data!$E:$E,Data!$D:$D,'All YOY'!BH$3,Data!$A:$A,'All YOY'!BH$2,Data!$C:$C,'All YOY'!$C33,Data!$B:$B,'All YOY'!BH$1)</f>
        <v>97512</v>
      </c>
      <c r="BI33" s="85">
        <f>SUMIFS(Data!$E:$E,Data!$D:$D,'All YOY'!BI$3,Data!$A:$A,'All YOY'!BI$2,Data!$C:$C,'All YOY'!$C33,Data!$B:$B,'All YOY'!BI$1)</f>
        <v>2745</v>
      </c>
      <c r="BJ33" s="85">
        <f>SUMIFS(Data!$E:$E,Data!$D:$D,'All YOY'!BJ$3,Data!$A:$A,'All YOY'!BJ$2,Data!$C:$C,'All YOY'!$C33,Data!$B:$B,'All YOY'!BJ$1)</f>
        <v>104096</v>
      </c>
      <c r="BK33" s="85">
        <f>SUMIFS(Data!$E:$E,Data!$D:$D,'All YOY'!BK$3,Data!$A:$A,'All YOY'!BK$2,Data!$C:$C,'All YOY'!$C33,Data!$B:$B,'All YOY'!BK$1)</f>
        <v>101204</v>
      </c>
      <c r="BL33" s="85">
        <f>SUMIFS(Data!$E:$E,Data!$D:$D,'All YOY'!BL$3,Data!$A:$A,'All YOY'!BL$2,Data!$C:$C,'All YOY'!$C33,Data!$B:$B,'All YOY'!BL$1)</f>
        <v>2892</v>
      </c>
      <c r="BM33" s="85">
        <f>SUMIFS(Data!$E:$E,Data!$D:$D,'All YOY'!BM$3,Data!$A:$A,'All YOY'!BM$2,Data!$C:$C,'All YOY'!$C33,Data!$B:$B,'All YOY'!BM$1)</f>
        <v>105638</v>
      </c>
      <c r="BN33" s="85">
        <f>SUMIFS(Data!$E:$E,Data!$D:$D,'All YOY'!BN$3,Data!$A:$A,'All YOY'!BN$2,Data!$C:$C,'All YOY'!$C33,Data!$B:$B,'All YOY'!BN$1)</f>
        <v>102882</v>
      </c>
      <c r="BO33" s="85">
        <f>SUMIFS(Data!$E:$E,Data!$D:$D,'All YOY'!BO$3,Data!$A:$A,'All YOY'!BO$2,Data!$C:$C,'All YOY'!$C33,Data!$B:$B,'All YOY'!BO$1)</f>
        <v>2756</v>
      </c>
      <c r="BP33" s="85">
        <f>SUMIFS(Data!$E:$E,Data!$D:$D,'All YOY'!BP$3,Data!$A:$A,'All YOY'!BP$2,Data!$C:$C,'All YOY'!$C33,Data!$B:$B,'All YOY'!BP$1)</f>
        <v>106337</v>
      </c>
      <c r="BQ33" s="85">
        <f>SUMIFS(Data!$E:$E,Data!$D:$D,'All YOY'!BQ$3,Data!$A:$A,'All YOY'!BQ$2,Data!$C:$C,'All YOY'!$C33,Data!$B:$B,'All YOY'!BQ$1)</f>
        <v>103491</v>
      </c>
      <c r="BR33" s="85">
        <f>SUMIFS(Data!$E:$E,Data!$D:$D,'All YOY'!BR$3,Data!$A:$A,'All YOY'!BR$2,Data!$C:$C,'All YOY'!$C33,Data!$B:$B,'All YOY'!BR$1)</f>
        <v>2846</v>
      </c>
      <c r="BS33" s="85">
        <f>SUMIFS(Data!$E:$E,Data!$D:$D,'All YOY'!BS$3,Data!$A:$A,'All YOY'!BS$2,Data!$C:$C,'All YOY'!$C33,Data!$B:$B,'All YOY'!BS$1)</f>
        <v>109278</v>
      </c>
      <c r="BT33" s="85">
        <f>SUMIFS(Data!$E:$E,Data!$D:$D,'All YOY'!BT$3,Data!$A:$A,'All YOY'!BT$2,Data!$C:$C,'All YOY'!$C33,Data!$B:$B,'All YOY'!BT$1)</f>
        <v>106508</v>
      </c>
      <c r="BU33" s="85">
        <f>SUMIFS(Data!$E:$E,Data!$D:$D,'All YOY'!BU$3,Data!$A:$A,'All YOY'!BU$2,Data!$C:$C,'All YOY'!$C33,Data!$B:$B,'All YOY'!BU$1)</f>
        <v>2770</v>
      </c>
      <c r="BV33" s="85">
        <f>SUMIFS(Data!$E:$E,Data!$D:$D,'All YOY'!BV$3,Data!$A:$A,'All YOY'!BV$2,Data!$C:$C,'All YOY'!$C33,Data!$B:$B,'All YOY'!BV$1)</f>
        <v>156607</v>
      </c>
      <c r="BW33" s="85">
        <f>SUMIFS(Data!$E:$E,Data!$D:$D,'All YOY'!BW$3,Data!$A:$A,'All YOY'!BW$2,Data!$C:$C,'All YOY'!$C33,Data!$B:$B,'All YOY'!BW$1)</f>
        <v>149201</v>
      </c>
      <c r="BX33" s="85">
        <f>SUMIFS(Data!$E:$E,Data!$D:$D,'All YOY'!BX$3,Data!$A:$A,'All YOY'!BX$2,Data!$C:$C,'All YOY'!$C33,Data!$B:$B,'All YOY'!BX$1)</f>
        <v>7406</v>
      </c>
      <c r="BY33" s="85">
        <f>SUMIFS(Data!$E:$E,Data!$D:$D,'All YOY'!BY$3,Data!$A:$A,'All YOY'!BY$2,Data!$C:$C,'All YOY'!$C33,Data!$B:$B,'All YOY'!BY$1)</f>
        <v>160073</v>
      </c>
      <c r="BZ33" s="85">
        <f>SUMIFS(Data!$E:$E,Data!$D:$D,'All YOY'!BZ$3,Data!$A:$A,'All YOY'!BZ$2,Data!$C:$C,'All YOY'!$C33,Data!$B:$B,'All YOY'!BZ$1)</f>
        <v>150711</v>
      </c>
      <c r="CA33" s="85">
        <f>SUMIFS(Data!$E:$E,Data!$D:$D,'All YOY'!CA$3,Data!$A:$A,'All YOY'!CA$2,Data!$C:$C,'All YOY'!$C33,Data!$B:$B,'All YOY'!CA$1)</f>
        <v>9362</v>
      </c>
      <c r="CB33" s="85">
        <f>SUMIFS(Data!$E:$E,Data!$D:$D,'All YOY'!CB$3,Data!$A:$A,'All YOY'!CB$2,Data!$C:$C,'All YOY'!$C33,Data!$B:$B,'All YOY'!CB$1)</f>
        <v>157492</v>
      </c>
      <c r="CC33" s="85">
        <f>SUMIFS(Data!$E:$E,Data!$D:$D,'All YOY'!CC$3,Data!$A:$A,'All YOY'!CC$2,Data!$C:$C,'All YOY'!$C33,Data!$B:$B,'All YOY'!CC$1)</f>
        <v>149797</v>
      </c>
      <c r="CD33" s="85">
        <f>SUMIFS(Data!$E:$E,Data!$D:$D,'All YOY'!CD$3,Data!$A:$A,'All YOY'!CD$2,Data!$C:$C,'All YOY'!$C33,Data!$B:$B,'All YOY'!CD$1)</f>
        <v>7695</v>
      </c>
      <c r="CE33" s="85">
        <f>SUMIFS(Data!$E:$E,Data!$D:$D,'All YOY'!CE$3,Data!$A:$A,'All YOY'!CE$2,Data!$C:$C,'All YOY'!$C33,Data!$B:$B,'All YOY'!CE$1)</f>
        <v>161013</v>
      </c>
      <c r="CF33" s="85">
        <f>SUMIFS(Data!$E:$E,Data!$D:$D,'All YOY'!CF$3,Data!$A:$A,'All YOY'!CF$2,Data!$C:$C,'All YOY'!$C33,Data!$B:$B,'All YOY'!CF$1)</f>
        <v>149669</v>
      </c>
      <c r="CG33" s="85">
        <f>SUMIFS(Data!$E:$E,Data!$D:$D,'All YOY'!CG$3,Data!$A:$A,'All YOY'!CG$2,Data!$C:$C,'All YOY'!$C33,Data!$B:$B,'All YOY'!CG$1)</f>
        <v>11344</v>
      </c>
      <c r="CH33" s="85">
        <f>SUMIFS(Data!$E:$E,Data!$D:$D,'All YOY'!CH$3,Data!$A:$A,'All YOY'!CH$2,Data!$C:$C,'All YOY'!$C33,Data!$B:$B,'All YOY'!CH$1)</f>
        <v>166444</v>
      </c>
      <c r="CI33" s="85">
        <f>SUMIFS(Data!$E:$E,Data!$D:$D,'All YOY'!CI$3,Data!$A:$A,'All YOY'!CI$2,Data!$C:$C,'All YOY'!$C33,Data!$B:$B,'All YOY'!CI$1)</f>
        <v>153901</v>
      </c>
      <c r="CJ33" s="85">
        <f>SUMIFS(Data!$E:$E,Data!$D:$D,'All YOY'!CJ$3,Data!$A:$A,'All YOY'!CJ$2,Data!$C:$C,'All YOY'!$C33,Data!$B:$B,'All YOY'!CJ$1)</f>
        <v>12543</v>
      </c>
      <c r="CK33" s="85">
        <f>SUMIFS(Data!$E:$E,Data!$D:$D,'All YOY'!CK$3,Data!$A:$A,'All YOY'!CK$2,Data!$C:$C,'All YOY'!$C33,Data!$B:$B,'All YOY'!CK$1)</f>
        <v>176885</v>
      </c>
      <c r="CL33" s="85">
        <f>SUMIFS(Data!$E:$E,Data!$D:$D,'All YOY'!CL$3,Data!$A:$A,'All YOY'!CL$2,Data!$C:$C,'All YOY'!$C33,Data!$B:$B,'All YOY'!CL$1)</f>
        <v>163575</v>
      </c>
      <c r="CM33" s="85">
        <f>SUMIFS(Data!$E:$E,Data!$D:$D,'All YOY'!CM$3,Data!$A:$A,'All YOY'!CM$2,Data!$C:$C,'All YOY'!$C33,Data!$B:$B,'All YOY'!CM$1)</f>
        <v>13310</v>
      </c>
      <c r="CN33" s="85">
        <f>SUMIFS(Data!$E:$E,Data!$D:$D,'All YOY'!CN$3,Data!$A:$A,'All YOY'!CN$2,Data!$C:$C,'All YOY'!$C33,Data!$B:$B,'All YOY'!CN$1)</f>
        <v>0</v>
      </c>
      <c r="CO33" s="85">
        <f>SUMIFS(Data!$E:$E,Data!$D:$D,'All YOY'!CO$3,Data!$A:$A,'All YOY'!CO$2,Data!$C:$C,'All YOY'!$C33,Data!$B:$B,'All YOY'!CO$1)</f>
        <v>0</v>
      </c>
      <c r="CP33" s="85">
        <f>SUMIFS(Data!$E:$E,Data!$D:$D,'All YOY'!CP$3,Data!$A:$A,'All YOY'!CP$2,Data!$C:$C,'All YOY'!$C33,Data!$B:$B,'All YOY'!CP$1)</f>
        <v>0</v>
      </c>
      <c r="CQ33" s="85">
        <f>SUMIFS(Data!$E:$E,Data!$D:$D,'All YOY'!CQ$3,Data!$A:$A,'All YOY'!CQ$2,Data!$C:$C,'All YOY'!$C33,Data!$B:$B,'All YOY'!CQ$1)</f>
        <v>0</v>
      </c>
      <c r="CR33" s="85">
        <f>SUMIFS(Data!$E:$E,Data!$D:$D,'All YOY'!CR$3,Data!$A:$A,'All YOY'!CR$2,Data!$C:$C,'All YOY'!$C33,Data!$B:$B,'All YOY'!CR$1)</f>
        <v>0</v>
      </c>
      <c r="CS33" s="85">
        <f>SUMIFS(Data!$E:$E,Data!$D:$D,'All YOY'!CS$3,Data!$A:$A,'All YOY'!CS$2,Data!$C:$C,'All YOY'!$C33,Data!$B:$B,'All YOY'!CS$1)</f>
        <v>0</v>
      </c>
      <c r="CT33" s="85">
        <f>SUMIFS(Data!$E:$E,Data!$D:$D,'All YOY'!CT$3,Data!$A:$A,'All YOY'!CT$2,Data!$C:$C,'All YOY'!$C33,Data!$B:$B,'All YOY'!CT$1)</f>
        <v>0</v>
      </c>
      <c r="CU33" s="85">
        <f>SUMIFS(Data!$E:$E,Data!$D:$D,'All YOY'!CU$3,Data!$A:$A,'All YOY'!CU$2,Data!$C:$C,'All YOY'!$C33,Data!$B:$B,'All YOY'!CU$1)</f>
        <v>0</v>
      </c>
      <c r="CV33" s="85">
        <f>SUMIFS(Data!$E:$E,Data!$D:$D,'All YOY'!CV$3,Data!$A:$A,'All YOY'!CV$2,Data!$C:$C,'All YOY'!$C33,Data!$B:$B,'All YOY'!CV$1)</f>
        <v>0</v>
      </c>
      <c r="CW33" s="85">
        <f>SUMIFS(Data!$E:$E,Data!$D:$D,'All YOY'!CW$3,Data!$A:$A,'All YOY'!CW$2,Data!$C:$C,'All YOY'!$C33,Data!$B:$B,'All YOY'!CW$1)</f>
        <v>0</v>
      </c>
      <c r="CX33" s="85">
        <f>SUMIFS(Data!$E:$E,Data!$D:$D,'All YOY'!CX$3,Data!$A:$A,'All YOY'!CX$2,Data!$C:$C,'All YOY'!$C33,Data!$B:$B,'All YOY'!CX$1)</f>
        <v>0</v>
      </c>
      <c r="CY33" s="85">
        <f>SUMIFS(Data!$E:$E,Data!$D:$D,'All YOY'!CY$3,Data!$A:$A,'All YOY'!CY$2,Data!$C:$C,'All YOY'!$C33,Data!$B:$B,'All YOY'!CY$1)</f>
        <v>0</v>
      </c>
      <c r="CZ33" s="85">
        <f>SUMIFS(Data!$E:$E,Data!$D:$D,'All YOY'!CZ$3,Data!$A:$A,'All YOY'!CZ$2,Data!$C:$C,'All YOY'!$C33,Data!$B:$B,'All YOY'!CZ$1)</f>
        <v>0</v>
      </c>
      <c r="DA33" s="85">
        <f>SUMIFS(Data!$E:$E,Data!$D:$D,'All YOY'!DA$3,Data!$A:$A,'All YOY'!DA$2,Data!$C:$C,'All YOY'!$C33,Data!$B:$B,'All YOY'!DA$1)</f>
        <v>0</v>
      </c>
      <c r="DB33" s="85">
        <f>SUMIFS(Data!$E:$E,Data!$D:$D,'All YOY'!DB$3,Data!$A:$A,'All YOY'!DB$2,Data!$C:$C,'All YOY'!$C33,Data!$B:$B,'All YOY'!DB$1)</f>
        <v>0</v>
      </c>
      <c r="DC33" s="85">
        <f>SUMIFS(Data!$E:$E,Data!$D:$D,'All YOY'!DC$3,Data!$A:$A,'All YOY'!DC$2,Data!$C:$C,'All YOY'!$C33,Data!$B:$B,'All YOY'!DC$1)</f>
        <v>0</v>
      </c>
      <c r="DD33" s="85">
        <f>SUMIFS(Data!$E:$E,Data!$D:$D,'All YOY'!DD$3,Data!$A:$A,'All YOY'!DD$2,Data!$C:$C,'All YOY'!$C33,Data!$B:$B,'All YOY'!DD$1)</f>
        <v>0</v>
      </c>
      <c r="DE33" s="85">
        <f>SUMIFS(Data!$E:$E,Data!$D:$D,'All YOY'!DE$3,Data!$A:$A,'All YOY'!DE$2,Data!$C:$C,'All YOY'!$C33,Data!$B:$B,'All YOY'!DE$1)</f>
        <v>0</v>
      </c>
    </row>
    <row r="34" spans="1:109">
      <c r="A34" s="77" t="s">
        <v>463</v>
      </c>
      <c r="B34" s="77" t="s">
        <v>465</v>
      </c>
      <c r="C34" s="81" t="s">
        <v>13</v>
      </c>
      <c r="D34" s="81"/>
      <c r="E34" s="85">
        <f>SUMIFS(Data!$E:$E,Data!$D:$D,'All YOY'!E$3,Data!$A:$A,'All YOY'!E$2,Data!$C:$C,'All YOY'!$C34,Data!$B:$B,'All YOY'!E$1)</f>
        <v>0</v>
      </c>
      <c r="F34" s="85">
        <f>SUMIFS(Data!$E:$E,Data!$D:$D,'All YOY'!F$3,Data!$A:$A,'All YOY'!F$2,Data!$C:$C,'All YOY'!$C34,Data!$B:$B,'All YOY'!F$1)</f>
        <v>0</v>
      </c>
      <c r="G34" s="85">
        <f>SUMIFS(Data!$E:$E,Data!$D:$D,'All YOY'!G$3,Data!$A:$A,'All YOY'!G$2,Data!$C:$C,'All YOY'!$C34,Data!$B:$B,'All YOY'!G$1)</f>
        <v>0</v>
      </c>
      <c r="H34" s="85">
        <f>SUMIFS(Data!$E:$E,Data!$D:$D,'All YOY'!H$3,Data!$A:$A,'All YOY'!H$2,Data!$C:$C,'All YOY'!$C34,Data!$B:$B,'All YOY'!H$1)</f>
        <v>0</v>
      </c>
      <c r="I34" s="85">
        <f>SUMIFS(Data!$E:$E,Data!$D:$D,'All YOY'!I$3,Data!$A:$A,'All YOY'!I$2,Data!$C:$C,'All YOY'!$C34,Data!$B:$B,'All YOY'!I$1)</f>
        <v>0</v>
      </c>
      <c r="J34" s="85">
        <f>SUMIFS(Data!$E:$E,Data!$D:$D,'All YOY'!J$3,Data!$A:$A,'All YOY'!J$2,Data!$C:$C,'All YOY'!$C34,Data!$B:$B,'All YOY'!J$1)</f>
        <v>0</v>
      </c>
      <c r="K34" s="85">
        <f>SUMIFS(Data!$E:$E,Data!$D:$D,'All YOY'!K$3,Data!$A:$A,'All YOY'!K$2,Data!$C:$C,'All YOY'!$C34,Data!$B:$B,'All YOY'!K$1)</f>
        <v>0</v>
      </c>
      <c r="L34" s="85">
        <f>SUMIFS(Data!$E:$E,Data!$D:$D,'All YOY'!L$3,Data!$A:$A,'All YOY'!L$2,Data!$C:$C,'All YOY'!$C34,Data!$B:$B,'All YOY'!L$1)</f>
        <v>0</v>
      </c>
      <c r="M34" s="85">
        <f>SUMIFS(Data!$E:$E,Data!$D:$D,'All YOY'!M$3,Data!$A:$A,'All YOY'!M$2,Data!$C:$C,'All YOY'!$C34,Data!$B:$B,'All YOY'!M$1)</f>
        <v>0</v>
      </c>
      <c r="N34" s="85">
        <f>SUMIFS(Data!$E:$E,Data!$D:$D,'All YOY'!N$3,Data!$A:$A,'All YOY'!N$2,Data!$C:$C,'All YOY'!$C34,Data!$B:$B,'All YOY'!N$1)</f>
        <v>0</v>
      </c>
      <c r="O34" s="85">
        <f>SUMIFS(Data!$E:$E,Data!$D:$D,'All YOY'!O$3,Data!$A:$A,'All YOY'!O$2,Data!$C:$C,'All YOY'!$C34,Data!$B:$B,'All YOY'!O$1)</f>
        <v>0</v>
      </c>
      <c r="P34" s="85">
        <f>SUMIFS(Data!$E:$E,Data!$D:$D,'All YOY'!P$3,Data!$A:$A,'All YOY'!P$2,Data!$C:$C,'All YOY'!$C34,Data!$B:$B,'All YOY'!P$1)</f>
        <v>0</v>
      </c>
      <c r="Q34" s="85">
        <f>SUMIFS(Data!$E:$E,Data!$D:$D,'All YOY'!Q$3,Data!$A:$A,'All YOY'!Q$2,Data!$C:$C,'All YOY'!$C34,Data!$B:$B,'All YOY'!Q$1)</f>
        <v>0</v>
      </c>
      <c r="R34" s="85">
        <f>SUMIFS(Data!$E:$E,Data!$D:$D,'All YOY'!R$3,Data!$A:$A,'All YOY'!R$2,Data!$C:$C,'All YOY'!$C34,Data!$B:$B,'All YOY'!R$1)</f>
        <v>0</v>
      </c>
      <c r="S34" s="85">
        <f>SUMIFS(Data!$E:$E,Data!$D:$D,'All YOY'!S$3,Data!$A:$A,'All YOY'!S$2,Data!$C:$C,'All YOY'!$C34,Data!$B:$B,'All YOY'!S$1)</f>
        <v>0</v>
      </c>
      <c r="T34" s="85">
        <f>SUMIFS(Data!$E:$E,Data!$D:$D,'All YOY'!T$3,Data!$A:$A,'All YOY'!T$2,Data!$C:$C,'All YOY'!$C34,Data!$B:$B,'All YOY'!T$1)</f>
        <v>0</v>
      </c>
      <c r="U34" s="85">
        <f>SUMIFS(Data!$E:$E,Data!$D:$D,'All YOY'!U$3,Data!$A:$A,'All YOY'!U$2,Data!$C:$C,'All YOY'!$C34,Data!$B:$B,'All YOY'!U$1)</f>
        <v>0</v>
      </c>
      <c r="V34" s="85">
        <f>SUMIFS(Data!$E:$E,Data!$D:$D,'All YOY'!V$3,Data!$A:$A,'All YOY'!V$2,Data!$C:$C,'All YOY'!$C34,Data!$B:$B,'All YOY'!V$1)</f>
        <v>0</v>
      </c>
      <c r="W34" s="85">
        <f>SUMIFS(Data!$E:$E,Data!$D:$D,'All YOY'!W$3,Data!$A:$A,'All YOY'!W$2,Data!$C:$C,'All YOY'!$C34,Data!$B:$B,'All YOY'!W$1)</f>
        <v>0</v>
      </c>
      <c r="X34" s="85">
        <f>SUMIFS(Data!$E:$E,Data!$D:$D,'All YOY'!X$3,Data!$A:$A,'All YOY'!X$2,Data!$C:$C,'All YOY'!$C34,Data!$B:$B,'All YOY'!X$1)</f>
        <v>0</v>
      </c>
      <c r="Y34" s="85">
        <f>SUMIFS(Data!$E:$E,Data!$D:$D,'All YOY'!Y$3,Data!$A:$A,'All YOY'!Y$2,Data!$C:$C,'All YOY'!$C34,Data!$B:$B,'All YOY'!Y$1)</f>
        <v>0</v>
      </c>
      <c r="Z34" s="85">
        <f>SUMIFS(Data!$E:$E,Data!$D:$D,'All YOY'!Z$3,Data!$A:$A,'All YOY'!Z$2,Data!$C:$C,'All YOY'!$C34,Data!$B:$B,'All YOY'!Z$1)</f>
        <v>0</v>
      </c>
      <c r="AA34" s="85">
        <f>SUMIFS(Data!$E:$E,Data!$D:$D,'All YOY'!AA$3,Data!$A:$A,'All YOY'!AA$2,Data!$C:$C,'All YOY'!$C34,Data!$B:$B,'All YOY'!AA$1)</f>
        <v>0</v>
      </c>
      <c r="AB34" s="85">
        <f>SUMIFS(Data!$E:$E,Data!$D:$D,'All YOY'!AB$3,Data!$A:$A,'All YOY'!AB$2,Data!$C:$C,'All YOY'!$C34,Data!$B:$B,'All YOY'!AB$1)</f>
        <v>0</v>
      </c>
      <c r="AC34" s="85">
        <f>SUMIFS(Data!$E:$E,Data!$D:$D,'All YOY'!AC$3,Data!$A:$A,'All YOY'!AC$2,Data!$C:$C,'All YOY'!$C34,Data!$B:$B,'All YOY'!AC$1)</f>
        <v>0</v>
      </c>
      <c r="AD34" s="85">
        <f>SUMIFS(Data!$E:$E,Data!$D:$D,'All YOY'!AD$3,Data!$A:$A,'All YOY'!AD$2,Data!$C:$C,'All YOY'!$C34,Data!$B:$B,'All YOY'!AD$1)</f>
        <v>0</v>
      </c>
      <c r="AE34" s="85">
        <f>SUMIFS(Data!$E:$E,Data!$D:$D,'All YOY'!AE$3,Data!$A:$A,'All YOY'!AE$2,Data!$C:$C,'All YOY'!$C34,Data!$B:$B,'All YOY'!AE$1)</f>
        <v>0</v>
      </c>
      <c r="AF34" s="85">
        <f>SUMIFS(Data!$E:$E,Data!$D:$D,'All YOY'!AF$3,Data!$A:$A,'All YOY'!AF$2,Data!$C:$C,'All YOY'!$C34,Data!$B:$B,'All YOY'!AF$1)</f>
        <v>0</v>
      </c>
      <c r="AG34" s="85">
        <f>SUMIFS(Data!$E:$E,Data!$D:$D,'All YOY'!AG$3,Data!$A:$A,'All YOY'!AG$2,Data!$C:$C,'All YOY'!$C34,Data!$B:$B,'All YOY'!AG$1)</f>
        <v>0</v>
      </c>
      <c r="AH34" s="85">
        <f>SUMIFS(Data!$E:$E,Data!$D:$D,'All YOY'!AH$3,Data!$A:$A,'All YOY'!AH$2,Data!$C:$C,'All YOY'!$C34,Data!$B:$B,'All YOY'!AH$1)</f>
        <v>0</v>
      </c>
      <c r="AI34" s="85">
        <f>SUMIFS(Data!$E:$E,Data!$D:$D,'All YOY'!AI$3,Data!$A:$A,'All YOY'!AI$2,Data!$C:$C,'All YOY'!$C34,Data!$B:$B,'All YOY'!AI$1)</f>
        <v>0</v>
      </c>
      <c r="AJ34" s="85">
        <f>SUMIFS(Data!$E:$E,Data!$D:$D,'All YOY'!AJ$3,Data!$A:$A,'All YOY'!AJ$2,Data!$C:$C,'All YOY'!$C34,Data!$B:$B,'All YOY'!AJ$1)</f>
        <v>0</v>
      </c>
      <c r="AK34" s="85">
        <f>SUMIFS(Data!$E:$E,Data!$D:$D,'All YOY'!AK$3,Data!$A:$A,'All YOY'!AK$2,Data!$C:$C,'All YOY'!$C34,Data!$B:$B,'All YOY'!AK$1)</f>
        <v>0</v>
      </c>
      <c r="AL34" s="85">
        <f>SUMIFS(Data!$E:$E,Data!$D:$D,'All YOY'!AL$3,Data!$A:$A,'All YOY'!AL$2,Data!$C:$C,'All YOY'!$C34,Data!$B:$B,'All YOY'!AL$1)</f>
        <v>0</v>
      </c>
      <c r="AM34" s="85">
        <f>SUMIFS(Data!$E:$E,Data!$D:$D,'All YOY'!AM$3,Data!$A:$A,'All YOY'!AM$2,Data!$C:$C,'All YOY'!$C34,Data!$B:$B,'All YOY'!AM$1)</f>
        <v>0</v>
      </c>
      <c r="AN34" s="85">
        <f>SUMIFS(Data!$E:$E,Data!$D:$D,'All YOY'!AN$3,Data!$A:$A,'All YOY'!AN$2,Data!$C:$C,'All YOY'!$C34,Data!$B:$B,'All YOY'!AN$1)</f>
        <v>0</v>
      </c>
      <c r="AO34" s="85">
        <f>SUMIFS(Data!$E:$E,Data!$D:$D,'All YOY'!AO$3,Data!$A:$A,'All YOY'!AO$2,Data!$C:$C,'All YOY'!$C34,Data!$B:$B,'All YOY'!AO$1)</f>
        <v>0</v>
      </c>
      <c r="AP34" s="85">
        <f>SUMIFS(Data!$E:$E,Data!$D:$D,'All YOY'!AP$3,Data!$A:$A,'All YOY'!AP$2,Data!$C:$C,'All YOY'!$C34,Data!$B:$B,'All YOY'!AP$1)</f>
        <v>0</v>
      </c>
      <c r="AQ34" s="85">
        <f>SUMIFS(Data!$E:$E,Data!$D:$D,'All YOY'!AQ$3,Data!$A:$A,'All YOY'!AQ$2,Data!$C:$C,'All YOY'!$C34,Data!$B:$B,'All YOY'!AQ$1)</f>
        <v>0</v>
      </c>
      <c r="AR34" s="85">
        <f>SUMIFS(Data!$E:$E,Data!$D:$D,'All YOY'!AR$3,Data!$A:$A,'All YOY'!AR$2,Data!$C:$C,'All YOY'!$C34,Data!$B:$B,'All YOY'!AR$1)</f>
        <v>0</v>
      </c>
      <c r="AS34" s="85">
        <f>SUMIFS(Data!$E:$E,Data!$D:$D,'All YOY'!AS$3,Data!$A:$A,'All YOY'!AS$2,Data!$C:$C,'All YOY'!$C34,Data!$B:$B,'All YOY'!AS$1)</f>
        <v>0</v>
      </c>
      <c r="AT34" s="85">
        <f>SUMIFS(Data!$E:$E,Data!$D:$D,'All YOY'!AT$3,Data!$A:$A,'All YOY'!AT$2,Data!$C:$C,'All YOY'!$C34,Data!$B:$B,'All YOY'!AT$1)</f>
        <v>0</v>
      </c>
      <c r="AU34" s="85">
        <f>SUMIFS(Data!$E:$E,Data!$D:$D,'All YOY'!AU$3,Data!$A:$A,'All YOY'!AU$2,Data!$C:$C,'All YOY'!$C34,Data!$B:$B,'All YOY'!AU$1)</f>
        <v>0</v>
      </c>
      <c r="AV34" s="85">
        <f>SUMIFS(Data!$E:$E,Data!$D:$D,'All YOY'!AV$3,Data!$A:$A,'All YOY'!AV$2,Data!$C:$C,'All YOY'!$C34,Data!$B:$B,'All YOY'!AV$1)</f>
        <v>0</v>
      </c>
      <c r="AW34" s="85">
        <f>SUMIFS(Data!$E:$E,Data!$D:$D,'All YOY'!AW$3,Data!$A:$A,'All YOY'!AW$2,Data!$C:$C,'All YOY'!$C34,Data!$B:$B,'All YOY'!AW$1)</f>
        <v>0</v>
      </c>
      <c r="AX34" s="85">
        <f>SUMIFS(Data!$E:$E,Data!$D:$D,'All YOY'!AX$3,Data!$A:$A,'All YOY'!AX$2,Data!$C:$C,'All YOY'!$C34,Data!$B:$B,'All YOY'!AX$1)</f>
        <v>0</v>
      </c>
      <c r="AY34" s="85">
        <f>SUMIFS(Data!$E:$E,Data!$D:$D,'All YOY'!AY$3,Data!$A:$A,'All YOY'!AY$2,Data!$C:$C,'All YOY'!$C34,Data!$B:$B,'All YOY'!AY$1)</f>
        <v>0</v>
      </c>
      <c r="AZ34" s="85">
        <f>SUMIFS(Data!$E:$E,Data!$D:$D,'All YOY'!AZ$3,Data!$A:$A,'All YOY'!AZ$2,Data!$C:$C,'All YOY'!$C34,Data!$B:$B,'All YOY'!AZ$1)</f>
        <v>0</v>
      </c>
      <c r="BA34" s="85">
        <f>SUMIFS(Data!$E:$E,Data!$D:$D,'All YOY'!BA$3,Data!$A:$A,'All YOY'!BA$2,Data!$C:$C,'All YOY'!$C34,Data!$B:$B,'All YOY'!BA$1)</f>
        <v>0</v>
      </c>
      <c r="BB34" s="85">
        <f>SUMIFS(Data!$E:$E,Data!$D:$D,'All YOY'!BB$3,Data!$A:$A,'All YOY'!BB$2,Data!$C:$C,'All YOY'!$C34,Data!$B:$B,'All YOY'!BB$1)</f>
        <v>0</v>
      </c>
      <c r="BC34" s="85">
        <f>SUMIFS(Data!$E:$E,Data!$D:$D,'All YOY'!BC$3,Data!$A:$A,'All YOY'!BC$2,Data!$C:$C,'All YOY'!$C34,Data!$B:$B,'All YOY'!BC$1)</f>
        <v>0</v>
      </c>
      <c r="BD34" s="85">
        <f>SUMIFS(Data!$E:$E,Data!$D:$D,'All YOY'!BD$3,Data!$A:$A,'All YOY'!BD$2,Data!$C:$C,'All YOY'!$C34,Data!$B:$B,'All YOY'!BD$1)</f>
        <v>0</v>
      </c>
      <c r="BE34" s="85">
        <f>SUMIFS(Data!$E:$E,Data!$D:$D,'All YOY'!BE$3,Data!$A:$A,'All YOY'!BE$2,Data!$C:$C,'All YOY'!$C34,Data!$B:$B,'All YOY'!BE$1)</f>
        <v>0</v>
      </c>
      <c r="BF34" s="85">
        <f>SUMIFS(Data!$E:$E,Data!$D:$D,'All YOY'!BF$3,Data!$A:$A,'All YOY'!BF$2,Data!$C:$C,'All YOY'!$C34,Data!$B:$B,'All YOY'!BF$1)</f>
        <v>0</v>
      </c>
      <c r="BG34" s="85">
        <f>SUMIFS(Data!$E:$E,Data!$D:$D,'All YOY'!BG$3,Data!$A:$A,'All YOY'!BG$2,Data!$C:$C,'All YOY'!$C34,Data!$B:$B,'All YOY'!BG$1)</f>
        <v>0</v>
      </c>
      <c r="BH34" s="85">
        <f>SUMIFS(Data!$E:$E,Data!$D:$D,'All YOY'!BH$3,Data!$A:$A,'All YOY'!BH$2,Data!$C:$C,'All YOY'!$C34,Data!$B:$B,'All YOY'!BH$1)</f>
        <v>0</v>
      </c>
      <c r="BI34" s="85">
        <f>SUMIFS(Data!$E:$E,Data!$D:$D,'All YOY'!BI$3,Data!$A:$A,'All YOY'!BI$2,Data!$C:$C,'All YOY'!$C34,Data!$B:$B,'All YOY'!BI$1)</f>
        <v>0</v>
      </c>
      <c r="BJ34" s="85">
        <f>SUMIFS(Data!$E:$E,Data!$D:$D,'All YOY'!BJ$3,Data!$A:$A,'All YOY'!BJ$2,Data!$C:$C,'All YOY'!$C34,Data!$B:$B,'All YOY'!BJ$1)</f>
        <v>0</v>
      </c>
      <c r="BK34" s="85">
        <f>SUMIFS(Data!$E:$E,Data!$D:$D,'All YOY'!BK$3,Data!$A:$A,'All YOY'!BK$2,Data!$C:$C,'All YOY'!$C34,Data!$B:$B,'All YOY'!BK$1)</f>
        <v>0</v>
      </c>
      <c r="BL34" s="85">
        <f>SUMIFS(Data!$E:$E,Data!$D:$D,'All YOY'!BL$3,Data!$A:$A,'All YOY'!BL$2,Data!$C:$C,'All YOY'!$C34,Data!$B:$B,'All YOY'!BL$1)</f>
        <v>0</v>
      </c>
      <c r="BM34" s="85">
        <f>SUMIFS(Data!$E:$E,Data!$D:$D,'All YOY'!BM$3,Data!$A:$A,'All YOY'!BM$2,Data!$C:$C,'All YOY'!$C34,Data!$B:$B,'All YOY'!BM$1)</f>
        <v>0</v>
      </c>
      <c r="BN34" s="85">
        <f>SUMIFS(Data!$E:$E,Data!$D:$D,'All YOY'!BN$3,Data!$A:$A,'All YOY'!BN$2,Data!$C:$C,'All YOY'!$C34,Data!$B:$B,'All YOY'!BN$1)</f>
        <v>0</v>
      </c>
      <c r="BO34" s="85">
        <f>SUMIFS(Data!$E:$E,Data!$D:$D,'All YOY'!BO$3,Data!$A:$A,'All YOY'!BO$2,Data!$C:$C,'All YOY'!$C34,Data!$B:$B,'All YOY'!BO$1)</f>
        <v>0</v>
      </c>
      <c r="BP34" s="85">
        <f>SUMIFS(Data!$E:$E,Data!$D:$D,'All YOY'!BP$3,Data!$A:$A,'All YOY'!BP$2,Data!$C:$C,'All YOY'!$C34,Data!$B:$B,'All YOY'!BP$1)</f>
        <v>0</v>
      </c>
      <c r="BQ34" s="85">
        <f>SUMIFS(Data!$E:$E,Data!$D:$D,'All YOY'!BQ$3,Data!$A:$A,'All YOY'!BQ$2,Data!$C:$C,'All YOY'!$C34,Data!$B:$B,'All YOY'!BQ$1)</f>
        <v>0</v>
      </c>
      <c r="BR34" s="85">
        <f>SUMIFS(Data!$E:$E,Data!$D:$D,'All YOY'!BR$3,Data!$A:$A,'All YOY'!BR$2,Data!$C:$C,'All YOY'!$C34,Data!$B:$B,'All YOY'!BR$1)</f>
        <v>0</v>
      </c>
      <c r="BS34" s="85">
        <f>SUMIFS(Data!$E:$E,Data!$D:$D,'All YOY'!BS$3,Data!$A:$A,'All YOY'!BS$2,Data!$C:$C,'All YOY'!$C34,Data!$B:$B,'All YOY'!BS$1)</f>
        <v>0</v>
      </c>
      <c r="BT34" s="85">
        <f>SUMIFS(Data!$E:$E,Data!$D:$D,'All YOY'!BT$3,Data!$A:$A,'All YOY'!BT$2,Data!$C:$C,'All YOY'!$C34,Data!$B:$B,'All YOY'!BT$1)</f>
        <v>0</v>
      </c>
      <c r="BU34" s="85">
        <f>SUMIFS(Data!$E:$E,Data!$D:$D,'All YOY'!BU$3,Data!$A:$A,'All YOY'!BU$2,Data!$C:$C,'All YOY'!$C34,Data!$B:$B,'All YOY'!BU$1)</f>
        <v>0</v>
      </c>
      <c r="BV34" s="85">
        <f>SUMIFS(Data!$E:$E,Data!$D:$D,'All YOY'!BV$3,Data!$A:$A,'All YOY'!BV$2,Data!$C:$C,'All YOY'!$C34,Data!$B:$B,'All YOY'!BV$1)</f>
        <v>0</v>
      </c>
      <c r="BW34" s="85">
        <f>SUMIFS(Data!$E:$E,Data!$D:$D,'All YOY'!BW$3,Data!$A:$A,'All YOY'!BW$2,Data!$C:$C,'All YOY'!$C34,Data!$B:$B,'All YOY'!BW$1)</f>
        <v>0</v>
      </c>
      <c r="BX34" s="85">
        <f>SUMIFS(Data!$E:$E,Data!$D:$D,'All YOY'!BX$3,Data!$A:$A,'All YOY'!BX$2,Data!$C:$C,'All YOY'!$C34,Data!$B:$B,'All YOY'!BX$1)</f>
        <v>0</v>
      </c>
      <c r="BY34" s="85">
        <f>SUMIFS(Data!$E:$E,Data!$D:$D,'All YOY'!BY$3,Data!$A:$A,'All YOY'!BY$2,Data!$C:$C,'All YOY'!$C34,Data!$B:$B,'All YOY'!BY$1)</f>
        <v>0</v>
      </c>
      <c r="BZ34" s="85">
        <f>SUMIFS(Data!$E:$E,Data!$D:$D,'All YOY'!BZ$3,Data!$A:$A,'All YOY'!BZ$2,Data!$C:$C,'All YOY'!$C34,Data!$B:$B,'All YOY'!BZ$1)</f>
        <v>0</v>
      </c>
      <c r="CA34" s="85">
        <f>SUMIFS(Data!$E:$E,Data!$D:$D,'All YOY'!CA$3,Data!$A:$A,'All YOY'!CA$2,Data!$C:$C,'All YOY'!$C34,Data!$B:$B,'All YOY'!CA$1)</f>
        <v>0</v>
      </c>
      <c r="CB34" s="85">
        <f>SUMIFS(Data!$E:$E,Data!$D:$D,'All YOY'!CB$3,Data!$A:$A,'All YOY'!CB$2,Data!$C:$C,'All YOY'!$C34,Data!$B:$B,'All YOY'!CB$1)</f>
        <v>0</v>
      </c>
      <c r="CC34" s="85">
        <f>SUMIFS(Data!$E:$E,Data!$D:$D,'All YOY'!CC$3,Data!$A:$A,'All YOY'!CC$2,Data!$C:$C,'All YOY'!$C34,Data!$B:$B,'All YOY'!CC$1)</f>
        <v>0</v>
      </c>
      <c r="CD34" s="85">
        <f>SUMIFS(Data!$E:$E,Data!$D:$D,'All YOY'!CD$3,Data!$A:$A,'All YOY'!CD$2,Data!$C:$C,'All YOY'!$C34,Data!$B:$B,'All YOY'!CD$1)</f>
        <v>0</v>
      </c>
      <c r="CE34" s="85">
        <f>SUMIFS(Data!$E:$E,Data!$D:$D,'All YOY'!CE$3,Data!$A:$A,'All YOY'!CE$2,Data!$C:$C,'All YOY'!$C34,Data!$B:$B,'All YOY'!CE$1)</f>
        <v>0</v>
      </c>
      <c r="CF34" s="85">
        <f>SUMIFS(Data!$E:$E,Data!$D:$D,'All YOY'!CF$3,Data!$A:$A,'All YOY'!CF$2,Data!$C:$C,'All YOY'!$C34,Data!$B:$B,'All YOY'!CF$1)</f>
        <v>0</v>
      </c>
      <c r="CG34" s="85">
        <f>SUMIFS(Data!$E:$E,Data!$D:$D,'All YOY'!CG$3,Data!$A:$A,'All YOY'!CG$2,Data!$C:$C,'All YOY'!$C34,Data!$B:$B,'All YOY'!CG$1)</f>
        <v>0</v>
      </c>
      <c r="CH34" s="85">
        <f>SUMIFS(Data!$E:$E,Data!$D:$D,'All YOY'!CH$3,Data!$A:$A,'All YOY'!CH$2,Data!$C:$C,'All YOY'!$C34,Data!$B:$B,'All YOY'!CH$1)</f>
        <v>0</v>
      </c>
      <c r="CI34" s="85">
        <f>SUMIFS(Data!$E:$E,Data!$D:$D,'All YOY'!CI$3,Data!$A:$A,'All YOY'!CI$2,Data!$C:$C,'All YOY'!$C34,Data!$B:$B,'All YOY'!CI$1)</f>
        <v>0</v>
      </c>
      <c r="CJ34" s="85">
        <f>SUMIFS(Data!$E:$E,Data!$D:$D,'All YOY'!CJ$3,Data!$A:$A,'All YOY'!CJ$2,Data!$C:$C,'All YOY'!$C34,Data!$B:$B,'All YOY'!CJ$1)</f>
        <v>0</v>
      </c>
      <c r="CK34" s="85">
        <f>SUMIFS(Data!$E:$E,Data!$D:$D,'All YOY'!CK$3,Data!$A:$A,'All YOY'!CK$2,Data!$C:$C,'All YOY'!$C34,Data!$B:$B,'All YOY'!CK$1)</f>
        <v>0</v>
      </c>
      <c r="CL34" s="85">
        <f>SUMIFS(Data!$E:$E,Data!$D:$D,'All YOY'!CL$3,Data!$A:$A,'All YOY'!CL$2,Data!$C:$C,'All YOY'!$C34,Data!$B:$B,'All YOY'!CL$1)</f>
        <v>0</v>
      </c>
      <c r="CM34" s="85">
        <f>SUMIFS(Data!$E:$E,Data!$D:$D,'All YOY'!CM$3,Data!$A:$A,'All YOY'!CM$2,Data!$C:$C,'All YOY'!$C34,Data!$B:$B,'All YOY'!CM$1)</f>
        <v>0</v>
      </c>
      <c r="CN34" s="85">
        <f>SUMIFS(Data!$E:$E,Data!$D:$D,'All YOY'!CN$3,Data!$A:$A,'All YOY'!CN$2,Data!$C:$C,'All YOY'!$C34,Data!$B:$B,'All YOY'!CN$1)</f>
        <v>178537</v>
      </c>
      <c r="CO34" s="85">
        <f>SUMIFS(Data!$E:$E,Data!$D:$D,'All YOY'!CO$3,Data!$A:$A,'All YOY'!CO$2,Data!$C:$C,'All YOY'!$C34,Data!$B:$B,'All YOY'!CO$1)</f>
        <v>165577</v>
      </c>
      <c r="CP34" s="85">
        <f>SUMIFS(Data!$E:$E,Data!$D:$D,'All YOY'!CP$3,Data!$A:$A,'All YOY'!CP$2,Data!$C:$C,'All YOY'!$C34,Data!$B:$B,'All YOY'!CP$1)</f>
        <v>12960</v>
      </c>
      <c r="CQ34" s="85">
        <f>SUMIFS(Data!$E:$E,Data!$D:$D,'All YOY'!CQ$3,Data!$A:$A,'All YOY'!CQ$2,Data!$C:$C,'All YOY'!$C34,Data!$B:$B,'All YOY'!CQ$1)</f>
        <v>182573</v>
      </c>
      <c r="CR34" s="85">
        <f>SUMIFS(Data!$E:$E,Data!$D:$D,'All YOY'!CR$3,Data!$A:$A,'All YOY'!CR$2,Data!$C:$C,'All YOY'!$C34,Data!$B:$B,'All YOY'!CR$1)</f>
        <v>170235</v>
      </c>
      <c r="CS34" s="85">
        <f>SUMIFS(Data!$E:$E,Data!$D:$D,'All YOY'!CS$3,Data!$A:$A,'All YOY'!CS$2,Data!$C:$C,'All YOY'!$C34,Data!$B:$B,'All YOY'!CS$1)</f>
        <v>12338</v>
      </c>
      <c r="CT34" s="85">
        <f>SUMIFS(Data!$E:$E,Data!$D:$D,'All YOY'!CT$3,Data!$A:$A,'All YOY'!CT$2,Data!$C:$C,'All YOY'!$C34,Data!$B:$B,'All YOY'!CT$1)</f>
        <v>188642</v>
      </c>
      <c r="CU34" s="85">
        <f>SUMIFS(Data!$E:$E,Data!$D:$D,'All YOY'!CU$3,Data!$A:$A,'All YOY'!CU$2,Data!$C:$C,'All YOY'!$C34,Data!$B:$B,'All YOY'!CU$1)</f>
        <v>174807</v>
      </c>
      <c r="CV34" s="85">
        <f>SUMIFS(Data!$E:$E,Data!$D:$D,'All YOY'!CV$3,Data!$A:$A,'All YOY'!CV$2,Data!$C:$C,'All YOY'!$C34,Data!$B:$B,'All YOY'!CV$1)</f>
        <v>13835</v>
      </c>
      <c r="CW34" s="85">
        <f>SUMIFS(Data!$E:$E,Data!$D:$D,'All YOY'!CW$3,Data!$A:$A,'All YOY'!CW$2,Data!$C:$C,'All YOY'!$C34,Data!$B:$B,'All YOY'!CW$1)</f>
        <v>0</v>
      </c>
      <c r="CX34" s="85">
        <f>SUMIFS(Data!$E:$E,Data!$D:$D,'All YOY'!CX$3,Data!$A:$A,'All YOY'!CX$2,Data!$C:$C,'All YOY'!$C34,Data!$B:$B,'All YOY'!CX$1)</f>
        <v>0</v>
      </c>
      <c r="CY34" s="85">
        <f>SUMIFS(Data!$E:$E,Data!$D:$D,'All YOY'!CY$3,Data!$A:$A,'All YOY'!CY$2,Data!$C:$C,'All YOY'!$C34,Data!$B:$B,'All YOY'!CY$1)</f>
        <v>0</v>
      </c>
      <c r="CZ34" s="85">
        <f>SUMIFS(Data!$E:$E,Data!$D:$D,'All YOY'!CZ$3,Data!$A:$A,'All YOY'!CZ$2,Data!$C:$C,'All YOY'!$C34,Data!$B:$B,'All YOY'!CZ$1)</f>
        <v>0</v>
      </c>
      <c r="DA34" s="85">
        <f>SUMIFS(Data!$E:$E,Data!$D:$D,'All YOY'!DA$3,Data!$A:$A,'All YOY'!DA$2,Data!$C:$C,'All YOY'!$C34,Data!$B:$B,'All YOY'!DA$1)</f>
        <v>0</v>
      </c>
      <c r="DB34" s="85">
        <f>SUMIFS(Data!$E:$E,Data!$D:$D,'All YOY'!DB$3,Data!$A:$A,'All YOY'!DB$2,Data!$C:$C,'All YOY'!$C34,Data!$B:$B,'All YOY'!DB$1)</f>
        <v>0</v>
      </c>
      <c r="DC34" s="85">
        <f>SUMIFS(Data!$E:$E,Data!$D:$D,'All YOY'!DC$3,Data!$A:$A,'All YOY'!DC$2,Data!$C:$C,'All YOY'!$C34,Data!$B:$B,'All YOY'!DC$1)</f>
        <v>0</v>
      </c>
      <c r="DD34" s="85">
        <f>SUMIFS(Data!$E:$E,Data!$D:$D,'All YOY'!DD$3,Data!$A:$A,'All YOY'!DD$2,Data!$C:$C,'All YOY'!$C34,Data!$B:$B,'All YOY'!DD$1)</f>
        <v>0</v>
      </c>
      <c r="DE34" s="85">
        <f>SUMIFS(Data!$E:$E,Data!$D:$D,'All YOY'!DE$3,Data!$A:$A,'All YOY'!DE$2,Data!$C:$C,'All YOY'!$C34,Data!$B:$B,'All YOY'!DE$1)</f>
        <v>0</v>
      </c>
    </row>
    <row r="35" spans="1:109">
      <c r="A35" s="77" t="s">
        <v>463</v>
      </c>
      <c r="B35" s="77" t="s">
        <v>465</v>
      </c>
      <c r="C35" s="88" t="s">
        <v>14</v>
      </c>
      <c r="D35" s="77"/>
      <c r="E35" s="85">
        <f>SUMIFS(Data!$E:$E,Data!$D:$D,'All YOY'!E$3,Data!$A:$A,'All YOY'!E$2,Data!$C:$C,'All YOY'!$C35,Data!$B:$B,'All YOY'!E$1)</f>
        <v>0</v>
      </c>
      <c r="F35" s="85">
        <f>SUMIFS(Data!$E:$E,Data!$D:$D,'All YOY'!F$3,Data!$A:$A,'All YOY'!F$2,Data!$C:$C,'All YOY'!$C35,Data!$B:$B,'All YOY'!F$1)</f>
        <v>0</v>
      </c>
      <c r="G35" s="85">
        <f>SUMIFS(Data!$E:$E,Data!$D:$D,'All YOY'!G$3,Data!$A:$A,'All YOY'!G$2,Data!$C:$C,'All YOY'!$C35,Data!$B:$B,'All YOY'!G$1)</f>
        <v>0</v>
      </c>
      <c r="H35" s="85">
        <f>SUMIFS(Data!$E:$E,Data!$D:$D,'All YOY'!H$3,Data!$A:$A,'All YOY'!H$2,Data!$C:$C,'All YOY'!$C35,Data!$B:$B,'All YOY'!H$1)</f>
        <v>0</v>
      </c>
      <c r="I35" s="85">
        <f>SUMIFS(Data!$E:$E,Data!$D:$D,'All YOY'!I$3,Data!$A:$A,'All YOY'!I$2,Data!$C:$C,'All YOY'!$C35,Data!$B:$B,'All YOY'!I$1)</f>
        <v>0</v>
      </c>
      <c r="J35" s="85">
        <f>SUMIFS(Data!$E:$E,Data!$D:$D,'All YOY'!J$3,Data!$A:$A,'All YOY'!J$2,Data!$C:$C,'All YOY'!$C35,Data!$B:$B,'All YOY'!J$1)</f>
        <v>0</v>
      </c>
      <c r="K35" s="85">
        <f>SUMIFS(Data!$E:$E,Data!$D:$D,'All YOY'!K$3,Data!$A:$A,'All YOY'!K$2,Data!$C:$C,'All YOY'!$C35,Data!$B:$B,'All YOY'!K$1)</f>
        <v>0</v>
      </c>
      <c r="L35" s="85">
        <f>SUMIFS(Data!$E:$E,Data!$D:$D,'All YOY'!L$3,Data!$A:$A,'All YOY'!L$2,Data!$C:$C,'All YOY'!$C35,Data!$B:$B,'All YOY'!L$1)</f>
        <v>0</v>
      </c>
      <c r="M35" s="85">
        <f>SUMIFS(Data!$E:$E,Data!$D:$D,'All YOY'!M$3,Data!$A:$A,'All YOY'!M$2,Data!$C:$C,'All YOY'!$C35,Data!$B:$B,'All YOY'!M$1)</f>
        <v>0</v>
      </c>
      <c r="N35" s="85">
        <f>SUMIFS(Data!$E:$E,Data!$D:$D,'All YOY'!N$3,Data!$A:$A,'All YOY'!N$2,Data!$C:$C,'All YOY'!$C35,Data!$B:$B,'All YOY'!N$1)</f>
        <v>0</v>
      </c>
      <c r="O35" s="85">
        <f>SUMIFS(Data!$E:$E,Data!$D:$D,'All YOY'!O$3,Data!$A:$A,'All YOY'!O$2,Data!$C:$C,'All YOY'!$C35,Data!$B:$B,'All YOY'!O$1)</f>
        <v>0</v>
      </c>
      <c r="P35" s="85">
        <f>SUMIFS(Data!$E:$E,Data!$D:$D,'All YOY'!P$3,Data!$A:$A,'All YOY'!P$2,Data!$C:$C,'All YOY'!$C35,Data!$B:$B,'All YOY'!P$1)</f>
        <v>0</v>
      </c>
      <c r="Q35" s="85">
        <f>SUMIFS(Data!$E:$E,Data!$D:$D,'All YOY'!Q$3,Data!$A:$A,'All YOY'!Q$2,Data!$C:$C,'All YOY'!$C35,Data!$B:$B,'All YOY'!Q$1)</f>
        <v>0</v>
      </c>
      <c r="R35" s="85">
        <f>SUMIFS(Data!$E:$E,Data!$D:$D,'All YOY'!R$3,Data!$A:$A,'All YOY'!R$2,Data!$C:$C,'All YOY'!$C35,Data!$B:$B,'All YOY'!R$1)</f>
        <v>0</v>
      </c>
      <c r="S35" s="85">
        <f>SUMIFS(Data!$E:$E,Data!$D:$D,'All YOY'!S$3,Data!$A:$A,'All YOY'!S$2,Data!$C:$C,'All YOY'!$C35,Data!$B:$B,'All YOY'!S$1)</f>
        <v>0</v>
      </c>
      <c r="T35" s="85">
        <f>SUMIFS(Data!$E:$E,Data!$D:$D,'All YOY'!T$3,Data!$A:$A,'All YOY'!T$2,Data!$C:$C,'All YOY'!$C35,Data!$B:$B,'All YOY'!T$1)</f>
        <v>0</v>
      </c>
      <c r="U35" s="85">
        <f>SUMIFS(Data!$E:$E,Data!$D:$D,'All YOY'!U$3,Data!$A:$A,'All YOY'!U$2,Data!$C:$C,'All YOY'!$C35,Data!$B:$B,'All YOY'!U$1)</f>
        <v>0</v>
      </c>
      <c r="V35" s="85">
        <f>SUMIFS(Data!$E:$E,Data!$D:$D,'All YOY'!V$3,Data!$A:$A,'All YOY'!V$2,Data!$C:$C,'All YOY'!$C35,Data!$B:$B,'All YOY'!V$1)</f>
        <v>0</v>
      </c>
      <c r="W35" s="85">
        <f>SUMIFS(Data!$E:$E,Data!$D:$D,'All YOY'!W$3,Data!$A:$A,'All YOY'!W$2,Data!$C:$C,'All YOY'!$C35,Data!$B:$B,'All YOY'!W$1)</f>
        <v>0</v>
      </c>
      <c r="X35" s="85">
        <f>SUMIFS(Data!$E:$E,Data!$D:$D,'All YOY'!X$3,Data!$A:$A,'All YOY'!X$2,Data!$C:$C,'All YOY'!$C35,Data!$B:$B,'All YOY'!X$1)</f>
        <v>0</v>
      </c>
      <c r="Y35" s="85">
        <f>SUMIFS(Data!$E:$E,Data!$D:$D,'All YOY'!Y$3,Data!$A:$A,'All YOY'!Y$2,Data!$C:$C,'All YOY'!$C35,Data!$B:$B,'All YOY'!Y$1)</f>
        <v>0</v>
      </c>
      <c r="Z35" s="85">
        <f>SUMIFS(Data!$E:$E,Data!$D:$D,'All YOY'!Z$3,Data!$A:$A,'All YOY'!Z$2,Data!$C:$C,'All YOY'!$C35,Data!$B:$B,'All YOY'!Z$1)</f>
        <v>0</v>
      </c>
      <c r="AA35" s="85">
        <f>SUMIFS(Data!$E:$E,Data!$D:$D,'All YOY'!AA$3,Data!$A:$A,'All YOY'!AA$2,Data!$C:$C,'All YOY'!$C35,Data!$B:$B,'All YOY'!AA$1)</f>
        <v>0</v>
      </c>
      <c r="AB35" s="85">
        <f>SUMIFS(Data!$E:$E,Data!$D:$D,'All YOY'!AB$3,Data!$A:$A,'All YOY'!AB$2,Data!$C:$C,'All YOY'!$C35,Data!$B:$B,'All YOY'!AB$1)</f>
        <v>0</v>
      </c>
      <c r="AC35" s="85">
        <f>SUMIFS(Data!$E:$E,Data!$D:$D,'All YOY'!AC$3,Data!$A:$A,'All YOY'!AC$2,Data!$C:$C,'All YOY'!$C35,Data!$B:$B,'All YOY'!AC$1)</f>
        <v>0</v>
      </c>
      <c r="AD35" s="85">
        <f>SUMIFS(Data!$E:$E,Data!$D:$D,'All YOY'!AD$3,Data!$A:$A,'All YOY'!AD$2,Data!$C:$C,'All YOY'!$C35,Data!$B:$B,'All YOY'!AD$1)</f>
        <v>0</v>
      </c>
      <c r="AE35" s="85">
        <f>SUMIFS(Data!$E:$E,Data!$D:$D,'All YOY'!AE$3,Data!$A:$A,'All YOY'!AE$2,Data!$C:$C,'All YOY'!$C35,Data!$B:$B,'All YOY'!AE$1)</f>
        <v>0</v>
      </c>
      <c r="AF35" s="85">
        <f>SUMIFS(Data!$E:$E,Data!$D:$D,'All YOY'!AF$3,Data!$A:$A,'All YOY'!AF$2,Data!$C:$C,'All YOY'!$C35,Data!$B:$B,'All YOY'!AF$1)</f>
        <v>0</v>
      </c>
      <c r="AG35" s="85">
        <f>SUMIFS(Data!$E:$E,Data!$D:$D,'All YOY'!AG$3,Data!$A:$A,'All YOY'!AG$2,Data!$C:$C,'All YOY'!$C35,Data!$B:$B,'All YOY'!AG$1)</f>
        <v>0</v>
      </c>
      <c r="AH35" s="85">
        <f>SUMIFS(Data!$E:$E,Data!$D:$D,'All YOY'!AH$3,Data!$A:$A,'All YOY'!AH$2,Data!$C:$C,'All YOY'!$C35,Data!$B:$B,'All YOY'!AH$1)</f>
        <v>0</v>
      </c>
      <c r="AI35" s="85">
        <f>SUMIFS(Data!$E:$E,Data!$D:$D,'All YOY'!AI$3,Data!$A:$A,'All YOY'!AI$2,Data!$C:$C,'All YOY'!$C35,Data!$B:$B,'All YOY'!AI$1)</f>
        <v>0</v>
      </c>
      <c r="AJ35" s="85">
        <f>SUMIFS(Data!$E:$E,Data!$D:$D,'All YOY'!AJ$3,Data!$A:$A,'All YOY'!AJ$2,Data!$C:$C,'All YOY'!$C35,Data!$B:$B,'All YOY'!AJ$1)</f>
        <v>0</v>
      </c>
      <c r="AK35" s="85">
        <f>SUMIFS(Data!$E:$E,Data!$D:$D,'All YOY'!AK$3,Data!$A:$A,'All YOY'!AK$2,Data!$C:$C,'All YOY'!$C35,Data!$B:$B,'All YOY'!AK$1)</f>
        <v>0</v>
      </c>
      <c r="AL35" s="85">
        <f>SUMIFS(Data!$E:$E,Data!$D:$D,'All YOY'!AL$3,Data!$A:$A,'All YOY'!AL$2,Data!$C:$C,'All YOY'!$C35,Data!$B:$B,'All YOY'!AL$1)</f>
        <v>0</v>
      </c>
      <c r="AM35" s="85">
        <f>SUMIFS(Data!$E:$E,Data!$D:$D,'All YOY'!AM$3,Data!$A:$A,'All YOY'!AM$2,Data!$C:$C,'All YOY'!$C35,Data!$B:$B,'All YOY'!AM$1)</f>
        <v>0</v>
      </c>
      <c r="AN35" s="85">
        <f>SUMIFS(Data!$E:$E,Data!$D:$D,'All YOY'!AN$3,Data!$A:$A,'All YOY'!AN$2,Data!$C:$C,'All YOY'!$C35,Data!$B:$B,'All YOY'!AN$1)</f>
        <v>0</v>
      </c>
      <c r="AO35" s="85">
        <f>SUMIFS(Data!$E:$E,Data!$D:$D,'All YOY'!AO$3,Data!$A:$A,'All YOY'!AO$2,Data!$C:$C,'All YOY'!$C35,Data!$B:$B,'All YOY'!AO$1)</f>
        <v>0</v>
      </c>
      <c r="AP35" s="85">
        <f>SUMIFS(Data!$E:$E,Data!$D:$D,'All YOY'!AP$3,Data!$A:$A,'All YOY'!AP$2,Data!$C:$C,'All YOY'!$C35,Data!$B:$B,'All YOY'!AP$1)</f>
        <v>0</v>
      </c>
      <c r="AQ35" s="85">
        <f>SUMIFS(Data!$E:$E,Data!$D:$D,'All YOY'!AQ$3,Data!$A:$A,'All YOY'!AQ$2,Data!$C:$C,'All YOY'!$C35,Data!$B:$B,'All YOY'!AQ$1)</f>
        <v>0</v>
      </c>
      <c r="AR35" s="85">
        <f>SUMIFS(Data!$E:$E,Data!$D:$D,'All YOY'!AR$3,Data!$A:$A,'All YOY'!AR$2,Data!$C:$C,'All YOY'!$C35,Data!$B:$B,'All YOY'!AR$1)</f>
        <v>0</v>
      </c>
      <c r="AS35" s="85">
        <f>SUMIFS(Data!$E:$E,Data!$D:$D,'All YOY'!AS$3,Data!$A:$A,'All YOY'!AS$2,Data!$C:$C,'All YOY'!$C35,Data!$B:$B,'All YOY'!AS$1)</f>
        <v>0</v>
      </c>
      <c r="AT35" s="85">
        <f>SUMIFS(Data!$E:$E,Data!$D:$D,'All YOY'!AT$3,Data!$A:$A,'All YOY'!AT$2,Data!$C:$C,'All YOY'!$C35,Data!$B:$B,'All YOY'!AT$1)</f>
        <v>0</v>
      </c>
      <c r="AU35" s="85">
        <f>SUMIFS(Data!$E:$E,Data!$D:$D,'All YOY'!AU$3,Data!$A:$A,'All YOY'!AU$2,Data!$C:$C,'All YOY'!$C35,Data!$B:$B,'All YOY'!AU$1)</f>
        <v>0</v>
      </c>
      <c r="AV35" s="85">
        <f>SUMIFS(Data!$E:$E,Data!$D:$D,'All YOY'!AV$3,Data!$A:$A,'All YOY'!AV$2,Data!$C:$C,'All YOY'!$C35,Data!$B:$B,'All YOY'!AV$1)</f>
        <v>0</v>
      </c>
      <c r="AW35" s="85">
        <f>SUMIFS(Data!$E:$E,Data!$D:$D,'All YOY'!AW$3,Data!$A:$A,'All YOY'!AW$2,Data!$C:$C,'All YOY'!$C35,Data!$B:$B,'All YOY'!AW$1)</f>
        <v>0</v>
      </c>
      <c r="AX35" s="85">
        <f>SUMIFS(Data!$E:$E,Data!$D:$D,'All YOY'!AX$3,Data!$A:$A,'All YOY'!AX$2,Data!$C:$C,'All YOY'!$C35,Data!$B:$B,'All YOY'!AX$1)</f>
        <v>0</v>
      </c>
      <c r="AY35" s="85">
        <f>SUMIFS(Data!$E:$E,Data!$D:$D,'All YOY'!AY$3,Data!$A:$A,'All YOY'!AY$2,Data!$C:$C,'All YOY'!$C35,Data!$B:$B,'All YOY'!AY$1)</f>
        <v>0</v>
      </c>
      <c r="AZ35" s="85">
        <f>SUMIFS(Data!$E:$E,Data!$D:$D,'All YOY'!AZ$3,Data!$A:$A,'All YOY'!AZ$2,Data!$C:$C,'All YOY'!$C35,Data!$B:$B,'All YOY'!AZ$1)</f>
        <v>0</v>
      </c>
      <c r="BA35" s="85">
        <f>SUMIFS(Data!$E:$E,Data!$D:$D,'All YOY'!BA$3,Data!$A:$A,'All YOY'!BA$2,Data!$C:$C,'All YOY'!$C35,Data!$B:$B,'All YOY'!BA$1)</f>
        <v>0</v>
      </c>
      <c r="BB35" s="85">
        <f>SUMIFS(Data!$E:$E,Data!$D:$D,'All YOY'!BB$3,Data!$A:$A,'All YOY'!BB$2,Data!$C:$C,'All YOY'!$C35,Data!$B:$B,'All YOY'!BB$1)</f>
        <v>0</v>
      </c>
      <c r="BC35" s="85">
        <f>SUMIFS(Data!$E:$E,Data!$D:$D,'All YOY'!BC$3,Data!$A:$A,'All YOY'!BC$2,Data!$C:$C,'All YOY'!$C35,Data!$B:$B,'All YOY'!BC$1)</f>
        <v>0</v>
      </c>
      <c r="BD35" s="85">
        <f>SUMIFS(Data!$E:$E,Data!$D:$D,'All YOY'!BD$3,Data!$A:$A,'All YOY'!BD$2,Data!$C:$C,'All YOY'!$C35,Data!$B:$B,'All YOY'!BD$1)</f>
        <v>0</v>
      </c>
      <c r="BE35" s="85">
        <f>SUMIFS(Data!$E:$E,Data!$D:$D,'All YOY'!BE$3,Data!$A:$A,'All YOY'!BE$2,Data!$C:$C,'All YOY'!$C35,Data!$B:$B,'All YOY'!BE$1)</f>
        <v>0</v>
      </c>
      <c r="BF35" s="85">
        <f>SUMIFS(Data!$E:$E,Data!$D:$D,'All YOY'!BF$3,Data!$A:$A,'All YOY'!BF$2,Data!$C:$C,'All YOY'!$C35,Data!$B:$B,'All YOY'!BF$1)</f>
        <v>0</v>
      </c>
      <c r="BG35" s="85">
        <f>SUMIFS(Data!$E:$E,Data!$D:$D,'All YOY'!BG$3,Data!$A:$A,'All YOY'!BG$2,Data!$C:$C,'All YOY'!$C35,Data!$B:$B,'All YOY'!BG$1)</f>
        <v>0</v>
      </c>
      <c r="BH35" s="85">
        <f>SUMIFS(Data!$E:$E,Data!$D:$D,'All YOY'!BH$3,Data!$A:$A,'All YOY'!BH$2,Data!$C:$C,'All YOY'!$C35,Data!$B:$B,'All YOY'!BH$1)</f>
        <v>0</v>
      </c>
      <c r="BI35" s="85">
        <f>SUMIFS(Data!$E:$E,Data!$D:$D,'All YOY'!BI$3,Data!$A:$A,'All YOY'!BI$2,Data!$C:$C,'All YOY'!$C35,Data!$B:$B,'All YOY'!BI$1)</f>
        <v>0</v>
      </c>
      <c r="BJ35" s="85">
        <f>SUMIFS(Data!$E:$E,Data!$D:$D,'All YOY'!BJ$3,Data!$A:$A,'All YOY'!BJ$2,Data!$C:$C,'All YOY'!$C35,Data!$B:$B,'All YOY'!BJ$1)</f>
        <v>0</v>
      </c>
      <c r="BK35" s="85">
        <f>SUMIFS(Data!$E:$E,Data!$D:$D,'All YOY'!BK$3,Data!$A:$A,'All YOY'!BK$2,Data!$C:$C,'All YOY'!$C35,Data!$B:$B,'All YOY'!BK$1)</f>
        <v>0</v>
      </c>
      <c r="BL35" s="85">
        <f>SUMIFS(Data!$E:$E,Data!$D:$D,'All YOY'!BL$3,Data!$A:$A,'All YOY'!BL$2,Data!$C:$C,'All YOY'!$C35,Data!$B:$B,'All YOY'!BL$1)</f>
        <v>0</v>
      </c>
      <c r="BM35" s="85">
        <f>SUMIFS(Data!$E:$E,Data!$D:$D,'All YOY'!BM$3,Data!$A:$A,'All YOY'!BM$2,Data!$C:$C,'All YOY'!$C35,Data!$B:$B,'All YOY'!BM$1)</f>
        <v>0</v>
      </c>
      <c r="BN35" s="85">
        <f>SUMIFS(Data!$E:$E,Data!$D:$D,'All YOY'!BN$3,Data!$A:$A,'All YOY'!BN$2,Data!$C:$C,'All YOY'!$C35,Data!$B:$B,'All YOY'!BN$1)</f>
        <v>0</v>
      </c>
      <c r="BO35" s="85">
        <f>SUMIFS(Data!$E:$E,Data!$D:$D,'All YOY'!BO$3,Data!$A:$A,'All YOY'!BO$2,Data!$C:$C,'All YOY'!$C35,Data!$B:$B,'All YOY'!BO$1)</f>
        <v>0</v>
      </c>
      <c r="BP35" s="85">
        <f>SUMIFS(Data!$E:$E,Data!$D:$D,'All YOY'!BP$3,Data!$A:$A,'All YOY'!BP$2,Data!$C:$C,'All YOY'!$C35,Data!$B:$B,'All YOY'!BP$1)</f>
        <v>0</v>
      </c>
      <c r="BQ35" s="85">
        <f>SUMIFS(Data!$E:$E,Data!$D:$D,'All YOY'!BQ$3,Data!$A:$A,'All YOY'!BQ$2,Data!$C:$C,'All YOY'!$C35,Data!$B:$B,'All YOY'!BQ$1)</f>
        <v>0</v>
      </c>
      <c r="BR35" s="85">
        <f>SUMIFS(Data!$E:$E,Data!$D:$D,'All YOY'!BR$3,Data!$A:$A,'All YOY'!BR$2,Data!$C:$C,'All YOY'!$C35,Data!$B:$B,'All YOY'!BR$1)</f>
        <v>0</v>
      </c>
      <c r="BS35" s="85">
        <f>SUMIFS(Data!$E:$E,Data!$D:$D,'All YOY'!BS$3,Data!$A:$A,'All YOY'!BS$2,Data!$C:$C,'All YOY'!$C35,Data!$B:$B,'All YOY'!BS$1)</f>
        <v>0</v>
      </c>
      <c r="BT35" s="85">
        <f>SUMIFS(Data!$E:$E,Data!$D:$D,'All YOY'!BT$3,Data!$A:$A,'All YOY'!BT$2,Data!$C:$C,'All YOY'!$C35,Data!$B:$B,'All YOY'!BT$1)</f>
        <v>0</v>
      </c>
      <c r="BU35" s="85">
        <f>SUMIFS(Data!$E:$E,Data!$D:$D,'All YOY'!BU$3,Data!$A:$A,'All YOY'!BU$2,Data!$C:$C,'All YOY'!$C35,Data!$B:$B,'All YOY'!BU$1)</f>
        <v>0</v>
      </c>
      <c r="BV35" s="85">
        <f>SUMIFS(Data!$E:$E,Data!$D:$D,'All YOY'!BV$3,Data!$A:$A,'All YOY'!BV$2,Data!$C:$C,'All YOY'!$C35,Data!$B:$B,'All YOY'!BV$1)</f>
        <v>0</v>
      </c>
      <c r="BW35" s="85">
        <f>SUMIFS(Data!$E:$E,Data!$D:$D,'All YOY'!BW$3,Data!$A:$A,'All YOY'!BW$2,Data!$C:$C,'All YOY'!$C35,Data!$B:$B,'All YOY'!BW$1)</f>
        <v>0</v>
      </c>
      <c r="BX35" s="85">
        <f>SUMIFS(Data!$E:$E,Data!$D:$D,'All YOY'!BX$3,Data!$A:$A,'All YOY'!BX$2,Data!$C:$C,'All YOY'!$C35,Data!$B:$B,'All YOY'!BX$1)</f>
        <v>0</v>
      </c>
      <c r="BY35" s="85">
        <f>SUMIFS(Data!$E:$E,Data!$D:$D,'All YOY'!BY$3,Data!$A:$A,'All YOY'!BY$2,Data!$C:$C,'All YOY'!$C35,Data!$B:$B,'All YOY'!BY$1)</f>
        <v>0</v>
      </c>
      <c r="BZ35" s="85">
        <f>SUMIFS(Data!$E:$E,Data!$D:$D,'All YOY'!BZ$3,Data!$A:$A,'All YOY'!BZ$2,Data!$C:$C,'All YOY'!$C35,Data!$B:$B,'All YOY'!BZ$1)</f>
        <v>0</v>
      </c>
      <c r="CA35" s="85">
        <f>SUMIFS(Data!$E:$E,Data!$D:$D,'All YOY'!CA$3,Data!$A:$A,'All YOY'!CA$2,Data!$C:$C,'All YOY'!$C35,Data!$B:$B,'All YOY'!CA$1)</f>
        <v>0</v>
      </c>
      <c r="CB35" s="85">
        <f>SUMIFS(Data!$E:$E,Data!$D:$D,'All YOY'!CB$3,Data!$A:$A,'All YOY'!CB$2,Data!$C:$C,'All YOY'!$C35,Data!$B:$B,'All YOY'!CB$1)</f>
        <v>0</v>
      </c>
      <c r="CC35" s="85">
        <f>SUMIFS(Data!$E:$E,Data!$D:$D,'All YOY'!CC$3,Data!$A:$A,'All YOY'!CC$2,Data!$C:$C,'All YOY'!$C35,Data!$B:$B,'All YOY'!CC$1)</f>
        <v>0</v>
      </c>
      <c r="CD35" s="85">
        <f>SUMIFS(Data!$E:$E,Data!$D:$D,'All YOY'!CD$3,Data!$A:$A,'All YOY'!CD$2,Data!$C:$C,'All YOY'!$C35,Data!$B:$B,'All YOY'!CD$1)</f>
        <v>0</v>
      </c>
      <c r="CE35" s="85">
        <f>SUMIFS(Data!$E:$E,Data!$D:$D,'All YOY'!CE$3,Data!$A:$A,'All YOY'!CE$2,Data!$C:$C,'All YOY'!$C35,Data!$B:$B,'All YOY'!CE$1)</f>
        <v>0</v>
      </c>
      <c r="CF35" s="85">
        <f>SUMIFS(Data!$E:$E,Data!$D:$D,'All YOY'!CF$3,Data!$A:$A,'All YOY'!CF$2,Data!$C:$C,'All YOY'!$C35,Data!$B:$B,'All YOY'!CF$1)</f>
        <v>0</v>
      </c>
      <c r="CG35" s="85">
        <f>SUMIFS(Data!$E:$E,Data!$D:$D,'All YOY'!CG$3,Data!$A:$A,'All YOY'!CG$2,Data!$C:$C,'All YOY'!$C35,Data!$B:$B,'All YOY'!CG$1)</f>
        <v>0</v>
      </c>
      <c r="CH35" s="85">
        <f>SUMIFS(Data!$E:$E,Data!$D:$D,'All YOY'!CH$3,Data!$A:$A,'All YOY'!CH$2,Data!$C:$C,'All YOY'!$C35,Data!$B:$B,'All YOY'!CH$1)</f>
        <v>0</v>
      </c>
      <c r="CI35" s="85">
        <f>SUMIFS(Data!$E:$E,Data!$D:$D,'All YOY'!CI$3,Data!$A:$A,'All YOY'!CI$2,Data!$C:$C,'All YOY'!$C35,Data!$B:$B,'All YOY'!CI$1)</f>
        <v>0</v>
      </c>
      <c r="CJ35" s="85">
        <f>SUMIFS(Data!$E:$E,Data!$D:$D,'All YOY'!CJ$3,Data!$A:$A,'All YOY'!CJ$2,Data!$C:$C,'All YOY'!$C35,Data!$B:$B,'All YOY'!CJ$1)</f>
        <v>0</v>
      </c>
      <c r="CK35" s="85">
        <f>SUMIFS(Data!$E:$E,Data!$D:$D,'All YOY'!CK$3,Data!$A:$A,'All YOY'!CK$2,Data!$C:$C,'All YOY'!$C35,Data!$B:$B,'All YOY'!CK$1)</f>
        <v>0</v>
      </c>
      <c r="CL35" s="85">
        <f>SUMIFS(Data!$E:$E,Data!$D:$D,'All YOY'!CL$3,Data!$A:$A,'All YOY'!CL$2,Data!$C:$C,'All YOY'!$C35,Data!$B:$B,'All YOY'!CL$1)</f>
        <v>0</v>
      </c>
      <c r="CM35" s="85">
        <f>SUMIFS(Data!$E:$E,Data!$D:$D,'All YOY'!CM$3,Data!$A:$A,'All YOY'!CM$2,Data!$C:$C,'All YOY'!$C35,Data!$B:$B,'All YOY'!CM$1)</f>
        <v>0</v>
      </c>
      <c r="CN35" s="85">
        <f>SUMIFS(Data!$E:$E,Data!$D:$D,'All YOY'!CN$3,Data!$A:$A,'All YOY'!CN$2,Data!$C:$C,'All YOY'!$C35,Data!$B:$B,'All YOY'!CN$1)</f>
        <v>0</v>
      </c>
      <c r="CO35" s="85">
        <f>SUMIFS(Data!$E:$E,Data!$D:$D,'All YOY'!CO$3,Data!$A:$A,'All YOY'!CO$2,Data!$C:$C,'All YOY'!$C35,Data!$B:$B,'All YOY'!CO$1)</f>
        <v>0</v>
      </c>
      <c r="CP35" s="85">
        <f>SUMIFS(Data!$E:$E,Data!$D:$D,'All YOY'!CP$3,Data!$A:$A,'All YOY'!CP$2,Data!$C:$C,'All YOY'!$C35,Data!$B:$B,'All YOY'!CP$1)</f>
        <v>0</v>
      </c>
      <c r="CQ35" s="85">
        <f>SUMIFS(Data!$E:$E,Data!$D:$D,'All YOY'!CQ$3,Data!$A:$A,'All YOY'!CQ$2,Data!$C:$C,'All YOY'!$C35,Data!$B:$B,'All YOY'!CQ$1)</f>
        <v>0</v>
      </c>
      <c r="CR35" s="85">
        <f>SUMIFS(Data!$E:$E,Data!$D:$D,'All YOY'!CR$3,Data!$A:$A,'All YOY'!CR$2,Data!$C:$C,'All YOY'!$C35,Data!$B:$B,'All YOY'!CR$1)</f>
        <v>0</v>
      </c>
      <c r="CS35" s="85">
        <f>SUMIFS(Data!$E:$E,Data!$D:$D,'All YOY'!CS$3,Data!$A:$A,'All YOY'!CS$2,Data!$C:$C,'All YOY'!$C35,Data!$B:$B,'All YOY'!CS$1)</f>
        <v>0</v>
      </c>
      <c r="CT35" s="85">
        <f>SUMIFS(Data!$E:$E,Data!$D:$D,'All YOY'!CT$3,Data!$A:$A,'All YOY'!CT$2,Data!$C:$C,'All YOY'!$C35,Data!$B:$B,'All YOY'!CT$1)</f>
        <v>0</v>
      </c>
      <c r="CU35" s="85">
        <f>SUMIFS(Data!$E:$E,Data!$D:$D,'All YOY'!CU$3,Data!$A:$A,'All YOY'!CU$2,Data!$C:$C,'All YOY'!$C35,Data!$B:$B,'All YOY'!CU$1)</f>
        <v>0</v>
      </c>
      <c r="CV35" s="85">
        <f>SUMIFS(Data!$E:$E,Data!$D:$D,'All YOY'!CV$3,Data!$A:$A,'All YOY'!CV$2,Data!$C:$C,'All YOY'!$C35,Data!$B:$B,'All YOY'!CV$1)</f>
        <v>0</v>
      </c>
      <c r="CW35" s="85">
        <f>SUMIFS(Data!$E:$E,Data!$D:$D,'All YOY'!CW$3,Data!$A:$A,'All YOY'!CW$2,Data!$C:$C,'All YOY'!$C35,Data!$B:$B,'All YOY'!CW$1)</f>
        <v>0</v>
      </c>
      <c r="CX35" s="85">
        <f>SUMIFS(Data!$E:$E,Data!$D:$D,'All YOY'!CX$3,Data!$A:$A,'All YOY'!CX$2,Data!$C:$C,'All YOY'!$C35,Data!$B:$B,'All YOY'!CX$1)</f>
        <v>0</v>
      </c>
      <c r="CY35" s="85">
        <f>SUMIFS(Data!$E:$E,Data!$D:$D,'All YOY'!CY$3,Data!$A:$A,'All YOY'!CY$2,Data!$C:$C,'All YOY'!$C35,Data!$B:$B,'All YOY'!CY$1)</f>
        <v>0</v>
      </c>
      <c r="CZ35" s="85">
        <f>SUMIFS(Data!$E:$E,Data!$D:$D,'All YOY'!CZ$3,Data!$A:$A,'All YOY'!CZ$2,Data!$C:$C,'All YOY'!$C35,Data!$B:$B,'All YOY'!CZ$1)</f>
        <v>0</v>
      </c>
      <c r="DA35" s="85">
        <f>SUMIFS(Data!$E:$E,Data!$D:$D,'All YOY'!DA$3,Data!$A:$A,'All YOY'!DA$2,Data!$C:$C,'All YOY'!$C35,Data!$B:$B,'All YOY'!DA$1)</f>
        <v>0</v>
      </c>
      <c r="DB35" s="85">
        <f>SUMIFS(Data!$E:$E,Data!$D:$D,'All YOY'!DB$3,Data!$A:$A,'All YOY'!DB$2,Data!$C:$C,'All YOY'!$C35,Data!$B:$B,'All YOY'!DB$1)</f>
        <v>0</v>
      </c>
      <c r="DC35" s="85">
        <f>SUMIFS(Data!$E:$E,Data!$D:$D,'All YOY'!DC$3,Data!$A:$A,'All YOY'!DC$2,Data!$C:$C,'All YOY'!$C35,Data!$B:$B,'All YOY'!DC$1)</f>
        <v>0</v>
      </c>
      <c r="DD35" s="85">
        <f>SUMIFS(Data!$E:$E,Data!$D:$D,'All YOY'!DD$3,Data!$A:$A,'All YOY'!DD$2,Data!$C:$C,'All YOY'!$C35,Data!$B:$B,'All YOY'!DD$1)</f>
        <v>0</v>
      </c>
      <c r="DE35" s="85">
        <f>SUMIFS(Data!$E:$E,Data!$D:$D,'All YOY'!DE$3,Data!$A:$A,'All YOY'!DE$2,Data!$C:$C,'All YOY'!$C35,Data!$B:$B,'All YOY'!DE$1)</f>
        <v>0</v>
      </c>
    </row>
    <row r="36" spans="1:109">
      <c r="A36" s="77" t="s">
        <v>463</v>
      </c>
      <c r="B36" s="77" t="s">
        <v>465</v>
      </c>
      <c r="C36" s="81" t="s">
        <v>15</v>
      </c>
      <c r="D36" s="81"/>
      <c r="E36" s="85">
        <f>SUMIFS(Data!$E:$E,Data!$D:$D,'All YOY'!E$3,Data!$A:$A,'All YOY'!E$2,Data!$C:$C,'All YOY'!$C36,Data!$B:$B,'All YOY'!E$1)</f>
        <v>0</v>
      </c>
      <c r="F36" s="85">
        <f>SUMIFS(Data!$E:$E,Data!$D:$D,'All YOY'!F$3,Data!$A:$A,'All YOY'!F$2,Data!$C:$C,'All YOY'!$C36,Data!$B:$B,'All YOY'!F$1)</f>
        <v>0</v>
      </c>
      <c r="G36" s="85">
        <f>SUMIFS(Data!$E:$E,Data!$D:$D,'All YOY'!G$3,Data!$A:$A,'All YOY'!G$2,Data!$C:$C,'All YOY'!$C36,Data!$B:$B,'All YOY'!G$1)</f>
        <v>0</v>
      </c>
      <c r="H36" s="85">
        <f>SUMIFS(Data!$E:$E,Data!$D:$D,'All YOY'!H$3,Data!$A:$A,'All YOY'!H$2,Data!$C:$C,'All YOY'!$C36,Data!$B:$B,'All YOY'!H$1)</f>
        <v>0</v>
      </c>
      <c r="I36" s="85">
        <f>SUMIFS(Data!$E:$E,Data!$D:$D,'All YOY'!I$3,Data!$A:$A,'All YOY'!I$2,Data!$C:$C,'All YOY'!$C36,Data!$B:$B,'All YOY'!I$1)</f>
        <v>0</v>
      </c>
      <c r="J36" s="85">
        <f>SUMIFS(Data!$E:$E,Data!$D:$D,'All YOY'!J$3,Data!$A:$A,'All YOY'!J$2,Data!$C:$C,'All YOY'!$C36,Data!$B:$B,'All YOY'!J$1)</f>
        <v>0</v>
      </c>
      <c r="K36" s="85">
        <f>SUMIFS(Data!$E:$E,Data!$D:$D,'All YOY'!K$3,Data!$A:$A,'All YOY'!K$2,Data!$C:$C,'All YOY'!$C36,Data!$B:$B,'All YOY'!K$1)</f>
        <v>0</v>
      </c>
      <c r="L36" s="85">
        <f>SUMIFS(Data!$E:$E,Data!$D:$D,'All YOY'!L$3,Data!$A:$A,'All YOY'!L$2,Data!$C:$C,'All YOY'!$C36,Data!$B:$B,'All YOY'!L$1)</f>
        <v>0</v>
      </c>
      <c r="M36" s="85">
        <f>SUMIFS(Data!$E:$E,Data!$D:$D,'All YOY'!M$3,Data!$A:$A,'All YOY'!M$2,Data!$C:$C,'All YOY'!$C36,Data!$B:$B,'All YOY'!M$1)</f>
        <v>0</v>
      </c>
      <c r="N36" s="85">
        <f>SUMIFS(Data!$E:$E,Data!$D:$D,'All YOY'!N$3,Data!$A:$A,'All YOY'!N$2,Data!$C:$C,'All YOY'!$C36,Data!$B:$B,'All YOY'!N$1)</f>
        <v>0</v>
      </c>
      <c r="O36" s="85">
        <f>SUMIFS(Data!$E:$E,Data!$D:$D,'All YOY'!O$3,Data!$A:$A,'All YOY'!O$2,Data!$C:$C,'All YOY'!$C36,Data!$B:$B,'All YOY'!O$1)</f>
        <v>0</v>
      </c>
      <c r="P36" s="85">
        <f>SUMIFS(Data!$E:$E,Data!$D:$D,'All YOY'!P$3,Data!$A:$A,'All YOY'!P$2,Data!$C:$C,'All YOY'!$C36,Data!$B:$B,'All YOY'!P$1)</f>
        <v>0</v>
      </c>
      <c r="Q36" s="85">
        <f>SUMIFS(Data!$E:$E,Data!$D:$D,'All YOY'!Q$3,Data!$A:$A,'All YOY'!Q$2,Data!$C:$C,'All YOY'!$C36,Data!$B:$B,'All YOY'!Q$1)</f>
        <v>0</v>
      </c>
      <c r="R36" s="85">
        <f>SUMIFS(Data!$E:$E,Data!$D:$D,'All YOY'!R$3,Data!$A:$A,'All YOY'!R$2,Data!$C:$C,'All YOY'!$C36,Data!$B:$B,'All YOY'!R$1)</f>
        <v>0</v>
      </c>
      <c r="S36" s="85">
        <f>SUMIFS(Data!$E:$E,Data!$D:$D,'All YOY'!S$3,Data!$A:$A,'All YOY'!S$2,Data!$C:$C,'All YOY'!$C36,Data!$B:$B,'All YOY'!S$1)</f>
        <v>0</v>
      </c>
      <c r="T36" s="85">
        <f>SUMIFS(Data!$E:$E,Data!$D:$D,'All YOY'!T$3,Data!$A:$A,'All YOY'!T$2,Data!$C:$C,'All YOY'!$C36,Data!$B:$B,'All YOY'!T$1)</f>
        <v>0</v>
      </c>
      <c r="U36" s="85">
        <f>SUMIFS(Data!$E:$E,Data!$D:$D,'All YOY'!U$3,Data!$A:$A,'All YOY'!U$2,Data!$C:$C,'All YOY'!$C36,Data!$B:$B,'All YOY'!U$1)</f>
        <v>0</v>
      </c>
      <c r="V36" s="85">
        <f>SUMIFS(Data!$E:$E,Data!$D:$D,'All YOY'!V$3,Data!$A:$A,'All YOY'!V$2,Data!$C:$C,'All YOY'!$C36,Data!$B:$B,'All YOY'!V$1)</f>
        <v>0</v>
      </c>
      <c r="W36" s="85">
        <f>SUMIFS(Data!$E:$E,Data!$D:$D,'All YOY'!W$3,Data!$A:$A,'All YOY'!W$2,Data!$C:$C,'All YOY'!$C36,Data!$B:$B,'All YOY'!W$1)</f>
        <v>0</v>
      </c>
      <c r="X36" s="85">
        <f>SUMIFS(Data!$E:$E,Data!$D:$D,'All YOY'!X$3,Data!$A:$A,'All YOY'!X$2,Data!$C:$C,'All YOY'!$C36,Data!$B:$B,'All YOY'!X$1)</f>
        <v>0</v>
      </c>
      <c r="Y36" s="85">
        <f>SUMIFS(Data!$E:$E,Data!$D:$D,'All YOY'!Y$3,Data!$A:$A,'All YOY'!Y$2,Data!$C:$C,'All YOY'!$C36,Data!$B:$B,'All YOY'!Y$1)</f>
        <v>0</v>
      </c>
      <c r="Z36" s="85">
        <f>SUMIFS(Data!$E:$E,Data!$D:$D,'All YOY'!Z$3,Data!$A:$A,'All YOY'!Z$2,Data!$C:$C,'All YOY'!$C36,Data!$B:$B,'All YOY'!Z$1)</f>
        <v>0</v>
      </c>
      <c r="AA36" s="85">
        <f>SUMIFS(Data!$E:$E,Data!$D:$D,'All YOY'!AA$3,Data!$A:$A,'All YOY'!AA$2,Data!$C:$C,'All YOY'!$C36,Data!$B:$B,'All YOY'!AA$1)</f>
        <v>0</v>
      </c>
      <c r="AB36" s="85">
        <f>SUMIFS(Data!$E:$E,Data!$D:$D,'All YOY'!AB$3,Data!$A:$A,'All YOY'!AB$2,Data!$C:$C,'All YOY'!$C36,Data!$B:$B,'All YOY'!AB$1)</f>
        <v>0</v>
      </c>
      <c r="AC36" s="85">
        <f>SUMIFS(Data!$E:$E,Data!$D:$D,'All YOY'!AC$3,Data!$A:$A,'All YOY'!AC$2,Data!$C:$C,'All YOY'!$C36,Data!$B:$B,'All YOY'!AC$1)</f>
        <v>0</v>
      </c>
      <c r="AD36" s="85">
        <f>SUMIFS(Data!$E:$E,Data!$D:$D,'All YOY'!AD$3,Data!$A:$A,'All YOY'!AD$2,Data!$C:$C,'All YOY'!$C36,Data!$B:$B,'All YOY'!AD$1)</f>
        <v>0</v>
      </c>
      <c r="AE36" s="85">
        <f>SUMIFS(Data!$E:$E,Data!$D:$D,'All YOY'!AE$3,Data!$A:$A,'All YOY'!AE$2,Data!$C:$C,'All YOY'!$C36,Data!$B:$B,'All YOY'!AE$1)</f>
        <v>0</v>
      </c>
      <c r="AF36" s="85">
        <f>SUMIFS(Data!$E:$E,Data!$D:$D,'All YOY'!AF$3,Data!$A:$A,'All YOY'!AF$2,Data!$C:$C,'All YOY'!$C36,Data!$B:$B,'All YOY'!AF$1)</f>
        <v>0</v>
      </c>
      <c r="AG36" s="85">
        <f>SUMIFS(Data!$E:$E,Data!$D:$D,'All YOY'!AG$3,Data!$A:$A,'All YOY'!AG$2,Data!$C:$C,'All YOY'!$C36,Data!$B:$B,'All YOY'!AG$1)</f>
        <v>0</v>
      </c>
      <c r="AH36" s="85">
        <f>SUMIFS(Data!$E:$E,Data!$D:$D,'All YOY'!AH$3,Data!$A:$A,'All YOY'!AH$2,Data!$C:$C,'All YOY'!$C36,Data!$B:$B,'All YOY'!AH$1)</f>
        <v>0</v>
      </c>
      <c r="AI36" s="85">
        <f>SUMIFS(Data!$E:$E,Data!$D:$D,'All YOY'!AI$3,Data!$A:$A,'All YOY'!AI$2,Data!$C:$C,'All YOY'!$C36,Data!$B:$B,'All YOY'!AI$1)</f>
        <v>0</v>
      </c>
      <c r="AJ36" s="85">
        <f>SUMIFS(Data!$E:$E,Data!$D:$D,'All YOY'!AJ$3,Data!$A:$A,'All YOY'!AJ$2,Data!$C:$C,'All YOY'!$C36,Data!$B:$B,'All YOY'!AJ$1)</f>
        <v>0</v>
      </c>
      <c r="AK36" s="85">
        <f>SUMIFS(Data!$E:$E,Data!$D:$D,'All YOY'!AK$3,Data!$A:$A,'All YOY'!AK$2,Data!$C:$C,'All YOY'!$C36,Data!$B:$B,'All YOY'!AK$1)</f>
        <v>0</v>
      </c>
      <c r="AL36" s="85">
        <f>SUMIFS(Data!$E:$E,Data!$D:$D,'All YOY'!AL$3,Data!$A:$A,'All YOY'!AL$2,Data!$C:$C,'All YOY'!$C36,Data!$B:$B,'All YOY'!AL$1)</f>
        <v>0</v>
      </c>
      <c r="AM36" s="85">
        <f>SUMIFS(Data!$E:$E,Data!$D:$D,'All YOY'!AM$3,Data!$A:$A,'All YOY'!AM$2,Data!$C:$C,'All YOY'!$C36,Data!$B:$B,'All YOY'!AM$1)</f>
        <v>0</v>
      </c>
      <c r="AN36" s="85">
        <f>SUMIFS(Data!$E:$E,Data!$D:$D,'All YOY'!AN$3,Data!$A:$A,'All YOY'!AN$2,Data!$C:$C,'All YOY'!$C36,Data!$B:$B,'All YOY'!AN$1)</f>
        <v>0</v>
      </c>
      <c r="AO36" s="85">
        <f>SUMIFS(Data!$E:$E,Data!$D:$D,'All YOY'!AO$3,Data!$A:$A,'All YOY'!AO$2,Data!$C:$C,'All YOY'!$C36,Data!$B:$B,'All YOY'!AO$1)</f>
        <v>0</v>
      </c>
      <c r="AP36" s="85">
        <f>SUMIFS(Data!$E:$E,Data!$D:$D,'All YOY'!AP$3,Data!$A:$A,'All YOY'!AP$2,Data!$C:$C,'All YOY'!$C36,Data!$B:$B,'All YOY'!AP$1)</f>
        <v>0</v>
      </c>
      <c r="AQ36" s="85">
        <f>SUMIFS(Data!$E:$E,Data!$D:$D,'All YOY'!AQ$3,Data!$A:$A,'All YOY'!AQ$2,Data!$C:$C,'All YOY'!$C36,Data!$B:$B,'All YOY'!AQ$1)</f>
        <v>0</v>
      </c>
      <c r="AR36" s="85">
        <f>SUMIFS(Data!$E:$E,Data!$D:$D,'All YOY'!AR$3,Data!$A:$A,'All YOY'!AR$2,Data!$C:$C,'All YOY'!$C36,Data!$B:$B,'All YOY'!AR$1)</f>
        <v>0</v>
      </c>
      <c r="AS36" s="85">
        <f>SUMIFS(Data!$E:$E,Data!$D:$D,'All YOY'!AS$3,Data!$A:$A,'All YOY'!AS$2,Data!$C:$C,'All YOY'!$C36,Data!$B:$B,'All YOY'!AS$1)</f>
        <v>0</v>
      </c>
      <c r="AT36" s="85">
        <f>SUMIFS(Data!$E:$E,Data!$D:$D,'All YOY'!AT$3,Data!$A:$A,'All YOY'!AT$2,Data!$C:$C,'All YOY'!$C36,Data!$B:$B,'All YOY'!AT$1)</f>
        <v>0</v>
      </c>
      <c r="AU36" s="85">
        <f>SUMIFS(Data!$E:$E,Data!$D:$D,'All YOY'!AU$3,Data!$A:$A,'All YOY'!AU$2,Data!$C:$C,'All YOY'!$C36,Data!$B:$B,'All YOY'!AU$1)</f>
        <v>0</v>
      </c>
      <c r="AV36" s="85">
        <f>SUMIFS(Data!$E:$E,Data!$D:$D,'All YOY'!AV$3,Data!$A:$A,'All YOY'!AV$2,Data!$C:$C,'All YOY'!$C36,Data!$B:$B,'All YOY'!AV$1)</f>
        <v>0</v>
      </c>
      <c r="AW36" s="85">
        <f>SUMIFS(Data!$E:$E,Data!$D:$D,'All YOY'!AW$3,Data!$A:$A,'All YOY'!AW$2,Data!$C:$C,'All YOY'!$C36,Data!$B:$B,'All YOY'!AW$1)</f>
        <v>0</v>
      </c>
      <c r="AX36" s="85">
        <f>SUMIFS(Data!$E:$E,Data!$D:$D,'All YOY'!AX$3,Data!$A:$A,'All YOY'!AX$2,Data!$C:$C,'All YOY'!$C36,Data!$B:$B,'All YOY'!AX$1)</f>
        <v>0</v>
      </c>
      <c r="AY36" s="85">
        <f>SUMIFS(Data!$E:$E,Data!$D:$D,'All YOY'!AY$3,Data!$A:$A,'All YOY'!AY$2,Data!$C:$C,'All YOY'!$C36,Data!$B:$B,'All YOY'!AY$1)</f>
        <v>0</v>
      </c>
      <c r="AZ36" s="85">
        <f>SUMIFS(Data!$E:$E,Data!$D:$D,'All YOY'!AZ$3,Data!$A:$A,'All YOY'!AZ$2,Data!$C:$C,'All YOY'!$C36,Data!$B:$B,'All YOY'!AZ$1)</f>
        <v>0</v>
      </c>
      <c r="BA36" s="85">
        <f>SUMIFS(Data!$E:$E,Data!$D:$D,'All YOY'!BA$3,Data!$A:$A,'All YOY'!BA$2,Data!$C:$C,'All YOY'!$C36,Data!$B:$B,'All YOY'!BA$1)</f>
        <v>0</v>
      </c>
      <c r="BB36" s="85">
        <f>SUMIFS(Data!$E:$E,Data!$D:$D,'All YOY'!BB$3,Data!$A:$A,'All YOY'!BB$2,Data!$C:$C,'All YOY'!$C36,Data!$B:$B,'All YOY'!BB$1)</f>
        <v>0</v>
      </c>
      <c r="BC36" s="85">
        <f>SUMIFS(Data!$E:$E,Data!$D:$D,'All YOY'!BC$3,Data!$A:$A,'All YOY'!BC$2,Data!$C:$C,'All YOY'!$C36,Data!$B:$B,'All YOY'!BC$1)</f>
        <v>0</v>
      </c>
      <c r="BD36" s="85">
        <f>SUMIFS(Data!$E:$E,Data!$D:$D,'All YOY'!BD$3,Data!$A:$A,'All YOY'!BD$2,Data!$C:$C,'All YOY'!$C36,Data!$B:$B,'All YOY'!BD$1)</f>
        <v>0</v>
      </c>
      <c r="BE36" s="85">
        <f>SUMIFS(Data!$E:$E,Data!$D:$D,'All YOY'!BE$3,Data!$A:$A,'All YOY'!BE$2,Data!$C:$C,'All YOY'!$C36,Data!$B:$B,'All YOY'!BE$1)</f>
        <v>0</v>
      </c>
      <c r="BF36" s="85">
        <f>SUMIFS(Data!$E:$E,Data!$D:$D,'All YOY'!BF$3,Data!$A:$A,'All YOY'!BF$2,Data!$C:$C,'All YOY'!$C36,Data!$B:$B,'All YOY'!BF$1)</f>
        <v>0</v>
      </c>
      <c r="BG36" s="85">
        <f>SUMIFS(Data!$E:$E,Data!$D:$D,'All YOY'!BG$3,Data!$A:$A,'All YOY'!BG$2,Data!$C:$C,'All YOY'!$C36,Data!$B:$B,'All YOY'!BG$1)</f>
        <v>0</v>
      </c>
      <c r="BH36" s="85">
        <f>SUMIFS(Data!$E:$E,Data!$D:$D,'All YOY'!BH$3,Data!$A:$A,'All YOY'!BH$2,Data!$C:$C,'All YOY'!$C36,Data!$B:$B,'All YOY'!BH$1)</f>
        <v>0</v>
      </c>
      <c r="BI36" s="85">
        <f>SUMIFS(Data!$E:$E,Data!$D:$D,'All YOY'!BI$3,Data!$A:$A,'All YOY'!BI$2,Data!$C:$C,'All YOY'!$C36,Data!$B:$B,'All YOY'!BI$1)</f>
        <v>0</v>
      </c>
      <c r="BJ36" s="85">
        <f>SUMIFS(Data!$E:$E,Data!$D:$D,'All YOY'!BJ$3,Data!$A:$A,'All YOY'!BJ$2,Data!$C:$C,'All YOY'!$C36,Data!$B:$B,'All YOY'!BJ$1)</f>
        <v>0</v>
      </c>
      <c r="BK36" s="85">
        <f>SUMIFS(Data!$E:$E,Data!$D:$D,'All YOY'!BK$3,Data!$A:$A,'All YOY'!BK$2,Data!$C:$C,'All YOY'!$C36,Data!$B:$B,'All YOY'!BK$1)</f>
        <v>0</v>
      </c>
      <c r="BL36" s="85">
        <f>SUMIFS(Data!$E:$E,Data!$D:$D,'All YOY'!BL$3,Data!$A:$A,'All YOY'!BL$2,Data!$C:$C,'All YOY'!$C36,Data!$B:$B,'All YOY'!BL$1)</f>
        <v>0</v>
      </c>
      <c r="BM36" s="85">
        <f>SUMIFS(Data!$E:$E,Data!$D:$D,'All YOY'!BM$3,Data!$A:$A,'All YOY'!BM$2,Data!$C:$C,'All YOY'!$C36,Data!$B:$B,'All YOY'!BM$1)</f>
        <v>0</v>
      </c>
      <c r="BN36" s="85">
        <f>SUMIFS(Data!$E:$E,Data!$D:$D,'All YOY'!BN$3,Data!$A:$A,'All YOY'!BN$2,Data!$C:$C,'All YOY'!$C36,Data!$B:$B,'All YOY'!BN$1)</f>
        <v>0</v>
      </c>
      <c r="BO36" s="85">
        <f>SUMIFS(Data!$E:$E,Data!$D:$D,'All YOY'!BO$3,Data!$A:$A,'All YOY'!BO$2,Data!$C:$C,'All YOY'!$C36,Data!$B:$B,'All YOY'!BO$1)</f>
        <v>0</v>
      </c>
      <c r="BP36" s="85">
        <f>SUMIFS(Data!$E:$E,Data!$D:$D,'All YOY'!BP$3,Data!$A:$A,'All YOY'!BP$2,Data!$C:$C,'All YOY'!$C36,Data!$B:$B,'All YOY'!BP$1)</f>
        <v>0</v>
      </c>
      <c r="BQ36" s="85">
        <f>SUMIFS(Data!$E:$E,Data!$D:$D,'All YOY'!BQ$3,Data!$A:$A,'All YOY'!BQ$2,Data!$C:$C,'All YOY'!$C36,Data!$B:$B,'All YOY'!BQ$1)</f>
        <v>0</v>
      </c>
      <c r="BR36" s="85">
        <f>SUMIFS(Data!$E:$E,Data!$D:$D,'All YOY'!BR$3,Data!$A:$A,'All YOY'!BR$2,Data!$C:$C,'All YOY'!$C36,Data!$B:$B,'All YOY'!BR$1)</f>
        <v>0</v>
      </c>
      <c r="BS36" s="85">
        <f>SUMIFS(Data!$E:$E,Data!$D:$D,'All YOY'!BS$3,Data!$A:$A,'All YOY'!BS$2,Data!$C:$C,'All YOY'!$C36,Data!$B:$B,'All YOY'!BS$1)</f>
        <v>0</v>
      </c>
      <c r="BT36" s="85">
        <f>SUMIFS(Data!$E:$E,Data!$D:$D,'All YOY'!BT$3,Data!$A:$A,'All YOY'!BT$2,Data!$C:$C,'All YOY'!$C36,Data!$B:$B,'All YOY'!BT$1)</f>
        <v>0</v>
      </c>
      <c r="BU36" s="85">
        <f>SUMIFS(Data!$E:$E,Data!$D:$D,'All YOY'!BU$3,Data!$A:$A,'All YOY'!BU$2,Data!$C:$C,'All YOY'!$C36,Data!$B:$B,'All YOY'!BU$1)</f>
        <v>0</v>
      </c>
      <c r="BV36" s="85">
        <f>SUMIFS(Data!$E:$E,Data!$D:$D,'All YOY'!BV$3,Data!$A:$A,'All YOY'!BV$2,Data!$C:$C,'All YOY'!$C36,Data!$B:$B,'All YOY'!BV$1)</f>
        <v>0</v>
      </c>
      <c r="BW36" s="85">
        <f>SUMIFS(Data!$E:$E,Data!$D:$D,'All YOY'!BW$3,Data!$A:$A,'All YOY'!BW$2,Data!$C:$C,'All YOY'!$C36,Data!$B:$B,'All YOY'!BW$1)</f>
        <v>0</v>
      </c>
      <c r="BX36" s="85">
        <f>SUMIFS(Data!$E:$E,Data!$D:$D,'All YOY'!BX$3,Data!$A:$A,'All YOY'!BX$2,Data!$C:$C,'All YOY'!$C36,Data!$B:$B,'All YOY'!BX$1)</f>
        <v>0</v>
      </c>
      <c r="BY36" s="85">
        <f>SUMIFS(Data!$E:$E,Data!$D:$D,'All YOY'!BY$3,Data!$A:$A,'All YOY'!BY$2,Data!$C:$C,'All YOY'!$C36,Data!$B:$B,'All YOY'!BY$1)</f>
        <v>0</v>
      </c>
      <c r="BZ36" s="85">
        <f>SUMIFS(Data!$E:$E,Data!$D:$D,'All YOY'!BZ$3,Data!$A:$A,'All YOY'!BZ$2,Data!$C:$C,'All YOY'!$C36,Data!$B:$B,'All YOY'!BZ$1)</f>
        <v>0</v>
      </c>
      <c r="CA36" s="85">
        <f>SUMIFS(Data!$E:$E,Data!$D:$D,'All YOY'!CA$3,Data!$A:$A,'All YOY'!CA$2,Data!$C:$C,'All YOY'!$C36,Data!$B:$B,'All YOY'!CA$1)</f>
        <v>0</v>
      </c>
      <c r="CB36" s="85">
        <f>SUMIFS(Data!$E:$E,Data!$D:$D,'All YOY'!CB$3,Data!$A:$A,'All YOY'!CB$2,Data!$C:$C,'All YOY'!$C36,Data!$B:$B,'All YOY'!CB$1)</f>
        <v>0</v>
      </c>
      <c r="CC36" s="85">
        <f>SUMIFS(Data!$E:$E,Data!$D:$D,'All YOY'!CC$3,Data!$A:$A,'All YOY'!CC$2,Data!$C:$C,'All YOY'!$C36,Data!$B:$B,'All YOY'!CC$1)</f>
        <v>0</v>
      </c>
      <c r="CD36" s="85">
        <f>SUMIFS(Data!$E:$E,Data!$D:$D,'All YOY'!CD$3,Data!$A:$A,'All YOY'!CD$2,Data!$C:$C,'All YOY'!$C36,Data!$B:$B,'All YOY'!CD$1)</f>
        <v>0</v>
      </c>
      <c r="CE36" s="85">
        <f>SUMIFS(Data!$E:$E,Data!$D:$D,'All YOY'!CE$3,Data!$A:$A,'All YOY'!CE$2,Data!$C:$C,'All YOY'!$C36,Data!$B:$B,'All YOY'!CE$1)</f>
        <v>0</v>
      </c>
      <c r="CF36" s="85">
        <f>SUMIFS(Data!$E:$E,Data!$D:$D,'All YOY'!CF$3,Data!$A:$A,'All YOY'!CF$2,Data!$C:$C,'All YOY'!$C36,Data!$B:$B,'All YOY'!CF$1)</f>
        <v>0</v>
      </c>
      <c r="CG36" s="85">
        <f>SUMIFS(Data!$E:$E,Data!$D:$D,'All YOY'!CG$3,Data!$A:$A,'All YOY'!CG$2,Data!$C:$C,'All YOY'!$C36,Data!$B:$B,'All YOY'!CG$1)</f>
        <v>0</v>
      </c>
      <c r="CH36" s="85">
        <f>SUMIFS(Data!$E:$E,Data!$D:$D,'All YOY'!CH$3,Data!$A:$A,'All YOY'!CH$2,Data!$C:$C,'All YOY'!$C36,Data!$B:$B,'All YOY'!CH$1)</f>
        <v>0</v>
      </c>
      <c r="CI36" s="85">
        <f>SUMIFS(Data!$E:$E,Data!$D:$D,'All YOY'!CI$3,Data!$A:$A,'All YOY'!CI$2,Data!$C:$C,'All YOY'!$C36,Data!$B:$B,'All YOY'!CI$1)</f>
        <v>0</v>
      </c>
      <c r="CJ36" s="85">
        <f>SUMIFS(Data!$E:$E,Data!$D:$D,'All YOY'!CJ$3,Data!$A:$A,'All YOY'!CJ$2,Data!$C:$C,'All YOY'!$C36,Data!$B:$B,'All YOY'!CJ$1)</f>
        <v>0</v>
      </c>
      <c r="CK36" s="85">
        <f>SUMIFS(Data!$E:$E,Data!$D:$D,'All YOY'!CK$3,Data!$A:$A,'All YOY'!CK$2,Data!$C:$C,'All YOY'!$C36,Data!$B:$B,'All YOY'!CK$1)</f>
        <v>0</v>
      </c>
      <c r="CL36" s="85">
        <f>SUMIFS(Data!$E:$E,Data!$D:$D,'All YOY'!CL$3,Data!$A:$A,'All YOY'!CL$2,Data!$C:$C,'All YOY'!$C36,Data!$B:$B,'All YOY'!CL$1)</f>
        <v>0</v>
      </c>
      <c r="CM36" s="85">
        <f>SUMIFS(Data!$E:$E,Data!$D:$D,'All YOY'!CM$3,Data!$A:$A,'All YOY'!CM$2,Data!$C:$C,'All YOY'!$C36,Data!$B:$B,'All YOY'!CM$1)</f>
        <v>0</v>
      </c>
      <c r="CN36" s="85">
        <f>SUMIFS(Data!$E:$E,Data!$D:$D,'All YOY'!CN$3,Data!$A:$A,'All YOY'!CN$2,Data!$C:$C,'All YOY'!$C36,Data!$B:$B,'All YOY'!CN$1)</f>
        <v>0</v>
      </c>
      <c r="CO36" s="85">
        <f>SUMIFS(Data!$E:$E,Data!$D:$D,'All YOY'!CO$3,Data!$A:$A,'All YOY'!CO$2,Data!$C:$C,'All YOY'!$C36,Data!$B:$B,'All YOY'!CO$1)</f>
        <v>0</v>
      </c>
      <c r="CP36" s="85">
        <f>SUMIFS(Data!$E:$E,Data!$D:$D,'All YOY'!CP$3,Data!$A:$A,'All YOY'!CP$2,Data!$C:$C,'All YOY'!$C36,Data!$B:$B,'All YOY'!CP$1)</f>
        <v>0</v>
      </c>
      <c r="CQ36" s="85">
        <f>SUMIFS(Data!$E:$E,Data!$D:$D,'All YOY'!CQ$3,Data!$A:$A,'All YOY'!CQ$2,Data!$C:$C,'All YOY'!$C36,Data!$B:$B,'All YOY'!CQ$1)</f>
        <v>0</v>
      </c>
      <c r="CR36" s="85">
        <f>SUMIFS(Data!$E:$E,Data!$D:$D,'All YOY'!CR$3,Data!$A:$A,'All YOY'!CR$2,Data!$C:$C,'All YOY'!$C36,Data!$B:$B,'All YOY'!CR$1)</f>
        <v>0</v>
      </c>
      <c r="CS36" s="85">
        <f>SUMIFS(Data!$E:$E,Data!$D:$D,'All YOY'!CS$3,Data!$A:$A,'All YOY'!CS$2,Data!$C:$C,'All YOY'!$C36,Data!$B:$B,'All YOY'!CS$1)</f>
        <v>0</v>
      </c>
      <c r="CT36" s="85">
        <f>SUMIFS(Data!$E:$E,Data!$D:$D,'All YOY'!CT$3,Data!$A:$A,'All YOY'!CT$2,Data!$C:$C,'All YOY'!$C36,Data!$B:$B,'All YOY'!CT$1)</f>
        <v>0</v>
      </c>
      <c r="CU36" s="85">
        <f>SUMIFS(Data!$E:$E,Data!$D:$D,'All YOY'!CU$3,Data!$A:$A,'All YOY'!CU$2,Data!$C:$C,'All YOY'!$C36,Data!$B:$B,'All YOY'!CU$1)</f>
        <v>0</v>
      </c>
      <c r="CV36" s="85">
        <f>SUMIFS(Data!$E:$E,Data!$D:$D,'All YOY'!CV$3,Data!$A:$A,'All YOY'!CV$2,Data!$C:$C,'All YOY'!$C36,Data!$B:$B,'All YOY'!CV$1)</f>
        <v>0</v>
      </c>
      <c r="CW36" s="85">
        <f>SUMIFS(Data!$E:$E,Data!$D:$D,'All YOY'!CW$3,Data!$A:$A,'All YOY'!CW$2,Data!$C:$C,'All YOY'!$C36,Data!$B:$B,'All YOY'!CW$1)</f>
        <v>0</v>
      </c>
      <c r="CX36" s="85">
        <f>SUMIFS(Data!$E:$E,Data!$D:$D,'All YOY'!CX$3,Data!$A:$A,'All YOY'!CX$2,Data!$C:$C,'All YOY'!$C36,Data!$B:$B,'All YOY'!CX$1)</f>
        <v>0</v>
      </c>
      <c r="CY36" s="85">
        <f>SUMIFS(Data!$E:$E,Data!$D:$D,'All YOY'!CY$3,Data!$A:$A,'All YOY'!CY$2,Data!$C:$C,'All YOY'!$C36,Data!$B:$B,'All YOY'!CY$1)</f>
        <v>0</v>
      </c>
      <c r="CZ36" s="85">
        <f>SUMIFS(Data!$E:$E,Data!$D:$D,'All YOY'!CZ$3,Data!$A:$A,'All YOY'!CZ$2,Data!$C:$C,'All YOY'!$C36,Data!$B:$B,'All YOY'!CZ$1)</f>
        <v>0</v>
      </c>
      <c r="DA36" s="85">
        <f>SUMIFS(Data!$E:$E,Data!$D:$D,'All YOY'!DA$3,Data!$A:$A,'All YOY'!DA$2,Data!$C:$C,'All YOY'!$C36,Data!$B:$B,'All YOY'!DA$1)</f>
        <v>0</v>
      </c>
      <c r="DB36" s="85">
        <f>SUMIFS(Data!$E:$E,Data!$D:$D,'All YOY'!DB$3,Data!$A:$A,'All YOY'!DB$2,Data!$C:$C,'All YOY'!$C36,Data!$B:$B,'All YOY'!DB$1)</f>
        <v>0</v>
      </c>
      <c r="DC36" s="85">
        <f>SUMIFS(Data!$E:$E,Data!$D:$D,'All YOY'!DC$3,Data!$A:$A,'All YOY'!DC$2,Data!$C:$C,'All YOY'!$C36,Data!$B:$B,'All YOY'!DC$1)</f>
        <v>0</v>
      </c>
      <c r="DD36" s="85">
        <f>SUMIFS(Data!$E:$E,Data!$D:$D,'All YOY'!DD$3,Data!$A:$A,'All YOY'!DD$2,Data!$C:$C,'All YOY'!$C36,Data!$B:$B,'All YOY'!DD$1)</f>
        <v>0</v>
      </c>
      <c r="DE36" s="85">
        <f>SUMIFS(Data!$E:$E,Data!$D:$D,'All YOY'!DE$3,Data!$A:$A,'All YOY'!DE$2,Data!$C:$C,'All YOY'!$C36,Data!$B:$B,'All YOY'!DE$1)</f>
        <v>0</v>
      </c>
    </row>
    <row r="37" spans="1:109">
      <c r="A37" s="77" t="s">
        <v>463</v>
      </c>
      <c r="B37" s="77" t="s">
        <v>465</v>
      </c>
      <c r="C37" s="81" t="s">
        <v>16</v>
      </c>
      <c r="D37" s="81"/>
      <c r="E37" s="85">
        <f>SUMIFS(Data!$E:$E,Data!$D:$D,'All YOY'!E$3,Data!$A:$A,'All YOY'!E$2,Data!$C:$C,'All YOY'!$C37,Data!$B:$B,'All YOY'!E$1)</f>
        <v>0</v>
      </c>
      <c r="F37" s="85">
        <f>SUMIFS(Data!$E:$E,Data!$D:$D,'All YOY'!F$3,Data!$A:$A,'All YOY'!F$2,Data!$C:$C,'All YOY'!$C37,Data!$B:$B,'All YOY'!F$1)</f>
        <v>0</v>
      </c>
      <c r="G37" s="85">
        <f>SUMIFS(Data!$E:$E,Data!$D:$D,'All YOY'!G$3,Data!$A:$A,'All YOY'!G$2,Data!$C:$C,'All YOY'!$C37,Data!$B:$B,'All YOY'!G$1)</f>
        <v>0</v>
      </c>
      <c r="H37" s="85">
        <f>SUMIFS(Data!$E:$E,Data!$D:$D,'All YOY'!H$3,Data!$A:$A,'All YOY'!H$2,Data!$C:$C,'All YOY'!$C37,Data!$B:$B,'All YOY'!H$1)</f>
        <v>0</v>
      </c>
      <c r="I37" s="85">
        <f>SUMIFS(Data!$E:$E,Data!$D:$D,'All YOY'!I$3,Data!$A:$A,'All YOY'!I$2,Data!$C:$C,'All YOY'!$C37,Data!$B:$B,'All YOY'!I$1)</f>
        <v>0</v>
      </c>
      <c r="J37" s="85">
        <f>SUMIFS(Data!$E:$E,Data!$D:$D,'All YOY'!J$3,Data!$A:$A,'All YOY'!J$2,Data!$C:$C,'All YOY'!$C37,Data!$B:$B,'All YOY'!J$1)</f>
        <v>0</v>
      </c>
      <c r="K37" s="85">
        <f>SUMIFS(Data!$E:$E,Data!$D:$D,'All YOY'!K$3,Data!$A:$A,'All YOY'!K$2,Data!$C:$C,'All YOY'!$C37,Data!$B:$B,'All YOY'!K$1)</f>
        <v>0</v>
      </c>
      <c r="L37" s="85">
        <f>SUMIFS(Data!$E:$E,Data!$D:$D,'All YOY'!L$3,Data!$A:$A,'All YOY'!L$2,Data!$C:$C,'All YOY'!$C37,Data!$B:$B,'All YOY'!L$1)</f>
        <v>0</v>
      </c>
      <c r="M37" s="85">
        <f>SUMIFS(Data!$E:$E,Data!$D:$D,'All YOY'!M$3,Data!$A:$A,'All YOY'!M$2,Data!$C:$C,'All YOY'!$C37,Data!$B:$B,'All YOY'!M$1)</f>
        <v>0</v>
      </c>
      <c r="N37" s="85">
        <f>SUMIFS(Data!$E:$E,Data!$D:$D,'All YOY'!N$3,Data!$A:$A,'All YOY'!N$2,Data!$C:$C,'All YOY'!$C37,Data!$B:$B,'All YOY'!N$1)</f>
        <v>0</v>
      </c>
      <c r="O37" s="85">
        <f>SUMIFS(Data!$E:$E,Data!$D:$D,'All YOY'!O$3,Data!$A:$A,'All YOY'!O$2,Data!$C:$C,'All YOY'!$C37,Data!$B:$B,'All YOY'!O$1)</f>
        <v>0</v>
      </c>
      <c r="P37" s="85">
        <f>SUMIFS(Data!$E:$E,Data!$D:$D,'All YOY'!P$3,Data!$A:$A,'All YOY'!P$2,Data!$C:$C,'All YOY'!$C37,Data!$B:$B,'All YOY'!P$1)</f>
        <v>0</v>
      </c>
      <c r="Q37" s="85">
        <f>SUMIFS(Data!$E:$E,Data!$D:$D,'All YOY'!Q$3,Data!$A:$A,'All YOY'!Q$2,Data!$C:$C,'All YOY'!$C37,Data!$B:$B,'All YOY'!Q$1)</f>
        <v>0</v>
      </c>
      <c r="R37" s="85">
        <f>SUMIFS(Data!$E:$E,Data!$D:$D,'All YOY'!R$3,Data!$A:$A,'All YOY'!R$2,Data!$C:$C,'All YOY'!$C37,Data!$B:$B,'All YOY'!R$1)</f>
        <v>0</v>
      </c>
      <c r="S37" s="85">
        <f>SUMIFS(Data!$E:$E,Data!$D:$D,'All YOY'!S$3,Data!$A:$A,'All YOY'!S$2,Data!$C:$C,'All YOY'!$C37,Data!$B:$B,'All YOY'!S$1)</f>
        <v>0</v>
      </c>
      <c r="T37" s="85">
        <f>SUMIFS(Data!$E:$E,Data!$D:$D,'All YOY'!T$3,Data!$A:$A,'All YOY'!T$2,Data!$C:$C,'All YOY'!$C37,Data!$B:$B,'All YOY'!T$1)</f>
        <v>0</v>
      </c>
      <c r="U37" s="85">
        <f>SUMIFS(Data!$E:$E,Data!$D:$D,'All YOY'!U$3,Data!$A:$A,'All YOY'!U$2,Data!$C:$C,'All YOY'!$C37,Data!$B:$B,'All YOY'!U$1)</f>
        <v>0</v>
      </c>
      <c r="V37" s="85">
        <f>SUMIFS(Data!$E:$E,Data!$D:$D,'All YOY'!V$3,Data!$A:$A,'All YOY'!V$2,Data!$C:$C,'All YOY'!$C37,Data!$B:$B,'All YOY'!V$1)</f>
        <v>0</v>
      </c>
      <c r="W37" s="85">
        <f>SUMIFS(Data!$E:$E,Data!$D:$D,'All YOY'!W$3,Data!$A:$A,'All YOY'!W$2,Data!$C:$C,'All YOY'!$C37,Data!$B:$B,'All YOY'!W$1)</f>
        <v>0</v>
      </c>
      <c r="X37" s="85">
        <f>SUMIFS(Data!$E:$E,Data!$D:$D,'All YOY'!X$3,Data!$A:$A,'All YOY'!X$2,Data!$C:$C,'All YOY'!$C37,Data!$B:$B,'All YOY'!X$1)</f>
        <v>0</v>
      </c>
      <c r="Y37" s="85">
        <f>SUMIFS(Data!$E:$E,Data!$D:$D,'All YOY'!Y$3,Data!$A:$A,'All YOY'!Y$2,Data!$C:$C,'All YOY'!$C37,Data!$B:$B,'All YOY'!Y$1)</f>
        <v>0</v>
      </c>
      <c r="Z37" s="85">
        <f>SUMIFS(Data!$E:$E,Data!$D:$D,'All YOY'!Z$3,Data!$A:$A,'All YOY'!Z$2,Data!$C:$C,'All YOY'!$C37,Data!$B:$B,'All YOY'!Z$1)</f>
        <v>0</v>
      </c>
      <c r="AA37" s="85">
        <f>SUMIFS(Data!$E:$E,Data!$D:$D,'All YOY'!AA$3,Data!$A:$A,'All YOY'!AA$2,Data!$C:$C,'All YOY'!$C37,Data!$B:$B,'All YOY'!AA$1)</f>
        <v>0</v>
      </c>
      <c r="AB37" s="85">
        <f>SUMIFS(Data!$E:$E,Data!$D:$D,'All YOY'!AB$3,Data!$A:$A,'All YOY'!AB$2,Data!$C:$C,'All YOY'!$C37,Data!$B:$B,'All YOY'!AB$1)</f>
        <v>0</v>
      </c>
      <c r="AC37" s="85">
        <f>SUMIFS(Data!$E:$E,Data!$D:$D,'All YOY'!AC$3,Data!$A:$A,'All YOY'!AC$2,Data!$C:$C,'All YOY'!$C37,Data!$B:$B,'All YOY'!AC$1)</f>
        <v>0</v>
      </c>
      <c r="AD37" s="85">
        <f>SUMIFS(Data!$E:$E,Data!$D:$D,'All YOY'!AD$3,Data!$A:$A,'All YOY'!AD$2,Data!$C:$C,'All YOY'!$C37,Data!$B:$B,'All YOY'!AD$1)</f>
        <v>0</v>
      </c>
      <c r="AE37" s="85">
        <f>SUMIFS(Data!$E:$E,Data!$D:$D,'All YOY'!AE$3,Data!$A:$A,'All YOY'!AE$2,Data!$C:$C,'All YOY'!$C37,Data!$B:$B,'All YOY'!AE$1)</f>
        <v>0</v>
      </c>
      <c r="AF37" s="85">
        <f>SUMIFS(Data!$E:$E,Data!$D:$D,'All YOY'!AF$3,Data!$A:$A,'All YOY'!AF$2,Data!$C:$C,'All YOY'!$C37,Data!$B:$B,'All YOY'!AF$1)</f>
        <v>0</v>
      </c>
      <c r="AG37" s="85">
        <f>SUMIFS(Data!$E:$E,Data!$D:$D,'All YOY'!AG$3,Data!$A:$A,'All YOY'!AG$2,Data!$C:$C,'All YOY'!$C37,Data!$B:$B,'All YOY'!AG$1)</f>
        <v>0</v>
      </c>
      <c r="AH37" s="85">
        <f>SUMIFS(Data!$E:$E,Data!$D:$D,'All YOY'!AH$3,Data!$A:$A,'All YOY'!AH$2,Data!$C:$C,'All YOY'!$C37,Data!$B:$B,'All YOY'!AH$1)</f>
        <v>0</v>
      </c>
      <c r="AI37" s="85">
        <f>SUMIFS(Data!$E:$E,Data!$D:$D,'All YOY'!AI$3,Data!$A:$A,'All YOY'!AI$2,Data!$C:$C,'All YOY'!$C37,Data!$B:$B,'All YOY'!AI$1)</f>
        <v>0</v>
      </c>
      <c r="AJ37" s="85">
        <f>SUMIFS(Data!$E:$E,Data!$D:$D,'All YOY'!AJ$3,Data!$A:$A,'All YOY'!AJ$2,Data!$C:$C,'All YOY'!$C37,Data!$B:$B,'All YOY'!AJ$1)</f>
        <v>0</v>
      </c>
      <c r="AK37" s="85">
        <f>SUMIFS(Data!$E:$E,Data!$D:$D,'All YOY'!AK$3,Data!$A:$A,'All YOY'!AK$2,Data!$C:$C,'All YOY'!$C37,Data!$B:$B,'All YOY'!AK$1)</f>
        <v>0</v>
      </c>
      <c r="AL37" s="85">
        <f>SUMIFS(Data!$E:$E,Data!$D:$D,'All YOY'!AL$3,Data!$A:$A,'All YOY'!AL$2,Data!$C:$C,'All YOY'!$C37,Data!$B:$B,'All YOY'!AL$1)</f>
        <v>0</v>
      </c>
      <c r="AM37" s="85">
        <f>SUMIFS(Data!$E:$E,Data!$D:$D,'All YOY'!AM$3,Data!$A:$A,'All YOY'!AM$2,Data!$C:$C,'All YOY'!$C37,Data!$B:$B,'All YOY'!AM$1)</f>
        <v>0</v>
      </c>
      <c r="AN37" s="85">
        <f>SUMIFS(Data!$E:$E,Data!$D:$D,'All YOY'!AN$3,Data!$A:$A,'All YOY'!AN$2,Data!$C:$C,'All YOY'!$C37,Data!$B:$B,'All YOY'!AN$1)</f>
        <v>0</v>
      </c>
      <c r="AO37" s="85">
        <f>SUMIFS(Data!$E:$E,Data!$D:$D,'All YOY'!AO$3,Data!$A:$A,'All YOY'!AO$2,Data!$C:$C,'All YOY'!$C37,Data!$B:$B,'All YOY'!AO$1)</f>
        <v>0</v>
      </c>
      <c r="AP37" s="85">
        <f>SUMIFS(Data!$E:$E,Data!$D:$D,'All YOY'!AP$3,Data!$A:$A,'All YOY'!AP$2,Data!$C:$C,'All YOY'!$C37,Data!$B:$B,'All YOY'!AP$1)</f>
        <v>0</v>
      </c>
      <c r="AQ37" s="85">
        <f>SUMIFS(Data!$E:$E,Data!$D:$D,'All YOY'!AQ$3,Data!$A:$A,'All YOY'!AQ$2,Data!$C:$C,'All YOY'!$C37,Data!$B:$B,'All YOY'!AQ$1)</f>
        <v>0</v>
      </c>
      <c r="AR37" s="85">
        <f>SUMIFS(Data!$E:$E,Data!$D:$D,'All YOY'!AR$3,Data!$A:$A,'All YOY'!AR$2,Data!$C:$C,'All YOY'!$C37,Data!$B:$B,'All YOY'!AR$1)</f>
        <v>0</v>
      </c>
      <c r="AS37" s="85">
        <f>SUMIFS(Data!$E:$E,Data!$D:$D,'All YOY'!AS$3,Data!$A:$A,'All YOY'!AS$2,Data!$C:$C,'All YOY'!$C37,Data!$B:$B,'All YOY'!AS$1)</f>
        <v>0</v>
      </c>
      <c r="AT37" s="85">
        <f>SUMIFS(Data!$E:$E,Data!$D:$D,'All YOY'!AT$3,Data!$A:$A,'All YOY'!AT$2,Data!$C:$C,'All YOY'!$C37,Data!$B:$B,'All YOY'!AT$1)</f>
        <v>0</v>
      </c>
      <c r="AU37" s="85">
        <f>SUMIFS(Data!$E:$E,Data!$D:$D,'All YOY'!AU$3,Data!$A:$A,'All YOY'!AU$2,Data!$C:$C,'All YOY'!$C37,Data!$B:$B,'All YOY'!AU$1)</f>
        <v>0</v>
      </c>
      <c r="AV37" s="85">
        <f>SUMIFS(Data!$E:$E,Data!$D:$D,'All YOY'!AV$3,Data!$A:$A,'All YOY'!AV$2,Data!$C:$C,'All YOY'!$C37,Data!$B:$B,'All YOY'!AV$1)</f>
        <v>0</v>
      </c>
      <c r="AW37" s="85">
        <f>SUMIFS(Data!$E:$E,Data!$D:$D,'All YOY'!AW$3,Data!$A:$A,'All YOY'!AW$2,Data!$C:$C,'All YOY'!$C37,Data!$B:$B,'All YOY'!AW$1)</f>
        <v>0</v>
      </c>
      <c r="AX37" s="85">
        <f>SUMIFS(Data!$E:$E,Data!$D:$D,'All YOY'!AX$3,Data!$A:$A,'All YOY'!AX$2,Data!$C:$C,'All YOY'!$C37,Data!$B:$B,'All YOY'!AX$1)</f>
        <v>0</v>
      </c>
      <c r="AY37" s="85">
        <f>SUMIFS(Data!$E:$E,Data!$D:$D,'All YOY'!AY$3,Data!$A:$A,'All YOY'!AY$2,Data!$C:$C,'All YOY'!$C37,Data!$B:$B,'All YOY'!AY$1)</f>
        <v>0</v>
      </c>
      <c r="AZ37" s="85">
        <f>SUMIFS(Data!$E:$E,Data!$D:$D,'All YOY'!AZ$3,Data!$A:$A,'All YOY'!AZ$2,Data!$C:$C,'All YOY'!$C37,Data!$B:$B,'All YOY'!AZ$1)</f>
        <v>0</v>
      </c>
      <c r="BA37" s="85">
        <f>SUMIFS(Data!$E:$E,Data!$D:$D,'All YOY'!BA$3,Data!$A:$A,'All YOY'!BA$2,Data!$C:$C,'All YOY'!$C37,Data!$B:$B,'All YOY'!BA$1)</f>
        <v>0</v>
      </c>
      <c r="BB37" s="85">
        <f>SUMIFS(Data!$E:$E,Data!$D:$D,'All YOY'!BB$3,Data!$A:$A,'All YOY'!BB$2,Data!$C:$C,'All YOY'!$C37,Data!$B:$B,'All YOY'!BB$1)</f>
        <v>0</v>
      </c>
      <c r="BC37" s="85">
        <f>SUMIFS(Data!$E:$E,Data!$D:$D,'All YOY'!BC$3,Data!$A:$A,'All YOY'!BC$2,Data!$C:$C,'All YOY'!$C37,Data!$B:$B,'All YOY'!BC$1)</f>
        <v>0</v>
      </c>
      <c r="BD37" s="85">
        <f>SUMIFS(Data!$E:$E,Data!$D:$D,'All YOY'!BD$3,Data!$A:$A,'All YOY'!BD$2,Data!$C:$C,'All YOY'!$C37,Data!$B:$B,'All YOY'!BD$1)</f>
        <v>0</v>
      </c>
      <c r="BE37" s="85">
        <f>SUMIFS(Data!$E:$E,Data!$D:$D,'All YOY'!BE$3,Data!$A:$A,'All YOY'!BE$2,Data!$C:$C,'All YOY'!$C37,Data!$B:$B,'All YOY'!BE$1)</f>
        <v>0</v>
      </c>
      <c r="BF37" s="85">
        <f>SUMIFS(Data!$E:$E,Data!$D:$D,'All YOY'!BF$3,Data!$A:$A,'All YOY'!BF$2,Data!$C:$C,'All YOY'!$C37,Data!$B:$B,'All YOY'!BF$1)</f>
        <v>0</v>
      </c>
      <c r="BG37" s="85">
        <f>SUMIFS(Data!$E:$E,Data!$D:$D,'All YOY'!BG$3,Data!$A:$A,'All YOY'!BG$2,Data!$C:$C,'All YOY'!$C37,Data!$B:$B,'All YOY'!BG$1)</f>
        <v>0</v>
      </c>
      <c r="BH37" s="85">
        <f>SUMIFS(Data!$E:$E,Data!$D:$D,'All YOY'!BH$3,Data!$A:$A,'All YOY'!BH$2,Data!$C:$C,'All YOY'!$C37,Data!$B:$B,'All YOY'!BH$1)</f>
        <v>0</v>
      </c>
      <c r="BI37" s="85">
        <f>SUMIFS(Data!$E:$E,Data!$D:$D,'All YOY'!BI$3,Data!$A:$A,'All YOY'!BI$2,Data!$C:$C,'All YOY'!$C37,Data!$B:$B,'All YOY'!BI$1)</f>
        <v>0</v>
      </c>
      <c r="BJ37" s="85">
        <f>SUMIFS(Data!$E:$E,Data!$D:$D,'All YOY'!BJ$3,Data!$A:$A,'All YOY'!BJ$2,Data!$C:$C,'All YOY'!$C37,Data!$B:$B,'All YOY'!BJ$1)</f>
        <v>0</v>
      </c>
      <c r="BK37" s="85">
        <f>SUMIFS(Data!$E:$E,Data!$D:$D,'All YOY'!BK$3,Data!$A:$A,'All YOY'!BK$2,Data!$C:$C,'All YOY'!$C37,Data!$B:$B,'All YOY'!BK$1)</f>
        <v>0</v>
      </c>
      <c r="BL37" s="85">
        <f>SUMIFS(Data!$E:$E,Data!$D:$D,'All YOY'!BL$3,Data!$A:$A,'All YOY'!BL$2,Data!$C:$C,'All YOY'!$C37,Data!$B:$B,'All YOY'!BL$1)</f>
        <v>0</v>
      </c>
      <c r="BM37" s="85">
        <f>SUMIFS(Data!$E:$E,Data!$D:$D,'All YOY'!BM$3,Data!$A:$A,'All YOY'!BM$2,Data!$C:$C,'All YOY'!$C37,Data!$B:$B,'All YOY'!BM$1)</f>
        <v>0</v>
      </c>
      <c r="BN37" s="85">
        <f>SUMIFS(Data!$E:$E,Data!$D:$D,'All YOY'!BN$3,Data!$A:$A,'All YOY'!BN$2,Data!$C:$C,'All YOY'!$C37,Data!$B:$B,'All YOY'!BN$1)</f>
        <v>0</v>
      </c>
      <c r="BO37" s="85">
        <f>SUMIFS(Data!$E:$E,Data!$D:$D,'All YOY'!BO$3,Data!$A:$A,'All YOY'!BO$2,Data!$C:$C,'All YOY'!$C37,Data!$B:$B,'All YOY'!BO$1)</f>
        <v>0</v>
      </c>
      <c r="BP37" s="85">
        <f>SUMIFS(Data!$E:$E,Data!$D:$D,'All YOY'!BP$3,Data!$A:$A,'All YOY'!BP$2,Data!$C:$C,'All YOY'!$C37,Data!$B:$B,'All YOY'!BP$1)</f>
        <v>0</v>
      </c>
      <c r="BQ37" s="85">
        <f>SUMIFS(Data!$E:$E,Data!$D:$D,'All YOY'!BQ$3,Data!$A:$A,'All YOY'!BQ$2,Data!$C:$C,'All YOY'!$C37,Data!$B:$B,'All YOY'!BQ$1)</f>
        <v>0</v>
      </c>
      <c r="BR37" s="85">
        <f>SUMIFS(Data!$E:$E,Data!$D:$D,'All YOY'!BR$3,Data!$A:$A,'All YOY'!BR$2,Data!$C:$C,'All YOY'!$C37,Data!$B:$B,'All YOY'!BR$1)</f>
        <v>0</v>
      </c>
      <c r="BS37" s="85">
        <f>SUMIFS(Data!$E:$E,Data!$D:$D,'All YOY'!BS$3,Data!$A:$A,'All YOY'!BS$2,Data!$C:$C,'All YOY'!$C37,Data!$B:$B,'All YOY'!BS$1)</f>
        <v>0</v>
      </c>
      <c r="BT37" s="85">
        <f>SUMIFS(Data!$E:$E,Data!$D:$D,'All YOY'!BT$3,Data!$A:$A,'All YOY'!BT$2,Data!$C:$C,'All YOY'!$C37,Data!$B:$B,'All YOY'!BT$1)</f>
        <v>0</v>
      </c>
      <c r="BU37" s="85">
        <f>SUMIFS(Data!$E:$E,Data!$D:$D,'All YOY'!BU$3,Data!$A:$A,'All YOY'!BU$2,Data!$C:$C,'All YOY'!$C37,Data!$B:$B,'All YOY'!BU$1)</f>
        <v>0</v>
      </c>
      <c r="BV37" s="85">
        <f>SUMIFS(Data!$E:$E,Data!$D:$D,'All YOY'!BV$3,Data!$A:$A,'All YOY'!BV$2,Data!$C:$C,'All YOY'!$C37,Data!$B:$B,'All YOY'!BV$1)</f>
        <v>0</v>
      </c>
      <c r="BW37" s="85">
        <f>SUMIFS(Data!$E:$E,Data!$D:$D,'All YOY'!BW$3,Data!$A:$A,'All YOY'!BW$2,Data!$C:$C,'All YOY'!$C37,Data!$B:$B,'All YOY'!BW$1)</f>
        <v>0</v>
      </c>
      <c r="BX37" s="85">
        <f>SUMIFS(Data!$E:$E,Data!$D:$D,'All YOY'!BX$3,Data!$A:$A,'All YOY'!BX$2,Data!$C:$C,'All YOY'!$C37,Data!$B:$B,'All YOY'!BX$1)</f>
        <v>0</v>
      </c>
      <c r="BY37" s="85">
        <f>SUMIFS(Data!$E:$E,Data!$D:$D,'All YOY'!BY$3,Data!$A:$A,'All YOY'!BY$2,Data!$C:$C,'All YOY'!$C37,Data!$B:$B,'All YOY'!BY$1)</f>
        <v>0</v>
      </c>
      <c r="BZ37" s="85">
        <f>SUMIFS(Data!$E:$E,Data!$D:$D,'All YOY'!BZ$3,Data!$A:$A,'All YOY'!BZ$2,Data!$C:$C,'All YOY'!$C37,Data!$B:$B,'All YOY'!BZ$1)</f>
        <v>0</v>
      </c>
      <c r="CA37" s="85">
        <f>SUMIFS(Data!$E:$E,Data!$D:$D,'All YOY'!CA$3,Data!$A:$A,'All YOY'!CA$2,Data!$C:$C,'All YOY'!$C37,Data!$B:$B,'All YOY'!CA$1)</f>
        <v>0</v>
      </c>
      <c r="CB37" s="85">
        <f>SUMIFS(Data!$E:$E,Data!$D:$D,'All YOY'!CB$3,Data!$A:$A,'All YOY'!CB$2,Data!$C:$C,'All YOY'!$C37,Data!$B:$B,'All YOY'!CB$1)</f>
        <v>0</v>
      </c>
      <c r="CC37" s="85">
        <f>SUMIFS(Data!$E:$E,Data!$D:$D,'All YOY'!CC$3,Data!$A:$A,'All YOY'!CC$2,Data!$C:$C,'All YOY'!$C37,Data!$B:$B,'All YOY'!CC$1)</f>
        <v>0</v>
      </c>
      <c r="CD37" s="85">
        <f>SUMIFS(Data!$E:$E,Data!$D:$D,'All YOY'!CD$3,Data!$A:$A,'All YOY'!CD$2,Data!$C:$C,'All YOY'!$C37,Data!$B:$B,'All YOY'!CD$1)</f>
        <v>0</v>
      </c>
      <c r="CE37" s="85">
        <f>SUMIFS(Data!$E:$E,Data!$D:$D,'All YOY'!CE$3,Data!$A:$A,'All YOY'!CE$2,Data!$C:$C,'All YOY'!$C37,Data!$B:$B,'All YOY'!CE$1)</f>
        <v>0</v>
      </c>
      <c r="CF37" s="85">
        <f>SUMIFS(Data!$E:$E,Data!$D:$D,'All YOY'!CF$3,Data!$A:$A,'All YOY'!CF$2,Data!$C:$C,'All YOY'!$C37,Data!$B:$B,'All YOY'!CF$1)</f>
        <v>0</v>
      </c>
      <c r="CG37" s="85">
        <f>SUMIFS(Data!$E:$E,Data!$D:$D,'All YOY'!CG$3,Data!$A:$A,'All YOY'!CG$2,Data!$C:$C,'All YOY'!$C37,Data!$B:$B,'All YOY'!CG$1)</f>
        <v>0</v>
      </c>
      <c r="CH37" s="85">
        <f>SUMIFS(Data!$E:$E,Data!$D:$D,'All YOY'!CH$3,Data!$A:$A,'All YOY'!CH$2,Data!$C:$C,'All YOY'!$C37,Data!$B:$B,'All YOY'!CH$1)</f>
        <v>0</v>
      </c>
      <c r="CI37" s="85">
        <f>SUMIFS(Data!$E:$E,Data!$D:$D,'All YOY'!CI$3,Data!$A:$A,'All YOY'!CI$2,Data!$C:$C,'All YOY'!$C37,Data!$B:$B,'All YOY'!CI$1)</f>
        <v>0</v>
      </c>
      <c r="CJ37" s="85">
        <f>SUMIFS(Data!$E:$E,Data!$D:$D,'All YOY'!CJ$3,Data!$A:$A,'All YOY'!CJ$2,Data!$C:$C,'All YOY'!$C37,Data!$B:$B,'All YOY'!CJ$1)</f>
        <v>0</v>
      </c>
      <c r="CK37" s="85">
        <f>SUMIFS(Data!$E:$E,Data!$D:$D,'All YOY'!CK$3,Data!$A:$A,'All YOY'!CK$2,Data!$C:$C,'All YOY'!$C37,Data!$B:$B,'All YOY'!CK$1)</f>
        <v>0</v>
      </c>
      <c r="CL37" s="85">
        <f>SUMIFS(Data!$E:$E,Data!$D:$D,'All YOY'!CL$3,Data!$A:$A,'All YOY'!CL$2,Data!$C:$C,'All YOY'!$C37,Data!$B:$B,'All YOY'!CL$1)</f>
        <v>0</v>
      </c>
      <c r="CM37" s="85">
        <f>SUMIFS(Data!$E:$E,Data!$D:$D,'All YOY'!CM$3,Data!$A:$A,'All YOY'!CM$2,Data!$C:$C,'All YOY'!$C37,Data!$B:$B,'All YOY'!CM$1)</f>
        <v>0</v>
      </c>
      <c r="CN37" s="85">
        <f>SUMIFS(Data!$E:$E,Data!$D:$D,'All YOY'!CN$3,Data!$A:$A,'All YOY'!CN$2,Data!$C:$C,'All YOY'!$C37,Data!$B:$B,'All YOY'!CN$1)</f>
        <v>0</v>
      </c>
      <c r="CO37" s="85">
        <f>SUMIFS(Data!$E:$E,Data!$D:$D,'All YOY'!CO$3,Data!$A:$A,'All YOY'!CO$2,Data!$C:$C,'All YOY'!$C37,Data!$B:$B,'All YOY'!CO$1)</f>
        <v>0</v>
      </c>
      <c r="CP37" s="85">
        <f>SUMIFS(Data!$E:$E,Data!$D:$D,'All YOY'!CP$3,Data!$A:$A,'All YOY'!CP$2,Data!$C:$C,'All YOY'!$C37,Data!$B:$B,'All YOY'!CP$1)</f>
        <v>0</v>
      </c>
      <c r="CQ37" s="85">
        <f>SUMIFS(Data!$E:$E,Data!$D:$D,'All YOY'!CQ$3,Data!$A:$A,'All YOY'!CQ$2,Data!$C:$C,'All YOY'!$C37,Data!$B:$B,'All YOY'!CQ$1)</f>
        <v>0</v>
      </c>
      <c r="CR37" s="85">
        <f>SUMIFS(Data!$E:$E,Data!$D:$D,'All YOY'!CR$3,Data!$A:$A,'All YOY'!CR$2,Data!$C:$C,'All YOY'!$C37,Data!$B:$B,'All YOY'!CR$1)</f>
        <v>0</v>
      </c>
      <c r="CS37" s="85">
        <f>SUMIFS(Data!$E:$E,Data!$D:$D,'All YOY'!CS$3,Data!$A:$A,'All YOY'!CS$2,Data!$C:$C,'All YOY'!$C37,Data!$B:$B,'All YOY'!CS$1)</f>
        <v>0</v>
      </c>
      <c r="CT37" s="85">
        <f>SUMIFS(Data!$E:$E,Data!$D:$D,'All YOY'!CT$3,Data!$A:$A,'All YOY'!CT$2,Data!$C:$C,'All YOY'!$C37,Data!$B:$B,'All YOY'!CT$1)</f>
        <v>0</v>
      </c>
      <c r="CU37" s="85">
        <f>SUMIFS(Data!$E:$E,Data!$D:$D,'All YOY'!CU$3,Data!$A:$A,'All YOY'!CU$2,Data!$C:$C,'All YOY'!$C37,Data!$B:$B,'All YOY'!CU$1)</f>
        <v>0</v>
      </c>
      <c r="CV37" s="85">
        <f>SUMIFS(Data!$E:$E,Data!$D:$D,'All YOY'!CV$3,Data!$A:$A,'All YOY'!CV$2,Data!$C:$C,'All YOY'!$C37,Data!$B:$B,'All YOY'!CV$1)</f>
        <v>0</v>
      </c>
      <c r="CW37" s="85">
        <f>SUMIFS(Data!$E:$E,Data!$D:$D,'All YOY'!CW$3,Data!$A:$A,'All YOY'!CW$2,Data!$C:$C,'All YOY'!$C37,Data!$B:$B,'All YOY'!CW$1)</f>
        <v>0</v>
      </c>
      <c r="CX37" s="85">
        <f>SUMIFS(Data!$E:$E,Data!$D:$D,'All YOY'!CX$3,Data!$A:$A,'All YOY'!CX$2,Data!$C:$C,'All YOY'!$C37,Data!$B:$B,'All YOY'!CX$1)</f>
        <v>0</v>
      </c>
      <c r="CY37" s="85">
        <f>SUMIFS(Data!$E:$E,Data!$D:$D,'All YOY'!CY$3,Data!$A:$A,'All YOY'!CY$2,Data!$C:$C,'All YOY'!$C37,Data!$B:$B,'All YOY'!CY$1)</f>
        <v>0</v>
      </c>
      <c r="CZ37" s="85">
        <f>SUMIFS(Data!$E:$E,Data!$D:$D,'All YOY'!CZ$3,Data!$A:$A,'All YOY'!CZ$2,Data!$C:$C,'All YOY'!$C37,Data!$B:$B,'All YOY'!CZ$1)</f>
        <v>0</v>
      </c>
      <c r="DA37" s="85">
        <f>SUMIFS(Data!$E:$E,Data!$D:$D,'All YOY'!DA$3,Data!$A:$A,'All YOY'!DA$2,Data!$C:$C,'All YOY'!$C37,Data!$B:$B,'All YOY'!DA$1)</f>
        <v>0</v>
      </c>
      <c r="DB37" s="85">
        <f>SUMIFS(Data!$E:$E,Data!$D:$D,'All YOY'!DB$3,Data!$A:$A,'All YOY'!DB$2,Data!$C:$C,'All YOY'!$C37,Data!$B:$B,'All YOY'!DB$1)</f>
        <v>0</v>
      </c>
      <c r="DC37" s="85">
        <f>SUMIFS(Data!$E:$E,Data!$D:$D,'All YOY'!DC$3,Data!$A:$A,'All YOY'!DC$2,Data!$C:$C,'All YOY'!$C37,Data!$B:$B,'All YOY'!DC$1)</f>
        <v>0</v>
      </c>
      <c r="DD37" s="85">
        <f>SUMIFS(Data!$E:$E,Data!$D:$D,'All YOY'!DD$3,Data!$A:$A,'All YOY'!DD$2,Data!$C:$C,'All YOY'!$C37,Data!$B:$B,'All YOY'!DD$1)</f>
        <v>0</v>
      </c>
      <c r="DE37" s="85">
        <f>SUMIFS(Data!$E:$E,Data!$D:$D,'All YOY'!DE$3,Data!$A:$A,'All YOY'!DE$2,Data!$C:$C,'All YOY'!$C37,Data!$B:$B,'All YOY'!DE$1)</f>
        <v>0</v>
      </c>
    </row>
    <row r="38" spans="1:109">
      <c r="A38" s="77" t="s">
        <v>463</v>
      </c>
      <c r="B38" s="77" t="s">
        <v>465</v>
      </c>
      <c r="C38" s="88" t="s">
        <v>17</v>
      </c>
      <c r="D38" s="77"/>
      <c r="E38" s="85">
        <f>SUMIFS(Data!$E:$E,Data!$D:$D,'All YOY'!E$3,Data!$A:$A,'All YOY'!E$2,Data!$C:$C,'All YOY'!$C38,Data!$B:$B,'All YOY'!E$1)</f>
        <v>0</v>
      </c>
      <c r="F38" s="85">
        <f>SUMIFS(Data!$E:$E,Data!$D:$D,'All YOY'!F$3,Data!$A:$A,'All YOY'!F$2,Data!$C:$C,'All YOY'!$C38,Data!$B:$B,'All YOY'!F$1)</f>
        <v>0</v>
      </c>
      <c r="G38" s="85">
        <f>SUMIFS(Data!$E:$E,Data!$D:$D,'All YOY'!G$3,Data!$A:$A,'All YOY'!G$2,Data!$C:$C,'All YOY'!$C38,Data!$B:$B,'All YOY'!G$1)</f>
        <v>0</v>
      </c>
      <c r="H38" s="85">
        <f>SUMIFS(Data!$E:$E,Data!$D:$D,'All YOY'!H$3,Data!$A:$A,'All YOY'!H$2,Data!$C:$C,'All YOY'!$C38,Data!$B:$B,'All YOY'!H$1)</f>
        <v>0</v>
      </c>
      <c r="I38" s="85">
        <f>SUMIFS(Data!$E:$E,Data!$D:$D,'All YOY'!I$3,Data!$A:$A,'All YOY'!I$2,Data!$C:$C,'All YOY'!$C38,Data!$B:$B,'All YOY'!I$1)</f>
        <v>0</v>
      </c>
      <c r="J38" s="85">
        <f>SUMIFS(Data!$E:$E,Data!$D:$D,'All YOY'!J$3,Data!$A:$A,'All YOY'!J$2,Data!$C:$C,'All YOY'!$C38,Data!$B:$B,'All YOY'!J$1)</f>
        <v>0</v>
      </c>
      <c r="K38" s="85">
        <f>SUMIFS(Data!$E:$E,Data!$D:$D,'All YOY'!K$3,Data!$A:$A,'All YOY'!K$2,Data!$C:$C,'All YOY'!$C38,Data!$B:$B,'All YOY'!K$1)</f>
        <v>10000</v>
      </c>
      <c r="L38" s="85">
        <f>SUMIFS(Data!$E:$E,Data!$D:$D,'All YOY'!L$3,Data!$A:$A,'All YOY'!L$2,Data!$C:$C,'All YOY'!$C38,Data!$B:$B,'All YOY'!L$1)</f>
        <v>0</v>
      </c>
      <c r="M38" s="85">
        <f>SUMIFS(Data!$E:$E,Data!$D:$D,'All YOY'!M$3,Data!$A:$A,'All YOY'!M$2,Data!$C:$C,'All YOY'!$C38,Data!$B:$B,'All YOY'!M$1)</f>
        <v>0</v>
      </c>
      <c r="N38" s="85">
        <f>SUMIFS(Data!$E:$E,Data!$D:$D,'All YOY'!N$3,Data!$A:$A,'All YOY'!N$2,Data!$C:$C,'All YOY'!$C38,Data!$B:$B,'All YOY'!N$1)</f>
        <v>0</v>
      </c>
      <c r="O38" s="85">
        <f>SUMIFS(Data!$E:$E,Data!$D:$D,'All YOY'!O$3,Data!$A:$A,'All YOY'!O$2,Data!$C:$C,'All YOY'!$C38,Data!$B:$B,'All YOY'!O$1)</f>
        <v>0</v>
      </c>
      <c r="P38" s="85">
        <f>SUMIFS(Data!$E:$E,Data!$D:$D,'All YOY'!P$3,Data!$A:$A,'All YOY'!P$2,Data!$C:$C,'All YOY'!$C38,Data!$B:$B,'All YOY'!P$1)</f>
        <v>0</v>
      </c>
      <c r="Q38" s="85">
        <f>SUMIFS(Data!$E:$E,Data!$D:$D,'All YOY'!Q$3,Data!$A:$A,'All YOY'!Q$2,Data!$C:$C,'All YOY'!$C38,Data!$B:$B,'All YOY'!Q$1)</f>
        <v>10537</v>
      </c>
      <c r="R38" s="85">
        <f>SUMIFS(Data!$E:$E,Data!$D:$D,'All YOY'!R$3,Data!$A:$A,'All YOY'!R$2,Data!$C:$C,'All YOY'!$C38,Data!$B:$B,'All YOY'!R$1)</f>
        <v>10354</v>
      </c>
      <c r="S38" s="85">
        <f>SUMIFS(Data!$E:$E,Data!$D:$D,'All YOY'!S$3,Data!$A:$A,'All YOY'!S$2,Data!$C:$C,'All YOY'!$C38,Data!$B:$B,'All YOY'!S$1)</f>
        <v>183</v>
      </c>
      <c r="T38" s="85">
        <f>SUMIFS(Data!$E:$E,Data!$D:$D,'All YOY'!T$3,Data!$A:$A,'All YOY'!T$2,Data!$C:$C,'All YOY'!$C38,Data!$B:$B,'All YOY'!T$1)</f>
        <v>11461</v>
      </c>
      <c r="U38" s="85">
        <f>SUMIFS(Data!$E:$E,Data!$D:$D,'All YOY'!U$3,Data!$A:$A,'All YOY'!U$2,Data!$C:$C,'All YOY'!$C38,Data!$B:$B,'All YOY'!U$1)</f>
        <v>11278</v>
      </c>
      <c r="V38" s="85">
        <f>SUMIFS(Data!$E:$E,Data!$D:$D,'All YOY'!V$3,Data!$A:$A,'All YOY'!V$2,Data!$C:$C,'All YOY'!$C38,Data!$B:$B,'All YOY'!V$1)</f>
        <v>183</v>
      </c>
      <c r="W38" s="85">
        <f>SUMIFS(Data!$E:$E,Data!$D:$D,'All YOY'!W$3,Data!$A:$A,'All YOY'!W$2,Data!$C:$C,'All YOY'!$C38,Data!$B:$B,'All YOY'!W$1)</f>
        <v>12056</v>
      </c>
      <c r="X38" s="85">
        <f>SUMIFS(Data!$E:$E,Data!$D:$D,'All YOY'!X$3,Data!$A:$A,'All YOY'!X$2,Data!$C:$C,'All YOY'!$C38,Data!$B:$B,'All YOY'!X$1)</f>
        <v>11897</v>
      </c>
      <c r="Y38" s="85">
        <f>SUMIFS(Data!$E:$E,Data!$D:$D,'All YOY'!Y$3,Data!$A:$A,'All YOY'!Y$2,Data!$C:$C,'All YOY'!$C38,Data!$B:$B,'All YOY'!Y$1)</f>
        <v>159</v>
      </c>
      <c r="Z38" s="85">
        <f>SUMIFS(Data!$E:$E,Data!$D:$D,'All YOY'!Z$3,Data!$A:$A,'All YOY'!Z$2,Data!$C:$C,'All YOY'!$C38,Data!$B:$B,'All YOY'!Z$1)</f>
        <v>12860</v>
      </c>
      <c r="AA38" s="85">
        <f>SUMIFS(Data!$E:$E,Data!$D:$D,'All YOY'!AA$3,Data!$A:$A,'All YOY'!AA$2,Data!$C:$C,'All YOY'!$C38,Data!$B:$B,'All YOY'!AA$1)</f>
        <v>12721</v>
      </c>
      <c r="AB38" s="85">
        <f>SUMIFS(Data!$E:$E,Data!$D:$D,'All YOY'!AB$3,Data!$A:$A,'All YOY'!AB$2,Data!$C:$C,'All YOY'!$C38,Data!$B:$B,'All YOY'!AB$1)</f>
        <v>139</v>
      </c>
      <c r="AC38" s="85">
        <f>SUMIFS(Data!$E:$E,Data!$D:$D,'All YOY'!AC$3,Data!$A:$A,'All YOY'!AC$2,Data!$C:$C,'All YOY'!$C38,Data!$B:$B,'All YOY'!AC$1)</f>
        <v>13883</v>
      </c>
      <c r="AD38" s="85">
        <f>SUMIFS(Data!$E:$E,Data!$D:$D,'All YOY'!AD$3,Data!$A:$A,'All YOY'!AD$2,Data!$C:$C,'All YOY'!$C38,Data!$B:$B,'All YOY'!AD$1)</f>
        <v>13750</v>
      </c>
      <c r="AE38" s="85">
        <f>SUMIFS(Data!$E:$E,Data!$D:$D,'All YOY'!AE$3,Data!$A:$A,'All YOY'!AE$2,Data!$C:$C,'All YOY'!$C38,Data!$B:$B,'All YOY'!AE$1)</f>
        <v>133</v>
      </c>
      <c r="AF38" s="85">
        <f>SUMIFS(Data!$E:$E,Data!$D:$D,'All YOY'!AF$3,Data!$A:$A,'All YOY'!AF$2,Data!$C:$C,'All YOY'!$C38,Data!$B:$B,'All YOY'!AF$1)</f>
        <v>16111</v>
      </c>
      <c r="AG38" s="85">
        <f>SUMIFS(Data!$E:$E,Data!$D:$D,'All YOY'!AG$3,Data!$A:$A,'All YOY'!AG$2,Data!$C:$C,'All YOY'!$C38,Data!$B:$B,'All YOY'!AG$1)</f>
        <v>15986</v>
      </c>
      <c r="AH38" s="85">
        <f>SUMIFS(Data!$E:$E,Data!$D:$D,'All YOY'!AH$3,Data!$A:$A,'All YOY'!AH$2,Data!$C:$C,'All YOY'!$C38,Data!$B:$B,'All YOY'!AH$1)</f>
        <v>125</v>
      </c>
      <c r="AI38" s="85">
        <f>SUMIFS(Data!$E:$E,Data!$D:$D,'All YOY'!AI$3,Data!$A:$A,'All YOY'!AI$2,Data!$C:$C,'All YOY'!$C38,Data!$B:$B,'All YOY'!AI$1)</f>
        <v>18906</v>
      </c>
      <c r="AJ38" s="85">
        <f>SUMIFS(Data!$E:$E,Data!$D:$D,'All YOY'!AJ$3,Data!$A:$A,'All YOY'!AJ$2,Data!$C:$C,'All YOY'!$C38,Data!$B:$B,'All YOY'!AJ$1)</f>
        <v>18718</v>
      </c>
      <c r="AK38" s="85">
        <f>SUMIFS(Data!$E:$E,Data!$D:$D,'All YOY'!AK$3,Data!$A:$A,'All YOY'!AK$2,Data!$C:$C,'All YOY'!$C38,Data!$B:$B,'All YOY'!AK$1)</f>
        <v>188</v>
      </c>
      <c r="AL38" s="85">
        <f>SUMIFS(Data!$E:$E,Data!$D:$D,'All YOY'!AL$3,Data!$A:$A,'All YOY'!AL$2,Data!$C:$C,'All YOY'!$C38,Data!$B:$B,'All YOY'!AL$1)</f>
        <v>21541</v>
      </c>
      <c r="AM38" s="85">
        <f>SUMIFS(Data!$E:$E,Data!$D:$D,'All YOY'!AM$3,Data!$A:$A,'All YOY'!AM$2,Data!$C:$C,'All YOY'!$C38,Data!$B:$B,'All YOY'!AM$1)</f>
        <v>21340</v>
      </c>
      <c r="AN38" s="85">
        <f>SUMIFS(Data!$E:$E,Data!$D:$D,'All YOY'!AN$3,Data!$A:$A,'All YOY'!AN$2,Data!$C:$C,'All YOY'!$C38,Data!$B:$B,'All YOY'!AN$1)</f>
        <v>201</v>
      </c>
      <c r="AO38" s="85">
        <f>SUMIFS(Data!$E:$E,Data!$D:$D,'All YOY'!AO$3,Data!$A:$A,'All YOY'!AO$2,Data!$C:$C,'All YOY'!$C38,Data!$B:$B,'All YOY'!AO$1)</f>
        <v>23818</v>
      </c>
      <c r="AP38" s="85">
        <f>SUMIFS(Data!$E:$E,Data!$D:$D,'All YOY'!AP$3,Data!$A:$A,'All YOY'!AP$2,Data!$C:$C,'All YOY'!$C38,Data!$B:$B,'All YOY'!AP$1)</f>
        <v>23628</v>
      </c>
      <c r="AQ38" s="85">
        <f>SUMIFS(Data!$E:$E,Data!$D:$D,'All YOY'!AQ$3,Data!$A:$A,'All YOY'!AQ$2,Data!$C:$C,'All YOY'!$C38,Data!$B:$B,'All YOY'!AQ$1)</f>
        <v>190</v>
      </c>
      <c r="AR38" s="85">
        <f>SUMIFS(Data!$E:$E,Data!$D:$D,'All YOY'!AR$3,Data!$A:$A,'All YOY'!AR$2,Data!$C:$C,'All YOY'!$C38,Data!$B:$B,'All YOY'!AR$1)</f>
        <v>24835</v>
      </c>
      <c r="AS38" s="85">
        <f>SUMIFS(Data!$E:$E,Data!$D:$D,'All YOY'!AS$3,Data!$A:$A,'All YOY'!AS$2,Data!$C:$C,'All YOY'!$C38,Data!$B:$B,'All YOY'!AS$1)</f>
        <v>24684</v>
      </c>
      <c r="AT38" s="85">
        <f>SUMIFS(Data!$E:$E,Data!$D:$D,'All YOY'!AT$3,Data!$A:$A,'All YOY'!AT$2,Data!$C:$C,'All YOY'!$C38,Data!$B:$B,'All YOY'!AT$1)</f>
        <v>151</v>
      </c>
      <c r="AU38" s="85">
        <f>SUMIFS(Data!$E:$E,Data!$D:$D,'All YOY'!AU$3,Data!$A:$A,'All YOY'!AU$2,Data!$C:$C,'All YOY'!$C38,Data!$B:$B,'All YOY'!AU$1)</f>
        <v>26138</v>
      </c>
      <c r="AV38" s="85">
        <f>SUMIFS(Data!$E:$E,Data!$D:$D,'All YOY'!AV$3,Data!$A:$A,'All YOY'!AV$2,Data!$C:$C,'All YOY'!$C38,Data!$B:$B,'All YOY'!AV$1)</f>
        <v>25969</v>
      </c>
      <c r="AW38" s="85">
        <f>SUMIFS(Data!$E:$E,Data!$D:$D,'All YOY'!AW$3,Data!$A:$A,'All YOY'!AW$2,Data!$C:$C,'All YOY'!$C38,Data!$B:$B,'All YOY'!AW$1)</f>
        <v>169</v>
      </c>
      <c r="AX38" s="85">
        <f>SUMIFS(Data!$E:$E,Data!$D:$D,'All YOY'!AX$3,Data!$A:$A,'All YOY'!AX$2,Data!$C:$C,'All YOY'!$C38,Data!$B:$B,'All YOY'!AX$1)</f>
        <v>28493</v>
      </c>
      <c r="AY38" s="85">
        <f>SUMIFS(Data!$E:$E,Data!$D:$D,'All YOY'!AY$3,Data!$A:$A,'All YOY'!AY$2,Data!$C:$C,'All YOY'!$C38,Data!$B:$B,'All YOY'!AY$1)</f>
        <v>28325</v>
      </c>
      <c r="AZ38" s="85">
        <f>SUMIFS(Data!$E:$E,Data!$D:$D,'All YOY'!AZ$3,Data!$A:$A,'All YOY'!AZ$2,Data!$C:$C,'All YOY'!$C38,Data!$B:$B,'All YOY'!AZ$1)</f>
        <v>168</v>
      </c>
      <c r="BA38" s="85">
        <f>SUMIFS(Data!$E:$E,Data!$D:$D,'All YOY'!BA$3,Data!$A:$A,'All YOY'!BA$2,Data!$C:$C,'All YOY'!$C38,Data!$B:$B,'All YOY'!BA$1)</f>
        <v>0</v>
      </c>
      <c r="BB38" s="85">
        <f>SUMIFS(Data!$E:$E,Data!$D:$D,'All YOY'!BB$3,Data!$A:$A,'All YOY'!BB$2,Data!$C:$C,'All YOY'!$C38,Data!$B:$B,'All YOY'!BB$1)</f>
        <v>0</v>
      </c>
      <c r="BC38" s="85">
        <f>SUMIFS(Data!$E:$E,Data!$D:$D,'All YOY'!BC$3,Data!$A:$A,'All YOY'!BC$2,Data!$C:$C,'All YOY'!$C38,Data!$B:$B,'All YOY'!BC$1)</f>
        <v>0</v>
      </c>
      <c r="BD38" s="85">
        <f>SUMIFS(Data!$E:$E,Data!$D:$D,'All YOY'!BD$3,Data!$A:$A,'All YOY'!BD$2,Data!$C:$C,'All YOY'!$C38,Data!$B:$B,'All YOY'!BD$1)</f>
        <v>29809</v>
      </c>
      <c r="BE38" s="85">
        <f>SUMIFS(Data!$E:$E,Data!$D:$D,'All YOY'!BE$3,Data!$A:$A,'All YOY'!BE$2,Data!$C:$C,'All YOY'!$C38,Data!$B:$B,'All YOY'!BE$1)</f>
        <v>29667</v>
      </c>
      <c r="BF38" s="85">
        <f>SUMIFS(Data!$E:$E,Data!$D:$D,'All YOY'!BF$3,Data!$A:$A,'All YOY'!BF$2,Data!$C:$C,'All YOY'!$C38,Data!$B:$B,'All YOY'!BF$1)</f>
        <v>142</v>
      </c>
      <c r="BG38" s="85">
        <f>SUMIFS(Data!$E:$E,Data!$D:$D,'All YOY'!BG$3,Data!$A:$A,'All YOY'!BG$2,Data!$C:$C,'All YOY'!$C38,Data!$B:$B,'All YOY'!BG$1)</f>
        <v>30436</v>
      </c>
      <c r="BH38" s="85">
        <f>SUMIFS(Data!$E:$E,Data!$D:$D,'All YOY'!BH$3,Data!$A:$A,'All YOY'!BH$2,Data!$C:$C,'All YOY'!$C38,Data!$B:$B,'All YOY'!BH$1)</f>
        <v>30296</v>
      </c>
      <c r="BI38" s="85">
        <f>SUMIFS(Data!$E:$E,Data!$D:$D,'All YOY'!BI$3,Data!$A:$A,'All YOY'!BI$2,Data!$C:$C,'All YOY'!$C38,Data!$B:$B,'All YOY'!BI$1)</f>
        <v>140</v>
      </c>
      <c r="BJ38" s="85">
        <f>SUMIFS(Data!$E:$E,Data!$D:$D,'All YOY'!BJ$3,Data!$A:$A,'All YOY'!BJ$2,Data!$C:$C,'All YOY'!$C38,Data!$B:$B,'All YOY'!BJ$1)</f>
        <v>30974</v>
      </c>
      <c r="BK38" s="85">
        <f>SUMIFS(Data!$E:$E,Data!$D:$D,'All YOY'!BK$3,Data!$A:$A,'All YOY'!BK$2,Data!$C:$C,'All YOY'!$C38,Data!$B:$B,'All YOY'!BK$1)</f>
        <v>30853</v>
      </c>
      <c r="BL38" s="85">
        <f>SUMIFS(Data!$E:$E,Data!$D:$D,'All YOY'!BL$3,Data!$A:$A,'All YOY'!BL$2,Data!$C:$C,'All YOY'!$C38,Data!$B:$B,'All YOY'!BL$1)</f>
        <v>121</v>
      </c>
      <c r="BM38" s="85">
        <f>SUMIFS(Data!$E:$E,Data!$D:$D,'All YOY'!BM$3,Data!$A:$A,'All YOY'!BM$2,Data!$C:$C,'All YOY'!$C38,Data!$B:$B,'All YOY'!BM$1)</f>
        <v>31662</v>
      </c>
      <c r="BN38" s="85">
        <f>SUMIFS(Data!$E:$E,Data!$D:$D,'All YOY'!BN$3,Data!$A:$A,'All YOY'!BN$2,Data!$C:$C,'All YOY'!$C38,Data!$B:$B,'All YOY'!BN$1)</f>
        <v>31540</v>
      </c>
      <c r="BO38" s="85">
        <f>SUMIFS(Data!$E:$E,Data!$D:$D,'All YOY'!BO$3,Data!$A:$A,'All YOY'!BO$2,Data!$C:$C,'All YOY'!$C38,Data!$B:$B,'All YOY'!BO$1)</f>
        <v>122</v>
      </c>
      <c r="BP38" s="85">
        <f>SUMIFS(Data!$E:$E,Data!$D:$D,'All YOY'!BP$3,Data!$A:$A,'All YOY'!BP$2,Data!$C:$C,'All YOY'!$C38,Data!$B:$B,'All YOY'!BP$1)</f>
        <v>32973</v>
      </c>
      <c r="BQ38" s="85">
        <f>SUMIFS(Data!$E:$E,Data!$D:$D,'All YOY'!BQ$3,Data!$A:$A,'All YOY'!BQ$2,Data!$C:$C,'All YOY'!$C38,Data!$B:$B,'All YOY'!BQ$1)</f>
        <v>32839</v>
      </c>
      <c r="BR38" s="85">
        <f>SUMIFS(Data!$E:$E,Data!$D:$D,'All YOY'!BR$3,Data!$A:$A,'All YOY'!BR$2,Data!$C:$C,'All YOY'!$C38,Data!$B:$B,'All YOY'!BR$1)</f>
        <v>134</v>
      </c>
      <c r="BS38" s="85">
        <f>SUMIFS(Data!$E:$E,Data!$D:$D,'All YOY'!BS$3,Data!$A:$A,'All YOY'!BS$2,Data!$C:$C,'All YOY'!$C38,Data!$B:$B,'All YOY'!BS$1)</f>
        <v>34245</v>
      </c>
      <c r="BT38" s="85">
        <f>SUMIFS(Data!$E:$E,Data!$D:$D,'All YOY'!BT$3,Data!$A:$A,'All YOY'!BT$2,Data!$C:$C,'All YOY'!$C38,Data!$B:$B,'All YOY'!BT$1)</f>
        <v>34132</v>
      </c>
      <c r="BU38" s="85">
        <f>SUMIFS(Data!$E:$E,Data!$D:$D,'All YOY'!BU$3,Data!$A:$A,'All YOY'!BU$2,Data!$C:$C,'All YOY'!$C38,Data!$B:$B,'All YOY'!BU$1)</f>
        <v>113</v>
      </c>
      <c r="BV38" s="85">
        <f>SUMIFS(Data!$E:$E,Data!$D:$D,'All YOY'!BV$3,Data!$A:$A,'All YOY'!BV$2,Data!$C:$C,'All YOY'!$C38,Data!$B:$B,'All YOY'!BV$1)</f>
        <v>34776</v>
      </c>
      <c r="BW38" s="85">
        <f>SUMIFS(Data!$E:$E,Data!$D:$D,'All YOY'!BW$3,Data!$A:$A,'All YOY'!BW$2,Data!$C:$C,'All YOY'!$C38,Data!$B:$B,'All YOY'!BW$1)</f>
        <v>34673</v>
      </c>
      <c r="BX38" s="85">
        <f>SUMIFS(Data!$E:$E,Data!$D:$D,'All YOY'!BX$3,Data!$A:$A,'All YOY'!BX$2,Data!$C:$C,'All YOY'!$C38,Data!$B:$B,'All YOY'!BX$1)</f>
        <v>103</v>
      </c>
      <c r="BY38" s="85">
        <f>SUMIFS(Data!$E:$E,Data!$D:$D,'All YOY'!BY$3,Data!$A:$A,'All YOY'!BY$2,Data!$C:$C,'All YOY'!$C38,Data!$B:$B,'All YOY'!BY$1)</f>
        <v>34961</v>
      </c>
      <c r="BZ38" s="85">
        <f>SUMIFS(Data!$E:$E,Data!$D:$D,'All YOY'!BZ$3,Data!$A:$A,'All YOY'!BZ$2,Data!$C:$C,'All YOY'!$C38,Data!$B:$B,'All YOY'!BZ$1)</f>
        <v>34857</v>
      </c>
      <c r="CA38" s="85">
        <f>SUMIFS(Data!$E:$E,Data!$D:$D,'All YOY'!CA$3,Data!$A:$A,'All YOY'!CA$2,Data!$C:$C,'All YOY'!$C38,Data!$B:$B,'All YOY'!CA$1)</f>
        <v>104</v>
      </c>
      <c r="CB38" s="85">
        <f>SUMIFS(Data!$E:$E,Data!$D:$D,'All YOY'!CB$3,Data!$A:$A,'All YOY'!CB$2,Data!$C:$C,'All YOY'!$C38,Data!$B:$B,'All YOY'!CB$1)</f>
        <v>35193</v>
      </c>
      <c r="CC38" s="85">
        <f>SUMIFS(Data!$E:$E,Data!$D:$D,'All YOY'!CC$3,Data!$A:$A,'All YOY'!CC$2,Data!$C:$C,'All YOY'!$C38,Data!$B:$B,'All YOY'!CC$1)</f>
        <v>35098</v>
      </c>
      <c r="CD38" s="85">
        <f>SUMIFS(Data!$E:$E,Data!$D:$D,'All YOY'!CD$3,Data!$A:$A,'All YOY'!CD$2,Data!$C:$C,'All YOY'!$C38,Data!$B:$B,'All YOY'!CD$1)</f>
        <v>95</v>
      </c>
      <c r="CE38" s="85">
        <f>SUMIFS(Data!$E:$E,Data!$D:$D,'All YOY'!CE$3,Data!$A:$A,'All YOY'!CE$2,Data!$C:$C,'All YOY'!$C38,Data!$B:$B,'All YOY'!CE$1)</f>
        <v>35896</v>
      </c>
      <c r="CF38" s="85">
        <f>SUMIFS(Data!$E:$E,Data!$D:$D,'All YOY'!CF$3,Data!$A:$A,'All YOY'!CF$2,Data!$C:$C,'All YOY'!$C38,Data!$B:$B,'All YOY'!CF$1)</f>
        <v>35775</v>
      </c>
      <c r="CG38" s="85">
        <f>SUMIFS(Data!$E:$E,Data!$D:$D,'All YOY'!CG$3,Data!$A:$A,'All YOY'!CG$2,Data!$C:$C,'All YOY'!$C38,Data!$B:$B,'All YOY'!CG$1)</f>
        <v>121</v>
      </c>
      <c r="CH38" s="85">
        <f>SUMIFS(Data!$E:$E,Data!$D:$D,'All YOY'!CH$3,Data!$A:$A,'All YOY'!CH$2,Data!$C:$C,'All YOY'!$C38,Data!$B:$B,'All YOY'!CH$1)</f>
        <v>36654</v>
      </c>
      <c r="CI38" s="85">
        <f>SUMIFS(Data!$E:$E,Data!$D:$D,'All YOY'!CI$3,Data!$A:$A,'All YOY'!CI$2,Data!$C:$C,'All YOY'!$C38,Data!$B:$B,'All YOY'!CI$1)</f>
        <v>36521</v>
      </c>
      <c r="CJ38" s="85">
        <f>SUMIFS(Data!$E:$E,Data!$D:$D,'All YOY'!CJ$3,Data!$A:$A,'All YOY'!CJ$2,Data!$C:$C,'All YOY'!$C38,Data!$B:$B,'All YOY'!CJ$1)</f>
        <v>133</v>
      </c>
      <c r="CK38" s="85">
        <f>SUMIFS(Data!$E:$E,Data!$D:$D,'All YOY'!CK$3,Data!$A:$A,'All YOY'!CK$2,Data!$C:$C,'All YOY'!$C38,Data!$B:$B,'All YOY'!CK$1)</f>
        <v>36770</v>
      </c>
      <c r="CL38" s="85">
        <f>SUMIFS(Data!$E:$E,Data!$D:$D,'All YOY'!CL$3,Data!$A:$A,'All YOY'!CL$2,Data!$C:$C,'All YOY'!$C38,Data!$B:$B,'All YOY'!CL$1)</f>
        <v>36627</v>
      </c>
      <c r="CM38" s="85">
        <f>SUMIFS(Data!$E:$E,Data!$D:$D,'All YOY'!CM$3,Data!$A:$A,'All YOY'!CM$2,Data!$C:$C,'All YOY'!$C38,Data!$B:$B,'All YOY'!CM$1)</f>
        <v>143</v>
      </c>
      <c r="CN38" s="85">
        <f>SUMIFS(Data!$E:$E,Data!$D:$D,'All YOY'!CN$3,Data!$A:$A,'All YOY'!CN$2,Data!$C:$C,'All YOY'!$C38,Data!$B:$B,'All YOY'!CN$1)</f>
        <v>36802</v>
      </c>
      <c r="CO38" s="85">
        <f>SUMIFS(Data!$E:$E,Data!$D:$D,'All YOY'!CO$3,Data!$A:$A,'All YOY'!CO$2,Data!$C:$C,'All YOY'!$C38,Data!$B:$B,'All YOY'!CO$1)</f>
        <v>36646</v>
      </c>
      <c r="CP38" s="85">
        <f>SUMIFS(Data!$E:$E,Data!$D:$D,'All YOY'!CP$3,Data!$A:$A,'All YOY'!CP$2,Data!$C:$C,'All YOY'!$C38,Data!$B:$B,'All YOY'!CP$1)</f>
        <v>156</v>
      </c>
      <c r="CQ38" s="85">
        <f>SUMIFS(Data!$E:$E,Data!$D:$D,'All YOY'!CQ$3,Data!$A:$A,'All YOY'!CQ$2,Data!$C:$C,'All YOY'!$C38,Data!$B:$B,'All YOY'!CQ$1)</f>
        <v>37589</v>
      </c>
      <c r="CR38" s="85">
        <f>SUMIFS(Data!$E:$E,Data!$D:$D,'All YOY'!CR$3,Data!$A:$A,'All YOY'!CR$2,Data!$C:$C,'All YOY'!$C38,Data!$B:$B,'All YOY'!CR$1)</f>
        <v>37432</v>
      </c>
      <c r="CS38" s="85">
        <f>SUMIFS(Data!$E:$E,Data!$D:$D,'All YOY'!CS$3,Data!$A:$A,'All YOY'!CS$2,Data!$C:$C,'All YOY'!$C38,Data!$B:$B,'All YOY'!CS$1)</f>
        <v>157</v>
      </c>
      <c r="CT38" s="85">
        <f>SUMIFS(Data!$E:$E,Data!$D:$D,'All YOY'!CT$3,Data!$A:$A,'All YOY'!CT$2,Data!$C:$C,'All YOY'!$C38,Data!$B:$B,'All YOY'!CT$1)</f>
        <v>38311</v>
      </c>
      <c r="CU38" s="85">
        <f>SUMIFS(Data!$E:$E,Data!$D:$D,'All YOY'!CU$3,Data!$A:$A,'All YOY'!CU$2,Data!$C:$C,'All YOY'!$C38,Data!$B:$B,'All YOY'!CU$1)</f>
        <v>38148</v>
      </c>
      <c r="CV38" s="85">
        <f>SUMIFS(Data!$E:$E,Data!$D:$D,'All YOY'!CV$3,Data!$A:$A,'All YOY'!CV$2,Data!$C:$C,'All YOY'!$C38,Data!$B:$B,'All YOY'!CV$1)</f>
        <v>163</v>
      </c>
      <c r="CW38" s="85">
        <f>SUMIFS(Data!$E:$E,Data!$D:$D,'All YOY'!CW$3,Data!$A:$A,'All YOY'!CW$2,Data!$C:$C,'All YOY'!$C38,Data!$B:$B,'All YOY'!CW$1)</f>
        <v>37955</v>
      </c>
      <c r="CX38" s="85">
        <f>SUMIFS(Data!$E:$E,Data!$D:$D,'All YOY'!CX$3,Data!$A:$A,'All YOY'!CX$2,Data!$C:$C,'All YOY'!$C38,Data!$B:$B,'All YOY'!CX$1)</f>
        <v>37785</v>
      </c>
      <c r="CY38" s="85">
        <f>SUMIFS(Data!$E:$E,Data!$D:$D,'All YOY'!CY$3,Data!$A:$A,'All YOY'!CY$2,Data!$C:$C,'All YOY'!$C38,Data!$B:$B,'All YOY'!CY$1)</f>
        <v>170</v>
      </c>
      <c r="CZ38" s="85">
        <f>SUMIFS(Data!$E:$E,Data!$D:$D,'All YOY'!CZ$3,Data!$A:$A,'All YOY'!CZ$2,Data!$C:$C,'All YOY'!$C38,Data!$B:$B,'All YOY'!CZ$1)</f>
        <v>38544</v>
      </c>
      <c r="DA38" s="85">
        <f>SUMIFS(Data!$E:$E,Data!$D:$D,'All YOY'!DA$3,Data!$A:$A,'All YOY'!DA$2,Data!$C:$C,'All YOY'!$C38,Data!$B:$B,'All YOY'!DA$1)</f>
        <v>38383</v>
      </c>
      <c r="DB38" s="85">
        <f>SUMIFS(Data!$E:$E,Data!$D:$D,'All YOY'!DB$3,Data!$A:$A,'All YOY'!DB$2,Data!$C:$C,'All YOY'!$C38,Data!$B:$B,'All YOY'!DB$1)</f>
        <v>161</v>
      </c>
      <c r="DC38" s="85">
        <f>SUMIFS(Data!$E:$E,Data!$D:$D,'All YOY'!DC$3,Data!$A:$A,'All YOY'!DC$2,Data!$C:$C,'All YOY'!$C38,Data!$B:$B,'All YOY'!DC$1)</f>
        <v>39011</v>
      </c>
      <c r="DD38" s="85">
        <f>SUMIFS(Data!$E:$E,Data!$D:$D,'All YOY'!DD$3,Data!$A:$A,'All YOY'!DD$2,Data!$C:$C,'All YOY'!$C38,Data!$B:$B,'All YOY'!DD$1)</f>
        <v>38851</v>
      </c>
      <c r="DE38" s="85">
        <f>SUMIFS(Data!$E:$E,Data!$D:$D,'All YOY'!DE$3,Data!$A:$A,'All YOY'!DE$2,Data!$C:$C,'All YOY'!$C38,Data!$B:$B,'All YOY'!DE$1)</f>
        <v>160</v>
      </c>
    </row>
    <row r="39" spans="1:109">
      <c r="A39" s="77" t="s">
        <v>460</v>
      </c>
      <c r="B39" s="77" t="s">
        <v>476</v>
      </c>
      <c r="C39" s="88" t="s">
        <v>19</v>
      </c>
      <c r="D39" s="77"/>
      <c r="E39" s="85">
        <f>SUMIFS(Data!$E:$E,Data!$D:$D,'All YOY'!E$3,Data!$A:$A,'All YOY'!E$2,Data!$C:$C,'All YOY'!$C39,Data!$B:$B,'All YOY'!E$1)</f>
        <v>0</v>
      </c>
      <c r="F39" s="85">
        <f>SUMIFS(Data!$E:$E,Data!$D:$D,'All YOY'!F$3,Data!$A:$A,'All YOY'!F$2,Data!$C:$C,'All YOY'!$C39,Data!$B:$B,'All YOY'!F$1)</f>
        <v>0</v>
      </c>
      <c r="G39" s="85">
        <f>SUMIFS(Data!$E:$E,Data!$D:$D,'All YOY'!G$3,Data!$A:$A,'All YOY'!G$2,Data!$C:$C,'All YOY'!$C39,Data!$B:$B,'All YOY'!G$1)</f>
        <v>0</v>
      </c>
      <c r="H39" s="85">
        <f>SUMIFS(Data!$E:$E,Data!$D:$D,'All YOY'!H$3,Data!$A:$A,'All YOY'!H$2,Data!$C:$C,'All YOY'!$C39,Data!$B:$B,'All YOY'!H$1)</f>
        <v>0</v>
      </c>
      <c r="I39" s="85">
        <f>SUMIFS(Data!$E:$E,Data!$D:$D,'All YOY'!I$3,Data!$A:$A,'All YOY'!I$2,Data!$C:$C,'All YOY'!$C39,Data!$B:$B,'All YOY'!I$1)</f>
        <v>0</v>
      </c>
      <c r="J39" s="85">
        <f>SUMIFS(Data!$E:$E,Data!$D:$D,'All YOY'!J$3,Data!$A:$A,'All YOY'!J$2,Data!$C:$C,'All YOY'!$C39,Data!$B:$B,'All YOY'!J$1)</f>
        <v>0</v>
      </c>
      <c r="K39" s="85">
        <f>SUMIFS(Data!$E:$E,Data!$D:$D,'All YOY'!K$3,Data!$A:$A,'All YOY'!K$2,Data!$C:$C,'All YOY'!$C39,Data!$B:$B,'All YOY'!K$1)</f>
        <v>47000</v>
      </c>
      <c r="L39" s="85">
        <f>SUMIFS(Data!$E:$E,Data!$D:$D,'All YOY'!L$3,Data!$A:$A,'All YOY'!L$2,Data!$C:$C,'All YOY'!$C39,Data!$B:$B,'All YOY'!L$1)</f>
        <v>0</v>
      </c>
      <c r="M39" s="85">
        <f>SUMIFS(Data!$E:$E,Data!$D:$D,'All YOY'!M$3,Data!$A:$A,'All YOY'!M$2,Data!$C:$C,'All YOY'!$C39,Data!$B:$B,'All YOY'!M$1)</f>
        <v>0</v>
      </c>
      <c r="N39" s="85">
        <f>SUMIFS(Data!$E:$E,Data!$D:$D,'All YOY'!N$3,Data!$A:$A,'All YOY'!N$2,Data!$C:$C,'All YOY'!$C39,Data!$B:$B,'All YOY'!N$1)</f>
        <v>0</v>
      </c>
      <c r="O39" s="85">
        <f>SUMIFS(Data!$E:$E,Data!$D:$D,'All YOY'!O$3,Data!$A:$A,'All YOY'!O$2,Data!$C:$C,'All YOY'!$C39,Data!$B:$B,'All YOY'!O$1)</f>
        <v>0</v>
      </c>
      <c r="P39" s="85">
        <f>SUMIFS(Data!$E:$E,Data!$D:$D,'All YOY'!P$3,Data!$A:$A,'All YOY'!P$2,Data!$C:$C,'All YOY'!$C39,Data!$B:$B,'All YOY'!P$1)</f>
        <v>0</v>
      </c>
      <c r="Q39" s="85">
        <f>SUMIFS(Data!$E:$E,Data!$D:$D,'All YOY'!Q$3,Data!$A:$A,'All YOY'!Q$2,Data!$C:$C,'All YOY'!$C39,Data!$B:$B,'All YOY'!Q$1)</f>
        <v>47412</v>
      </c>
      <c r="R39" s="85">
        <f>SUMIFS(Data!$E:$E,Data!$D:$D,'All YOY'!R$3,Data!$A:$A,'All YOY'!R$2,Data!$C:$C,'All YOY'!$C39,Data!$B:$B,'All YOY'!R$1)</f>
        <v>46586</v>
      </c>
      <c r="S39" s="85">
        <f>SUMIFS(Data!$E:$E,Data!$D:$D,'All YOY'!S$3,Data!$A:$A,'All YOY'!S$2,Data!$C:$C,'All YOY'!$C39,Data!$B:$B,'All YOY'!S$1)</f>
        <v>826</v>
      </c>
      <c r="T39" s="85">
        <f>SUMIFS(Data!$E:$E,Data!$D:$D,'All YOY'!T$3,Data!$A:$A,'All YOY'!T$2,Data!$C:$C,'All YOY'!$C39,Data!$B:$B,'All YOY'!T$1)</f>
        <v>47225</v>
      </c>
      <c r="U39" s="85">
        <f>SUMIFS(Data!$E:$E,Data!$D:$D,'All YOY'!U$3,Data!$A:$A,'All YOY'!U$2,Data!$C:$C,'All YOY'!$C39,Data!$B:$B,'All YOY'!U$1)</f>
        <v>46352</v>
      </c>
      <c r="V39" s="85">
        <f>SUMIFS(Data!$E:$E,Data!$D:$D,'All YOY'!V$3,Data!$A:$A,'All YOY'!V$2,Data!$C:$C,'All YOY'!$C39,Data!$B:$B,'All YOY'!V$1)</f>
        <v>873</v>
      </c>
      <c r="W39" s="85">
        <f>SUMIFS(Data!$E:$E,Data!$D:$D,'All YOY'!W$3,Data!$A:$A,'All YOY'!W$2,Data!$C:$C,'All YOY'!$C39,Data!$B:$B,'All YOY'!W$1)</f>
        <v>46658</v>
      </c>
      <c r="X39" s="85">
        <f>SUMIFS(Data!$E:$E,Data!$D:$D,'All YOY'!X$3,Data!$A:$A,'All YOY'!X$2,Data!$C:$C,'All YOY'!$C39,Data!$B:$B,'All YOY'!X$1)</f>
        <v>45929</v>
      </c>
      <c r="Y39" s="85">
        <f>SUMIFS(Data!$E:$E,Data!$D:$D,'All YOY'!Y$3,Data!$A:$A,'All YOY'!Y$2,Data!$C:$C,'All YOY'!$C39,Data!$B:$B,'All YOY'!Y$1)</f>
        <v>729</v>
      </c>
      <c r="Z39" s="85">
        <f>SUMIFS(Data!$E:$E,Data!$D:$D,'All YOY'!Z$3,Data!$A:$A,'All YOY'!Z$2,Data!$C:$C,'All YOY'!$C39,Data!$B:$B,'All YOY'!Z$1)</f>
        <v>48043</v>
      </c>
      <c r="AA39" s="85">
        <f>SUMIFS(Data!$E:$E,Data!$D:$D,'All YOY'!AA$3,Data!$A:$A,'All YOY'!AA$2,Data!$C:$C,'All YOY'!$C39,Data!$B:$B,'All YOY'!AA$1)</f>
        <v>47132</v>
      </c>
      <c r="AB39" s="85">
        <f>SUMIFS(Data!$E:$E,Data!$D:$D,'All YOY'!AB$3,Data!$A:$A,'All YOY'!AB$2,Data!$C:$C,'All YOY'!$C39,Data!$B:$B,'All YOY'!AB$1)</f>
        <v>911</v>
      </c>
      <c r="AC39" s="85">
        <f>SUMIFS(Data!$E:$E,Data!$D:$D,'All YOY'!AC$3,Data!$A:$A,'All YOY'!AC$2,Data!$C:$C,'All YOY'!$C39,Data!$B:$B,'All YOY'!AC$1)</f>
        <v>49308</v>
      </c>
      <c r="AD39" s="85">
        <f>SUMIFS(Data!$E:$E,Data!$D:$D,'All YOY'!AD$3,Data!$A:$A,'All YOY'!AD$2,Data!$C:$C,'All YOY'!$C39,Data!$B:$B,'All YOY'!AD$1)</f>
        <v>48440</v>
      </c>
      <c r="AE39" s="85">
        <f>SUMIFS(Data!$E:$E,Data!$D:$D,'All YOY'!AE$3,Data!$A:$A,'All YOY'!AE$2,Data!$C:$C,'All YOY'!$C39,Data!$B:$B,'All YOY'!AE$1)</f>
        <v>868</v>
      </c>
      <c r="AF39" s="85">
        <f>SUMIFS(Data!$E:$E,Data!$D:$D,'All YOY'!AF$3,Data!$A:$A,'All YOY'!AF$2,Data!$C:$C,'All YOY'!$C39,Data!$B:$B,'All YOY'!AF$1)</f>
        <v>51259</v>
      </c>
      <c r="AG39" s="85">
        <f>SUMIFS(Data!$E:$E,Data!$D:$D,'All YOY'!AG$3,Data!$A:$A,'All YOY'!AG$2,Data!$C:$C,'All YOY'!$C39,Data!$B:$B,'All YOY'!AG$1)</f>
        <v>50321</v>
      </c>
      <c r="AH39" s="85">
        <f>SUMIFS(Data!$E:$E,Data!$D:$D,'All YOY'!AH$3,Data!$A:$A,'All YOY'!AH$2,Data!$C:$C,'All YOY'!$C39,Data!$B:$B,'All YOY'!AH$1)</f>
        <v>938</v>
      </c>
      <c r="AI39" s="85">
        <f>SUMIFS(Data!$E:$E,Data!$D:$D,'All YOY'!AI$3,Data!$A:$A,'All YOY'!AI$2,Data!$C:$C,'All YOY'!$C39,Data!$B:$B,'All YOY'!AI$1)</f>
        <v>51762</v>
      </c>
      <c r="AJ39" s="85">
        <f>SUMIFS(Data!$E:$E,Data!$D:$D,'All YOY'!AJ$3,Data!$A:$A,'All YOY'!AJ$2,Data!$C:$C,'All YOY'!$C39,Data!$B:$B,'All YOY'!AJ$1)</f>
        <v>50846</v>
      </c>
      <c r="AK39" s="85">
        <f>SUMIFS(Data!$E:$E,Data!$D:$D,'All YOY'!AK$3,Data!$A:$A,'All YOY'!AK$2,Data!$C:$C,'All YOY'!$C39,Data!$B:$B,'All YOY'!AK$1)</f>
        <v>916</v>
      </c>
      <c r="AL39" s="85">
        <f>SUMIFS(Data!$E:$E,Data!$D:$D,'All YOY'!AL$3,Data!$A:$A,'All YOY'!AL$2,Data!$C:$C,'All YOY'!$C39,Data!$B:$B,'All YOY'!AL$1)</f>
        <v>54159</v>
      </c>
      <c r="AM39" s="85">
        <f>SUMIFS(Data!$E:$E,Data!$D:$D,'All YOY'!AM$3,Data!$A:$A,'All YOY'!AM$2,Data!$C:$C,'All YOY'!$C39,Data!$B:$B,'All YOY'!AM$1)</f>
        <v>53040</v>
      </c>
      <c r="AN39" s="85">
        <f>SUMIFS(Data!$E:$E,Data!$D:$D,'All YOY'!AN$3,Data!$A:$A,'All YOY'!AN$2,Data!$C:$C,'All YOY'!$C39,Data!$B:$B,'All YOY'!AN$1)</f>
        <v>1119</v>
      </c>
      <c r="AO39" s="85">
        <f>SUMIFS(Data!$E:$E,Data!$D:$D,'All YOY'!AO$3,Data!$A:$A,'All YOY'!AO$2,Data!$C:$C,'All YOY'!$C39,Data!$B:$B,'All YOY'!AO$1)</f>
        <v>53937</v>
      </c>
      <c r="AP39" s="85">
        <f>SUMIFS(Data!$E:$E,Data!$D:$D,'All YOY'!AP$3,Data!$A:$A,'All YOY'!AP$2,Data!$C:$C,'All YOY'!$C39,Data!$B:$B,'All YOY'!AP$1)</f>
        <v>52872</v>
      </c>
      <c r="AQ39" s="85">
        <f>SUMIFS(Data!$E:$E,Data!$D:$D,'All YOY'!AQ$3,Data!$A:$A,'All YOY'!AQ$2,Data!$C:$C,'All YOY'!$C39,Data!$B:$B,'All YOY'!AQ$1)</f>
        <v>1065</v>
      </c>
      <c r="AR39" s="85">
        <f>SUMIFS(Data!$E:$E,Data!$D:$D,'All YOY'!AR$3,Data!$A:$A,'All YOY'!AR$2,Data!$C:$C,'All YOY'!$C39,Data!$B:$B,'All YOY'!AR$1)</f>
        <v>52848</v>
      </c>
      <c r="AS39" s="85">
        <f>SUMIFS(Data!$E:$E,Data!$D:$D,'All YOY'!AS$3,Data!$A:$A,'All YOY'!AS$2,Data!$C:$C,'All YOY'!$C39,Data!$B:$B,'All YOY'!AS$1)</f>
        <v>51836</v>
      </c>
      <c r="AT39" s="85">
        <f>SUMIFS(Data!$E:$E,Data!$D:$D,'All YOY'!AT$3,Data!$A:$A,'All YOY'!AT$2,Data!$C:$C,'All YOY'!$C39,Data!$B:$B,'All YOY'!AT$1)</f>
        <v>1012</v>
      </c>
      <c r="AU39" s="85">
        <f>SUMIFS(Data!$E:$E,Data!$D:$D,'All YOY'!AU$3,Data!$A:$A,'All YOY'!AU$2,Data!$C:$C,'All YOY'!$C39,Data!$B:$B,'All YOY'!AU$1)</f>
        <v>49282</v>
      </c>
      <c r="AV39" s="85">
        <f>SUMIFS(Data!$E:$E,Data!$D:$D,'All YOY'!AV$3,Data!$A:$A,'All YOY'!AV$2,Data!$C:$C,'All YOY'!$C39,Data!$B:$B,'All YOY'!AV$1)</f>
        <v>48515</v>
      </c>
      <c r="AW39" s="85">
        <f>SUMIFS(Data!$E:$E,Data!$D:$D,'All YOY'!AW$3,Data!$A:$A,'All YOY'!AW$2,Data!$C:$C,'All YOY'!$C39,Data!$B:$B,'All YOY'!AW$1)</f>
        <v>767</v>
      </c>
      <c r="AX39" s="85">
        <f>SUMIFS(Data!$E:$E,Data!$D:$D,'All YOY'!AX$3,Data!$A:$A,'All YOY'!AX$2,Data!$C:$C,'All YOY'!$C39,Data!$B:$B,'All YOY'!AX$1)</f>
        <v>48508</v>
      </c>
      <c r="AY39" s="85">
        <f>SUMIFS(Data!$E:$E,Data!$D:$D,'All YOY'!AY$3,Data!$A:$A,'All YOY'!AY$2,Data!$C:$C,'All YOY'!$C39,Data!$B:$B,'All YOY'!AY$1)</f>
        <v>47861</v>
      </c>
      <c r="AZ39" s="85">
        <f>SUMIFS(Data!$E:$E,Data!$D:$D,'All YOY'!AZ$3,Data!$A:$A,'All YOY'!AZ$2,Data!$C:$C,'All YOY'!$C39,Data!$B:$B,'All YOY'!AZ$1)</f>
        <v>647</v>
      </c>
      <c r="BA39" s="85">
        <f>SUMIFS(Data!$E:$E,Data!$D:$D,'All YOY'!BA$3,Data!$A:$A,'All YOY'!BA$2,Data!$C:$C,'All YOY'!$C39,Data!$B:$B,'All YOY'!BA$1)</f>
        <v>0</v>
      </c>
      <c r="BB39" s="85">
        <f>SUMIFS(Data!$E:$E,Data!$D:$D,'All YOY'!BB$3,Data!$A:$A,'All YOY'!BB$2,Data!$C:$C,'All YOY'!$C39,Data!$B:$B,'All YOY'!BB$1)</f>
        <v>0</v>
      </c>
      <c r="BC39" s="85">
        <f>SUMIFS(Data!$E:$E,Data!$D:$D,'All YOY'!BC$3,Data!$A:$A,'All YOY'!BC$2,Data!$C:$C,'All YOY'!$C39,Data!$B:$B,'All YOY'!BC$1)</f>
        <v>0</v>
      </c>
      <c r="BD39" s="85">
        <f>SUMIFS(Data!$E:$E,Data!$D:$D,'All YOY'!BD$3,Data!$A:$A,'All YOY'!BD$2,Data!$C:$C,'All YOY'!$C39,Data!$B:$B,'All YOY'!BD$1)</f>
        <v>48276</v>
      </c>
      <c r="BE39" s="85">
        <f>SUMIFS(Data!$E:$E,Data!$D:$D,'All YOY'!BE$3,Data!$A:$A,'All YOY'!BE$2,Data!$C:$C,'All YOY'!$C39,Data!$B:$B,'All YOY'!BE$1)</f>
        <v>47695</v>
      </c>
      <c r="BF39" s="85">
        <f>SUMIFS(Data!$E:$E,Data!$D:$D,'All YOY'!BF$3,Data!$A:$A,'All YOY'!BF$2,Data!$C:$C,'All YOY'!$C39,Data!$B:$B,'All YOY'!BF$1)</f>
        <v>581</v>
      </c>
      <c r="BG39" s="85">
        <f>SUMIFS(Data!$E:$E,Data!$D:$D,'All YOY'!BG$3,Data!$A:$A,'All YOY'!BG$2,Data!$C:$C,'All YOY'!$C39,Data!$B:$B,'All YOY'!BG$1)</f>
        <v>49350</v>
      </c>
      <c r="BH39" s="85">
        <f>SUMIFS(Data!$E:$E,Data!$D:$D,'All YOY'!BH$3,Data!$A:$A,'All YOY'!BH$2,Data!$C:$C,'All YOY'!$C39,Data!$B:$B,'All YOY'!BH$1)</f>
        <v>48734</v>
      </c>
      <c r="BI39" s="85">
        <f>SUMIFS(Data!$E:$E,Data!$D:$D,'All YOY'!BI$3,Data!$A:$A,'All YOY'!BI$2,Data!$C:$C,'All YOY'!$C39,Data!$B:$B,'All YOY'!BI$1)</f>
        <v>616</v>
      </c>
      <c r="BJ39" s="85">
        <f>SUMIFS(Data!$E:$E,Data!$D:$D,'All YOY'!BJ$3,Data!$A:$A,'All YOY'!BJ$2,Data!$C:$C,'All YOY'!$C39,Data!$B:$B,'All YOY'!BJ$1)</f>
        <v>49766</v>
      </c>
      <c r="BK39" s="85">
        <f>SUMIFS(Data!$E:$E,Data!$D:$D,'All YOY'!BK$3,Data!$A:$A,'All YOY'!BK$2,Data!$C:$C,'All YOY'!$C39,Data!$B:$B,'All YOY'!BK$1)</f>
        <v>49122</v>
      </c>
      <c r="BL39" s="85">
        <f>SUMIFS(Data!$E:$E,Data!$D:$D,'All YOY'!BL$3,Data!$A:$A,'All YOY'!BL$2,Data!$C:$C,'All YOY'!$C39,Data!$B:$B,'All YOY'!BL$1)</f>
        <v>644</v>
      </c>
      <c r="BM39" s="85">
        <f>SUMIFS(Data!$E:$E,Data!$D:$D,'All YOY'!BM$3,Data!$A:$A,'All YOY'!BM$2,Data!$C:$C,'All YOY'!$C39,Data!$B:$B,'All YOY'!BM$1)</f>
        <v>48954</v>
      </c>
      <c r="BN39" s="85">
        <f>SUMIFS(Data!$E:$E,Data!$D:$D,'All YOY'!BN$3,Data!$A:$A,'All YOY'!BN$2,Data!$C:$C,'All YOY'!$C39,Data!$B:$B,'All YOY'!BN$1)</f>
        <v>48349</v>
      </c>
      <c r="BO39" s="85">
        <f>SUMIFS(Data!$E:$E,Data!$D:$D,'All YOY'!BO$3,Data!$A:$A,'All YOY'!BO$2,Data!$C:$C,'All YOY'!$C39,Data!$B:$B,'All YOY'!BO$1)</f>
        <v>605</v>
      </c>
      <c r="BP39" s="85">
        <f>SUMIFS(Data!$E:$E,Data!$D:$D,'All YOY'!BP$3,Data!$A:$A,'All YOY'!BP$2,Data!$C:$C,'All YOY'!$C39,Data!$B:$B,'All YOY'!BP$1)</f>
        <v>48988</v>
      </c>
      <c r="BQ39" s="85">
        <f>SUMIFS(Data!$E:$E,Data!$D:$D,'All YOY'!BQ$3,Data!$A:$A,'All YOY'!BQ$2,Data!$C:$C,'All YOY'!$C39,Data!$B:$B,'All YOY'!BQ$1)</f>
        <v>48386</v>
      </c>
      <c r="BR39" s="85">
        <f>SUMIFS(Data!$E:$E,Data!$D:$D,'All YOY'!BR$3,Data!$A:$A,'All YOY'!BR$2,Data!$C:$C,'All YOY'!$C39,Data!$B:$B,'All YOY'!BR$1)</f>
        <v>602</v>
      </c>
      <c r="BS39" s="85">
        <f>SUMIFS(Data!$E:$E,Data!$D:$D,'All YOY'!BS$3,Data!$A:$A,'All YOY'!BS$2,Data!$C:$C,'All YOY'!$C39,Data!$B:$B,'All YOY'!BS$1)</f>
        <v>52187</v>
      </c>
      <c r="BT39" s="85">
        <f>SUMIFS(Data!$E:$E,Data!$D:$D,'All YOY'!BT$3,Data!$A:$A,'All YOY'!BT$2,Data!$C:$C,'All YOY'!$C39,Data!$B:$B,'All YOY'!BT$1)</f>
        <v>51476</v>
      </c>
      <c r="BU39" s="85">
        <f>SUMIFS(Data!$E:$E,Data!$D:$D,'All YOY'!BU$3,Data!$A:$A,'All YOY'!BU$2,Data!$C:$C,'All YOY'!$C39,Data!$B:$B,'All YOY'!BU$1)</f>
        <v>711</v>
      </c>
      <c r="BV39" s="85">
        <f>SUMIFS(Data!$E:$E,Data!$D:$D,'All YOY'!BV$3,Data!$A:$A,'All YOY'!BV$2,Data!$C:$C,'All YOY'!$C39,Data!$B:$B,'All YOY'!BV$1)</f>
        <v>49090</v>
      </c>
      <c r="BW39" s="85">
        <f>SUMIFS(Data!$E:$E,Data!$D:$D,'All YOY'!BW$3,Data!$A:$A,'All YOY'!BW$2,Data!$C:$C,'All YOY'!$C39,Data!$B:$B,'All YOY'!BW$1)</f>
        <v>48557</v>
      </c>
      <c r="BX39" s="85">
        <f>SUMIFS(Data!$E:$E,Data!$D:$D,'All YOY'!BX$3,Data!$A:$A,'All YOY'!BX$2,Data!$C:$C,'All YOY'!$C39,Data!$B:$B,'All YOY'!BX$1)</f>
        <v>533</v>
      </c>
      <c r="BY39" s="85">
        <f>SUMIFS(Data!$E:$E,Data!$D:$D,'All YOY'!BY$3,Data!$A:$A,'All YOY'!BY$2,Data!$C:$C,'All YOY'!$C39,Data!$B:$B,'All YOY'!BY$1)</f>
        <v>47334</v>
      </c>
      <c r="BZ39" s="85">
        <f>SUMIFS(Data!$E:$E,Data!$D:$D,'All YOY'!BZ$3,Data!$A:$A,'All YOY'!BZ$2,Data!$C:$C,'All YOY'!$C39,Data!$B:$B,'All YOY'!BZ$1)</f>
        <v>46845</v>
      </c>
      <c r="CA39" s="85">
        <f>SUMIFS(Data!$E:$E,Data!$D:$D,'All YOY'!CA$3,Data!$A:$A,'All YOY'!CA$2,Data!$C:$C,'All YOY'!$C39,Data!$B:$B,'All YOY'!CA$1)</f>
        <v>489</v>
      </c>
      <c r="CB39" s="85">
        <f>SUMIFS(Data!$E:$E,Data!$D:$D,'All YOY'!CB$3,Data!$A:$A,'All YOY'!CB$2,Data!$C:$C,'All YOY'!$C39,Data!$B:$B,'All YOY'!CB$1)</f>
        <v>44786</v>
      </c>
      <c r="CC39" s="85">
        <f>SUMIFS(Data!$E:$E,Data!$D:$D,'All YOY'!CC$3,Data!$A:$A,'All YOY'!CC$2,Data!$C:$C,'All YOY'!$C39,Data!$B:$B,'All YOY'!CC$1)</f>
        <v>44332</v>
      </c>
      <c r="CD39" s="85">
        <f>SUMIFS(Data!$E:$E,Data!$D:$D,'All YOY'!CD$3,Data!$A:$A,'All YOY'!CD$2,Data!$C:$C,'All YOY'!$C39,Data!$B:$B,'All YOY'!CD$1)</f>
        <v>454</v>
      </c>
      <c r="CE39" s="85">
        <f>SUMIFS(Data!$E:$E,Data!$D:$D,'All YOY'!CE$3,Data!$A:$A,'All YOY'!CE$2,Data!$C:$C,'All YOY'!$C39,Data!$B:$B,'All YOY'!CE$1)</f>
        <v>44792</v>
      </c>
      <c r="CF39" s="85">
        <f>SUMIFS(Data!$E:$E,Data!$D:$D,'All YOY'!CF$3,Data!$A:$A,'All YOY'!CF$2,Data!$C:$C,'All YOY'!$C39,Data!$B:$B,'All YOY'!CF$1)</f>
        <v>44458</v>
      </c>
      <c r="CG39" s="85">
        <f>SUMIFS(Data!$E:$E,Data!$D:$D,'All YOY'!CG$3,Data!$A:$A,'All YOY'!CG$2,Data!$C:$C,'All YOY'!$C39,Data!$B:$B,'All YOY'!CG$1)</f>
        <v>334</v>
      </c>
      <c r="CH39" s="85">
        <f>SUMIFS(Data!$E:$E,Data!$D:$D,'All YOY'!CH$3,Data!$A:$A,'All YOY'!CH$2,Data!$C:$C,'All YOY'!$C39,Data!$B:$B,'All YOY'!CH$1)</f>
        <v>45672</v>
      </c>
      <c r="CI39" s="85">
        <f>SUMIFS(Data!$E:$E,Data!$D:$D,'All YOY'!CI$3,Data!$A:$A,'All YOY'!CI$2,Data!$C:$C,'All YOY'!$C39,Data!$B:$B,'All YOY'!CI$1)</f>
        <v>45354</v>
      </c>
      <c r="CJ39" s="85">
        <f>SUMIFS(Data!$E:$E,Data!$D:$D,'All YOY'!CJ$3,Data!$A:$A,'All YOY'!CJ$2,Data!$C:$C,'All YOY'!$C39,Data!$B:$B,'All YOY'!CJ$1)</f>
        <v>318</v>
      </c>
      <c r="CK39" s="85">
        <f>SUMIFS(Data!$E:$E,Data!$D:$D,'All YOY'!CK$3,Data!$A:$A,'All YOY'!CK$2,Data!$C:$C,'All YOY'!$C39,Data!$B:$B,'All YOY'!CK$1)</f>
        <v>46920</v>
      </c>
      <c r="CL39" s="85">
        <f>SUMIFS(Data!$E:$E,Data!$D:$D,'All YOY'!CL$3,Data!$A:$A,'All YOY'!CL$2,Data!$C:$C,'All YOY'!$C39,Data!$B:$B,'All YOY'!CL$1)</f>
        <v>46590</v>
      </c>
      <c r="CM39" s="85">
        <f>SUMIFS(Data!$E:$E,Data!$D:$D,'All YOY'!CM$3,Data!$A:$A,'All YOY'!CM$2,Data!$C:$C,'All YOY'!$C39,Data!$B:$B,'All YOY'!CM$1)</f>
        <v>330</v>
      </c>
      <c r="CN39" s="85">
        <f>SUMIFS(Data!$E:$E,Data!$D:$D,'All YOY'!CN$3,Data!$A:$A,'All YOY'!CN$2,Data!$C:$C,'All YOY'!$C39,Data!$B:$B,'All YOY'!CN$1)</f>
        <v>47070</v>
      </c>
      <c r="CO39" s="85">
        <f>SUMIFS(Data!$E:$E,Data!$D:$D,'All YOY'!CO$3,Data!$A:$A,'All YOY'!CO$2,Data!$C:$C,'All YOY'!$C39,Data!$B:$B,'All YOY'!CO$1)</f>
        <v>46731</v>
      </c>
      <c r="CP39" s="85">
        <f>SUMIFS(Data!$E:$E,Data!$D:$D,'All YOY'!CP$3,Data!$A:$A,'All YOY'!CP$2,Data!$C:$C,'All YOY'!$C39,Data!$B:$B,'All YOY'!CP$1)</f>
        <v>339</v>
      </c>
      <c r="CQ39" s="85">
        <f>SUMIFS(Data!$E:$E,Data!$D:$D,'All YOY'!CQ$3,Data!$A:$A,'All YOY'!CQ$2,Data!$C:$C,'All YOY'!$C39,Data!$B:$B,'All YOY'!CQ$1)</f>
        <v>48525</v>
      </c>
      <c r="CR39" s="85">
        <f>SUMIFS(Data!$E:$E,Data!$D:$D,'All YOY'!CR$3,Data!$A:$A,'All YOY'!CR$2,Data!$C:$C,'All YOY'!$C39,Data!$B:$B,'All YOY'!CR$1)</f>
        <v>48178</v>
      </c>
      <c r="CS39" s="85">
        <f>SUMIFS(Data!$E:$E,Data!$D:$D,'All YOY'!CS$3,Data!$A:$A,'All YOY'!CS$2,Data!$C:$C,'All YOY'!$C39,Data!$B:$B,'All YOY'!CS$1)</f>
        <v>347</v>
      </c>
      <c r="CT39" s="85">
        <f>SUMIFS(Data!$E:$E,Data!$D:$D,'All YOY'!CT$3,Data!$A:$A,'All YOY'!CT$2,Data!$C:$C,'All YOY'!$C39,Data!$B:$B,'All YOY'!CT$1)</f>
        <v>48348</v>
      </c>
      <c r="CU39" s="85">
        <f>SUMIFS(Data!$E:$E,Data!$D:$D,'All YOY'!CU$3,Data!$A:$A,'All YOY'!CU$2,Data!$C:$C,'All YOY'!$C39,Data!$B:$B,'All YOY'!CU$1)</f>
        <v>48060</v>
      </c>
      <c r="CV39" s="85">
        <f>SUMIFS(Data!$E:$E,Data!$D:$D,'All YOY'!CV$3,Data!$A:$A,'All YOY'!CV$2,Data!$C:$C,'All YOY'!$C39,Data!$B:$B,'All YOY'!CV$1)</f>
        <v>288</v>
      </c>
      <c r="CW39" s="85">
        <f>SUMIFS(Data!$E:$E,Data!$D:$D,'All YOY'!CW$3,Data!$A:$A,'All YOY'!CW$2,Data!$C:$C,'All YOY'!$C39,Data!$B:$B,'All YOY'!CW$1)</f>
        <v>47805</v>
      </c>
      <c r="CX39" s="85">
        <f>SUMIFS(Data!$E:$E,Data!$D:$D,'All YOY'!CX$3,Data!$A:$A,'All YOY'!CX$2,Data!$C:$C,'All YOY'!$C39,Data!$B:$B,'All YOY'!CX$1)</f>
        <v>47533</v>
      </c>
      <c r="CY39" s="85">
        <f>SUMIFS(Data!$E:$E,Data!$D:$D,'All YOY'!CY$3,Data!$A:$A,'All YOY'!CY$2,Data!$C:$C,'All YOY'!$C39,Data!$B:$B,'All YOY'!CY$1)</f>
        <v>272</v>
      </c>
      <c r="CZ39" s="85">
        <f>SUMIFS(Data!$E:$E,Data!$D:$D,'All YOY'!CZ$3,Data!$A:$A,'All YOY'!CZ$2,Data!$C:$C,'All YOY'!$C39,Data!$B:$B,'All YOY'!CZ$1)</f>
        <v>47216</v>
      </c>
      <c r="DA39" s="85">
        <f>SUMIFS(Data!$E:$E,Data!$D:$D,'All YOY'!DA$3,Data!$A:$A,'All YOY'!DA$2,Data!$C:$C,'All YOY'!$C39,Data!$B:$B,'All YOY'!DA$1)</f>
        <v>46988</v>
      </c>
      <c r="DB39" s="85">
        <f>SUMIFS(Data!$E:$E,Data!$D:$D,'All YOY'!DB$3,Data!$A:$A,'All YOY'!DB$2,Data!$C:$C,'All YOY'!$C39,Data!$B:$B,'All YOY'!DB$1)</f>
        <v>228</v>
      </c>
      <c r="DC39" s="85">
        <f>SUMIFS(Data!$E:$E,Data!$D:$D,'All YOY'!DC$3,Data!$A:$A,'All YOY'!DC$2,Data!$C:$C,'All YOY'!$C39,Data!$B:$B,'All YOY'!DC$1)</f>
        <v>45063</v>
      </c>
      <c r="DD39" s="85">
        <f>SUMIFS(Data!$E:$E,Data!$D:$D,'All YOY'!DD$3,Data!$A:$A,'All YOY'!DD$2,Data!$C:$C,'All YOY'!$C39,Data!$B:$B,'All YOY'!DD$1)</f>
        <v>44889</v>
      </c>
      <c r="DE39" s="85">
        <f>SUMIFS(Data!$E:$E,Data!$D:$D,'All YOY'!DE$3,Data!$A:$A,'All YOY'!DE$2,Data!$C:$C,'All YOY'!$C39,Data!$B:$B,'All YOY'!DE$1)</f>
        <v>174</v>
      </c>
    </row>
    <row r="40" spans="1:109">
      <c r="A40" s="77" t="s">
        <v>460</v>
      </c>
      <c r="B40" s="77" t="s">
        <v>22</v>
      </c>
      <c r="C40" s="88" t="s">
        <v>22</v>
      </c>
      <c r="D40" s="77"/>
      <c r="E40" s="85">
        <f>SUMIFS(Data!$E:$E,Data!$D:$D,'All YOY'!E$3,Data!$A:$A,'All YOY'!E$2,Data!$C:$C,'All YOY'!$C40,Data!$B:$B,'All YOY'!E$1)</f>
        <v>0</v>
      </c>
      <c r="F40" s="85">
        <f>SUMIFS(Data!$E:$E,Data!$D:$D,'All YOY'!F$3,Data!$A:$A,'All YOY'!F$2,Data!$C:$C,'All YOY'!$C40,Data!$B:$B,'All YOY'!F$1)</f>
        <v>0</v>
      </c>
      <c r="G40" s="85">
        <f>SUMIFS(Data!$E:$E,Data!$D:$D,'All YOY'!G$3,Data!$A:$A,'All YOY'!G$2,Data!$C:$C,'All YOY'!$C40,Data!$B:$B,'All YOY'!G$1)</f>
        <v>0</v>
      </c>
      <c r="H40" s="85">
        <f>SUMIFS(Data!$E:$E,Data!$D:$D,'All YOY'!H$3,Data!$A:$A,'All YOY'!H$2,Data!$C:$C,'All YOY'!$C40,Data!$B:$B,'All YOY'!H$1)</f>
        <v>0</v>
      </c>
      <c r="I40" s="85">
        <f>SUMIFS(Data!$E:$E,Data!$D:$D,'All YOY'!I$3,Data!$A:$A,'All YOY'!I$2,Data!$C:$C,'All YOY'!$C40,Data!$B:$B,'All YOY'!I$1)</f>
        <v>0</v>
      </c>
      <c r="J40" s="85">
        <f>SUMIFS(Data!$E:$E,Data!$D:$D,'All YOY'!J$3,Data!$A:$A,'All YOY'!J$2,Data!$C:$C,'All YOY'!$C40,Data!$B:$B,'All YOY'!J$1)</f>
        <v>0</v>
      </c>
      <c r="K40" s="85">
        <f>SUMIFS(Data!$E:$E,Data!$D:$D,'All YOY'!K$3,Data!$A:$A,'All YOY'!K$2,Data!$C:$C,'All YOY'!$C40,Data!$B:$B,'All YOY'!K$1)</f>
        <v>75000</v>
      </c>
      <c r="L40" s="85">
        <f>SUMIFS(Data!$E:$E,Data!$D:$D,'All YOY'!L$3,Data!$A:$A,'All YOY'!L$2,Data!$C:$C,'All YOY'!$C40,Data!$B:$B,'All YOY'!L$1)</f>
        <v>0</v>
      </c>
      <c r="M40" s="85">
        <f>SUMIFS(Data!$E:$E,Data!$D:$D,'All YOY'!M$3,Data!$A:$A,'All YOY'!M$2,Data!$C:$C,'All YOY'!$C40,Data!$B:$B,'All YOY'!M$1)</f>
        <v>0</v>
      </c>
      <c r="N40" s="85">
        <f>SUMIFS(Data!$E:$E,Data!$D:$D,'All YOY'!N$3,Data!$A:$A,'All YOY'!N$2,Data!$C:$C,'All YOY'!$C40,Data!$B:$B,'All YOY'!N$1)</f>
        <v>0</v>
      </c>
      <c r="O40" s="85">
        <f>SUMIFS(Data!$E:$E,Data!$D:$D,'All YOY'!O$3,Data!$A:$A,'All YOY'!O$2,Data!$C:$C,'All YOY'!$C40,Data!$B:$B,'All YOY'!O$1)</f>
        <v>0</v>
      </c>
      <c r="P40" s="85">
        <f>SUMIFS(Data!$E:$E,Data!$D:$D,'All YOY'!P$3,Data!$A:$A,'All YOY'!P$2,Data!$C:$C,'All YOY'!$C40,Data!$B:$B,'All YOY'!P$1)</f>
        <v>0</v>
      </c>
      <c r="Q40" s="85">
        <f>SUMIFS(Data!$E:$E,Data!$D:$D,'All YOY'!Q$3,Data!$A:$A,'All YOY'!Q$2,Data!$C:$C,'All YOY'!$C40,Data!$B:$B,'All YOY'!Q$1)</f>
        <v>76174</v>
      </c>
      <c r="R40" s="85">
        <f>SUMIFS(Data!$E:$E,Data!$D:$D,'All YOY'!R$3,Data!$A:$A,'All YOY'!R$2,Data!$C:$C,'All YOY'!$C40,Data!$B:$B,'All YOY'!R$1)</f>
        <v>68252</v>
      </c>
      <c r="S40" s="85">
        <f>SUMIFS(Data!$E:$E,Data!$D:$D,'All YOY'!S$3,Data!$A:$A,'All YOY'!S$2,Data!$C:$C,'All YOY'!$C40,Data!$B:$B,'All YOY'!S$1)</f>
        <v>7922</v>
      </c>
      <c r="T40" s="85">
        <f>SUMIFS(Data!$E:$E,Data!$D:$D,'All YOY'!T$3,Data!$A:$A,'All YOY'!T$2,Data!$C:$C,'All YOY'!$C40,Data!$B:$B,'All YOY'!T$1)</f>
        <v>72699</v>
      </c>
      <c r="U40" s="85">
        <f>SUMIFS(Data!$E:$E,Data!$D:$D,'All YOY'!U$3,Data!$A:$A,'All YOY'!U$2,Data!$C:$C,'All YOY'!$C40,Data!$B:$B,'All YOY'!U$1)</f>
        <v>65198</v>
      </c>
      <c r="V40" s="85">
        <f>SUMIFS(Data!$E:$E,Data!$D:$D,'All YOY'!V$3,Data!$A:$A,'All YOY'!V$2,Data!$C:$C,'All YOY'!$C40,Data!$B:$B,'All YOY'!V$1)</f>
        <v>7501</v>
      </c>
      <c r="W40" s="85">
        <f>SUMIFS(Data!$E:$E,Data!$D:$D,'All YOY'!W$3,Data!$A:$A,'All YOY'!W$2,Data!$C:$C,'All YOY'!$C40,Data!$B:$B,'All YOY'!W$1)</f>
        <v>71756</v>
      </c>
      <c r="X40" s="85">
        <f>SUMIFS(Data!$E:$E,Data!$D:$D,'All YOY'!X$3,Data!$A:$A,'All YOY'!X$2,Data!$C:$C,'All YOY'!$C40,Data!$B:$B,'All YOY'!X$1)</f>
        <v>66201</v>
      </c>
      <c r="Y40" s="85">
        <f>SUMIFS(Data!$E:$E,Data!$D:$D,'All YOY'!Y$3,Data!$A:$A,'All YOY'!Y$2,Data!$C:$C,'All YOY'!$C40,Data!$B:$B,'All YOY'!Y$1)</f>
        <v>5555</v>
      </c>
      <c r="Z40" s="85">
        <f>SUMIFS(Data!$E:$E,Data!$D:$D,'All YOY'!Z$3,Data!$A:$A,'All YOY'!Z$2,Data!$C:$C,'All YOY'!$C40,Data!$B:$B,'All YOY'!Z$1)</f>
        <v>74212</v>
      </c>
      <c r="AA40" s="85">
        <f>SUMIFS(Data!$E:$E,Data!$D:$D,'All YOY'!AA$3,Data!$A:$A,'All YOY'!AA$2,Data!$C:$C,'All YOY'!$C40,Data!$B:$B,'All YOY'!AA$1)</f>
        <v>67040</v>
      </c>
      <c r="AB40" s="85">
        <f>SUMIFS(Data!$E:$E,Data!$D:$D,'All YOY'!AB$3,Data!$A:$A,'All YOY'!AB$2,Data!$C:$C,'All YOY'!$C40,Data!$B:$B,'All YOY'!AB$1)</f>
        <v>7172</v>
      </c>
      <c r="AC40" s="85">
        <f>SUMIFS(Data!$E:$E,Data!$D:$D,'All YOY'!AC$3,Data!$A:$A,'All YOY'!AC$2,Data!$C:$C,'All YOY'!$C40,Data!$B:$B,'All YOY'!AC$1)</f>
        <v>74845</v>
      </c>
      <c r="AD40" s="85">
        <f>SUMIFS(Data!$E:$E,Data!$D:$D,'All YOY'!AD$3,Data!$A:$A,'All YOY'!AD$2,Data!$C:$C,'All YOY'!$C40,Data!$B:$B,'All YOY'!AD$1)</f>
        <v>67881</v>
      </c>
      <c r="AE40" s="85">
        <f>SUMIFS(Data!$E:$E,Data!$D:$D,'All YOY'!AE$3,Data!$A:$A,'All YOY'!AE$2,Data!$C:$C,'All YOY'!$C40,Data!$B:$B,'All YOY'!AE$1)</f>
        <v>6964</v>
      </c>
      <c r="AF40" s="85">
        <f>SUMIFS(Data!$E:$E,Data!$D:$D,'All YOY'!AF$3,Data!$A:$A,'All YOY'!AF$2,Data!$C:$C,'All YOY'!$C40,Data!$B:$B,'All YOY'!AF$1)</f>
        <v>76380</v>
      </c>
      <c r="AG40" s="85">
        <f>SUMIFS(Data!$E:$E,Data!$D:$D,'All YOY'!AG$3,Data!$A:$A,'All YOY'!AG$2,Data!$C:$C,'All YOY'!$C40,Data!$B:$B,'All YOY'!AG$1)</f>
        <v>69232</v>
      </c>
      <c r="AH40" s="85">
        <f>SUMIFS(Data!$E:$E,Data!$D:$D,'All YOY'!AH$3,Data!$A:$A,'All YOY'!AH$2,Data!$C:$C,'All YOY'!$C40,Data!$B:$B,'All YOY'!AH$1)</f>
        <v>7148</v>
      </c>
      <c r="AI40" s="85">
        <f>SUMIFS(Data!$E:$E,Data!$D:$D,'All YOY'!AI$3,Data!$A:$A,'All YOY'!AI$2,Data!$C:$C,'All YOY'!$C40,Data!$B:$B,'All YOY'!AI$1)</f>
        <v>70231</v>
      </c>
      <c r="AJ40" s="85">
        <f>SUMIFS(Data!$E:$E,Data!$D:$D,'All YOY'!AJ$3,Data!$A:$A,'All YOY'!AJ$2,Data!$C:$C,'All YOY'!$C40,Data!$B:$B,'All YOY'!AJ$1)</f>
        <v>64898</v>
      </c>
      <c r="AK40" s="85">
        <f>SUMIFS(Data!$E:$E,Data!$D:$D,'All YOY'!AK$3,Data!$A:$A,'All YOY'!AK$2,Data!$C:$C,'All YOY'!$C40,Data!$B:$B,'All YOY'!AK$1)</f>
        <v>5333</v>
      </c>
      <c r="AL40" s="85">
        <f>SUMIFS(Data!$E:$E,Data!$D:$D,'All YOY'!AL$3,Data!$A:$A,'All YOY'!AL$2,Data!$C:$C,'All YOY'!$C40,Data!$B:$B,'All YOY'!AL$1)</f>
        <v>75356</v>
      </c>
      <c r="AM40" s="85">
        <f>SUMIFS(Data!$E:$E,Data!$D:$D,'All YOY'!AM$3,Data!$A:$A,'All YOY'!AM$2,Data!$C:$C,'All YOY'!$C40,Data!$B:$B,'All YOY'!AM$1)</f>
        <v>69288</v>
      </c>
      <c r="AN40" s="85">
        <f>SUMIFS(Data!$E:$E,Data!$D:$D,'All YOY'!AN$3,Data!$A:$A,'All YOY'!AN$2,Data!$C:$C,'All YOY'!$C40,Data!$B:$B,'All YOY'!AN$1)</f>
        <v>6068</v>
      </c>
      <c r="AO40" s="85">
        <f>SUMIFS(Data!$E:$E,Data!$D:$D,'All YOY'!AO$3,Data!$A:$A,'All YOY'!AO$2,Data!$C:$C,'All YOY'!$C40,Data!$B:$B,'All YOY'!AO$1)</f>
        <v>144339</v>
      </c>
      <c r="AP40" s="85">
        <f>SUMIFS(Data!$E:$E,Data!$D:$D,'All YOY'!AP$3,Data!$A:$A,'All YOY'!AP$2,Data!$C:$C,'All YOY'!$C40,Data!$B:$B,'All YOY'!AP$1)</f>
        <v>126594</v>
      </c>
      <c r="AQ40" s="85">
        <f>SUMIFS(Data!$E:$E,Data!$D:$D,'All YOY'!AQ$3,Data!$A:$A,'All YOY'!AQ$2,Data!$C:$C,'All YOY'!$C40,Data!$B:$B,'All YOY'!AQ$1)</f>
        <v>17745</v>
      </c>
      <c r="AR40" s="85">
        <f>SUMIFS(Data!$E:$E,Data!$D:$D,'All YOY'!AR$3,Data!$A:$A,'All YOY'!AR$2,Data!$C:$C,'All YOY'!$C40,Data!$B:$B,'All YOY'!AR$1)</f>
        <v>146115</v>
      </c>
      <c r="AS40" s="85">
        <f>SUMIFS(Data!$E:$E,Data!$D:$D,'All YOY'!AS$3,Data!$A:$A,'All YOY'!AS$2,Data!$C:$C,'All YOY'!$C40,Data!$B:$B,'All YOY'!AS$1)</f>
        <v>128385</v>
      </c>
      <c r="AT40" s="85">
        <f>SUMIFS(Data!$E:$E,Data!$D:$D,'All YOY'!AT$3,Data!$A:$A,'All YOY'!AT$2,Data!$C:$C,'All YOY'!$C40,Data!$B:$B,'All YOY'!AT$1)</f>
        <v>17730</v>
      </c>
      <c r="AU40" s="85">
        <f>SUMIFS(Data!$E:$E,Data!$D:$D,'All YOY'!AU$3,Data!$A:$A,'All YOY'!AU$2,Data!$C:$C,'All YOY'!$C40,Data!$B:$B,'All YOY'!AU$1)</f>
        <v>143135</v>
      </c>
      <c r="AV40" s="85">
        <f>SUMIFS(Data!$E:$E,Data!$D:$D,'All YOY'!AV$3,Data!$A:$A,'All YOY'!AV$2,Data!$C:$C,'All YOY'!$C40,Data!$B:$B,'All YOY'!AV$1)</f>
        <v>126292</v>
      </c>
      <c r="AW40" s="85">
        <f>SUMIFS(Data!$E:$E,Data!$D:$D,'All YOY'!AW$3,Data!$A:$A,'All YOY'!AW$2,Data!$C:$C,'All YOY'!$C40,Data!$B:$B,'All YOY'!AW$1)</f>
        <v>16843</v>
      </c>
      <c r="AX40" s="85">
        <f>SUMIFS(Data!$E:$E,Data!$D:$D,'All YOY'!AX$3,Data!$A:$A,'All YOY'!AX$2,Data!$C:$C,'All YOY'!$C40,Data!$B:$B,'All YOY'!AX$1)</f>
        <v>141061</v>
      </c>
      <c r="AY40" s="85">
        <f>SUMIFS(Data!$E:$E,Data!$D:$D,'All YOY'!AY$3,Data!$A:$A,'All YOY'!AY$2,Data!$C:$C,'All YOY'!$C40,Data!$B:$B,'All YOY'!AY$1)</f>
        <v>125048</v>
      </c>
      <c r="AZ40" s="85">
        <f>SUMIFS(Data!$E:$E,Data!$D:$D,'All YOY'!AZ$3,Data!$A:$A,'All YOY'!AZ$2,Data!$C:$C,'All YOY'!$C40,Data!$B:$B,'All YOY'!AZ$1)</f>
        <v>16013</v>
      </c>
      <c r="BA40" s="85">
        <f>SUMIFS(Data!$E:$E,Data!$D:$D,'All YOY'!BA$3,Data!$A:$A,'All YOY'!BA$2,Data!$C:$C,'All YOY'!$C40,Data!$B:$B,'All YOY'!BA$1)</f>
        <v>0</v>
      </c>
      <c r="BB40" s="85">
        <f>SUMIFS(Data!$E:$E,Data!$D:$D,'All YOY'!BB$3,Data!$A:$A,'All YOY'!BB$2,Data!$C:$C,'All YOY'!$C40,Data!$B:$B,'All YOY'!BB$1)</f>
        <v>0</v>
      </c>
      <c r="BC40" s="85">
        <f>SUMIFS(Data!$E:$E,Data!$D:$D,'All YOY'!BC$3,Data!$A:$A,'All YOY'!BC$2,Data!$C:$C,'All YOY'!$C40,Data!$B:$B,'All YOY'!BC$1)</f>
        <v>0</v>
      </c>
      <c r="BD40" s="85">
        <f>SUMIFS(Data!$E:$E,Data!$D:$D,'All YOY'!BD$3,Data!$A:$A,'All YOY'!BD$2,Data!$C:$C,'All YOY'!$C40,Data!$B:$B,'All YOY'!BD$1)</f>
        <v>135737</v>
      </c>
      <c r="BE40" s="85">
        <f>SUMIFS(Data!$E:$E,Data!$D:$D,'All YOY'!BE$3,Data!$A:$A,'All YOY'!BE$2,Data!$C:$C,'All YOY'!$C40,Data!$B:$B,'All YOY'!BE$1)</f>
        <v>119921</v>
      </c>
      <c r="BF40" s="85">
        <f>SUMIFS(Data!$E:$E,Data!$D:$D,'All YOY'!BF$3,Data!$A:$A,'All YOY'!BF$2,Data!$C:$C,'All YOY'!$C40,Data!$B:$B,'All YOY'!BF$1)</f>
        <v>15816</v>
      </c>
      <c r="BG40" s="85">
        <f>SUMIFS(Data!$E:$E,Data!$D:$D,'All YOY'!BG$3,Data!$A:$A,'All YOY'!BG$2,Data!$C:$C,'All YOY'!$C40,Data!$B:$B,'All YOY'!BG$1)</f>
        <v>136023</v>
      </c>
      <c r="BH40" s="85">
        <f>SUMIFS(Data!$E:$E,Data!$D:$D,'All YOY'!BH$3,Data!$A:$A,'All YOY'!BH$2,Data!$C:$C,'All YOY'!$C40,Data!$B:$B,'All YOY'!BH$1)</f>
        <v>119846</v>
      </c>
      <c r="BI40" s="85">
        <f>SUMIFS(Data!$E:$E,Data!$D:$D,'All YOY'!BI$3,Data!$A:$A,'All YOY'!BI$2,Data!$C:$C,'All YOY'!$C40,Data!$B:$B,'All YOY'!BI$1)</f>
        <v>16177</v>
      </c>
      <c r="BJ40" s="85">
        <f>SUMIFS(Data!$E:$E,Data!$D:$D,'All YOY'!BJ$3,Data!$A:$A,'All YOY'!BJ$2,Data!$C:$C,'All YOY'!$C40,Data!$B:$B,'All YOY'!BJ$1)</f>
        <v>134893</v>
      </c>
      <c r="BK40" s="85">
        <f>SUMIFS(Data!$E:$E,Data!$D:$D,'All YOY'!BK$3,Data!$A:$A,'All YOY'!BK$2,Data!$C:$C,'All YOY'!$C40,Data!$B:$B,'All YOY'!BK$1)</f>
        <v>121033</v>
      </c>
      <c r="BL40" s="85">
        <f>SUMIFS(Data!$E:$E,Data!$D:$D,'All YOY'!BL$3,Data!$A:$A,'All YOY'!BL$2,Data!$C:$C,'All YOY'!$C40,Data!$B:$B,'All YOY'!BL$1)</f>
        <v>13860</v>
      </c>
      <c r="BM40" s="85">
        <f>SUMIFS(Data!$E:$E,Data!$D:$D,'All YOY'!BM$3,Data!$A:$A,'All YOY'!BM$2,Data!$C:$C,'All YOY'!$C40,Data!$B:$B,'All YOY'!BM$1)</f>
        <v>130498</v>
      </c>
      <c r="BN40" s="85">
        <f>SUMIFS(Data!$E:$E,Data!$D:$D,'All YOY'!BN$3,Data!$A:$A,'All YOY'!BN$2,Data!$C:$C,'All YOY'!$C40,Data!$B:$B,'All YOY'!BN$1)</f>
        <v>120362</v>
      </c>
      <c r="BO40" s="85">
        <f>SUMIFS(Data!$E:$E,Data!$D:$D,'All YOY'!BO$3,Data!$A:$A,'All YOY'!BO$2,Data!$C:$C,'All YOY'!$C40,Data!$B:$B,'All YOY'!BO$1)</f>
        <v>10136</v>
      </c>
      <c r="BP40" s="85">
        <f>SUMIFS(Data!$E:$E,Data!$D:$D,'All YOY'!BP$3,Data!$A:$A,'All YOY'!BP$2,Data!$C:$C,'All YOY'!$C40,Data!$B:$B,'All YOY'!BP$1)</f>
        <v>133018</v>
      </c>
      <c r="BQ40" s="85">
        <f>SUMIFS(Data!$E:$E,Data!$D:$D,'All YOY'!BQ$3,Data!$A:$A,'All YOY'!BQ$2,Data!$C:$C,'All YOY'!$C40,Data!$B:$B,'All YOY'!BQ$1)</f>
        <v>122999</v>
      </c>
      <c r="BR40" s="85">
        <f>SUMIFS(Data!$E:$E,Data!$D:$D,'All YOY'!BR$3,Data!$A:$A,'All YOY'!BR$2,Data!$C:$C,'All YOY'!$C40,Data!$B:$B,'All YOY'!BR$1)</f>
        <v>10019</v>
      </c>
      <c r="BS40" s="85">
        <f>SUMIFS(Data!$E:$E,Data!$D:$D,'All YOY'!BS$3,Data!$A:$A,'All YOY'!BS$2,Data!$C:$C,'All YOY'!$C40,Data!$B:$B,'All YOY'!BS$1)</f>
        <v>134627</v>
      </c>
      <c r="BT40" s="85">
        <f>SUMIFS(Data!$E:$E,Data!$D:$D,'All YOY'!BT$3,Data!$A:$A,'All YOY'!BT$2,Data!$C:$C,'All YOY'!$C40,Data!$B:$B,'All YOY'!BT$1)</f>
        <v>124979</v>
      </c>
      <c r="BU40" s="85">
        <f>SUMIFS(Data!$E:$E,Data!$D:$D,'All YOY'!BU$3,Data!$A:$A,'All YOY'!BU$2,Data!$C:$C,'All YOY'!$C40,Data!$B:$B,'All YOY'!BU$1)</f>
        <v>9648</v>
      </c>
      <c r="BV40" s="85">
        <f>SUMIFS(Data!$E:$E,Data!$D:$D,'All YOY'!BV$3,Data!$A:$A,'All YOY'!BV$2,Data!$C:$C,'All YOY'!$C40,Data!$B:$B,'All YOY'!BV$1)</f>
        <v>134186</v>
      </c>
      <c r="BW40" s="85">
        <f>SUMIFS(Data!$E:$E,Data!$D:$D,'All YOY'!BW$3,Data!$A:$A,'All YOY'!BW$2,Data!$C:$C,'All YOY'!$C40,Data!$B:$B,'All YOY'!BW$1)</f>
        <v>124828</v>
      </c>
      <c r="BX40" s="85">
        <f>SUMIFS(Data!$E:$E,Data!$D:$D,'All YOY'!BX$3,Data!$A:$A,'All YOY'!BX$2,Data!$C:$C,'All YOY'!$C40,Data!$B:$B,'All YOY'!BX$1)</f>
        <v>9358</v>
      </c>
      <c r="BY40" s="85">
        <f>SUMIFS(Data!$E:$E,Data!$D:$D,'All YOY'!BY$3,Data!$A:$A,'All YOY'!BY$2,Data!$C:$C,'All YOY'!$C40,Data!$B:$B,'All YOY'!BY$1)</f>
        <v>137062</v>
      </c>
      <c r="BZ40" s="85">
        <f>SUMIFS(Data!$E:$E,Data!$D:$D,'All YOY'!BZ$3,Data!$A:$A,'All YOY'!BZ$2,Data!$C:$C,'All YOY'!$C40,Data!$B:$B,'All YOY'!BZ$1)</f>
        <v>127933</v>
      </c>
      <c r="CA40" s="85">
        <f>SUMIFS(Data!$E:$E,Data!$D:$D,'All YOY'!CA$3,Data!$A:$A,'All YOY'!CA$2,Data!$C:$C,'All YOY'!$C40,Data!$B:$B,'All YOY'!CA$1)</f>
        <v>9129</v>
      </c>
      <c r="CB40" s="85">
        <f>SUMIFS(Data!$E:$E,Data!$D:$D,'All YOY'!CB$3,Data!$A:$A,'All YOY'!CB$2,Data!$C:$C,'All YOY'!$C40,Data!$B:$B,'All YOY'!CB$1)</f>
        <v>134422</v>
      </c>
      <c r="CC40" s="85">
        <f>SUMIFS(Data!$E:$E,Data!$D:$D,'All YOY'!CC$3,Data!$A:$A,'All YOY'!CC$2,Data!$C:$C,'All YOY'!$C40,Data!$B:$B,'All YOY'!CC$1)</f>
        <v>125163</v>
      </c>
      <c r="CD40" s="85">
        <f>SUMIFS(Data!$E:$E,Data!$D:$D,'All YOY'!CD$3,Data!$A:$A,'All YOY'!CD$2,Data!$C:$C,'All YOY'!$C40,Data!$B:$B,'All YOY'!CD$1)</f>
        <v>9259</v>
      </c>
      <c r="CE40" s="85">
        <f>SUMIFS(Data!$E:$E,Data!$D:$D,'All YOY'!CE$3,Data!$A:$A,'All YOY'!CE$2,Data!$C:$C,'All YOY'!$C40,Data!$B:$B,'All YOY'!CE$1)</f>
        <v>136200</v>
      </c>
      <c r="CF40" s="85">
        <f>SUMIFS(Data!$E:$E,Data!$D:$D,'All YOY'!CF$3,Data!$A:$A,'All YOY'!CF$2,Data!$C:$C,'All YOY'!$C40,Data!$B:$B,'All YOY'!CF$1)</f>
        <v>126775</v>
      </c>
      <c r="CG40" s="85">
        <f>SUMIFS(Data!$E:$E,Data!$D:$D,'All YOY'!CG$3,Data!$A:$A,'All YOY'!CG$2,Data!$C:$C,'All YOY'!$C40,Data!$B:$B,'All YOY'!CG$1)</f>
        <v>9425</v>
      </c>
      <c r="CH40" s="85">
        <f>SUMIFS(Data!$E:$E,Data!$D:$D,'All YOY'!CH$3,Data!$A:$A,'All YOY'!CH$2,Data!$C:$C,'All YOY'!$C40,Data!$B:$B,'All YOY'!CH$1)</f>
        <v>140703</v>
      </c>
      <c r="CI40" s="85">
        <f>SUMIFS(Data!$E:$E,Data!$D:$D,'All YOY'!CI$3,Data!$A:$A,'All YOY'!CI$2,Data!$C:$C,'All YOY'!$C40,Data!$B:$B,'All YOY'!CI$1)</f>
        <v>130952</v>
      </c>
      <c r="CJ40" s="85">
        <f>SUMIFS(Data!$E:$E,Data!$D:$D,'All YOY'!CJ$3,Data!$A:$A,'All YOY'!CJ$2,Data!$C:$C,'All YOY'!$C40,Data!$B:$B,'All YOY'!CJ$1)</f>
        <v>9751</v>
      </c>
      <c r="CK40" s="85">
        <f>SUMIFS(Data!$E:$E,Data!$D:$D,'All YOY'!CK$3,Data!$A:$A,'All YOY'!CK$2,Data!$C:$C,'All YOY'!$C40,Data!$B:$B,'All YOY'!CK$1)</f>
        <v>150309</v>
      </c>
      <c r="CL40" s="85">
        <f>SUMIFS(Data!$E:$E,Data!$D:$D,'All YOY'!CL$3,Data!$A:$A,'All YOY'!CL$2,Data!$C:$C,'All YOY'!$C40,Data!$B:$B,'All YOY'!CL$1)</f>
        <v>140026</v>
      </c>
      <c r="CM40" s="85">
        <f>SUMIFS(Data!$E:$E,Data!$D:$D,'All YOY'!CM$3,Data!$A:$A,'All YOY'!CM$2,Data!$C:$C,'All YOY'!$C40,Data!$B:$B,'All YOY'!CM$1)</f>
        <v>10283</v>
      </c>
      <c r="CN40" s="85">
        <f>SUMIFS(Data!$E:$E,Data!$D:$D,'All YOY'!CN$3,Data!$A:$A,'All YOY'!CN$2,Data!$C:$C,'All YOY'!$C40,Data!$B:$B,'All YOY'!CN$1)</f>
        <v>152013</v>
      </c>
      <c r="CO40" s="85">
        <f>SUMIFS(Data!$E:$E,Data!$D:$D,'All YOY'!CO$3,Data!$A:$A,'All YOY'!CO$2,Data!$C:$C,'All YOY'!$C40,Data!$B:$B,'All YOY'!CO$1)</f>
        <v>141713</v>
      </c>
      <c r="CP40" s="85">
        <f>SUMIFS(Data!$E:$E,Data!$D:$D,'All YOY'!CP$3,Data!$A:$A,'All YOY'!CP$2,Data!$C:$C,'All YOY'!$C40,Data!$B:$B,'All YOY'!CP$1)</f>
        <v>10300</v>
      </c>
      <c r="CQ40" s="85">
        <f>SUMIFS(Data!$E:$E,Data!$D:$D,'All YOY'!CQ$3,Data!$A:$A,'All YOY'!CQ$2,Data!$C:$C,'All YOY'!$C40,Data!$B:$B,'All YOY'!CQ$1)</f>
        <v>158439</v>
      </c>
      <c r="CR40" s="85">
        <f>SUMIFS(Data!$E:$E,Data!$D:$D,'All YOY'!CR$3,Data!$A:$A,'All YOY'!CR$2,Data!$C:$C,'All YOY'!$C40,Data!$B:$B,'All YOY'!CR$1)</f>
        <v>147165</v>
      </c>
      <c r="CS40" s="85">
        <f>SUMIFS(Data!$E:$E,Data!$D:$D,'All YOY'!CS$3,Data!$A:$A,'All YOY'!CS$2,Data!$C:$C,'All YOY'!$C40,Data!$B:$B,'All YOY'!CS$1)</f>
        <v>11274</v>
      </c>
      <c r="CT40" s="85">
        <f>SUMIFS(Data!$E:$E,Data!$D:$D,'All YOY'!CT$3,Data!$A:$A,'All YOY'!CT$2,Data!$C:$C,'All YOY'!$C40,Data!$B:$B,'All YOY'!CT$1)</f>
        <v>163096</v>
      </c>
      <c r="CU40" s="85">
        <f>SUMIFS(Data!$E:$E,Data!$D:$D,'All YOY'!CU$3,Data!$A:$A,'All YOY'!CU$2,Data!$C:$C,'All YOY'!$C40,Data!$B:$B,'All YOY'!CU$1)</f>
        <v>152347</v>
      </c>
      <c r="CV40" s="85">
        <f>SUMIFS(Data!$E:$E,Data!$D:$D,'All YOY'!CV$3,Data!$A:$A,'All YOY'!CV$2,Data!$C:$C,'All YOY'!$C40,Data!$B:$B,'All YOY'!CV$1)</f>
        <v>10749</v>
      </c>
      <c r="CW40" s="85">
        <f>SUMIFS(Data!$E:$E,Data!$D:$D,'All YOY'!CW$3,Data!$A:$A,'All YOY'!CW$2,Data!$C:$C,'All YOY'!$C40,Data!$B:$B,'All YOY'!CW$1)</f>
        <v>164127</v>
      </c>
      <c r="CX40" s="85">
        <f>SUMIFS(Data!$E:$E,Data!$D:$D,'All YOY'!CX$3,Data!$A:$A,'All YOY'!CX$2,Data!$C:$C,'All YOY'!$C40,Data!$B:$B,'All YOY'!CX$1)</f>
        <v>153578</v>
      </c>
      <c r="CY40" s="85">
        <f>SUMIFS(Data!$E:$E,Data!$D:$D,'All YOY'!CY$3,Data!$A:$A,'All YOY'!CY$2,Data!$C:$C,'All YOY'!$C40,Data!$B:$B,'All YOY'!CY$1)</f>
        <v>10549</v>
      </c>
      <c r="CZ40" s="85">
        <f>SUMIFS(Data!$E:$E,Data!$D:$D,'All YOY'!CZ$3,Data!$A:$A,'All YOY'!CZ$2,Data!$C:$C,'All YOY'!$C40,Data!$B:$B,'All YOY'!CZ$1)</f>
        <v>165250</v>
      </c>
      <c r="DA40" s="85">
        <f>SUMIFS(Data!$E:$E,Data!$D:$D,'All YOY'!DA$3,Data!$A:$A,'All YOY'!DA$2,Data!$C:$C,'All YOY'!$C40,Data!$B:$B,'All YOY'!DA$1)</f>
        <v>155150</v>
      </c>
      <c r="DB40" s="85">
        <f>SUMIFS(Data!$E:$E,Data!$D:$D,'All YOY'!DB$3,Data!$A:$A,'All YOY'!DB$2,Data!$C:$C,'All YOY'!$C40,Data!$B:$B,'All YOY'!DB$1)</f>
        <v>10100</v>
      </c>
      <c r="DC40" s="85">
        <f>SUMIFS(Data!$E:$E,Data!$D:$D,'All YOY'!DC$3,Data!$A:$A,'All YOY'!DC$2,Data!$C:$C,'All YOY'!$C40,Data!$B:$B,'All YOY'!DC$1)</f>
        <v>169130</v>
      </c>
      <c r="DD40" s="85">
        <f>SUMIFS(Data!$E:$E,Data!$D:$D,'All YOY'!DD$3,Data!$A:$A,'All YOY'!DD$2,Data!$C:$C,'All YOY'!$C40,Data!$B:$B,'All YOY'!DD$1)</f>
        <v>158929</v>
      </c>
      <c r="DE40" s="85">
        <f>SUMIFS(Data!$E:$E,Data!$D:$D,'All YOY'!DE$3,Data!$A:$A,'All YOY'!DE$2,Data!$C:$C,'All YOY'!$C40,Data!$B:$B,'All YOY'!DE$1)</f>
        <v>10201</v>
      </c>
    </row>
    <row r="41" spans="1:109">
      <c r="A41" s="77" t="s">
        <v>460</v>
      </c>
      <c r="B41" s="77" t="s">
        <v>22</v>
      </c>
      <c r="C41" s="88" t="s">
        <v>23</v>
      </c>
      <c r="D41" s="77"/>
      <c r="E41" s="85">
        <f>SUMIFS(Data!$E:$E,Data!$D:$D,'All YOY'!E$3,Data!$A:$A,'All YOY'!E$2,Data!$C:$C,'All YOY'!$C41,Data!$B:$B,'All YOY'!E$1)</f>
        <v>0</v>
      </c>
      <c r="F41" s="85">
        <f>SUMIFS(Data!$E:$E,Data!$D:$D,'All YOY'!F$3,Data!$A:$A,'All YOY'!F$2,Data!$C:$C,'All YOY'!$C41,Data!$B:$B,'All YOY'!F$1)</f>
        <v>0</v>
      </c>
      <c r="G41" s="85">
        <f>SUMIFS(Data!$E:$E,Data!$D:$D,'All YOY'!G$3,Data!$A:$A,'All YOY'!G$2,Data!$C:$C,'All YOY'!$C41,Data!$B:$B,'All YOY'!G$1)</f>
        <v>0</v>
      </c>
      <c r="H41" s="85">
        <f>SUMIFS(Data!$E:$E,Data!$D:$D,'All YOY'!H$3,Data!$A:$A,'All YOY'!H$2,Data!$C:$C,'All YOY'!$C41,Data!$B:$B,'All YOY'!H$1)</f>
        <v>0</v>
      </c>
      <c r="I41" s="85">
        <f>SUMIFS(Data!$E:$E,Data!$D:$D,'All YOY'!I$3,Data!$A:$A,'All YOY'!I$2,Data!$C:$C,'All YOY'!$C41,Data!$B:$B,'All YOY'!I$1)</f>
        <v>0</v>
      </c>
      <c r="J41" s="85">
        <f>SUMIFS(Data!$E:$E,Data!$D:$D,'All YOY'!J$3,Data!$A:$A,'All YOY'!J$2,Data!$C:$C,'All YOY'!$C41,Data!$B:$B,'All YOY'!J$1)</f>
        <v>0</v>
      </c>
      <c r="K41" s="85">
        <f>SUMIFS(Data!$E:$E,Data!$D:$D,'All YOY'!K$3,Data!$A:$A,'All YOY'!K$2,Data!$C:$C,'All YOY'!$C41,Data!$B:$B,'All YOY'!K$1)</f>
        <v>181000</v>
      </c>
      <c r="L41" s="85">
        <f>SUMIFS(Data!$E:$E,Data!$D:$D,'All YOY'!L$3,Data!$A:$A,'All YOY'!L$2,Data!$C:$C,'All YOY'!$C41,Data!$B:$B,'All YOY'!L$1)</f>
        <v>0</v>
      </c>
      <c r="M41" s="85">
        <f>SUMIFS(Data!$E:$E,Data!$D:$D,'All YOY'!M$3,Data!$A:$A,'All YOY'!M$2,Data!$C:$C,'All YOY'!$C41,Data!$B:$B,'All YOY'!M$1)</f>
        <v>0</v>
      </c>
      <c r="N41" s="85">
        <f>SUMIFS(Data!$E:$E,Data!$D:$D,'All YOY'!N$3,Data!$A:$A,'All YOY'!N$2,Data!$C:$C,'All YOY'!$C41,Data!$B:$B,'All YOY'!N$1)</f>
        <v>0</v>
      </c>
      <c r="O41" s="85">
        <f>SUMIFS(Data!$E:$E,Data!$D:$D,'All YOY'!O$3,Data!$A:$A,'All YOY'!O$2,Data!$C:$C,'All YOY'!$C41,Data!$B:$B,'All YOY'!O$1)</f>
        <v>0</v>
      </c>
      <c r="P41" s="85">
        <f>SUMIFS(Data!$E:$E,Data!$D:$D,'All YOY'!P$3,Data!$A:$A,'All YOY'!P$2,Data!$C:$C,'All YOY'!$C41,Data!$B:$B,'All YOY'!P$1)</f>
        <v>0</v>
      </c>
      <c r="Q41" s="85">
        <f>SUMIFS(Data!$E:$E,Data!$D:$D,'All YOY'!Q$3,Data!$A:$A,'All YOY'!Q$2,Data!$C:$C,'All YOY'!$C41,Data!$B:$B,'All YOY'!Q$1)</f>
        <v>185310</v>
      </c>
      <c r="R41" s="85">
        <f>SUMIFS(Data!$E:$E,Data!$D:$D,'All YOY'!R$3,Data!$A:$A,'All YOY'!R$2,Data!$C:$C,'All YOY'!$C41,Data!$B:$B,'All YOY'!R$1)</f>
        <v>157634</v>
      </c>
      <c r="S41" s="85">
        <f>SUMIFS(Data!$E:$E,Data!$D:$D,'All YOY'!S$3,Data!$A:$A,'All YOY'!S$2,Data!$C:$C,'All YOY'!$C41,Data!$B:$B,'All YOY'!S$1)</f>
        <v>27676</v>
      </c>
      <c r="T41" s="85">
        <f>SUMIFS(Data!$E:$E,Data!$D:$D,'All YOY'!T$3,Data!$A:$A,'All YOY'!T$2,Data!$C:$C,'All YOY'!$C41,Data!$B:$B,'All YOY'!T$1)</f>
        <v>190604</v>
      </c>
      <c r="U41" s="85">
        <f>SUMIFS(Data!$E:$E,Data!$D:$D,'All YOY'!U$3,Data!$A:$A,'All YOY'!U$2,Data!$C:$C,'All YOY'!$C41,Data!$B:$B,'All YOY'!U$1)</f>
        <v>162626</v>
      </c>
      <c r="V41" s="85">
        <f>SUMIFS(Data!$E:$E,Data!$D:$D,'All YOY'!V$3,Data!$A:$A,'All YOY'!V$2,Data!$C:$C,'All YOY'!$C41,Data!$B:$B,'All YOY'!V$1)</f>
        <v>27978</v>
      </c>
      <c r="W41" s="85">
        <f>SUMIFS(Data!$E:$E,Data!$D:$D,'All YOY'!W$3,Data!$A:$A,'All YOY'!W$2,Data!$C:$C,'All YOY'!$C41,Data!$B:$B,'All YOY'!W$1)</f>
        <v>187900</v>
      </c>
      <c r="X41" s="85">
        <f>SUMIFS(Data!$E:$E,Data!$D:$D,'All YOY'!X$3,Data!$A:$A,'All YOY'!X$2,Data!$C:$C,'All YOY'!$C41,Data!$B:$B,'All YOY'!X$1)</f>
        <v>166192</v>
      </c>
      <c r="Y41" s="85">
        <f>SUMIFS(Data!$E:$E,Data!$D:$D,'All YOY'!Y$3,Data!$A:$A,'All YOY'!Y$2,Data!$C:$C,'All YOY'!$C41,Data!$B:$B,'All YOY'!Y$1)</f>
        <v>21708</v>
      </c>
      <c r="Z41" s="85">
        <f>SUMIFS(Data!$E:$E,Data!$D:$D,'All YOY'!Z$3,Data!$A:$A,'All YOY'!Z$2,Data!$C:$C,'All YOY'!$C41,Data!$B:$B,'All YOY'!Z$1)</f>
        <v>190670</v>
      </c>
      <c r="AA41" s="85">
        <f>SUMIFS(Data!$E:$E,Data!$D:$D,'All YOY'!AA$3,Data!$A:$A,'All YOY'!AA$2,Data!$C:$C,'All YOY'!$C41,Data!$B:$B,'All YOY'!AA$1)</f>
        <v>160245</v>
      </c>
      <c r="AB41" s="85">
        <f>SUMIFS(Data!$E:$E,Data!$D:$D,'All YOY'!AB$3,Data!$A:$A,'All YOY'!AB$2,Data!$C:$C,'All YOY'!$C41,Data!$B:$B,'All YOY'!AB$1)</f>
        <v>30425</v>
      </c>
      <c r="AC41" s="85">
        <f>SUMIFS(Data!$E:$E,Data!$D:$D,'All YOY'!AC$3,Data!$A:$A,'All YOY'!AC$2,Data!$C:$C,'All YOY'!$C41,Data!$B:$B,'All YOY'!AC$1)</f>
        <v>187762</v>
      </c>
      <c r="AD41" s="85">
        <f>SUMIFS(Data!$E:$E,Data!$D:$D,'All YOY'!AD$3,Data!$A:$A,'All YOY'!AD$2,Data!$C:$C,'All YOY'!$C41,Data!$B:$B,'All YOY'!AD$1)</f>
        <v>156924</v>
      </c>
      <c r="AE41" s="85">
        <f>SUMIFS(Data!$E:$E,Data!$D:$D,'All YOY'!AE$3,Data!$A:$A,'All YOY'!AE$2,Data!$C:$C,'All YOY'!$C41,Data!$B:$B,'All YOY'!AE$1)</f>
        <v>30838</v>
      </c>
      <c r="AF41" s="85">
        <f>SUMIFS(Data!$E:$E,Data!$D:$D,'All YOY'!AF$3,Data!$A:$A,'All YOY'!AF$2,Data!$C:$C,'All YOY'!$C41,Data!$B:$B,'All YOY'!AF$1)</f>
        <v>189211</v>
      </c>
      <c r="AG41" s="85">
        <f>SUMIFS(Data!$E:$E,Data!$D:$D,'All YOY'!AG$3,Data!$A:$A,'All YOY'!AG$2,Data!$C:$C,'All YOY'!$C41,Data!$B:$B,'All YOY'!AG$1)</f>
        <v>157099</v>
      </c>
      <c r="AH41" s="85">
        <f>SUMIFS(Data!$E:$E,Data!$D:$D,'All YOY'!AH$3,Data!$A:$A,'All YOY'!AH$2,Data!$C:$C,'All YOY'!$C41,Data!$B:$B,'All YOY'!AH$1)</f>
        <v>32112</v>
      </c>
      <c r="AI41" s="85">
        <f>SUMIFS(Data!$E:$E,Data!$D:$D,'All YOY'!AI$3,Data!$A:$A,'All YOY'!AI$2,Data!$C:$C,'All YOY'!$C41,Data!$B:$B,'All YOY'!AI$1)</f>
        <v>221162</v>
      </c>
      <c r="AJ41" s="85">
        <f>SUMIFS(Data!$E:$E,Data!$D:$D,'All YOY'!AJ$3,Data!$A:$A,'All YOY'!AJ$2,Data!$C:$C,'All YOY'!$C41,Data!$B:$B,'All YOY'!AJ$1)</f>
        <v>183265</v>
      </c>
      <c r="AK41" s="85">
        <f>SUMIFS(Data!$E:$E,Data!$D:$D,'All YOY'!AK$3,Data!$A:$A,'All YOY'!AK$2,Data!$C:$C,'All YOY'!$C41,Data!$B:$B,'All YOY'!AK$1)</f>
        <v>37897</v>
      </c>
      <c r="AL41" s="85">
        <f>SUMIFS(Data!$E:$E,Data!$D:$D,'All YOY'!AL$3,Data!$A:$A,'All YOY'!AL$2,Data!$C:$C,'All YOY'!$C41,Data!$B:$B,'All YOY'!AL$1)</f>
        <v>228189</v>
      </c>
      <c r="AM41" s="85">
        <f>SUMIFS(Data!$E:$E,Data!$D:$D,'All YOY'!AM$3,Data!$A:$A,'All YOY'!AM$2,Data!$C:$C,'All YOY'!$C41,Data!$B:$B,'All YOY'!AM$1)</f>
        <v>188373</v>
      </c>
      <c r="AN41" s="85">
        <f>SUMIFS(Data!$E:$E,Data!$D:$D,'All YOY'!AN$3,Data!$A:$A,'All YOY'!AN$2,Data!$C:$C,'All YOY'!$C41,Data!$B:$B,'All YOY'!AN$1)</f>
        <v>39816</v>
      </c>
      <c r="AO41" s="85">
        <f>SUMIFS(Data!$E:$E,Data!$D:$D,'All YOY'!AO$3,Data!$A:$A,'All YOY'!AO$2,Data!$C:$C,'All YOY'!$C41,Data!$B:$B,'All YOY'!AO$1)</f>
        <v>173864</v>
      </c>
      <c r="AP41" s="85">
        <f>SUMIFS(Data!$E:$E,Data!$D:$D,'All YOY'!AP$3,Data!$A:$A,'All YOY'!AP$2,Data!$C:$C,'All YOY'!$C41,Data!$B:$B,'All YOY'!AP$1)</f>
        <v>143843</v>
      </c>
      <c r="AQ41" s="85">
        <f>SUMIFS(Data!$E:$E,Data!$D:$D,'All YOY'!AQ$3,Data!$A:$A,'All YOY'!AQ$2,Data!$C:$C,'All YOY'!$C41,Data!$B:$B,'All YOY'!AQ$1)</f>
        <v>30021</v>
      </c>
      <c r="AR41" s="85">
        <f>SUMIFS(Data!$E:$E,Data!$D:$D,'All YOY'!AR$3,Data!$A:$A,'All YOY'!AR$2,Data!$C:$C,'All YOY'!$C41,Data!$B:$B,'All YOY'!AR$1)</f>
        <v>178137</v>
      </c>
      <c r="AS41" s="85">
        <f>SUMIFS(Data!$E:$E,Data!$D:$D,'All YOY'!AS$3,Data!$A:$A,'All YOY'!AS$2,Data!$C:$C,'All YOY'!$C41,Data!$B:$B,'All YOY'!AS$1)</f>
        <v>147040</v>
      </c>
      <c r="AT41" s="85">
        <f>SUMIFS(Data!$E:$E,Data!$D:$D,'All YOY'!AT$3,Data!$A:$A,'All YOY'!AT$2,Data!$C:$C,'All YOY'!$C41,Data!$B:$B,'All YOY'!AT$1)</f>
        <v>31097</v>
      </c>
      <c r="AU41" s="85">
        <f>SUMIFS(Data!$E:$E,Data!$D:$D,'All YOY'!AU$3,Data!$A:$A,'All YOY'!AU$2,Data!$C:$C,'All YOY'!$C41,Data!$B:$B,'All YOY'!AU$1)</f>
        <v>173913</v>
      </c>
      <c r="AV41" s="85">
        <f>SUMIFS(Data!$E:$E,Data!$D:$D,'All YOY'!AV$3,Data!$A:$A,'All YOY'!AV$2,Data!$C:$C,'All YOY'!$C41,Data!$B:$B,'All YOY'!AV$1)</f>
        <v>143022</v>
      </c>
      <c r="AW41" s="85">
        <f>SUMIFS(Data!$E:$E,Data!$D:$D,'All YOY'!AW$3,Data!$A:$A,'All YOY'!AW$2,Data!$C:$C,'All YOY'!$C41,Data!$B:$B,'All YOY'!AW$1)</f>
        <v>30891</v>
      </c>
      <c r="AX41" s="85">
        <f>SUMIFS(Data!$E:$E,Data!$D:$D,'All YOY'!AX$3,Data!$A:$A,'All YOY'!AX$2,Data!$C:$C,'All YOY'!$C41,Data!$B:$B,'All YOY'!AX$1)</f>
        <v>173623</v>
      </c>
      <c r="AY41" s="85">
        <f>SUMIFS(Data!$E:$E,Data!$D:$D,'All YOY'!AY$3,Data!$A:$A,'All YOY'!AY$2,Data!$C:$C,'All YOY'!$C41,Data!$B:$B,'All YOY'!AY$1)</f>
        <v>142448</v>
      </c>
      <c r="AZ41" s="85">
        <f>SUMIFS(Data!$E:$E,Data!$D:$D,'All YOY'!AZ$3,Data!$A:$A,'All YOY'!AZ$2,Data!$C:$C,'All YOY'!$C41,Data!$B:$B,'All YOY'!AZ$1)</f>
        <v>31175</v>
      </c>
      <c r="BA41" s="85">
        <f>SUMIFS(Data!$E:$E,Data!$D:$D,'All YOY'!BA$3,Data!$A:$A,'All YOY'!BA$2,Data!$C:$C,'All YOY'!$C41,Data!$B:$B,'All YOY'!BA$1)</f>
        <v>0</v>
      </c>
      <c r="BB41" s="85">
        <f>SUMIFS(Data!$E:$E,Data!$D:$D,'All YOY'!BB$3,Data!$A:$A,'All YOY'!BB$2,Data!$C:$C,'All YOY'!$C41,Data!$B:$B,'All YOY'!BB$1)</f>
        <v>0</v>
      </c>
      <c r="BC41" s="85">
        <f>SUMIFS(Data!$E:$E,Data!$D:$D,'All YOY'!BC$3,Data!$A:$A,'All YOY'!BC$2,Data!$C:$C,'All YOY'!$C41,Data!$B:$B,'All YOY'!BC$1)</f>
        <v>0</v>
      </c>
      <c r="BD41" s="85">
        <f>SUMIFS(Data!$E:$E,Data!$D:$D,'All YOY'!BD$3,Data!$A:$A,'All YOY'!BD$2,Data!$C:$C,'All YOY'!$C41,Data!$B:$B,'All YOY'!BD$1)</f>
        <v>163043</v>
      </c>
      <c r="BE41" s="85">
        <f>SUMIFS(Data!$E:$E,Data!$D:$D,'All YOY'!BE$3,Data!$A:$A,'All YOY'!BE$2,Data!$C:$C,'All YOY'!$C41,Data!$B:$B,'All YOY'!BE$1)</f>
        <v>132608</v>
      </c>
      <c r="BF41" s="85">
        <f>SUMIFS(Data!$E:$E,Data!$D:$D,'All YOY'!BF$3,Data!$A:$A,'All YOY'!BF$2,Data!$C:$C,'All YOY'!$C41,Data!$B:$B,'All YOY'!BF$1)</f>
        <v>30435</v>
      </c>
      <c r="BG41" s="85">
        <f>SUMIFS(Data!$E:$E,Data!$D:$D,'All YOY'!BG$3,Data!$A:$A,'All YOY'!BG$2,Data!$C:$C,'All YOY'!$C41,Data!$B:$B,'All YOY'!BG$1)</f>
        <v>161432</v>
      </c>
      <c r="BH41" s="85">
        <f>SUMIFS(Data!$E:$E,Data!$D:$D,'All YOY'!BH$3,Data!$A:$A,'All YOY'!BH$2,Data!$C:$C,'All YOY'!$C41,Data!$B:$B,'All YOY'!BH$1)</f>
        <v>130454</v>
      </c>
      <c r="BI41" s="85">
        <f>SUMIFS(Data!$E:$E,Data!$D:$D,'All YOY'!BI$3,Data!$A:$A,'All YOY'!BI$2,Data!$C:$C,'All YOY'!$C41,Data!$B:$B,'All YOY'!BI$1)</f>
        <v>30978</v>
      </c>
      <c r="BJ41" s="85">
        <f>SUMIFS(Data!$E:$E,Data!$D:$D,'All YOY'!BJ$3,Data!$A:$A,'All YOY'!BJ$2,Data!$C:$C,'All YOY'!$C41,Data!$B:$B,'All YOY'!BJ$1)</f>
        <v>155823</v>
      </c>
      <c r="BK41" s="85">
        <f>SUMIFS(Data!$E:$E,Data!$D:$D,'All YOY'!BK$3,Data!$A:$A,'All YOY'!BK$2,Data!$C:$C,'All YOY'!$C41,Data!$B:$B,'All YOY'!BK$1)</f>
        <v>130190</v>
      </c>
      <c r="BL41" s="85">
        <f>SUMIFS(Data!$E:$E,Data!$D:$D,'All YOY'!BL$3,Data!$A:$A,'All YOY'!BL$2,Data!$C:$C,'All YOY'!$C41,Data!$B:$B,'All YOY'!BL$1)</f>
        <v>25633</v>
      </c>
      <c r="BM41" s="85">
        <f>SUMIFS(Data!$E:$E,Data!$D:$D,'All YOY'!BM$3,Data!$A:$A,'All YOY'!BM$2,Data!$C:$C,'All YOY'!$C41,Data!$B:$B,'All YOY'!BM$1)</f>
        <v>145061</v>
      </c>
      <c r="BN41" s="85">
        <f>SUMIFS(Data!$E:$E,Data!$D:$D,'All YOY'!BN$3,Data!$A:$A,'All YOY'!BN$2,Data!$C:$C,'All YOY'!$C41,Data!$B:$B,'All YOY'!BN$1)</f>
        <v>128304</v>
      </c>
      <c r="BO41" s="85">
        <f>SUMIFS(Data!$E:$E,Data!$D:$D,'All YOY'!BO$3,Data!$A:$A,'All YOY'!BO$2,Data!$C:$C,'All YOY'!$C41,Data!$B:$B,'All YOY'!BO$1)</f>
        <v>16757</v>
      </c>
      <c r="BP41" s="85">
        <f>SUMIFS(Data!$E:$E,Data!$D:$D,'All YOY'!BP$3,Data!$A:$A,'All YOY'!BP$2,Data!$C:$C,'All YOY'!$C41,Data!$B:$B,'All YOY'!BP$1)</f>
        <v>148171</v>
      </c>
      <c r="BQ41" s="85">
        <f>SUMIFS(Data!$E:$E,Data!$D:$D,'All YOY'!BQ$3,Data!$A:$A,'All YOY'!BQ$2,Data!$C:$C,'All YOY'!$C41,Data!$B:$B,'All YOY'!BQ$1)</f>
        <v>131949</v>
      </c>
      <c r="BR41" s="85">
        <f>SUMIFS(Data!$E:$E,Data!$D:$D,'All YOY'!BR$3,Data!$A:$A,'All YOY'!BR$2,Data!$C:$C,'All YOY'!$C41,Data!$B:$B,'All YOY'!BR$1)</f>
        <v>16222</v>
      </c>
      <c r="BS41" s="85">
        <f>SUMIFS(Data!$E:$E,Data!$D:$D,'All YOY'!BS$3,Data!$A:$A,'All YOY'!BS$2,Data!$C:$C,'All YOY'!$C41,Data!$B:$B,'All YOY'!BS$1)</f>
        <v>148573</v>
      </c>
      <c r="BT41" s="85">
        <f>SUMIFS(Data!$E:$E,Data!$D:$D,'All YOY'!BT$3,Data!$A:$A,'All YOY'!BT$2,Data!$C:$C,'All YOY'!$C41,Data!$B:$B,'All YOY'!BT$1)</f>
        <v>133236</v>
      </c>
      <c r="BU41" s="85">
        <f>SUMIFS(Data!$E:$E,Data!$D:$D,'All YOY'!BU$3,Data!$A:$A,'All YOY'!BU$2,Data!$C:$C,'All YOY'!$C41,Data!$B:$B,'All YOY'!BU$1)</f>
        <v>15337</v>
      </c>
      <c r="BV41" s="85">
        <f>SUMIFS(Data!$E:$E,Data!$D:$D,'All YOY'!BV$3,Data!$A:$A,'All YOY'!BV$2,Data!$C:$C,'All YOY'!$C41,Data!$B:$B,'All YOY'!BV$1)</f>
        <v>154785</v>
      </c>
      <c r="BW41" s="85">
        <f>SUMIFS(Data!$E:$E,Data!$D:$D,'All YOY'!BW$3,Data!$A:$A,'All YOY'!BW$2,Data!$C:$C,'All YOY'!$C41,Data!$B:$B,'All YOY'!BW$1)</f>
        <v>139319</v>
      </c>
      <c r="BX41" s="85">
        <f>SUMIFS(Data!$E:$E,Data!$D:$D,'All YOY'!BX$3,Data!$A:$A,'All YOY'!BX$2,Data!$C:$C,'All YOY'!$C41,Data!$B:$B,'All YOY'!BX$1)</f>
        <v>15466</v>
      </c>
      <c r="BY41" s="85">
        <f>SUMIFS(Data!$E:$E,Data!$D:$D,'All YOY'!BY$3,Data!$A:$A,'All YOY'!BY$2,Data!$C:$C,'All YOY'!$C41,Data!$B:$B,'All YOY'!BY$1)</f>
        <v>158547</v>
      </c>
      <c r="BZ41" s="85">
        <f>SUMIFS(Data!$E:$E,Data!$D:$D,'All YOY'!BZ$3,Data!$A:$A,'All YOY'!BZ$2,Data!$C:$C,'All YOY'!$C41,Data!$B:$B,'All YOY'!BZ$1)</f>
        <v>143131</v>
      </c>
      <c r="CA41" s="85">
        <f>SUMIFS(Data!$E:$E,Data!$D:$D,'All YOY'!CA$3,Data!$A:$A,'All YOY'!CA$2,Data!$C:$C,'All YOY'!$C41,Data!$B:$B,'All YOY'!CA$1)</f>
        <v>15416</v>
      </c>
      <c r="CB41" s="85">
        <f>SUMIFS(Data!$E:$E,Data!$D:$D,'All YOY'!CB$3,Data!$A:$A,'All YOY'!CB$2,Data!$C:$C,'All YOY'!$C41,Data!$B:$B,'All YOY'!CB$1)</f>
        <v>157366</v>
      </c>
      <c r="CC41" s="85">
        <f>SUMIFS(Data!$E:$E,Data!$D:$D,'All YOY'!CC$3,Data!$A:$A,'All YOY'!CC$2,Data!$C:$C,'All YOY'!$C41,Data!$B:$B,'All YOY'!CC$1)</f>
        <v>142604</v>
      </c>
      <c r="CD41" s="85">
        <f>SUMIFS(Data!$E:$E,Data!$D:$D,'All YOY'!CD$3,Data!$A:$A,'All YOY'!CD$2,Data!$C:$C,'All YOY'!$C41,Data!$B:$B,'All YOY'!CD$1)</f>
        <v>14762</v>
      </c>
      <c r="CE41" s="85">
        <f>SUMIFS(Data!$E:$E,Data!$D:$D,'All YOY'!CE$3,Data!$A:$A,'All YOY'!CE$2,Data!$C:$C,'All YOY'!$C41,Data!$B:$B,'All YOY'!CE$1)</f>
        <v>161695</v>
      </c>
      <c r="CF41" s="85">
        <f>SUMIFS(Data!$E:$E,Data!$D:$D,'All YOY'!CF$3,Data!$A:$A,'All YOY'!CF$2,Data!$C:$C,'All YOY'!$C41,Data!$B:$B,'All YOY'!CF$1)</f>
        <v>146694</v>
      </c>
      <c r="CG41" s="85">
        <f>SUMIFS(Data!$E:$E,Data!$D:$D,'All YOY'!CG$3,Data!$A:$A,'All YOY'!CG$2,Data!$C:$C,'All YOY'!$C41,Data!$B:$B,'All YOY'!CG$1)</f>
        <v>15001</v>
      </c>
      <c r="CH41" s="85">
        <f>SUMIFS(Data!$E:$E,Data!$D:$D,'All YOY'!CH$3,Data!$A:$A,'All YOY'!CH$2,Data!$C:$C,'All YOY'!$C41,Data!$B:$B,'All YOY'!CH$1)</f>
        <v>172604</v>
      </c>
      <c r="CI41" s="85">
        <f>SUMIFS(Data!$E:$E,Data!$D:$D,'All YOY'!CI$3,Data!$A:$A,'All YOY'!CI$2,Data!$C:$C,'All YOY'!$C41,Data!$B:$B,'All YOY'!CI$1)</f>
        <v>156756</v>
      </c>
      <c r="CJ41" s="85">
        <f>SUMIFS(Data!$E:$E,Data!$D:$D,'All YOY'!CJ$3,Data!$A:$A,'All YOY'!CJ$2,Data!$C:$C,'All YOY'!$C41,Data!$B:$B,'All YOY'!CJ$1)</f>
        <v>15848</v>
      </c>
      <c r="CK41" s="85">
        <f>SUMIFS(Data!$E:$E,Data!$D:$D,'All YOY'!CK$3,Data!$A:$A,'All YOY'!CK$2,Data!$C:$C,'All YOY'!$C41,Data!$B:$B,'All YOY'!CK$1)</f>
        <v>189976</v>
      </c>
      <c r="CL41" s="85">
        <f>SUMIFS(Data!$E:$E,Data!$D:$D,'All YOY'!CL$3,Data!$A:$A,'All YOY'!CL$2,Data!$C:$C,'All YOY'!$C41,Data!$B:$B,'All YOY'!CL$1)</f>
        <v>172921</v>
      </c>
      <c r="CM41" s="85">
        <f>SUMIFS(Data!$E:$E,Data!$D:$D,'All YOY'!CM$3,Data!$A:$A,'All YOY'!CM$2,Data!$C:$C,'All YOY'!$C41,Data!$B:$B,'All YOY'!CM$1)</f>
        <v>17055</v>
      </c>
      <c r="CN41" s="85">
        <f>SUMIFS(Data!$E:$E,Data!$D:$D,'All YOY'!CN$3,Data!$A:$A,'All YOY'!CN$2,Data!$C:$C,'All YOY'!$C41,Data!$B:$B,'All YOY'!CN$1)</f>
        <v>192876</v>
      </c>
      <c r="CO41" s="85">
        <f>SUMIFS(Data!$E:$E,Data!$D:$D,'All YOY'!CO$3,Data!$A:$A,'All YOY'!CO$2,Data!$C:$C,'All YOY'!$C41,Data!$B:$B,'All YOY'!CO$1)</f>
        <v>175654</v>
      </c>
      <c r="CP41" s="85">
        <f>SUMIFS(Data!$E:$E,Data!$D:$D,'All YOY'!CP$3,Data!$A:$A,'All YOY'!CP$2,Data!$C:$C,'All YOY'!$C41,Data!$B:$B,'All YOY'!CP$1)</f>
        <v>17222</v>
      </c>
      <c r="CQ41" s="85">
        <f>SUMIFS(Data!$E:$E,Data!$D:$D,'All YOY'!CQ$3,Data!$A:$A,'All YOY'!CQ$2,Data!$C:$C,'All YOY'!$C41,Data!$B:$B,'All YOY'!CQ$1)</f>
        <v>201323</v>
      </c>
      <c r="CR41" s="85">
        <f>SUMIFS(Data!$E:$E,Data!$D:$D,'All YOY'!CR$3,Data!$A:$A,'All YOY'!CR$2,Data!$C:$C,'All YOY'!$C41,Data!$B:$B,'All YOY'!CR$1)</f>
        <v>183665</v>
      </c>
      <c r="CS41" s="85">
        <f>SUMIFS(Data!$E:$E,Data!$D:$D,'All YOY'!CS$3,Data!$A:$A,'All YOY'!CS$2,Data!$C:$C,'All YOY'!$C41,Data!$B:$B,'All YOY'!CS$1)</f>
        <v>17658</v>
      </c>
      <c r="CT41" s="85">
        <f>SUMIFS(Data!$E:$E,Data!$D:$D,'All YOY'!CT$3,Data!$A:$A,'All YOY'!CT$2,Data!$C:$C,'All YOY'!$C41,Data!$B:$B,'All YOY'!CT$1)</f>
        <v>208763</v>
      </c>
      <c r="CU41" s="85">
        <f>SUMIFS(Data!$E:$E,Data!$D:$D,'All YOY'!CU$3,Data!$A:$A,'All YOY'!CU$2,Data!$C:$C,'All YOY'!$C41,Data!$B:$B,'All YOY'!CU$1)</f>
        <v>190987</v>
      </c>
      <c r="CV41" s="85">
        <f>SUMIFS(Data!$E:$E,Data!$D:$D,'All YOY'!CV$3,Data!$A:$A,'All YOY'!CV$2,Data!$C:$C,'All YOY'!$C41,Data!$B:$B,'All YOY'!CV$1)</f>
        <v>17776</v>
      </c>
      <c r="CW41" s="85">
        <f>SUMIFS(Data!$E:$E,Data!$D:$D,'All YOY'!CW$3,Data!$A:$A,'All YOY'!CW$2,Data!$C:$C,'All YOY'!$C41,Data!$B:$B,'All YOY'!CW$1)</f>
        <v>211886</v>
      </c>
      <c r="CX41" s="85">
        <f>SUMIFS(Data!$E:$E,Data!$D:$D,'All YOY'!CX$3,Data!$A:$A,'All YOY'!CX$2,Data!$C:$C,'All YOY'!$C41,Data!$B:$B,'All YOY'!CX$1)</f>
        <v>194420</v>
      </c>
      <c r="CY41" s="85">
        <f>SUMIFS(Data!$E:$E,Data!$D:$D,'All YOY'!CY$3,Data!$A:$A,'All YOY'!CY$2,Data!$C:$C,'All YOY'!$C41,Data!$B:$B,'All YOY'!CY$1)</f>
        <v>17466</v>
      </c>
      <c r="CZ41" s="85">
        <f>SUMIFS(Data!$E:$E,Data!$D:$D,'All YOY'!CZ$3,Data!$A:$A,'All YOY'!CZ$2,Data!$C:$C,'All YOY'!$C41,Data!$B:$B,'All YOY'!CZ$1)</f>
        <v>215580</v>
      </c>
      <c r="DA41" s="85">
        <f>SUMIFS(Data!$E:$E,Data!$D:$D,'All YOY'!DA$3,Data!$A:$A,'All YOY'!DA$2,Data!$C:$C,'All YOY'!$C41,Data!$B:$B,'All YOY'!DA$1)</f>
        <v>198502</v>
      </c>
      <c r="DB41" s="85">
        <f>SUMIFS(Data!$E:$E,Data!$D:$D,'All YOY'!DB$3,Data!$A:$A,'All YOY'!DB$2,Data!$C:$C,'All YOY'!$C41,Data!$B:$B,'All YOY'!DB$1)</f>
        <v>17078</v>
      </c>
      <c r="DC41" s="85">
        <f>SUMIFS(Data!$E:$E,Data!$D:$D,'All YOY'!DC$3,Data!$A:$A,'All YOY'!DC$2,Data!$C:$C,'All YOY'!$C41,Data!$B:$B,'All YOY'!DC$1)</f>
        <v>226715</v>
      </c>
      <c r="DD41" s="85">
        <f>SUMIFS(Data!$E:$E,Data!$D:$D,'All YOY'!DD$3,Data!$A:$A,'All YOY'!DD$2,Data!$C:$C,'All YOY'!$C41,Data!$B:$B,'All YOY'!DD$1)</f>
        <v>208921</v>
      </c>
      <c r="DE41" s="85">
        <f>SUMIFS(Data!$E:$E,Data!$D:$D,'All YOY'!DE$3,Data!$A:$A,'All YOY'!DE$2,Data!$C:$C,'All YOY'!$C41,Data!$B:$B,'All YOY'!DE$1)</f>
        <v>17794</v>
      </c>
    </row>
    <row r="42" spans="1:109">
      <c r="A42" s="77" t="s">
        <v>462</v>
      </c>
      <c r="B42" s="77" t="s">
        <v>475</v>
      </c>
      <c r="C42" s="88" t="s">
        <v>26</v>
      </c>
      <c r="D42" s="77"/>
      <c r="E42" s="85">
        <f>SUMIFS(Data!$E:$E,Data!$D:$D,'All YOY'!E$3,Data!$A:$A,'All YOY'!E$2,Data!$C:$C,'All YOY'!$C42,Data!$B:$B,'All YOY'!E$1)</f>
        <v>0</v>
      </c>
      <c r="F42" s="85">
        <f>SUMIFS(Data!$E:$E,Data!$D:$D,'All YOY'!F$3,Data!$A:$A,'All YOY'!F$2,Data!$C:$C,'All YOY'!$C42,Data!$B:$B,'All YOY'!F$1)</f>
        <v>0</v>
      </c>
      <c r="G42" s="85">
        <f>SUMIFS(Data!$E:$E,Data!$D:$D,'All YOY'!G$3,Data!$A:$A,'All YOY'!G$2,Data!$C:$C,'All YOY'!$C42,Data!$B:$B,'All YOY'!G$1)</f>
        <v>0</v>
      </c>
      <c r="H42" s="85">
        <f>SUMIFS(Data!$E:$E,Data!$D:$D,'All YOY'!H$3,Data!$A:$A,'All YOY'!H$2,Data!$C:$C,'All YOY'!$C42,Data!$B:$B,'All YOY'!H$1)</f>
        <v>0</v>
      </c>
      <c r="I42" s="85">
        <f>SUMIFS(Data!$E:$E,Data!$D:$D,'All YOY'!I$3,Data!$A:$A,'All YOY'!I$2,Data!$C:$C,'All YOY'!$C42,Data!$B:$B,'All YOY'!I$1)</f>
        <v>0</v>
      </c>
      <c r="J42" s="85">
        <f>SUMIFS(Data!$E:$E,Data!$D:$D,'All YOY'!J$3,Data!$A:$A,'All YOY'!J$2,Data!$C:$C,'All YOY'!$C42,Data!$B:$B,'All YOY'!J$1)</f>
        <v>0</v>
      </c>
      <c r="K42" s="85">
        <f>SUMIFS(Data!$E:$E,Data!$D:$D,'All YOY'!K$3,Data!$A:$A,'All YOY'!K$2,Data!$C:$C,'All YOY'!$C42,Data!$B:$B,'All YOY'!K$1)</f>
        <v>19000</v>
      </c>
      <c r="L42" s="85">
        <f>SUMIFS(Data!$E:$E,Data!$D:$D,'All YOY'!L$3,Data!$A:$A,'All YOY'!L$2,Data!$C:$C,'All YOY'!$C42,Data!$B:$B,'All YOY'!L$1)</f>
        <v>0</v>
      </c>
      <c r="M42" s="85">
        <f>SUMIFS(Data!$E:$E,Data!$D:$D,'All YOY'!M$3,Data!$A:$A,'All YOY'!M$2,Data!$C:$C,'All YOY'!$C42,Data!$B:$B,'All YOY'!M$1)</f>
        <v>0</v>
      </c>
      <c r="N42" s="85">
        <f>SUMIFS(Data!$E:$E,Data!$D:$D,'All YOY'!N$3,Data!$A:$A,'All YOY'!N$2,Data!$C:$C,'All YOY'!$C42,Data!$B:$B,'All YOY'!N$1)</f>
        <v>0</v>
      </c>
      <c r="O42" s="85">
        <f>SUMIFS(Data!$E:$E,Data!$D:$D,'All YOY'!O$3,Data!$A:$A,'All YOY'!O$2,Data!$C:$C,'All YOY'!$C42,Data!$B:$B,'All YOY'!O$1)</f>
        <v>0</v>
      </c>
      <c r="P42" s="85">
        <f>SUMIFS(Data!$E:$E,Data!$D:$D,'All YOY'!P$3,Data!$A:$A,'All YOY'!P$2,Data!$C:$C,'All YOY'!$C42,Data!$B:$B,'All YOY'!P$1)</f>
        <v>0</v>
      </c>
      <c r="Q42" s="85">
        <f>SUMIFS(Data!$E:$E,Data!$D:$D,'All YOY'!Q$3,Data!$A:$A,'All YOY'!Q$2,Data!$C:$C,'All YOY'!$C42,Data!$B:$B,'All YOY'!Q$1)</f>
        <v>22262</v>
      </c>
      <c r="R42" s="85">
        <f>SUMIFS(Data!$E:$E,Data!$D:$D,'All YOY'!R$3,Data!$A:$A,'All YOY'!R$2,Data!$C:$C,'All YOY'!$C42,Data!$B:$B,'All YOY'!R$1)</f>
        <v>20193</v>
      </c>
      <c r="S42" s="85">
        <f>SUMIFS(Data!$E:$E,Data!$D:$D,'All YOY'!S$3,Data!$A:$A,'All YOY'!S$2,Data!$C:$C,'All YOY'!$C42,Data!$B:$B,'All YOY'!S$1)</f>
        <v>2069</v>
      </c>
      <c r="T42" s="85">
        <f>SUMIFS(Data!$E:$E,Data!$D:$D,'All YOY'!T$3,Data!$A:$A,'All YOY'!T$2,Data!$C:$C,'All YOY'!$C42,Data!$B:$B,'All YOY'!T$1)</f>
        <v>21998</v>
      </c>
      <c r="U42" s="85">
        <f>SUMIFS(Data!$E:$E,Data!$D:$D,'All YOY'!U$3,Data!$A:$A,'All YOY'!U$2,Data!$C:$C,'All YOY'!$C42,Data!$B:$B,'All YOY'!U$1)</f>
        <v>20012</v>
      </c>
      <c r="V42" s="85">
        <f>SUMIFS(Data!$E:$E,Data!$D:$D,'All YOY'!V$3,Data!$A:$A,'All YOY'!V$2,Data!$C:$C,'All YOY'!$C42,Data!$B:$B,'All YOY'!V$1)</f>
        <v>1986</v>
      </c>
      <c r="W42" s="85">
        <f>SUMIFS(Data!$E:$E,Data!$D:$D,'All YOY'!W$3,Data!$A:$A,'All YOY'!W$2,Data!$C:$C,'All YOY'!$C42,Data!$B:$B,'All YOY'!W$1)</f>
        <v>21372</v>
      </c>
      <c r="X42" s="85">
        <f>SUMIFS(Data!$E:$E,Data!$D:$D,'All YOY'!X$3,Data!$A:$A,'All YOY'!X$2,Data!$C:$C,'All YOY'!$C42,Data!$B:$B,'All YOY'!X$1)</f>
        <v>19527</v>
      </c>
      <c r="Y42" s="85">
        <f>SUMIFS(Data!$E:$E,Data!$D:$D,'All YOY'!Y$3,Data!$A:$A,'All YOY'!Y$2,Data!$C:$C,'All YOY'!$C42,Data!$B:$B,'All YOY'!Y$1)</f>
        <v>1845</v>
      </c>
      <c r="Z42" s="85">
        <f>SUMIFS(Data!$E:$E,Data!$D:$D,'All YOY'!Z$3,Data!$A:$A,'All YOY'!Z$2,Data!$C:$C,'All YOY'!$C42,Data!$B:$B,'All YOY'!Z$1)</f>
        <v>23576</v>
      </c>
      <c r="AA42" s="85">
        <f>SUMIFS(Data!$E:$E,Data!$D:$D,'All YOY'!AA$3,Data!$A:$A,'All YOY'!AA$2,Data!$C:$C,'All YOY'!$C42,Data!$B:$B,'All YOY'!AA$1)</f>
        <v>21617</v>
      </c>
      <c r="AB42" s="85">
        <f>SUMIFS(Data!$E:$E,Data!$D:$D,'All YOY'!AB$3,Data!$A:$A,'All YOY'!AB$2,Data!$C:$C,'All YOY'!$C42,Data!$B:$B,'All YOY'!AB$1)</f>
        <v>1959</v>
      </c>
      <c r="AC42" s="85">
        <f>SUMIFS(Data!$E:$E,Data!$D:$D,'All YOY'!AC$3,Data!$A:$A,'All YOY'!AC$2,Data!$C:$C,'All YOY'!$C42,Data!$B:$B,'All YOY'!AC$1)</f>
        <v>24139</v>
      </c>
      <c r="AD42" s="85">
        <f>SUMIFS(Data!$E:$E,Data!$D:$D,'All YOY'!AD$3,Data!$A:$A,'All YOY'!AD$2,Data!$C:$C,'All YOY'!$C42,Data!$B:$B,'All YOY'!AD$1)</f>
        <v>22094</v>
      </c>
      <c r="AE42" s="85">
        <f>SUMIFS(Data!$E:$E,Data!$D:$D,'All YOY'!AE$3,Data!$A:$A,'All YOY'!AE$2,Data!$C:$C,'All YOY'!$C42,Data!$B:$B,'All YOY'!AE$1)</f>
        <v>2045</v>
      </c>
      <c r="AF42" s="85">
        <f>SUMIFS(Data!$E:$E,Data!$D:$D,'All YOY'!AF$3,Data!$A:$A,'All YOY'!AF$2,Data!$C:$C,'All YOY'!$C42,Data!$B:$B,'All YOY'!AF$1)</f>
        <v>24319</v>
      </c>
      <c r="AG42" s="85">
        <f>SUMIFS(Data!$E:$E,Data!$D:$D,'All YOY'!AG$3,Data!$A:$A,'All YOY'!AG$2,Data!$C:$C,'All YOY'!$C42,Data!$B:$B,'All YOY'!AG$1)</f>
        <v>22236</v>
      </c>
      <c r="AH42" s="85">
        <f>SUMIFS(Data!$E:$E,Data!$D:$D,'All YOY'!AH$3,Data!$A:$A,'All YOY'!AH$2,Data!$C:$C,'All YOY'!$C42,Data!$B:$B,'All YOY'!AH$1)</f>
        <v>2083</v>
      </c>
      <c r="AI42" s="85">
        <f>SUMIFS(Data!$E:$E,Data!$D:$D,'All YOY'!AI$3,Data!$A:$A,'All YOY'!AI$2,Data!$C:$C,'All YOY'!$C42,Data!$B:$B,'All YOY'!AI$1)</f>
        <v>24476</v>
      </c>
      <c r="AJ42" s="85">
        <f>SUMIFS(Data!$E:$E,Data!$D:$D,'All YOY'!AJ$3,Data!$A:$A,'All YOY'!AJ$2,Data!$C:$C,'All YOY'!$C42,Data!$B:$B,'All YOY'!AJ$1)</f>
        <v>22408</v>
      </c>
      <c r="AK42" s="85">
        <f>SUMIFS(Data!$E:$E,Data!$D:$D,'All YOY'!AK$3,Data!$A:$A,'All YOY'!AK$2,Data!$C:$C,'All YOY'!$C42,Data!$B:$B,'All YOY'!AK$1)</f>
        <v>2068</v>
      </c>
      <c r="AL42" s="85">
        <f>SUMIFS(Data!$E:$E,Data!$D:$D,'All YOY'!AL$3,Data!$A:$A,'All YOY'!AL$2,Data!$C:$C,'All YOY'!$C42,Data!$B:$B,'All YOY'!AL$1)</f>
        <v>26334</v>
      </c>
      <c r="AM42" s="85">
        <f>SUMIFS(Data!$E:$E,Data!$D:$D,'All YOY'!AM$3,Data!$A:$A,'All YOY'!AM$2,Data!$C:$C,'All YOY'!$C42,Data!$B:$B,'All YOY'!AM$1)</f>
        <v>24275</v>
      </c>
      <c r="AN42" s="85">
        <f>SUMIFS(Data!$E:$E,Data!$D:$D,'All YOY'!AN$3,Data!$A:$A,'All YOY'!AN$2,Data!$C:$C,'All YOY'!$C42,Data!$B:$B,'All YOY'!AN$1)</f>
        <v>2059</v>
      </c>
      <c r="AO42" s="85">
        <f>SUMIFS(Data!$E:$E,Data!$D:$D,'All YOY'!AO$3,Data!$A:$A,'All YOY'!AO$2,Data!$C:$C,'All YOY'!$C42,Data!$B:$B,'All YOY'!AO$1)</f>
        <v>27156</v>
      </c>
      <c r="AP42" s="85">
        <f>SUMIFS(Data!$E:$E,Data!$D:$D,'All YOY'!AP$3,Data!$A:$A,'All YOY'!AP$2,Data!$C:$C,'All YOY'!$C42,Data!$B:$B,'All YOY'!AP$1)</f>
        <v>24654</v>
      </c>
      <c r="AQ42" s="85">
        <f>SUMIFS(Data!$E:$E,Data!$D:$D,'All YOY'!AQ$3,Data!$A:$A,'All YOY'!AQ$2,Data!$C:$C,'All YOY'!$C42,Data!$B:$B,'All YOY'!AQ$1)</f>
        <v>2502</v>
      </c>
      <c r="AR42" s="85">
        <f>SUMIFS(Data!$E:$E,Data!$D:$D,'All YOY'!AR$3,Data!$A:$A,'All YOY'!AR$2,Data!$C:$C,'All YOY'!$C42,Data!$B:$B,'All YOY'!AR$1)</f>
        <v>27268</v>
      </c>
      <c r="AS42" s="85">
        <f>SUMIFS(Data!$E:$E,Data!$D:$D,'All YOY'!AS$3,Data!$A:$A,'All YOY'!AS$2,Data!$C:$C,'All YOY'!$C42,Data!$B:$B,'All YOY'!AS$1)</f>
        <v>24913</v>
      </c>
      <c r="AT42" s="85">
        <f>SUMIFS(Data!$E:$E,Data!$D:$D,'All YOY'!AT$3,Data!$A:$A,'All YOY'!AT$2,Data!$C:$C,'All YOY'!$C42,Data!$B:$B,'All YOY'!AT$1)</f>
        <v>2355</v>
      </c>
      <c r="AU42" s="85">
        <f>SUMIFS(Data!$E:$E,Data!$D:$D,'All YOY'!AU$3,Data!$A:$A,'All YOY'!AU$2,Data!$C:$C,'All YOY'!$C42,Data!$B:$B,'All YOY'!AU$1)</f>
        <v>26995</v>
      </c>
      <c r="AV42" s="85">
        <f>SUMIFS(Data!$E:$E,Data!$D:$D,'All YOY'!AV$3,Data!$A:$A,'All YOY'!AV$2,Data!$C:$C,'All YOY'!$C42,Data!$B:$B,'All YOY'!AV$1)</f>
        <v>24363</v>
      </c>
      <c r="AW42" s="85">
        <f>SUMIFS(Data!$E:$E,Data!$D:$D,'All YOY'!AW$3,Data!$A:$A,'All YOY'!AW$2,Data!$C:$C,'All YOY'!$C42,Data!$B:$B,'All YOY'!AW$1)</f>
        <v>2632</v>
      </c>
      <c r="AX42" s="85">
        <f>SUMIFS(Data!$E:$E,Data!$D:$D,'All YOY'!AX$3,Data!$A:$A,'All YOY'!AX$2,Data!$C:$C,'All YOY'!$C42,Data!$B:$B,'All YOY'!AX$1)</f>
        <v>25690</v>
      </c>
      <c r="AY42" s="85">
        <f>SUMIFS(Data!$E:$E,Data!$D:$D,'All YOY'!AY$3,Data!$A:$A,'All YOY'!AY$2,Data!$C:$C,'All YOY'!$C42,Data!$B:$B,'All YOY'!AY$1)</f>
        <v>24079</v>
      </c>
      <c r="AZ42" s="85">
        <f>SUMIFS(Data!$E:$E,Data!$D:$D,'All YOY'!AZ$3,Data!$A:$A,'All YOY'!AZ$2,Data!$C:$C,'All YOY'!$C42,Data!$B:$B,'All YOY'!AZ$1)</f>
        <v>1611</v>
      </c>
      <c r="BA42" s="85">
        <f>SUMIFS(Data!$E:$E,Data!$D:$D,'All YOY'!BA$3,Data!$A:$A,'All YOY'!BA$2,Data!$C:$C,'All YOY'!$C42,Data!$B:$B,'All YOY'!BA$1)</f>
        <v>0</v>
      </c>
      <c r="BB42" s="85">
        <f>SUMIFS(Data!$E:$E,Data!$D:$D,'All YOY'!BB$3,Data!$A:$A,'All YOY'!BB$2,Data!$C:$C,'All YOY'!$C42,Data!$B:$B,'All YOY'!BB$1)</f>
        <v>0</v>
      </c>
      <c r="BC42" s="85">
        <f>SUMIFS(Data!$E:$E,Data!$D:$D,'All YOY'!BC$3,Data!$A:$A,'All YOY'!BC$2,Data!$C:$C,'All YOY'!$C42,Data!$B:$B,'All YOY'!BC$1)</f>
        <v>0</v>
      </c>
      <c r="BD42" s="85">
        <f>SUMIFS(Data!$E:$E,Data!$D:$D,'All YOY'!BD$3,Data!$A:$A,'All YOY'!BD$2,Data!$C:$C,'All YOY'!$C42,Data!$B:$B,'All YOY'!BD$1)</f>
        <v>23852</v>
      </c>
      <c r="BE42" s="85">
        <f>SUMIFS(Data!$E:$E,Data!$D:$D,'All YOY'!BE$3,Data!$A:$A,'All YOY'!BE$2,Data!$C:$C,'All YOY'!$C42,Data!$B:$B,'All YOY'!BE$1)</f>
        <v>22301</v>
      </c>
      <c r="BF42" s="85">
        <f>SUMIFS(Data!$E:$E,Data!$D:$D,'All YOY'!BF$3,Data!$A:$A,'All YOY'!BF$2,Data!$C:$C,'All YOY'!$C42,Data!$B:$B,'All YOY'!BF$1)</f>
        <v>1551</v>
      </c>
      <c r="BG42" s="85">
        <f>SUMIFS(Data!$E:$E,Data!$D:$D,'All YOY'!BG$3,Data!$A:$A,'All YOY'!BG$2,Data!$C:$C,'All YOY'!$C42,Data!$B:$B,'All YOY'!BG$1)</f>
        <v>24314</v>
      </c>
      <c r="BH42" s="85">
        <f>SUMIFS(Data!$E:$E,Data!$D:$D,'All YOY'!BH$3,Data!$A:$A,'All YOY'!BH$2,Data!$C:$C,'All YOY'!$C42,Data!$B:$B,'All YOY'!BH$1)</f>
        <v>22750</v>
      </c>
      <c r="BI42" s="85">
        <f>SUMIFS(Data!$E:$E,Data!$D:$D,'All YOY'!BI$3,Data!$A:$A,'All YOY'!BI$2,Data!$C:$C,'All YOY'!$C42,Data!$B:$B,'All YOY'!BI$1)</f>
        <v>1564</v>
      </c>
      <c r="BJ42" s="85">
        <f>SUMIFS(Data!$E:$E,Data!$D:$D,'All YOY'!BJ$3,Data!$A:$A,'All YOY'!BJ$2,Data!$C:$C,'All YOY'!$C42,Data!$B:$B,'All YOY'!BJ$1)</f>
        <v>24711</v>
      </c>
      <c r="BK42" s="85">
        <f>SUMIFS(Data!$E:$E,Data!$D:$D,'All YOY'!BK$3,Data!$A:$A,'All YOY'!BK$2,Data!$C:$C,'All YOY'!$C42,Data!$B:$B,'All YOY'!BK$1)</f>
        <v>23135</v>
      </c>
      <c r="BL42" s="85">
        <f>SUMIFS(Data!$E:$E,Data!$D:$D,'All YOY'!BL$3,Data!$A:$A,'All YOY'!BL$2,Data!$C:$C,'All YOY'!$C42,Data!$B:$B,'All YOY'!BL$1)</f>
        <v>1576</v>
      </c>
      <c r="BM42" s="85">
        <f>SUMIFS(Data!$E:$E,Data!$D:$D,'All YOY'!BM$3,Data!$A:$A,'All YOY'!BM$2,Data!$C:$C,'All YOY'!$C42,Data!$B:$B,'All YOY'!BM$1)</f>
        <v>24882</v>
      </c>
      <c r="BN42" s="85">
        <f>SUMIFS(Data!$E:$E,Data!$D:$D,'All YOY'!BN$3,Data!$A:$A,'All YOY'!BN$2,Data!$C:$C,'All YOY'!$C42,Data!$B:$B,'All YOY'!BN$1)</f>
        <v>23273</v>
      </c>
      <c r="BO42" s="85">
        <f>SUMIFS(Data!$E:$E,Data!$D:$D,'All YOY'!BO$3,Data!$A:$A,'All YOY'!BO$2,Data!$C:$C,'All YOY'!$C42,Data!$B:$B,'All YOY'!BO$1)</f>
        <v>1609</v>
      </c>
      <c r="BP42" s="85">
        <f>SUMIFS(Data!$E:$E,Data!$D:$D,'All YOY'!BP$3,Data!$A:$A,'All YOY'!BP$2,Data!$C:$C,'All YOY'!$C42,Data!$B:$B,'All YOY'!BP$1)</f>
        <v>25171</v>
      </c>
      <c r="BQ42" s="85">
        <f>SUMIFS(Data!$E:$E,Data!$D:$D,'All YOY'!BQ$3,Data!$A:$A,'All YOY'!BQ$2,Data!$C:$C,'All YOY'!$C42,Data!$B:$B,'All YOY'!BQ$1)</f>
        <v>23554</v>
      </c>
      <c r="BR42" s="85">
        <f>SUMIFS(Data!$E:$E,Data!$D:$D,'All YOY'!BR$3,Data!$A:$A,'All YOY'!BR$2,Data!$C:$C,'All YOY'!$C42,Data!$B:$B,'All YOY'!BR$1)</f>
        <v>1617</v>
      </c>
      <c r="BS42" s="85">
        <f>SUMIFS(Data!$E:$E,Data!$D:$D,'All YOY'!BS$3,Data!$A:$A,'All YOY'!BS$2,Data!$C:$C,'All YOY'!$C42,Data!$B:$B,'All YOY'!BS$1)</f>
        <v>25719</v>
      </c>
      <c r="BT42" s="85">
        <f>SUMIFS(Data!$E:$E,Data!$D:$D,'All YOY'!BT$3,Data!$A:$A,'All YOY'!BT$2,Data!$C:$C,'All YOY'!$C42,Data!$B:$B,'All YOY'!BT$1)</f>
        <v>24036</v>
      </c>
      <c r="BU42" s="85">
        <f>SUMIFS(Data!$E:$E,Data!$D:$D,'All YOY'!BU$3,Data!$A:$A,'All YOY'!BU$2,Data!$C:$C,'All YOY'!$C42,Data!$B:$B,'All YOY'!BU$1)</f>
        <v>1683</v>
      </c>
      <c r="BV42" s="85">
        <f>SUMIFS(Data!$E:$E,Data!$D:$D,'All YOY'!BV$3,Data!$A:$A,'All YOY'!BV$2,Data!$C:$C,'All YOY'!$C42,Data!$B:$B,'All YOY'!BV$1)</f>
        <v>27453</v>
      </c>
      <c r="BW42" s="85">
        <f>SUMIFS(Data!$E:$E,Data!$D:$D,'All YOY'!BW$3,Data!$A:$A,'All YOY'!BW$2,Data!$C:$C,'All YOY'!$C42,Data!$B:$B,'All YOY'!BW$1)</f>
        <v>25800</v>
      </c>
      <c r="BX42" s="85">
        <f>SUMIFS(Data!$E:$E,Data!$D:$D,'All YOY'!BX$3,Data!$A:$A,'All YOY'!BX$2,Data!$C:$C,'All YOY'!$C42,Data!$B:$B,'All YOY'!BX$1)</f>
        <v>1653</v>
      </c>
      <c r="BY42" s="85">
        <f>SUMIFS(Data!$E:$E,Data!$D:$D,'All YOY'!BY$3,Data!$A:$A,'All YOY'!BY$2,Data!$C:$C,'All YOY'!$C42,Data!$B:$B,'All YOY'!BY$1)</f>
        <v>25127</v>
      </c>
      <c r="BZ42" s="85">
        <f>SUMIFS(Data!$E:$E,Data!$D:$D,'All YOY'!BZ$3,Data!$A:$A,'All YOY'!BZ$2,Data!$C:$C,'All YOY'!$C42,Data!$B:$B,'All YOY'!BZ$1)</f>
        <v>23606</v>
      </c>
      <c r="CA42" s="85">
        <f>SUMIFS(Data!$E:$E,Data!$D:$D,'All YOY'!CA$3,Data!$A:$A,'All YOY'!CA$2,Data!$C:$C,'All YOY'!$C42,Data!$B:$B,'All YOY'!CA$1)</f>
        <v>1521</v>
      </c>
      <c r="CB42" s="85">
        <f>SUMIFS(Data!$E:$E,Data!$D:$D,'All YOY'!CB$3,Data!$A:$A,'All YOY'!CB$2,Data!$C:$C,'All YOY'!$C42,Data!$B:$B,'All YOY'!CB$1)</f>
        <v>24781</v>
      </c>
      <c r="CC42" s="85">
        <f>SUMIFS(Data!$E:$E,Data!$D:$D,'All YOY'!CC$3,Data!$A:$A,'All YOY'!CC$2,Data!$C:$C,'All YOY'!$C42,Data!$B:$B,'All YOY'!CC$1)</f>
        <v>23218</v>
      </c>
      <c r="CD42" s="85">
        <f>SUMIFS(Data!$E:$E,Data!$D:$D,'All YOY'!CD$3,Data!$A:$A,'All YOY'!CD$2,Data!$C:$C,'All YOY'!$C42,Data!$B:$B,'All YOY'!CD$1)</f>
        <v>1563</v>
      </c>
      <c r="CE42" s="85">
        <f>SUMIFS(Data!$E:$E,Data!$D:$D,'All YOY'!CE$3,Data!$A:$A,'All YOY'!CE$2,Data!$C:$C,'All YOY'!$C42,Data!$B:$B,'All YOY'!CE$1)</f>
        <v>25872</v>
      </c>
      <c r="CF42" s="85">
        <f>SUMIFS(Data!$E:$E,Data!$D:$D,'All YOY'!CF$3,Data!$A:$A,'All YOY'!CF$2,Data!$C:$C,'All YOY'!$C42,Data!$B:$B,'All YOY'!CF$1)</f>
        <v>24031</v>
      </c>
      <c r="CG42" s="85">
        <f>SUMIFS(Data!$E:$E,Data!$D:$D,'All YOY'!CG$3,Data!$A:$A,'All YOY'!CG$2,Data!$C:$C,'All YOY'!$C42,Data!$B:$B,'All YOY'!CG$1)</f>
        <v>1841</v>
      </c>
      <c r="CH42" s="85">
        <f>SUMIFS(Data!$E:$E,Data!$D:$D,'All YOY'!CH$3,Data!$A:$A,'All YOY'!CH$2,Data!$C:$C,'All YOY'!$C42,Data!$B:$B,'All YOY'!CH$1)</f>
        <v>24442</v>
      </c>
      <c r="CI42" s="85">
        <f>SUMIFS(Data!$E:$E,Data!$D:$D,'All YOY'!CI$3,Data!$A:$A,'All YOY'!CI$2,Data!$C:$C,'All YOY'!$C42,Data!$B:$B,'All YOY'!CI$1)</f>
        <v>22814</v>
      </c>
      <c r="CJ42" s="85">
        <f>SUMIFS(Data!$E:$E,Data!$D:$D,'All YOY'!CJ$3,Data!$A:$A,'All YOY'!CJ$2,Data!$C:$C,'All YOY'!$C42,Data!$B:$B,'All YOY'!CJ$1)</f>
        <v>1628</v>
      </c>
      <c r="CK42" s="85">
        <f>SUMIFS(Data!$E:$E,Data!$D:$D,'All YOY'!CK$3,Data!$A:$A,'All YOY'!CK$2,Data!$C:$C,'All YOY'!$C42,Data!$B:$B,'All YOY'!CK$1)</f>
        <v>25063</v>
      </c>
      <c r="CL42" s="85">
        <f>SUMIFS(Data!$E:$E,Data!$D:$D,'All YOY'!CL$3,Data!$A:$A,'All YOY'!CL$2,Data!$C:$C,'All YOY'!$C42,Data!$B:$B,'All YOY'!CL$1)</f>
        <v>23184</v>
      </c>
      <c r="CM42" s="85">
        <f>SUMIFS(Data!$E:$E,Data!$D:$D,'All YOY'!CM$3,Data!$A:$A,'All YOY'!CM$2,Data!$C:$C,'All YOY'!$C42,Data!$B:$B,'All YOY'!CM$1)</f>
        <v>1879</v>
      </c>
      <c r="CN42" s="85">
        <f>SUMIFS(Data!$E:$E,Data!$D:$D,'All YOY'!CN$3,Data!$A:$A,'All YOY'!CN$2,Data!$C:$C,'All YOY'!$C42,Data!$B:$B,'All YOY'!CN$1)</f>
        <v>25464</v>
      </c>
      <c r="CO42" s="85">
        <f>SUMIFS(Data!$E:$E,Data!$D:$D,'All YOY'!CO$3,Data!$A:$A,'All YOY'!CO$2,Data!$C:$C,'All YOY'!$C42,Data!$B:$B,'All YOY'!CO$1)</f>
        <v>23637</v>
      </c>
      <c r="CP42" s="85">
        <f>SUMIFS(Data!$E:$E,Data!$D:$D,'All YOY'!CP$3,Data!$A:$A,'All YOY'!CP$2,Data!$C:$C,'All YOY'!$C42,Data!$B:$B,'All YOY'!CP$1)</f>
        <v>1827</v>
      </c>
      <c r="CQ42" s="85">
        <f>SUMIFS(Data!$E:$E,Data!$D:$D,'All YOY'!CQ$3,Data!$A:$A,'All YOY'!CQ$2,Data!$C:$C,'All YOY'!$C42,Data!$B:$B,'All YOY'!CQ$1)</f>
        <v>27113</v>
      </c>
      <c r="CR42" s="85">
        <f>SUMIFS(Data!$E:$E,Data!$D:$D,'All YOY'!CR$3,Data!$A:$A,'All YOY'!CR$2,Data!$C:$C,'All YOY'!$C42,Data!$B:$B,'All YOY'!CR$1)</f>
        <v>24615</v>
      </c>
      <c r="CS42" s="85">
        <f>SUMIFS(Data!$E:$E,Data!$D:$D,'All YOY'!CS$3,Data!$A:$A,'All YOY'!CS$2,Data!$C:$C,'All YOY'!$C42,Data!$B:$B,'All YOY'!CS$1)</f>
        <v>2498</v>
      </c>
      <c r="CT42" s="85">
        <f>SUMIFS(Data!$E:$E,Data!$D:$D,'All YOY'!CT$3,Data!$A:$A,'All YOY'!CT$2,Data!$C:$C,'All YOY'!$C42,Data!$B:$B,'All YOY'!CT$1)</f>
        <v>27339</v>
      </c>
      <c r="CU42" s="85">
        <f>SUMIFS(Data!$E:$E,Data!$D:$D,'All YOY'!CU$3,Data!$A:$A,'All YOY'!CU$2,Data!$C:$C,'All YOY'!$C42,Data!$B:$B,'All YOY'!CU$1)</f>
        <v>24825</v>
      </c>
      <c r="CV42" s="85">
        <f>SUMIFS(Data!$E:$E,Data!$D:$D,'All YOY'!CV$3,Data!$A:$A,'All YOY'!CV$2,Data!$C:$C,'All YOY'!$C42,Data!$B:$B,'All YOY'!CV$1)</f>
        <v>2514</v>
      </c>
      <c r="CW42" s="85">
        <f>SUMIFS(Data!$E:$E,Data!$D:$D,'All YOY'!CW$3,Data!$A:$A,'All YOY'!CW$2,Data!$C:$C,'All YOY'!$C42,Data!$B:$B,'All YOY'!CW$1)</f>
        <v>26858</v>
      </c>
      <c r="CX42" s="85">
        <f>SUMIFS(Data!$E:$E,Data!$D:$D,'All YOY'!CX$3,Data!$A:$A,'All YOY'!CX$2,Data!$C:$C,'All YOY'!$C42,Data!$B:$B,'All YOY'!CX$1)</f>
        <v>24591</v>
      </c>
      <c r="CY42" s="85">
        <f>SUMIFS(Data!$E:$E,Data!$D:$D,'All YOY'!CY$3,Data!$A:$A,'All YOY'!CY$2,Data!$C:$C,'All YOY'!$C42,Data!$B:$B,'All YOY'!CY$1)</f>
        <v>2267</v>
      </c>
      <c r="CZ42" s="85">
        <f>SUMIFS(Data!$E:$E,Data!$D:$D,'All YOY'!CZ$3,Data!$A:$A,'All YOY'!CZ$2,Data!$C:$C,'All YOY'!$C42,Data!$B:$B,'All YOY'!CZ$1)</f>
        <v>25926</v>
      </c>
      <c r="DA42" s="85">
        <f>SUMIFS(Data!$E:$E,Data!$D:$D,'All YOY'!DA$3,Data!$A:$A,'All YOY'!DA$2,Data!$C:$C,'All YOY'!$C42,Data!$B:$B,'All YOY'!DA$1)</f>
        <v>23979</v>
      </c>
      <c r="DB42" s="85">
        <f>SUMIFS(Data!$E:$E,Data!$D:$D,'All YOY'!DB$3,Data!$A:$A,'All YOY'!DB$2,Data!$C:$C,'All YOY'!$C42,Data!$B:$B,'All YOY'!DB$1)</f>
        <v>1947</v>
      </c>
      <c r="DC42" s="85">
        <f>SUMIFS(Data!$E:$E,Data!$D:$D,'All YOY'!DC$3,Data!$A:$A,'All YOY'!DC$2,Data!$C:$C,'All YOY'!$C42,Data!$B:$B,'All YOY'!DC$1)</f>
        <v>24354</v>
      </c>
      <c r="DD42" s="85">
        <f>SUMIFS(Data!$E:$E,Data!$D:$D,'All YOY'!DD$3,Data!$A:$A,'All YOY'!DD$2,Data!$C:$C,'All YOY'!$C42,Data!$B:$B,'All YOY'!DD$1)</f>
        <v>22882</v>
      </c>
      <c r="DE42" s="85">
        <f>SUMIFS(Data!$E:$E,Data!$D:$D,'All YOY'!DE$3,Data!$A:$A,'All YOY'!DE$2,Data!$C:$C,'All YOY'!$C42,Data!$B:$B,'All YOY'!DE$1)</f>
        <v>1472</v>
      </c>
    </row>
    <row r="43" spans="1:109">
      <c r="A43" s="77" t="s">
        <v>462</v>
      </c>
      <c r="B43" s="77" t="s">
        <v>475</v>
      </c>
      <c r="C43" s="88" t="s">
        <v>27</v>
      </c>
      <c r="D43" s="77"/>
      <c r="E43" s="85">
        <f>SUMIFS(Data!$E:$E,Data!$D:$D,'All YOY'!E$3,Data!$A:$A,'All YOY'!E$2,Data!$C:$C,'All YOY'!$C43,Data!$B:$B,'All YOY'!E$1)</f>
        <v>291000</v>
      </c>
      <c r="F43" s="85">
        <f>SUMIFS(Data!$E:$E,Data!$D:$D,'All YOY'!F$3,Data!$A:$A,'All YOY'!F$2,Data!$C:$C,'All YOY'!$C43,Data!$B:$B,'All YOY'!F$1)</f>
        <v>0</v>
      </c>
      <c r="G43" s="85">
        <f>SUMIFS(Data!$E:$E,Data!$D:$D,'All YOY'!G$3,Data!$A:$A,'All YOY'!G$2,Data!$C:$C,'All YOY'!$C43,Data!$B:$B,'All YOY'!G$1)</f>
        <v>0</v>
      </c>
      <c r="H43" s="85">
        <f>SUMIFS(Data!$E:$E,Data!$D:$D,'All YOY'!H$3,Data!$A:$A,'All YOY'!H$2,Data!$C:$C,'All YOY'!$C43,Data!$B:$B,'All YOY'!H$1)</f>
        <v>277000</v>
      </c>
      <c r="I43" s="85">
        <f>SUMIFS(Data!$E:$E,Data!$D:$D,'All YOY'!I$3,Data!$A:$A,'All YOY'!I$2,Data!$C:$C,'All YOY'!$C43,Data!$B:$B,'All YOY'!I$1)</f>
        <v>0</v>
      </c>
      <c r="J43" s="85">
        <f>SUMIFS(Data!$E:$E,Data!$D:$D,'All YOY'!J$3,Data!$A:$A,'All YOY'!J$2,Data!$C:$C,'All YOY'!$C43,Data!$B:$B,'All YOY'!J$1)</f>
        <v>0</v>
      </c>
      <c r="K43" s="85">
        <f>SUMIFS(Data!$E:$E,Data!$D:$D,'All YOY'!K$3,Data!$A:$A,'All YOY'!K$2,Data!$C:$C,'All YOY'!$C43,Data!$B:$B,'All YOY'!K$1)</f>
        <v>257000</v>
      </c>
      <c r="L43" s="85">
        <f>SUMIFS(Data!$E:$E,Data!$D:$D,'All YOY'!L$3,Data!$A:$A,'All YOY'!L$2,Data!$C:$C,'All YOY'!$C43,Data!$B:$B,'All YOY'!L$1)</f>
        <v>0</v>
      </c>
      <c r="M43" s="85">
        <f>SUMIFS(Data!$E:$E,Data!$D:$D,'All YOY'!M$3,Data!$A:$A,'All YOY'!M$2,Data!$C:$C,'All YOY'!$C43,Data!$B:$B,'All YOY'!M$1)</f>
        <v>0</v>
      </c>
      <c r="N43" s="85">
        <f>SUMIFS(Data!$E:$E,Data!$D:$D,'All YOY'!N$3,Data!$A:$A,'All YOY'!N$2,Data!$C:$C,'All YOY'!$C43,Data!$B:$B,'All YOY'!N$1)</f>
        <v>254000</v>
      </c>
      <c r="O43" s="85">
        <f>SUMIFS(Data!$E:$E,Data!$D:$D,'All YOY'!O$3,Data!$A:$A,'All YOY'!O$2,Data!$C:$C,'All YOY'!$C43,Data!$B:$B,'All YOY'!O$1)</f>
        <v>0</v>
      </c>
      <c r="P43" s="85">
        <f>SUMIFS(Data!$E:$E,Data!$D:$D,'All YOY'!P$3,Data!$A:$A,'All YOY'!P$2,Data!$C:$C,'All YOY'!$C43,Data!$B:$B,'All YOY'!P$1)</f>
        <v>0</v>
      </c>
      <c r="Q43" s="85">
        <f>SUMIFS(Data!$E:$E,Data!$D:$D,'All YOY'!Q$3,Data!$A:$A,'All YOY'!Q$2,Data!$C:$C,'All YOY'!$C43,Data!$B:$B,'All YOY'!Q$1)</f>
        <v>245501</v>
      </c>
      <c r="R43" s="85">
        <f>SUMIFS(Data!$E:$E,Data!$D:$D,'All YOY'!R$3,Data!$A:$A,'All YOY'!R$2,Data!$C:$C,'All YOY'!$C43,Data!$B:$B,'All YOY'!R$1)</f>
        <v>221520</v>
      </c>
      <c r="S43" s="85">
        <f>SUMIFS(Data!$E:$E,Data!$D:$D,'All YOY'!S$3,Data!$A:$A,'All YOY'!S$2,Data!$C:$C,'All YOY'!$C43,Data!$B:$B,'All YOY'!S$1)</f>
        <v>23981</v>
      </c>
      <c r="T43" s="85">
        <f>SUMIFS(Data!$E:$E,Data!$D:$D,'All YOY'!T$3,Data!$A:$A,'All YOY'!T$2,Data!$C:$C,'All YOY'!$C43,Data!$B:$B,'All YOY'!T$1)</f>
        <v>241256</v>
      </c>
      <c r="U43" s="85">
        <f>SUMIFS(Data!$E:$E,Data!$D:$D,'All YOY'!U$3,Data!$A:$A,'All YOY'!U$2,Data!$C:$C,'All YOY'!$C43,Data!$B:$B,'All YOY'!U$1)</f>
        <v>218523</v>
      </c>
      <c r="V43" s="85">
        <f>SUMIFS(Data!$E:$E,Data!$D:$D,'All YOY'!V$3,Data!$A:$A,'All YOY'!V$2,Data!$C:$C,'All YOY'!$C43,Data!$B:$B,'All YOY'!V$1)</f>
        <v>22733</v>
      </c>
      <c r="W43" s="85">
        <f>SUMIFS(Data!$E:$E,Data!$D:$D,'All YOY'!W$3,Data!$A:$A,'All YOY'!W$2,Data!$C:$C,'All YOY'!$C43,Data!$B:$B,'All YOY'!W$1)</f>
        <v>234650</v>
      </c>
      <c r="X43" s="85">
        <f>SUMIFS(Data!$E:$E,Data!$D:$D,'All YOY'!X$3,Data!$A:$A,'All YOY'!X$2,Data!$C:$C,'All YOY'!$C43,Data!$B:$B,'All YOY'!X$1)</f>
        <v>214382</v>
      </c>
      <c r="Y43" s="85">
        <f>SUMIFS(Data!$E:$E,Data!$D:$D,'All YOY'!Y$3,Data!$A:$A,'All YOY'!Y$2,Data!$C:$C,'All YOY'!$C43,Data!$B:$B,'All YOY'!Y$1)</f>
        <v>20268</v>
      </c>
      <c r="Z43" s="85">
        <f>SUMIFS(Data!$E:$E,Data!$D:$D,'All YOY'!Z$3,Data!$A:$A,'All YOY'!Z$2,Data!$C:$C,'All YOY'!$C43,Data!$B:$B,'All YOY'!Z$1)</f>
        <v>242579</v>
      </c>
      <c r="AA43" s="85">
        <f>SUMIFS(Data!$E:$E,Data!$D:$D,'All YOY'!AA$3,Data!$A:$A,'All YOY'!AA$2,Data!$C:$C,'All YOY'!$C43,Data!$B:$B,'All YOY'!AA$1)</f>
        <v>220103</v>
      </c>
      <c r="AB43" s="85">
        <f>SUMIFS(Data!$E:$E,Data!$D:$D,'All YOY'!AB$3,Data!$A:$A,'All YOY'!AB$2,Data!$C:$C,'All YOY'!$C43,Data!$B:$B,'All YOY'!AB$1)</f>
        <v>22476</v>
      </c>
      <c r="AC43" s="85">
        <f>SUMIFS(Data!$E:$E,Data!$D:$D,'All YOY'!AC$3,Data!$A:$A,'All YOY'!AC$2,Data!$C:$C,'All YOY'!$C43,Data!$B:$B,'All YOY'!AC$1)</f>
        <v>226812</v>
      </c>
      <c r="AD43" s="85">
        <f>SUMIFS(Data!$E:$E,Data!$D:$D,'All YOY'!AD$3,Data!$A:$A,'All YOY'!AD$2,Data!$C:$C,'All YOY'!$C43,Data!$B:$B,'All YOY'!AD$1)</f>
        <v>207969</v>
      </c>
      <c r="AE43" s="85">
        <f>SUMIFS(Data!$E:$E,Data!$D:$D,'All YOY'!AE$3,Data!$A:$A,'All YOY'!AE$2,Data!$C:$C,'All YOY'!$C43,Data!$B:$B,'All YOY'!AE$1)</f>
        <v>18843</v>
      </c>
      <c r="AF43" s="85">
        <f>SUMIFS(Data!$E:$E,Data!$D:$D,'All YOY'!AF$3,Data!$A:$A,'All YOY'!AF$2,Data!$C:$C,'All YOY'!$C43,Data!$B:$B,'All YOY'!AF$1)</f>
        <v>226243</v>
      </c>
      <c r="AG43" s="85">
        <f>SUMIFS(Data!$E:$E,Data!$D:$D,'All YOY'!AG$3,Data!$A:$A,'All YOY'!AG$2,Data!$C:$C,'All YOY'!$C43,Data!$B:$B,'All YOY'!AG$1)</f>
        <v>207901</v>
      </c>
      <c r="AH43" s="85">
        <f>SUMIFS(Data!$E:$E,Data!$D:$D,'All YOY'!AH$3,Data!$A:$A,'All YOY'!AH$2,Data!$C:$C,'All YOY'!$C43,Data!$B:$B,'All YOY'!AH$1)</f>
        <v>18342</v>
      </c>
      <c r="AI43" s="85">
        <f>SUMIFS(Data!$E:$E,Data!$D:$D,'All YOY'!AI$3,Data!$A:$A,'All YOY'!AI$2,Data!$C:$C,'All YOY'!$C43,Data!$B:$B,'All YOY'!AI$1)</f>
        <v>225333</v>
      </c>
      <c r="AJ43" s="85">
        <f>SUMIFS(Data!$E:$E,Data!$D:$D,'All YOY'!AJ$3,Data!$A:$A,'All YOY'!AJ$2,Data!$C:$C,'All YOY'!$C43,Data!$B:$B,'All YOY'!AJ$1)</f>
        <v>208925</v>
      </c>
      <c r="AK43" s="85">
        <f>SUMIFS(Data!$E:$E,Data!$D:$D,'All YOY'!AK$3,Data!$A:$A,'All YOY'!AK$2,Data!$C:$C,'All YOY'!$C43,Data!$B:$B,'All YOY'!AK$1)</f>
        <v>16408</v>
      </c>
      <c r="AL43" s="85">
        <f>SUMIFS(Data!$E:$E,Data!$D:$D,'All YOY'!AL$3,Data!$A:$A,'All YOY'!AL$2,Data!$C:$C,'All YOY'!$C43,Data!$B:$B,'All YOY'!AL$1)</f>
        <v>232674</v>
      </c>
      <c r="AM43" s="85">
        <f>SUMIFS(Data!$E:$E,Data!$D:$D,'All YOY'!AM$3,Data!$A:$A,'All YOY'!AM$2,Data!$C:$C,'All YOY'!$C43,Data!$B:$B,'All YOY'!AM$1)</f>
        <v>216012</v>
      </c>
      <c r="AN43" s="85">
        <f>SUMIFS(Data!$E:$E,Data!$D:$D,'All YOY'!AN$3,Data!$A:$A,'All YOY'!AN$2,Data!$C:$C,'All YOY'!$C43,Data!$B:$B,'All YOY'!AN$1)</f>
        <v>16662</v>
      </c>
      <c r="AO43" s="85">
        <f>SUMIFS(Data!$E:$E,Data!$D:$D,'All YOY'!AO$3,Data!$A:$A,'All YOY'!AO$2,Data!$C:$C,'All YOY'!$C43,Data!$B:$B,'All YOY'!AO$1)</f>
        <v>232124</v>
      </c>
      <c r="AP43" s="85">
        <f>SUMIFS(Data!$E:$E,Data!$D:$D,'All YOY'!AP$3,Data!$A:$A,'All YOY'!AP$2,Data!$C:$C,'All YOY'!$C43,Data!$B:$B,'All YOY'!AP$1)</f>
        <v>215754</v>
      </c>
      <c r="AQ43" s="85">
        <f>SUMIFS(Data!$E:$E,Data!$D:$D,'All YOY'!AQ$3,Data!$A:$A,'All YOY'!AQ$2,Data!$C:$C,'All YOY'!$C43,Data!$B:$B,'All YOY'!AQ$1)</f>
        <v>16370</v>
      </c>
      <c r="AR43" s="85">
        <f>SUMIFS(Data!$E:$E,Data!$D:$D,'All YOY'!AR$3,Data!$A:$A,'All YOY'!AR$2,Data!$C:$C,'All YOY'!$C43,Data!$B:$B,'All YOY'!AR$1)</f>
        <v>225937</v>
      </c>
      <c r="AS43" s="85">
        <f>SUMIFS(Data!$E:$E,Data!$D:$D,'All YOY'!AS$3,Data!$A:$A,'All YOY'!AS$2,Data!$C:$C,'All YOY'!$C43,Data!$B:$B,'All YOY'!AS$1)</f>
        <v>211504</v>
      </c>
      <c r="AT43" s="85">
        <f>SUMIFS(Data!$E:$E,Data!$D:$D,'All YOY'!AT$3,Data!$A:$A,'All YOY'!AT$2,Data!$C:$C,'All YOY'!$C43,Data!$B:$B,'All YOY'!AT$1)</f>
        <v>14433</v>
      </c>
      <c r="AU43" s="85">
        <f>SUMIFS(Data!$E:$E,Data!$D:$D,'All YOY'!AU$3,Data!$A:$A,'All YOY'!AU$2,Data!$C:$C,'All YOY'!$C43,Data!$B:$B,'All YOY'!AU$1)</f>
        <v>217838</v>
      </c>
      <c r="AV43" s="85">
        <f>SUMIFS(Data!$E:$E,Data!$D:$D,'All YOY'!AV$3,Data!$A:$A,'All YOY'!AV$2,Data!$C:$C,'All YOY'!$C43,Data!$B:$B,'All YOY'!AV$1)</f>
        <v>205224</v>
      </c>
      <c r="AW43" s="85">
        <f>SUMIFS(Data!$E:$E,Data!$D:$D,'All YOY'!AW$3,Data!$A:$A,'All YOY'!AW$2,Data!$C:$C,'All YOY'!$C43,Data!$B:$B,'All YOY'!AW$1)</f>
        <v>12614</v>
      </c>
      <c r="AX43" s="85">
        <f>SUMIFS(Data!$E:$E,Data!$D:$D,'All YOY'!AX$3,Data!$A:$A,'All YOY'!AX$2,Data!$C:$C,'All YOY'!$C43,Data!$B:$B,'All YOY'!AX$1)</f>
        <v>210332</v>
      </c>
      <c r="AY43" s="85">
        <f>SUMIFS(Data!$E:$E,Data!$D:$D,'All YOY'!AY$3,Data!$A:$A,'All YOY'!AY$2,Data!$C:$C,'All YOY'!$C43,Data!$B:$B,'All YOY'!AY$1)</f>
        <v>199386</v>
      </c>
      <c r="AZ43" s="85">
        <f>SUMIFS(Data!$E:$E,Data!$D:$D,'All YOY'!AZ$3,Data!$A:$A,'All YOY'!AZ$2,Data!$C:$C,'All YOY'!$C43,Data!$B:$B,'All YOY'!AZ$1)</f>
        <v>10946</v>
      </c>
      <c r="BA43" s="85">
        <f>SUMIFS(Data!$E:$E,Data!$D:$D,'All YOY'!BA$3,Data!$A:$A,'All YOY'!BA$2,Data!$C:$C,'All YOY'!$C43,Data!$B:$B,'All YOY'!BA$1)</f>
        <v>0</v>
      </c>
      <c r="BB43" s="85">
        <f>SUMIFS(Data!$E:$E,Data!$D:$D,'All YOY'!BB$3,Data!$A:$A,'All YOY'!BB$2,Data!$C:$C,'All YOY'!$C43,Data!$B:$B,'All YOY'!BB$1)</f>
        <v>0</v>
      </c>
      <c r="BC43" s="85">
        <f>SUMIFS(Data!$E:$E,Data!$D:$D,'All YOY'!BC$3,Data!$A:$A,'All YOY'!BC$2,Data!$C:$C,'All YOY'!$C43,Data!$B:$B,'All YOY'!BC$1)</f>
        <v>0</v>
      </c>
      <c r="BD43" s="85">
        <f>SUMIFS(Data!$E:$E,Data!$D:$D,'All YOY'!BD$3,Data!$A:$A,'All YOY'!BD$2,Data!$C:$C,'All YOY'!$C43,Data!$B:$B,'All YOY'!BD$1)</f>
        <v>190838</v>
      </c>
      <c r="BE43" s="85">
        <f>SUMIFS(Data!$E:$E,Data!$D:$D,'All YOY'!BE$3,Data!$A:$A,'All YOY'!BE$2,Data!$C:$C,'All YOY'!$C43,Data!$B:$B,'All YOY'!BE$1)</f>
        <v>180744</v>
      </c>
      <c r="BF43" s="85">
        <f>SUMIFS(Data!$E:$E,Data!$D:$D,'All YOY'!BF$3,Data!$A:$A,'All YOY'!BF$2,Data!$C:$C,'All YOY'!$C43,Data!$B:$B,'All YOY'!BF$1)</f>
        <v>10094</v>
      </c>
      <c r="BG43" s="85">
        <f>SUMIFS(Data!$E:$E,Data!$D:$D,'All YOY'!BG$3,Data!$A:$A,'All YOY'!BG$2,Data!$C:$C,'All YOY'!$C43,Data!$B:$B,'All YOY'!BG$1)</f>
        <v>185025</v>
      </c>
      <c r="BH43" s="85">
        <f>SUMIFS(Data!$E:$E,Data!$D:$D,'All YOY'!BH$3,Data!$A:$A,'All YOY'!BH$2,Data!$C:$C,'All YOY'!$C43,Data!$B:$B,'All YOY'!BH$1)</f>
        <v>175047</v>
      </c>
      <c r="BI43" s="85">
        <f>SUMIFS(Data!$E:$E,Data!$D:$D,'All YOY'!BI$3,Data!$A:$A,'All YOY'!BI$2,Data!$C:$C,'All YOY'!$C43,Data!$B:$B,'All YOY'!BI$1)</f>
        <v>9978</v>
      </c>
      <c r="BJ43" s="85">
        <f>SUMIFS(Data!$E:$E,Data!$D:$D,'All YOY'!BJ$3,Data!$A:$A,'All YOY'!BJ$2,Data!$C:$C,'All YOY'!$C43,Data!$B:$B,'All YOY'!BJ$1)</f>
        <v>183971</v>
      </c>
      <c r="BK43" s="85">
        <f>SUMIFS(Data!$E:$E,Data!$D:$D,'All YOY'!BK$3,Data!$A:$A,'All YOY'!BK$2,Data!$C:$C,'All YOY'!$C43,Data!$B:$B,'All YOY'!BK$1)</f>
        <v>174246</v>
      </c>
      <c r="BL43" s="85">
        <f>SUMIFS(Data!$E:$E,Data!$D:$D,'All YOY'!BL$3,Data!$A:$A,'All YOY'!BL$2,Data!$C:$C,'All YOY'!$C43,Data!$B:$B,'All YOY'!BL$1)</f>
        <v>9725</v>
      </c>
      <c r="BM43" s="85">
        <f>SUMIFS(Data!$E:$E,Data!$D:$D,'All YOY'!BM$3,Data!$A:$A,'All YOY'!BM$2,Data!$C:$C,'All YOY'!$C43,Data!$B:$B,'All YOY'!BM$1)</f>
        <v>183315</v>
      </c>
      <c r="BN43" s="85">
        <f>SUMIFS(Data!$E:$E,Data!$D:$D,'All YOY'!BN$3,Data!$A:$A,'All YOY'!BN$2,Data!$C:$C,'All YOY'!$C43,Data!$B:$B,'All YOY'!BN$1)</f>
        <v>173922</v>
      </c>
      <c r="BO43" s="85">
        <f>SUMIFS(Data!$E:$E,Data!$D:$D,'All YOY'!BO$3,Data!$A:$A,'All YOY'!BO$2,Data!$C:$C,'All YOY'!$C43,Data!$B:$B,'All YOY'!BO$1)</f>
        <v>9393</v>
      </c>
      <c r="BP43" s="85">
        <f>SUMIFS(Data!$E:$E,Data!$D:$D,'All YOY'!BP$3,Data!$A:$A,'All YOY'!BP$2,Data!$C:$C,'All YOY'!$C43,Data!$B:$B,'All YOY'!BP$1)</f>
        <v>184651</v>
      </c>
      <c r="BQ43" s="85">
        <f>SUMIFS(Data!$E:$E,Data!$D:$D,'All YOY'!BQ$3,Data!$A:$A,'All YOY'!BQ$2,Data!$C:$C,'All YOY'!$C43,Data!$B:$B,'All YOY'!BQ$1)</f>
        <v>175111</v>
      </c>
      <c r="BR43" s="85">
        <f>SUMIFS(Data!$E:$E,Data!$D:$D,'All YOY'!BR$3,Data!$A:$A,'All YOY'!BR$2,Data!$C:$C,'All YOY'!$C43,Data!$B:$B,'All YOY'!BR$1)</f>
        <v>9540</v>
      </c>
      <c r="BS43" s="85">
        <f>SUMIFS(Data!$E:$E,Data!$D:$D,'All YOY'!BS$3,Data!$A:$A,'All YOY'!BS$2,Data!$C:$C,'All YOY'!$C43,Data!$B:$B,'All YOY'!BS$1)</f>
        <v>191031</v>
      </c>
      <c r="BT43" s="85">
        <f>SUMIFS(Data!$E:$E,Data!$D:$D,'All YOY'!BT$3,Data!$A:$A,'All YOY'!BT$2,Data!$C:$C,'All YOY'!$C43,Data!$B:$B,'All YOY'!BT$1)</f>
        <v>180899</v>
      </c>
      <c r="BU43" s="85">
        <f>SUMIFS(Data!$E:$E,Data!$D:$D,'All YOY'!BU$3,Data!$A:$A,'All YOY'!BU$2,Data!$C:$C,'All YOY'!$C43,Data!$B:$B,'All YOY'!BU$1)</f>
        <v>10132</v>
      </c>
      <c r="BV43" s="85">
        <f>SUMIFS(Data!$E:$E,Data!$D:$D,'All YOY'!BV$3,Data!$A:$A,'All YOY'!BV$2,Data!$C:$C,'All YOY'!$C43,Data!$B:$B,'All YOY'!BV$1)</f>
        <v>193820</v>
      </c>
      <c r="BW43" s="85">
        <f>SUMIFS(Data!$E:$E,Data!$D:$D,'All YOY'!BW$3,Data!$A:$A,'All YOY'!BW$2,Data!$C:$C,'All YOY'!$C43,Data!$B:$B,'All YOY'!BW$1)</f>
        <v>183981</v>
      </c>
      <c r="BX43" s="85">
        <f>SUMIFS(Data!$E:$E,Data!$D:$D,'All YOY'!BX$3,Data!$A:$A,'All YOY'!BX$2,Data!$C:$C,'All YOY'!$C43,Data!$B:$B,'All YOY'!BX$1)</f>
        <v>9839</v>
      </c>
      <c r="BY43" s="85">
        <f>SUMIFS(Data!$E:$E,Data!$D:$D,'All YOY'!BY$3,Data!$A:$A,'All YOY'!BY$2,Data!$C:$C,'All YOY'!$C43,Data!$B:$B,'All YOY'!BY$1)</f>
        <v>191705</v>
      </c>
      <c r="BZ43" s="85">
        <f>SUMIFS(Data!$E:$E,Data!$D:$D,'All YOY'!BZ$3,Data!$A:$A,'All YOY'!BZ$2,Data!$C:$C,'All YOY'!$C43,Data!$B:$B,'All YOY'!BZ$1)</f>
        <v>182108</v>
      </c>
      <c r="CA43" s="85">
        <f>SUMIFS(Data!$E:$E,Data!$D:$D,'All YOY'!CA$3,Data!$A:$A,'All YOY'!CA$2,Data!$C:$C,'All YOY'!$C43,Data!$B:$B,'All YOY'!CA$1)</f>
        <v>9597</v>
      </c>
      <c r="CB43" s="85">
        <f>SUMIFS(Data!$E:$E,Data!$D:$D,'All YOY'!CB$3,Data!$A:$A,'All YOY'!CB$2,Data!$C:$C,'All YOY'!$C43,Data!$B:$B,'All YOY'!CB$1)</f>
        <v>187543</v>
      </c>
      <c r="CC43" s="85">
        <f>SUMIFS(Data!$E:$E,Data!$D:$D,'All YOY'!CC$3,Data!$A:$A,'All YOY'!CC$2,Data!$C:$C,'All YOY'!$C43,Data!$B:$B,'All YOY'!CC$1)</f>
        <v>178736</v>
      </c>
      <c r="CD43" s="85">
        <f>SUMIFS(Data!$E:$E,Data!$D:$D,'All YOY'!CD$3,Data!$A:$A,'All YOY'!CD$2,Data!$C:$C,'All YOY'!$C43,Data!$B:$B,'All YOY'!CD$1)</f>
        <v>8807</v>
      </c>
      <c r="CE43" s="85">
        <f>SUMIFS(Data!$E:$E,Data!$D:$D,'All YOY'!CE$3,Data!$A:$A,'All YOY'!CE$2,Data!$C:$C,'All YOY'!$C43,Data!$B:$B,'All YOY'!CE$1)</f>
        <v>184213</v>
      </c>
      <c r="CF43" s="85">
        <f>SUMIFS(Data!$E:$E,Data!$D:$D,'All YOY'!CF$3,Data!$A:$A,'All YOY'!CF$2,Data!$C:$C,'All YOY'!$C43,Data!$B:$B,'All YOY'!CF$1)</f>
        <v>175730</v>
      </c>
      <c r="CG43" s="85">
        <f>SUMIFS(Data!$E:$E,Data!$D:$D,'All YOY'!CG$3,Data!$A:$A,'All YOY'!CG$2,Data!$C:$C,'All YOY'!$C43,Data!$B:$B,'All YOY'!CG$1)</f>
        <v>8483</v>
      </c>
      <c r="CH43" s="85">
        <f>SUMIFS(Data!$E:$E,Data!$D:$D,'All YOY'!CH$3,Data!$A:$A,'All YOY'!CH$2,Data!$C:$C,'All YOY'!$C43,Data!$B:$B,'All YOY'!CH$1)</f>
        <v>186760</v>
      </c>
      <c r="CI43" s="85">
        <f>SUMIFS(Data!$E:$E,Data!$D:$D,'All YOY'!CI$3,Data!$A:$A,'All YOY'!CI$2,Data!$C:$C,'All YOY'!$C43,Data!$B:$B,'All YOY'!CI$1)</f>
        <v>178471</v>
      </c>
      <c r="CJ43" s="85">
        <f>SUMIFS(Data!$E:$E,Data!$D:$D,'All YOY'!CJ$3,Data!$A:$A,'All YOY'!CJ$2,Data!$C:$C,'All YOY'!$C43,Data!$B:$B,'All YOY'!CJ$1)</f>
        <v>8289</v>
      </c>
      <c r="CK43" s="85">
        <f>SUMIFS(Data!$E:$E,Data!$D:$D,'All YOY'!CK$3,Data!$A:$A,'All YOY'!CK$2,Data!$C:$C,'All YOY'!$C43,Data!$B:$B,'All YOY'!CK$1)</f>
        <v>182300</v>
      </c>
      <c r="CL43" s="85">
        <f>SUMIFS(Data!$E:$E,Data!$D:$D,'All YOY'!CL$3,Data!$A:$A,'All YOY'!CL$2,Data!$C:$C,'All YOY'!$C43,Data!$B:$B,'All YOY'!CL$1)</f>
        <v>174428</v>
      </c>
      <c r="CM43" s="85">
        <f>SUMIFS(Data!$E:$E,Data!$D:$D,'All YOY'!CM$3,Data!$A:$A,'All YOY'!CM$2,Data!$C:$C,'All YOY'!$C43,Data!$B:$B,'All YOY'!CM$1)</f>
        <v>7872</v>
      </c>
      <c r="CN43" s="85">
        <f>SUMIFS(Data!$E:$E,Data!$D:$D,'All YOY'!CN$3,Data!$A:$A,'All YOY'!CN$2,Data!$C:$C,'All YOY'!$C43,Data!$B:$B,'All YOY'!CN$1)</f>
        <v>180800</v>
      </c>
      <c r="CO43" s="85">
        <f>SUMIFS(Data!$E:$E,Data!$D:$D,'All YOY'!CO$3,Data!$A:$A,'All YOY'!CO$2,Data!$C:$C,'All YOY'!$C43,Data!$B:$B,'All YOY'!CO$1)</f>
        <v>172671</v>
      </c>
      <c r="CP43" s="85">
        <f>SUMIFS(Data!$E:$E,Data!$D:$D,'All YOY'!CP$3,Data!$A:$A,'All YOY'!CP$2,Data!$C:$C,'All YOY'!$C43,Data!$B:$B,'All YOY'!CP$1)</f>
        <v>8129</v>
      </c>
      <c r="CQ43" s="85">
        <f>SUMIFS(Data!$E:$E,Data!$D:$D,'All YOY'!CQ$3,Data!$A:$A,'All YOY'!CQ$2,Data!$C:$C,'All YOY'!$C43,Data!$B:$B,'All YOY'!CQ$1)</f>
        <v>187091</v>
      </c>
      <c r="CR43" s="85">
        <f>SUMIFS(Data!$E:$E,Data!$D:$D,'All YOY'!CR$3,Data!$A:$A,'All YOY'!CR$2,Data!$C:$C,'All YOY'!$C43,Data!$B:$B,'All YOY'!CR$1)</f>
        <v>177614</v>
      </c>
      <c r="CS43" s="85">
        <f>SUMIFS(Data!$E:$E,Data!$D:$D,'All YOY'!CS$3,Data!$A:$A,'All YOY'!CS$2,Data!$C:$C,'All YOY'!$C43,Data!$B:$B,'All YOY'!CS$1)</f>
        <v>9477</v>
      </c>
      <c r="CT43" s="85">
        <f>SUMIFS(Data!$E:$E,Data!$D:$D,'All YOY'!CT$3,Data!$A:$A,'All YOY'!CT$2,Data!$C:$C,'All YOY'!$C43,Data!$B:$B,'All YOY'!CT$1)</f>
        <v>188233</v>
      </c>
      <c r="CU43" s="85">
        <f>SUMIFS(Data!$E:$E,Data!$D:$D,'All YOY'!CU$3,Data!$A:$A,'All YOY'!CU$2,Data!$C:$C,'All YOY'!$C43,Data!$B:$B,'All YOY'!CU$1)</f>
        <v>179179</v>
      </c>
      <c r="CV43" s="85">
        <f>SUMIFS(Data!$E:$E,Data!$D:$D,'All YOY'!CV$3,Data!$A:$A,'All YOY'!CV$2,Data!$C:$C,'All YOY'!$C43,Data!$B:$B,'All YOY'!CV$1)</f>
        <v>9054</v>
      </c>
      <c r="CW43" s="85">
        <f>SUMIFS(Data!$E:$E,Data!$D:$D,'All YOY'!CW$3,Data!$A:$A,'All YOY'!CW$2,Data!$C:$C,'All YOY'!$C43,Data!$B:$B,'All YOY'!CW$1)</f>
        <v>183482</v>
      </c>
      <c r="CX43" s="85">
        <f>SUMIFS(Data!$E:$E,Data!$D:$D,'All YOY'!CX$3,Data!$A:$A,'All YOY'!CX$2,Data!$C:$C,'All YOY'!$C43,Data!$B:$B,'All YOY'!CX$1)</f>
        <v>175123</v>
      </c>
      <c r="CY43" s="85">
        <f>SUMIFS(Data!$E:$E,Data!$D:$D,'All YOY'!CY$3,Data!$A:$A,'All YOY'!CY$2,Data!$C:$C,'All YOY'!$C43,Data!$B:$B,'All YOY'!CY$1)</f>
        <v>8359</v>
      </c>
      <c r="CZ43" s="85">
        <f>SUMIFS(Data!$E:$E,Data!$D:$D,'All YOY'!CZ$3,Data!$A:$A,'All YOY'!CZ$2,Data!$C:$C,'All YOY'!$C43,Data!$B:$B,'All YOY'!CZ$1)</f>
        <v>178405</v>
      </c>
      <c r="DA43" s="85">
        <f>SUMIFS(Data!$E:$E,Data!$D:$D,'All YOY'!DA$3,Data!$A:$A,'All YOY'!DA$2,Data!$C:$C,'All YOY'!$C43,Data!$B:$B,'All YOY'!DA$1)</f>
        <v>170873</v>
      </c>
      <c r="DB43" s="85">
        <f>SUMIFS(Data!$E:$E,Data!$D:$D,'All YOY'!DB$3,Data!$A:$A,'All YOY'!DB$2,Data!$C:$C,'All YOY'!$C43,Data!$B:$B,'All YOY'!DB$1)</f>
        <v>7532</v>
      </c>
      <c r="DC43" s="85">
        <f>SUMIFS(Data!$E:$E,Data!$D:$D,'All YOY'!DC$3,Data!$A:$A,'All YOY'!DC$2,Data!$C:$C,'All YOY'!$C43,Data!$B:$B,'All YOY'!DC$1)</f>
        <v>171687</v>
      </c>
      <c r="DD43" s="85">
        <f>SUMIFS(Data!$E:$E,Data!$D:$D,'All YOY'!DD$3,Data!$A:$A,'All YOY'!DD$2,Data!$C:$C,'All YOY'!$C43,Data!$B:$B,'All YOY'!DD$1)</f>
        <v>165634</v>
      </c>
      <c r="DE43" s="85">
        <f>SUMIFS(Data!$E:$E,Data!$D:$D,'All YOY'!DE$3,Data!$A:$A,'All YOY'!DE$2,Data!$C:$C,'All YOY'!$C43,Data!$B:$B,'All YOY'!DE$1)</f>
        <v>6053</v>
      </c>
    </row>
    <row r="44" spans="1:109">
      <c r="A44" s="77" t="s">
        <v>461</v>
      </c>
      <c r="B44" s="77" t="s">
        <v>479</v>
      </c>
      <c r="C44" s="77" t="s">
        <v>454</v>
      </c>
      <c r="D44" s="77"/>
      <c r="E44" s="85">
        <f>SUMIFS(Data!$E:$E,Data!$D:$D,'All YOY'!E$3,Data!$A:$A,'All YOY'!E$2,Data!$C:$C,'All YOY'!$C44,Data!$B:$B,'All YOY'!E$1)</f>
        <v>2050627</v>
      </c>
      <c r="F44" s="85">
        <f>SUMIFS(Data!$E:$E,Data!$D:$D,'All YOY'!F$3,Data!$A:$A,'All YOY'!F$2,Data!$C:$C,'All YOY'!$C44,Data!$B:$B,'All YOY'!F$1)</f>
        <v>0</v>
      </c>
      <c r="G44" s="85">
        <f>SUMIFS(Data!$E:$E,Data!$D:$D,'All YOY'!G$3,Data!$A:$A,'All YOY'!G$2,Data!$C:$C,'All YOY'!$C44,Data!$B:$B,'All YOY'!G$1)</f>
        <v>0</v>
      </c>
      <c r="H44" s="85">
        <f>SUMIFS(Data!$E:$E,Data!$D:$D,'All YOY'!H$3,Data!$A:$A,'All YOY'!H$2,Data!$C:$C,'All YOY'!$C44,Data!$B:$B,'All YOY'!H$1)</f>
        <v>2082560</v>
      </c>
      <c r="I44" s="85">
        <f>SUMIFS(Data!$E:$E,Data!$D:$D,'All YOY'!I$3,Data!$A:$A,'All YOY'!I$2,Data!$C:$C,'All YOY'!$C44,Data!$B:$B,'All YOY'!I$1)</f>
        <v>0</v>
      </c>
      <c r="J44" s="85">
        <f>SUMIFS(Data!$E:$E,Data!$D:$D,'All YOY'!J$3,Data!$A:$A,'All YOY'!J$2,Data!$C:$C,'All YOY'!$C44,Data!$B:$B,'All YOY'!J$1)</f>
        <v>0</v>
      </c>
      <c r="K44" s="85">
        <f>SUMIFS(Data!$E:$E,Data!$D:$D,'All YOY'!K$3,Data!$A:$A,'All YOY'!K$2,Data!$C:$C,'All YOY'!$C44,Data!$B:$B,'All YOY'!K$1)</f>
        <v>2108612</v>
      </c>
      <c r="L44" s="85">
        <f>SUMIFS(Data!$E:$E,Data!$D:$D,'All YOY'!L$3,Data!$A:$A,'All YOY'!L$2,Data!$C:$C,'All YOY'!$C44,Data!$B:$B,'All YOY'!L$1)</f>
        <v>0</v>
      </c>
      <c r="M44" s="85">
        <f>SUMIFS(Data!$E:$E,Data!$D:$D,'All YOY'!M$3,Data!$A:$A,'All YOY'!M$2,Data!$C:$C,'All YOY'!$C44,Data!$B:$B,'All YOY'!M$1)</f>
        <v>0</v>
      </c>
      <c r="N44" s="85">
        <f>SUMIFS(Data!$E:$E,Data!$D:$D,'All YOY'!N$3,Data!$A:$A,'All YOY'!N$2,Data!$C:$C,'All YOY'!$C44,Data!$B:$B,'All YOY'!N$1)</f>
        <v>2123349</v>
      </c>
      <c r="O44" s="85">
        <f>SUMIFS(Data!$E:$E,Data!$D:$D,'All YOY'!O$3,Data!$A:$A,'All YOY'!O$2,Data!$C:$C,'All YOY'!$C44,Data!$B:$B,'All YOY'!O$1)</f>
        <v>0</v>
      </c>
      <c r="P44" s="85">
        <f>SUMIFS(Data!$E:$E,Data!$D:$D,'All YOY'!P$3,Data!$A:$A,'All YOY'!P$2,Data!$C:$C,'All YOY'!$C44,Data!$B:$B,'All YOY'!P$1)</f>
        <v>0</v>
      </c>
      <c r="Q44" s="85">
        <f>SUMIFS(Data!$E:$E,Data!$D:$D,'All YOY'!Q$3,Data!$A:$A,'All YOY'!Q$2,Data!$C:$C,'All YOY'!$C44,Data!$B:$B,'All YOY'!Q$1)</f>
        <v>2138157</v>
      </c>
      <c r="R44" s="85">
        <f>SUMIFS(Data!$E:$E,Data!$D:$D,'All YOY'!R$3,Data!$A:$A,'All YOY'!R$2,Data!$C:$C,'All YOY'!$C44,Data!$B:$B,'All YOY'!R$1)</f>
        <v>0</v>
      </c>
      <c r="S44" s="85">
        <f>SUMIFS(Data!$E:$E,Data!$D:$D,'All YOY'!S$3,Data!$A:$A,'All YOY'!S$2,Data!$C:$C,'All YOY'!$C44,Data!$B:$B,'All YOY'!S$1)</f>
        <v>0</v>
      </c>
      <c r="T44" s="85">
        <f>SUMIFS(Data!$E:$E,Data!$D:$D,'All YOY'!T$3,Data!$A:$A,'All YOY'!T$2,Data!$C:$C,'All YOY'!$C44,Data!$B:$B,'All YOY'!T$1)</f>
        <v>2151032</v>
      </c>
      <c r="U44" s="85">
        <f>SUMIFS(Data!$E:$E,Data!$D:$D,'All YOY'!U$3,Data!$A:$A,'All YOY'!U$2,Data!$C:$C,'All YOY'!$C44,Data!$B:$B,'All YOY'!U$1)</f>
        <v>0</v>
      </c>
      <c r="V44" s="85">
        <f>SUMIFS(Data!$E:$E,Data!$D:$D,'All YOY'!V$3,Data!$A:$A,'All YOY'!V$2,Data!$C:$C,'All YOY'!$C44,Data!$B:$B,'All YOY'!V$1)</f>
        <v>0</v>
      </c>
      <c r="W44" s="85">
        <f>SUMIFS(Data!$E:$E,Data!$D:$D,'All YOY'!W$3,Data!$A:$A,'All YOY'!W$2,Data!$C:$C,'All YOY'!$C44,Data!$B:$B,'All YOY'!W$1)</f>
        <v>2169112</v>
      </c>
      <c r="X44" s="85">
        <f>SUMIFS(Data!$E:$E,Data!$D:$D,'All YOY'!X$3,Data!$A:$A,'All YOY'!X$2,Data!$C:$C,'All YOY'!$C44,Data!$B:$B,'All YOY'!X$1)</f>
        <v>0</v>
      </c>
      <c r="Y44" s="85">
        <f>SUMIFS(Data!$E:$E,Data!$D:$D,'All YOY'!Y$3,Data!$A:$A,'All YOY'!Y$2,Data!$C:$C,'All YOY'!$C44,Data!$B:$B,'All YOY'!Y$1)</f>
        <v>0</v>
      </c>
      <c r="Z44" s="85">
        <f>SUMIFS(Data!$E:$E,Data!$D:$D,'All YOY'!Z$3,Data!$A:$A,'All YOY'!Z$2,Data!$C:$C,'All YOY'!$C44,Data!$B:$B,'All YOY'!Z$1)</f>
        <v>2174217</v>
      </c>
      <c r="AA44" s="85">
        <f>SUMIFS(Data!$E:$E,Data!$D:$D,'All YOY'!AA$3,Data!$A:$A,'All YOY'!AA$2,Data!$C:$C,'All YOY'!$C44,Data!$B:$B,'All YOY'!AA$1)</f>
        <v>0</v>
      </c>
      <c r="AB44" s="85">
        <f>SUMIFS(Data!$E:$E,Data!$D:$D,'All YOY'!AB$3,Data!$A:$A,'All YOY'!AB$2,Data!$C:$C,'All YOY'!$C44,Data!$B:$B,'All YOY'!AB$1)</f>
        <v>0</v>
      </c>
      <c r="AC44" s="85">
        <f>SUMIFS(Data!$E:$E,Data!$D:$D,'All YOY'!AC$3,Data!$A:$A,'All YOY'!AC$2,Data!$C:$C,'All YOY'!$C44,Data!$B:$B,'All YOY'!AC$1)</f>
        <v>2138213</v>
      </c>
      <c r="AD44" s="85">
        <f>SUMIFS(Data!$E:$E,Data!$D:$D,'All YOY'!AD$3,Data!$A:$A,'All YOY'!AD$2,Data!$C:$C,'All YOY'!$C44,Data!$B:$B,'All YOY'!AD$1)</f>
        <v>0</v>
      </c>
      <c r="AE44" s="85">
        <f>SUMIFS(Data!$E:$E,Data!$D:$D,'All YOY'!AE$3,Data!$A:$A,'All YOY'!AE$2,Data!$C:$C,'All YOY'!$C44,Data!$B:$B,'All YOY'!AE$1)</f>
        <v>0</v>
      </c>
      <c r="AF44" s="85">
        <f>SUMIFS(Data!$E:$E,Data!$D:$D,'All YOY'!AF$3,Data!$A:$A,'All YOY'!AF$2,Data!$C:$C,'All YOY'!$C44,Data!$B:$B,'All YOY'!AF$1)</f>
        <v>2130229</v>
      </c>
      <c r="AG44" s="85">
        <f>SUMIFS(Data!$E:$E,Data!$D:$D,'All YOY'!AG$3,Data!$A:$A,'All YOY'!AG$2,Data!$C:$C,'All YOY'!$C44,Data!$B:$B,'All YOY'!AG$1)</f>
        <v>0</v>
      </c>
      <c r="AH44" s="85">
        <f>SUMIFS(Data!$E:$E,Data!$D:$D,'All YOY'!AH$3,Data!$A:$A,'All YOY'!AH$2,Data!$C:$C,'All YOY'!$C44,Data!$B:$B,'All YOY'!AH$1)</f>
        <v>0</v>
      </c>
      <c r="AI44" s="85">
        <f>SUMIFS(Data!$E:$E,Data!$D:$D,'All YOY'!AI$3,Data!$A:$A,'All YOY'!AI$2,Data!$C:$C,'All YOY'!$C44,Data!$B:$B,'All YOY'!AI$1)</f>
        <v>2043705</v>
      </c>
      <c r="AJ44" s="85">
        <f>SUMIFS(Data!$E:$E,Data!$D:$D,'All YOY'!AJ$3,Data!$A:$A,'All YOY'!AJ$2,Data!$C:$C,'All YOY'!$C44,Data!$B:$B,'All YOY'!AJ$1)</f>
        <v>0</v>
      </c>
      <c r="AK44" s="85">
        <f>SUMIFS(Data!$E:$E,Data!$D:$D,'All YOY'!AK$3,Data!$A:$A,'All YOY'!AK$2,Data!$C:$C,'All YOY'!$C44,Data!$B:$B,'All YOY'!AK$1)</f>
        <v>0</v>
      </c>
      <c r="AL44" s="85">
        <f>SUMIFS(Data!$E:$E,Data!$D:$D,'All YOY'!AL$3,Data!$A:$A,'All YOY'!AL$2,Data!$C:$C,'All YOY'!$C44,Data!$B:$B,'All YOY'!AL$1)</f>
        <v>1985555</v>
      </c>
      <c r="AM44" s="85">
        <f>SUMIFS(Data!$E:$E,Data!$D:$D,'All YOY'!AM$3,Data!$A:$A,'All YOY'!AM$2,Data!$C:$C,'All YOY'!$C44,Data!$B:$B,'All YOY'!AM$1)</f>
        <v>0</v>
      </c>
      <c r="AN44" s="85">
        <f>SUMIFS(Data!$E:$E,Data!$D:$D,'All YOY'!AN$3,Data!$A:$A,'All YOY'!AN$2,Data!$C:$C,'All YOY'!$C44,Data!$B:$B,'All YOY'!AN$1)</f>
        <v>0</v>
      </c>
      <c r="AO44" s="85">
        <f>SUMIFS(Data!$E:$E,Data!$D:$D,'All YOY'!AO$3,Data!$A:$A,'All YOY'!AO$2,Data!$C:$C,'All YOY'!$C44,Data!$B:$B,'All YOY'!AO$1)</f>
        <v>1807177</v>
      </c>
      <c r="AP44" s="85">
        <f>SUMIFS(Data!$E:$E,Data!$D:$D,'All YOY'!AP$3,Data!$A:$A,'All YOY'!AP$2,Data!$C:$C,'All YOY'!$C44,Data!$B:$B,'All YOY'!AP$1)</f>
        <v>0</v>
      </c>
      <c r="AQ44" s="85">
        <f>SUMIFS(Data!$E:$E,Data!$D:$D,'All YOY'!AQ$3,Data!$A:$A,'All YOY'!AQ$2,Data!$C:$C,'All YOY'!$C44,Data!$B:$B,'All YOY'!AQ$1)</f>
        <v>0</v>
      </c>
      <c r="AR44" s="85">
        <f>SUMIFS(Data!$E:$E,Data!$D:$D,'All YOY'!AR$3,Data!$A:$A,'All YOY'!AR$2,Data!$C:$C,'All YOY'!$C44,Data!$B:$B,'All YOY'!AR$1)</f>
        <v>1705103</v>
      </c>
      <c r="AS44" s="85">
        <f>SUMIFS(Data!$E:$E,Data!$D:$D,'All YOY'!AS$3,Data!$A:$A,'All YOY'!AS$2,Data!$C:$C,'All YOY'!$C44,Data!$B:$B,'All YOY'!AS$1)</f>
        <v>0</v>
      </c>
      <c r="AT44" s="85">
        <f>SUMIFS(Data!$E:$E,Data!$D:$D,'All YOY'!AT$3,Data!$A:$A,'All YOY'!AT$2,Data!$C:$C,'All YOY'!$C44,Data!$B:$B,'All YOY'!AT$1)</f>
        <v>0</v>
      </c>
      <c r="AU44" s="85">
        <f>SUMIFS(Data!$E:$E,Data!$D:$D,'All YOY'!AU$3,Data!$A:$A,'All YOY'!AU$2,Data!$C:$C,'All YOY'!$C44,Data!$B:$B,'All YOY'!AU$1)</f>
        <v>1610490</v>
      </c>
      <c r="AV44" s="85">
        <f>SUMIFS(Data!$E:$E,Data!$D:$D,'All YOY'!AV$3,Data!$A:$A,'All YOY'!AV$2,Data!$C:$C,'All YOY'!$C44,Data!$B:$B,'All YOY'!AV$1)</f>
        <v>0</v>
      </c>
      <c r="AW44" s="85">
        <f>SUMIFS(Data!$E:$E,Data!$D:$D,'All YOY'!AW$3,Data!$A:$A,'All YOY'!AW$2,Data!$C:$C,'All YOY'!$C44,Data!$B:$B,'All YOY'!AW$1)</f>
        <v>0</v>
      </c>
      <c r="AX44" s="85">
        <f>SUMIFS(Data!$E:$E,Data!$D:$D,'All YOY'!AX$3,Data!$A:$A,'All YOY'!AX$2,Data!$C:$C,'All YOY'!$C44,Data!$B:$B,'All YOY'!AX$1)</f>
        <v>1518224</v>
      </c>
      <c r="AY44" s="85">
        <f>SUMIFS(Data!$E:$E,Data!$D:$D,'All YOY'!AY$3,Data!$A:$A,'All YOY'!AY$2,Data!$C:$C,'All YOY'!$C44,Data!$B:$B,'All YOY'!AY$1)</f>
        <v>0</v>
      </c>
      <c r="AZ44" s="85">
        <f>SUMIFS(Data!$E:$E,Data!$D:$D,'All YOY'!AZ$3,Data!$A:$A,'All YOY'!AZ$2,Data!$C:$C,'All YOY'!$C44,Data!$B:$B,'All YOY'!AZ$1)</f>
        <v>0</v>
      </c>
      <c r="BA44" s="85">
        <f>SUMIFS(Data!$E:$E,Data!$D:$D,'All YOY'!BA$3,Data!$A:$A,'All YOY'!BA$2,Data!$C:$C,'All YOY'!$C44,Data!$B:$B,'All YOY'!BA$1)</f>
        <v>1471722</v>
      </c>
      <c r="BB44" s="85">
        <f>SUMIFS(Data!$E:$E,Data!$D:$D,'All YOY'!BB$3,Data!$A:$A,'All YOY'!BB$2,Data!$C:$C,'All YOY'!$C44,Data!$B:$B,'All YOY'!BB$1)</f>
        <v>0</v>
      </c>
      <c r="BC44" s="85">
        <f>SUMIFS(Data!$E:$E,Data!$D:$D,'All YOY'!BC$3,Data!$A:$A,'All YOY'!BC$2,Data!$C:$C,'All YOY'!$C44,Data!$B:$B,'All YOY'!BC$1)</f>
        <v>0</v>
      </c>
      <c r="BD44" s="85">
        <f>SUMIFS(Data!$E:$E,Data!$D:$D,'All YOY'!BD$3,Data!$A:$A,'All YOY'!BD$2,Data!$C:$C,'All YOY'!$C44,Data!$B:$B,'All YOY'!BD$1)</f>
        <v>1438562</v>
      </c>
      <c r="BE44" s="85">
        <f>SUMIFS(Data!$E:$E,Data!$D:$D,'All YOY'!BE$3,Data!$A:$A,'All YOY'!BE$2,Data!$C:$C,'All YOY'!$C44,Data!$B:$B,'All YOY'!BE$1)</f>
        <v>0</v>
      </c>
      <c r="BF44" s="85">
        <f>SUMIFS(Data!$E:$E,Data!$D:$D,'All YOY'!BF$3,Data!$A:$A,'All YOY'!BF$2,Data!$C:$C,'All YOY'!$C44,Data!$B:$B,'All YOY'!BF$1)</f>
        <v>0</v>
      </c>
      <c r="BG44" s="85">
        <f>SUMIFS(Data!$E:$E,Data!$D:$D,'All YOY'!BG$3,Data!$A:$A,'All YOY'!BG$2,Data!$C:$C,'All YOY'!$C44,Data!$B:$B,'All YOY'!BG$1)</f>
        <v>1406830</v>
      </c>
      <c r="BH44" s="85">
        <f>SUMIFS(Data!$E:$E,Data!$D:$D,'All YOY'!BH$3,Data!$A:$A,'All YOY'!BH$2,Data!$C:$C,'All YOY'!$C44,Data!$B:$B,'All YOY'!BH$1)</f>
        <v>0</v>
      </c>
      <c r="BI44" s="85">
        <f>SUMIFS(Data!$E:$E,Data!$D:$D,'All YOY'!BI$3,Data!$A:$A,'All YOY'!BI$2,Data!$C:$C,'All YOY'!$C44,Data!$B:$B,'All YOY'!BI$1)</f>
        <v>0</v>
      </c>
      <c r="BJ44" s="85">
        <f>SUMIFS(Data!$E:$E,Data!$D:$D,'All YOY'!BJ$3,Data!$A:$A,'All YOY'!BJ$2,Data!$C:$C,'All YOY'!$C44,Data!$B:$B,'All YOY'!BJ$1)</f>
        <v>1385703</v>
      </c>
      <c r="BK44" s="85">
        <f>SUMIFS(Data!$E:$E,Data!$D:$D,'All YOY'!BK$3,Data!$A:$A,'All YOY'!BK$2,Data!$C:$C,'All YOY'!$C44,Data!$B:$B,'All YOY'!BK$1)</f>
        <v>0</v>
      </c>
      <c r="BL44" s="85">
        <f>SUMIFS(Data!$E:$E,Data!$D:$D,'All YOY'!BL$3,Data!$A:$A,'All YOY'!BL$2,Data!$C:$C,'All YOY'!$C44,Data!$B:$B,'All YOY'!BL$1)</f>
        <v>0</v>
      </c>
      <c r="BM44" s="85">
        <f>SUMIFS(Data!$E:$E,Data!$D:$D,'All YOY'!BM$3,Data!$A:$A,'All YOY'!BM$2,Data!$C:$C,'All YOY'!$C44,Data!$B:$B,'All YOY'!BM$1)</f>
        <v>1384338</v>
      </c>
      <c r="BN44" s="85">
        <f>SUMIFS(Data!$E:$E,Data!$D:$D,'All YOY'!BN$3,Data!$A:$A,'All YOY'!BN$2,Data!$C:$C,'All YOY'!$C44,Data!$B:$B,'All YOY'!BN$1)</f>
        <v>0</v>
      </c>
      <c r="BO44" s="85">
        <f>SUMIFS(Data!$E:$E,Data!$D:$D,'All YOY'!BO$3,Data!$A:$A,'All YOY'!BO$2,Data!$C:$C,'All YOY'!$C44,Data!$B:$B,'All YOY'!BO$1)</f>
        <v>0</v>
      </c>
      <c r="BP44" s="85">
        <f>SUMIFS(Data!$E:$E,Data!$D:$D,'All YOY'!BP$3,Data!$A:$A,'All YOY'!BP$2,Data!$C:$C,'All YOY'!$C44,Data!$B:$B,'All YOY'!BP$1)</f>
        <v>1385116</v>
      </c>
      <c r="BQ44" s="85">
        <f>SUMIFS(Data!$E:$E,Data!$D:$D,'All YOY'!BQ$3,Data!$A:$A,'All YOY'!BQ$2,Data!$C:$C,'All YOY'!$C44,Data!$B:$B,'All YOY'!BQ$1)</f>
        <v>0</v>
      </c>
      <c r="BR44" s="85">
        <f>SUMIFS(Data!$E:$E,Data!$D:$D,'All YOY'!BR$3,Data!$A:$A,'All YOY'!BR$2,Data!$C:$C,'All YOY'!$C44,Data!$B:$B,'All YOY'!BR$1)</f>
        <v>0</v>
      </c>
      <c r="BS44" s="85">
        <f>SUMIFS(Data!$E:$E,Data!$D:$D,'All YOY'!BS$3,Data!$A:$A,'All YOY'!BS$2,Data!$C:$C,'All YOY'!$C44,Data!$B:$B,'All YOY'!BS$1)</f>
        <v>1411634</v>
      </c>
      <c r="BT44" s="85">
        <f>SUMIFS(Data!$E:$E,Data!$D:$D,'All YOY'!BT$3,Data!$A:$A,'All YOY'!BT$2,Data!$C:$C,'All YOY'!$C44,Data!$B:$B,'All YOY'!BT$1)</f>
        <v>0</v>
      </c>
      <c r="BU44" s="85">
        <f>SUMIFS(Data!$E:$E,Data!$D:$D,'All YOY'!BU$3,Data!$A:$A,'All YOY'!BU$2,Data!$C:$C,'All YOY'!$C44,Data!$B:$B,'All YOY'!BU$1)</f>
        <v>0</v>
      </c>
      <c r="BV44" s="85">
        <f>SUMIFS(Data!$E:$E,Data!$D:$D,'All YOY'!BV$3,Data!$A:$A,'All YOY'!BV$2,Data!$C:$C,'All YOY'!$C44,Data!$B:$B,'All YOY'!BV$1)</f>
        <v>1434377</v>
      </c>
      <c r="BW44" s="85">
        <f>SUMIFS(Data!$E:$E,Data!$D:$D,'All YOY'!BW$3,Data!$A:$A,'All YOY'!BW$2,Data!$C:$C,'All YOY'!$C44,Data!$B:$B,'All YOY'!BW$1)</f>
        <v>0</v>
      </c>
      <c r="BX44" s="85">
        <f>SUMIFS(Data!$E:$E,Data!$D:$D,'All YOY'!BX$3,Data!$A:$A,'All YOY'!BX$2,Data!$C:$C,'All YOY'!$C44,Data!$B:$B,'All YOY'!BX$1)</f>
        <v>0</v>
      </c>
      <c r="BY44" s="85">
        <f>SUMIFS(Data!$E:$E,Data!$D:$D,'All YOY'!BY$3,Data!$A:$A,'All YOY'!BY$2,Data!$C:$C,'All YOY'!$C44,Data!$B:$B,'All YOY'!BY$1)</f>
        <v>1426836</v>
      </c>
      <c r="BZ44" s="85">
        <f>SUMIFS(Data!$E:$E,Data!$D:$D,'All YOY'!BZ$3,Data!$A:$A,'All YOY'!BZ$2,Data!$C:$C,'All YOY'!$C44,Data!$B:$B,'All YOY'!BZ$1)</f>
        <v>0</v>
      </c>
      <c r="CA44" s="85">
        <f>SUMIFS(Data!$E:$E,Data!$D:$D,'All YOY'!CA$3,Data!$A:$A,'All YOY'!CA$2,Data!$C:$C,'All YOY'!$C44,Data!$B:$B,'All YOY'!CA$1)</f>
        <v>0</v>
      </c>
      <c r="CB44" s="85">
        <f>SUMIFS(Data!$E:$E,Data!$D:$D,'All YOY'!CB$3,Data!$A:$A,'All YOY'!CB$2,Data!$C:$C,'All YOY'!$C44,Data!$B:$B,'All YOY'!CB$1)</f>
        <v>1389394</v>
      </c>
      <c r="CC44" s="85">
        <f>SUMIFS(Data!$E:$E,Data!$D:$D,'All YOY'!CC$3,Data!$A:$A,'All YOY'!CC$2,Data!$C:$C,'All YOY'!$C44,Data!$B:$B,'All YOY'!CC$1)</f>
        <v>0</v>
      </c>
      <c r="CD44" s="85">
        <f>SUMIFS(Data!$E:$E,Data!$D:$D,'All YOY'!CD$3,Data!$A:$A,'All YOY'!CD$2,Data!$C:$C,'All YOY'!$C44,Data!$B:$B,'All YOY'!CD$1)</f>
        <v>0</v>
      </c>
      <c r="CE44" s="85">
        <f>SUMIFS(Data!$E:$E,Data!$D:$D,'All YOY'!CE$3,Data!$A:$A,'All YOY'!CE$2,Data!$C:$C,'All YOY'!$C44,Data!$B:$B,'All YOY'!CE$1)</f>
        <v>1384968</v>
      </c>
      <c r="CF44" s="85">
        <f>SUMIFS(Data!$E:$E,Data!$D:$D,'All YOY'!CF$3,Data!$A:$A,'All YOY'!CF$2,Data!$C:$C,'All YOY'!$C44,Data!$B:$B,'All YOY'!CF$1)</f>
        <v>0</v>
      </c>
      <c r="CG44" s="85">
        <f>SUMIFS(Data!$E:$E,Data!$D:$D,'All YOY'!CG$3,Data!$A:$A,'All YOY'!CG$2,Data!$C:$C,'All YOY'!$C44,Data!$B:$B,'All YOY'!CG$1)</f>
        <v>0</v>
      </c>
      <c r="CH44" s="85">
        <f>SUMIFS(Data!$E:$E,Data!$D:$D,'All YOY'!CH$3,Data!$A:$A,'All YOY'!CH$2,Data!$C:$C,'All YOY'!$C44,Data!$B:$B,'All YOY'!CH$1)</f>
        <v>1379551</v>
      </c>
      <c r="CI44" s="85">
        <f>SUMIFS(Data!$E:$E,Data!$D:$D,'All YOY'!CI$3,Data!$A:$A,'All YOY'!CI$2,Data!$C:$C,'All YOY'!$C44,Data!$B:$B,'All YOY'!CI$1)</f>
        <v>0</v>
      </c>
      <c r="CJ44" s="85">
        <f>SUMIFS(Data!$E:$E,Data!$D:$D,'All YOY'!CJ$3,Data!$A:$A,'All YOY'!CJ$2,Data!$C:$C,'All YOY'!$C44,Data!$B:$B,'All YOY'!CJ$1)</f>
        <v>0</v>
      </c>
      <c r="CK44" s="85">
        <f>SUMIFS(Data!$E:$E,Data!$D:$D,'All YOY'!CK$3,Data!$A:$A,'All YOY'!CK$2,Data!$C:$C,'All YOY'!$C44,Data!$B:$B,'All YOY'!CK$1)</f>
        <v>1401757</v>
      </c>
      <c r="CL44" s="85">
        <f>SUMIFS(Data!$E:$E,Data!$D:$D,'All YOY'!CL$3,Data!$A:$A,'All YOY'!CL$2,Data!$C:$C,'All YOY'!$C44,Data!$B:$B,'All YOY'!CL$1)</f>
        <v>0</v>
      </c>
      <c r="CM44" s="85">
        <f>SUMIFS(Data!$E:$E,Data!$D:$D,'All YOY'!CM$3,Data!$A:$A,'All YOY'!CM$2,Data!$C:$C,'All YOY'!$C44,Data!$B:$B,'All YOY'!CM$1)</f>
        <v>0</v>
      </c>
      <c r="CN44" s="85">
        <f>SUMIFS(Data!$E:$E,Data!$D:$D,'All YOY'!CN$3,Data!$A:$A,'All YOY'!CN$2,Data!$C:$C,'All YOY'!$C44,Data!$B:$B,'All YOY'!CN$1)</f>
        <v>1418542</v>
      </c>
      <c r="CO44" s="85">
        <f>SUMIFS(Data!$E:$E,Data!$D:$D,'All YOY'!CO$3,Data!$A:$A,'All YOY'!CO$2,Data!$C:$C,'All YOY'!$C44,Data!$B:$B,'All YOY'!CO$1)</f>
        <v>0</v>
      </c>
      <c r="CP44" s="85">
        <f>SUMIFS(Data!$E:$E,Data!$D:$D,'All YOY'!CP$3,Data!$A:$A,'All YOY'!CP$2,Data!$C:$C,'All YOY'!$C44,Data!$B:$B,'All YOY'!CP$1)</f>
        <v>0</v>
      </c>
      <c r="CQ44" s="85">
        <f>SUMIFS(Data!$E:$E,Data!$D:$D,'All YOY'!CQ$3,Data!$A:$A,'All YOY'!CQ$2,Data!$C:$C,'All YOY'!$C44,Data!$B:$B,'All YOY'!CQ$1)</f>
        <v>1430985</v>
      </c>
      <c r="CR44" s="85">
        <f>SUMIFS(Data!$E:$E,Data!$D:$D,'All YOY'!CR$3,Data!$A:$A,'All YOY'!CR$2,Data!$C:$C,'All YOY'!$C44,Data!$B:$B,'All YOY'!CR$1)</f>
        <v>0</v>
      </c>
      <c r="CS44" s="85">
        <f>SUMIFS(Data!$E:$E,Data!$D:$D,'All YOY'!CS$3,Data!$A:$A,'All YOY'!CS$2,Data!$C:$C,'All YOY'!$C44,Data!$B:$B,'All YOY'!CS$1)</f>
        <v>0</v>
      </c>
      <c r="CT44" s="85">
        <f>SUMIFS(Data!$E:$E,Data!$D:$D,'All YOY'!CT$3,Data!$A:$A,'All YOY'!CT$2,Data!$C:$C,'All YOY'!$C44,Data!$B:$B,'All YOY'!CT$1)</f>
        <v>1425113</v>
      </c>
      <c r="CU44" s="85">
        <f>SUMIFS(Data!$E:$E,Data!$D:$D,'All YOY'!CU$3,Data!$A:$A,'All YOY'!CU$2,Data!$C:$C,'All YOY'!$C44,Data!$B:$B,'All YOY'!CU$1)</f>
        <v>0</v>
      </c>
      <c r="CV44" s="85">
        <f>SUMIFS(Data!$E:$E,Data!$D:$D,'All YOY'!CV$3,Data!$A:$A,'All YOY'!CV$2,Data!$C:$C,'All YOY'!$C44,Data!$B:$B,'All YOY'!CV$1)</f>
        <v>0</v>
      </c>
      <c r="CW44" s="85">
        <f>SUMIFS(Data!$E:$E,Data!$D:$D,'All YOY'!CW$3,Data!$A:$A,'All YOY'!CW$2,Data!$C:$C,'All YOY'!$C44,Data!$B:$B,'All YOY'!CW$1)</f>
        <v>1399622</v>
      </c>
      <c r="CX44" s="85">
        <f>SUMIFS(Data!$E:$E,Data!$D:$D,'All YOY'!CX$3,Data!$A:$A,'All YOY'!CX$2,Data!$C:$C,'All YOY'!$C44,Data!$B:$B,'All YOY'!CX$1)</f>
        <v>0</v>
      </c>
      <c r="CY44" s="85">
        <f>SUMIFS(Data!$E:$E,Data!$D:$D,'All YOY'!CY$3,Data!$A:$A,'All YOY'!CY$2,Data!$C:$C,'All YOY'!$C44,Data!$B:$B,'All YOY'!CY$1)</f>
        <v>0</v>
      </c>
      <c r="CZ44" s="85">
        <f>SUMIFS(Data!$E:$E,Data!$D:$D,'All YOY'!CZ$3,Data!$A:$A,'All YOY'!CZ$2,Data!$C:$C,'All YOY'!$C44,Data!$B:$B,'All YOY'!CZ$1)</f>
        <v>1382684</v>
      </c>
      <c r="DA44" s="85">
        <f>SUMIFS(Data!$E:$E,Data!$D:$D,'All YOY'!DA$3,Data!$A:$A,'All YOY'!DA$2,Data!$C:$C,'All YOY'!$C44,Data!$B:$B,'All YOY'!DA$1)</f>
        <v>0</v>
      </c>
      <c r="DB44" s="85">
        <f>SUMIFS(Data!$E:$E,Data!$D:$D,'All YOY'!DB$3,Data!$A:$A,'All YOY'!DB$2,Data!$C:$C,'All YOY'!$C44,Data!$B:$B,'All YOY'!DB$1)</f>
        <v>0</v>
      </c>
      <c r="DC44" s="85">
        <f>SUMIFS(Data!$E:$E,Data!$D:$D,'All YOY'!DC$3,Data!$A:$A,'All YOY'!DC$2,Data!$C:$C,'All YOY'!$C44,Data!$B:$B,'All YOY'!DC$1)</f>
        <v>1338487</v>
      </c>
      <c r="DD44" s="85">
        <f>SUMIFS(Data!$E:$E,Data!$D:$D,'All YOY'!DD$3,Data!$A:$A,'All YOY'!DD$2,Data!$C:$C,'All YOY'!$C44,Data!$B:$B,'All YOY'!DD$1)</f>
        <v>0</v>
      </c>
      <c r="DE44" s="85">
        <f>SUMIFS(Data!$E:$E,Data!$D:$D,'All YOY'!DE$3,Data!$A:$A,'All YOY'!DE$2,Data!$C:$C,'All YOY'!$C44,Data!$B:$B,'All YOY'!DE$1)</f>
        <v>0</v>
      </c>
    </row>
    <row r="46" spans="1:109">
      <c r="A46" s="236" t="s">
        <v>450</v>
      </c>
      <c r="B46" s="236"/>
      <c r="C46" s="236"/>
      <c r="D46" s="236"/>
      <c r="E46" s="236"/>
      <c r="F46" s="236"/>
      <c r="G46" s="236"/>
      <c r="H46" s="236"/>
      <c r="I46" s="236"/>
    </row>
    <row r="47" spans="1:109">
      <c r="A47" s="87"/>
      <c r="B47" s="87"/>
      <c r="C47" s="87"/>
      <c r="D47" s="87" t="s">
        <v>452</v>
      </c>
      <c r="E47" s="94" t="s">
        <v>453</v>
      </c>
      <c r="F47" s="94" t="s">
        <v>453</v>
      </c>
      <c r="G47" s="94" t="s">
        <v>453</v>
      </c>
      <c r="H47" s="94" t="s">
        <v>453</v>
      </c>
      <c r="I47" s="94" t="s">
        <v>453</v>
      </c>
      <c r="J47" s="94" t="s">
        <v>453</v>
      </c>
      <c r="K47" s="94" t="s">
        <v>453</v>
      </c>
      <c r="L47" s="94" t="s">
        <v>453</v>
      </c>
      <c r="M47" s="94" t="s">
        <v>453</v>
      </c>
      <c r="N47" s="94" t="s">
        <v>453</v>
      </c>
      <c r="O47" s="94" t="s">
        <v>453</v>
      </c>
      <c r="P47" s="94" t="s">
        <v>453</v>
      </c>
      <c r="Q47" s="94" t="s">
        <v>453</v>
      </c>
      <c r="R47" s="94" t="s">
        <v>453</v>
      </c>
      <c r="S47" s="94" t="s">
        <v>453</v>
      </c>
      <c r="T47" s="94" t="s">
        <v>453</v>
      </c>
      <c r="U47" s="94" t="s">
        <v>453</v>
      </c>
      <c r="V47" s="94" t="s">
        <v>453</v>
      </c>
      <c r="W47" s="94" t="s">
        <v>453</v>
      </c>
      <c r="X47" s="94" t="s">
        <v>453</v>
      </c>
      <c r="Y47" s="94" t="s">
        <v>453</v>
      </c>
      <c r="Z47" s="94" t="s">
        <v>453</v>
      </c>
      <c r="AA47" s="94" t="s">
        <v>453</v>
      </c>
      <c r="AB47" s="94" t="s">
        <v>453</v>
      </c>
      <c r="AC47" s="94" t="s">
        <v>453</v>
      </c>
      <c r="AD47" s="94" t="s">
        <v>453</v>
      </c>
      <c r="AE47" s="94" t="s">
        <v>453</v>
      </c>
      <c r="AF47" s="94" t="s">
        <v>453</v>
      </c>
      <c r="AG47" s="94" t="s">
        <v>453</v>
      </c>
      <c r="AH47" s="94" t="s">
        <v>453</v>
      </c>
      <c r="AI47" s="94" t="s">
        <v>453</v>
      </c>
      <c r="AJ47" s="94" t="s">
        <v>453</v>
      </c>
      <c r="AK47" s="94" t="s">
        <v>453</v>
      </c>
      <c r="AL47" s="94" t="s">
        <v>453</v>
      </c>
      <c r="AM47" s="94" t="s">
        <v>453</v>
      </c>
      <c r="AN47" s="94" t="s">
        <v>453</v>
      </c>
      <c r="AO47" s="94" t="s">
        <v>453</v>
      </c>
      <c r="AP47" s="94" t="s">
        <v>453</v>
      </c>
      <c r="AQ47" s="94" t="s">
        <v>453</v>
      </c>
      <c r="AR47" s="94" t="s">
        <v>453</v>
      </c>
      <c r="AS47" s="94" t="s">
        <v>453</v>
      </c>
      <c r="AT47" s="94" t="s">
        <v>453</v>
      </c>
      <c r="AU47" s="94" t="s">
        <v>453</v>
      </c>
      <c r="AV47" s="94" t="s">
        <v>453</v>
      </c>
      <c r="AW47" s="94" t="s">
        <v>453</v>
      </c>
      <c r="AX47" s="94" t="s">
        <v>453</v>
      </c>
      <c r="AY47" s="94" t="s">
        <v>453</v>
      </c>
      <c r="AZ47" s="94" t="s">
        <v>453</v>
      </c>
      <c r="BA47" s="94" t="s">
        <v>453</v>
      </c>
      <c r="BB47" s="94" t="s">
        <v>453</v>
      </c>
      <c r="BC47" s="94" t="s">
        <v>453</v>
      </c>
      <c r="BD47" s="94" t="s">
        <v>453</v>
      </c>
      <c r="BE47" s="94" t="s">
        <v>453</v>
      </c>
      <c r="BF47" s="94" t="s">
        <v>453</v>
      </c>
      <c r="BG47" s="94" t="s">
        <v>453</v>
      </c>
      <c r="BH47" s="94" t="s">
        <v>453</v>
      </c>
      <c r="BI47" s="94" t="s">
        <v>453</v>
      </c>
      <c r="BJ47" s="94" t="s">
        <v>453</v>
      </c>
      <c r="BK47" s="94" t="s">
        <v>453</v>
      </c>
      <c r="BL47" s="94" t="s">
        <v>453</v>
      </c>
      <c r="BM47" s="94" t="s">
        <v>453</v>
      </c>
      <c r="BN47" s="94" t="s">
        <v>453</v>
      </c>
      <c r="BO47" s="94" t="s">
        <v>453</v>
      </c>
      <c r="BP47" s="94" t="s">
        <v>453</v>
      </c>
      <c r="BQ47" s="94" t="s">
        <v>453</v>
      </c>
      <c r="BR47" s="94" t="s">
        <v>453</v>
      </c>
      <c r="BS47" s="94" t="s">
        <v>453</v>
      </c>
      <c r="BT47" s="94" t="s">
        <v>453</v>
      </c>
      <c r="BU47" s="94" t="s">
        <v>453</v>
      </c>
      <c r="BV47" s="94" t="s">
        <v>453</v>
      </c>
      <c r="BW47" s="94" t="s">
        <v>453</v>
      </c>
      <c r="BX47" s="94" t="s">
        <v>453</v>
      </c>
      <c r="BY47" s="94" t="s">
        <v>453</v>
      </c>
      <c r="BZ47" s="94" t="s">
        <v>453</v>
      </c>
      <c r="CA47" s="94" t="s">
        <v>453</v>
      </c>
      <c r="CB47" s="94" t="s">
        <v>453</v>
      </c>
      <c r="CC47" s="94" t="s">
        <v>453</v>
      </c>
      <c r="CD47" s="94" t="s">
        <v>453</v>
      </c>
      <c r="CE47" s="94" t="s">
        <v>453</v>
      </c>
      <c r="CF47" s="94" t="s">
        <v>453</v>
      </c>
      <c r="CG47" s="94" t="s">
        <v>453</v>
      </c>
      <c r="CH47" s="94" t="s">
        <v>453</v>
      </c>
      <c r="CI47" s="94" t="s">
        <v>453</v>
      </c>
      <c r="CJ47" s="94" t="s">
        <v>453</v>
      </c>
      <c r="CK47" s="94" t="s">
        <v>453</v>
      </c>
      <c r="CL47" s="94" t="s">
        <v>453</v>
      </c>
      <c r="CM47" s="94" t="s">
        <v>453</v>
      </c>
      <c r="CN47" s="94" t="s">
        <v>453</v>
      </c>
      <c r="CO47" s="94" t="s">
        <v>453</v>
      </c>
      <c r="CP47" s="94" t="s">
        <v>453</v>
      </c>
      <c r="CQ47" s="94" t="s">
        <v>453</v>
      </c>
      <c r="CR47" s="94" t="s">
        <v>453</v>
      </c>
      <c r="CS47" s="94" t="s">
        <v>453</v>
      </c>
      <c r="CT47" s="94" t="s">
        <v>453</v>
      </c>
      <c r="CU47" s="94" t="s">
        <v>453</v>
      </c>
      <c r="CV47" s="94" t="s">
        <v>453</v>
      </c>
      <c r="CW47" s="94" t="s">
        <v>453</v>
      </c>
      <c r="CX47" s="94" t="s">
        <v>453</v>
      </c>
      <c r="CY47" s="94" t="s">
        <v>453</v>
      </c>
      <c r="CZ47" s="94" t="s">
        <v>453</v>
      </c>
      <c r="DA47" s="94" t="s">
        <v>453</v>
      </c>
      <c r="DB47" s="94" t="s">
        <v>453</v>
      </c>
      <c r="DC47" s="94" t="s">
        <v>453</v>
      </c>
      <c r="DD47" s="94" t="s">
        <v>453</v>
      </c>
      <c r="DE47" s="94" t="s">
        <v>453</v>
      </c>
    </row>
    <row r="48" spans="1:109">
      <c r="A48" s="77"/>
      <c r="B48" s="77"/>
      <c r="C48" s="77"/>
      <c r="D48" s="78" t="s">
        <v>414</v>
      </c>
      <c r="E48" s="89">
        <v>1980</v>
      </c>
      <c r="F48" s="89">
        <v>1980</v>
      </c>
      <c r="G48" s="89">
        <v>1980</v>
      </c>
      <c r="H48" s="89">
        <v>1981</v>
      </c>
      <c r="I48" s="89">
        <v>1981</v>
      </c>
      <c r="J48" s="89">
        <v>1981</v>
      </c>
      <c r="K48" s="89">
        <v>1982</v>
      </c>
      <c r="L48" s="89">
        <v>1982</v>
      </c>
      <c r="M48" s="89">
        <v>1982</v>
      </c>
      <c r="N48" s="89">
        <v>1983</v>
      </c>
      <c r="O48" s="89">
        <v>1983</v>
      </c>
      <c r="P48" s="89">
        <v>1983</v>
      </c>
      <c r="Q48" s="89">
        <v>1984</v>
      </c>
      <c r="R48" s="89">
        <v>1984</v>
      </c>
      <c r="S48" s="89">
        <v>1984</v>
      </c>
      <c r="T48" s="89">
        <v>1985</v>
      </c>
      <c r="U48" s="89">
        <v>1985</v>
      </c>
      <c r="V48" s="89">
        <v>1985</v>
      </c>
      <c r="W48" s="89">
        <v>1986</v>
      </c>
      <c r="X48" s="89">
        <v>1986</v>
      </c>
      <c r="Y48" s="89">
        <v>1986</v>
      </c>
      <c r="Z48" s="89">
        <v>1987</v>
      </c>
      <c r="AA48" s="89">
        <v>1987</v>
      </c>
      <c r="AB48" s="89">
        <v>1987</v>
      </c>
      <c r="AC48" s="89">
        <v>1988</v>
      </c>
      <c r="AD48" s="89">
        <v>1988</v>
      </c>
      <c r="AE48" s="89">
        <v>1988</v>
      </c>
      <c r="AF48" s="89">
        <v>1989</v>
      </c>
      <c r="AG48" s="89">
        <v>1989</v>
      </c>
      <c r="AH48" s="89">
        <v>1989</v>
      </c>
      <c r="AI48" s="89">
        <v>1990</v>
      </c>
      <c r="AJ48" s="89">
        <v>1990</v>
      </c>
      <c r="AK48" s="89">
        <v>1990</v>
      </c>
      <c r="AL48" s="89">
        <v>1991</v>
      </c>
      <c r="AM48" s="89">
        <v>1991</v>
      </c>
      <c r="AN48" s="89">
        <v>1991</v>
      </c>
      <c r="AO48" s="89">
        <v>1992</v>
      </c>
      <c r="AP48" s="89">
        <v>1992</v>
      </c>
      <c r="AQ48" s="89">
        <v>1992</v>
      </c>
      <c r="AR48" s="89">
        <v>1993</v>
      </c>
      <c r="AS48" s="89">
        <v>1993</v>
      </c>
      <c r="AT48" s="89">
        <v>1993</v>
      </c>
      <c r="AU48" s="89">
        <v>1994</v>
      </c>
      <c r="AV48" s="89">
        <v>1994</v>
      </c>
      <c r="AW48" s="89">
        <v>1994</v>
      </c>
      <c r="AX48" s="89">
        <v>1995</v>
      </c>
      <c r="AY48" s="89">
        <v>1995</v>
      </c>
      <c r="AZ48" s="89">
        <v>1995</v>
      </c>
      <c r="BA48" s="89">
        <v>1996</v>
      </c>
      <c r="BB48" s="89">
        <v>1996</v>
      </c>
      <c r="BC48" s="89">
        <v>1996</v>
      </c>
      <c r="BD48" s="89">
        <v>1997</v>
      </c>
      <c r="BE48" s="89">
        <v>1997</v>
      </c>
      <c r="BF48" s="89">
        <v>1997</v>
      </c>
      <c r="BG48" s="89">
        <v>1998</v>
      </c>
      <c r="BH48" s="89">
        <v>1998</v>
      </c>
      <c r="BI48" s="89">
        <v>1998</v>
      </c>
      <c r="BJ48" s="89">
        <v>1999</v>
      </c>
      <c r="BK48" s="89">
        <v>1999</v>
      </c>
      <c r="BL48" s="89">
        <v>1999</v>
      </c>
      <c r="BM48" s="89">
        <v>2000</v>
      </c>
      <c r="BN48" s="89">
        <v>2000</v>
      </c>
      <c r="BO48" s="89">
        <v>2000</v>
      </c>
      <c r="BP48" s="89">
        <v>2001</v>
      </c>
      <c r="BQ48" s="89">
        <v>2001</v>
      </c>
      <c r="BR48" s="89">
        <v>2001</v>
      </c>
      <c r="BS48" s="89">
        <v>2002</v>
      </c>
      <c r="BT48" s="89">
        <v>2002</v>
      </c>
      <c r="BU48" s="89">
        <v>2002</v>
      </c>
      <c r="BV48" s="89">
        <v>2003</v>
      </c>
      <c r="BW48" s="89">
        <v>2003</v>
      </c>
      <c r="BX48" s="89">
        <v>2003</v>
      </c>
      <c r="BY48" s="89">
        <v>2004</v>
      </c>
      <c r="BZ48" s="89">
        <v>2004</v>
      </c>
      <c r="CA48" s="89">
        <v>2004</v>
      </c>
      <c r="CB48" s="89">
        <v>2005</v>
      </c>
      <c r="CC48" s="89">
        <v>2005</v>
      </c>
      <c r="CD48" s="89">
        <v>2005</v>
      </c>
      <c r="CE48" s="89">
        <v>2006</v>
      </c>
      <c r="CF48" s="89">
        <v>2006</v>
      </c>
      <c r="CG48" s="89">
        <v>2006</v>
      </c>
      <c r="CH48" s="89">
        <v>2007</v>
      </c>
      <c r="CI48" s="89">
        <v>2007</v>
      </c>
      <c r="CJ48" s="89">
        <v>2007</v>
      </c>
      <c r="CK48" s="89">
        <v>2008</v>
      </c>
      <c r="CL48" s="89">
        <v>2008</v>
      </c>
      <c r="CM48" s="89">
        <v>2008</v>
      </c>
      <c r="CN48" s="77">
        <v>2009</v>
      </c>
      <c r="CO48" s="77">
        <v>2009</v>
      </c>
      <c r="CP48" s="77">
        <v>2009</v>
      </c>
      <c r="CQ48" s="77">
        <v>2010</v>
      </c>
      <c r="CR48" s="77">
        <v>2010</v>
      </c>
      <c r="CS48" s="77">
        <v>2010</v>
      </c>
      <c r="CT48" s="77">
        <v>2011</v>
      </c>
      <c r="CU48" s="77">
        <v>2011</v>
      </c>
      <c r="CV48" s="77">
        <v>2011</v>
      </c>
      <c r="CW48" s="77">
        <v>2012</v>
      </c>
      <c r="CX48" s="89">
        <v>2012</v>
      </c>
      <c r="CY48" s="89">
        <v>2012</v>
      </c>
      <c r="CZ48" s="77">
        <v>2013</v>
      </c>
      <c r="DA48" s="77">
        <v>2013</v>
      </c>
      <c r="DB48" s="77">
        <v>2013</v>
      </c>
      <c r="DC48" s="77">
        <v>2014</v>
      </c>
      <c r="DD48" s="77">
        <v>2014</v>
      </c>
      <c r="DE48" s="77">
        <v>2014</v>
      </c>
    </row>
    <row r="49" spans="1:109">
      <c r="A49" s="78" t="s">
        <v>423</v>
      </c>
      <c r="B49" s="78" t="s">
        <v>424</v>
      </c>
      <c r="C49" s="78" t="s">
        <v>474</v>
      </c>
      <c r="D49" s="78" t="s">
        <v>299</v>
      </c>
      <c r="E49" s="77" t="s">
        <v>3</v>
      </c>
      <c r="F49" s="77" t="s">
        <v>4</v>
      </c>
      <c r="G49" s="77" t="s">
        <v>202</v>
      </c>
      <c r="H49" s="77" t="s">
        <v>3</v>
      </c>
      <c r="I49" s="77" t="s">
        <v>4</v>
      </c>
      <c r="J49" s="77" t="s">
        <v>202</v>
      </c>
      <c r="K49" s="77" t="s">
        <v>3</v>
      </c>
      <c r="L49" s="77" t="s">
        <v>4</v>
      </c>
      <c r="M49" s="77" t="s">
        <v>202</v>
      </c>
      <c r="N49" s="77" t="s">
        <v>3</v>
      </c>
      <c r="O49" s="77" t="s">
        <v>4</v>
      </c>
      <c r="P49" s="77" t="s">
        <v>202</v>
      </c>
      <c r="Q49" s="77" t="s">
        <v>3</v>
      </c>
      <c r="R49" s="77" t="s">
        <v>4</v>
      </c>
      <c r="S49" s="77" t="s">
        <v>202</v>
      </c>
      <c r="T49" s="77" t="s">
        <v>3</v>
      </c>
      <c r="U49" s="77" t="s">
        <v>4</v>
      </c>
      <c r="V49" s="77" t="s">
        <v>202</v>
      </c>
      <c r="W49" s="77" t="s">
        <v>3</v>
      </c>
      <c r="X49" s="77" t="s">
        <v>4</v>
      </c>
      <c r="Y49" s="77" t="s">
        <v>202</v>
      </c>
      <c r="Z49" s="77" t="s">
        <v>3</v>
      </c>
      <c r="AA49" s="77" t="s">
        <v>4</v>
      </c>
      <c r="AB49" s="77" t="s">
        <v>202</v>
      </c>
      <c r="AC49" s="77" t="s">
        <v>3</v>
      </c>
      <c r="AD49" s="77" t="s">
        <v>4</v>
      </c>
      <c r="AE49" s="77" t="s">
        <v>202</v>
      </c>
      <c r="AF49" s="77" t="s">
        <v>3</v>
      </c>
      <c r="AG49" s="77" t="s">
        <v>4</v>
      </c>
      <c r="AH49" s="77" t="s">
        <v>202</v>
      </c>
      <c r="AI49" s="77" t="s">
        <v>3</v>
      </c>
      <c r="AJ49" s="77" t="s">
        <v>4</v>
      </c>
      <c r="AK49" s="77" t="s">
        <v>202</v>
      </c>
      <c r="AL49" s="77" t="s">
        <v>3</v>
      </c>
      <c r="AM49" s="77" t="s">
        <v>4</v>
      </c>
      <c r="AN49" s="77" t="s">
        <v>202</v>
      </c>
      <c r="AO49" s="77" t="s">
        <v>3</v>
      </c>
      <c r="AP49" s="77" t="s">
        <v>4</v>
      </c>
      <c r="AQ49" s="77" t="s">
        <v>202</v>
      </c>
      <c r="AR49" s="77" t="s">
        <v>3</v>
      </c>
      <c r="AS49" s="77" t="s">
        <v>4</v>
      </c>
      <c r="AT49" s="77" t="s">
        <v>202</v>
      </c>
      <c r="AU49" s="77" t="s">
        <v>3</v>
      </c>
      <c r="AV49" s="77" t="s">
        <v>4</v>
      </c>
      <c r="AW49" s="77" t="s">
        <v>202</v>
      </c>
      <c r="AX49" s="77" t="s">
        <v>3</v>
      </c>
      <c r="AY49" s="77" t="s">
        <v>4</v>
      </c>
      <c r="AZ49" s="77" t="s">
        <v>202</v>
      </c>
      <c r="BA49" s="77" t="s">
        <v>3</v>
      </c>
      <c r="BB49" s="77" t="s">
        <v>4</v>
      </c>
      <c r="BC49" s="77" t="s">
        <v>202</v>
      </c>
      <c r="BD49" s="77" t="s">
        <v>3</v>
      </c>
      <c r="BE49" s="77" t="s">
        <v>4</v>
      </c>
      <c r="BF49" s="77" t="s">
        <v>202</v>
      </c>
      <c r="BG49" s="77" t="s">
        <v>3</v>
      </c>
      <c r="BH49" s="77" t="s">
        <v>4</v>
      </c>
      <c r="BI49" s="77" t="s">
        <v>202</v>
      </c>
      <c r="BJ49" s="77" t="s">
        <v>3</v>
      </c>
      <c r="BK49" s="77" t="s">
        <v>4</v>
      </c>
      <c r="BL49" s="77" t="s">
        <v>202</v>
      </c>
      <c r="BM49" s="77" t="s">
        <v>3</v>
      </c>
      <c r="BN49" s="77" t="s">
        <v>4</v>
      </c>
      <c r="BO49" s="77" t="s">
        <v>202</v>
      </c>
      <c r="BP49" s="77" t="s">
        <v>3</v>
      </c>
      <c r="BQ49" s="77" t="s">
        <v>4</v>
      </c>
      <c r="BR49" s="77" t="s">
        <v>202</v>
      </c>
      <c r="BS49" s="77" t="s">
        <v>3</v>
      </c>
      <c r="BT49" s="77" t="s">
        <v>4</v>
      </c>
      <c r="BU49" s="77" t="s">
        <v>202</v>
      </c>
      <c r="BV49" s="77" t="s">
        <v>3</v>
      </c>
      <c r="BW49" s="77" t="s">
        <v>4</v>
      </c>
      <c r="BX49" s="77" t="s">
        <v>202</v>
      </c>
      <c r="BY49" s="77" t="s">
        <v>3</v>
      </c>
      <c r="BZ49" s="77" t="s">
        <v>4</v>
      </c>
      <c r="CA49" s="77" t="s">
        <v>202</v>
      </c>
      <c r="CB49" s="77" t="s">
        <v>3</v>
      </c>
      <c r="CC49" s="77" t="s">
        <v>4</v>
      </c>
      <c r="CD49" s="77" t="s">
        <v>202</v>
      </c>
      <c r="CE49" s="77" t="s">
        <v>3</v>
      </c>
      <c r="CF49" s="77" t="s">
        <v>4</v>
      </c>
      <c r="CG49" s="77" t="s">
        <v>202</v>
      </c>
      <c r="CH49" s="77" t="s">
        <v>3</v>
      </c>
      <c r="CI49" s="77" t="s">
        <v>4</v>
      </c>
      <c r="CJ49" s="77" t="s">
        <v>202</v>
      </c>
      <c r="CK49" s="77" t="s">
        <v>3</v>
      </c>
      <c r="CL49" s="77" t="s">
        <v>4</v>
      </c>
      <c r="CM49" s="77" t="s">
        <v>202</v>
      </c>
      <c r="CN49" s="77" t="s">
        <v>3</v>
      </c>
      <c r="CO49" s="77" t="s">
        <v>4</v>
      </c>
      <c r="CP49" s="77" t="s">
        <v>202</v>
      </c>
      <c r="CQ49" s="77" t="s">
        <v>3</v>
      </c>
      <c r="CR49" s="77" t="s">
        <v>4</v>
      </c>
      <c r="CS49" s="77" t="s">
        <v>202</v>
      </c>
      <c r="CT49" s="77" t="s">
        <v>3</v>
      </c>
      <c r="CU49" s="77" t="s">
        <v>4</v>
      </c>
      <c r="CV49" s="77" t="s">
        <v>202</v>
      </c>
      <c r="CW49" s="77" t="s">
        <v>3</v>
      </c>
      <c r="CX49" s="77" t="s">
        <v>4</v>
      </c>
      <c r="CY49" s="77" t="s">
        <v>202</v>
      </c>
      <c r="CZ49" s="77" t="s">
        <v>3</v>
      </c>
      <c r="DA49" s="77" t="s">
        <v>4</v>
      </c>
      <c r="DB49" s="77" t="s">
        <v>202</v>
      </c>
      <c r="DC49" s="77" t="s">
        <v>3</v>
      </c>
      <c r="DD49" s="77" t="s">
        <v>4</v>
      </c>
      <c r="DE49" s="77" t="s">
        <v>202</v>
      </c>
    </row>
    <row r="50" spans="1:109">
      <c r="A50" s="77" t="s">
        <v>460</v>
      </c>
      <c r="B50" s="77" t="s">
        <v>457</v>
      </c>
      <c r="C50" s="77" t="s">
        <v>19</v>
      </c>
      <c r="D50" s="77"/>
      <c r="E50" s="85">
        <f t="shared" ref="E50:AJ50" si="0">E94+E138</f>
        <v>21938</v>
      </c>
      <c r="F50" s="85">
        <f t="shared" si="0"/>
        <v>20650</v>
      </c>
      <c r="G50" s="85">
        <f t="shared" si="0"/>
        <v>1288</v>
      </c>
      <c r="H50" s="85">
        <f t="shared" si="0"/>
        <v>23018</v>
      </c>
      <c r="I50" s="85">
        <f t="shared" si="0"/>
        <v>21701</v>
      </c>
      <c r="J50" s="85">
        <f t="shared" si="0"/>
        <v>1317</v>
      </c>
      <c r="K50" s="85">
        <f t="shared" si="0"/>
        <v>22875</v>
      </c>
      <c r="L50" s="85">
        <f t="shared" si="0"/>
        <v>21752</v>
      </c>
      <c r="M50" s="85">
        <f t="shared" si="0"/>
        <v>1123</v>
      </c>
      <c r="N50" s="85">
        <f t="shared" si="0"/>
        <v>24023</v>
      </c>
      <c r="O50" s="85">
        <f t="shared" si="0"/>
        <v>22751</v>
      </c>
      <c r="P50" s="85">
        <f t="shared" si="0"/>
        <v>1272</v>
      </c>
      <c r="Q50" s="85">
        <f t="shared" si="0"/>
        <v>24693</v>
      </c>
      <c r="R50" s="85">
        <f t="shared" si="0"/>
        <v>23195</v>
      </c>
      <c r="S50" s="85">
        <f t="shared" si="0"/>
        <v>1498</v>
      </c>
      <c r="T50" s="85">
        <f t="shared" si="0"/>
        <v>25882</v>
      </c>
      <c r="U50" s="85">
        <f t="shared" si="0"/>
        <v>24342</v>
      </c>
      <c r="V50" s="85">
        <f t="shared" si="0"/>
        <v>1540</v>
      </c>
      <c r="W50" s="85">
        <f t="shared" si="0"/>
        <v>27535</v>
      </c>
      <c r="X50" s="85">
        <f t="shared" si="0"/>
        <v>25826</v>
      </c>
      <c r="Y50" s="85">
        <f t="shared" si="0"/>
        <v>1709</v>
      </c>
      <c r="Z50" s="85">
        <f t="shared" si="0"/>
        <v>31068</v>
      </c>
      <c r="AA50" s="85">
        <f t="shared" si="0"/>
        <v>29267</v>
      </c>
      <c r="AB50" s="85">
        <f t="shared" si="0"/>
        <v>1801</v>
      </c>
      <c r="AC50" s="85">
        <f t="shared" si="0"/>
        <v>31925</v>
      </c>
      <c r="AD50" s="85">
        <f t="shared" si="0"/>
        <v>29732</v>
      </c>
      <c r="AE50" s="85">
        <f t="shared" si="0"/>
        <v>2193</v>
      </c>
      <c r="AF50" s="85">
        <f t="shared" si="0"/>
        <v>33143</v>
      </c>
      <c r="AG50" s="85">
        <f t="shared" si="0"/>
        <v>31195</v>
      </c>
      <c r="AH50" s="85">
        <f t="shared" si="0"/>
        <v>1948</v>
      </c>
      <c r="AI50" s="85">
        <f t="shared" si="0"/>
        <v>34427</v>
      </c>
      <c r="AJ50" s="85">
        <f t="shared" si="0"/>
        <v>32534</v>
      </c>
      <c r="AK50" s="85">
        <f t="shared" ref="AK50:BP50" si="1">AK94+AK138</f>
        <v>1893</v>
      </c>
      <c r="AL50" s="85">
        <f t="shared" si="1"/>
        <v>35258</v>
      </c>
      <c r="AM50" s="85">
        <f t="shared" si="1"/>
        <v>33246</v>
      </c>
      <c r="AN50" s="85">
        <f t="shared" si="1"/>
        <v>2012</v>
      </c>
      <c r="AO50" s="85">
        <f t="shared" si="1"/>
        <v>36430</v>
      </c>
      <c r="AP50" s="85">
        <f t="shared" si="1"/>
        <v>34341</v>
      </c>
      <c r="AQ50" s="85">
        <f t="shared" si="1"/>
        <v>2089</v>
      </c>
      <c r="AR50" s="85">
        <f t="shared" si="1"/>
        <v>37736</v>
      </c>
      <c r="AS50" s="85">
        <f t="shared" si="1"/>
        <v>35628</v>
      </c>
      <c r="AT50" s="85">
        <f t="shared" si="1"/>
        <v>2108</v>
      </c>
      <c r="AU50" s="85">
        <f t="shared" si="1"/>
        <v>36960</v>
      </c>
      <c r="AV50" s="85">
        <f t="shared" si="1"/>
        <v>34548</v>
      </c>
      <c r="AW50" s="85">
        <f t="shared" si="1"/>
        <v>2412</v>
      </c>
      <c r="AX50" s="85">
        <f t="shared" si="1"/>
        <v>37388</v>
      </c>
      <c r="AY50" s="85">
        <f t="shared" si="1"/>
        <v>34821</v>
      </c>
      <c r="AZ50" s="85">
        <f t="shared" si="1"/>
        <v>2567</v>
      </c>
      <c r="BA50" s="85">
        <f t="shared" si="1"/>
        <v>0</v>
      </c>
      <c r="BB50" s="85">
        <f t="shared" si="1"/>
        <v>0</v>
      </c>
      <c r="BC50" s="85">
        <f t="shared" si="1"/>
        <v>0</v>
      </c>
      <c r="BD50" s="85">
        <f t="shared" si="1"/>
        <v>38200</v>
      </c>
      <c r="BE50" s="85">
        <f t="shared" si="1"/>
        <v>35430</v>
      </c>
      <c r="BF50" s="85">
        <f t="shared" si="1"/>
        <v>2770</v>
      </c>
      <c r="BG50" s="85">
        <f t="shared" si="1"/>
        <v>39324</v>
      </c>
      <c r="BH50" s="85">
        <f t="shared" si="1"/>
        <v>36337</v>
      </c>
      <c r="BI50" s="85">
        <f t="shared" si="1"/>
        <v>2987</v>
      </c>
      <c r="BJ50" s="85">
        <f t="shared" si="1"/>
        <v>40775</v>
      </c>
      <c r="BK50" s="85">
        <f t="shared" si="1"/>
        <v>37888</v>
      </c>
      <c r="BL50" s="85">
        <f t="shared" si="1"/>
        <v>2887</v>
      </c>
      <c r="BM50" s="85">
        <f t="shared" si="1"/>
        <v>42331</v>
      </c>
      <c r="BN50" s="85">
        <f t="shared" si="1"/>
        <v>39103</v>
      </c>
      <c r="BO50" s="85">
        <f t="shared" si="1"/>
        <v>3228</v>
      </c>
      <c r="BP50" s="85">
        <f t="shared" si="1"/>
        <v>44418</v>
      </c>
      <c r="BQ50" s="85">
        <f t="shared" ref="BQ50:CV50" si="2">BQ94+BQ138</f>
        <v>41034</v>
      </c>
      <c r="BR50" s="85">
        <f t="shared" si="2"/>
        <v>3384</v>
      </c>
      <c r="BS50" s="85">
        <f t="shared" si="2"/>
        <v>45882</v>
      </c>
      <c r="BT50" s="85">
        <f t="shared" si="2"/>
        <v>42588</v>
      </c>
      <c r="BU50" s="85">
        <f t="shared" si="2"/>
        <v>3294</v>
      </c>
      <c r="BV50" s="85">
        <f t="shared" si="2"/>
        <v>45987</v>
      </c>
      <c r="BW50" s="85">
        <f t="shared" si="2"/>
        <v>42870</v>
      </c>
      <c r="BX50" s="85">
        <f t="shared" si="2"/>
        <v>3117</v>
      </c>
      <c r="BY50" s="85">
        <f t="shared" si="2"/>
        <v>45918</v>
      </c>
      <c r="BZ50" s="85">
        <f t="shared" si="2"/>
        <v>42456</v>
      </c>
      <c r="CA50" s="85">
        <f t="shared" si="2"/>
        <v>3462</v>
      </c>
      <c r="CB50" s="85">
        <f t="shared" si="2"/>
        <v>46906</v>
      </c>
      <c r="CC50" s="85">
        <f t="shared" si="2"/>
        <v>43271</v>
      </c>
      <c r="CD50" s="85">
        <f t="shared" si="2"/>
        <v>3635</v>
      </c>
      <c r="CE50" s="85">
        <f t="shared" si="2"/>
        <v>47932</v>
      </c>
      <c r="CF50" s="85">
        <f t="shared" si="2"/>
        <v>44092</v>
      </c>
      <c r="CG50" s="85">
        <f t="shared" si="2"/>
        <v>3840</v>
      </c>
      <c r="CH50" s="85">
        <f t="shared" si="2"/>
        <v>49542</v>
      </c>
      <c r="CI50" s="85">
        <f t="shared" si="2"/>
        <v>45700</v>
      </c>
      <c r="CJ50" s="85">
        <f t="shared" si="2"/>
        <v>3842</v>
      </c>
      <c r="CK50" s="85">
        <f t="shared" si="2"/>
        <v>49475</v>
      </c>
      <c r="CL50" s="85">
        <f t="shared" si="2"/>
        <v>45676</v>
      </c>
      <c r="CM50" s="85">
        <f t="shared" si="2"/>
        <v>3799</v>
      </c>
      <c r="CN50" s="85">
        <f t="shared" si="2"/>
        <v>49325</v>
      </c>
      <c r="CO50" s="85">
        <f t="shared" si="2"/>
        <v>46227</v>
      </c>
      <c r="CP50" s="85">
        <f t="shared" si="2"/>
        <v>3098</v>
      </c>
      <c r="CQ50" s="85">
        <f t="shared" si="2"/>
        <v>48787</v>
      </c>
      <c r="CR50" s="85">
        <f t="shared" si="2"/>
        <v>45589</v>
      </c>
      <c r="CS50" s="85">
        <f t="shared" si="2"/>
        <v>3198</v>
      </c>
      <c r="CT50" s="85">
        <f t="shared" si="2"/>
        <v>47767</v>
      </c>
      <c r="CU50" s="85">
        <f t="shared" si="2"/>
        <v>44422</v>
      </c>
      <c r="CV50" s="85">
        <f t="shared" si="2"/>
        <v>3345</v>
      </c>
      <c r="CW50" s="85">
        <f t="shared" ref="CW50:DB50" si="3">CW94+CW138</f>
        <v>48190</v>
      </c>
      <c r="CX50" s="85">
        <f t="shared" si="3"/>
        <v>44223</v>
      </c>
      <c r="CY50" s="85">
        <f t="shared" si="3"/>
        <v>3967</v>
      </c>
      <c r="CZ50" s="85">
        <f t="shared" si="3"/>
        <v>48610</v>
      </c>
      <c r="DA50" s="85">
        <f t="shared" si="3"/>
        <v>41206</v>
      </c>
      <c r="DB50" s="85">
        <f t="shared" si="3"/>
        <v>4234</v>
      </c>
      <c r="DC50" s="85">
        <f t="shared" ref="DC50:DE50" si="4">DC94+DC138</f>
        <v>49270</v>
      </c>
      <c r="DD50" s="85">
        <f t="shared" si="4"/>
        <v>45044</v>
      </c>
      <c r="DE50" s="85">
        <f t="shared" si="4"/>
        <v>4226</v>
      </c>
    </row>
    <row r="51" spans="1:109">
      <c r="A51" s="77" t="s">
        <v>460</v>
      </c>
      <c r="B51" s="77" t="s">
        <v>457</v>
      </c>
      <c r="C51" s="77" t="s">
        <v>20</v>
      </c>
      <c r="D51" s="77"/>
      <c r="E51" s="85">
        <f t="shared" ref="E51:AJ51" si="5">E95+E139</f>
        <v>13186</v>
      </c>
      <c r="F51" s="85">
        <f t="shared" si="5"/>
        <v>11819</v>
      </c>
      <c r="G51" s="85">
        <f t="shared" si="5"/>
        <v>1367</v>
      </c>
      <c r="H51" s="85">
        <f t="shared" si="5"/>
        <v>13309</v>
      </c>
      <c r="I51" s="85">
        <f t="shared" si="5"/>
        <v>11975</v>
      </c>
      <c r="J51" s="85">
        <f t="shared" si="5"/>
        <v>1334</v>
      </c>
      <c r="K51" s="85">
        <f t="shared" si="5"/>
        <v>12998</v>
      </c>
      <c r="L51" s="85">
        <f t="shared" si="5"/>
        <v>11991</v>
      </c>
      <c r="M51" s="85">
        <f t="shared" si="5"/>
        <v>1007</v>
      </c>
      <c r="N51" s="85">
        <f t="shared" si="5"/>
        <v>13042</v>
      </c>
      <c r="O51" s="85">
        <f t="shared" si="5"/>
        <v>12052</v>
      </c>
      <c r="P51" s="85">
        <f t="shared" si="5"/>
        <v>990</v>
      </c>
      <c r="Q51" s="85">
        <f t="shared" si="5"/>
        <v>12984</v>
      </c>
      <c r="R51" s="85">
        <f t="shared" si="5"/>
        <v>12056</v>
      </c>
      <c r="S51" s="85">
        <f t="shared" si="5"/>
        <v>928</v>
      </c>
      <c r="T51" s="85">
        <f t="shared" si="5"/>
        <v>13189</v>
      </c>
      <c r="U51" s="85">
        <f t="shared" si="5"/>
        <v>12207</v>
      </c>
      <c r="V51" s="85">
        <f t="shared" si="5"/>
        <v>982</v>
      </c>
      <c r="W51" s="85">
        <f t="shared" si="5"/>
        <v>13252</v>
      </c>
      <c r="X51" s="85">
        <f t="shared" si="5"/>
        <v>12216</v>
      </c>
      <c r="Y51" s="85">
        <f t="shared" si="5"/>
        <v>1036</v>
      </c>
      <c r="Z51" s="85">
        <f t="shared" si="5"/>
        <v>13027</v>
      </c>
      <c r="AA51" s="85">
        <f t="shared" si="5"/>
        <v>12050</v>
      </c>
      <c r="AB51" s="85">
        <f t="shared" si="5"/>
        <v>977</v>
      </c>
      <c r="AC51" s="85">
        <f t="shared" si="5"/>
        <v>13031</v>
      </c>
      <c r="AD51" s="85">
        <f t="shared" si="5"/>
        <v>12015</v>
      </c>
      <c r="AE51" s="85">
        <f t="shared" si="5"/>
        <v>1016</v>
      </c>
      <c r="AF51" s="85">
        <f t="shared" si="5"/>
        <v>12594</v>
      </c>
      <c r="AG51" s="85">
        <f t="shared" si="5"/>
        <v>11570</v>
      </c>
      <c r="AH51" s="85">
        <f t="shared" si="5"/>
        <v>1024</v>
      </c>
      <c r="AI51" s="85">
        <f t="shared" si="5"/>
        <v>12705</v>
      </c>
      <c r="AJ51" s="85">
        <f t="shared" si="5"/>
        <v>11649</v>
      </c>
      <c r="AK51" s="85">
        <f t="shared" ref="AK51:BP51" si="6">AK95+AK139</f>
        <v>1056</v>
      </c>
      <c r="AL51" s="85">
        <f t="shared" si="6"/>
        <v>12840</v>
      </c>
      <c r="AM51" s="85">
        <f t="shared" si="6"/>
        <v>11747</v>
      </c>
      <c r="AN51" s="85">
        <f t="shared" si="6"/>
        <v>1093</v>
      </c>
      <c r="AO51" s="85">
        <f t="shared" si="6"/>
        <v>12502</v>
      </c>
      <c r="AP51" s="85">
        <f t="shared" si="6"/>
        <v>11400</v>
      </c>
      <c r="AQ51" s="85">
        <f t="shared" si="6"/>
        <v>1102</v>
      </c>
      <c r="AR51" s="85">
        <f t="shared" si="6"/>
        <v>12795</v>
      </c>
      <c r="AS51" s="85">
        <f t="shared" si="6"/>
        <v>11774</v>
      </c>
      <c r="AT51" s="85">
        <f t="shared" si="6"/>
        <v>1021</v>
      </c>
      <c r="AU51" s="85">
        <f t="shared" si="6"/>
        <v>12449</v>
      </c>
      <c r="AV51" s="85">
        <f t="shared" si="6"/>
        <v>11324</v>
      </c>
      <c r="AW51" s="85">
        <f t="shared" si="6"/>
        <v>1125</v>
      </c>
      <c r="AX51" s="85">
        <f t="shared" si="6"/>
        <v>12221</v>
      </c>
      <c r="AY51" s="85">
        <f t="shared" si="6"/>
        <v>11202</v>
      </c>
      <c r="AZ51" s="85">
        <f t="shared" si="6"/>
        <v>1019</v>
      </c>
      <c r="BA51" s="85">
        <f t="shared" si="6"/>
        <v>0</v>
      </c>
      <c r="BB51" s="85">
        <f t="shared" si="6"/>
        <v>0</v>
      </c>
      <c r="BC51" s="85">
        <f t="shared" si="6"/>
        <v>0</v>
      </c>
      <c r="BD51" s="85">
        <f t="shared" si="6"/>
        <v>13381</v>
      </c>
      <c r="BE51" s="85">
        <f t="shared" si="6"/>
        <v>12293</v>
      </c>
      <c r="BF51" s="85">
        <f t="shared" si="6"/>
        <v>1088</v>
      </c>
      <c r="BG51" s="85">
        <f t="shared" si="6"/>
        <v>13313</v>
      </c>
      <c r="BH51" s="85">
        <f t="shared" si="6"/>
        <v>12190</v>
      </c>
      <c r="BI51" s="85">
        <f t="shared" si="6"/>
        <v>1123</v>
      </c>
      <c r="BJ51" s="85">
        <f t="shared" si="6"/>
        <v>12994</v>
      </c>
      <c r="BK51" s="85">
        <f t="shared" si="6"/>
        <v>11607</v>
      </c>
      <c r="BL51" s="85">
        <f t="shared" si="6"/>
        <v>1387</v>
      </c>
      <c r="BM51" s="85">
        <f t="shared" si="6"/>
        <v>12922</v>
      </c>
      <c r="BN51" s="85">
        <f t="shared" si="6"/>
        <v>11606</v>
      </c>
      <c r="BO51" s="85">
        <f t="shared" si="6"/>
        <v>1316</v>
      </c>
      <c r="BP51" s="85">
        <f t="shared" si="6"/>
        <v>13320</v>
      </c>
      <c r="BQ51" s="85">
        <f t="shared" ref="BQ51:CV51" si="7">BQ95+BQ139</f>
        <v>11890</v>
      </c>
      <c r="BR51" s="85">
        <f t="shared" si="7"/>
        <v>1430</v>
      </c>
      <c r="BS51" s="85">
        <f t="shared" si="7"/>
        <v>12278</v>
      </c>
      <c r="BT51" s="85">
        <f t="shared" si="7"/>
        <v>11218</v>
      </c>
      <c r="BU51" s="85">
        <f t="shared" si="7"/>
        <v>1060</v>
      </c>
      <c r="BV51" s="85">
        <f t="shared" si="7"/>
        <v>12421</v>
      </c>
      <c r="BW51" s="85">
        <f t="shared" si="7"/>
        <v>11248</v>
      </c>
      <c r="BX51" s="85">
        <f t="shared" si="7"/>
        <v>1173</v>
      </c>
      <c r="BY51" s="85">
        <f t="shared" si="7"/>
        <v>12722</v>
      </c>
      <c r="BZ51" s="85">
        <f t="shared" si="7"/>
        <v>11431</v>
      </c>
      <c r="CA51" s="85">
        <f t="shared" si="7"/>
        <v>1291</v>
      </c>
      <c r="CB51" s="85">
        <f t="shared" si="7"/>
        <v>12784</v>
      </c>
      <c r="CC51" s="85">
        <f t="shared" si="7"/>
        <v>11686</v>
      </c>
      <c r="CD51" s="85">
        <f t="shared" si="7"/>
        <v>1098</v>
      </c>
      <c r="CE51" s="85">
        <f t="shared" si="7"/>
        <v>13017</v>
      </c>
      <c r="CF51" s="85">
        <f t="shared" si="7"/>
        <v>11777</v>
      </c>
      <c r="CG51" s="85">
        <f t="shared" si="7"/>
        <v>1240</v>
      </c>
      <c r="CH51" s="85">
        <f t="shared" si="7"/>
        <v>13369</v>
      </c>
      <c r="CI51" s="85">
        <f t="shared" si="7"/>
        <v>12281</v>
      </c>
      <c r="CJ51" s="85">
        <f t="shared" si="7"/>
        <v>1088</v>
      </c>
      <c r="CK51" s="85">
        <f t="shared" si="7"/>
        <v>14367</v>
      </c>
      <c r="CL51" s="85">
        <f t="shared" si="7"/>
        <v>12902</v>
      </c>
      <c r="CM51" s="85">
        <f t="shared" si="7"/>
        <v>1465</v>
      </c>
      <c r="CN51" s="85">
        <f t="shared" si="7"/>
        <v>13933</v>
      </c>
      <c r="CO51" s="85">
        <f t="shared" si="7"/>
        <v>12858</v>
      </c>
      <c r="CP51" s="85">
        <f t="shared" si="7"/>
        <v>1075</v>
      </c>
      <c r="CQ51" s="85">
        <f t="shared" si="7"/>
        <v>13424</v>
      </c>
      <c r="CR51" s="85">
        <f t="shared" si="7"/>
        <v>12409</v>
      </c>
      <c r="CS51" s="85">
        <f t="shared" si="7"/>
        <v>1015</v>
      </c>
      <c r="CT51" s="85">
        <f t="shared" si="7"/>
        <v>13494</v>
      </c>
      <c r="CU51" s="85">
        <f t="shared" si="7"/>
        <v>12521</v>
      </c>
      <c r="CV51" s="85">
        <f t="shared" si="7"/>
        <v>973</v>
      </c>
      <c r="CW51" s="85">
        <f t="shared" ref="CW51:DB51" si="8">CW95+CW139</f>
        <v>13568</v>
      </c>
      <c r="CX51" s="85">
        <f t="shared" si="8"/>
        <v>12448</v>
      </c>
      <c r="CY51" s="85">
        <f t="shared" si="8"/>
        <v>1120</v>
      </c>
      <c r="CZ51" s="85">
        <f t="shared" si="8"/>
        <v>13833</v>
      </c>
      <c r="DA51" s="85">
        <f t="shared" si="8"/>
        <v>7944</v>
      </c>
      <c r="DB51" s="85">
        <f t="shared" si="8"/>
        <v>1326</v>
      </c>
      <c r="DC51" s="85">
        <f t="shared" ref="DC51:DE51" si="9">DC95+DC139</f>
        <v>13746</v>
      </c>
      <c r="DD51" s="85">
        <f t="shared" si="9"/>
        <v>12436</v>
      </c>
      <c r="DE51" s="85">
        <f t="shared" si="9"/>
        <v>1310</v>
      </c>
    </row>
    <row r="52" spans="1:109">
      <c r="A52" s="77" t="s">
        <v>460</v>
      </c>
      <c r="B52" s="77" t="s">
        <v>457</v>
      </c>
      <c r="C52" s="77" t="s">
        <v>23</v>
      </c>
      <c r="D52" s="77"/>
      <c r="E52" s="85">
        <f t="shared" ref="E52:AJ52" si="10">E96+E140</f>
        <v>1153907</v>
      </c>
      <c r="F52" s="85">
        <f t="shared" si="10"/>
        <v>1007198</v>
      </c>
      <c r="G52" s="85">
        <f t="shared" si="10"/>
        <v>146709</v>
      </c>
      <c r="H52" s="85">
        <f t="shared" si="10"/>
        <v>1145686</v>
      </c>
      <c r="I52" s="85">
        <f t="shared" si="10"/>
        <v>995792</v>
      </c>
      <c r="J52" s="85">
        <f t="shared" si="10"/>
        <v>149894</v>
      </c>
      <c r="K52" s="85">
        <f t="shared" si="10"/>
        <v>1163345</v>
      </c>
      <c r="L52" s="85">
        <f t="shared" si="10"/>
        <v>1008075</v>
      </c>
      <c r="M52" s="85">
        <f t="shared" si="10"/>
        <v>155270</v>
      </c>
      <c r="N52" s="85">
        <f t="shared" si="10"/>
        <v>1147202</v>
      </c>
      <c r="O52" s="85">
        <f t="shared" si="10"/>
        <v>981747</v>
      </c>
      <c r="P52" s="85">
        <f t="shared" si="10"/>
        <v>165455</v>
      </c>
      <c r="Q52" s="85">
        <f t="shared" si="10"/>
        <v>1126137</v>
      </c>
      <c r="R52" s="85">
        <f t="shared" si="10"/>
        <v>966889</v>
      </c>
      <c r="S52" s="85">
        <f t="shared" si="10"/>
        <v>159248</v>
      </c>
      <c r="T52" s="85">
        <f t="shared" si="10"/>
        <v>1101933</v>
      </c>
      <c r="U52" s="85">
        <f t="shared" si="10"/>
        <v>948877</v>
      </c>
      <c r="V52" s="85">
        <f t="shared" si="10"/>
        <v>153056</v>
      </c>
      <c r="W52" s="85">
        <f t="shared" si="10"/>
        <v>1098578</v>
      </c>
      <c r="X52" s="85">
        <f t="shared" si="10"/>
        <v>941187</v>
      </c>
      <c r="Y52" s="85">
        <f t="shared" si="10"/>
        <v>157391</v>
      </c>
      <c r="Z52" s="85">
        <f t="shared" si="10"/>
        <v>1103786</v>
      </c>
      <c r="AA52" s="85">
        <f t="shared" si="10"/>
        <v>945353</v>
      </c>
      <c r="AB52" s="85">
        <f t="shared" si="10"/>
        <v>158433</v>
      </c>
      <c r="AC52" s="85">
        <f t="shared" si="10"/>
        <v>1118162</v>
      </c>
      <c r="AD52" s="85">
        <f t="shared" si="10"/>
        <v>952527</v>
      </c>
      <c r="AE52" s="85">
        <f t="shared" si="10"/>
        <v>165635</v>
      </c>
      <c r="AF52" s="85">
        <f t="shared" si="10"/>
        <v>1123889</v>
      </c>
      <c r="AG52" s="85">
        <f t="shared" si="10"/>
        <v>951349</v>
      </c>
      <c r="AH52" s="85">
        <f t="shared" si="10"/>
        <v>172540</v>
      </c>
      <c r="AI52" s="85">
        <f t="shared" si="10"/>
        <v>1145411</v>
      </c>
      <c r="AJ52" s="85">
        <f t="shared" si="10"/>
        <v>960975</v>
      </c>
      <c r="AK52" s="85">
        <f t="shared" ref="AK52:BP52" si="11">AK96+AK140</f>
        <v>184436</v>
      </c>
      <c r="AL52" s="85">
        <f t="shared" si="11"/>
        <v>1145890</v>
      </c>
      <c r="AM52" s="85">
        <f t="shared" si="11"/>
        <v>958621</v>
      </c>
      <c r="AN52" s="85">
        <f t="shared" si="11"/>
        <v>187269</v>
      </c>
      <c r="AO52" s="85">
        <f t="shared" si="11"/>
        <v>1155223</v>
      </c>
      <c r="AP52" s="85">
        <f t="shared" si="11"/>
        <v>962325</v>
      </c>
      <c r="AQ52" s="85">
        <f t="shared" si="11"/>
        <v>192898</v>
      </c>
      <c r="AR52" s="85">
        <f t="shared" si="11"/>
        <v>1124163</v>
      </c>
      <c r="AS52" s="85">
        <f t="shared" si="11"/>
        <v>932991</v>
      </c>
      <c r="AT52" s="85">
        <f t="shared" si="11"/>
        <v>191172</v>
      </c>
      <c r="AU52" s="85">
        <f t="shared" si="11"/>
        <v>1136164</v>
      </c>
      <c r="AV52" s="85">
        <f t="shared" si="11"/>
        <v>945320</v>
      </c>
      <c r="AW52" s="85">
        <f t="shared" si="11"/>
        <v>190844</v>
      </c>
      <c r="AX52" s="85">
        <f t="shared" si="11"/>
        <v>1129280</v>
      </c>
      <c r="AY52" s="85">
        <f t="shared" si="11"/>
        <v>936002</v>
      </c>
      <c r="AZ52" s="85">
        <f t="shared" si="11"/>
        <v>193278</v>
      </c>
      <c r="BA52" s="85">
        <f t="shared" si="11"/>
        <v>0</v>
      </c>
      <c r="BB52" s="85">
        <f t="shared" si="11"/>
        <v>0</v>
      </c>
      <c r="BC52" s="85">
        <f t="shared" si="11"/>
        <v>0</v>
      </c>
      <c r="BD52" s="85">
        <f t="shared" si="11"/>
        <v>1060009</v>
      </c>
      <c r="BE52" s="85">
        <f t="shared" si="11"/>
        <v>876556</v>
      </c>
      <c r="BF52" s="85">
        <f t="shared" si="11"/>
        <v>183453</v>
      </c>
      <c r="BG52" s="85">
        <f t="shared" si="11"/>
        <v>1013119</v>
      </c>
      <c r="BH52" s="85">
        <f t="shared" si="11"/>
        <v>836168</v>
      </c>
      <c r="BI52" s="85">
        <f t="shared" si="11"/>
        <v>176951</v>
      </c>
      <c r="BJ52" s="85">
        <f t="shared" si="11"/>
        <v>1019301</v>
      </c>
      <c r="BK52" s="85">
        <f t="shared" si="11"/>
        <v>847951</v>
      </c>
      <c r="BL52" s="85">
        <f t="shared" si="11"/>
        <v>171350</v>
      </c>
      <c r="BM52" s="85">
        <f t="shared" si="11"/>
        <v>1004388</v>
      </c>
      <c r="BN52" s="85">
        <f t="shared" si="11"/>
        <v>828352</v>
      </c>
      <c r="BO52" s="85">
        <f t="shared" si="11"/>
        <v>176036</v>
      </c>
      <c r="BP52" s="85">
        <f t="shared" si="11"/>
        <v>998536</v>
      </c>
      <c r="BQ52" s="85">
        <f t="shared" ref="BQ52:CV52" si="12">BQ96+BQ140</f>
        <v>820918</v>
      </c>
      <c r="BR52" s="85">
        <f t="shared" si="12"/>
        <v>177618</v>
      </c>
      <c r="BS52" s="85">
        <f t="shared" si="12"/>
        <v>990902</v>
      </c>
      <c r="BT52" s="85">
        <f t="shared" si="12"/>
        <v>813782</v>
      </c>
      <c r="BU52" s="85">
        <f t="shared" si="12"/>
        <v>177120</v>
      </c>
      <c r="BV52" s="85">
        <f t="shared" si="12"/>
        <v>984573</v>
      </c>
      <c r="BW52" s="85">
        <f t="shared" si="12"/>
        <v>806032</v>
      </c>
      <c r="BX52" s="85">
        <f t="shared" si="12"/>
        <v>178541</v>
      </c>
      <c r="BY52" s="85">
        <f t="shared" si="12"/>
        <v>987461</v>
      </c>
      <c r="BZ52" s="85">
        <f t="shared" si="12"/>
        <v>807808</v>
      </c>
      <c r="CA52" s="85">
        <f t="shared" si="12"/>
        <v>179653</v>
      </c>
      <c r="CB52" s="85">
        <f t="shared" si="12"/>
        <v>997497</v>
      </c>
      <c r="CC52" s="85">
        <f t="shared" si="12"/>
        <v>815292</v>
      </c>
      <c r="CD52" s="85">
        <f t="shared" si="12"/>
        <v>182205</v>
      </c>
      <c r="CE52" s="85">
        <f t="shared" si="12"/>
        <v>1006452</v>
      </c>
      <c r="CF52" s="85">
        <f t="shared" si="12"/>
        <v>819262</v>
      </c>
      <c r="CG52" s="85">
        <f t="shared" si="12"/>
        <v>187190</v>
      </c>
      <c r="CH52" s="85">
        <f t="shared" si="12"/>
        <v>1078139</v>
      </c>
      <c r="CI52" s="85">
        <f t="shared" si="12"/>
        <v>876009</v>
      </c>
      <c r="CJ52" s="85">
        <f t="shared" si="12"/>
        <v>202130</v>
      </c>
      <c r="CK52" s="85">
        <f t="shared" si="12"/>
        <v>1083786</v>
      </c>
      <c r="CL52" s="85">
        <f t="shared" si="12"/>
        <v>883122</v>
      </c>
      <c r="CM52" s="85">
        <f t="shared" si="12"/>
        <v>200664</v>
      </c>
      <c r="CN52" s="85">
        <f t="shared" si="12"/>
        <v>1092568</v>
      </c>
      <c r="CO52" s="85">
        <f t="shared" si="12"/>
        <v>886067</v>
      </c>
      <c r="CP52" s="85">
        <f t="shared" si="12"/>
        <v>206501</v>
      </c>
      <c r="CQ52" s="85">
        <f t="shared" si="12"/>
        <v>1076128</v>
      </c>
      <c r="CR52" s="85">
        <f t="shared" si="12"/>
        <v>867630</v>
      </c>
      <c r="CS52" s="85">
        <f t="shared" si="12"/>
        <v>208498</v>
      </c>
      <c r="CT52" s="85">
        <f t="shared" si="12"/>
        <v>1050126</v>
      </c>
      <c r="CU52" s="85">
        <f t="shared" si="12"/>
        <v>850617</v>
      </c>
      <c r="CV52" s="85">
        <f t="shared" si="12"/>
        <v>199509</v>
      </c>
      <c r="CW52" s="85">
        <f t="shared" ref="CW52:DB52" si="13">CW96+CW140</f>
        <v>1054847</v>
      </c>
      <c r="CX52" s="85">
        <f t="shared" si="13"/>
        <v>846918</v>
      </c>
      <c r="CY52" s="85">
        <f t="shared" si="13"/>
        <v>207929</v>
      </c>
      <c r="CZ52" s="85">
        <f t="shared" si="13"/>
        <v>1052594</v>
      </c>
      <c r="DA52" s="85">
        <f t="shared" si="13"/>
        <v>492128</v>
      </c>
      <c r="DB52" s="85">
        <f t="shared" si="13"/>
        <v>208320</v>
      </c>
      <c r="DC52" s="85">
        <f t="shared" ref="DC52:DE52" si="14">DC96+DC140</f>
        <v>1064188</v>
      </c>
      <c r="DD52" s="85">
        <f t="shared" si="14"/>
        <v>855599</v>
      </c>
      <c r="DE52" s="85">
        <f t="shared" si="14"/>
        <v>208589</v>
      </c>
    </row>
    <row r="53" spans="1:109">
      <c r="A53" s="77" t="s">
        <v>460</v>
      </c>
      <c r="B53" s="77" t="s">
        <v>457</v>
      </c>
      <c r="C53" s="77" t="s">
        <v>28</v>
      </c>
      <c r="D53" s="77"/>
      <c r="E53" s="85">
        <f t="shared" ref="E53:AJ53" si="15">E97+E141</f>
        <v>127513</v>
      </c>
      <c r="F53" s="85">
        <f t="shared" si="15"/>
        <v>119286</v>
      </c>
      <c r="G53" s="85">
        <f t="shared" si="15"/>
        <v>8227</v>
      </c>
      <c r="H53" s="85">
        <f t="shared" si="15"/>
        <v>120943</v>
      </c>
      <c r="I53" s="85">
        <f t="shared" si="15"/>
        <v>113657</v>
      </c>
      <c r="J53" s="85">
        <f t="shared" si="15"/>
        <v>7286</v>
      </c>
      <c r="K53" s="85">
        <f t="shared" si="15"/>
        <v>113162</v>
      </c>
      <c r="L53" s="85">
        <f t="shared" si="15"/>
        <v>108167</v>
      </c>
      <c r="M53" s="85">
        <f t="shared" si="15"/>
        <v>4995</v>
      </c>
      <c r="N53" s="85">
        <f t="shared" si="15"/>
        <v>112819</v>
      </c>
      <c r="O53" s="85">
        <f t="shared" si="15"/>
        <v>105321</v>
      </c>
      <c r="P53" s="85">
        <f t="shared" si="15"/>
        <v>7498</v>
      </c>
      <c r="Q53" s="85">
        <f t="shared" si="15"/>
        <v>112351</v>
      </c>
      <c r="R53" s="85">
        <f t="shared" si="15"/>
        <v>104247</v>
      </c>
      <c r="S53" s="85">
        <f t="shared" si="15"/>
        <v>8104</v>
      </c>
      <c r="T53" s="85">
        <f t="shared" si="15"/>
        <v>113190</v>
      </c>
      <c r="U53" s="85">
        <f t="shared" si="15"/>
        <v>104607</v>
      </c>
      <c r="V53" s="85">
        <f t="shared" si="15"/>
        <v>8583</v>
      </c>
      <c r="W53" s="85">
        <f t="shared" si="15"/>
        <v>114436</v>
      </c>
      <c r="X53" s="85">
        <f t="shared" si="15"/>
        <v>105760</v>
      </c>
      <c r="Y53" s="85">
        <f t="shared" si="15"/>
        <v>8676</v>
      </c>
      <c r="Z53" s="85">
        <f t="shared" si="15"/>
        <v>105583</v>
      </c>
      <c r="AA53" s="85">
        <f t="shared" si="15"/>
        <v>99566</v>
      </c>
      <c r="AB53" s="85">
        <f t="shared" si="15"/>
        <v>6017</v>
      </c>
      <c r="AC53" s="85">
        <f t="shared" si="15"/>
        <v>113859</v>
      </c>
      <c r="AD53" s="85">
        <f t="shared" si="15"/>
        <v>105432</v>
      </c>
      <c r="AE53" s="85">
        <f t="shared" si="15"/>
        <v>8427</v>
      </c>
      <c r="AF53" s="85">
        <f t="shared" si="15"/>
        <v>111343</v>
      </c>
      <c r="AG53" s="85">
        <f t="shared" si="15"/>
        <v>103922</v>
      </c>
      <c r="AH53" s="85">
        <f t="shared" si="15"/>
        <v>7421</v>
      </c>
      <c r="AI53" s="85">
        <f t="shared" si="15"/>
        <v>113050</v>
      </c>
      <c r="AJ53" s="85">
        <f t="shared" si="15"/>
        <v>104882</v>
      </c>
      <c r="AK53" s="85">
        <f t="shared" ref="AK53:BP53" si="16">AK97+AK141</f>
        <v>8168</v>
      </c>
      <c r="AL53" s="85">
        <f t="shared" si="16"/>
        <v>114365</v>
      </c>
      <c r="AM53" s="85">
        <f t="shared" si="16"/>
        <v>106013</v>
      </c>
      <c r="AN53" s="85">
        <f t="shared" si="16"/>
        <v>8352</v>
      </c>
      <c r="AO53" s="85">
        <f t="shared" si="16"/>
        <v>112680</v>
      </c>
      <c r="AP53" s="85">
        <f t="shared" si="16"/>
        <v>104129</v>
      </c>
      <c r="AQ53" s="85">
        <f t="shared" si="16"/>
        <v>8551</v>
      </c>
      <c r="AR53" s="85">
        <f t="shared" si="16"/>
        <v>116227</v>
      </c>
      <c r="AS53" s="85">
        <f t="shared" si="16"/>
        <v>104429</v>
      </c>
      <c r="AT53" s="85">
        <f t="shared" si="16"/>
        <v>11798</v>
      </c>
      <c r="AU53" s="85">
        <f t="shared" si="16"/>
        <v>117342</v>
      </c>
      <c r="AV53" s="85">
        <f t="shared" si="16"/>
        <v>105024</v>
      </c>
      <c r="AW53" s="85">
        <f t="shared" si="16"/>
        <v>12318</v>
      </c>
      <c r="AX53" s="85">
        <f>AX97+AX141</f>
        <v>115324</v>
      </c>
      <c r="AY53" s="85">
        <f t="shared" si="16"/>
        <v>103326</v>
      </c>
      <c r="AZ53" s="85">
        <f t="shared" si="16"/>
        <v>11998</v>
      </c>
      <c r="BA53" s="85">
        <f t="shared" si="16"/>
        <v>0</v>
      </c>
      <c r="BB53" s="85">
        <f t="shared" si="16"/>
        <v>0</v>
      </c>
      <c r="BC53" s="85">
        <f t="shared" si="16"/>
        <v>0</v>
      </c>
      <c r="BD53" s="85">
        <f t="shared" si="16"/>
        <v>114619</v>
      </c>
      <c r="BE53" s="85">
        <f t="shared" si="16"/>
        <v>102376</v>
      </c>
      <c r="BF53" s="85">
        <f t="shared" si="16"/>
        <v>12243</v>
      </c>
      <c r="BG53" s="85">
        <f t="shared" si="16"/>
        <v>115505</v>
      </c>
      <c r="BH53" s="85">
        <f t="shared" si="16"/>
        <v>103218</v>
      </c>
      <c r="BI53" s="85">
        <f t="shared" si="16"/>
        <v>12287</v>
      </c>
      <c r="BJ53" s="85">
        <f t="shared" si="16"/>
        <v>116574</v>
      </c>
      <c r="BK53" s="85">
        <f t="shared" si="16"/>
        <v>103112</v>
      </c>
      <c r="BL53" s="85">
        <f t="shared" si="16"/>
        <v>13462</v>
      </c>
      <c r="BM53" s="85">
        <f t="shared" si="16"/>
        <v>119401</v>
      </c>
      <c r="BN53" s="85">
        <f t="shared" si="16"/>
        <v>103347</v>
      </c>
      <c r="BO53" s="85">
        <f t="shared" si="16"/>
        <v>16054</v>
      </c>
      <c r="BP53" s="85">
        <f t="shared" si="16"/>
        <v>122800</v>
      </c>
      <c r="BQ53" s="85">
        <f t="shared" ref="BQ53:CV53" si="17">BQ97+BQ141</f>
        <v>105737</v>
      </c>
      <c r="BR53" s="85">
        <f t="shared" si="17"/>
        <v>17063</v>
      </c>
      <c r="BS53" s="85">
        <f t="shared" si="17"/>
        <v>120256</v>
      </c>
      <c r="BT53" s="85">
        <f t="shared" si="17"/>
        <v>105750</v>
      </c>
      <c r="BU53" s="85">
        <f t="shared" si="17"/>
        <v>14506</v>
      </c>
      <c r="BV53" s="85">
        <f t="shared" si="17"/>
        <v>118986</v>
      </c>
      <c r="BW53" s="85">
        <f t="shared" si="17"/>
        <v>105479</v>
      </c>
      <c r="BX53" s="85">
        <f t="shared" si="17"/>
        <v>13507</v>
      </c>
      <c r="BY53" s="85">
        <f t="shared" si="17"/>
        <v>117648</v>
      </c>
      <c r="BZ53" s="85">
        <f t="shared" si="17"/>
        <v>101577</v>
      </c>
      <c r="CA53" s="85">
        <f t="shared" si="17"/>
        <v>16071</v>
      </c>
      <c r="CB53" s="85">
        <f t="shared" si="17"/>
        <v>121948</v>
      </c>
      <c r="CC53" s="85">
        <f t="shared" si="17"/>
        <v>102241</v>
      </c>
      <c r="CD53" s="85">
        <f t="shared" si="17"/>
        <v>19707</v>
      </c>
      <c r="CE53" s="85">
        <f t="shared" si="17"/>
        <v>119856</v>
      </c>
      <c r="CF53" s="85">
        <f t="shared" si="17"/>
        <v>101773</v>
      </c>
      <c r="CG53" s="85">
        <f t="shared" si="17"/>
        <v>18083</v>
      </c>
      <c r="CH53" s="85">
        <f t="shared" si="17"/>
        <v>118521</v>
      </c>
      <c r="CI53" s="85">
        <f t="shared" si="17"/>
        <v>104299</v>
      </c>
      <c r="CJ53" s="85">
        <f t="shared" si="17"/>
        <v>14222</v>
      </c>
      <c r="CK53" s="85">
        <f t="shared" si="17"/>
        <v>123161</v>
      </c>
      <c r="CL53" s="85">
        <f t="shared" si="17"/>
        <v>107367</v>
      </c>
      <c r="CM53" s="85">
        <f t="shared" si="17"/>
        <v>15794</v>
      </c>
      <c r="CN53" s="85">
        <f t="shared" si="17"/>
        <v>118562</v>
      </c>
      <c r="CO53" s="85">
        <f t="shared" si="17"/>
        <v>104094</v>
      </c>
      <c r="CP53" s="85">
        <f t="shared" si="17"/>
        <v>14468</v>
      </c>
      <c r="CQ53" s="85">
        <f t="shared" si="17"/>
        <v>116218</v>
      </c>
      <c r="CR53" s="85">
        <f t="shared" si="17"/>
        <v>101425</v>
      </c>
      <c r="CS53" s="85">
        <f t="shared" si="17"/>
        <v>14793</v>
      </c>
      <c r="CT53" s="85">
        <f t="shared" si="17"/>
        <v>112111</v>
      </c>
      <c r="CU53" s="85">
        <f t="shared" si="17"/>
        <v>98958</v>
      </c>
      <c r="CV53" s="85">
        <f t="shared" si="17"/>
        <v>13153</v>
      </c>
      <c r="CW53" s="85">
        <f t="shared" ref="CW53:DB53" si="18">CW97+CW141</f>
        <v>113531</v>
      </c>
      <c r="CX53" s="85">
        <f t="shared" si="18"/>
        <v>98871</v>
      </c>
      <c r="CY53" s="85">
        <f t="shared" si="18"/>
        <v>14660</v>
      </c>
      <c r="CZ53" s="85">
        <f t="shared" si="18"/>
        <v>113268</v>
      </c>
      <c r="DA53" s="85">
        <f t="shared" si="18"/>
        <v>96061</v>
      </c>
      <c r="DB53" s="85">
        <f t="shared" si="18"/>
        <v>15096</v>
      </c>
      <c r="DC53" s="85">
        <f t="shared" ref="DC53:DE53" si="19">DC97+DC141</f>
        <v>113306</v>
      </c>
      <c r="DD53" s="85">
        <f t="shared" si="19"/>
        <v>98138</v>
      </c>
      <c r="DE53" s="85">
        <f t="shared" si="19"/>
        <v>15168</v>
      </c>
    </row>
    <row r="54" spans="1:109">
      <c r="A54" s="77" t="s">
        <v>460</v>
      </c>
      <c r="B54" s="77" t="s">
        <v>457</v>
      </c>
      <c r="C54" s="77" t="s">
        <v>29</v>
      </c>
      <c r="D54" s="77"/>
      <c r="E54" s="85">
        <f t="shared" ref="E54:AJ54" si="20">E98+E142</f>
        <v>99243</v>
      </c>
      <c r="F54" s="85">
        <f t="shared" si="20"/>
        <v>93191</v>
      </c>
      <c r="G54" s="85">
        <f t="shared" si="20"/>
        <v>6052</v>
      </c>
      <c r="H54" s="85">
        <f t="shared" si="20"/>
        <v>100572</v>
      </c>
      <c r="I54" s="85">
        <f t="shared" si="20"/>
        <v>94558</v>
      </c>
      <c r="J54" s="85">
        <f t="shared" si="20"/>
        <v>6014</v>
      </c>
      <c r="K54" s="85">
        <f t="shared" si="20"/>
        <v>101548</v>
      </c>
      <c r="L54" s="85">
        <f t="shared" si="20"/>
        <v>97774</v>
      </c>
      <c r="M54" s="85">
        <f t="shared" si="20"/>
        <v>3774</v>
      </c>
      <c r="N54" s="85">
        <f t="shared" si="20"/>
        <v>102940</v>
      </c>
      <c r="O54" s="85">
        <f t="shared" si="20"/>
        <v>97417</v>
      </c>
      <c r="P54" s="85">
        <f t="shared" si="20"/>
        <v>5523</v>
      </c>
      <c r="Q54" s="85">
        <f t="shared" si="20"/>
        <v>108229</v>
      </c>
      <c r="R54" s="85">
        <f t="shared" si="20"/>
        <v>102113</v>
      </c>
      <c r="S54" s="85">
        <f t="shared" si="20"/>
        <v>6116</v>
      </c>
      <c r="T54" s="85">
        <f t="shared" si="20"/>
        <v>107408</v>
      </c>
      <c r="U54" s="85">
        <f t="shared" si="20"/>
        <v>101604</v>
      </c>
      <c r="V54" s="85">
        <f t="shared" si="20"/>
        <v>5804</v>
      </c>
      <c r="W54" s="85">
        <f t="shared" si="20"/>
        <v>111300</v>
      </c>
      <c r="X54" s="85">
        <f t="shared" si="20"/>
        <v>105256</v>
      </c>
      <c r="Y54" s="85">
        <f t="shared" si="20"/>
        <v>6044</v>
      </c>
      <c r="Z54" s="85">
        <f t="shared" si="20"/>
        <v>108341</v>
      </c>
      <c r="AA54" s="85">
        <f t="shared" si="20"/>
        <v>103633</v>
      </c>
      <c r="AB54" s="85">
        <f t="shared" si="20"/>
        <v>4708</v>
      </c>
      <c r="AC54" s="85">
        <f t="shared" si="20"/>
        <v>115996</v>
      </c>
      <c r="AD54" s="85">
        <f t="shared" si="20"/>
        <v>109081</v>
      </c>
      <c r="AE54" s="85">
        <f t="shared" si="20"/>
        <v>6915</v>
      </c>
      <c r="AF54" s="85">
        <f t="shared" si="20"/>
        <v>119038</v>
      </c>
      <c r="AG54" s="85">
        <f t="shared" si="20"/>
        <v>112717</v>
      </c>
      <c r="AH54" s="85">
        <f t="shared" si="20"/>
        <v>6321</v>
      </c>
      <c r="AI54" s="85">
        <f t="shared" si="20"/>
        <v>124530</v>
      </c>
      <c r="AJ54" s="85">
        <f t="shared" si="20"/>
        <v>117485</v>
      </c>
      <c r="AK54" s="85">
        <f t="shared" ref="AK54:BP54" si="21">AK98+AK142</f>
        <v>7045</v>
      </c>
      <c r="AL54" s="85">
        <f t="shared" si="21"/>
        <v>126696</v>
      </c>
      <c r="AM54" s="85">
        <f t="shared" si="21"/>
        <v>119530</v>
      </c>
      <c r="AN54" s="85">
        <f t="shared" si="21"/>
        <v>7166</v>
      </c>
      <c r="AO54" s="85">
        <f t="shared" si="21"/>
        <v>123708</v>
      </c>
      <c r="AP54" s="85">
        <f t="shared" si="21"/>
        <v>118023</v>
      </c>
      <c r="AQ54" s="85">
        <f t="shared" si="21"/>
        <v>5685</v>
      </c>
      <c r="AR54" s="85">
        <f t="shared" si="21"/>
        <v>123264</v>
      </c>
      <c r="AS54" s="85">
        <f t="shared" si="21"/>
        <v>116270</v>
      </c>
      <c r="AT54" s="85">
        <f t="shared" si="21"/>
        <v>6994</v>
      </c>
      <c r="AU54" s="85">
        <f t="shared" si="21"/>
        <v>129469</v>
      </c>
      <c r="AV54" s="85">
        <f t="shared" si="21"/>
        <v>121706</v>
      </c>
      <c r="AW54" s="85">
        <f t="shared" si="21"/>
        <v>7763</v>
      </c>
      <c r="AX54" s="85">
        <f t="shared" si="21"/>
        <v>129580</v>
      </c>
      <c r="AY54" s="85">
        <f t="shared" si="21"/>
        <v>121908</v>
      </c>
      <c r="AZ54" s="85">
        <f t="shared" si="21"/>
        <v>7672</v>
      </c>
      <c r="BA54" s="85">
        <f t="shared" si="21"/>
        <v>0</v>
      </c>
      <c r="BB54" s="85">
        <f t="shared" si="21"/>
        <v>0</v>
      </c>
      <c r="BC54" s="85">
        <f t="shared" si="21"/>
        <v>0</v>
      </c>
      <c r="BD54" s="85">
        <f t="shared" si="21"/>
        <v>129180</v>
      </c>
      <c r="BE54" s="85">
        <f t="shared" si="21"/>
        <v>120351</v>
      </c>
      <c r="BF54" s="85">
        <f t="shared" si="21"/>
        <v>8829</v>
      </c>
      <c r="BG54" s="85">
        <f t="shared" si="21"/>
        <v>131197</v>
      </c>
      <c r="BH54" s="85">
        <f t="shared" si="21"/>
        <v>121650</v>
      </c>
      <c r="BI54" s="85">
        <f t="shared" si="21"/>
        <v>9547</v>
      </c>
      <c r="BJ54" s="85">
        <f t="shared" si="21"/>
        <v>129803</v>
      </c>
      <c r="BK54" s="85">
        <f t="shared" si="21"/>
        <v>119053</v>
      </c>
      <c r="BL54" s="85">
        <f t="shared" si="21"/>
        <v>10750</v>
      </c>
      <c r="BM54" s="85">
        <f t="shared" si="21"/>
        <v>134726</v>
      </c>
      <c r="BN54" s="85">
        <f t="shared" si="21"/>
        <v>122590</v>
      </c>
      <c r="BO54" s="85">
        <f t="shared" si="21"/>
        <v>12136</v>
      </c>
      <c r="BP54" s="85">
        <f t="shared" si="21"/>
        <v>134473</v>
      </c>
      <c r="BQ54" s="85">
        <f t="shared" ref="BQ54:CV54" si="22">BQ98+BQ142</f>
        <v>122214</v>
      </c>
      <c r="BR54" s="85">
        <f t="shared" si="22"/>
        <v>12259</v>
      </c>
      <c r="BS54" s="85">
        <f t="shared" si="22"/>
        <v>132809</v>
      </c>
      <c r="BT54" s="85">
        <f t="shared" si="22"/>
        <v>123058</v>
      </c>
      <c r="BU54" s="85">
        <f t="shared" si="22"/>
        <v>9751</v>
      </c>
      <c r="BV54" s="85">
        <f t="shared" si="22"/>
        <v>133928</v>
      </c>
      <c r="BW54" s="85">
        <f t="shared" si="22"/>
        <v>122531</v>
      </c>
      <c r="BX54" s="85">
        <f t="shared" si="22"/>
        <v>11397</v>
      </c>
      <c r="BY54" s="85">
        <f t="shared" si="22"/>
        <v>135726</v>
      </c>
      <c r="BZ54" s="85">
        <f t="shared" si="22"/>
        <v>122285</v>
      </c>
      <c r="CA54" s="85">
        <f t="shared" si="22"/>
        <v>13441</v>
      </c>
      <c r="CB54" s="85">
        <f t="shared" si="22"/>
        <v>137374</v>
      </c>
      <c r="CC54" s="85">
        <f t="shared" si="22"/>
        <v>123950</v>
      </c>
      <c r="CD54" s="85">
        <f t="shared" si="22"/>
        <v>13424</v>
      </c>
      <c r="CE54" s="85">
        <f t="shared" si="22"/>
        <v>137964</v>
      </c>
      <c r="CF54" s="85">
        <f t="shared" si="22"/>
        <v>123391</v>
      </c>
      <c r="CG54" s="85">
        <f t="shared" si="22"/>
        <v>14573</v>
      </c>
      <c r="CH54" s="85">
        <f t="shared" si="22"/>
        <v>135066</v>
      </c>
      <c r="CI54" s="85">
        <f t="shared" si="22"/>
        <v>125784</v>
      </c>
      <c r="CJ54" s="85">
        <f t="shared" si="22"/>
        <v>9282</v>
      </c>
      <c r="CK54" s="85">
        <f t="shared" si="22"/>
        <v>135857</v>
      </c>
      <c r="CL54" s="85">
        <f t="shared" si="22"/>
        <v>122872</v>
      </c>
      <c r="CM54" s="85">
        <f t="shared" si="22"/>
        <v>12985</v>
      </c>
      <c r="CN54" s="85">
        <f t="shared" si="22"/>
        <v>132778</v>
      </c>
      <c r="CO54" s="85">
        <f t="shared" si="22"/>
        <v>125916</v>
      </c>
      <c r="CP54" s="85">
        <f t="shared" si="22"/>
        <v>6862</v>
      </c>
      <c r="CQ54" s="85">
        <f t="shared" si="22"/>
        <v>130230</v>
      </c>
      <c r="CR54" s="85">
        <f t="shared" si="22"/>
        <v>123617</v>
      </c>
      <c r="CS54" s="85">
        <f t="shared" si="22"/>
        <v>6613</v>
      </c>
      <c r="CT54" s="85">
        <f t="shared" si="22"/>
        <v>129645</v>
      </c>
      <c r="CU54" s="85">
        <f t="shared" si="22"/>
        <v>123696</v>
      </c>
      <c r="CV54" s="85">
        <f t="shared" si="22"/>
        <v>5949</v>
      </c>
      <c r="CW54" s="85">
        <f t="shared" ref="CW54:DB54" si="23">CW98+CW142</f>
        <v>130643</v>
      </c>
      <c r="CX54" s="85">
        <f t="shared" si="23"/>
        <v>120841</v>
      </c>
      <c r="CY54" s="85">
        <f t="shared" si="23"/>
        <v>9802</v>
      </c>
      <c r="CZ54" s="85">
        <f t="shared" si="23"/>
        <v>133186</v>
      </c>
      <c r="DA54" s="85">
        <f t="shared" si="23"/>
        <v>121209</v>
      </c>
      <c r="DB54" s="85">
        <f t="shared" si="23"/>
        <v>10334</v>
      </c>
      <c r="DC54" s="85">
        <f t="shared" ref="DC54:DE54" si="24">DC98+DC142</f>
        <v>133151</v>
      </c>
      <c r="DD54" s="85">
        <f t="shared" si="24"/>
        <v>122519</v>
      </c>
      <c r="DE54" s="85">
        <f t="shared" si="24"/>
        <v>10632</v>
      </c>
    </row>
    <row r="55" spans="1:109">
      <c r="A55" s="77" t="s">
        <v>460</v>
      </c>
      <c r="B55" s="77" t="s">
        <v>457</v>
      </c>
      <c r="C55" s="77" t="s">
        <v>30</v>
      </c>
      <c r="D55" s="77"/>
      <c r="E55" s="85">
        <f t="shared" ref="E55:AJ55" si="25">E99+E143</f>
        <v>133605</v>
      </c>
      <c r="F55" s="85">
        <f t="shared" si="25"/>
        <v>119488</v>
      </c>
      <c r="G55" s="85">
        <f t="shared" si="25"/>
        <v>14117</v>
      </c>
      <c r="H55" s="85">
        <f t="shared" si="25"/>
        <v>133627</v>
      </c>
      <c r="I55" s="85">
        <f t="shared" si="25"/>
        <v>120525</v>
      </c>
      <c r="J55" s="85">
        <f t="shared" si="25"/>
        <v>13102</v>
      </c>
      <c r="K55" s="85">
        <f t="shared" si="25"/>
        <v>127046</v>
      </c>
      <c r="L55" s="85">
        <f t="shared" si="25"/>
        <v>120779</v>
      </c>
      <c r="M55" s="85">
        <f t="shared" si="25"/>
        <v>6267</v>
      </c>
      <c r="N55" s="85">
        <f t="shared" si="25"/>
        <v>138310</v>
      </c>
      <c r="O55" s="85">
        <f t="shared" si="25"/>
        <v>126499</v>
      </c>
      <c r="P55" s="85">
        <f t="shared" si="25"/>
        <v>11811</v>
      </c>
      <c r="Q55" s="85">
        <f t="shared" si="25"/>
        <v>134728</v>
      </c>
      <c r="R55" s="85">
        <f t="shared" si="25"/>
        <v>125236</v>
      </c>
      <c r="S55" s="85">
        <f t="shared" si="25"/>
        <v>9492</v>
      </c>
      <c r="T55" s="85">
        <f t="shared" si="25"/>
        <v>139013</v>
      </c>
      <c r="U55" s="85">
        <f t="shared" si="25"/>
        <v>128972</v>
      </c>
      <c r="V55" s="85">
        <f t="shared" si="25"/>
        <v>10041</v>
      </c>
      <c r="W55" s="85">
        <f t="shared" si="25"/>
        <v>140660</v>
      </c>
      <c r="X55" s="85">
        <f t="shared" si="25"/>
        <v>130465</v>
      </c>
      <c r="Y55" s="85">
        <f t="shared" si="25"/>
        <v>10195</v>
      </c>
      <c r="Z55" s="85">
        <f t="shared" si="25"/>
        <v>134411</v>
      </c>
      <c r="AA55" s="85">
        <f t="shared" si="25"/>
        <v>125941</v>
      </c>
      <c r="AB55" s="85">
        <f t="shared" si="25"/>
        <v>8470</v>
      </c>
      <c r="AC55" s="85">
        <f t="shared" si="25"/>
        <v>146743</v>
      </c>
      <c r="AD55" s="85">
        <f t="shared" si="25"/>
        <v>135437</v>
      </c>
      <c r="AE55" s="85">
        <f t="shared" si="25"/>
        <v>11306</v>
      </c>
      <c r="AF55" s="85">
        <f t="shared" si="25"/>
        <v>148815</v>
      </c>
      <c r="AG55" s="85">
        <f t="shared" si="25"/>
        <v>136792</v>
      </c>
      <c r="AH55" s="85">
        <f t="shared" si="25"/>
        <v>12023</v>
      </c>
      <c r="AI55" s="85">
        <f t="shared" si="25"/>
        <v>150224</v>
      </c>
      <c r="AJ55" s="85">
        <f t="shared" si="25"/>
        <v>138842</v>
      </c>
      <c r="AK55" s="85">
        <f t="shared" ref="AK55:BP55" si="26">AK99+AK143</f>
        <v>11382</v>
      </c>
      <c r="AL55" s="85">
        <f t="shared" si="26"/>
        <v>153898</v>
      </c>
      <c r="AM55" s="85">
        <f t="shared" si="26"/>
        <v>141293</v>
      </c>
      <c r="AN55" s="85">
        <f t="shared" si="26"/>
        <v>12605</v>
      </c>
      <c r="AO55" s="85">
        <f t="shared" si="26"/>
        <v>150734</v>
      </c>
      <c r="AP55" s="85">
        <f t="shared" si="26"/>
        <v>139423</v>
      </c>
      <c r="AQ55" s="85">
        <f t="shared" si="26"/>
        <v>11311</v>
      </c>
      <c r="AR55" s="85">
        <f t="shared" si="26"/>
        <v>157834</v>
      </c>
      <c r="AS55" s="85">
        <f t="shared" si="26"/>
        <v>142389</v>
      </c>
      <c r="AT55" s="85">
        <f t="shared" si="26"/>
        <v>15445</v>
      </c>
      <c r="AU55" s="85">
        <f t="shared" si="26"/>
        <v>165037</v>
      </c>
      <c r="AV55" s="85">
        <f t="shared" si="26"/>
        <v>147943</v>
      </c>
      <c r="AW55" s="85">
        <f t="shared" si="26"/>
        <v>17094</v>
      </c>
      <c r="AX55" s="85">
        <f t="shared" si="26"/>
        <v>165415</v>
      </c>
      <c r="AY55" s="85">
        <f t="shared" si="26"/>
        <v>147870</v>
      </c>
      <c r="AZ55" s="85">
        <f t="shared" si="26"/>
        <v>17545</v>
      </c>
      <c r="BA55" s="85">
        <f t="shared" si="26"/>
        <v>0</v>
      </c>
      <c r="BB55" s="85">
        <f t="shared" si="26"/>
        <v>0</v>
      </c>
      <c r="BC55" s="85">
        <f t="shared" si="26"/>
        <v>0</v>
      </c>
      <c r="BD55" s="85">
        <f t="shared" si="26"/>
        <v>164374</v>
      </c>
      <c r="BE55" s="85">
        <f t="shared" si="26"/>
        <v>149307</v>
      </c>
      <c r="BF55" s="85">
        <f t="shared" si="26"/>
        <v>15067</v>
      </c>
      <c r="BG55" s="85">
        <f t="shared" si="26"/>
        <v>167167</v>
      </c>
      <c r="BH55" s="85">
        <f t="shared" si="26"/>
        <v>151924</v>
      </c>
      <c r="BI55" s="85">
        <f t="shared" si="26"/>
        <v>15243</v>
      </c>
      <c r="BJ55" s="85">
        <f t="shared" si="26"/>
        <v>169424</v>
      </c>
      <c r="BK55" s="85">
        <f t="shared" si="26"/>
        <v>150184</v>
      </c>
      <c r="BL55" s="85">
        <f t="shared" si="26"/>
        <v>19240</v>
      </c>
      <c r="BM55" s="85">
        <f t="shared" si="26"/>
        <v>173181</v>
      </c>
      <c r="BN55" s="85">
        <f t="shared" si="26"/>
        <v>152377</v>
      </c>
      <c r="BO55" s="85">
        <f t="shared" si="26"/>
        <v>20804</v>
      </c>
      <c r="BP55" s="85">
        <f t="shared" si="26"/>
        <v>175988</v>
      </c>
      <c r="BQ55" s="85">
        <f t="shared" ref="BQ55:CV55" si="27">BQ99+BQ143</f>
        <v>153782</v>
      </c>
      <c r="BR55" s="85">
        <f t="shared" si="27"/>
        <v>22206</v>
      </c>
      <c r="BS55" s="85">
        <f t="shared" si="27"/>
        <v>170072</v>
      </c>
      <c r="BT55" s="85">
        <f t="shared" si="27"/>
        <v>154818</v>
      </c>
      <c r="BU55" s="85">
        <f t="shared" si="27"/>
        <v>15254</v>
      </c>
      <c r="BV55" s="85">
        <f t="shared" si="27"/>
        <v>173934</v>
      </c>
      <c r="BW55" s="85">
        <f t="shared" si="27"/>
        <v>155119</v>
      </c>
      <c r="BX55" s="85">
        <f t="shared" si="27"/>
        <v>18815</v>
      </c>
      <c r="BY55" s="85">
        <f t="shared" si="27"/>
        <v>175373</v>
      </c>
      <c r="BZ55" s="85">
        <f t="shared" si="27"/>
        <v>156884</v>
      </c>
      <c r="CA55" s="85">
        <f t="shared" si="27"/>
        <v>18489</v>
      </c>
      <c r="CB55" s="85">
        <f t="shared" si="27"/>
        <v>177980</v>
      </c>
      <c r="CC55" s="85">
        <f t="shared" si="27"/>
        <v>159175</v>
      </c>
      <c r="CD55" s="85">
        <f t="shared" si="27"/>
        <v>18805</v>
      </c>
      <c r="CE55" s="85">
        <f t="shared" si="27"/>
        <v>179174</v>
      </c>
      <c r="CF55" s="85">
        <f t="shared" si="27"/>
        <v>160564</v>
      </c>
      <c r="CG55" s="85">
        <f t="shared" si="27"/>
        <v>18610</v>
      </c>
      <c r="CH55" s="85">
        <f t="shared" si="27"/>
        <v>177706</v>
      </c>
      <c r="CI55" s="85">
        <f t="shared" si="27"/>
        <v>162396</v>
      </c>
      <c r="CJ55" s="85">
        <f t="shared" si="27"/>
        <v>15310</v>
      </c>
      <c r="CK55" s="85">
        <f t="shared" si="27"/>
        <v>185737</v>
      </c>
      <c r="CL55" s="85">
        <f t="shared" si="27"/>
        <v>166239</v>
      </c>
      <c r="CM55" s="85">
        <f t="shared" si="27"/>
        <v>19498</v>
      </c>
      <c r="CN55" s="85">
        <f t="shared" si="27"/>
        <v>180673</v>
      </c>
      <c r="CO55" s="85">
        <f t="shared" si="27"/>
        <v>168623</v>
      </c>
      <c r="CP55" s="85">
        <f t="shared" si="27"/>
        <v>12050</v>
      </c>
      <c r="CQ55" s="85">
        <f t="shared" si="27"/>
        <v>179887</v>
      </c>
      <c r="CR55" s="85">
        <f t="shared" si="27"/>
        <v>168578</v>
      </c>
      <c r="CS55" s="85">
        <f t="shared" si="27"/>
        <v>11309</v>
      </c>
      <c r="CT55" s="85">
        <f t="shared" si="27"/>
        <v>179713</v>
      </c>
      <c r="CU55" s="85">
        <f t="shared" si="27"/>
        <v>167430</v>
      </c>
      <c r="CV55" s="85">
        <f t="shared" si="27"/>
        <v>12283</v>
      </c>
      <c r="CW55" s="85">
        <f t="shared" ref="CW55:DB55" si="28">CW99+CW143</f>
        <v>179161</v>
      </c>
      <c r="CX55" s="85">
        <f t="shared" si="28"/>
        <v>163797</v>
      </c>
      <c r="CY55" s="85">
        <f t="shared" si="28"/>
        <v>15364</v>
      </c>
      <c r="CZ55" s="85">
        <f t="shared" si="28"/>
        <v>183099</v>
      </c>
      <c r="DA55" s="85">
        <f t="shared" si="28"/>
        <v>165633</v>
      </c>
      <c r="DB55" s="85">
        <f t="shared" si="28"/>
        <v>16720</v>
      </c>
      <c r="DC55" s="85">
        <f t="shared" ref="DC55:DE55" si="29">DC99+DC143</f>
        <v>181092</v>
      </c>
      <c r="DD55" s="85">
        <f t="shared" si="29"/>
        <v>164259</v>
      </c>
      <c r="DE55" s="85">
        <f t="shared" si="29"/>
        <v>16833</v>
      </c>
    </row>
    <row r="56" spans="1:109">
      <c r="A56" s="77" t="s">
        <v>460</v>
      </c>
      <c r="B56" s="77" t="s">
        <v>457</v>
      </c>
      <c r="C56" s="77" t="s">
        <v>31</v>
      </c>
      <c r="D56" s="77"/>
      <c r="E56" s="85">
        <f t="shared" ref="E56:AJ56" si="30">E100+E144</f>
        <v>70519</v>
      </c>
      <c r="F56" s="85">
        <f t="shared" si="30"/>
        <v>66253</v>
      </c>
      <c r="G56" s="85">
        <f t="shared" si="30"/>
        <v>4266</v>
      </c>
      <c r="H56" s="85">
        <f t="shared" si="30"/>
        <v>72955</v>
      </c>
      <c r="I56" s="85">
        <f t="shared" si="30"/>
        <v>68692</v>
      </c>
      <c r="J56" s="85">
        <f t="shared" si="30"/>
        <v>4263</v>
      </c>
      <c r="K56" s="85">
        <f t="shared" si="30"/>
        <v>70114</v>
      </c>
      <c r="L56" s="85">
        <f t="shared" si="30"/>
        <v>68138</v>
      </c>
      <c r="M56" s="85">
        <f t="shared" si="30"/>
        <v>1976</v>
      </c>
      <c r="N56" s="85">
        <f t="shared" si="30"/>
        <v>75582</v>
      </c>
      <c r="O56" s="85">
        <f t="shared" si="30"/>
        <v>71088</v>
      </c>
      <c r="P56" s="85">
        <f t="shared" si="30"/>
        <v>4494</v>
      </c>
      <c r="Q56" s="85">
        <f t="shared" si="30"/>
        <v>77364</v>
      </c>
      <c r="R56" s="85">
        <f t="shared" si="30"/>
        <v>74138</v>
      </c>
      <c r="S56" s="85">
        <f t="shared" si="30"/>
        <v>3226</v>
      </c>
      <c r="T56" s="85">
        <f t="shared" si="30"/>
        <v>78736</v>
      </c>
      <c r="U56" s="85">
        <f t="shared" si="30"/>
        <v>76115</v>
      </c>
      <c r="V56" s="85">
        <f t="shared" si="30"/>
        <v>2621</v>
      </c>
      <c r="W56" s="85">
        <f t="shared" si="30"/>
        <v>80520</v>
      </c>
      <c r="X56" s="85">
        <f t="shared" si="30"/>
        <v>77186</v>
      </c>
      <c r="Y56" s="85">
        <f t="shared" si="30"/>
        <v>3334</v>
      </c>
      <c r="Z56" s="85">
        <f t="shared" si="30"/>
        <v>79259</v>
      </c>
      <c r="AA56" s="85">
        <f t="shared" si="30"/>
        <v>76835</v>
      </c>
      <c r="AB56" s="85">
        <f t="shared" si="30"/>
        <v>2424</v>
      </c>
      <c r="AC56" s="85">
        <f t="shared" si="30"/>
        <v>82174</v>
      </c>
      <c r="AD56" s="85">
        <f t="shared" si="30"/>
        <v>78963</v>
      </c>
      <c r="AE56" s="85">
        <f t="shared" si="30"/>
        <v>3211</v>
      </c>
      <c r="AF56" s="85">
        <f t="shared" si="30"/>
        <v>80457</v>
      </c>
      <c r="AG56" s="85">
        <f t="shared" si="30"/>
        <v>77782</v>
      </c>
      <c r="AH56" s="85">
        <f t="shared" si="30"/>
        <v>2675</v>
      </c>
      <c r="AI56" s="85">
        <f t="shared" si="30"/>
        <v>82425</v>
      </c>
      <c r="AJ56" s="85">
        <f t="shared" si="30"/>
        <v>79369</v>
      </c>
      <c r="AK56" s="85">
        <f t="shared" ref="AK56:BP56" si="31">AK100+AK144</f>
        <v>3056</v>
      </c>
      <c r="AL56" s="85">
        <f t="shared" si="31"/>
        <v>83575</v>
      </c>
      <c r="AM56" s="85">
        <f t="shared" si="31"/>
        <v>80558</v>
      </c>
      <c r="AN56" s="85">
        <f t="shared" si="31"/>
        <v>3017</v>
      </c>
      <c r="AO56" s="85">
        <f t="shared" si="31"/>
        <v>82326</v>
      </c>
      <c r="AP56" s="85">
        <f t="shared" si="31"/>
        <v>79294</v>
      </c>
      <c r="AQ56" s="85">
        <f t="shared" si="31"/>
        <v>3032</v>
      </c>
      <c r="AR56" s="85">
        <f t="shared" si="31"/>
        <v>83749</v>
      </c>
      <c r="AS56" s="85">
        <f t="shared" si="31"/>
        <v>80542</v>
      </c>
      <c r="AT56" s="85">
        <f t="shared" si="31"/>
        <v>3207</v>
      </c>
      <c r="AU56" s="85">
        <f t="shared" si="31"/>
        <v>84575</v>
      </c>
      <c r="AV56" s="85">
        <f t="shared" si="31"/>
        <v>79705</v>
      </c>
      <c r="AW56" s="85">
        <f t="shared" si="31"/>
        <v>4870</v>
      </c>
      <c r="AX56" s="85">
        <f t="shared" si="31"/>
        <v>82147</v>
      </c>
      <c r="AY56" s="85">
        <f t="shared" si="31"/>
        <v>78768</v>
      </c>
      <c r="AZ56" s="85">
        <f t="shared" si="31"/>
        <v>3379</v>
      </c>
      <c r="BA56" s="85">
        <f t="shared" si="31"/>
        <v>0</v>
      </c>
      <c r="BB56" s="85">
        <f t="shared" si="31"/>
        <v>0</v>
      </c>
      <c r="BC56" s="85">
        <f t="shared" si="31"/>
        <v>0</v>
      </c>
      <c r="BD56" s="85">
        <f t="shared" si="31"/>
        <v>79689</v>
      </c>
      <c r="BE56" s="85">
        <f t="shared" si="31"/>
        <v>77253</v>
      </c>
      <c r="BF56" s="85">
        <f t="shared" si="31"/>
        <v>2436</v>
      </c>
      <c r="BG56" s="85">
        <f t="shared" si="31"/>
        <v>78508</v>
      </c>
      <c r="BH56" s="85">
        <f t="shared" si="31"/>
        <v>75662</v>
      </c>
      <c r="BI56" s="85">
        <f t="shared" si="31"/>
        <v>2846</v>
      </c>
      <c r="BJ56" s="85">
        <f t="shared" si="31"/>
        <v>79159</v>
      </c>
      <c r="BK56" s="85">
        <f t="shared" si="31"/>
        <v>75515</v>
      </c>
      <c r="BL56" s="85">
        <f t="shared" si="31"/>
        <v>3644</v>
      </c>
      <c r="BM56" s="85">
        <f t="shared" si="31"/>
        <v>80491</v>
      </c>
      <c r="BN56" s="85">
        <f t="shared" si="31"/>
        <v>77075</v>
      </c>
      <c r="BO56" s="85">
        <f t="shared" si="31"/>
        <v>3416</v>
      </c>
      <c r="BP56" s="85">
        <f t="shared" si="31"/>
        <v>79197</v>
      </c>
      <c r="BQ56" s="85">
        <f t="shared" ref="BQ56:CV56" si="32">BQ100+BQ144</f>
        <v>75909</v>
      </c>
      <c r="BR56" s="85">
        <f t="shared" si="32"/>
        <v>3288</v>
      </c>
      <c r="BS56" s="85">
        <f t="shared" si="32"/>
        <v>78309</v>
      </c>
      <c r="BT56" s="85">
        <f t="shared" si="32"/>
        <v>75132</v>
      </c>
      <c r="BU56" s="85">
        <f t="shared" si="32"/>
        <v>3177</v>
      </c>
      <c r="BV56" s="85">
        <f t="shared" si="32"/>
        <v>80713</v>
      </c>
      <c r="BW56" s="85">
        <f t="shared" si="32"/>
        <v>77246</v>
      </c>
      <c r="BX56" s="85">
        <f t="shared" si="32"/>
        <v>3467</v>
      </c>
      <c r="BY56" s="85">
        <f t="shared" si="32"/>
        <v>80415</v>
      </c>
      <c r="BZ56" s="85">
        <f t="shared" si="32"/>
        <v>77237</v>
      </c>
      <c r="CA56" s="85">
        <f t="shared" si="32"/>
        <v>3178</v>
      </c>
      <c r="CB56" s="85">
        <f t="shared" si="32"/>
        <v>79528</v>
      </c>
      <c r="CC56" s="85">
        <f t="shared" si="32"/>
        <v>76779</v>
      </c>
      <c r="CD56" s="85">
        <f t="shared" si="32"/>
        <v>2749</v>
      </c>
      <c r="CE56" s="85">
        <f t="shared" si="32"/>
        <v>78725</v>
      </c>
      <c r="CF56" s="85">
        <f t="shared" si="32"/>
        <v>76117</v>
      </c>
      <c r="CG56" s="85">
        <f t="shared" si="32"/>
        <v>2608</v>
      </c>
      <c r="CH56" s="85">
        <f t="shared" si="32"/>
        <v>79697</v>
      </c>
      <c r="CI56" s="85">
        <f t="shared" si="32"/>
        <v>76813</v>
      </c>
      <c r="CJ56" s="85">
        <f t="shared" si="32"/>
        <v>2884</v>
      </c>
      <c r="CK56" s="85">
        <f t="shared" si="32"/>
        <v>80907</v>
      </c>
      <c r="CL56" s="85">
        <f t="shared" si="32"/>
        <v>77174</v>
      </c>
      <c r="CM56" s="85">
        <f t="shared" si="32"/>
        <v>3733</v>
      </c>
      <c r="CN56" s="85">
        <f t="shared" si="32"/>
        <v>80344</v>
      </c>
      <c r="CO56" s="85">
        <f t="shared" si="32"/>
        <v>77881</v>
      </c>
      <c r="CP56" s="85">
        <f t="shared" si="32"/>
        <v>2463</v>
      </c>
      <c r="CQ56" s="85">
        <f t="shared" si="32"/>
        <v>80286</v>
      </c>
      <c r="CR56" s="85">
        <f t="shared" si="32"/>
        <v>77701</v>
      </c>
      <c r="CS56" s="85">
        <f t="shared" si="32"/>
        <v>2585</v>
      </c>
      <c r="CT56" s="85">
        <f t="shared" si="32"/>
        <v>80166</v>
      </c>
      <c r="CU56" s="85">
        <f t="shared" si="32"/>
        <v>77749</v>
      </c>
      <c r="CV56" s="85">
        <f t="shared" si="32"/>
        <v>2417</v>
      </c>
      <c r="CW56" s="85">
        <f t="shared" ref="CW56:DB56" si="33">CW100+CW144</f>
        <v>79894</v>
      </c>
      <c r="CX56" s="85">
        <f t="shared" si="33"/>
        <v>77381</v>
      </c>
      <c r="CY56" s="85">
        <f t="shared" si="33"/>
        <v>2513</v>
      </c>
      <c r="CZ56" s="85">
        <f t="shared" si="33"/>
        <v>79258</v>
      </c>
      <c r="DA56" s="85">
        <f t="shared" si="33"/>
        <v>72457</v>
      </c>
      <c r="DB56" s="85">
        <f t="shared" si="33"/>
        <v>2712</v>
      </c>
      <c r="DC56" s="85">
        <f t="shared" ref="DC56:DE56" si="34">DC100+DC144</f>
        <v>78452</v>
      </c>
      <c r="DD56" s="85">
        <f t="shared" si="34"/>
        <v>75754</v>
      </c>
      <c r="DE56" s="85">
        <f t="shared" si="34"/>
        <v>2698</v>
      </c>
    </row>
    <row r="57" spans="1:109">
      <c r="A57" s="77" t="s">
        <v>460</v>
      </c>
      <c r="B57" s="77" t="s">
        <v>457</v>
      </c>
      <c r="C57" s="77" t="s">
        <v>32</v>
      </c>
      <c r="D57" s="77"/>
      <c r="E57" s="85">
        <f t="shared" ref="E57:AJ57" si="35">E101+E145</f>
        <v>9555</v>
      </c>
      <c r="F57" s="85">
        <f t="shared" si="35"/>
        <v>9010</v>
      </c>
      <c r="G57" s="85">
        <f t="shared" si="35"/>
        <v>545</v>
      </c>
      <c r="H57" s="85">
        <f t="shared" si="35"/>
        <v>11862</v>
      </c>
      <c r="I57" s="85">
        <f t="shared" si="35"/>
        <v>9053</v>
      </c>
      <c r="J57" s="85">
        <f t="shared" si="35"/>
        <v>2809</v>
      </c>
      <c r="K57" s="85">
        <f t="shared" si="35"/>
        <v>9096</v>
      </c>
      <c r="L57" s="85">
        <f t="shared" si="35"/>
        <v>8822</v>
      </c>
      <c r="M57" s="85">
        <f t="shared" si="35"/>
        <v>274</v>
      </c>
      <c r="N57" s="85">
        <f t="shared" si="35"/>
        <v>12080</v>
      </c>
      <c r="O57" s="85">
        <f t="shared" si="35"/>
        <v>9360</v>
      </c>
      <c r="P57" s="85">
        <f t="shared" si="35"/>
        <v>2720</v>
      </c>
      <c r="Q57" s="85">
        <f t="shared" si="35"/>
        <v>9660</v>
      </c>
      <c r="R57" s="85">
        <f t="shared" si="35"/>
        <v>9282</v>
      </c>
      <c r="S57" s="85">
        <f t="shared" si="35"/>
        <v>378</v>
      </c>
      <c r="T57" s="85">
        <f t="shared" si="35"/>
        <v>10090</v>
      </c>
      <c r="U57" s="85">
        <f t="shared" si="35"/>
        <v>9469</v>
      </c>
      <c r="V57" s="85">
        <f t="shared" si="35"/>
        <v>621</v>
      </c>
      <c r="W57" s="85">
        <f t="shared" si="35"/>
        <v>9996</v>
      </c>
      <c r="X57" s="85">
        <f t="shared" si="35"/>
        <v>9671</v>
      </c>
      <c r="Y57" s="85">
        <f t="shared" si="35"/>
        <v>325</v>
      </c>
      <c r="Z57" s="85">
        <f t="shared" si="35"/>
        <v>9179</v>
      </c>
      <c r="AA57" s="85">
        <f t="shared" si="35"/>
        <v>8892</v>
      </c>
      <c r="AB57" s="85">
        <f t="shared" si="35"/>
        <v>287</v>
      </c>
      <c r="AC57" s="85">
        <f t="shared" si="35"/>
        <v>10065</v>
      </c>
      <c r="AD57" s="85">
        <f t="shared" si="35"/>
        <v>9721</v>
      </c>
      <c r="AE57" s="85">
        <f t="shared" si="35"/>
        <v>344</v>
      </c>
      <c r="AF57" s="85">
        <f t="shared" si="35"/>
        <v>10265</v>
      </c>
      <c r="AG57" s="85">
        <f t="shared" si="35"/>
        <v>10002</v>
      </c>
      <c r="AH57" s="85">
        <f t="shared" si="35"/>
        <v>263</v>
      </c>
      <c r="AI57" s="85">
        <f t="shared" si="35"/>
        <v>10347</v>
      </c>
      <c r="AJ57" s="85">
        <f t="shared" si="35"/>
        <v>9916</v>
      </c>
      <c r="AK57" s="85">
        <f t="shared" ref="AK57:BP57" si="36">AK101+AK145</f>
        <v>431</v>
      </c>
      <c r="AL57" s="85">
        <f t="shared" si="36"/>
        <v>10248</v>
      </c>
      <c r="AM57" s="85">
        <f t="shared" si="36"/>
        <v>9836</v>
      </c>
      <c r="AN57" s="85">
        <f t="shared" si="36"/>
        <v>412</v>
      </c>
      <c r="AO57" s="85">
        <f t="shared" si="36"/>
        <v>9868</v>
      </c>
      <c r="AP57" s="85">
        <f t="shared" si="36"/>
        <v>9571</v>
      </c>
      <c r="AQ57" s="85">
        <f t="shared" si="36"/>
        <v>297</v>
      </c>
      <c r="AR57" s="85">
        <f t="shared" si="36"/>
        <v>10384</v>
      </c>
      <c r="AS57" s="85">
        <f t="shared" si="36"/>
        <v>10048</v>
      </c>
      <c r="AT57" s="85">
        <f t="shared" si="36"/>
        <v>336</v>
      </c>
      <c r="AU57" s="85">
        <f t="shared" si="36"/>
        <v>10477</v>
      </c>
      <c r="AV57" s="85">
        <f t="shared" si="36"/>
        <v>10199</v>
      </c>
      <c r="AW57" s="85">
        <f t="shared" si="36"/>
        <v>278</v>
      </c>
      <c r="AX57" s="85">
        <f t="shared" si="36"/>
        <v>10630</v>
      </c>
      <c r="AY57" s="85">
        <f t="shared" si="36"/>
        <v>10350</v>
      </c>
      <c r="AZ57" s="85">
        <f t="shared" si="36"/>
        <v>280</v>
      </c>
      <c r="BA57" s="85">
        <f t="shared" si="36"/>
        <v>0</v>
      </c>
      <c r="BB57" s="85">
        <f t="shared" si="36"/>
        <v>0</v>
      </c>
      <c r="BC57" s="85">
        <f t="shared" si="36"/>
        <v>0</v>
      </c>
      <c r="BD57" s="85">
        <f t="shared" si="36"/>
        <v>9850</v>
      </c>
      <c r="BE57" s="85">
        <f t="shared" si="36"/>
        <v>9642</v>
      </c>
      <c r="BF57" s="85">
        <f t="shared" si="36"/>
        <v>208</v>
      </c>
      <c r="BG57" s="85">
        <f t="shared" si="36"/>
        <v>10240</v>
      </c>
      <c r="BH57" s="85">
        <f t="shared" si="36"/>
        <v>9889</v>
      </c>
      <c r="BI57" s="85">
        <f t="shared" si="36"/>
        <v>351</v>
      </c>
      <c r="BJ57" s="85">
        <f t="shared" si="36"/>
        <v>11045</v>
      </c>
      <c r="BK57" s="85">
        <f t="shared" si="36"/>
        <v>10504</v>
      </c>
      <c r="BL57" s="85">
        <f t="shared" si="36"/>
        <v>541</v>
      </c>
      <c r="BM57" s="85">
        <f t="shared" si="36"/>
        <v>12299</v>
      </c>
      <c r="BN57" s="85">
        <f t="shared" si="36"/>
        <v>11595</v>
      </c>
      <c r="BO57" s="85">
        <f t="shared" si="36"/>
        <v>704</v>
      </c>
      <c r="BP57" s="85">
        <f t="shared" si="36"/>
        <v>12390</v>
      </c>
      <c r="BQ57" s="85">
        <f t="shared" ref="BQ57:CV57" si="37">BQ101+BQ145</f>
        <v>11700</v>
      </c>
      <c r="BR57" s="85">
        <f t="shared" si="37"/>
        <v>690</v>
      </c>
      <c r="BS57" s="85">
        <f t="shared" si="37"/>
        <v>10746</v>
      </c>
      <c r="BT57" s="85">
        <f t="shared" si="37"/>
        <v>10360</v>
      </c>
      <c r="BU57" s="85">
        <f t="shared" si="37"/>
        <v>386</v>
      </c>
      <c r="BV57" s="85">
        <f t="shared" si="37"/>
        <v>11226</v>
      </c>
      <c r="BW57" s="85">
        <f t="shared" si="37"/>
        <v>10663</v>
      </c>
      <c r="BX57" s="85">
        <f t="shared" si="37"/>
        <v>563</v>
      </c>
      <c r="BY57" s="85">
        <f t="shared" si="37"/>
        <v>11085</v>
      </c>
      <c r="BZ57" s="85">
        <f t="shared" si="37"/>
        <v>10658</v>
      </c>
      <c r="CA57" s="85">
        <f t="shared" si="37"/>
        <v>427</v>
      </c>
      <c r="CB57" s="85">
        <f t="shared" si="37"/>
        <v>13311</v>
      </c>
      <c r="CC57" s="85">
        <f t="shared" si="37"/>
        <v>12897</v>
      </c>
      <c r="CD57" s="85">
        <f t="shared" si="37"/>
        <v>414</v>
      </c>
      <c r="CE57" s="85">
        <f t="shared" si="37"/>
        <v>12867</v>
      </c>
      <c r="CF57" s="85">
        <f t="shared" si="37"/>
        <v>12496</v>
      </c>
      <c r="CG57" s="85">
        <f t="shared" si="37"/>
        <v>371</v>
      </c>
      <c r="CH57" s="85">
        <f t="shared" si="37"/>
        <v>12572</v>
      </c>
      <c r="CI57" s="85">
        <f t="shared" si="37"/>
        <v>12218</v>
      </c>
      <c r="CJ57" s="85">
        <f t="shared" si="37"/>
        <v>354</v>
      </c>
      <c r="CK57" s="85">
        <f t="shared" si="37"/>
        <v>12013</v>
      </c>
      <c r="CL57" s="85">
        <f t="shared" si="37"/>
        <v>11663</v>
      </c>
      <c r="CM57" s="85">
        <f t="shared" si="37"/>
        <v>350</v>
      </c>
      <c r="CN57" s="85">
        <f t="shared" si="37"/>
        <v>11955</v>
      </c>
      <c r="CO57" s="85">
        <f t="shared" si="37"/>
        <v>11642</v>
      </c>
      <c r="CP57" s="85">
        <f t="shared" si="37"/>
        <v>313</v>
      </c>
      <c r="CQ57" s="85">
        <f t="shared" si="37"/>
        <v>11187</v>
      </c>
      <c r="CR57" s="85">
        <f t="shared" si="37"/>
        <v>10825</v>
      </c>
      <c r="CS57" s="85">
        <f t="shared" si="37"/>
        <v>362</v>
      </c>
      <c r="CT57" s="85">
        <f t="shared" si="37"/>
        <v>10882</v>
      </c>
      <c r="CU57" s="85">
        <f t="shared" si="37"/>
        <v>10547</v>
      </c>
      <c r="CV57" s="85">
        <f t="shared" si="37"/>
        <v>335</v>
      </c>
      <c r="CW57" s="85">
        <f t="shared" ref="CW57:DB57" si="38">CW101+CW145</f>
        <v>11472</v>
      </c>
      <c r="CX57" s="85">
        <f t="shared" si="38"/>
        <v>11111</v>
      </c>
      <c r="CY57" s="85">
        <f t="shared" si="38"/>
        <v>361</v>
      </c>
      <c r="CZ57" s="85">
        <f t="shared" si="38"/>
        <v>11394</v>
      </c>
      <c r="DA57" s="85">
        <f t="shared" si="38"/>
        <v>10939</v>
      </c>
      <c r="DB57" s="85">
        <f t="shared" si="38"/>
        <v>455</v>
      </c>
      <c r="DC57" s="85">
        <f t="shared" ref="DC57:DE57" si="39">DC101+DC145</f>
        <v>11285</v>
      </c>
      <c r="DD57" s="85">
        <f t="shared" si="39"/>
        <v>10815</v>
      </c>
      <c r="DE57" s="85">
        <f t="shared" si="39"/>
        <v>470</v>
      </c>
    </row>
    <row r="58" spans="1:109">
      <c r="A58" s="77" t="s">
        <v>460</v>
      </c>
      <c r="B58" s="77" t="s">
        <v>457</v>
      </c>
      <c r="C58" s="77" t="s">
        <v>33</v>
      </c>
      <c r="D58" s="77"/>
      <c r="E58" s="85">
        <f t="shared" ref="E58:AJ58" si="40">E102+E146</f>
        <v>171985</v>
      </c>
      <c r="F58" s="85">
        <f t="shared" si="40"/>
        <v>166416</v>
      </c>
      <c r="G58" s="85">
        <f t="shared" si="40"/>
        <v>5569</v>
      </c>
      <c r="H58" s="85">
        <f t="shared" si="40"/>
        <v>171149</v>
      </c>
      <c r="I58" s="85">
        <f t="shared" si="40"/>
        <v>165639</v>
      </c>
      <c r="J58" s="85">
        <f t="shared" si="40"/>
        <v>5510</v>
      </c>
      <c r="K58" s="85">
        <f t="shared" si="40"/>
        <v>174094</v>
      </c>
      <c r="L58" s="85">
        <f t="shared" si="40"/>
        <v>167954</v>
      </c>
      <c r="M58" s="85">
        <f t="shared" si="40"/>
        <v>6140</v>
      </c>
      <c r="N58" s="85">
        <f t="shared" si="40"/>
        <v>182028</v>
      </c>
      <c r="O58" s="85">
        <f t="shared" si="40"/>
        <v>175353</v>
      </c>
      <c r="P58" s="85">
        <f t="shared" si="40"/>
        <v>6675</v>
      </c>
      <c r="Q58" s="85">
        <f t="shared" si="40"/>
        <v>187791</v>
      </c>
      <c r="R58" s="85">
        <f t="shared" si="40"/>
        <v>180432</v>
      </c>
      <c r="S58" s="85">
        <f t="shared" si="40"/>
        <v>7359</v>
      </c>
      <c r="T58" s="85">
        <f t="shared" si="40"/>
        <v>192635</v>
      </c>
      <c r="U58" s="85">
        <f t="shared" si="40"/>
        <v>184684</v>
      </c>
      <c r="V58" s="85">
        <f t="shared" si="40"/>
        <v>7951</v>
      </c>
      <c r="W58" s="85">
        <f t="shared" si="40"/>
        <v>194956</v>
      </c>
      <c r="X58" s="85">
        <f t="shared" si="40"/>
        <v>185602</v>
      </c>
      <c r="Y58" s="85">
        <f t="shared" si="40"/>
        <v>9354</v>
      </c>
      <c r="Z58" s="85">
        <f t="shared" si="40"/>
        <v>200180</v>
      </c>
      <c r="AA58" s="85">
        <f t="shared" si="40"/>
        <v>190071</v>
      </c>
      <c r="AB58" s="85">
        <f t="shared" si="40"/>
        <v>10109</v>
      </c>
      <c r="AC58" s="85">
        <f t="shared" si="40"/>
        <v>200667</v>
      </c>
      <c r="AD58" s="85">
        <f t="shared" si="40"/>
        <v>189070</v>
      </c>
      <c r="AE58" s="85">
        <f t="shared" si="40"/>
        <v>11597</v>
      </c>
      <c r="AF58" s="85">
        <f t="shared" si="40"/>
        <v>206237</v>
      </c>
      <c r="AG58" s="85">
        <f t="shared" si="40"/>
        <v>193907</v>
      </c>
      <c r="AH58" s="85">
        <f t="shared" si="40"/>
        <v>12330</v>
      </c>
      <c r="AI58" s="85">
        <f t="shared" si="40"/>
        <v>206791</v>
      </c>
      <c r="AJ58" s="85">
        <f t="shared" si="40"/>
        <v>194330</v>
      </c>
      <c r="AK58" s="85">
        <f t="shared" ref="AK58:BP58" si="41">AK102+AK146</f>
        <v>12461</v>
      </c>
      <c r="AL58" s="85">
        <f t="shared" si="41"/>
        <v>208240</v>
      </c>
      <c r="AM58" s="85">
        <f t="shared" si="41"/>
        <v>195228</v>
      </c>
      <c r="AN58" s="85">
        <f t="shared" si="41"/>
        <v>13012</v>
      </c>
      <c r="AO58" s="85">
        <f t="shared" si="41"/>
        <v>205969</v>
      </c>
      <c r="AP58" s="85">
        <f t="shared" si="41"/>
        <v>192667</v>
      </c>
      <c r="AQ58" s="85">
        <f t="shared" si="41"/>
        <v>13302</v>
      </c>
      <c r="AR58" s="85">
        <f t="shared" si="41"/>
        <v>197662</v>
      </c>
      <c r="AS58" s="85">
        <f t="shared" si="41"/>
        <v>184437</v>
      </c>
      <c r="AT58" s="85">
        <f t="shared" si="41"/>
        <v>13225</v>
      </c>
      <c r="AU58" s="85">
        <f t="shared" si="41"/>
        <v>210007</v>
      </c>
      <c r="AV58" s="85">
        <f t="shared" si="41"/>
        <v>194554</v>
      </c>
      <c r="AW58" s="85">
        <f t="shared" si="41"/>
        <v>15453</v>
      </c>
      <c r="AX58" s="85">
        <f t="shared" si="41"/>
        <v>210266</v>
      </c>
      <c r="AY58" s="85">
        <f t="shared" si="41"/>
        <v>194440</v>
      </c>
      <c r="AZ58" s="85">
        <f t="shared" si="41"/>
        <v>15826</v>
      </c>
      <c r="BA58" s="85">
        <f t="shared" si="41"/>
        <v>0</v>
      </c>
      <c r="BB58" s="85">
        <f t="shared" si="41"/>
        <v>0</v>
      </c>
      <c r="BC58" s="85">
        <f t="shared" si="41"/>
        <v>0</v>
      </c>
      <c r="BD58" s="85">
        <f t="shared" si="41"/>
        <v>196786</v>
      </c>
      <c r="BE58" s="85">
        <f t="shared" si="41"/>
        <v>181718</v>
      </c>
      <c r="BF58" s="85">
        <f t="shared" si="41"/>
        <v>15068</v>
      </c>
      <c r="BG58" s="85">
        <f t="shared" si="41"/>
        <v>198598</v>
      </c>
      <c r="BH58" s="85">
        <f t="shared" si="41"/>
        <v>182697</v>
      </c>
      <c r="BI58" s="85">
        <f t="shared" si="41"/>
        <v>15901</v>
      </c>
      <c r="BJ58" s="85">
        <f t="shared" si="41"/>
        <v>209876</v>
      </c>
      <c r="BK58" s="85">
        <f t="shared" si="41"/>
        <v>193800</v>
      </c>
      <c r="BL58" s="85">
        <f t="shared" si="41"/>
        <v>16076</v>
      </c>
      <c r="BM58" s="85">
        <f t="shared" si="41"/>
        <v>216748</v>
      </c>
      <c r="BN58" s="85">
        <f t="shared" si="41"/>
        <v>200951</v>
      </c>
      <c r="BO58" s="85">
        <f t="shared" si="41"/>
        <v>15797</v>
      </c>
      <c r="BP58" s="85">
        <f t="shared" si="41"/>
        <v>222934</v>
      </c>
      <c r="BQ58" s="85">
        <f t="shared" ref="BQ58:CV58" si="42">BQ102+BQ146</f>
        <v>206560</v>
      </c>
      <c r="BR58" s="85">
        <f t="shared" si="42"/>
        <v>16374</v>
      </c>
      <c r="BS58" s="85">
        <f t="shared" si="42"/>
        <v>237580</v>
      </c>
      <c r="BT58" s="85">
        <f t="shared" si="42"/>
        <v>220433</v>
      </c>
      <c r="BU58" s="85">
        <f t="shared" si="42"/>
        <v>17147</v>
      </c>
      <c r="BV58" s="85">
        <f t="shared" si="42"/>
        <v>240246</v>
      </c>
      <c r="BW58" s="85">
        <f t="shared" si="42"/>
        <v>221921</v>
      </c>
      <c r="BX58" s="85">
        <f t="shared" si="42"/>
        <v>18325</v>
      </c>
      <c r="BY58" s="85">
        <f t="shared" si="42"/>
        <v>238027</v>
      </c>
      <c r="BZ58" s="85">
        <f t="shared" si="42"/>
        <v>220909</v>
      </c>
      <c r="CA58" s="85">
        <f t="shared" si="42"/>
        <v>17118</v>
      </c>
      <c r="CB58" s="85">
        <f t="shared" si="42"/>
        <v>235451</v>
      </c>
      <c r="CC58" s="85">
        <f t="shared" si="42"/>
        <v>219095</v>
      </c>
      <c r="CD58" s="85">
        <f t="shared" si="42"/>
        <v>16356</v>
      </c>
      <c r="CE58" s="85">
        <f t="shared" si="42"/>
        <v>234853</v>
      </c>
      <c r="CF58" s="85">
        <f t="shared" si="42"/>
        <v>217925</v>
      </c>
      <c r="CG58" s="85">
        <f t="shared" si="42"/>
        <v>16928</v>
      </c>
      <c r="CH58" s="85">
        <f t="shared" si="42"/>
        <v>244361</v>
      </c>
      <c r="CI58" s="85">
        <f t="shared" si="42"/>
        <v>225962</v>
      </c>
      <c r="CJ58" s="85">
        <f t="shared" si="42"/>
        <v>18399</v>
      </c>
      <c r="CK58" s="85">
        <f t="shared" si="42"/>
        <v>244661</v>
      </c>
      <c r="CL58" s="85">
        <f t="shared" si="42"/>
        <v>226991</v>
      </c>
      <c r="CM58" s="85">
        <f t="shared" si="42"/>
        <v>17670</v>
      </c>
      <c r="CN58" s="85">
        <f t="shared" si="42"/>
        <v>247811</v>
      </c>
      <c r="CO58" s="85">
        <f t="shared" si="42"/>
        <v>229128</v>
      </c>
      <c r="CP58" s="85">
        <f t="shared" si="42"/>
        <v>18683</v>
      </c>
      <c r="CQ58" s="85">
        <f t="shared" si="42"/>
        <v>245383</v>
      </c>
      <c r="CR58" s="85">
        <f t="shared" si="42"/>
        <v>227324</v>
      </c>
      <c r="CS58" s="85">
        <f t="shared" si="42"/>
        <v>18059</v>
      </c>
      <c r="CT58" s="85">
        <f t="shared" si="42"/>
        <v>239863</v>
      </c>
      <c r="CU58" s="85">
        <f t="shared" si="42"/>
        <v>221481</v>
      </c>
      <c r="CV58" s="85">
        <f t="shared" si="42"/>
        <v>18382</v>
      </c>
      <c r="CW58" s="85">
        <f t="shared" ref="CW58:DB58" si="43">CW102+CW146</f>
        <v>231951</v>
      </c>
      <c r="CX58" s="85">
        <f t="shared" si="43"/>
        <v>213078</v>
      </c>
      <c r="CY58" s="85">
        <f t="shared" si="43"/>
        <v>18873</v>
      </c>
      <c r="CZ58" s="85">
        <f t="shared" si="43"/>
        <v>236222</v>
      </c>
      <c r="DA58" s="85">
        <f t="shared" si="43"/>
        <v>185971</v>
      </c>
      <c r="DB58" s="85">
        <f t="shared" si="43"/>
        <v>19540</v>
      </c>
      <c r="DC58" s="85">
        <f t="shared" ref="DC58:DE58" si="44">DC102+DC146</f>
        <v>243522</v>
      </c>
      <c r="DD58" s="85">
        <f t="shared" si="44"/>
        <v>222918</v>
      </c>
      <c r="DE58" s="85">
        <f t="shared" si="44"/>
        <v>20604</v>
      </c>
    </row>
    <row r="59" spans="1:109">
      <c r="A59" s="77" t="s">
        <v>460</v>
      </c>
      <c r="B59" s="77" t="s">
        <v>457</v>
      </c>
      <c r="C59" s="77" t="s">
        <v>44</v>
      </c>
      <c r="D59" s="77"/>
      <c r="E59" s="85">
        <f t="shared" ref="E59:AJ59" si="45">E103+E147</f>
        <v>0</v>
      </c>
      <c r="F59" s="85">
        <f t="shared" si="45"/>
        <v>0</v>
      </c>
      <c r="G59" s="85">
        <f t="shared" si="45"/>
        <v>0</v>
      </c>
      <c r="H59" s="85">
        <f t="shared" si="45"/>
        <v>0</v>
      </c>
      <c r="I59" s="85">
        <f t="shared" si="45"/>
        <v>0</v>
      </c>
      <c r="J59" s="85">
        <f t="shared" si="45"/>
        <v>0</v>
      </c>
      <c r="K59" s="85">
        <f t="shared" si="45"/>
        <v>0</v>
      </c>
      <c r="L59" s="85">
        <f t="shared" si="45"/>
        <v>0</v>
      </c>
      <c r="M59" s="85">
        <f t="shared" si="45"/>
        <v>0</v>
      </c>
      <c r="N59" s="85">
        <f t="shared" si="45"/>
        <v>0</v>
      </c>
      <c r="O59" s="85">
        <f t="shared" si="45"/>
        <v>0</v>
      </c>
      <c r="P59" s="85">
        <f t="shared" si="45"/>
        <v>0</v>
      </c>
      <c r="Q59" s="85">
        <f t="shared" si="45"/>
        <v>0</v>
      </c>
      <c r="R59" s="85">
        <f t="shared" si="45"/>
        <v>0</v>
      </c>
      <c r="S59" s="85">
        <f t="shared" si="45"/>
        <v>0</v>
      </c>
      <c r="T59" s="85">
        <f t="shared" si="45"/>
        <v>0</v>
      </c>
      <c r="U59" s="85">
        <f t="shared" si="45"/>
        <v>0</v>
      </c>
      <c r="V59" s="85">
        <f t="shared" si="45"/>
        <v>0</v>
      </c>
      <c r="W59" s="85">
        <f t="shared" si="45"/>
        <v>0</v>
      </c>
      <c r="X59" s="85">
        <f t="shared" si="45"/>
        <v>0</v>
      </c>
      <c r="Y59" s="85">
        <f t="shared" si="45"/>
        <v>0</v>
      </c>
      <c r="Z59" s="85">
        <f t="shared" si="45"/>
        <v>0</v>
      </c>
      <c r="AA59" s="85">
        <f t="shared" si="45"/>
        <v>0</v>
      </c>
      <c r="AB59" s="85">
        <f t="shared" si="45"/>
        <v>0</v>
      </c>
      <c r="AC59" s="85">
        <f t="shared" si="45"/>
        <v>0</v>
      </c>
      <c r="AD59" s="85">
        <f t="shared" si="45"/>
        <v>0</v>
      </c>
      <c r="AE59" s="85">
        <f t="shared" si="45"/>
        <v>0</v>
      </c>
      <c r="AF59" s="85">
        <f t="shared" si="45"/>
        <v>0</v>
      </c>
      <c r="AG59" s="85">
        <f t="shared" si="45"/>
        <v>0</v>
      </c>
      <c r="AH59" s="85">
        <f t="shared" si="45"/>
        <v>0</v>
      </c>
      <c r="AI59" s="85">
        <f t="shared" si="45"/>
        <v>0</v>
      </c>
      <c r="AJ59" s="85">
        <f t="shared" si="45"/>
        <v>0</v>
      </c>
      <c r="AK59" s="85">
        <f t="shared" ref="AK59:BP59" si="46">AK103+AK147</f>
        <v>0</v>
      </c>
      <c r="AL59" s="85">
        <f t="shared" si="46"/>
        <v>0</v>
      </c>
      <c r="AM59" s="85">
        <f t="shared" si="46"/>
        <v>0</v>
      </c>
      <c r="AN59" s="85">
        <f t="shared" si="46"/>
        <v>0</v>
      </c>
      <c r="AO59" s="85">
        <f t="shared" si="46"/>
        <v>0</v>
      </c>
      <c r="AP59" s="85">
        <f t="shared" si="46"/>
        <v>0</v>
      </c>
      <c r="AQ59" s="85">
        <f t="shared" si="46"/>
        <v>0</v>
      </c>
      <c r="AR59" s="85">
        <f t="shared" si="46"/>
        <v>0</v>
      </c>
      <c r="AS59" s="85">
        <f t="shared" si="46"/>
        <v>0</v>
      </c>
      <c r="AT59" s="85">
        <f t="shared" si="46"/>
        <v>0</v>
      </c>
      <c r="AU59" s="85">
        <f t="shared" si="46"/>
        <v>0</v>
      </c>
      <c r="AV59" s="85">
        <f t="shared" si="46"/>
        <v>0</v>
      </c>
      <c r="AW59" s="85">
        <f t="shared" si="46"/>
        <v>0</v>
      </c>
      <c r="AX59" s="85">
        <f t="shared" si="46"/>
        <v>0</v>
      </c>
      <c r="AY59" s="85">
        <f t="shared" si="46"/>
        <v>0</v>
      </c>
      <c r="AZ59" s="85">
        <f t="shared" si="46"/>
        <v>0</v>
      </c>
      <c r="BA59" s="85">
        <f t="shared" si="46"/>
        <v>0</v>
      </c>
      <c r="BB59" s="85">
        <f t="shared" si="46"/>
        <v>0</v>
      </c>
      <c r="BC59" s="85">
        <f t="shared" si="46"/>
        <v>0</v>
      </c>
      <c r="BD59" s="85">
        <f t="shared" si="46"/>
        <v>0</v>
      </c>
      <c r="BE59" s="85">
        <f t="shared" si="46"/>
        <v>0</v>
      </c>
      <c r="BF59" s="85">
        <f t="shared" si="46"/>
        <v>0</v>
      </c>
      <c r="BG59" s="85">
        <f t="shared" si="46"/>
        <v>0</v>
      </c>
      <c r="BH59" s="85">
        <f t="shared" si="46"/>
        <v>0</v>
      </c>
      <c r="BI59" s="85">
        <f t="shared" si="46"/>
        <v>0</v>
      </c>
      <c r="BJ59" s="85">
        <f t="shared" si="46"/>
        <v>0</v>
      </c>
      <c r="BK59" s="85">
        <f t="shared" si="46"/>
        <v>0</v>
      </c>
      <c r="BL59" s="85">
        <f t="shared" si="46"/>
        <v>0</v>
      </c>
      <c r="BM59" s="85">
        <f t="shared" si="46"/>
        <v>0</v>
      </c>
      <c r="BN59" s="85">
        <f t="shared" si="46"/>
        <v>0</v>
      </c>
      <c r="BO59" s="85">
        <f t="shared" si="46"/>
        <v>0</v>
      </c>
      <c r="BP59" s="85">
        <f t="shared" si="46"/>
        <v>0</v>
      </c>
      <c r="BQ59" s="85">
        <f t="shared" ref="BQ59:CV59" si="47">BQ103+BQ147</f>
        <v>0</v>
      </c>
      <c r="BR59" s="85">
        <f t="shared" si="47"/>
        <v>0</v>
      </c>
      <c r="BS59" s="85">
        <f t="shared" si="47"/>
        <v>0</v>
      </c>
      <c r="BT59" s="85">
        <f t="shared" si="47"/>
        <v>0</v>
      </c>
      <c r="BU59" s="85">
        <f t="shared" si="47"/>
        <v>0</v>
      </c>
      <c r="BV59" s="85">
        <f t="shared" si="47"/>
        <v>0</v>
      </c>
      <c r="BW59" s="85">
        <f t="shared" si="47"/>
        <v>0</v>
      </c>
      <c r="BX59" s="85">
        <f t="shared" si="47"/>
        <v>0</v>
      </c>
      <c r="BY59" s="85">
        <f t="shared" si="47"/>
        <v>0</v>
      </c>
      <c r="BZ59" s="85">
        <f t="shared" si="47"/>
        <v>0</v>
      </c>
      <c r="CA59" s="85">
        <f t="shared" si="47"/>
        <v>0</v>
      </c>
      <c r="CB59" s="85">
        <f t="shared" si="47"/>
        <v>0</v>
      </c>
      <c r="CC59" s="85">
        <f t="shared" si="47"/>
        <v>0</v>
      </c>
      <c r="CD59" s="85">
        <f t="shared" si="47"/>
        <v>0</v>
      </c>
      <c r="CE59" s="85">
        <f t="shared" si="47"/>
        <v>0</v>
      </c>
      <c r="CF59" s="85">
        <f t="shared" si="47"/>
        <v>0</v>
      </c>
      <c r="CG59" s="85">
        <f t="shared" si="47"/>
        <v>0</v>
      </c>
      <c r="CH59" s="85">
        <f t="shared" si="47"/>
        <v>0</v>
      </c>
      <c r="CI59" s="85">
        <f t="shared" si="47"/>
        <v>0</v>
      </c>
      <c r="CJ59" s="85">
        <f t="shared" si="47"/>
        <v>0</v>
      </c>
      <c r="CK59" s="85">
        <f t="shared" si="47"/>
        <v>0</v>
      </c>
      <c r="CL59" s="85">
        <f t="shared" si="47"/>
        <v>0</v>
      </c>
      <c r="CM59" s="85">
        <f t="shared" si="47"/>
        <v>0</v>
      </c>
      <c r="CN59" s="85">
        <f t="shared" si="47"/>
        <v>0</v>
      </c>
      <c r="CO59" s="85">
        <f t="shared" si="47"/>
        <v>0</v>
      </c>
      <c r="CP59" s="85">
        <f t="shared" si="47"/>
        <v>0</v>
      </c>
      <c r="CQ59" s="85">
        <f t="shared" si="47"/>
        <v>0</v>
      </c>
      <c r="CR59" s="85">
        <f t="shared" si="47"/>
        <v>0</v>
      </c>
      <c r="CS59" s="85">
        <f t="shared" si="47"/>
        <v>0</v>
      </c>
      <c r="CT59" s="85">
        <f t="shared" si="47"/>
        <v>0</v>
      </c>
      <c r="CU59" s="85">
        <f t="shared" si="47"/>
        <v>0</v>
      </c>
      <c r="CV59" s="85">
        <f t="shared" si="47"/>
        <v>0</v>
      </c>
      <c r="CW59" s="85">
        <f t="shared" ref="CW59:DB59" si="48">CW103+CW147</f>
        <v>0</v>
      </c>
      <c r="CX59" s="85">
        <f t="shared" si="48"/>
        <v>0</v>
      </c>
      <c r="CY59" s="85">
        <f t="shared" si="48"/>
        <v>0</v>
      </c>
      <c r="CZ59" s="85">
        <f t="shared" si="48"/>
        <v>0</v>
      </c>
      <c r="DA59" s="85">
        <f t="shared" si="48"/>
        <v>0</v>
      </c>
      <c r="DB59" s="85">
        <f t="shared" si="48"/>
        <v>0</v>
      </c>
      <c r="DC59" s="85">
        <f t="shared" ref="DC59:DE59" si="49">DC103+DC147</f>
        <v>0</v>
      </c>
      <c r="DD59" s="85">
        <f t="shared" si="49"/>
        <v>0</v>
      </c>
      <c r="DE59" s="85">
        <f t="shared" si="49"/>
        <v>0</v>
      </c>
    </row>
    <row r="60" spans="1:109">
      <c r="A60" s="77" t="s">
        <v>461</v>
      </c>
      <c r="B60" s="77" t="s">
        <v>479</v>
      </c>
      <c r="C60" s="77" t="s">
        <v>9</v>
      </c>
      <c r="D60" s="77"/>
      <c r="E60" s="85">
        <f t="shared" ref="E60:AJ60" si="50">E104+E148</f>
        <v>0</v>
      </c>
      <c r="F60" s="85">
        <f t="shared" si="50"/>
        <v>0</v>
      </c>
      <c r="G60" s="85">
        <f t="shared" si="50"/>
        <v>0</v>
      </c>
      <c r="H60" s="85">
        <f t="shared" si="50"/>
        <v>0</v>
      </c>
      <c r="I60" s="85">
        <f t="shared" si="50"/>
        <v>0</v>
      </c>
      <c r="J60" s="85">
        <f t="shared" si="50"/>
        <v>0</v>
      </c>
      <c r="K60" s="85">
        <f t="shared" si="50"/>
        <v>0</v>
      </c>
      <c r="L60" s="85">
        <f t="shared" si="50"/>
        <v>0</v>
      </c>
      <c r="M60" s="85">
        <f t="shared" si="50"/>
        <v>0</v>
      </c>
      <c r="N60" s="85">
        <f t="shared" si="50"/>
        <v>0</v>
      </c>
      <c r="O60" s="85">
        <f t="shared" si="50"/>
        <v>0</v>
      </c>
      <c r="P60" s="85">
        <f t="shared" si="50"/>
        <v>0</v>
      </c>
      <c r="Q60" s="85">
        <f t="shared" si="50"/>
        <v>0</v>
      </c>
      <c r="R60" s="85">
        <f t="shared" si="50"/>
        <v>0</v>
      </c>
      <c r="S60" s="85">
        <f t="shared" si="50"/>
        <v>0</v>
      </c>
      <c r="T60" s="85">
        <f t="shared" si="50"/>
        <v>0</v>
      </c>
      <c r="U60" s="85">
        <f t="shared" si="50"/>
        <v>0</v>
      </c>
      <c r="V60" s="85">
        <f t="shared" si="50"/>
        <v>0</v>
      </c>
      <c r="W60" s="85">
        <f t="shared" si="50"/>
        <v>0</v>
      </c>
      <c r="X60" s="85">
        <f t="shared" si="50"/>
        <v>0</v>
      </c>
      <c r="Y60" s="85">
        <f t="shared" si="50"/>
        <v>0</v>
      </c>
      <c r="Z60" s="85">
        <f t="shared" si="50"/>
        <v>0</v>
      </c>
      <c r="AA60" s="85">
        <f t="shared" si="50"/>
        <v>0</v>
      </c>
      <c r="AB60" s="85">
        <f t="shared" si="50"/>
        <v>0</v>
      </c>
      <c r="AC60" s="85">
        <f t="shared" si="50"/>
        <v>0</v>
      </c>
      <c r="AD60" s="85">
        <f t="shared" si="50"/>
        <v>0</v>
      </c>
      <c r="AE60" s="85">
        <f t="shared" si="50"/>
        <v>0</v>
      </c>
      <c r="AF60" s="85">
        <f t="shared" si="50"/>
        <v>0</v>
      </c>
      <c r="AG60" s="85">
        <f t="shared" si="50"/>
        <v>0</v>
      </c>
      <c r="AH60" s="85">
        <f t="shared" si="50"/>
        <v>0</v>
      </c>
      <c r="AI60" s="85">
        <f t="shared" si="50"/>
        <v>0</v>
      </c>
      <c r="AJ60" s="85">
        <f t="shared" si="50"/>
        <v>0</v>
      </c>
      <c r="AK60" s="85">
        <f t="shared" ref="AK60:BP60" si="51">AK104+AK148</f>
        <v>0</v>
      </c>
      <c r="AL60" s="85">
        <f t="shared" si="51"/>
        <v>0</v>
      </c>
      <c r="AM60" s="85">
        <f t="shared" si="51"/>
        <v>0</v>
      </c>
      <c r="AN60" s="85">
        <f t="shared" si="51"/>
        <v>0</v>
      </c>
      <c r="AO60" s="85">
        <f t="shared" si="51"/>
        <v>0</v>
      </c>
      <c r="AP60" s="85">
        <f t="shared" si="51"/>
        <v>0</v>
      </c>
      <c r="AQ60" s="85">
        <f t="shared" si="51"/>
        <v>0</v>
      </c>
      <c r="AR60" s="85">
        <f t="shared" si="51"/>
        <v>0</v>
      </c>
      <c r="AS60" s="85">
        <f t="shared" si="51"/>
        <v>0</v>
      </c>
      <c r="AT60" s="85">
        <f t="shared" si="51"/>
        <v>0</v>
      </c>
      <c r="AU60" s="85">
        <f t="shared" si="51"/>
        <v>0</v>
      </c>
      <c r="AV60" s="85">
        <f t="shared" si="51"/>
        <v>0</v>
      </c>
      <c r="AW60" s="85">
        <f t="shared" si="51"/>
        <v>0</v>
      </c>
      <c r="AX60" s="85">
        <f t="shared" si="51"/>
        <v>0</v>
      </c>
      <c r="AY60" s="85">
        <f t="shared" si="51"/>
        <v>0</v>
      </c>
      <c r="AZ60" s="85">
        <f t="shared" si="51"/>
        <v>0</v>
      </c>
      <c r="BA60" s="85">
        <f t="shared" si="51"/>
        <v>0</v>
      </c>
      <c r="BB60" s="85">
        <f t="shared" si="51"/>
        <v>0</v>
      </c>
      <c r="BC60" s="85">
        <f t="shared" si="51"/>
        <v>0</v>
      </c>
      <c r="BD60" s="85">
        <f t="shared" si="51"/>
        <v>0</v>
      </c>
      <c r="BE60" s="85">
        <f t="shared" si="51"/>
        <v>0</v>
      </c>
      <c r="BF60" s="85">
        <f t="shared" si="51"/>
        <v>0</v>
      </c>
      <c r="BG60" s="85">
        <f t="shared" si="51"/>
        <v>0</v>
      </c>
      <c r="BH60" s="85">
        <f t="shared" si="51"/>
        <v>0</v>
      </c>
      <c r="BI60" s="85">
        <f t="shared" si="51"/>
        <v>0</v>
      </c>
      <c r="BJ60" s="85">
        <f t="shared" si="51"/>
        <v>0</v>
      </c>
      <c r="BK60" s="85">
        <f t="shared" si="51"/>
        <v>0</v>
      </c>
      <c r="BL60" s="85">
        <f t="shared" si="51"/>
        <v>0</v>
      </c>
      <c r="BM60" s="85">
        <f t="shared" si="51"/>
        <v>0</v>
      </c>
      <c r="BN60" s="85">
        <f t="shared" si="51"/>
        <v>0</v>
      </c>
      <c r="BO60" s="85">
        <f t="shared" si="51"/>
        <v>0</v>
      </c>
      <c r="BP60" s="85">
        <f t="shared" si="51"/>
        <v>0</v>
      </c>
      <c r="BQ60" s="85">
        <f t="shared" ref="BQ60:CV60" si="52">BQ104+BQ148</f>
        <v>0</v>
      </c>
      <c r="BR60" s="85">
        <f t="shared" si="52"/>
        <v>0</v>
      </c>
      <c r="BS60" s="85">
        <f t="shared" si="52"/>
        <v>0</v>
      </c>
      <c r="BT60" s="85">
        <f t="shared" si="52"/>
        <v>0</v>
      </c>
      <c r="BU60" s="85">
        <f t="shared" si="52"/>
        <v>0</v>
      </c>
      <c r="BV60" s="85">
        <f t="shared" si="52"/>
        <v>0</v>
      </c>
      <c r="BW60" s="85">
        <f t="shared" si="52"/>
        <v>0</v>
      </c>
      <c r="BX60" s="85">
        <f t="shared" si="52"/>
        <v>0</v>
      </c>
      <c r="BY60" s="85">
        <f t="shared" si="52"/>
        <v>0</v>
      </c>
      <c r="BZ60" s="85">
        <f t="shared" si="52"/>
        <v>0</v>
      </c>
      <c r="CA60" s="85">
        <f t="shared" si="52"/>
        <v>0</v>
      </c>
      <c r="CB60" s="85">
        <f t="shared" si="52"/>
        <v>0</v>
      </c>
      <c r="CC60" s="85">
        <f t="shared" si="52"/>
        <v>0</v>
      </c>
      <c r="CD60" s="85">
        <f t="shared" si="52"/>
        <v>0</v>
      </c>
      <c r="CE60" s="85">
        <f t="shared" si="52"/>
        <v>0</v>
      </c>
      <c r="CF60" s="85">
        <f t="shared" si="52"/>
        <v>0</v>
      </c>
      <c r="CG60" s="85">
        <f t="shared" si="52"/>
        <v>0</v>
      </c>
      <c r="CH60" s="85">
        <f t="shared" si="52"/>
        <v>0</v>
      </c>
      <c r="CI60" s="85">
        <f t="shared" si="52"/>
        <v>0</v>
      </c>
      <c r="CJ60" s="85">
        <f t="shared" si="52"/>
        <v>0</v>
      </c>
      <c r="CK60" s="85">
        <f t="shared" si="52"/>
        <v>0</v>
      </c>
      <c r="CL60" s="85">
        <f t="shared" si="52"/>
        <v>0</v>
      </c>
      <c r="CM60" s="85">
        <f t="shared" si="52"/>
        <v>0</v>
      </c>
      <c r="CN60" s="85">
        <f t="shared" si="52"/>
        <v>0</v>
      </c>
      <c r="CO60" s="85">
        <f t="shared" si="52"/>
        <v>0</v>
      </c>
      <c r="CP60" s="85">
        <f t="shared" si="52"/>
        <v>0</v>
      </c>
      <c r="CQ60" s="85">
        <f t="shared" si="52"/>
        <v>0</v>
      </c>
      <c r="CR60" s="85">
        <f t="shared" si="52"/>
        <v>0</v>
      </c>
      <c r="CS60" s="85">
        <f t="shared" si="52"/>
        <v>0</v>
      </c>
      <c r="CT60" s="85">
        <f t="shared" si="52"/>
        <v>0</v>
      </c>
      <c r="CU60" s="85">
        <f t="shared" si="52"/>
        <v>0</v>
      </c>
      <c r="CV60" s="85">
        <f t="shared" si="52"/>
        <v>0</v>
      </c>
      <c r="CW60" s="85">
        <f t="shared" ref="CW60:DB60" si="53">CW104+CW148</f>
        <v>0</v>
      </c>
      <c r="CX60" s="85">
        <f t="shared" si="53"/>
        <v>0</v>
      </c>
      <c r="CY60" s="85">
        <f t="shared" si="53"/>
        <v>0</v>
      </c>
      <c r="CZ60" s="85">
        <f t="shared" si="53"/>
        <v>0</v>
      </c>
      <c r="DA60" s="85">
        <f t="shared" si="53"/>
        <v>0</v>
      </c>
      <c r="DB60" s="85">
        <f t="shared" si="53"/>
        <v>0</v>
      </c>
      <c r="DC60" s="85">
        <f t="shared" ref="DC60:DE60" si="54">DC104+DC148</f>
        <v>0</v>
      </c>
      <c r="DD60" s="85">
        <f t="shared" si="54"/>
        <v>0</v>
      </c>
      <c r="DE60" s="85">
        <f t="shared" si="54"/>
        <v>0</v>
      </c>
    </row>
    <row r="61" spans="1:109">
      <c r="A61" s="77" t="s">
        <v>426</v>
      </c>
      <c r="B61" s="77" t="s">
        <v>479</v>
      </c>
      <c r="C61" s="77" t="s">
        <v>24</v>
      </c>
      <c r="D61" s="77"/>
      <c r="E61" s="85">
        <f t="shared" ref="E61:AJ61" si="55">E105+E149</f>
        <v>124352</v>
      </c>
      <c r="F61" s="85">
        <f t="shared" si="55"/>
        <v>105309</v>
      </c>
      <c r="G61" s="85">
        <f t="shared" si="55"/>
        <v>19043</v>
      </c>
      <c r="H61" s="85">
        <f t="shared" si="55"/>
        <v>111763</v>
      </c>
      <c r="I61" s="85">
        <f t="shared" si="55"/>
        <v>99271</v>
      </c>
      <c r="J61" s="85">
        <f t="shared" si="55"/>
        <v>12492</v>
      </c>
      <c r="K61" s="85">
        <f t="shared" si="55"/>
        <v>111950</v>
      </c>
      <c r="L61" s="85">
        <f t="shared" si="55"/>
        <v>95635</v>
      </c>
      <c r="M61" s="85">
        <f t="shared" si="55"/>
        <v>16315</v>
      </c>
      <c r="N61" s="85">
        <f t="shared" si="55"/>
        <v>112060</v>
      </c>
      <c r="O61" s="85">
        <f t="shared" si="55"/>
        <v>96868</v>
      </c>
      <c r="P61" s="85">
        <f t="shared" si="55"/>
        <v>15192</v>
      </c>
      <c r="Q61" s="85">
        <f t="shared" si="55"/>
        <v>104704</v>
      </c>
      <c r="R61" s="85">
        <f t="shared" si="55"/>
        <v>94324</v>
      </c>
      <c r="S61" s="85">
        <f t="shared" si="55"/>
        <v>10380</v>
      </c>
      <c r="T61" s="85">
        <f t="shared" si="55"/>
        <v>105801</v>
      </c>
      <c r="U61" s="85">
        <f t="shared" si="55"/>
        <v>96089</v>
      </c>
      <c r="V61" s="85">
        <f t="shared" si="55"/>
        <v>9712</v>
      </c>
      <c r="W61" s="85">
        <f t="shared" si="55"/>
        <v>105416</v>
      </c>
      <c r="X61" s="85">
        <f t="shared" si="55"/>
        <v>96725</v>
      </c>
      <c r="Y61" s="85">
        <f t="shared" si="55"/>
        <v>8691</v>
      </c>
      <c r="Z61" s="85">
        <f t="shared" si="55"/>
        <v>103163</v>
      </c>
      <c r="AA61" s="85">
        <f t="shared" si="55"/>
        <v>95691</v>
      </c>
      <c r="AB61" s="85">
        <f t="shared" si="55"/>
        <v>7472</v>
      </c>
      <c r="AC61" s="85">
        <f t="shared" si="55"/>
        <v>104466</v>
      </c>
      <c r="AD61" s="85">
        <f t="shared" si="55"/>
        <v>97070</v>
      </c>
      <c r="AE61" s="85">
        <f t="shared" si="55"/>
        <v>7396</v>
      </c>
      <c r="AF61" s="85">
        <f t="shared" si="55"/>
        <v>103393</v>
      </c>
      <c r="AG61" s="85">
        <f t="shared" si="55"/>
        <v>96781</v>
      </c>
      <c r="AH61" s="85">
        <f t="shared" si="55"/>
        <v>6612</v>
      </c>
      <c r="AI61" s="85">
        <f t="shared" si="55"/>
        <v>105293</v>
      </c>
      <c r="AJ61" s="85">
        <f t="shared" si="55"/>
        <v>96411</v>
      </c>
      <c r="AK61" s="85">
        <f t="shared" ref="AK61:BP61" si="56">AK105+AK149</f>
        <v>8882</v>
      </c>
      <c r="AL61" s="85">
        <f t="shared" si="56"/>
        <v>107195</v>
      </c>
      <c r="AM61" s="85">
        <f t="shared" si="56"/>
        <v>97173</v>
      </c>
      <c r="AN61" s="85">
        <f t="shared" si="56"/>
        <v>10022</v>
      </c>
      <c r="AO61" s="85">
        <f t="shared" si="56"/>
        <v>118143</v>
      </c>
      <c r="AP61" s="85">
        <f t="shared" si="56"/>
        <v>106117</v>
      </c>
      <c r="AQ61" s="85">
        <f t="shared" si="56"/>
        <v>12026</v>
      </c>
      <c r="AR61" s="85">
        <f t="shared" si="56"/>
        <v>112896</v>
      </c>
      <c r="AS61" s="85">
        <f t="shared" si="56"/>
        <v>100636</v>
      </c>
      <c r="AT61" s="85">
        <f t="shared" si="56"/>
        <v>12260</v>
      </c>
      <c r="AU61" s="85">
        <f t="shared" si="56"/>
        <v>98832</v>
      </c>
      <c r="AV61" s="85">
        <f t="shared" si="56"/>
        <v>87697</v>
      </c>
      <c r="AW61" s="85">
        <f t="shared" si="56"/>
        <v>11135</v>
      </c>
      <c r="AX61" s="85">
        <f t="shared" si="56"/>
        <v>98267</v>
      </c>
      <c r="AY61" s="85">
        <f t="shared" si="56"/>
        <v>87571</v>
      </c>
      <c r="AZ61" s="85">
        <f t="shared" si="56"/>
        <v>10696</v>
      </c>
      <c r="BA61" s="85">
        <f t="shared" si="56"/>
        <v>0</v>
      </c>
      <c r="BB61" s="85">
        <f t="shared" si="56"/>
        <v>0</v>
      </c>
      <c r="BC61" s="85">
        <f t="shared" si="56"/>
        <v>0</v>
      </c>
      <c r="BD61" s="85">
        <f t="shared" si="56"/>
        <v>96230</v>
      </c>
      <c r="BE61" s="85">
        <f t="shared" si="56"/>
        <v>87132</v>
      </c>
      <c r="BF61" s="85">
        <f t="shared" si="56"/>
        <v>9098</v>
      </c>
      <c r="BG61" s="85">
        <f t="shared" si="56"/>
        <v>92635</v>
      </c>
      <c r="BH61" s="85">
        <f t="shared" si="56"/>
        <v>84616</v>
      </c>
      <c r="BI61" s="85">
        <f t="shared" si="56"/>
        <v>8019</v>
      </c>
      <c r="BJ61" s="85">
        <f t="shared" si="56"/>
        <v>95593</v>
      </c>
      <c r="BK61" s="85">
        <f t="shared" si="56"/>
        <v>87318</v>
      </c>
      <c r="BL61" s="85">
        <f t="shared" si="56"/>
        <v>8275</v>
      </c>
      <c r="BM61" s="85">
        <f t="shared" si="56"/>
        <v>93945</v>
      </c>
      <c r="BN61" s="85">
        <f t="shared" si="56"/>
        <v>85910</v>
      </c>
      <c r="BO61" s="85">
        <f t="shared" si="56"/>
        <v>8035</v>
      </c>
      <c r="BP61" s="85">
        <f t="shared" si="56"/>
        <v>89376</v>
      </c>
      <c r="BQ61" s="85">
        <f t="shared" ref="BQ61:CV61" si="57">BQ105+BQ149</f>
        <v>81623</v>
      </c>
      <c r="BR61" s="85">
        <f t="shared" si="57"/>
        <v>7753</v>
      </c>
      <c r="BS61" s="85">
        <f t="shared" si="57"/>
        <v>91777</v>
      </c>
      <c r="BT61" s="85">
        <f t="shared" si="57"/>
        <v>82658</v>
      </c>
      <c r="BU61" s="85">
        <f t="shared" si="57"/>
        <v>9119</v>
      </c>
      <c r="BV61" s="85">
        <f t="shared" si="57"/>
        <v>92798</v>
      </c>
      <c r="BW61" s="85">
        <f t="shared" si="57"/>
        <v>83303</v>
      </c>
      <c r="BX61" s="85">
        <f t="shared" si="57"/>
        <v>9495</v>
      </c>
      <c r="BY61" s="85">
        <f t="shared" si="57"/>
        <v>92755</v>
      </c>
      <c r="BZ61" s="85">
        <f t="shared" si="57"/>
        <v>83362</v>
      </c>
      <c r="CA61" s="85">
        <f t="shared" si="57"/>
        <v>9393</v>
      </c>
      <c r="CB61" s="85">
        <f t="shared" si="57"/>
        <v>87287</v>
      </c>
      <c r="CC61" s="85">
        <f t="shared" si="57"/>
        <v>79819</v>
      </c>
      <c r="CD61" s="85">
        <f t="shared" si="57"/>
        <v>7468</v>
      </c>
      <c r="CE61" s="85">
        <f t="shared" si="57"/>
        <v>85419</v>
      </c>
      <c r="CF61" s="85">
        <f t="shared" si="57"/>
        <v>79147</v>
      </c>
      <c r="CG61" s="85">
        <f t="shared" si="57"/>
        <v>6272</v>
      </c>
      <c r="CH61" s="85">
        <f t="shared" si="57"/>
        <v>81589</v>
      </c>
      <c r="CI61" s="85">
        <f t="shared" si="57"/>
        <v>75800</v>
      </c>
      <c r="CJ61" s="85">
        <f t="shared" si="57"/>
        <v>5789</v>
      </c>
      <c r="CK61" s="85">
        <f t="shared" si="57"/>
        <v>81266</v>
      </c>
      <c r="CL61" s="85">
        <f t="shared" si="57"/>
        <v>75945</v>
      </c>
      <c r="CM61" s="85">
        <f t="shared" si="57"/>
        <v>5321</v>
      </c>
      <c r="CN61" s="85">
        <f t="shared" si="57"/>
        <v>84625</v>
      </c>
      <c r="CO61" s="85">
        <f t="shared" si="57"/>
        <v>76832</v>
      </c>
      <c r="CP61" s="85">
        <f t="shared" si="57"/>
        <v>7793</v>
      </c>
      <c r="CQ61" s="85">
        <f t="shared" si="57"/>
        <v>92107</v>
      </c>
      <c r="CR61" s="85">
        <f t="shared" si="57"/>
        <v>83084</v>
      </c>
      <c r="CS61" s="85">
        <f t="shared" si="57"/>
        <v>9023</v>
      </c>
      <c r="CT61" s="85">
        <f t="shared" si="57"/>
        <v>91112</v>
      </c>
      <c r="CU61" s="85">
        <f t="shared" si="57"/>
        <v>82638</v>
      </c>
      <c r="CV61" s="85">
        <f t="shared" si="57"/>
        <v>8474</v>
      </c>
      <c r="CW61" s="85">
        <f t="shared" ref="CW61:DB61" si="58">CW105+CW149</f>
        <v>87984</v>
      </c>
      <c r="CX61" s="85">
        <f t="shared" si="58"/>
        <v>80603</v>
      </c>
      <c r="CY61" s="85">
        <f t="shared" si="58"/>
        <v>7381</v>
      </c>
      <c r="CZ61" s="85">
        <f t="shared" si="58"/>
        <v>83711</v>
      </c>
      <c r="DA61" s="85">
        <f t="shared" si="58"/>
        <v>437</v>
      </c>
      <c r="DB61" s="85">
        <f t="shared" si="58"/>
        <v>7315</v>
      </c>
      <c r="DC61" s="85">
        <f t="shared" ref="DC61:DE61" si="59">DC105+DC149</f>
        <v>77669</v>
      </c>
      <c r="DD61" s="85">
        <f t="shared" si="59"/>
        <v>72405</v>
      </c>
      <c r="DE61" s="85">
        <f t="shared" si="59"/>
        <v>5264</v>
      </c>
    </row>
    <row r="62" spans="1:109">
      <c r="A62" s="77" t="s">
        <v>426</v>
      </c>
      <c r="B62" s="77" t="s">
        <v>479</v>
      </c>
      <c r="C62" s="77" t="s">
        <v>6</v>
      </c>
      <c r="D62" s="77"/>
      <c r="E62" s="85">
        <f t="shared" ref="E62:AJ62" si="60">E106+E150</f>
        <v>316416</v>
      </c>
      <c r="F62" s="85">
        <f t="shared" si="60"/>
        <v>276276</v>
      </c>
      <c r="G62" s="85">
        <f t="shared" si="60"/>
        <v>40140</v>
      </c>
      <c r="H62" s="85">
        <f t="shared" si="60"/>
        <v>319799</v>
      </c>
      <c r="I62" s="85">
        <f t="shared" si="60"/>
        <v>280469</v>
      </c>
      <c r="J62" s="85">
        <f t="shared" si="60"/>
        <v>39330</v>
      </c>
      <c r="K62" s="85">
        <f t="shared" si="60"/>
        <v>298348</v>
      </c>
      <c r="L62" s="85">
        <f t="shared" si="60"/>
        <v>269252</v>
      </c>
      <c r="M62" s="85">
        <f t="shared" si="60"/>
        <v>29096</v>
      </c>
      <c r="N62" s="85">
        <f t="shared" si="60"/>
        <v>305941</v>
      </c>
      <c r="O62" s="85">
        <f t="shared" si="60"/>
        <v>268763</v>
      </c>
      <c r="P62" s="85">
        <f t="shared" si="60"/>
        <v>37178</v>
      </c>
      <c r="Q62" s="85">
        <f t="shared" si="60"/>
        <v>313557</v>
      </c>
      <c r="R62" s="85">
        <f t="shared" si="60"/>
        <v>276106</v>
      </c>
      <c r="S62" s="85">
        <f t="shared" si="60"/>
        <v>37451</v>
      </c>
      <c r="T62" s="85">
        <f t="shared" si="60"/>
        <v>320414</v>
      </c>
      <c r="U62" s="85">
        <f t="shared" si="60"/>
        <v>279213</v>
      </c>
      <c r="V62" s="85">
        <f t="shared" si="60"/>
        <v>41201</v>
      </c>
      <c r="W62" s="85">
        <f t="shared" si="60"/>
        <v>327620</v>
      </c>
      <c r="X62" s="85">
        <f t="shared" si="60"/>
        <v>284268</v>
      </c>
      <c r="Y62" s="85">
        <f t="shared" si="60"/>
        <v>43352</v>
      </c>
      <c r="Z62" s="85">
        <f t="shared" si="60"/>
        <v>310262</v>
      </c>
      <c r="AA62" s="85">
        <f t="shared" si="60"/>
        <v>281209</v>
      </c>
      <c r="AB62" s="85">
        <f t="shared" si="60"/>
        <v>29053</v>
      </c>
      <c r="AC62" s="85">
        <f t="shared" si="60"/>
        <v>340089</v>
      </c>
      <c r="AD62" s="85">
        <f t="shared" si="60"/>
        <v>296017</v>
      </c>
      <c r="AE62" s="85">
        <f t="shared" si="60"/>
        <v>44072</v>
      </c>
      <c r="AF62" s="85">
        <f t="shared" si="60"/>
        <v>338993</v>
      </c>
      <c r="AG62" s="85">
        <f t="shared" si="60"/>
        <v>298191</v>
      </c>
      <c r="AH62" s="85">
        <f t="shared" si="60"/>
        <v>40802</v>
      </c>
      <c r="AI62" s="85">
        <f t="shared" si="60"/>
        <v>348505</v>
      </c>
      <c r="AJ62" s="85">
        <f t="shared" si="60"/>
        <v>306308</v>
      </c>
      <c r="AK62" s="85">
        <f t="shared" ref="AK62:BP62" si="61">AK106+AK150</f>
        <v>42197</v>
      </c>
      <c r="AL62" s="85">
        <f t="shared" si="61"/>
        <v>361154</v>
      </c>
      <c r="AM62" s="85">
        <f t="shared" si="61"/>
        <v>311090</v>
      </c>
      <c r="AN62" s="85">
        <f t="shared" si="61"/>
        <v>50064</v>
      </c>
      <c r="AO62" s="85">
        <f t="shared" si="61"/>
        <v>337767</v>
      </c>
      <c r="AP62" s="85">
        <f t="shared" si="61"/>
        <v>307987</v>
      </c>
      <c r="AQ62" s="85">
        <f t="shared" si="61"/>
        <v>29780</v>
      </c>
      <c r="AR62" s="85">
        <f t="shared" si="61"/>
        <v>359921</v>
      </c>
      <c r="AS62" s="85">
        <f t="shared" si="61"/>
        <v>320041</v>
      </c>
      <c r="AT62" s="85">
        <f t="shared" si="61"/>
        <v>39880</v>
      </c>
      <c r="AU62" s="85">
        <f t="shared" si="61"/>
        <v>384866</v>
      </c>
      <c r="AV62" s="85">
        <f t="shared" si="61"/>
        <v>336640</v>
      </c>
      <c r="AW62" s="85">
        <f t="shared" si="61"/>
        <v>48226</v>
      </c>
      <c r="AX62" s="85">
        <f t="shared" si="61"/>
        <v>388407</v>
      </c>
      <c r="AY62" s="85">
        <f t="shared" si="61"/>
        <v>337306</v>
      </c>
      <c r="AZ62" s="85">
        <f t="shared" si="61"/>
        <v>51101</v>
      </c>
      <c r="BA62" s="85">
        <f t="shared" si="61"/>
        <v>0</v>
      </c>
      <c r="BB62" s="85">
        <f t="shared" si="61"/>
        <v>0</v>
      </c>
      <c r="BC62" s="85">
        <f t="shared" si="61"/>
        <v>0</v>
      </c>
      <c r="BD62" s="85">
        <f t="shared" si="61"/>
        <v>393712</v>
      </c>
      <c r="BE62" s="85">
        <f t="shared" si="61"/>
        <v>342667</v>
      </c>
      <c r="BF62" s="85">
        <f t="shared" si="61"/>
        <v>51045</v>
      </c>
      <c r="BG62" s="85">
        <f t="shared" si="61"/>
        <v>397515</v>
      </c>
      <c r="BH62" s="85">
        <f t="shared" si="61"/>
        <v>344227</v>
      </c>
      <c r="BI62" s="85">
        <f t="shared" si="61"/>
        <v>53288</v>
      </c>
      <c r="BJ62" s="85">
        <f t="shared" si="61"/>
        <v>412463</v>
      </c>
      <c r="BK62" s="85">
        <f t="shared" si="61"/>
        <v>347904</v>
      </c>
      <c r="BL62" s="85">
        <f t="shared" si="61"/>
        <v>64559</v>
      </c>
      <c r="BM62" s="85">
        <f t="shared" si="61"/>
        <v>421374</v>
      </c>
      <c r="BN62" s="85">
        <f t="shared" si="61"/>
        <v>349798</v>
      </c>
      <c r="BO62" s="85">
        <f t="shared" si="61"/>
        <v>71576</v>
      </c>
      <c r="BP62" s="85">
        <f t="shared" si="61"/>
        <v>427120</v>
      </c>
      <c r="BQ62" s="85">
        <f t="shared" ref="BQ62:CV62" si="62">BQ106+BQ150</f>
        <v>355691</v>
      </c>
      <c r="BR62" s="85">
        <f t="shared" si="62"/>
        <v>71429</v>
      </c>
      <c r="BS62" s="85">
        <f t="shared" si="62"/>
        <v>417162</v>
      </c>
      <c r="BT62" s="85">
        <f t="shared" si="62"/>
        <v>360981</v>
      </c>
      <c r="BU62" s="85">
        <f t="shared" si="62"/>
        <v>56181</v>
      </c>
      <c r="BV62" s="85">
        <f t="shared" si="62"/>
        <v>422834</v>
      </c>
      <c r="BW62" s="85">
        <f t="shared" si="62"/>
        <v>363996</v>
      </c>
      <c r="BX62" s="85">
        <f t="shared" si="62"/>
        <v>58838</v>
      </c>
      <c r="BY62" s="85">
        <f t="shared" si="62"/>
        <v>427973</v>
      </c>
      <c r="BZ62" s="85">
        <f t="shared" si="62"/>
        <v>365099</v>
      </c>
      <c r="CA62" s="85">
        <f t="shared" si="62"/>
        <v>62874</v>
      </c>
      <c r="CB62" s="85">
        <f t="shared" si="62"/>
        <v>430988</v>
      </c>
      <c r="CC62" s="85">
        <f t="shared" si="62"/>
        <v>367456</v>
      </c>
      <c r="CD62" s="85">
        <f t="shared" si="62"/>
        <v>63532</v>
      </c>
      <c r="CE62" s="85">
        <f t="shared" si="62"/>
        <v>437324</v>
      </c>
      <c r="CF62" s="85">
        <f t="shared" si="62"/>
        <v>370469</v>
      </c>
      <c r="CG62" s="85">
        <f t="shared" si="62"/>
        <v>66855</v>
      </c>
      <c r="CH62" s="85">
        <f t="shared" si="62"/>
        <v>431660</v>
      </c>
      <c r="CI62" s="85">
        <f t="shared" si="62"/>
        <v>378864</v>
      </c>
      <c r="CJ62" s="85">
        <f t="shared" si="62"/>
        <v>52796</v>
      </c>
      <c r="CK62" s="85">
        <f t="shared" si="62"/>
        <v>451792</v>
      </c>
      <c r="CL62" s="85">
        <f t="shared" si="62"/>
        <v>387627</v>
      </c>
      <c r="CM62" s="85">
        <f t="shared" si="62"/>
        <v>64165</v>
      </c>
      <c r="CN62" s="85">
        <f t="shared" si="62"/>
        <v>430316</v>
      </c>
      <c r="CO62" s="85">
        <f t="shared" si="62"/>
        <v>381215</v>
      </c>
      <c r="CP62" s="85">
        <f t="shared" si="62"/>
        <v>49101</v>
      </c>
      <c r="CQ62" s="85">
        <f t="shared" si="62"/>
        <v>419917</v>
      </c>
      <c r="CR62" s="85">
        <f t="shared" si="62"/>
        <v>373110</v>
      </c>
      <c r="CS62" s="85">
        <f t="shared" si="62"/>
        <v>46807</v>
      </c>
      <c r="CT62" s="85">
        <f t="shared" si="62"/>
        <v>413724</v>
      </c>
      <c r="CU62" s="85">
        <f t="shared" si="62"/>
        <v>368805</v>
      </c>
      <c r="CV62" s="85">
        <f t="shared" si="62"/>
        <v>44919</v>
      </c>
      <c r="CW62" s="85">
        <f t="shared" ref="CW62:DB62" si="63">CW106+CW150</f>
        <v>415262</v>
      </c>
      <c r="CX62" s="85">
        <f t="shared" si="63"/>
        <v>365079</v>
      </c>
      <c r="CY62" s="85">
        <f t="shared" si="63"/>
        <v>50183</v>
      </c>
      <c r="CZ62" s="85">
        <f t="shared" si="63"/>
        <v>422823</v>
      </c>
      <c r="DA62" s="85">
        <f t="shared" si="63"/>
        <v>210618</v>
      </c>
      <c r="DB62" s="85">
        <f t="shared" si="63"/>
        <v>50269</v>
      </c>
      <c r="DC62" s="85">
        <f t="shared" ref="DC62:DE62" si="64">DC106+DC150</f>
        <v>427825</v>
      </c>
      <c r="DD62" s="85">
        <f t="shared" si="64"/>
        <v>376989</v>
      </c>
      <c r="DE62" s="85">
        <f t="shared" si="64"/>
        <v>50836</v>
      </c>
    </row>
    <row r="63" spans="1:109">
      <c r="A63" s="77" t="s">
        <v>426</v>
      </c>
      <c r="B63" s="77" t="s">
        <v>479</v>
      </c>
      <c r="C63" s="77" t="s">
        <v>7</v>
      </c>
      <c r="D63" s="77"/>
      <c r="E63" s="85">
        <f t="shared" ref="E63:AJ63" si="65">E107+E151</f>
        <v>555330</v>
      </c>
      <c r="F63" s="85">
        <f t="shared" si="65"/>
        <v>377851</v>
      </c>
      <c r="G63" s="85">
        <f t="shared" si="65"/>
        <v>177479</v>
      </c>
      <c r="H63" s="85">
        <f t="shared" si="65"/>
        <v>538163</v>
      </c>
      <c r="I63" s="85">
        <f t="shared" si="65"/>
        <v>385270</v>
      </c>
      <c r="J63" s="85">
        <f t="shared" si="65"/>
        <v>152893</v>
      </c>
      <c r="K63" s="85">
        <f t="shared" si="65"/>
        <v>294073</v>
      </c>
      <c r="L63" s="85">
        <f t="shared" si="65"/>
        <v>198975</v>
      </c>
      <c r="M63" s="85">
        <f t="shared" si="65"/>
        <v>95098</v>
      </c>
      <c r="N63" s="85">
        <f t="shared" si="65"/>
        <v>322889</v>
      </c>
      <c r="O63" s="85">
        <f t="shared" si="65"/>
        <v>200003</v>
      </c>
      <c r="P63" s="85">
        <f t="shared" si="65"/>
        <v>122886</v>
      </c>
      <c r="Q63" s="85">
        <f t="shared" si="65"/>
        <v>325327</v>
      </c>
      <c r="R63" s="85">
        <f t="shared" si="65"/>
        <v>198381</v>
      </c>
      <c r="S63" s="85">
        <f t="shared" si="65"/>
        <v>126946</v>
      </c>
      <c r="T63" s="85">
        <f t="shared" si="65"/>
        <v>340415</v>
      </c>
      <c r="U63" s="85">
        <f t="shared" si="65"/>
        <v>194926</v>
      </c>
      <c r="V63" s="85">
        <f t="shared" si="65"/>
        <v>145489</v>
      </c>
      <c r="W63" s="85">
        <f t="shared" si="65"/>
        <v>350214</v>
      </c>
      <c r="X63" s="85">
        <f t="shared" si="65"/>
        <v>189034</v>
      </c>
      <c r="Y63" s="85">
        <f t="shared" si="65"/>
        <v>161180</v>
      </c>
      <c r="Z63" s="85">
        <f t="shared" si="65"/>
        <v>271921</v>
      </c>
      <c r="AA63" s="85">
        <f t="shared" si="65"/>
        <v>183646</v>
      </c>
      <c r="AB63" s="85">
        <f t="shared" si="65"/>
        <v>88275</v>
      </c>
      <c r="AC63" s="85">
        <f t="shared" si="65"/>
        <v>371526</v>
      </c>
      <c r="AD63" s="85">
        <f t="shared" si="65"/>
        <v>205815</v>
      </c>
      <c r="AE63" s="85">
        <f t="shared" si="65"/>
        <v>165711</v>
      </c>
      <c r="AF63" s="85">
        <f t="shared" si="65"/>
        <v>342246</v>
      </c>
      <c r="AG63" s="85">
        <f t="shared" si="65"/>
        <v>202617</v>
      </c>
      <c r="AH63" s="85">
        <f t="shared" si="65"/>
        <v>139629</v>
      </c>
      <c r="AI63" s="85">
        <f t="shared" si="65"/>
        <v>360851</v>
      </c>
      <c r="AJ63" s="85">
        <f t="shared" si="65"/>
        <v>212993</v>
      </c>
      <c r="AK63" s="85">
        <f t="shared" ref="AK63:BP63" si="66">AK107+AK151</f>
        <v>147858</v>
      </c>
      <c r="AL63" s="85">
        <f t="shared" si="66"/>
        <v>366436</v>
      </c>
      <c r="AM63" s="85">
        <f t="shared" si="66"/>
        <v>209700</v>
      </c>
      <c r="AN63" s="85">
        <f t="shared" si="66"/>
        <v>156736</v>
      </c>
      <c r="AO63" s="85">
        <f t="shared" si="66"/>
        <v>295784</v>
      </c>
      <c r="AP63" s="85">
        <f t="shared" si="66"/>
        <v>201789</v>
      </c>
      <c r="AQ63" s="85">
        <f t="shared" si="66"/>
        <v>93995</v>
      </c>
      <c r="AR63" s="85">
        <f t="shared" si="66"/>
        <v>340420</v>
      </c>
      <c r="AS63" s="85">
        <f t="shared" si="66"/>
        <v>206497</v>
      </c>
      <c r="AT63" s="85">
        <f t="shared" si="66"/>
        <v>133923</v>
      </c>
      <c r="AU63" s="85">
        <f t="shared" si="66"/>
        <v>371312</v>
      </c>
      <c r="AV63" s="85">
        <f t="shared" si="66"/>
        <v>211052</v>
      </c>
      <c r="AW63" s="85">
        <f t="shared" si="66"/>
        <v>160260</v>
      </c>
      <c r="AX63" s="85">
        <f t="shared" si="66"/>
        <v>412577</v>
      </c>
      <c r="AY63" s="85">
        <f t="shared" si="66"/>
        <v>215494</v>
      </c>
      <c r="AZ63" s="85">
        <f t="shared" si="66"/>
        <v>197083</v>
      </c>
      <c r="BA63" s="85">
        <f t="shared" si="66"/>
        <v>0</v>
      </c>
      <c r="BB63" s="85">
        <f t="shared" si="66"/>
        <v>0</v>
      </c>
      <c r="BC63" s="85">
        <f t="shared" si="66"/>
        <v>0</v>
      </c>
      <c r="BD63" s="85">
        <f t="shared" si="66"/>
        <v>383691</v>
      </c>
      <c r="BE63" s="85">
        <f t="shared" si="66"/>
        <v>225186</v>
      </c>
      <c r="BF63" s="85">
        <f t="shared" si="66"/>
        <v>158505</v>
      </c>
      <c r="BG63" s="85">
        <f t="shared" si="66"/>
        <v>394794</v>
      </c>
      <c r="BH63" s="85">
        <f t="shared" si="66"/>
        <v>227815</v>
      </c>
      <c r="BI63" s="85">
        <f t="shared" si="66"/>
        <v>166979</v>
      </c>
      <c r="BJ63" s="85">
        <f t="shared" si="66"/>
        <v>440534</v>
      </c>
      <c r="BK63" s="85">
        <f t="shared" si="66"/>
        <v>229299</v>
      </c>
      <c r="BL63" s="85">
        <f t="shared" si="66"/>
        <v>211235</v>
      </c>
      <c r="BM63" s="85">
        <f t="shared" si="66"/>
        <v>476406</v>
      </c>
      <c r="BN63" s="85">
        <f t="shared" si="66"/>
        <v>231722</v>
      </c>
      <c r="BO63" s="85">
        <f t="shared" si="66"/>
        <v>244684</v>
      </c>
      <c r="BP63" s="85">
        <f t="shared" si="66"/>
        <v>492499</v>
      </c>
      <c r="BQ63" s="85">
        <f t="shared" ref="BQ63:CV63" si="67">BQ107+BQ151</f>
        <v>238302</v>
      </c>
      <c r="BR63" s="85">
        <f t="shared" si="67"/>
        <v>254197</v>
      </c>
      <c r="BS63" s="85">
        <f t="shared" si="67"/>
        <v>424738</v>
      </c>
      <c r="BT63" s="85">
        <f t="shared" si="67"/>
        <v>239157</v>
      </c>
      <c r="BU63" s="85">
        <f t="shared" si="67"/>
        <v>185581</v>
      </c>
      <c r="BV63" s="85">
        <f t="shared" si="67"/>
        <v>453774</v>
      </c>
      <c r="BW63" s="85">
        <f t="shared" si="67"/>
        <v>240523</v>
      </c>
      <c r="BX63" s="85">
        <f t="shared" si="67"/>
        <v>213251</v>
      </c>
      <c r="BY63" s="85">
        <f t="shared" si="67"/>
        <v>461598</v>
      </c>
      <c r="BZ63" s="85">
        <f t="shared" si="67"/>
        <v>240505</v>
      </c>
      <c r="CA63" s="85">
        <f t="shared" si="67"/>
        <v>221093</v>
      </c>
      <c r="CB63" s="85">
        <f t="shared" si="67"/>
        <v>469783</v>
      </c>
      <c r="CC63" s="85">
        <f t="shared" si="67"/>
        <v>245222</v>
      </c>
      <c r="CD63" s="85">
        <f t="shared" si="67"/>
        <v>224561</v>
      </c>
      <c r="CE63" s="85">
        <f t="shared" si="67"/>
        <v>488764</v>
      </c>
      <c r="CF63" s="85">
        <f t="shared" si="67"/>
        <v>248994</v>
      </c>
      <c r="CG63" s="85">
        <f t="shared" si="67"/>
        <v>239770</v>
      </c>
      <c r="CH63" s="85">
        <f t="shared" si="67"/>
        <v>423895</v>
      </c>
      <c r="CI63" s="85">
        <f t="shared" si="67"/>
        <v>249285</v>
      </c>
      <c r="CJ63" s="85">
        <f t="shared" si="67"/>
        <v>174610</v>
      </c>
      <c r="CK63" s="85">
        <f t="shared" si="67"/>
        <v>460263</v>
      </c>
      <c r="CL63" s="85">
        <f t="shared" si="67"/>
        <v>257705</v>
      </c>
      <c r="CM63" s="85">
        <f t="shared" si="67"/>
        <v>202558</v>
      </c>
      <c r="CN63" s="85">
        <f t="shared" si="67"/>
        <v>410278</v>
      </c>
      <c r="CO63" s="85">
        <f t="shared" si="67"/>
        <v>251307</v>
      </c>
      <c r="CP63" s="85">
        <f t="shared" si="67"/>
        <v>158971</v>
      </c>
      <c r="CQ63" s="85">
        <f t="shared" si="67"/>
        <v>397827</v>
      </c>
      <c r="CR63" s="85">
        <f t="shared" si="67"/>
        <v>244150</v>
      </c>
      <c r="CS63" s="85">
        <f t="shared" si="67"/>
        <v>153677</v>
      </c>
      <c r="CT63" s="85">
        <f t="shared" si="67"/>
        <v>377760</v>
      </c>
      <c r="CU63" s="85">
        <f t="shared" si="67"/>
        <v>235690</v>
      </c>
      <c r="CV63" s="85">
        <f t="shared" si="67"/>
        <v>142070</v>
      </c>
      <c r="CW63" s="85">
        <f t="shared" ref="CW63:DB63" si="68">CW107+CW151</f>
        <v>416144</v>
      </c>
      <c r="CX63" s="85">
        <f t="shared" si="68"/>
        <v>234771</v>
      </c>
      <c r="CY63" s="85">
        <f t="shared" si="68"/>
        <v>181373</v>
      </c>
      <c r="CZ63" s="85">
        <f t="shared" si="68"/>
        <v>408574</v>
      </c>
      <c r="DA63" s="85">
        <f t="shared" si="68"/>
        <v>184272</v>
      </c>
      <c r="DB63" s="85">
        <f t="shared" si="68"/>
        <v>177284</v>
      </c>
      <c r="DC63" s="85">
        <f t="shared" ref="DC63:DE63" si="69">DC107+DC151</f>
        <v>412930</v>
      </c>
      <c r="DD63" s="85">
        <f t="shared" si="69"/>
        <v>233297</v>
      </c>
      <c r="DE63" s="85">
        <f t="shared" si="69"/>
        <v>179633</v>
      </c>
    </row>
    <row r="64" spans="1:109">
      <c r="A64" s="77" t="s">
        <v>426</v>
      </c>
      <c r="B64" s="77" t="s">
        <v>479</v>
      </c>
      <c r="C64" s="77" t="s">
        <v>46</v>
      </c>
      <c r="D64" s="77"/>
      <c r="E64" s="85">
        <f t="shared" ref="E64:AJ64" si="70">E108+E152</f>
        <v>593824</v>
      </c>
      <c r="F64" s="85">
        <f t="shared" si="70"/>
        <v>482024</v>
      </c>
      <c r="G64" s="85">
        <f t="shared" si="70"/>
        <v>111800</v>
      </c>
      <c r="H64" s="85">
        <f t="shared" si="70"/>
        <v>518633</v>
      </c>
      <c r="I64" s="85">
        <f t="shared" si="70"/>
        <v>428060</v>
      </c>
      <c r="J64" s="85">
        <f t="shared" si="70"/>
        <v>90573</v>
      </c>
      <c r="K64" s="85">
        <f t="shared" si="70"/>
        <v>501707</v>
      </c>
      <c r="L64" s="85">
        <f t="shared" si="70"/>
        <v>414903</v>
      </c>
      <c r="M64" s="85">
        <f t="shared" si="70"/>
        <v>86804</v>
      </c>
      <c r="N64" s="85">
        <f t="shared" si="70"/>
        <v>477421</v>
      </c>
      <c r="O64" s="85">
        <f t="shared" si="70"/>
        <v>402764</v>
      </c>
      <c r="P64" s="85">
        <f t="shared" si="70"/>
        <v>74657</v>
      </c>
      <c r="Q64" s="85">
        <f t="shared" si="70"/>
        <v>482501</v>
      </c>
      <c r="R64" s="85">
        <f t="shared" si="70"/>
        <v>398055</v>
      </c>
      <c r="S64" s="85">
        <f t="shared" si="70"/>
        <v>84446</v>
      </c>
      <c r="T64" s="85">
        <f t="shared" si="70"/>
        <v>446919</v>
      </c>
      <c r="U64" s="85">
        <f t="shared" si="70"/>
        <v>375829</v>
      </c>
      <c r="V64" s="85">
        <f t="shared" si="70"/>
        <v>71090</v>
      </c>
      <c r="W64" s="85">
        <f t="shared" si="70"/>
        <v>467331</v>
      </c>
      <c r="X64" s="85">
        <f t="shared" si="70"/>
        <v>393956</v>
      </c>
      <c r="Y64" s="85">
        <f t="shared" si="70"/>
        <v>73375</v>
      </c>
      <c r="Z64" s="85">
        <f t="shared" si="70"/>
        <v>645198</v>
      </c>
      <c r="AA64" s="85">
        <f t="shared" si="70"/>
        <v>481884</v>
      </c>
      <c r="AB64" s="85">
        <f t="shared" si="70"/>
        <v>163314</v>
      </c>
      <c r="AC64" s="85">
        <f t="shared" si="70"/>
        <v>481192</v>
      </c>
      <c r="AD64" s="85">
        <f t="shared" si="70"/>
        <v>404321</v>
      </c>
      <c r="AE64" s="85">
        <f t="shared" si="70"/>
        <v>76871</v>
      </c>
      <c r="AF64" s="85">
        <f t="shared" si="70"/>
        <v>531513</v>
      </c>
      <c r="AG64" s="85">
        <f t="shared" si="70"/>
        <v>440196</v>
      </c>
      <c r="AH64" s="85">
        <f t="shared" si="70"/>
        <v>91317</v>
      </c>
      <c r="AI64" s="85">
        <f t="shared" si="70"/>
        <v>528818</v>
      </c>
      <c r="AJ64" s="85">
        <f t="shared" si="70"/>
        <v>434008</v>
      </c>
      <c r="AK64" s="85">
        <f t="shared" ref="AK64:BP64" si="71">AK108+AK152</f>
        <v>94810</v>
      </c>
      <c r="AL64" s="85">
        <f t="shared" si="71"/>
        <v>514703</v>
      </c>
      <c r="AM64" s="85">
        <f t="shared" si="71"/>
        <v>425436</v>
      </c>
      <c r="AN64" s="85">
        <f t="shared" si="71"/>
        <v>89267</v>
      </c>
      <c r="AO64" s="85">
        <f t="shared" si="71"/>
        <v>715513</v>
      </c>
      <c r="AP64" s="85">
        <f t="shared" si="71"/>
        <v>522232</v>
      </c>
      <c r="AQ64" s="85">
        <f t="shared" si="71"/>
        <v>193281</v>
      </c>
      <c r="AR64" s="85">
        <f t="shared" si="71"/>
        <v>556908</v>
      </c>
      <c r="AS64" s="85">
        <f t="shared" si="71"/>
        <v>445170</v>
      </c>
      <c r="AT64" s="85">
        <f t="shared" si="71"/>
        <v>111738</v>
      </c>
      <c r="AU64" s="85">
        <f t="shared" si="71"/>
        <v>564907</v>
      </c>
      <c r="AV64" s="85">
        <f t="shared" si="71"/>
        <v>432781</v>
      </c>
      <c r="AW64" s="85">
        <f t="shared" si="71"/>
        <v>132126</v>
      </c>
      <c r="AX64" s="85">
        <f t="shared" si="71"/>
        <v>535024</v>
      </c>
      <c r="AY64" s="85">
        <f t="shared" si="71"/>
        <v>425566</v>
      </c>
      <c r="AZ64" s="85">
        <f t="shared" si="71"/>
        <v>109458</v>
      </c>
      <c r="BA64" s="85">
        <f t="shared" si="71"/>
        <v>0</v>
      </c>
      <c r="BB64" s="85">
        <f t="shared" si="71"/>
        <v>0</v>
      </c>
      <c r="BC64" s="85">
        <f t="shared" si="71"/>
        <v>0</v>
      </c>
      <c r="BD64" s="85">
        <f t="shared" si="71"/>
        <v>555342</v>
      </c>
      <c r="BE64" s="85">
        <f t="shared" si="71"/>
        <v>427975</v>
      </c>
      <c r="BF64" s="85">
        <f t="shared" si="71"/>
        <v>127367</v>
      </c>
      <c r="BG64" s="85">
        <f t="shared" si="71"/>
        <v>538632</v>
      </c>
      <c r="BH64" s="85">
        <f t="shared" si="71"/>
        <v>426763</v>
      </c>
      <c r="BI64" s="85">
        <f t="shared" si="71"/>
        <v>111869</v>
      </c>
      <c r="BJ64" s="85">
        <f t="shared" si="71"/>
        <v>549223</v>
      </c>
      <c r="BK64" s="85">
        <f t="shared" si="71"/>
        <v>422563</v>
      </c>
      <c r="BL64" s="85">
        <f t="shared" si="71"/>
        <v>126660</v>
      </c>
      <c r="BM64" s="85">
        <f t="shared" si="71"/>
        <v>558809</v>
      </c>
      <c r="BN64" s="85">
        <f t="shared" si="71"/>
        <v>422233</v>
      </c>
      <c r="BO64" s="85">
        <f t="shared" si="71"/>
        <v>136576</v>
      </c>
      <c r="BP64" s="85">
        <f t="shared" si="71"/>
        <v>549248</v>
      </c>
      <c r="BQ64" s="85">
        <f t="shared" ref="BQ64:CV64" si="72">BQ108+BQ152</f>
        <v>428246</v>
      </c>
      <c r="BR64" s="85">
        <f t="shared" si="72"/>
        <v>121002</v>
      </c>
      <c r="BS64" s="85">
        <f t="shared" si="72"/>
        <v>515375</v>
      </c>
      <c r="BT64" s="85">
        <f t="shared" si="72"/>
        <v>424860</v>
      </c>
      <c r="BU64" s="85">
        <f t="shared" si="72"/>
        <v>90515</v>
      </c>
      <c r="BV64" s="85">
        <f t="shared" si="72"/>
        <v>514188</v>
      </c>
      <c r="BW64" s="85">
        <f t="shared" si="72"/>
        <v>422888</v>
      </c>
      <c r="BX64" s="85">
        <f t="shared" si="72"/>
        <v>91300</v>
      </c>
      <c r="BY64" s="85">
        <f t="shared" si="72"/>
        <v>509614</v>
      </c>
      <c r="BZ64" s="85">
        <f t="shared" si="72"/>
        <v>419448</v>
      </c>
      <c r="CA64" s="85">
        <f t="shared" si="72"/>
        <v>90166</v>
      </c>
      <c r="CB64" s="85">
        <f t="shared" si="72"/>
        <v>518409</v>
      </c>
      <c r="CC64" s="85">
        <f t="shared" si="72"/>
        <v>421039</v>
      </c>
      <c r="CD64" s="85">
        <f t="shared" si="72"/>
        <v>97370</v>
      </c>
      <c r="CE64" s="85">
        <f t="shared" si="72"/>
        <v>526377</v>
      </c>
      <c r="CF64" s="85">
        <f t="shared" si="72"/>
        <v>432920</v>
      </c>
      <c r="CG64" s="85">
        <f t="shared" si="72"/>
        <v>93457</v>
      </c>
      <c r="CH64" s="85">
        <f t="shared" si="72"/>
        <v>517091</v>
      </c>
      <c r="CI64" s="85">
        <f t="shared" si="72"/>
        <v>432467</v>
      </c>
      <c r="CJ64" s="85">
        <f t="shared" si="72"/>
        <v>84624</v>
      </c>
      <c r="CK64" s="85">
        <f t="shared" si="72"/>
        <v>532958</v>
      </c>
      <c r="CL64" s="85">
        <f t="shared" si="72"/>
        <v>434463</v>
      </c>
      <c r="CM64" s="85">
        <f t="shared" si="72"/>
        <v>98495</v>
      </c>
      <c r="CN64" s="85">
        <f t="shared" si="72"/>
        <v>505045</v>
      </c>
      <c r="CO64" s="85">
        <f t="shared" si="72"/>
        <v>423877</v>
      </c>
      <c r="CP64" s="85">
        <f t="shared" si="72"/>
        <v>81168</v>
      </c>
      <c r="CQ64" s="85">
        <f t="shared" si="72"/>
        <v>499973</v>
      </c>
      <c r="CR64" s="85">
        <f t="shared" si="72"/>
        <v>418627</v>
      </c>
      <c r="CS64" s="85">
        <f t="shared" si="72"/>
        <v>81346</v>
      </c>
      <c r="CT64" s="85">
        <f t="shared" si="72"/>
        <v>480651</v>
      </c>
      <c r="CU64" s="85">
        <f t="shared" si="72"/>
        <v>402906</v>
      </c>
      <c r="CV64" s="85">
        <f t="shared" si="72"/>
        <v>77745</v>
      </c>
      <c r="CW64" s="85">
        <f t="shared" ref="CW64:DB64" si="73">CW108+CW152</f>
        <v>489058</v>
      </c>
      <c r="CX64" s="85">
        <f t="shared" si="73"/>
        <v>398145</v>
      </c>
      <c r="CY64" s="85">
        <f t="shared" si="73"/>
        <v>90913</v>
      </c>
      <c r="CZ64" s="85">
        <f t="shared" si="73"/>
        <v>485184</v>
      </c>
      <c r="DA64" s="85">
        <f t="shared" si="73"/>
        <v>227318</v>
      </c>
      <c r="DB64" s="85">
        <f t="shared" si="73"/>
        <v>87974</v>
      </c>
      <c r="DC64" s="85">
        <f t="shared" ref="DC64:DE64" si="74">DC108+DC152</f>
        <v>491644</v>
      </c>
      <c r="DD64" s="85">
        <f t="shared" si="74"/>
        <v>401868</v>
      </c>
      <c r="DE64" s="85">
        <f t="shared" si="74"/>
        <v>89776</v>
      </c>
    </row>
    <row r="65" spans="1:109">
      <c r="A65" s="77" t="s">
        <v>460</v>
      </c>
      <c r="B65" s="77" t="s">
        <v>457</v>
      </c>
      <c r="C65" s="77" t="s">
        <v>45</v>
      </c>
      <c r="D65" s="77"/>
      <c r="E65" s="85">
        <f t="shared" ref="E65:AJ65" si="75">E109+E153</f>
        <v>16121</v>
      </c>
      <c r="F65" s="85">
        <f t="shared" si="75"/>
        <v>12925</v>
      </c>
      <c r="G65" s="85">
        <f t="shared" si="75"/>
        <v>3196</v>
      </c>
      <c r="H65" s="85">
        <f t="shared" si="75"/>
        <v>16046</v>
      </c>
      <c r="I65" s="85">
        <f t="shared" si="75"/>
        <v>13558</v>
      </c>
      <c r="J65" s="85">
        <f t="shared" si="75"/>
        <v>2488</v>
      </c>
      <c r="K65" s="85">
        <f t="shared" si="75"/>
        <v>15436</v>
      </c>
      <c r="L65" s="85">
        <f t="shared" si="75"/>
        <v>12096</v>
      </c>
      <c r="M65" s="85">
        <f t="shared" si="75"/>
        <v>3340</v>
      </c>
      <c r="N65" s="85">
        <f t="shared" si="75"/>
        <v>14523</v>
      </c>
      <c r="O65" s="85">
        <f t="shared" si="75"/>
        <v>11353</v>
      </c>
      <c r="P65" s="85">
        <f t="shared" si="75"/>
        <v>3170</v>
      </c>
      <c r="Q65" s="85">
        <f t="shared" si="75"/>
        <v>14105</v>
      </c>
      <c r="R65" s="85">
        <f t="shared" si="75"/>
        <v>10992</v>
      </c>
      <c r="S65" s="85">
        <f t="shared" si="75"/>
        <v>3113</v>
      </c>
      <c r="T65" s="85">
        <f t="shared" si="75"/>
        <v>14494</v>
      </c>
      <c r="U65" s="85">
        <f t="shared" si="75"/>
        <v>10940</v>
      </c>
      <c r="V65" s="85">
        <f t="shared" si="75"/>
        <v>3554</v>
      </c>
      <c r="W65" s="85">
        <f t="shared" si="75"/>
        <v>14326</v>
      </c>
      <c r="X65" s="85">
        <f t="shared" si="75"/>
        <v>10744</v>
      </c>
      <c r="Y65" s="85">
        <f t="shared" si="75"/>
        <v>3582</v>
      </c>
      <c r="Z65" s="85">
        <f t="shared" si="75"/>
        <v>12682</v>
      </c>
      <c r="AA65" s="85">
        <f t="shared" si="75"/>
        <v>9931</v>
      </c>
      <c r="AB65" s="85">
        <f t="shared" si="75"/>
        <v>2751</v>
      </c>
      <c r="AC65" s="85">
        <f t="shared" si="75"/>
        <v>12522</v>
      </c>
      <c r="AD65" s="85">
        <f t="shared" si="75"/>
        <v>9614</v>
      </c>
      <c r="AE65" s="85">
        <f t="shared" si="75"/>
        <v>2908</v>
      </c>
      <c r="AF65" s="85">
        <f t="shared" si="75"/>
        <v>12224</v>
      </c>
      <c r="AG65" s="85">
        <f t="shared" si="75"/>
        <v>9208</v>
      </c>
      <c r="AH65" s="85">
        <f t="shared" si="75"/>
        <v>3016</v>
      </c>
      <c r="AI65" s="85">
        <f t="shared" si="75"/>
        <v>12167</v>
      </c>
      <c r="AJ65" s="85">
        <f t="shared" si="75"/>
        <v>8832</v>
      </c>
      <c r="AK65" s="85">
        <f t="shared" ref="AK65:BP65" si="76">AK109+AK153</f>
        <v>3335</v>
      </c>
      <c r="AL65" s="85">
        <f t="shared" si="76"/>
        <v>12162</v>
      </c>
      <c r="AM65" s="85">
        <f t="shared" si="76"/>
        <v>8376</v>
      </c>
      <c r="AN65" s="85">
        <f t="shared" si="76"/>
        <v>3786</v>
      </c>
      <c r="AO65" s="85">
        <f t="shared" si="76"/>
        <v>11089</v>
      </c>
      <c r="AP65" s="85">
        <f t="shared" si="76"/>
        <v>7627</v>
      </c>
      <c r="AQ65" s="85">
        <f t="shared" si="76"/>
        <v>3462</v>
      </c>
      <c r="AR65" s="85">
        <f t="shared" si="76"/>
        <v>10787</v>
      </c>
      <c r="AS65" s="85">
        <f t="shared" si="76"/>
        <v>7207</v>
      </c>
      <c r="AT65" s="85">
        <f t="shared" si="76"/>
        <v>3580</v>
      </c>
      <c r="AU65" s="85">
        <f t="shared" si="76"/>
        <v>10458</v>
      </c>
      <c r="AV65" s="85">
        <f t="shared" si="76"/>
        <v>6823</v>
      </c>
      <c r="AW65" s="85">
        <f t="shared" si="76"/>
        <v>3635</v>
      </c>
      <c r="AX65" s="85">
        <f t="shared" si="76"/>
        <v>10285</v>
      </c>
      <c r="AY65" s="85">
        <f t="shared" si="76"/>
        <v>6567</v>
      </c>
      <c r="AZ65" s="85">
        <f t="shared" si="76"/>
        <v>3718</v>
      </c>
      <c r="BA65" s="85">
        <f t="shared" si="76"/>
        <v>0</v>
      </c>
      <c r="BB65" s="85">
        <f t="shared" si="76"/>
        <v>0</v>
      </c>
      <c r="BC65" s="85">
        <f t="shared" si="76"/>
        <v>0</v>
      </c>
      <c r="BD65" s="85">
        <f t="shared" si="76"/>
        <v>9363</v>
      </c>
      <c r="BE65" s="85">
        <f t="shared" si="76"/>
        <v>5793</v>
      </c>
      <c r="BF65" s="85">
        <f t="shared" si="76"/>
        <v>3570</v>
      </c>
      <c r="BG65" s="85">
        <f t="shared" si="76"/>
        <v>8710</v>
      </c>
      <c r="BH65" s="85">
        <f t="shared" si="76"/>
        <v>5779</v>
      </c>
      <c r="BI65" s="85">
        <f t="shared" si="76"/>
        <v>2931</v>
      </c>
      <c r="BJ65" s="85">
        <f t="shared" si="76"/>
        <v>8492</v>
      </c>
      <c r="BK65" s="85">
        <f t="shared" si="76"/>
        <v>5630</v>
      </c>
      <c r="BL65" s="85">
        <f t="shared" si="76"/>
        <v>2862</v>
      </c>
      <c r="BM65" s="85">
        <f t="shared" si="76"/>
        <v>8697</v>
      </c>
      <c r="BN65" s="85">
        <f t="shared" si="76"/>
        <v>5777</v>
      </c>
      <c r="BO65" s="85">
        <f t="shared" si="76"/>
        <v>2920</v>
      </c>
      <c r="BP65" s="85">
        <f t="shared" si="76"/>
        <v>8807</v>
      </c>
      <c r="BQ65" s="85">
        <f t="shared" ref="BQ65:CV65" si="77">BQ109+BQ153</f>
        <v>5773</v>
      </c>
      <c r="BR65" s="85">
        <f t="shared" si="77"/>
        <v>3034</v>
      </c>
      <c r="BS65" s="85">
        <f t="shared" si="77"/>
        <v>9191</v>
      </c>
      <c r="BT65" s="85">
        <f t="shared" si="77"/>
        <v>5849</v>
      </c>
      <c r="BU65" s="85">
        <f t="shared" si="77"/>
        <v>3342</v>
      </c>
      <c r="BV65" s="85">
        <f t="shared" si="77"/>
        <v>8959</v>
      </c>
      <c r="BW65" s="85">
        <f t="shared" si="77"/>
        <v>5736</v>
      </c>
      <c r="BX65" s="85">
        <f t="shared" si="77"/>
        <v>3223</v>
      </c>
      <c r="BY65" s="85">
        <f t="shared" si="77"/>
        <v>9041</v>
      </c>
      <c r="BZ65" s="85">
        <f t="shared" si="77"/>
        <v>5643</v>
      </c>
      <c r="CA65" s="85">
        <f t="shared" si="77"/>
        <v>3398</v>
      </c>
      <c r="CB65" s="85">
        <f t="shared" si="77"/>
        <v>8777</v>
      </c>
      <c r="CC65" s="85">
        <f t="shared" si="77"/>
        <v>5985</v>
      </c>
      <c r="CD65" s="85">
        <f t="shared" si="77"/>
        <v>2792</v>
      </c>
      <c r="CE65" s="85">
        <f t="shared" si="77"/>
        <v>8661</v>
      </c>
      <c r="CF65" s="85">
        <f t="shared" si="77"/>
        <v>6102</v>
      </c>
      <c r="CG65" s="85">
        <f t="shared" si="77"/>
        <v>2559</v>
      </c>
      <c r="CH65" s="85">
        <f t="shared" si="77"/>
        <v>9166</v>
      </c>
      <c r="CI65" s="85">
        <f t="shared" si="77"/>
        <v>6328</v>
      </c>
      <c r="CJ65" s="85">
        <f t="shared" si="77"/>
        <v>2838</v>
      </c>
      <c r="CK65" s="85">
        <f t="shared" si="77"/>
        <v>9423</v>
      </c>
      <c r="CL65" s="85">
        <f t="shared" si="77"/>
        <v>6385</v>
      </c>
      <c r="CM65" s="85">
        <f t="shared" si="77"/>
        <v>3038</v>
      </c>
      <c r="CN65" s="85">
        <f t="shared" si="77"/>
        <v>11837</v>
      </c>
      <c r="CO65" s="85">
        <f t="shared" si="77"/>
        <v>6492</v>
      </c>
      <c r="CP65" s="85">
        <f t="shared" si="77"/>
        <v>5345</v>
      </c>
      <c r="CQ65" s="85">
        <f t="shared" si="77"/>
        <v>11796</v>
      </c>
      <c r="CR65" s="85">
        <f t="shared" si="77"/>
        <v>6486</v>
      </c>
      <c r="CS65" s="85">
        <f t="shared" si="77"/>
        <v>5310</v>
      </c>
      <c r="CT65" s="85">
        <f t="shared" si="77"/>
        <v>11810</v>
      </c>
      <c r="CU65" s="85">
        <f t="shared" si="77"/>
        <v>6450</v>
      </c>
      <c r="CV65" s="85">
        <f t="shared" si="77"/>
        <v>5360</v>
      </c>
      <c r="CW65" s="85">
        <f t="shared" ref="CW65:DB65" si="78">CW109+CW153</f>
        <v>11542</v>
      </c>
      <c r="CX65" s="85">
        <f t="shared" si="78"/>
        <v>6703</v>
      </c>
      <c r="CY65" s="85">
        <f t="shared" si="78"/>
        <v>4839</v>
      </c>
      <c r="CZ65" s="85">
        <f t="shared" si="78"/>
        <v>11283</v>
      </c>
      <c r="DA65" s="85">
        <f t="shared" si="78"/>
        <v>0</v>
      </c>
      <c r="DB65" s="85">
        <f t="shared" si="78"/>
        <v>5280</v>
      </c>
      <c r="DC65" s="85">
        <f t="shared" ref="DC65:DE65" si="79">DC109+DC153</f>
        <v>11983</v>
      </c>
      <c r="DD65" s="85">
        <f t="shared" si="79"/>
        <v>6048</v>
      </c>
      <c r="DE65" s="85">
        <f t="shared" si="79"/>
        <v>5935</v>
      </c>
    </row>
    <row r="66" spans="1:109">
      <c r="A66" s="77" t="s">
        <v>460</v>
      </c>
      <c r="B66" s="77" t="s">
        <v>476</v>
      </c>
      <c r="C66" s="77" t="s">
        <v>18</v>
      </c>
      <c r="D66" s="77"/>
      <c r="E66" s="85">
        <f t="shared" ref="E66:AJ66" si="80">E110+E154</f>
        <v>558914</v>
      </c>
      <c r="F66" s="85">
        <f t="shared" si="80"/>
        <v>525513</v>
      </c>
      <c r="G66" s="85">
        <f t="shared" si="80"/>
        <v>33401</v>
      </c>
      <c r="H66" s="85">
        <f t="shared" si="80"/>
        <v>530385</v>
      </c>
      <c r="I66" s="85">
        <f t="shared" si="80"/>
        <v>504701</v>
      </c>
      <c r="J66" s="85">
        <f t="shared" si="80"/>
        <v>25684</v>
      </c>
      <c r="K66" s="85">
        <f t="shared" si="80"/>
        <v>526109</v>
      </c>
      <c r="L66" s="85">
        <f t="shared" si="80"/>
        <v>504578</v>
      </c>
      <c r="M66" s="85">
        <f t="shared" si="80"/>
        <v>21531</v>
      </c>
      <c r="N66" s="85">
        <f t="shared" si="80"/>
        <v>527386</v>
      </c>
      <c r="O66" s="85">
        <f t="shared" si="80"/>
        <v>498648</v>
      </c>
      <c r="P66" s="85">
        <f t="shared" si="80"/>
        <v>28738</v>
      </c>
      <c r="Q66" s="85">
        <f t="shared" si="80"/>
        <v>540267</v>
      </c>
      <c r="R66" s="85">
        <f t="shared" si="80"/>
        <v>511470</v>
      </c>
      <c r="S66" s="85">
        <f t="shared" si="80"/>
        <v>28797</v>
      </c>
      <c r="T66" s="85">
        <f t="shared" si="80"/>
        <v>548707</v>
      </c>
      <c r="U66" s="85">
        <f t="shared" si="80"/>
        <v>519502</v>
      </c>
      <c r="V66" s="85">
        <f t="shared" si="80"/>
        <v>29205</v>
      </c>
      <c r="W66" s="85">
        <f t="shared" si="80"/>
        <v>549765</v>
      </c>
      <c r="X66" s="85">
        <f t="shared" si="80"/>
        <v>521871</v>
      </c>
      <c r="Y66" s="85">
        <f t="shared" si="80"/>
        <v>27894</v>
      </c>
      <c r="Z66" s="85">
        <f t="shared" si="80"/>
        <v>524379</v>
      </c>
      <c r="AA66" s="85">
        <f t="shared" si="80"/>
        <v>502104</v>
      </c>
      <c r="AB66" s="85">
        <f t="shared" si="80"/>
        <v>22275</v>
      </c>
      <c r="AC66" s="85">
        <f t="shared" si="80"/>
        <v>555153</v>
      </c>
      <c r="AD66" s="85">
        <f t="shared" si="80"/>
        <v>524738</v>
      </c>
      <c r="AE66" s="85">
        <f t="shared" si="80"/>
        <v>30415</v>
      </c>
      <c r="AF66" s="85">
        <f t="shared" si="80"/>
        <v>556997</v>
      </c>
      <c r="AG66" s="85">
        <f t="shared" si="80"/>
        <v>525105</v>
      </c>
      <c r="AH66" s="85">
        <f t="shared" si="80"/>
        <v>31892</v>
      </c>
      <c r="AI66" s="85">
        <f t="shared" si="80"/>
        <v>568828</v>
      </c>
      <c r="AJ66" s="85">
        <f t="shared" si="80"/>
        <v>533846</v>
      </c>
      <c r="AK66" s="85">
        <f t="shared" ref="AK66:BP66" si="81">AK110+AK154</f>
        <v>34982</v>
      </c>
      <c r="AL66" s="85">
        <f t="shared" si="81"/>
        <v>563830</v>
      </c>
      <c r="AM66" s="85">
        <f t="shared" si="81"/>
        <v>530433</v>
      </c>
      <c r="AN66" s="85">
        <f t="shared" si="81"/>
        <v>33397</v>
      </c>
      <c r="AO66" s="85">
        <f t="shared" si="81"/>
        <v>537606</v>
      </c>
      <c r="AP66" s="85">
        <f t="shared" si="81"/>
        <v>510449</v>
      </c>
      <c r="AQ66" s="85">
        <f t="shared" si="81"/>
        <v>27157</v>
      </c>
      <c r="AR66" s="85">
        <f t="shared" si="81"/>
        <v>556233</v>
      </c>
      <c r="AS66" s="85">
        <f t="shared" si="81"/>
        <v>523897</v>
      </c>
      <c r="AT66" s="85">
        <f t="shared" si="81"/>
        <v>32336</v>
      </c>
      <c r="AU66" s="85">
        <f t="shared" si="81"/>
        <v>560683</v>
      </c>
      <c r="AV66" s="85">
        <f t="shared" si="81"/>
        <v>526910</v>
      </c>
      <c r="AW66" s="85">
        <f t="shared" si="81"/>
        <v>33773</v>
      </c>
      <c r="AX66" s="85">
        <f t="shared" si="81"/>
        <v>559933</v>
      </c>
      <c r="AY66" s="85">
        <f t="shared" si="81"/>
        <v>524080</v>
      </c>
      <c r="AZ66" s="85">
        <f t="shared" si="81"/>
        <v>35853</v>
      </c>
      <c r="BA66" s="85">
        <f t="shared" si="81"/>
        <v>0</v>
      </c>
      <c r="BB66" s="85">
        <f t="shared" si="81"/>
        <v>0</v>
      </c>
      <c r="BC66" s="85">
        <f t="shared" si="81"/>
        <v>0</v>
      </c>
      <c r="BD66" s="85">
        <f t="shared" si="81"/>
        <v>548486</v>
      </c>
      <c r="BE66" s="85">
        <f t="shared" si="81"/>
        <v>515936</v>
      </c>
      <c r="BF66" s="85">
        <f t="shared" si="81"/>
        <v>32550</v>
      </c>
      <c r="BG66" s="85">
        <f t="shared" si="81"/>
        <v>549983</v>
      </c>
      <c r="BH66" s="85">
        <f t="shared" si="81"/>
        <v>513964</v>
      </c>
      <c r="BI66" s="85">
        <f t="shared" si="81"/>
        <v>36019</v>
      </c>
      <c r="BJ66" s="85">
        <f t="shared" si="81"/>
        <v>565533</v>
      </c>
      <c r="BK66" s="85">
        <f t="shared" si="81"/>
        <v>524596</v>
      </c>
      <c r="BL66" s="85">
        <f t="shared" si="81"/>
        <v>40937</v>
      </c>
      <c r="BM66" s="85">
        <f t="shared" si="81"/>
        <v>569396</v>
      </c>
      <c r="BN66" s="85">
        <f t="shared" si="81"/>
        <v>526905</v>
      </c>
      <c r="BO66" s="85">
        <f t="shared" si="81"/>
        <v>42491</v>
      </c>
      <c r="BP66" s="85">
        <f t="shared" si="81"/>
        <v>575389</v>
      </c>
      <c r="BQ66" s="85">
        <f t="shared" ref="BQ66:CV66" si="82">BQ110+BQ154</f>
        <v>533865</v>
      </c>
      <c r="BR66" s="85">
        <f t="shared" si="82"/>
        <v>41524</v>
      </c>
      <c r="BS66" s="85">
        <f t="shared" si="82"/>
        <v>565144</v>
      </c>
      <c r="BT66" s="85">
        <f t="shared" si="82"/>
        <v>529316</v>
      </c>
      <c r="BU66" s="85">
        <f t="shared" si="82"/>
        <v>35828</v>
      </c>
      <c r="BV66" s="85">
        <f t="shared" si="82"/>
        <v>569272</v>
      </c>
      <c r="BW66" s="85">
        <f t="shared" si="82"/>
        <v>529532</v>
      </c>
      <c r="BX66" s="85">
        <f t="shared" si="82"/>
        <v>39740</v>
      </c>
      <c r="BY66" s="85">
        <f t="shared" si="82"/>
        <v>564260</v>
      </c>
      <c r="BZ66" s="85">
        <f t="shared" si="82"/>
        <v>526420</v>
      </c>
      <c r="CA66" s="85">
        <f t="shared" si="82"/>
        <v>37840</v>
      </c>
      <c r="CB66" s="85">
        <f t="shared" si="82"/>
        <v>567770</v>
      </c>
      <c r="CC66" s="85">
        <f t="shared" si="82"/>
        <v>528904</v>
      </c>
      <c r="CD66" s="85">
        <f t="shared" si="82"/>
        <v>38866</v>
      </c>
      <c r="CE66" s="85">
        <f t="shared" si="82"/>
        <v>567375</v>
      </c>
      <c r="CF66" s="85">
        <f t="shared" si="82"/>
        <v>529035</v>
      </c>
      <c r="CG66" s="85">
        <f t="shared" si="82"/>
        <v>38340</v>
      </c>
      <c r="CH66" s="85">
        <f t="shared" si="82"/>
        <v>557526</v>
      </c>
      <c r="CI66" s="85">
        <f t="shared" si="82"/>
        <v>522823</v>
      </c>
      <c r="CJ66" s="85">
        <f t="shared" si="82"/>
        <v>34703</v>
      </c>
      <c r="CK66" s="85">
        <f t="shared" si="82"/>
        <v>561836</v>
      </c>
      <c r="CL66" s="85">
        <f t="shared" si="82"/>
        <v>523156</v>
      </c>
      <c r="CM66" s="85">
        <f t="shared" si="82"/>
        <v>38680</v>
      </c>
      <c r="CN66" s="85">
        <f t="shared" si="82"/>
        <v>555942</v>
      </c>
      <c r="CO66" s="85">
        <f t="shared" si="82"/>
        <v>522903</v>
      </c>
      <c r="CP66" s="85">
        <f t="shared" si="82"/>
        <v>33039</v>
      </c>
      <c r="CQ66" s="85">
        <f t="shared" si="82"/>
        <v>536987</v>
      </c>
      <c r="CR66" s="85">
        <f t="shared" si="82"/>
        <v>504446</v>
      </c>
      <c r="CS66" s="85">
        <f t="shared" si="82"/>
        <v>32541</v>
      </c>
      <c r="CT66" s="85">
        <f t="shared" si="82"/>
        <v>521615</v>
      </c>
      <c r="CU66" s="85">
        <f t="shared" si="82"/>
        <v>489713</v>
      </c>
      <c r="CV66" s="85">
        <f t="shared" si="82"/>
        <v>31902</v>
      </c>
      <c r="CW66" s="85">
        <f t="shared" ref="CW66:DB66" si="83">CW110+CW154</f>
        <v>515955</v>
      </c>
      <c r="CX66" s="85">
        <f t="shared" si="83"/>
        <v>480671</v>
      </c>
      <c r="CY66" s="85">
        <f t="shared" si="83"/>
        <v>35284</v>
      </c>
      <c r="CZ66" s="85">
        <f t="shared" si="83"/>
        <v>512178</v>
      </c>
      <c r="DA66" s="85">
        <f t="shared" si="83"/>
        <v>262962</v>
      </c>
      <c r="DB66" s="85">
        <f t="shared" si="83"/>
        <v>37243</v>
      </c>
      <c r="DC66" s="85">
        <f t="shared" ref="DC66:DE66" si="84">DC110+DC154</f>
        <v>511057</v>
      </c>
      <c r="DD66" s="85">
        <f t="shared" si="84"/>
        <v>473931</v>
      </c>
      <c r="DE66" s="85">
        <f t="shared" si="84"/>
        <v>37126</v>
      </c>
    </row>
    <row r="67" spans="1:109">
      <c r="A67" s="77" t="s">
        <v>462</v>
      </c>
      <c r="B67" s="77" t="s">
        <v>470</v>
      </c>
      <c r="C67" s="77" t="s">
        <v>34</v>
      </c>
      <c r="D67" s="77"/>
      <c r="E67" s="85">
        <f t="shared" ref="E67:AJ67" si="85">E111+E155</f>
        <v>6840771</v>
      </c>
      <c r="F67" s="85">
        <f t="shared" si="85"/>
        <v>4843858</v>
      </c>
      <c r="G67" s="85">
        <f t="shared" si="85"/>
        <v>1996913</v>
      </c>
      <c r="H67" s="85">
        <f t="shared" si="85"/>
        <v>6767639</v>
      </c>
      <c r="I67" s="85">
        <f t="shared" si="85"/>
        <v>4819579</v>
      </c>
      <c r="J67" s="85">
        <f t="shared" si="85"/>
        <v>1948060</v>
      </c>
      <c r="K67" s="85">
        <f t="shared" si="85"/>
        <v>6729214</v>
      </c>
      <c r="L67" s="85">
        <f t="shared" si="85"/>
        <v>4753219</v>
      </c>
      <c r="M67" s="85">
        <f t="shared" si="85"/>
        <v>1975995</v>
      </c>
      <c r="N67" s="85">
        <f t="shared" si="85"/>
        <v>6791635</v>
      </c>
      <c r="O67" s="85">
        <f t="shared" si="85"/>
        <v>4740467</v>
      </c>
      <c r="P67" s="85">
        <f t="shared" si="85"/>
        <v>2051168</v>
      </c>
      <c r="Q67" s="85">
        <f t="shared" si="85"/>
        <v>7021863</v>
      </c>
      <c r="R67" s="85">
        <f t="shared" si="85"/>
        <v>4880054</v>
      </c>
      <c r="S67" s="85">
        <f t="shared" si="85"/>
        <v>2141809</v>
      </c>
      <c r="T67" s="85">
        <f t="shared" si="85"/>
        <v>7104468</v>
      </c>
      <c r="U67" s="85">
        <f t="shared" si="85"/>
        <v>4996455</v>
      </c>
      <c r="V67" s="85">
        <f t="shared" si="85"/>
        <v>2108013</v>
      </c>
      <c r="W67" s="85">
        <f t="shared" si="85"/>
        <v>7239249</v>
      </c>
      <c r="X67" s="85">
        <f t="shared" si="85"/>
        <v>5066537</v>
      </c>
      <c r="Y67" s="85">
        <f t="shared" si="85"/>
        <v>2172712</v>
      </c>
      <c r="Z67" s="85">
        <f t="shared" si="85"/>
        <v>7397416</v>
      </c>
      <c r="AA67" s="85">
        <f t="shared" si="85"/>
        <v>5186663</v>
      </c>
      <c r="AB67" s="85">
        <f t="shared" si="85"/>
        <v>2210753</v>
      </c>
      <c r="AC67" s="85">
        <f t="shared" si="85"/>
        <v>7510342</v>
      </c>
      <c r="AD67" s="85">
        <f t="shared" si="85"/>
        <v>5266549</v>
      </c>
      <c r="AE67" s="85">
        <f t="shared" si="85"/>
        <v>2243793</v>
      </c>
      <c r="AF67" s="85">
        <f t="shared" si="85"/>
        <v>7683770</v>
      </c>
      <c r="AG67" s="85">
        <f t="shared" si="85"/>
        <v>5380656</v>
      </c>
      <c r="AH67" s="85">
        <f t="shared" si="85"/>
        <v>2303114</v>
      </c>
      <c r="AI67" s="85">
        <f t="shared" si="85"/>
        <v>7958497</v>
      </c>
      <c r="AJ67" s="85">
        <f t="shared" si="85"/>
        <v>5543398</v>
      </c>
      <c r="AK67" s="85">
        <f t="shared" ref="AK67:BP67" si="86">AK111+AK155</f>
        <v>2415099</v>
      </c>
      <c r="AL67" s="85">
        <f t="shared" si="86"/>
        <v>8072395</v>
      </c>
      <c r="AM67" s="85">
        <f t="shared" si="86"/>
        <v>5588435</v>
      </c>
      <c r="AN67" s="85">
        <f t="shared" si="86"/>
        <v>2483960</v>
      </c>
      <c r="AO67" s="85">
        <f t="shared" si="86"/>
        <v>7949218</v>
      </c>
      <c r="AP67" s="85">
        <f t="shared" si="86"/>
        <v>5540929</v>
      </c>
      <c r="AQ67" s="85">
        <f t="shared" si="86"/>
        <v>2408289</v>
      </c>
      <c r="AR67" s="85">
        <f t="shared" si="86"/>
        <v>8358811</v>
      </c>
      <c r="AS67" s="85">
        <f t="shared" si="86"/>
        <v>5745733</v>
      </c>
      <c r="AT67" s="85">
        <f t="shared" si="86"/>
        <v>2613078</v>
      </c>
      <c r="AU67" s="85">
        <f t="shared" si="86"/>
        <v>8722504</v>
      </c>
      <c r="AV67" s="85">
        <f t="shared" si="86"/>
        <v>5930321</v>
      </c>
      <c r="AW67" s="85">
        <f t="shared" si="86"/>
        <v>2792183</v>
      </c>
      <c r="AX67" s="85">
        <f t="shared" si="86"/>
        <v>8782971</v>
      </c>
      <c r="AY67" s="85">
        <f t="shared" si="86"/>
        <v>5967939</v>
      </c>
      <c r="AZ67" s="85">
        <f t="shared" si="86"/>
        <v>2815032</v>
      </c>
      <c r="BA67" s="85">
        <f t="shared" si="86"/>
        <v>0</v>
      </c>
      <c r="BB67" s="85">
        <f t="shared" si="86"/>
        <v>0</v>
      </c>
      <c r="BC67" s="85">
        <f t="shared" si="86"/>
        <v>0</v>
      </c>
      <c r="BD67" s="85">
        <f t="shared" si="86"/>
        <v>8958669</v>
      </c>
      <c r="BE67" s="85">
        <f t="shared" si="86"/>
        <v>6149362</v>
      </c>
      <c r="BF67" s="85">
        <f t="shared" si="86"/>
        <v>2809307</v>
      </c>
      <c r="BG67" s="85">
        <f t="shared" si="86"/>
        <v>9275724</v>
      </c>
      <c r="BH67" s="85">
        <f t="shared" si="86"/>
        <v>6341422</v>
      </c>
      <c r="BI67" s="85">
        <f t="shared" si="86"/>
        <v>2934302</v>
      </c>
      <c r="BJ67" s="85">
        <f t="shared" si="86"/>
        <v>9486379</v>
      </c>
      <c r="BK67" s="85">
        <f t="shared" si="86"/>
        <v>6496098</v>
      </c>
      <c r="BL67" s="85">
        <f t="shared" si="86"/>
        <v>2990281</v>
      </c>
      <c r="BM67" s="85">
        <f t="shared" si="86"/>
        <v>9738372</v>
      </c>
      <c r="BN67" s="85">
        <f t="shared" si="86"/>
        <v>6619921</v>
      </c>
      <c r="BO67" s="85">
        <f t="shared" si="86"/>
        <v>3118451</v>
      </c>
      <c r="BP67" s="85">
        <f t="shared" si="86"/>
        <v>9909663</v>
      </c>
      <c r="BQ67" s="85">
        <f t="shared" ref="BQ67:CV67" si="87">BQ111+BQ155</f>
        <v>6820766</v>
      </c>
      <c r="BR67" s="85">
        <f t="shared" si="87"/>
        <v>3088897</v>
      </c>
      <c r="BS67" s="85">
        <f t="shared" si="87"/>
        <v>10137429</v>
      </c>
      <c r="BT67" s="85">
        <f t="shared" si="87"/>
        <v>6974506</v>
      </c>
      <c r="BU67" s="85">
        <f t="shared" si="87"/>
        <v>3162923</v>
      </c>
      <c r="BV67" s="85">
        <f t="shared" si="87"/>
        <v>10384986</v>
      </c>
      <c r="BW67" s="85">
        <f t="shared" si="87"/>
        <v>7141055</v>
      </c>
      <c r="BX67" s="85">
        <f t="shared" si="87"/>
        <v>3243931</v>
      </c>
      <c r="BY67" s="85">
        <f t="shared" si="87"/>
        <v>10466465</v>
      </c>
      <c r="BZ67" s="85">
        <f t="shared" si="87"/>
        <v>7165153</v>
      </c>
      <c r="CA67" s="85">
        <f t="shared" si="87"/>
        <v>3301312</v>
      </c>
      <c r="CB67" s="85">
        <f t="shared" si="87"/>
        <v>10609183</v>
      </c>
      <c r="CC67" s="85">
        <f t="shared" si="87"/>
        <v>7263320</v>
      </c>
      <c r="CD67" s="85">
        <f t="shared" si="87"/>
        <v>3345863</v>
      </c>
      <c r="CE67" s="85">
        <f t="shared" si="87"/>
        <v>10817880</v>
      </c>
      <c r="CF67" s="85">
        <f t="shared" si="87"/>
        <v>7382578</v>
      </c>
      <c r="CG67" s="85">
        <f t="shared" si="87"/>
        <v>3435302</v>
      </c>
      <c r="CH67" s="85">
        <f t="shared" si="87"/>
        <v>10914356</v>
      </c>
      <c r="CI67" s="85">
        <f t="shared" si="87"/>
        <v>7586889</v>
      </c>
      <c r="CJ67" s="85">
        <f t="shared" si="87"/>
        <v>3327467</v>
      </c>
      <c r="CK67" s="85">
        <f t="shared" si="87"/>
        <v>11018386</v>
      </c>
      <c r="CL67" s="85">
        <f t="shared" si="87"/>
        <v>7656205</v>
      </c>
      <c r="CM67" s="85">
        <f t="shared" si="87"/>
        <v>3362181</v>
      </c>
      <c r="CN67" s="85">
        <f t="shared" si="87"/>
        <v>11172723</v>
      </c>
      <c r="CO67" s="85">
        <f t="shared" si="87"/>
        <v>7724260</v>
      </c>
      <c r="CP67" s="85">
        <f t="shared" si="87"/>
        <v>3448463</v>
      </c>
      <c r="CQ67" s="85">
        <f t="shared" si="87"/>
        <v>11128961</v>
      </c>
      <c r="CR67" s="85">
        <f t="shared" si="87"/>
        <v>7695115</v>
      </c>
      <c r="CS67" s="85">
        <f t="shared" si="87"/>
        <v>3433846</v>
      </c>
      <c r="CT67" s="85">
        <f t="shared" si="87"/>
        <v>11062270</v>
      </c>
      <c r="CU67" s="85">
        <f t="shared" si="87"/>
        <v>7611061</v>
      </c>
      <c r="CV67" s="85">
        <f t="shared" si="87"/>
        <v>3451209</v>
      </c>
      <c r="CW67" s="85">
        <f>CW111+CW155</f>
        <v>10983201</v>
      </c>
      <c r="CX67" s="85">
        <f t="shared" ref="CX67:DB67" si="88">CX111+CX155</f>
        <v>7522230</v>
      </c>
      <c r="CY67" s="85">
        <f t="shared" si="88"/>
        <v>3460971</v>
      </c>
      <c r="CZ67" s="85">
        <f t="shared" si="88"/>
        <v>10904047</v>
      </c>
      <c r="DA67" s="85">
        <f t="shared" si="88"/>
        <v>6058188</v>
      </c>
      <c r="DB67" s="85">
        <f t="shared" si="88"/>
        <v>3450613</v>
      </c>
      <c r="DC67" s="85">
        <f t="shared" ref="DC67:DE67" si="89">DC111+DC155</f>
        <v>10969886</v>
      </c>
      <c r="DD67" s="85">
        <f t="shared" si="89"/>
        <v>7480538</v>
      </c>
      <c r="DE67" s="85">
        <f t="shared" si="89"/>
        <v>3489348</v>
      </c>
    </row>
    <row r="68" spans="1:109">
      <c r="A68" s="77" t="s">
        <v>462</v>
      </c>
      <c r="B68" s="77" t="s">
        <v>470</v>
      </c>
      <c r="C68" s="81" t="s">
        <v>35</v>
      </c>
      <c r="D68" s="81"/>
      <c r="E68" s="85">
        <f t="shared" ref="E68:AJ68" si="90">E112+E156</f>
        <v>4867824</v>
      </c>
      <c r="F68" s="85">
        <f t="shared" si="90"/>
        <v>3798246</v>
      </c>
      <c r="G68" s="85">
        <f t="shared" si="90"/>
        <v>1069578</v>
      </c>
      <c r="H68" s="85">
        <f t="shared" si="90"/>
        <v>4814457</v>
      </c>
      <c r="I68" s="85">
        <f t="shared" si="90"/>
        <v>3770085</v>
      </c>
      <c r="J68" s="85">
        <f t="shared" si="90"/>
        <v>1044372</v>
      </c>
      <c r="K68" s="85">
        <f t="shared" si="90"/>
        <v>4754521</v>
      </c>
      <c r="L68" s="85">
        <f t="shared" si="90"/>
        <v>3711031</v>
      </c>
      <c r="M68" s="85">
        <f t="shared" si="90"/>
        <v>1043490</v>
      </c>
      <c r="N68" s="85">
        <f t="shared" si="90"/>
        <v>4789394</v>
      </c>
      <c r="O68" s="85">
        <f t="shared" si="90"/>
        <v>3703526</v>
      </c>
      <c r="P68" s="85">
        <f t="shared" si="90"/>
        <v>1085868</v>
      </c>
      <c r="Q68" s="85">
        <f t="shared" si="90"/>
        <v>4970284</v>
      </c>
      <c r="R68" s="85">
        <f t="shared" si="90"/>
        <v>3828205</v>
      </c>
      <c r="S68" s="85">
        <f t="shared" si="90"/>
        <v>1142079</v>
      </c>
      <c r="T68" s="85">
        <f t="shared" si="90"/>
        <v>4993711</v>
      </c>
      <c r="U68" s="85">
        <f t="shared" si="90"/>
        <v>3911185</v>
      </c>
      <c r="V68" s="85">
        <f t="shared" si="90"/>
        <v>1082526</v>
      </c>
      <c r="W68" s="85">
        <f t="shared" si="90"/>
        <v>5089594</v>
      </c>
      <c r="X68" s="85">
        <f t="shared" si="90"/>
        <v>3977164</v>
      </c>
      <c r="Y68" s="85">
        <f t="shared" si="90"/>
        <v>1112430</v>
      </c>
      <c r="Z68" s="85">
        <f t="shared" si="90"/>
        <v>5241516</v>
      </c>
      <c r="AA68" s="85">
        <f t="shared" si="90"/>
        <v>4091883</v>
      </c>
      <c r="AB68" s="85">
        <f t="shared" si="90"/>
        <v>1149633</v>
      </c>
      <c r="AC68" s="85">
        <f t="shared" si="90"/>
        <v>5287036</v>
      </c>
      <c r="AD68" s="85">
        <f t="shared" si="90"/>
        <v>4144433</v>
      </c>
      <c r="AE68" s="85">
        <f t="shared" si="90"/>
        <v>1142603</v>
      </c>
      <c r="AF68" s="85">
        <f t="shared" si="90"/>
        <v>5375421</v>
      </c>
      <c r="AG68" s="85">
        <f t="shared" si="90"/>
        <v>4233256</v>
      </c>
      <c r="AH68" s="85">
        <f t="shared" si="90"/>
        <v>1142165</v>
      </c>
      <c r="AI68" s="85">
        <f t="shared" si="90"/>
        <v>5572326</v>
      </c>
      <c r="AJ68" s="85">
        <f t="shared" si="90"/>
        <v>4358589</v>
      </c>
      <c r="AK68" s="85">
        <f t="shared" ref="AK68:BP68" si="91">AK112+AK156</f>
        <v>1213737</v>
      </c>
      <c r="AL68" s="85">
        <f t="shared" si="91"/>
        <v>5669201</v>
      </c>
      <c r="AM68" s="85">
        <f t="shared" si="91"/>
        <v>4400456</v>
      </c>
      <c r="AN68" s="85">
        <f t="shared" si="91"/>
        <v>1268745</v>
      </c>
      <c r="AO68" s="85">
        <f t="shared" si="91"/>
        <v>5599877</v>
      </c>
      <c r="AP68" s="85">
        <f t="shared" si="91"/>
        <v>4382217</v>
      </c>
      <c r="AQ68" s="85">
        <f t="shared" si="91"/>
        <v>1217660</v>
      </c>
      <c r="AR68" s="85">
        <f t="shared" si="91"/>
        <v>5834396</v>
      </c>
      <c r="AS68" s="85">
        <f t="shared" si="91"/>
        <v>4511803</v>
      </c>
      <c r="AT68" s="85">
        <f t="shared" si="91"/>
        <v>1322593</v>
      </c>
      <c r="AU68" s="85">
        <f t="shared" si="91"/>
        <v>6184025</v>
      </c>
      <c r="AV68" s="85">
        <f t="shared" si="91"/>
        <v>4685147</v>
      </c>
      <c r="AW68" s="85">
        <f t="shared" si="91"/>
        <v>1498878</v>
      </c>
      <c r="AX68" s="85">
        <f t="shared" si="91"/>
        <v>6252101</v>
      </c>
      <c r="AY68" s="85">
        <f t="shared" si="91"/>
        <v>4728690</v>
      </c>
      <c r="AZ68" s="85">
        <f t="shared" si="91"/>
        <v>1523411</v>
      </c>
      <c r="BA68" s="85">
        <f t="shared" si="91"/>
        <v>0</v>
      </c>
      <c r="BB68" s="85">
        <f t="shared" si="91"/>
        <v>0</v>
      </c>
      <c r="BC68" s="85">
        <f t="shared" si="91"/>
        <v>0</v>
      </c>
      <c r="BD68" s="85">
        <f t="shared" si="91"/>
        <v>6408365</v>
      </c>
      <c r="BE68" s="85">
        <f t="shared" si="91"/>
        <v>4903592</v>
      </c>
      <c r="BF68" s="85">
        <f t="shared" si="91"/>
        <v>1504773</v>
      </c>
      <c r="BG68" s="85">
        <f t="shared" si="91"/>
        <v>6652474</v>
      </c>
      <c r="BH68" s="85">
        <f t="shared" si="91"/>
        <v>5056010</v>
      </c>
      <c r="BI68" s="85">
        <f t="shared" si="91"/>
        <v>1596464</v>
      </c>
      <c r="BJ68" s="85">
        <f t="shared" si="91"/>
        <v>6787656</v>
      </c>
      <c r="BK68" s="85">
        <f t="shared" si="91"/>
        <v>5181965</v>
      </c>
      <c r="BL68" s="85">
        <f t="shared" si="91"/>
        <v>1605691</v>
      </c>
      <c r="BM68" s="85">
        <f t="shared" si="91"/>
        <v>7011176</v>
      </c>
      <c r="BN68" s="85">
        <f t="shared" si="91"/>
        <v>5281755</v>
      </c>
      <c r="BO68" s="85">
        <f t="shared" si="91"/>
        <v>1729421</v>
      </c>
      <c r="BP68" s="85">
        <f t="shared" si="91"/>
        <v>7115704</v>
      </c>
      <c r="BQ68" s="85">
        <f t="shared" ref="BQ68:CV68" si="92">BQ112+BQ156</f>
        <v>5448745</v>
      </c>
      <c r="BR68" s="85">
        <f t="shared" si="92"/>
        <v>1666959</v>
      </c>
      <c r="BS68" s="85">
        <f t="shared" si="92"/>
        <v>7242470</v>
      </c>
      <c r="BT68" s="85">
        <f t="shared" si="92"/>
        <v>5564876</v>
      </c>
      <c r="BU68" s="85">
        <f t="shared" si="92"/>
        <v>1677594</v>
      </c>
      <c r="BV68" s="85">
        <f t="shared" si="92"/>
        <v>7480478</v>
      </c>
      <c r="BW68" s="85">
        <f t="shared" si="92"/>
        <v>5733330</v>
      </c>
      <c r="BX68" s="85">
        <f t="shared" si="92"/>
        <v>1747148</v>
      </c>
      <c r="BY68" s="85">
        <f t="shared" si="92"/>
        <v>7540638</v>
      </c>
      <c r="BZ68" s="85">
        <f t="shared" si="92"/>
        <v>5746036</v>
      </c>
      <c r="CA68" s="85">
        <f t="shared" si="92"/>
        <v>1794602</v>
      </c>
      <c r="CB68" s="85">
        <f t="shared" si="92"/>
        <v>7651445</v>
      </c>
      <c r="CC68" s="85">
        <f t="shared" si="92"/>
        <v>5827232</v>
      </c>
      <c r="CD68" s="85">
        <f t="shared" si="92"/>
        <v>1824213</v>
      </c>
      <c r="CE68" s="85">
        <f t="shared" si="92"/>
        <v>7823316</v>
      </c>
      <c r="CF68" s="85">
        <f t="shared" si="92"/>
        <v>5918703</v>
      </c>
      <c r="CG68" s="85">
        <f t="shared" si="92"/>
        <v>1904613</v>
      </c>
      <c r="CH68" s="85">
        <f t="shared" si="92"/>
        <v>7875373</v>
      </c>
      <c r="CI68" s="85">
        <f t="shared" si="92"/>
        <v>6077218</v>
      </c>
      <c r="CJ68" s="85">
        <f t="shared" si="92"/>
        <v>1798155</v>
      </c>
      <c r="CK68" s="85">
        <f t="shared" si="92"/>
        <v>7916045</v>
      </c>
      <c r="CL68" s="85">
        <f t="shared" si="92"/>
        <v>6119681</v>
      </c>
      <c r="CM68" s="85">
        <f t="shared" si="92"/>
        <v>1796364</v>
      </c>
      <c r="CN68" s="85">
        <f t="shared" si="92"/>
        <v>7981998</v>
      </c>
      <c r="CO68" s="85">
        <f t="shared" si="92"/>
        <v>6160976</v>
      </c>
      <c r="CP68" s="85">
        <f t="shared" si="92"/>
        <v>1821022</v>
      </c>
      <c r="CQ68" s="85">
        <f t="shared" si="92"/>
        <v>7913461</v>
      </c>
      <c r="CR68" s="85">
        <f t="shared" si="92"/>
        <v>6119575</v>
      </c>
      <c r="CS68" s="85">
        <f t="shared" si="92"/>
        <v>1793886</v>
      </c>
      <c r="CT68" s="85">
        <f t="shared" si="92"/>
        <v>7800203</v>
      </c>
      <c r="CU68" s="85">
        <f t="shared" si="92"/>
        <v>6018240</v>
      </c>
      <c r="CV68" s="85">
        <f t="shared" si="92"/>
        <v>1781963</v>
      </c>
      <c r="CW68" s="85">
        <f t="shared" ref="CW68:DB68" si="93">CW112+CW156</f>
        <v>7710553</v>
      </c>
      <c r="CX68" s="85">
        <f t="shared" si="93"/>
        <v>5936118</v>
      </c>
      <c r="CY68" s="85">
        <f t="shared" si="93"/>
        <v>1774435</v>
      </c>
      <c r="CZ68" s="85">
        <f t="shared" si="93"/>
        <v>7637199</v>
      </c>
      <c r="DA68" s="85">
        <f t="shared" si="93"/>
        <v>5823503</v>
      </c>
      <c r="DB68" s="85">
        <f t="shared" si="93"/>
        <v>1770386</v>
      </c>
      <c r="DC68" s="85">
        <f t="shared" ref="DC68:DE68" si="94">DC112+DC156</f>
        <v>7660776</v>
      </c>
      <c r="DD68" s="85">
        <f t="shared" si="94"/>
        <v>5870287</v>
      </c>
      <c r="DE68" s="85">
        <f t="shared" si="94"/>
        <v>1790489</v>
      </c>
    </row>
    <row r="69" spans="1:109">
      <c r="A69" s="77" t="s">
        <v>462</v>
      </c>
      <c r="B69" s="77" t="s">
        <v>470</v>
      </c>
      <c r="C69" s="83" t="s">
        <v>36</v>
      </c>
      <c r="D69" s="83"/>
      <c r="E69" s="85">
        <f t="shared" ref="E69:AJ69" si="95">E113+E157</f>
        <v>3163551</v>
      </c>
      <c r="F69" s="85">
        <f t="shared" si="95"/>
        <v>2763707</v>
      </c>
      <c r="G69" s="85">
        <f t="shared" si="95"/>
        <v>399844</v>
      </c>
      <c r="H69" s="85">
        <f t="shared" si="95"/>
        <v>3122542</v>
      </c>
      <c r="I69" s="85">
        <f t="shared" si="95"/>
        <v>2718803</v>
      </c>
      <c r="J69" s="85">
        <f t="shared" si="95"/>
        <v>403739</v>
      </c>
      <c r="K69" s="85">
        <f t="shared" si="95"/>
        <v>3098579</v>
      </c>
      <c r="L69" s="85">
        <f t="shared" si="95"/>
        <v>2675734</v>
      </c>
      <c r="M69" s="85">
        <f t="shared" si="95"/>
        <v>422845</v>
      </c>
      <c r="N69" s="85">
        <f t="shared" si="95"/>
        <v>3148952</v>
      </c>
      <c r="O69" s="85">
        <f t="shared" si="95"/>
        <v>2685123</v>
      </c>
      <c r="P69" s="85">
        <f t="shared" si="95"/>
        <v>463829</v>
      </c>
      <c r="Q69" s="85">
        <f t="shared" si="95"/>
        <v>3216818</v>
      </c>
      <c r="R69" s="85">
        <f t="shared" si="95"/>
        <v>2761957</v>
      </c>
      <c r="S69" s="85">
        <f t="shared" si="95"/>
        <v>454861</v>
      </c>
      <c r="T69" s="85">
        <f t="shared" si="95"/>
        <v>3306016</v>
      </c>
      <c r="U69" s="85">
        <f t="shared" si="95"/>
        <v>2832393</v>
      </c>
      <c r="V69" s="85">
        <f t="shared" si="95"/>
        <v>473623</v>
      </c>
      <c r="W69" s="85">
        <f t="shared" si="95"/>
        <v>3374552</v>
      </c>
      <c r="X69" s="85">
        <f t="shared" si="95"/>
        <v>2878377</v>
      </c>
      <c r="Y69" s="85">
        <f t="shared" si="95"/>
        <v>496175</v>
      </c>
      <c r="Z69" s="85">
        <f t="shared" si="95"/>
        <v>3442341</v>
      </c>
      <c r="AA69" s="85">
        <f t="shared" si="95"/>
        <v>2946027</v>
      </c>
      <c r="AB69" s="85">
        <f t="shared" si="95"/>
        <v>496314</v>
      </c>
      <c r="AC69" s="85">
        <f t="shared" si="95"/>
        <v>3499948</v>
      </c>
      <c r="AD69" s="85">
        <f t="shared" si="95"/>
        <v>2991361</v>
      </c>
      <c r="AE69" s="85">
        <f t="shared" si="95"/>
        <v>508587</v>
      </c>
      <c r="AF69" s="85">
        <f t="shared" si="95"/>
        <v>3564640</v>
      </c>
      <c r="AG69" s="85">
        <f t="shared" si="95"/>
        <v>3045995</v>
      </c>
      <c r="AH69" s="85">
        <f t="shared" si="95"/>
        <v>518645</v>
      </c>
      <c r="AI69" s="85">
        <f t="shared" si="95"/>
        <v>3739506</v>
      </c>
      <c r="AJ69" s="85">
        <f t="shared" si="95"/>
        <v>3138442</v>
      </c>
      <c r="AK69" s="85">
        <f t="shared" ref="AK69:BP69" si="96">AK113+AK157</f>
        <v>601064</v>
      </c>
      <c r="AL69" s="85">
        <f t="shared" si="96"/>
        <v>3802485</v>
      </c>
      <c r="AM69" s="85">
        <f t="shared" si="96"/>
        <v>3170284</v>
      </c>
      <c r="AN69" s="85">
        <f t="shared" si="96"/>
        <v>632201</v>
      </c>
      <c r="AO69" s="85">
        <f t="shared" si="96"/>
        <v>3782055</v>
      </c>
      <c r="AP69" s="85">
        <f t="shared" si="96"/>
        <v>3157231</v>
      </c>
      <c r="AQ69" s="85">
        <f t="shared" si="96"/>
        <v>624824</v>
      </c>
      <c r="AR69" s="85">
        <f t="shared" si="96"/>
        <v>3890635</v>
      </c>
      <c r="AS69" s="85">
        <f t="shared" si="96"/>
        <v>3261094</v>
      </c>
      <c r="AT69" s="85">
        <f t="shared" si="96"/>
        <v>629541</v>
      </c>
      <c r="AU69" s="85">
        <f t="shared" si="96"/>
        <v>4155809</v>
      </c>
      <c r="AV69" s="85">
        <f t="shared" si="96"/>
        <v>3409823</v>
      </c>
      <c r="AW69" s="85">
        <f t="shared" si="96"/>
        <v>745986</v>
      </c>
      <c r="AX69" s="85">
        <f t="shared" si="96"/>
        <v>4208390</v>
      </c>
      <c r="AY69" s="85">
        <f t="shared" si="96"/>
        <v>3448378</v>
      </c>
      <c r="AZ69" s="85">
        <f t="shared" si="96"/>
        <v>760012</v>
      </c>
      <c r="BA69" s="85">
        <f t="shared" si="96"/>
        <v>0</v>
      </c>
      <c r="BB69" s="85">
        <f t="shared" si="96"/>
        <v>0</v>
      </c>
      <c r="BC69" s="85">
        <f t="shared" si="96"/>
        <v>0</v>
      </c>
      <c r="BD69" s="85">
        <f t="shared" si="96"/>
        <v>4320463</v>
      </c>
      <c r="BE69" s="85">
        <f t="shared" si="96"/>
        <v>3582068</v>
      </c>
      <c r="BF69" s="85">
        <f t="shared" si="96"/>
        <v>738395</v>
      </c>
      <c r="BG69" s="85">
        <f t="shared" si="96"/>
        <v>4487767</v>
      </c>
      <c r="BH69" s="85">
        <f t="shared" si="96"/>
        <v>3696320</v>
      </c>
      <c r="BI69" s="85">
        <f t="shared" si="96"/>
        <v>791447</v>
      </c>
      <c r="BJ69" s="85">
        <f t="shared" si="96"/>
        <v>4585637</v>
      </c>
      <c r="BK69" s="85">
        <f t="shared" si="96"/>
        <v>3801790</v>
      </c>
      <c r="BL69" s="85">
        <f t="shared" si="96"/>
        <v>783847</v>
      </c>
      <c r="BM69" s="85">
        <f t="shared" si="96"/>
        <v>4739152</v>
      </c>
      <c r="BN69" s="85">
        <f t="shared" si="96"/>
        <v>3896427</v>
      </c>
      <c r="BO69" s="85">
        <f t="shared" si="96"/>
        <v>842725</v>
      </c>
      <c r="BP69" s="85">
        <f t="shared" si="96"/>
        <v>4828859</v>
      </c>
      <c r="BQ69" s="85">
        <f t="shared" ref="BQ69:CV69" si="97">BQ113+BQ157</f>
        <v>3983239</v>
      </c>
      <c r="BR69" s="85">
        <f t="shared" si="97"/>
        <v>845620</v>
      </c>
      <c r="BS69" s="85">
        <f t="shared" si="97"/>
        <v>4914775</v>
      </c>
      <c r="BT69" s="85">
        <f t="shared" si="97"/>
        <v>4013917</v>
      </c>
      <c r="BU69" s="85">
        <f t="shared" si="97"/>
        <v>900858</v>
      </c>
      <c r="BV69" s="85">
        <f t="shared" si="97"/>
        <v>5062048</v>
      </c>
      <c r="BW69" s="85">
        <f t="shared" si="97"/>
        <v>4119689</v>
      </c>
      <c r="BX69" s="85">
        <f t="shared" si="97"/>
        <v>942359</v>
      </c>
      <c r="BY69" s="85">
        <f t="shared" si="97"/>
        <v>5083219</v>
      </c>
      <c r="BZ69" s="85">
        <f t="shared" si="97"/>
        <v>4118520</v>
      </c>
      <c r="CA69" s="85">
        <f t="shared" si="97"/>
        <v>964699</v>
      </c>
      <c r="CB69" s="85">
        <f t="shared" si="97"/>
        <v>5169097</v>
      </c>
      <c r="CC69" s="85">
        <f t="shared" si="97"/>
        <v>4176994</v>
      </c>
      <c r="CD69" s="85">
        <f t="shared" si="97"/>
        <v>992103</v>
      </c>
      <c r="CE69" s="85">
        <f t="shared" si="97"/>
        <v>5274378</v>
      </c>
      <c r="CF69" s="85">
        <f t="shared" si="97"/>
        <v>4231954</v>
      </c>
      <c r="CG69" s="85">
        <f t="shared" si="97"/>
        <v>1042424</v>
      </c>
      <c r="CH69" s="85">
        <f t="shared" si="97"/>
        <v>5310152</v>
      </c>
      <c r="CI69" s="85">
        <f t="shared" si="97"/>
        <v>4337467</v>
      </c>
      <c r="CJ69" s="85">
        <f t="shared" si="97"/>
        <v>972685</v>
      </c>
      <c r="CK69" s="85">
        <f t="shared" si="97"/>
        <v>5365784</v>
      </c>
      <c r="CL69" s="85">
        <f t="shared" si="97"/>
        <v>4384542</v>
      </c>
      <c r="CM69" s="85">
        <f t="shared" si="97"/>
        <v>981242</v>
      </c>
      <c r="CN69" s="85">
        <f t="shared" si="97"/>
        <v>5409086</v>
      </c>
      <c r="CO69" s="85">
        <f t="shared" si="97"/>
        <v>4401330</v>
      </c>
      <c r="CP69" s="85">
        <f t="shared" si="97"/>
        <v>1007756</v>
      </c>
      <c r="CQ69" s="85">
        <f t="shared" si="97"/>
        <v>5380014</v>
      </c>
      <c r="CR69" s="85">
        <f t="shared" si="97"/>
        <v>4412855</v>
      </c>
      <c r="CS69" s="85">
        <f t="shared" si="97"/>
        <v>967159</v>
      </c>
      <c r="CT69" s="85">
        <f t="shared" si="97"/>
        <v>5308748</v>
      </c>
      <c r="CU69" s="85">
        <f t="shared" si="97"/>
        <v>4340819</v>
      </c>
      <c r="CV69" s="85">
        <f t="shared" si="97"/>
        <v>967929</v>
      </c>
      <c r="CW69" s="85">
        <f t="shared" ref="CW69:DB69" si="98">CW113+CW157</f>
        <v>5251562</v>
      </c>
      <c r="CX69" s="85">
        <f t="shared" si="98"/>
        <v>4270219</v>
      </c>
      <c r="CY69" s="85">
        <f t="shared" si="98"/>
        <v>981343</v>
      </c>
      <c r="CZ69" s="85">
        <f t="shared" si="98"/>
        <v>5220178</v>
      </c>
      <c r="DA69" s="85">
        <f t="shared" si="98"/>
        <v>4202375</v>
      </c>
      <c r="DB69" s="85">
        <f t="shared" si="98"/>
        <v>985470</v>
      </c>
      <c r="DC69" s="85">
        <f t="shared" ref="DC69:DE69" si="99">DC113+DC157</f>
        <v>5216004</v>
      </c>
      <c r="DD69" s="85">
        <f t="shared" si="99"/>
        <v>4225930</v>
      </c>
      <c r="DE69" s="85">
        <f t="shared" si="99"/>
        <v>990074</v>
      </c>
    </row>
    <row r="70" spans="1:109">
      <c r="A70" s="77" t="s">
        <v>462</v>
      </c>
      <c r="B70" s="77" t="s">
        <v>470</v>
      </c>
      <c r="C70" s="83" t="s">
        <v>37</v>
      </c>
      <c r="D70" s="83"/>
      <c r="E70" s="85">
        <f t="shared" ref="E70:AJ70" si="100">E114+E158</f>
        <v>1704273</v>
      </c>
      <c r="F70" s="85">
        <f t="shared" si="100"/>
        <v>1034539</v>
      </c>
      <c r="G70" s="85">
        <f t="shared" si="100"/>
        <v>669734</v>
      </c>
      <c r="H70" s="85">
        <f t="shared" si="100"/>
        <v>1691915</v>
      </c>
      <c r="I70" s="85">
        <f t="shared" si="100"/>
        <v>1051282</v>
      </c>
      <c r="J70" s="85">
        <f t="shared" si="100"/>
        <v>640633</v>
      </c>
      <c r="K70" s="85">
        <f t="shared" si="100"/>
        <v>1655942</v>
      </c>
      <c r="L70" s="85">
        <f t="shared" si="100"/>
        <v>1035297</v>
      </c>
      <c r="M70" s="85">
        <f t="shared" si="100"/>
        <v>620645</v>
      </c>
      <c r="N70" s="85">
        <f t="shared" si="100"/>
        <v>1640442</v>
      </c>
      <c r="O70" s="85">
        <f t="shared" si="100"/>
        <v>1018403</v>
      </c>
      <c r="P70" s="85">
        <f t="shared" si="100"/>
        <v>622039</v>
      </c>
      <c r="Q70" s="85">
        <f t="shared" si="100"/>
        <v>1753466</v>
      </c>
      <c r="R70" s="85">
        <f t="shared" si="100"/>
        <v>1066248</v>
      </c>
      <c r="S70" s="85">
        <f t="shared" si="100"/>
        <v>687218</v>
      </c>
      <c r="T70" s="85">
        <f t="shared" si="100"/>
        <v>1687695</v>
      </c>
      <c r="U70" s="85">
        <f t="shared" si="100"/>
        <v>1078792</v>
      </c>
      <c r="V70" s="85">
        <f t="shared" si="100"/>
        <v>608903</v>
      </c>
      <c r="W70" s="85">
        <f t="shared" si="100"/>
        <v>1715042</v>
      </c>
      <c r="X70" s="85">
        <f t="shared" si="100"/>
        <v>1098787</v>
      </c>
      <c r="Y70" s="85">
        <f t="shared" si="100"/>
        <v>616255</v>
      </c>
      <c r="Z70" s="85">
        <f t="shared" si="100"/>
        <v>1799175</v>
      </c>
      <c r="AA70" s="85">
        <f t="shared" si="100"/>
        <v>1145856</v>
      </c>
      <c r="AB70" s="85">
        <f t="shared" si="100"/>
        <v>653319</v>
      </c>
      <c r="AC70" s="85">
        <f t="shared" si="100"/>
        <v>1787088</v>
      </c>
      <c r="AD70" s="85">
        <f t="shared" si="100"/>
        <v>1153072</v>
      </c>
      <c r="AE70" s="85">
        <f t="shared" si="100"/>
        <v>634016</v>
      </c>
      <c r="AF70" s="85">
        <f t="shared" si="100"/>
        <v>1810781</v>
      </c>
      <c r="AG70" s="85">
        <f t="shared" si="100"/>
        <v>1187261</v>
      </c>
      <c r="AH70" s="85">
        <f t="shared" si="100"/>
        <v>623520</v>
      </c>
      <c r="AI70" s="85">
        <f t="shared" si="100"/>
        <v>1832820</v>
      </c>
      <c r="AJ70" s="85">
        <f t="shared" si="100"/>
        <v>1220147</v>
      </c>
      <c r="AK70" s="85">
        <f t="shared" ref="AK70:BP70" si="101">AK114+AK158</f>
        <v>612673</v>
      </c>
      <c r="AL70" s="85">
        <f t="shared" si="101"/>
        <v>1866716</v>
      </c>
      <c r="AM70" s="85">
        <f t="shared" si="101"/>
        <v>1230172</v>
      </c>
      <c r="AN70" s="85">
        <f t="shared" si="101"/>
        <v>636544</v>
      </c>
      <c r="AO70" s="85">
        <f t="shared" si="101"/>
        <v>1817822</v>
      </c>
      <c r="AP70" s="85">
        <f t="shared" si="101"/>
        <v>1224986</v>
      </c>
      <c r="AQ70" s="85">
        <f t="shared" si="101"/>
        <v>592836</v>
      </c>
      <c r="AR70" s="85">
        <f t="shared" si="101"/>
        <v>1943761</v>
      </c>
      <c r="AS70" s="85">
        <f t="shared" si="101"/>
        <v>1250709</v>
      </c>
      <c r="AT70" s="85">
        <f t="shared" si="101"/>
        <v>693052</v>
      </c>
      <c r="AU70" s="85">
        <f t="shared" si="101"/>
        <v>2028216</v>
      </c>
      <c r="AV70" s="85">
        <f t="shared" si="101"/>
        <v>1275324</v>
      </c>
      <c r="AW70" s="85">
        <f t="shared" si="101"/>
        <v>752892</v>
      </c>
      <c r="AX70" s="85">
        <f t="shared" si="101"/>
        <v>2043711</v>
      </c>
      <c r="AY70" s="85">
        <f t="shared" si="101"/>
        <v>1280312</v>
      </c>
      <c r="AZ70" s="85">
        <f t="shared" si="101"/>
        <v>763399</v>
      </c>
      <c r="BA70" s="85">
        <f t="shared" si="101"/>
        <v>0</v>
      </c>
      <c r="BB70" s="85">
        <f t="shared" si="101"/>
        <v>0</v>
      </c>
      <c r="BC70" s="85">
        <f t="shared" si="101"/>
        <v>0</v>
      </c>
      <c r="BD70" s="85">
        <f t="shared" si="101"/>
        <v>2087902</v>
      </c>
      <c r="BE70" s="85">
        <f t="shared" si="101"/>
        <v>1321524</v>
      </c>
      <c r="BF70" s="85">
        <f t="shared" si="101"/>
        <v>766378</v>
      </c>
      <c r="BG70" s="85">
        <f t="shared" si="101"/>
        <v>2164707</v>
      </c>
      <c r="BH70" s="85">
        <f t="shared" si="101"/>
        <v>1359690</v>
      </c>
      <c r="BI70" s="85">
        <f t="shared" si="101"/>
        <v>805017</v>
      </c>
      <c r="BJ70" s="85">
        <f t="shared" si="101"/>
        <v>2202019</v>
      </c>
      <c r="BK70" s="85">
        <f t="shared" si="101"/>
        <v>1380175</v>
      </c>
      <c r="BL70" s="85">
        <f t="shared" si="101"/>
        <v>821844</v>
      </c>
      <c r="BM70" s="85">
        <f t="shared" si="101"/>
        <v>2272024</v>
      </c>
      <c r="BN70" s="85">
        <f t="shared" si="101"/>
        <v>1385328</v>
      </c>
      <c r="BO70" s="85">
        <f t="shared" si="101"/>
        <v>886696</v>
      </c>
      <c r="BP70" s="85">
        <f t="shared" si="101"/>
        <v>2286845</v>
      </c>
      <c r="BQ70" s="85">
        <f t="shared" ref="BQ70:CV70" si="102">BQ114+BQ158</f>
        <v>1465506</v>
      </c>
      <c r="BR70" s="85">
        <f t="shared" si="102"/>
        <v>821339</v>
      </c>
      <c r="BS70" s="85">
        <f t="shared" si="102"/>
        <v>2327695</v>
      </c>
      <c r="BT70" s="85">
        <f t="shared" si="102"/>
        <v>1550959</v>
      </c>
      <c r="BU70" s="85">
        <f t="shared" si="102"/>
        <v>776736</v>
      </c>
      <c r="BV70" s="85">
        <f t="shared" si="102"/>
        <v>2418430</v>
      </c>
      <c r="BW70" s="85">
        <f t="shared" si="102"/>
        <v>1613641</v>
      </c>
      <c r="BX70" s="85">
        <f t="shared" si="102"/>
        <v>804789</v>
      </c>
      <c r="BY70" s="85">
        <f t="shared" si="102"/>
        <v>2457419</v>
      </c>
      <c r="BZ70" s="85">
        <f t="shared" si="102"/>
        <v>1627516</v>
      </c>
      <c r="CA70" s="85">
        <f t="shared" si="102"/>
        <v>829903</v>
      </c>
      <c r="CB70" s="85">
        <f t="shared" si="102"/>
        <v>2482348</v>
      </c>
      <c r="CC70" s="85">
        <f t="shared" si="102"/>
        <v>1650238</v>
      </c>
      <c r="CD70" s="85">
        <f t="shared" si="102"/>
        <v>832110</v>
      </c>
      <c r="CE70" s="85">
        <f t="shared" si="102"/>
        <v>2548938</v>
      </c>
      <c r="CF70" s="85">
        <f t="shared" si="102"/>
        <v>1686749</v>
      </c>
      <c r="CG70" s="85">
        <f t="shared" si="102"/>
        <v>862189</v>
      </c>
      <c r="CH70" s="85">
        <f t="shared" si="102"/>
        <v>2565221</v>
      </c>
      <c r="CI70" s="85">
        <f t="shared" si="102"/>
        <v>1739751</v>
      </c>
      <c r="CJ70" s="85">
        <f t="shared" si="102"/>
        <v>825470</v>
      </c>
      <c r="CK70" s="85">
        <f t="shared" si="102"/>
        <v>2550261</v>
      </c>
      <c r="CL70" s="85">
        <f t="shared" si="102"/>
        <v>1735139</v>
      </c>
      <c r="CM70" s="85">
        <f t="shared" si="102"/>
        <v>815122</v>
      </c>
      <c r="CN70" s="85">
        <f t="shared" si="102"/>
        <v>2572912</v>
      </c>
      <c r="CO70" s="85">
        <f t="shared" si="102"/>
        <v>1759646</v>
      </c>
      <c r="CP70" s="85">
        <f t="shared" si="102"/>
        <v>813266</v>
      </c>
      <c r="CQ70" s="85">
        <f t="shared" si="102"/>
        <v>2533447</v>
      </c>
      <c r="CR70" s="85">
        <f t="shared" si="102"/>
        <v>1706720</v>
      </c>
      <c r="CS70" s="85">
        <f t="shared" si="102"/>
        <v>826727</v>
      </c>
      <c r="CT70" s="85">
        <f t="shared" si="102"/>
        <v>2491455</v>
      </c>
      <c r="CU70" s="85">
        <f t="shared" si="102"/>
        <v>1677421</v>
      </c>
      <c r="CV70" s="85">
        <f t="shared" si="102"/>
        <v>814034</v>
      </c>
      <c r="CW70" s="85">
        <f t="shared" ref="CW70:DB70" si="103">CW114+CW158</f>
        <v>2458991</v>
      </c>
      <c r="CX70" s="85">
        <f t="shared" si="103"/>
        <v>1665899</v>
      </c>
      <c r="CY70" s="85">
        <f t="shared" si="103"/>
        <v>793092</v>
      </c>
      <c r="CZ70" s="85">
        <f t="shared" si="103"/>
        <v>2417021</v>
      </c>
      <c r="DA70" s="85">
        <f t="shared" si="103"/>
        <v>1621128</v>
      </c>
      <c r="DB70" s="85">
        <f t="shared" si="103"/>
        <v>784916</v>
      </c>
      <c r="DC70" s="85">
        <f t="shared" ref="DC70:DE70" si="104">DC114+DC158</f>
        <v>2444772</v>
      </c>
      <c r="DD70" s="85">
        <f t="shared" si="104"/>
        <v>1644357</v>
      </c>
      <c r="DE70" s="85">
        <f t="shared" si="104"/>
        <v>800415</v>
      </c>
    </row>
    <row r="71" spans="1:109">
      <c r="A71" s="77" t="s">
        <v>462</v>
      </c>
      <c r="B71" s="77" t="s">
        <v>470</v>
      </c>
      <c r="C71" s="81" t="s">
        <v>38</v>
      </c>
      <c r="D71" s="81"/>
      <c r="E71" s="85">
        <f t="shared" ref="E71:AJ71" si="105">E115+E159</f>
        <v>1867755</v>
      </c>
      <c r="F71" s="85">
        <f t="shared" si="105"/>
        <v>951417</v>
      </c>
      <c r="G71" s="85">
        <f t="shared" si="105"/>
        <v>916338</v>
      </c>
      <c r="H71" s="85">
        <f t="shared" si="105"/>
        <v>1853825</v>
      </c>
      <c r="I71" s="85">
        <f t="shared" si="105"/>
        <v>960337</v>
      </c>
      <c r="J71" s="85">
        <f t="shared" si="105"/>
        <v>893488</v>
      </c>
      <c r="K71" s="85">
        <f t="shared" si="105"/>
        <v>1879322</v>
      </c>
      <c r="L71" s="85">
        <f t="shared" si="105"/>
        <v>955640</v>
      </c>
      <c r="M71" s="85">
        <f t="shared" si="105"/>
        <v>923682</v>
      </c>
      <c r="N71" s="85">
        <f t="shared" si="105"/>
        <v>1908376</v>
      </c>
      <c r="O71" s="85">
        <f t="shared" si="105"/>
        <v>952407</v>
      </c>
      <c r="P71" s="85">
        <f t="shared" si="105"/>
        <v>955969</v>
      </c>
      <c r="Q71" s="85">
        <f t="shared" si="105"/>
        <v>1953508</v>
      </c>
      <c r="R71" s="85">
        <f t="shared" si="105"/>
        <v>964362</v>
      </c>
      <c r="S71" s="85">
        <f t="shared" si="105"/>
        <v>989146</v>
      </c>
      <c r="T71" s="85">
        <f t="shared" si="105"/>
        <v>2010510</v>
      </c>
      <c r="U71" s="85">
        <f t="shared" si="105"/>
        <v>995915</v>
      </c>
      <c r="V71" s="85">
        <f t="shared" si="105"/>
        <v>1014595</v>
      </c>
      <c r="W71" s="85">
        <f t="shared" si="105"/>
        <v>2049031</v>
      </c>
      <c r="X71" s="85">
        <f t="shared" si="105"/>
        <v>999184</v>
      </c>
      <c r="Y71" s="85">
        <f t="shared" si="105"/>
        <v>1049847</v>
      </c>
      <c r="Z71" s="85">
        <f t="shared" si="105"/>
        <v>2057110</v>
      </c>
      <c r="AA71" s="85">
        <f t="shared" si="105"/>
        <v>1004878</v>
      </c>
      <c r="AB71" s="85">
        <f t="shared" si="105"/>
        <v>1052232</v>
      </c>
      <c r="AC71" s="85">
        <f t="shared" si="105"/>
        <v>2122329</v>
      </c>
      <c r="AD71" s="85">
        <f t="shared" si="105"/>
        <v>1031574</v>
      </c>
      <c r="AE71" s="85">
        <f t="shared" si="105"/>
        <v>1090755</v>
      </c>
      <c r="AF71" s="85">
        <f t="shared" si="105"/>
        <v>2203347</v>
      </c>
      <c r="AG71" s="85">
        <f t="shared" si="105"/>
        <v>1054754</v>
      </c>
      <c r="AH71" s="85">
        <f t="shared" si="105"/>
        <v>1148593</v>
      </c>
      <c r="AI71" s="85">
        <f t="shared" si="105"/>
        <v>2277706</v>
      </c>
      <c r="AJ71" s="85">
        <f t="shared" si="105"/>
        <v>1088406</v>
      </c>
      <c r="AK71" s="85">
        <f t="shared" ref="AK71:BP71" si="106">AK115+AK159</f>
        <v>1189300</v>
      </c>
      <c r="AL71" s="85">
        <f t="shared" si="106"/>
        <v>2297290</v>
      </c>
      <c r="AM71" s="85">
        <f t="shared" si="106"/>
        <v>1095017</v>
      </c>
      <c r="AN71" s="85">
        <f t="shared" si="106"/>
        <v>1202273</v>
      </c>
      <c r="AO71" s="85">
        <f t="shared" si="106"/>
        <v>2243313</v>
      </c>
      <c r="AP71" s="85">
        <f t="shared" si="106"/>
        <v>1066033</v>
      </c>
      <c r="AQ71" s="85">
        <f t="shared" si="106"/>
        <v>1177280</v>
      </c>
      <c r="AR71" s="85">
        <f t="shared" si="106"/>
        <v>2410487</v>
      </c>
      <c r="AS71" s="85">
        <f t="shared" si="106"/>
        <v>1140461</v>
      </c>
      <c r="AT71" s="85">
        <f t="shared" si="106"/>
        <v>1270026</v>
      </c>
      <c r="AU71" s="85">
        <f t="shared" si="106"/>
        <v>2430056</v>
      </c>
      <c r="AV71" s="85">
        <f t="shared" si="106"/>
        <v>1151366</v>
      </c>
      <c r="AW71" s="85">
        <f t="shared" si="106"/>
        <v>1278690</v>
      </c>
      <c r="AX71" s="85">
        <f t="shared" si="106"/>
        <v>2414087</v>
      </c>
      <c r="AY71" s="85">
        <f t="shared" si="106"/>
        <v>1148231</v>
      </c>
      <c r="AZ71" s="85">
        <f t="shared" si="106"/>
        <v>1265856</v>
      </c>
      <c r="BA71" s="85">
        <f t="shared" si="106"/>
        <v>0</v>
      </c>
      <c r="BB71" s="85">
        <f t="shared" si="106"/>
        <v>0</v>
      </c>
      <c r="BC71" s="85">
        <f t="shared" si="106"/>
        <v>0</v>
      </c>
      <c r="BD71" s="85">
        <f t="shared" si="106"/>
        <v>2450998</v>
      </c>
      <c r="BE71" s="85">
        <f t="shared" si="106"/>
        <v>1160205</v>
      </c>
      <c r="BF71" s="85">
        <f t="shared" si="106"/>
        <v>1290793</v>
      </c>
      <c r="BG71" s="85">
        <f t="shared" si="106"/>
        <v>2516608</v>
      </c>
      <c r="BH71" s="85">
        <f t="shared" si="106"/>
        <v>1196811</v>
      </c>
      <c r="BI71" s="85">
        <f t="shared" si="106"/>
        <v>1319797</v>
      </c>
      <c r="BJ71" s="85">
        <f t="shared" si="106"/>
        <v>2589204</v>
      </c>
      <c r="BK71" s="85">
        <f t="shared" si="106"/>
        <v>1223401</v>
      </c>
      <c r="BL71" s="85">
        <f t="shared" si="106"/>
        <v>1365803</v>
      </c>
      <c r="BM71" s="85">
        <f t="shared" si="106"/>
        <v>2612967</v>
      </c>
      <c r="BN71" s="85">
        <f t="shared" si="106"/>
        <v>1244497</v>
      </c>
      <c r="BO71" s="85">
        <f t="shared" si="106"/>
        <v>1368470</v>
      </c>
      <c r="BP71" s="85">
        <f t="shared" si="106"/>
        <v>2679161</v>
      </c>
      <c r="BQ71" s="85">
        <f t="shared" ref="BQ71:CV71" si="107">BQ115+BQ159</f>
        <v>1277211</v>
      </c>
      <c r="BR71" s="85">
        <f t="shared" si="107"/>
        <v>1401950</v>
      </c>
      <c r="BS71" s="85">
        <f t="shared" si="107"/>
        <v>2787039</v>
      </c>
      <c r="BT71" s="85">
        <f t="shared" si="107"/>
        <v>1318114</v>
      </c>
      <c r="BU71" s="85">
        <f t="shared" si="107"/>
        <v>1468925</v>
      </c>
      <c r="BV71" s="85">
        <f t="shared" si="107"/>
        <v>2803824</v>
      </c>
      <c r="BW71" s="85">
        <f t="shared" si="107"/>
        <v>1319640</v>
      </c>
      <c r="BX71" s="85">
        <f t="shared" si="107"/>
        <v>1484184</v>
      </c>
      <c r="BY71" s="85">
        <f t="shared" si="107"/>
        <v>2830369</v>
      </c>
      <c r="BZ71" s="85">
        <f t="shared" si="107"/>
        <v>1334571</v>
      </c>
      <c r="CA71" s="85">
        <f t="shared" si="107"/>
        <v>1495798</v>
      </c>
      <c r="CB71" s="85">
        <f t="shared" si="107"/>
        <v>2860960</v>
      </c>
      <c r="CC71" s="85">
        <f t="shared" si="107"/>
        <v>1352064</v>
      </c>
      <c r="CD71" s="85">
        <f t="shared" si="107"/>
        <v>1508896</v>
      </c>
      <c r="CE71" s="85">
        <f t="shared" si="107"/>
        <v>2896256</v>
      </c>
      <c r="CF71" s="85">
        <f t="shared" si="107"/>
        <v>1378740</v>
      </c>
      <c r="CG71" s="85">
        <f t="shared" si="107"/>
        <v>1517516</v>
      </c>
      <c r="CH71" s="85">
        <f t="shared" si="107"/>
        <v>2939646</v>
      </c>
      <c r="CI71" s="85">
        <f t="shared" si="107"/>
        <v>1424675</v>
      </c>
      <c r="CJ71" s="85">
        <f t="shared" si="107"/>
        <v>1514971</v>
      </c>
      <c r="CK71" s="85">
        <f t="shared" si="107"/>
        <v>3001186</v>
      </c>
      <c r="CL71" s="85">
        <f t="shared" si="107"/>
        <v>1448771</v>
      </c>
      <c r="CM71" s="85">
        <f t="shared" si="107"/>
        <v>1552415</v>
      </c>
      <c r="CN71" s="85">
        <f t="shared" si="107"/>
        <v>3095174</v>
      </c>
      <c r="CO71" s="85">
        <f t="shared" si="107"/>
        <v>1481681</v>
      </c>
      <c r="CP71" s="85">
        <f t="shared" si="107"/>
        <v>1613493</v>
      </c>
      <c r="CQ71" s="85">
        <f t="shared" si="107"/>
        <v>3121257</v>
      </c>
      <c r="CR71" s="85">
        <f t="shared" si="107"/>
        <v>1495146</v>
      </c>
      <c r="CS71" s="85">
        <f t="shared" si="107"/>
        <v>1626111</v>
      </c>
      <c r="CT71" s="85">
        <f t="shared" si="107"/>
        <v>3168832</v>
      </c>
      <c r="CU71" s="85">
        <f t="shared" si="107"/>
        <v>1512975</v>
      </c>
      <c r="CV71" s="85">
        <f t="shared" si="107"/>
        <v>1655857</v>
      </c>
      <c r="CW71" s="85">
        <f t="shared" ref="CW71:DB71" si="108">CW115+CW159</f>
        <v>3179216</v>
      </c>
      <c r="CX71" s="85">
        <f t="shared" si="108"/>
        <v>1506198</v>
      </c>
      <c r="CY71" s="85">
        <f t="shared" si="108"/>
        <v>1673018</v>
      </c>
      <c r="CZ71" s="85">
        <f t="shared" si="108"/>
        <v>3173631</v>
      </c>
      <c r="DA71" s="85">
        <f t="shared" si="108"/>
        <v>234685</v>
      </c>
      <c r="DB71" s="85">
        <f t="shared" si="108"/>
        <v>1666794</v>
      </c>
      <c r="DC71" s="85">
        <f t="shared" ref="DC71:DE71" si="109">DC115+DC159</f>
        <v>3216459</v>
      </c>
      <c r="DD71" s="85">
        <f t="shared" si="109"/>
        <v>1530533</v>
      </c>
      <c r="DE71" s="85">
        <f t="shared" si="109"/>
        <v>1685926</v>
      </c>
    </row>
    <row r="72" spans="1:109">
      <c r="A72" s="77" t="s">
        <v>462</v>
      </c>
      <c r="B72" s="77" t="s">
        <v>470</v>
      </c>
      <c r="C72" s="83" t="s">
        <v>39</v>
      </c>
      <c r="D72" s="83"/>
      <c r="E72" s="85">
        <f t="shared" ref="E72:AJ72" si="110">E116+E160</f>
        <v>654518</v>
      </c>
      <c r="F72" s="85">
        <f t="shared" si="110"/>
        <v>365073</v>
      </c>
      <c r="G72" s="85">
        <f t="shared" si="110"/>
        <v>289445</v>
      </c>
      <c r="H72" s="85">
        <f t="shared" si="110"/>
        <v>644854</v>
      </c>
      <c r="I72" s="85">
        <f t="shared" si="110"/>
        <v>365364</v>
      </c>
      <c r="J72" s="85">
        <f t="shared" si="110"/>
        <v>279490</v>
      </c>
      <c r="K72" s="85">
        <f t="shared" si="110"/>
        <v>646806</v>
      </c>
      <c r="L72" s="85">
        <f t="shared" si="110"/>
        <v>357824</v>
      </c>
      <c r="M72" s="85">
        <f t="shared" si="110"/>
        <v>288982</v>
      </c>
      <c r="N72" s="85">
        <f t="shared" si="110"/>
        <v>659023</v>
      </c>
      <c r="O72" s="85">
        <f t="shared" si="110"/>
        <v>355779</v>
      </c>
      <c r="P72" s="85">
        <f t="shared" si="110"/>
        <v>303244</v>
      </c>
      <c r="Q72" s="85">
        <f t="shared" si="110"/>
        <v>683868</v>
      </c>
      <c r="R72" s="85">
        <f t="shared" si="110"/>
        <v>362667</v>
      </c>
      <c r="S72" s="85">
        <f t="shared" si="110"/>
        <v>321201</v>
      </c>
      <c r="T72" s="85">
        <f t="shared" si="110"/>
        <v>695859</v>
      </c>
      <c r="U72" s="85">
        <f t="shared" si="110"/>
        <v>363723</v>
      </c>
      <c r="V72" s="85">
        <f t="shared" si="110"/>
        <v>332136</v>
      </c>
      <c r="W72" s="85">
        <f t="shared" si="110"/>
        <v>704025</v>
      </c>
      <c r="X72" s="85">
        <f t="shared" si="110"/>
        <v>366313</v>
      </c>
      <c r="Y72" s="85">
        <f t="shared" si="110"/>
        <v>337712</v>
      </c>
      <c r="Z72" s="85">
        <f t="shared" si="110"/>
        <v>719396</v>
      </c>
      <c r="AA72" s="85">
        <f t="shared" si="110"/>
        <v>368985</v>
      </c>
      <c r="AB72" s="85">
        <f t="shared" si="110"/>
        <v>350411</v>
      </c>
      <c r="AC72" s="85">
        <f t="shared" si="110"/>
        <v>749050</v>
      </c>
      <c r="AD72" s="85">
        <f t="shared" si="110"/>
        <v>374839</v>
      </c>
      <c r="AE72" s="85">
        <f t="shared" si="110"/>
        <v>374211</v>
      </c>
      <c r="AF72" s="85">
        <f t="shared" si="110"/>
        <v>773319</v>
      </c>
      <c r="AG72" s="85">
        <f t="shared" si="110"/>
        <v>378447</v>
      </c>
      <c r="AH72" s="85">
        <f t="shared" si="110"/>
        <v>394872</v>
      </c>
      <c r="AI72" s="85">
        <f t="shared" si="110"/>
        <v>804758</v>
      </c>
      <c r="AJ72" s="85">
        <f t="shared" si="110"/>
        <v>393269</v>
      </c>
      <c r="AK72" s="85">
        <f t="shared" ref="AK72:BP72" si="111">AK116+AK160</f>
        <v>411489</v>
      </c>
      <c r="AL72" s="85">
        <f t="shared" si="111"/>
        <v>816031</v>
      </c>
      <c r="AM72" s="85">
        <f t="shared" si="111"/>
        <v>396187</v>
      </c>
      <c r="AN72" s="85">
        <f t="shared" si="111"/>
        <v>419844</v>
      </c>
      <c r="AO72" s="85">
        <f t="shared" si="111"/>
        <v>788225</v>
      </c>
      <c r="AP72" s="85">
        <f t="shared" si="111"/>
        <v>379238</v>
      </c>
      <c r="AQ72" s="85">
        <f t="shared" si="111"/>
        <v>408987</v>
      </c>
      <c r="AR72" s="85">
        <f t="shared" si="111"/>
        <v>849655</v>
      </c>
      <c r="AS72" s="85">
        <f t="shared" si="111"/>
        <v>403714</v>
      </c>
      <c r="AT72" s="85">
        <f t="shared" si="111"/>
        <v>445941</v>
      </c>
      <c r="AU72" s="85">
        <f t="shared" si="111"/>
        <v>858913</v>
      </c>
      <c r="AV72" s="85">
        <f t="shared" si="111"/>
        <v>404888</v>
      </c>
      <c r="AW72" s="85">
        <f t="shared" si="111"/>
        <v>454025</v>
      </c>
      <c r="AX72" s="85">
        <f t="shared" si="111"/>
        <v>860326</v>
      </c>
      <c r="AY72" s="85">
        <f t="shared" si="111"/>
        <v>402363</v>
      </c>
      <c r="AZ72" s="85">
        <f t="shared" si="111"/>
        <v>457963</v>
      </c>
      <c r="BA72" s="85">
        <f t="shared" si="111"/>
        <v>0</v>
      </c>
      <c r="BB72" s="85">
        <f t="shared" si="111"/>
        <v>0</v>
      </c>
      <c r="BC72" s="85">
        <f t="shared" si="111"/>
        <v>0</v>
      </c>
      <c r="BD72" s="85">
        <f t="shared" si="111"/>
        <v>869796</v>
      </c>
      <c r="BE72" s="85">
        <f t="shared" si="111"/>
        <v>406904</v>
      </c>
      <c r="BF72" s="85">
        <f t="shared" si="111"/>
        <v>462892</v>
      </c>
      <c r="BG72" s="85">
        <f t="shared" si="111"/>
        <v>891678</v>
      </c>
      <c r="BH72" s="85">
        <f t="shared" si="111"/>
        <v>419963</v>
      </c>
      <c r="BI72" s="85">
        <f t="shared" si="111"/>
        <v>471715</v>
      </c>
      <c r="BJ72" s="85">
        <f t="shared" si="111"/>
        <v>920102</v>
      </c>
      <c r="BK72" s="85">
        <f t="shared" si="111"/>
        <v>425921</v>
      </c>
      <c r="BL72" s="85">
        <f t="shared" si="111"/>
        <v>494181</v>
      </c>
      <c r="BM72" s="85">
        <f t="shared" si="111"/>
        <v>926914</v>
      </c>
      <c r="BN72" s="85">
        <f t="shared" si="111"/>
        <v>428405</v>
      </c>
      <c r="BO72" s="85">
        <f t="shared" si="111"/>
        <v>498509</v>
      </c>
      <c r="BP72" s="85">
        <f t="shared" si="111"/>
        <v>947739</v>
      </c>
      <c r="BQ72" s="85">
        <f t="shared" ref="BQ72:CV72" si="112">BQ116+BQ160</f>
        <v>432473</v>
      </c>
      <c r="BR72" s="85">
        <f t="shared" si="112"/>
        <v>515266</v>
      </c>
      <c r="BS72" s="85">
        <f t="shared" si="112"/>
        <v>980877</v>
      </c>
      <c r="BT72" s="85">
        <f t="shared" si="112"/>
        <v>442469</v>
      </c>
      <c r="BU72" s="85">
        <f t="shared" si="112"/>
        <v>538408</v>
      </c>
      <c r="BV72" s="85">
        <f t="shared" si="112"/>
        <v>990031</v>
      </c>
      <c r="BW72" s="85">
        <f t="shared" si="112"/>
        <v>440671</v>
      </c>
      <c r="BX72" s="85">
        <f t="shared" si="112"/>
        <v>549360</v>
      </c>
      <c r="BY72" s="85">
        <f t="shared" si="112"/>
        <v>1005503</v>
      </c>
      <c r="BZ72" s="85">
        <f t="shared" si="112"/>
        <v>444331</v>
      </c>
      <c r="CA72" s="85">
        <f t="shared" si="112"/>
        <v>561172</v>
      </c>
      <c r="CB72" s="85">
        <f t="shared" si="112"/>
        <v>1014448</v>
      </c>
      <c r="CC72" s="85">
        <f t="shared" si="112"/>
        <v>449202</v>
      </c>
      <c r="CD72" s="85">
        <f t="shared" si="112"/>
        <v>565246</v>
      </c>
      <c r="CE72" s="85">
        <f t="shared" si="112"/>
        <v>1043977</v>
      </c>
      <c r="CF72" s="85">
        <f t="shared" si="112"/>
        <v>464015</v>
      </c>
      <c r="CG72" s="85">
        <f t="shared" si="112"/>
        <v>579962</v>
      </c>
      <c r="CH72" s="85">
        <f t="shared" si="112"/>
        <v>1045030</v>
      </c>
      <c r="CI72" s="85">
        <f t="shared" si="112"/>
        <v>471709</v>
      </c>
      <c r="CJ72" s="85">
        <f t="shared" si="112"/>
        <v>573321</v>
      </c>
      <c r="CK72" s="85">
        <f t="shared" si="112"/>
        <v>1065122</v>
      </c>
      <c r="CL72" s="85">
        <f t="shared" si="112"/>
        <v>476590</v>
      </c>
      <c r="CM72" s="85">
        <f t="shared" si="112"/>
        <v>588532</v>
      </c>
      <c r="CN72" s="85">
        <f t="shared" si="112"/>
        <v>1100627</v>
      </c>
      <c r="CO72" s="85">
        <f t="shared" si="112"/>
        <v>490418</v>
      </c>
      <c r="CP72" s="85">
        <f t="shared" si="112"/>
        <v>610209</v>
      </c>
      <c r="CQ72" s="85">
        <f t="shared" si="112"/>
        <v>1111055</v>
      </c>
      <c r="CR72" s="85">
        <f t="shared" si="112"/>
        <v>494886</v>
      </c>
      <c r="CS72" s="85">
        <f t="shared" si="112"/>
        <v>616169</v>
      </c>
      <c r="CT72" s="85">
        <f t="shared" si="112"/>
        <v>1135438</v>
      </c>
      <c r="CU72" s="85">
        <f t="shared" si="112"/>
        <v>496920</v>
      </c>
      <c r="CV72" s="85">
        <f t="shared" si="112"/>
        <v>638518</v>
      </c>
      <c r="CW72" s="85">
        <f t="shared" ref="CW72:DB72" si="113">CW116+CW160</f>
        <v>1133807</v>
      </c>
      <c r="CX72" s="85">
        <f t="shared" si="113"/>
        <v>494596</v>
      </c>
      <c r="CY72" s="85">
        <f t="shared" si="113"/>
        <v>639211</v>
      </c>
      <c r="CZ72" s="85">
        <f t="shared" si="113"/>
        <v>1118376</v>
      </c>
      <c r="DA72" s="85">
        <f t="shared" si="113"/>
        <v>86370</v>
      </c>
      <c r="DB72" s="85">
        <f t="shared" si="113"/>
        <v>624724</v>
      </c>
      <c r="DC72" s="85">
        <f t="shared" ref="DC72:DE72" si="114">DC116+DC160</f>
        <v>1132184</v>
      </c>
      <c r="DD72" s="85">
        <f t="shared" si="114"/>
        <v>501523</v>
      </c>
      <c r="DE72" s="85">
        <f t="shared" si="114"/>
        <v>630661</v>
      </c>
    </row>
    <row r="73" spans="1:109">
      <c r="A73" s="77" t="s">
        <v>462</v>
      </c>
      <c r="B73" s="77" t="s">
        <v>470</v>
      </c>
      <c r="C73" s="83" t="s">
        <v>40</v>
      </c>
      <c r="D73" s="83"/>
      <c r="E73" s="85">
        <f t="shared" ref="E73:AJ73" si="115">E117+E161</f>
        <v>1213237</v>
      </c>
      <c r="F73" s="85">
        <f t="shared" si="115"/>
        <v>586344</v>
      </c>
      <c r="G73" s="85">
        <f t="shared" si="115"/>
        <v>626893</v>
      </c>
      <c r="H73" s="85">
        <f t="shared" si="115"/>
        <v>1208971</v>
      </c>
      <c r="I73" s="85">
        <f t="shared" si="115"/>
        <v>594973</v>
      </c>
      <c r="J73" s="85">
        <f t="shared" si="115"/>
        <v>613998</v>
      </c>
      <c r="K73" s="85">
        <f t="shared" si="115"/>
        <v>1232516</v>
      </c>
      <c r="L73" s="85">
        <f t="shared" si="115"/>
        <v>597816</v>
      </c>
      <c r="M73" s="85">
        <f t="shared" si="115"/>
        <v>634700</v>
      </c>
      <c r="N73" s="85">
        <f t="shared" si="115"/>
        <v>1249353</v>
      </c>
      <c r="O73" s="85">
        <f t="shared" si="115"/>
        <v>596628</v>
      </c>
      <c r="P73" s="85">
        <f t="shared" si="115"/>
        <v>652725</v>
      </c>
      <c r="Q73" s="85">
        <f t="shared" si="115"/>
        <v>1269640</v>
      </c>
      <c r="R73" s="85">
        <f t="shared" si="115"/>
        <v>601695</v>
      </c>
      <c r="S73" s="85">
        <f t="shared" si="115"/>
        <v>667945</v>
      </c>
      <c r="T73" s="85">
        <f t="shared" si="115"/>
        <v>1314651</v>
      </c>
      <c r="U73" s="85">
        <f t="shared" si="115"/>
        <v>632192</v>
      </c>
      <c r="V73" s="85">
        <f t="shared" si="115"/>
        <v>682459</v>
      </c>
      <c r="W73" s="85">
        <f t="shared" si="115"/>
        <v>1345006</v>
      </c>
      <c r="X73" s="85">
        <f t="shared" si="115"/>
        <v>632871</v>
      </c>
      <c r="Y73" s="85">
        <f t="shared" si="115"/>
        <v>712135</v>
      </c>
      <c r="Z73" s="85">
        <f t="shared" si="115"/>
        <v>1337714</v>
      </c>
      <c r="AA73" s="85">
        <f t="shared" si="115"/>
        <v>635893</v>
      </c>
      <c r="AB73" s="85">
        <f t="shared" si="115"/>
        <v>701821</v>
      </c>
      <c r="AC73" s="85">
        <f t="shared" si="115"/>
        <v>1373279</v>
      </c>
      <c r="AD73" s="85">
        <f t="shared" si="115"/>
        <v>656735</v>
      </c>
      <c r="AE73" s="85">
        <f t="shared" si="115"/>
        <v>716544</v>
      </c>
      <c r="AF73" s="85">
        <f t="shared" si="115"/>
        <v>1430028</v>
      </c>
      <c r="AG73" s="85">
        <f t="shared" si="115"/>
        <v>676307</v>
      </c>
      <c r="AH73" s="85">
        <f t="shared" si="115"/>
        <v>753721</v>
      </c>
      <c r="AI73" s="85">
        <f t="shared" si="115"/>
        <v>1472948</v>
      </c>
      <c r="AJ73" s="85">
        <f t="shared" si="115"/>
        <v>695137</v>
      </c>
      <c r="AK73" s="85">
        <f t="shared" ref="AK73:BP73" si="116">AK117+AK161</f>
        <v>777811</v>
      </c>
      <c r="AL73" s="85">
        <f t="shared" si="116"/>
        <v>1481259</v>
      </c>
      <c r="AM73" s="85">
        <f t="shared" si="116"/>
        <v>698830</v>
      </c>
      <c r="AN73" s="85">
        <f t="shared" si="116"/>
        <v>782429</v>
      </c>
      <c r="AO73" s="85">
        <f t="shared" si="116"/>
        <v>1455088</v>
      </c>
      <c r="AP73" s="85">
        <f t="shared" si="116"/>
        <v>686795</v>
      </c>
      <c r="AQ73" s="85">
        <f t="shared" si="116"/>
        <v>768293</v>
      </c>
      <c r="AR73" s="85">
        <f t="shared" si="116"/>
        <v>1560832</v>
      </c>
      <c r="AS73" s="85">
        <f t="shared" si="116"/>
        <v>736747</v>
      </c>
      <c r="AT73" s="85">
        <f t="shared" si="116"/>
        <v>824085</v>
      </c>
      <c r="AU73" s="85">
        <f t="shared" si="116"/>
        <v>1571143</v>
      </c>
      <c r="AV73" s="85">
        <f t="shared" si="116"/>
        <v>746478</v>
      </c>
      <c r="AW73" s="85">
        <f t="shared" si="116"/>
        <v>824665</v>
      </c>
      <c r="AX73" s="85">
        <f t="shared" si="116"/>
        <v>1553761</v>
      </c>
      <c r="AY73" s="85">
        <f t="shared" si="116"/>
        <v>745868</v>
      </c>
      <c r="AZ73" s="85">
        <f t="shared" si="116"/>
        <v>807893</v>
      </c>
      <c r="BA73" s="85">
        <f t="shared" si="116"/>
        <v>0</v>
      </c>
      <c r="BB73" s="85">
        <f t="shared" si="116"/>
        <v>0</v>
      </c>
      <c r="BC73" s="85">
        <f t="shared" si="116"/>
        <v>0</v>
      </c>
      <c r="BD73" s="85">
        <f t="shared" si="116"/>
        <v>1581202</v>
      </c>
      <c r="BE73" s="85">
        <f t="shared" si="116"/>
        <v>753301</v>
      </c>
      <c r="BF73" s="85">
        <f t="shared" si="116"/>
        <v>827901</v>
      </c>
      <c r="BG73" s="85">
        <f t="shared" si="116"/>
        <v>1624930</v>
      </c>
      <c r="BH73" s="85">
        <f t="shared" si="116"/>
        <v>776848</v>
      </c>
      <c r="BI73" s="85">
        <f t="shared" si="116"/>
        <v>848082</v>
      </c>
      <c r="BJ73" s="85">
        <f t="shared" si="116"/>
        <v>1669102</v>
      </c>
      <c r="BK73" s="85">
        <f t="shared" si="116"/>
        <v>797480</v>
      </c>
      <c r="BL73" s="85">
        <f t="shared" si="116"/>
        <v>871622</v>
      </c>
      <c r="BM73" s="85">
        <f t="shared" si="116"/>
        <v>1686053</v>
      </c>
      <c r="BN73" s="85">
        <f t="shared" si="116"/>
        <v>816092</v>
      </c>
      <c r="BO73" s="85">
        <f t="shared" si="116"/>
        <v>869961</v>
      </c>
      <c r="BP73" s="85">
        <f t="shared" si="116"/>
        <v>1731422</v>
      </c>
      <c r="BQ73" s="85">
        <f t="shared" ref="BQ73:CV73" si="117">BQ117+BQ161</f>
        <v>844738</v>
      </c>
      <c r="BR73" s="85">
        <f t="shared" si="117"/>
        <v>886684</v>
      </c>
      <c r="BS73" s="85">
        <f t="shared" si="117"/>
        <v>1806162</v>
      </c>
      <c r="BT73" s="85">
        <f t="shared" si="117"/>
        <v>875645</v>
      </c>
      <c r="BU73" s="85">
        <f t="shared" si="117"/>
        <v>930517</v>
      </c>
      <c r="BV73" s="85">
        <f t="shared" si="117"/>
        <v>1813793</v>
      </c>
      <c r="BW73" s="85">
        <f t="shared" si="117"/>
        <v>878969</v>
      </c>
      <c r="BX73" s="85">
        <f t="shared" si="117"/>
        <v>934824</v>
      </c>
      <c r="BY73" s="85">
        <f t="shared" si="117"/>
        <v>1824866</v>
      </c>
      <c r="BZ73" s="85">
        <f t="shared" si="117"/>
        <v>890240</v>
      </c>
      <c r="CA73" s="85">
        <f t="shared" si="117"/>
        <v>934626</v>
      </c>
      <c r="CB73" s="85">
        <f t="shared" si="117"/>
        <v>1846512</v>
      </c>
      <c r="CC73" s="85">
        <f t="shared" si="117"/>
        <v>902862</v>
      </c>
      <c r="CD73" s="85">
        <f t="shared" si="117"/>
        <v>943650</v>
      </c>
      <c r="CE73" s="85">
        <f t="shared" si="117"/>
        <v>1852279</v>
      </c>
      <c r="CF73" s="85">
        <f t="shared" si="117"/>
        <v>914725</v>
      </c>
      <c r="CG73" s="85">
        <f t="shared" si="117"/>
        <v>937554</v>
      </c>
      <c r="CH73" s="85">
        <f t="shared" si="117"/>
        <v>1894616</v>
      </c>
      <c r="CI73" s="85">
        <f t="shared" si="117"/>
        <v>952966</v>
      </c>
      <c r="CJ73" s="85">
        <f t="shared" si="117"/>
        <v>941650</v>
      </c>
      <c r="CK73" s="85">
        <f t="shared" si="117"/>
        <v>1936064</v>
      </c>
      <c r="CL73" s="85">
        <f t="shared" si="117"/>
        <v>972181</v>
      </c>
      <c r="CM73" s="85">
        <f t="shared" si="117"/>
        <v>963883</v>
      </c>
      <c r="CN73" s="85">
        <f t="shared" si="117"/>
        <v>1994547</v>
      </c>
      <c r="CO73" s="85">
        <f t="shared" si="117"/>
        <v>991263</v>
      </c>
      <c r="CP73" s="85">
        <f t="shared" si="117"/>
        <v>1003284</v>
      </c>
      <c r="CQ73" s="85">
        <f t="shared" si="117"/>
        <v>2010202</v>
      </c>
      <c r="CR73" s="85">
        <f t="shared" si="117"/>
        <v>1000260</v>
      </c>
      <c r="CS73" s="85">
        <f t="shared" si="117"/>
        <v>1009942</v>
      </c>
      <c r="CT73" s="85">
        <f t="shared" si="117"/>
        <v>2033394</v>
      </c>
      <c r="CU73" s="85">
        <f t="shared" si="117"/>
        <v>1016055</v>
      </c>
      <c r="CV73" s="85">
        <f t="shared" si="117"/>
        <v>1017339</v>
      </c>
      <c r="CW73" s="85">
        <f t="shared" ref="CW73:DB73" si="118">CW117+CW161</f>
        <v>2045409</v>
      </c>
      <c r="CX73" s="85">
        <f t="shared" si="118"/>
        <v>1011602</v>
      </c>
      <c r="CY73" s="85">
        <f t="shared" si="118"/>
        <v>1033807</v>
      </c>
      <c r="CZ73" s="85">
        <f t="shared" si="118"/>
        <v>2055255</v>
      </c>
      <c r="DA73" s="85">
        <f t="shared" si="118"/>
        <v>148315</v>
      </c>
      <c r="DB73" s="85">
        <f t="shared" si="118"/>
        <v>1042070</v>
      </c>
      <c r="DC73" s="85">
        <f t="shared" ref="DC73:DE73" si="119">DC117+DC161</f>
        <v>2084275</v>
      </c>
      <c r="DD73" s="85">
        <f t="shared" si="119"/>
        <v>1029010</v>
      </c>
      <c r="DE73" s="85">
        <f t="shared" si="119"/>
        <v>1055265</v>
      </c>
    </row>
    <row r="74" spans="1:109">
      <c r="A74" s="77" t="s">
        <v>462</v>
      </c>
      <c r="B74" s="77" t="s">
        <v>470</v>
      </c>
      <c r="C74" s="81" t="s">
        <v>208</v>
      </c>
      <c r="D74" s="81"/>
      <c r="E74" s="85">
        <f t="shared" ref="E74:AJ74" si="120">E118+E162</f>
        <v>105192</v>
      </c>
      <c r="F74" s="85">
        <f t="shared" si="120"/>
        <v>94195</v>
      </c>
      <c r="G74" s="85">
        <f t="shared" si="120"/>
        <v>10997</v>
      </c>
      <c r="H74" s="85">
        <f t="shared" si="120"/>
        <v>99357</v>
      </c>
      <c r="I74" s="85">
        <f t="shared" si="120"/>
        <v>89157</v>
      </c>
      <c r="J74" s="85">
        <f t="shared" si="120"/>
        <v>10200</v>
      </c>
      <c r="K74" s="85">
        <f t="shared" si="120"/>
        <v>95371</v>
      </c>
      <c r="L74" s="85">
        <f t="shared" si="120"/>
        <v>86548</v>
      </c>
      <c r="M74" s="85">
        <f t="shared" si="120"/>
        <v>8823</v>
      </c>
      <c r="N74" s="85">
        <f t="shared" si="120"/>
        <v>93865</v>
      </c>
      <c r="O74" s="85">
        <f t="shared" si="120"/>
        <v>84534</v>
      </c>
      <c r="P74" s="85">
        <f t="shared" si="120"/>
        <v>9331</v>
      </c>
      <c r="Q74" s="85">
        <f t="shared" si="120"/>
        <v>98071</v>
      </c>
      <c r="R74" s="85">
        <f t="shared" si="120"/>
        <v>87487</v>
      </c>
      <c r="S74" s="85">
        <f t="shared" si="120"/>
        <v>10584</v>
      </c>
      <c r="T74" s="85">
        <f t="shared" si="120"/>
        <v>100247</v>
      </c>
      <c r="U74" s="85">
        <f t="shared" si="120"/>
        <v>89355</v>
      </c>
      <c r="V74" s="85">
        <f t="shared" si="120"/>
        <v>10892</v>
      </c>
      <c r="W74" s="85">
        <f t="shared" si="120"/>
        <v>100624</v>
      </c>
      <c r="X74" s="85">
        <f t="shared" si="120"/>
        <v>90189</v>
      </c>
      <c r="Y74" s="85">
        <f t="shared" si="120"/>
        <v>10435</v>
      </c>
      <c r="Z74" s="85">
        <f t="shared" si="120"/>
        <v>98790</v>
      </c>
      <c r="AA74" s="85">
        <f t="shared" si="120"/>
        <v>89902</v>
      </c>
      <c r="AB74" s="85">
        <f t="shared" si="120"/>
        <v>8888</v>
      </c>
      <c r="AC74" s="85">
        <f t="shared" si="120"/>
        <v>100977</v>
      </c>
      <c r="AD74" s="85">
        <f t="shared" si="120"/>
        <v>90542</v>
      </c>
      <c r="AE74" s="85">
        <f t="shared" si="120"/>
        <v>10435</v>
      </c>
      <c r="AF74" s="85">
        <f t="shared" si="120"/>
        <v>105002</v>
      </c>
      <c r="AG74" s="85">
        <f t="shared" si="120"/>
        <v>92646</v>
      </c>
      <c r="AH74" s="85">
        <f t="shared" si="120"/>
        <v>12356</v>
      </c>
      <c r="AI74" s="85">
        <f t="shared" si="120"/>
        <v>108465</v>
      </c>
      <c r="AJ74" s="85">
        <f t="shared" si="120"/>
        <v>96403</v>
      </c>
      <c r="AK74" s="85">
        <f t="shared" ref="AK74:BP74" si="121">AK118+AK162</f>
        <v>12062</v>
      </c>
      <c r="AL74" s="85">
        <f t="shared" si="121"/>
        <v>105904</v>
      </c>
      <c r="AM74" s="85">
        <f t="shared" si="121"/>
        <v>92962</v>
      </c>
      <c r="AN74" s="85">
        <f t="shared" si="121"/>
        <v>12942</v>
      </c>
      <c r="AO74" s="85">
        <f t="shared" si="121"/>
        <v>106028</v>
      </c>
      <c r="AP74" s="85">
        <f t="shared" si="121"/>
        <v>92679</v>
      </c>
      <c r="AQ74" s="85">
        <f t="shared" si="121"/>
        <v>13349</v>
      </c>
      <c r="AR74" s="85">
        <f t="shared" si="121"/>
        <v>113928</v>
      </c>
      <c r="AS74" s="85">
        <f t="shared" si="121"/>
        <v>93469</v>
      </c>
      <c r="AT74" s="85">
        <f t="shared" si="121"/>
        <v>20459</v>
      </c>
      <c r="AU74" s="85">
        <f t="shared" si="121"/>
        <v>108423</v>
      </c>
      <c r="AV74" s="85">
        <f t="shared" si="121"/>
        <v>93808</v>
      </c>
      <c r="AW74" s="85">
        <f t="shared" si="121"/>
        <v>14615</v>
      </c>
      <c r="AX74" s="85">
        <f t="shared" si="121"/>
        <v>116783</v>
      </c>
      <c r="AY74" s="85">
        <f t="shared" si="121"/>
        <v>91018</v>
      </c>
      <c r="AZ74" s="85">
        <f t="shared" si="121"/>
        <v>25765</v>
      </c>
      <c r="BA74" s="85">
        <f t="shared" si="121"/>
        <v>0</v>
      </c>
      <c r="BB74" s="85">
        <f t="shared" si="121"/>
        <v>0</v>
      </c>
      <c r="BC74" s="85">
        <f t="shared" si="121"/>
        <v>0</v>
      </c>
      <c r="BD74" s="85">
        <f t="shared" si="121"/>
        <v>99306</v>
      </c>
      <c r="BE74" s="85">
        <f t="shared" si="121"/>
        <v>85565</v>
      </c>
      <c r="BF74" s="85">
        <f t="shared" si="121"/>
        <v>13741</v>
      </c>
      <c r="BG74" s="85">
        <f t="shared" si="121"/>
        <v>106642</v>
      </c>
      <c r="BH74" s="85">
        <f t="shared" si="121"/>
        <v>88601</v>
      </c>
      <c r="BI74" s="85">
        <f t="shared" si="121"/>
        <v>18041</v>
      </c>
      <c r="BJ74" s="85">
        <f t="shared" si="121"/>
        <v>109519</v>
      </c>
      <c r="BK74" s="85">
        <f t="shared" si="121"/>
        <v>90732</v>
      </c>
      <c r="BL74" s="85">
        <f t="shared" si="121"/>
        <v>18787</v>
      </c>
      <c r="BM74" s="85">
        <f t="shared" si="121"/>
        <v>114229</v>
      </c>
      <c r="BN74" s="85">
        <f t="shared" si="121"/>
        <v>93669</v>
      </c>
      <c r="BO74" s="85">
        <f t="shared" si="121"/>
        <v>20560</v>
      </c>
      <c r="BP74" s="85">
        <f t="shared" si="121"/>
        <v>114798</v>
      </c>
      <c r="BQ74" s="85">
        <f t="shared" ref="BQ74:CV74" si="122">BQ118+BQ162</f>
        <v>94810</v>
      </c>
      <c r="BR74" s="85">
        <f t="shared" si="122"/>
        <v>19988</v>
      </c>
      <c r="BS74" s="85">
        <f t="shared" si="122"/>
        <v>107920</v>
      </c>
      <c r="BT74" s="85">
        <f t="shared" si="122"/>
        <v>91516</v>
      </c>
      <c r="BU74" s="85">
        <f t="shared" si="122"/>
        <v>16404</v>
      </c>
      <c r="BV74" s="85">
        <f t="shared" si="122"/>
        <v>100684</v>
      </c>
      <c r="BW74" s="85">
        <f t="shared" si="122"/>
        <v>88085</v>
      </c>
      <c r="BX74" s="85">
        <f t="shared" si="122"/>
        <v>12599</v>
      </c>
      <c r="BY74" s="85">
        <f t="shared" si="122"/>
        <v>95458</v>
      </c>
      <c r="BZ74" s="85">
        <f t="shared" si="122"/>
        <v>84546</v>
      </c>
      <c r="CA74" s="85">
        <f t="shared" si="122"/>
        <v>10912</v>
      </c>
      <c r="CB74" s="85">
        <f t="shared" si="122"/>
        <v>96778</v>
      </c>
      <c r="CC74" s="85">
        <f t="shared" si="122"/>
        <v>84024</v>
      </c>
      <c r="CD74" s="85">
        <f t="shared" si="122"/>
        <v>12754</v>
      </c>
      <c r="CE74" s="85">
        <f t="shared" si="122"/>
        <v>98308</v>
      </c>
      <c r="CF74" s="85">
        <f t="shared" si="122"/>
        <v>85135</v>
      </c>
      <c r="CG74" s="85">
        <f t="shared" si="122"/>
        <v>13173</v>
      </c>
      <c r="CH74" s="85">
        <f t="shared" si="122"/>
        <v>99337</v>
      </c>
      <c r="CI74" s="85">
        <f t="shared" si="122"/>
        <v>84996</v>
      </c>
      <c r="CJ74" s="85">
        <f t="shared" si="122"/>
        <v>14341</v>
      </c>
      <c r="CK74" s="85">
        <f t="shared" si="122"/>
        <v>101155</v>
      </c>
      <c r="CL74" s="85">
        <f t="shared" si="122"/>
        <v>87753</v>
      </c>
      <c r="CM74" s="85">
        <f t="shared" si="122"/>
        <v>13402</v>
      </c>
      <c r="CN74" s="85">
        <f t="shared" si="122"/>
        <v>95551</v>
      </c>
      <c r="CO74" s="85">
        <f t="shared" si="122"/>
        <v>81603</v>
      </c>
      <c r="CP74" s="85">
        <f t="shared" si="122"/>
        <v>13948</v>
      </c>
      <c r="CQ74" s="85">
        <f t="shared" si="122"/>
        <v>94243</v>
      </c>
      <c r="CR74" s="85">
        <f t="shared" si="122"/>
        <v>80394</v>
      </c>
      <c r="CS74" s="85">
        <f t="shared" si="122"/>
        <v>13849</v>
      </c>
      <c r="CT74" s="85">
        <f t="shared" si="122"/>
        <v>93235</v>
      </c>
      <c r="CU74" s="85">
        <f t="shared" si="122"/>
        <v>79846</v>
      </c>
      <c r="CV74" s="85">
        <f t="shared" si="122"/>
        <v>13389</v>
      </c>
      <c r="CW74" s="85">
        <f t="shared" ref="CW74:DB74" si="123">CW118+CW162</f>
        <v>93432</v>
      </c>
      <c r="CX74" s="85">
        <f t="shared" si="123"/>
        <v>79914</v>
      </c>
      <c r="CY74" s="85">
        <f t="shared" si="123"/>
        <v>13518</v>
      </c>
      <c r="CZ74" s="85">
        <f t="shared" si="123"/>
        <v>93217</v>
      </c>
      <c r="DA74" s="85">
        <f t="shared" si="123"/>
        <v>0</v>
      </c>
      <c r="DB74" s="85">
        <f t="shared" si="123"/>
        <v>13433</v>
      </c>
      <c r="DC74" s="85">
        <f t="shared" ref="DC74:DE74" si="124">DC118+DC162</f>
        <v>92651</v>
      </c>
      <c r="DD74" s="85">
        <f t="shared" si="124"/>
        <v>79718</v>
      </c>
      <c r="DE74" s="85">
        <f t="shared" si="124"/>
        <v>12933</v>
      </c>
    </row>
    <row r="75" spans="1:109">
      <c r="A75" s="77" t="s">
        <v>462</v>
      </c>
      <c r="B75" s="77" t="s">
        <v>470</v>
      </c>
      <c r="C75" s="77" t="s">
        <v>42</v>
      </c>
      <c r="D75" s="77"/>
      <c r="E75" s="85">
        <f t="shared" ref="E75:AJ75" si="125">E119+E163</f>
        <v>96561</v>
      </c>
      <c r="F75" s="85">
        <f t="shared" si="125"/>
        <v>55872</v>
      </c>
      <c r="G75" s="85">
        <f t="shared" si="125"/>
        <v>40689</v>
      </c>
      <c r="H75" s="85">
        <f t="shared" si="125"/>
        <v>94410</v>
      </c>
      <c r="I75" s="85">
        <f t="shared" si="125"/>
        <v>55658</v>
      </c>
      <c r="J75" s="85">
        <f t="shared" si="125"/>
        <v>38752</v>
      </c>
      <c r="K75" s="85">
        <f t="shared" si="125"/>
        <v>98463</v>
      </c>
      <c r="L75" s="85">
        <f t="shared" si="125"/>
        <v>58748</v>
      </c>
      <c r="M75" s="85">
        <f t="shared" si="125"/>
        <v>39715</v>
      </c>
      <c r="N75" s="85">
        <f t="shared" si="125"/>
        <v>98512</v>
      </c>
      <c r="O75" s="85">
        <f t="shared" si="125"/>
        <v>56425</v>
      </c>
      <c r="P75" s="85">
        <f t="shared" si="125"/>
        <v>42087</v>
      </c>
      <c r="Q75" s="85">
        <f t="shared" si="125"/>
        <v>107079</v>
      </c>
      <c r="R75" s="85">
        <f t="shared" si="125"/>
        <v>61790</v>
      </c>
      <c r="S75" s="85">
        <f t="shared" si="125"/>
        <v>45289</v>
      </c>
      <c r="T75" s="85">
        <f t="shared" si="125"/>
        <v>112604</v>
      </c>
      <c r="U75" s="85">
        <f t="shared" si="125"/>
        <v>63529</v>
      </c>
      <c r="V75" s="85">
        <f t="shared" si="125"/>
        <v>49075</v>
      </c>
      <c r="W75" s="85">
        <f t="shared" si="125"/>
        <v>116575</v>
      </c>
      <c r="X75" s="85">
        <f t="shared" si="125"/>
        <v>65290</v>
      </c>
      <c r="Y75" s="85">
        <f t="shared" si="125"/>
        <v>51285</v>
      </c>
      <c r="Z75" s="85">
        <f t="shared" si="125"/>
        <v>116689</v>
      </c>
      <c r="AA75" s="85">
        <f t="shared" si="125"/>
        <v>65695</v>
      </c>
      <c r="AB75" s="85">
        <f t="shared" si="125"/>
        <v>50994</v>
      </c>
      <c r="AC75" s="85">
        <f t="shared" si="125"/>
        <v>123014</v>
      </c>
      <c r="AD75" s="85">
        <f t="shared" si="125"/>
        <v>68707</v>
      </c>
      <c r="AE75" s="85">
        <f t="shared" si="125"/>
        <v>54307</v>
      </c>
      <c r="AF75" s="85">
        <f t="shared" si="125"/>
        <v>126429</v>
      </c>
      <c r="AG75" s="85">
        <f t="shared" si="125"/>
        <v>69067</v>
      </c>
      <c r="AH75" s="85">
        <f t="shared" si="125"/>
        <v>57362</v>
      </c>
      <c r="AI75" s="85">
        <f t="shared" si="125"/>
        <v>132336</v>
      </c>
      <c r="AJ75" s="85">
        <f t="shared" si="125"/>
        <v>70513</v>
      </c>
      <c r="AK75" s="85">
        <f t="shared" ref="AK75:BP75" si="126">AK119+AK163</f>
        <v>61823</v>
      </c>
      <c r="AL75" s="85">
        <f t="shared" si="126"/>
        <v>131784</v>
      </c>
      <c r="AM75" s="85">
        <f t="shared" si="126"/>
        <v>70674</v>
      </c>
      <c r="AN75" s="85">
        <f t="shared" si="126"/>
        <v>61110</v>
      </c>
      <c r="AO75" s="85">
        <f t="shared" si="126"/>
        <v>133526</v>
      </c>
      <c r="AP75" s="85">
        <f t="shared" si="126"/>
        <v>72627</v>
      </c>
      <c r="AQ75" s="85">
        <f t="shared" si="126"/>
        <v>60899</v>
      </c>
      <c r="AR75" s="85">
        <f t="shared" si="126"/>
        <v>135071</v>
      </c>
      <c r="AS75" s="85">
        <f t="shared" si="126"/>
        <v>70689</v>
      </c>
      <c r="AT75" s="85">
        <f t="shared" si="126"/>
        <v>64382</v>
      </c>
      <c r="AU75" s="85">
        <f t="shared" si="126"/>
        <v>148400</v>
      </c>
      <c r="AV75" s="85">
        <f t="shared" si="126"/>
        <v>74386</v>
      </c>
      <c r="AW75" s="85">
        <f t="shared" si="126"/>
        <v>74014</v>
      </c>
      <c r="AX75" s="85">
        <f t="shared" si="126"/>
        <v>147497</v>
      </c>
      <c r="AY75" s="85">
        <f t="shared" si="126"/>
        <v>74653</v>
      </c>
      <c r="AZ75" s="85">
        <f t="shared" si="126"/>
        <v>72844</v>
      </c>
      <c r="BA75" s="85">
        <f t="shared" si="126"/>
        <v>0</v>
      </c>
      <c r="BB75" s="85">
        <f t="shared" si="126"/>
        <v>0</v>
      </c>
      <c r="BC75" s="85">
        <f t="shared" si="126"/>
        <v>0</v>
      </c>
      <c r="BD75" s="85">
        <f t="shared" si="126"/>
        <v>155797</v>
      </c>
      <c r="BE75" s="85">
        <f t="shared" si="126"/>
        <v>77753</v>
      </c>
      <c r="BF75" s="85">
        <f t="shared" si="126"/>
        <v>78044</v>
      </c>
      <c r="BG75" s="85">
        <f t="shared" si="126"/>
        <v>159818</v>
      </c>
      <c r="BH75" s="85">
        <f t="shared" si="126"/>
        <v>78259</v>
      </c>
      <c r="BI75" s="85">
        <f t="shared" si="126"/>
        <v>81559</v>
      </c>
      <c r="BJ75" s="85">
        <f t="shared" si="126"/>
        <v>166710</v>
      </c>
      <c r="BK75" s="85">
        <f t="shared" si="126"/>
        <v>80283</v>
      </c>
      <c r="BL75" s="85">
        <f t="shared" si="126"/>
        <v>86427</v>
      </c>
      <c r="BM75" s="85">
        <f t="shared" si="126"/>
        <v>173923</v>
      </c>
      <c r="BN75" s="85">
        <f t="shared" si="126"/>
        <v>82379</v>
      </c>
      <c r="BO75" s="85">
        <f t="shared" si="126"/>
        <v>91544</v>
      </c>
      <c r="BP75" s="85">
        <f t="shared" si="126"/>
        <v>180695</v>
      </c>
      <c r="BQ75" s="85">
        <f t="shared" ref="BQ75:CV75" si="127">BQ119+BQ163</f>
        <v>85215</v>
      </c>
      <c r="BR75" s="85">
        <f t="shared" si="127"/>
        <v>95480</v>
      </c>
      <c r="BS75" s="85">
        <f t="shared" si="127"/>
        <v>178150</v>
      </c>
      <c r="BT75" s="85">
        <f t="shared" si="127"/>
        <v>86813</v>
      </c>
      <c r="BU75" s="85">
        <f t="shared" si="127"/>
        <v>91337</v>
      </c>
      <c r="BV75" s="85">
        <f t="shared" si="127"/>
        <v>183320</v>
      </c>
      <c r="BW75" s="85">
        <f t="shared" si="127"/>
        <v>86918</v>
      </c>
      <c r="BX75" s="85">
        <f t="shared" si="127"/>
        <v>96402</v>
      </c>
      <c r="BY75" s="85">
        <f t="shared" si="127"/>
        <v>182040</v>
      </c>
      <c r="BZ75" s="85">
        <f t="shared" si="127"/>
        <v>86608</v>
      </c>
      <c r="CA75" s="85">
        <f t="shared" si="127"/>
        <v>95432</v>
      </c>
      <c r="CB75" s="85">
        <f t="shared" si="127"/>
        <v>184248</v>
      </c>
      <c r="CC75" s="85">
        <f t="shared" si="127"/>
        <v>86936</v>
      </c>
      <c r="CD75" s="85">
        <f t="shared" si="127"/>
        <v>97312</v>
      </c>
      <c r="CE75" s="85">
        <f t="shared" si="127"/>
        <v>186640</v>
      </c>
      <c r="CF75" s="85">
        <f t="shared" si="127"/>
        <v>88602</v>
      </c>
      <c r="CG75" s="85">
        <f t="shared" si="127"/>
        <v>98038</v>
      </c>
      <c r="CH75" s="85">
        <f t="shared" si="127"/>
        <v>188620</v>
      </c>
      <c r="CI75" s="85">
        <f t="shared" si="127"/>
        <v>91727</v>
      </c>
      <c r="CJ75" s="85">
        <f t="shared" si="127"/>
        <v>96893</v>
      </c>
      <c r="CK75" s="85">
        <f t="shared" si="127"/>
        <v>195524</v>
      </c>
      <c r="CL75" s="85">
        <f t="shared" si="127"/>
        <v>93172</v>
      </c>
      <c r="CM75" s="85">
        <f t="shared" si="127"/>
        <v>102352</v>
      </c>
      <c r="CN75" s="85">
        <f t="shared" si="127"/>
        <v>194846</v>
      </c>
      <c r="CO75" s="85">
        <f t="shared" si="127"/>
        <v>94393</v>
      </c>
      <c r="CP75" s="85">
        <f t="shared" si="127"/>
        <v>100453</v>
      </c>
      <c r="CQ75" s="85">
        <f t="shared" si="127"/>
        <v>188583</v>
      </c>
      <c r="CR75" s="85">
        <f t="shared" si="127"/>
        <v>90570</v>
      </c>
      <c r="CS75" s="85">
        <f t="shared" si="127"/>
        <v>98013</v>
      </c>
      <c r="CT75" s="85">
        <f t="shared" si="127"/>
        <v>184325</v>
      </c>
      <c r="CU75" s="85">
        <f t="shared" si="127"/>
        <v>88854</v>
      </c>
      <c r="CV75" s="85">
        <f t="shared" si="127"/>
        <v>95471</v>
      </c>
      <c r="CW75" s="85">
        <f t="shared" ref="CW75:DB75" si="128">CW119+CW163</f>
        <v>180784</v>
      </c>
      <c r="CX75" s="85">
        <f t="shared" si="128"/>
        <v>86371</v>
      </c>
      <c r="CY75" s="85">
        <f t="shared" si="128"/>
        <v>94413</v>
      </c>
      <c r="CZ75" s="85">
        <f t="shared" si="128"/>
        <v>185395</v>
      </c>
      <c r="DA75" s="85">
        <f t="shared" si="128"/>
        <v>86238</v>
      </c>
      <c r="DB75" s="85">
        <f t="shared" si="128"/>
        <v>98685</v>
      </c>
      <c r="DC75" s="85">
        <f t="shared" ref="DC75:DE75" si="129">DC119+DC163</f>
        <v>185153</v>
      </c>
      <c r="DD75" s="85">
        <f t="shared" si="129"/>
        <v>87217</v>
      </c>
      <c r="DE75" s="85">
        <f t="shared" si="129"/>
        <v>97936</v>
      </c>
    </row>
    <row r="76" spans="1:109">
      <c r="A76" s="77" t="s">
        <v>460</v>
      </c>
      <c r="B76" s="77" t="s">
        <v>477</v>
      </c>
      <c r="C76" s="77" t="s">
        <v>43</v>
      </c>
      <c r="D76" s="77"/>
      <c r="E76" s="85">
        <f t="shared" ref="E76:AJ76" si="130">E120+E164</f>
        <v>0</v>
      </c>
      <c r="F76" s="85">
        <f t="shared" si="130"/>
        <v>0</v>
      </c>
      <c r="G76" s="85">
        <f t="shared" si="130"/>
        <v>0</v>
      </c>
      <c r="H76" s="85">
        <f t="shared" si="130"/>
        <v>0</v>
      </c>
      <c r="I76" s="85">
        <f t="shared" si="130"/>
        <v>0</v>
      </c>
      <c r="J76" s="85">
        <f t="shared" si="130"/>
        <v>0</v>
      </c>
      <c r="K76" s="85">
        <f t="shared" si="130"/>
        <v>0</v>
      </c>
      <c r="L76" s="85">
        <f t="shared" si="130"/>
        <v>0</v>
      </c>
      <c r="M76" s="85">
        <f t="shared" si="130"/>
        <v>0</v>
      </c>
      <c r="N76" s="85">
        <f t="shared" si="130"/>
        <v>0</v>
      </c>
      <c r="O76" s="85">
        <f t="shared" si="130"/>
        <v>0</v>
      </c>
      <c r="P76" s="85">
        <f t="shared" si="130"/>
        <v>0</v>
      </c>
      <c r="Q76" s="85">
        <f t="shared" si="130"/>
        <v>0</v>
      </c>
      <c r="R76" s="85">
        <f t="shared" si="130"/>
        <v>0</v>
      </c>
      <c r="S76" s="85">
        <f t="shared" si="130"/>
        <v>0</v>
      </c>
      <c r="T76" s="85">
        <f t="shared" si="130"/>
        <v>0</v>
      </c>
      <c r="U76" s="85">
        <f t="shared" si="130"/>
        <v>0</v>
      </c>
      <c r="V76" s="85">
        <f t="shared" si="130"/>
        <v>0</v>
      </c>
      <c r="W76" s="85">
        <f t="shared" si="130"/>
        <v>0</v>
      </c>
      <c r="X76" s="85">
        <f t="shared" si="130"/>
        <v>0</v>
      </c>
      <c r="Y76" s="85">
        <f t="shared" si="130"/>
        <v>0</v>
      </c>
      <c r="Z76" s="85">
        <f t="shared" si="130"/>
        <v>0</v>
      </c>
      <c r="AA76" s="85">
        <f t="shared" si="130"/>
        <v>0</v>
      </c>
      <c r="AB76" s="85">
        <f t="shared" si="130"/>
        <v>0</v>
      </c>
      <c r="AC76" s="85">
        <f t="shared" si="130"/>
        <v>0</v>
      </c>
      <c r="AD76" s="85">
        <f t="shared" si="130"/>
        <v>0</v>
      </c>
      <c r="AE76" s="85">
        <f t="shared" si="130"/>
        <v>0</v>
      </c>
      <c r="AF76" s="85">
        <f t="shared" si="130"/>
        <v>0</v>
      </c>
      <c r="AG76" s="85">
        <f t="shared" si="130"/>
        <v>0</v>
      </c>
      <c r="AH76" s="85">
        <f t="shared" si="130"/>
        <v>0</v>
      </c>
      <c r="AI76" s="85">
        <f t="shared" si="130"/>
        <v>0</v>
      </c>
      <c r="AJ76" s="85">
        <f t="shared" si="130"/>
        <v>0</v>
      </c>
      <c r="AK76" s="85">
        <f t="shared" ref="AK76:BP76" si="131">AK120+AK164</f>
        <v>0</v>
      </c>
      <c r="AL76" s="85">
        <f t="shared" si="131"/>
        <v>0</v>
      </c>
      <c r="AM76" s="85">
        <f t="shared" si="131"/>
        <v>0</v>
      </c>
      <c r="AN76" s="85">
        <f t="shared" si="131"/>
        <v>0</v>
      </c>
      <c r="AO76" s="85">
        <f t="shared" si="131"/>
        <v>0</v>
      </c>
      <c r="AP76" s="85">
        <f t="shared" si="131"/>
        <v>0</v>
      </c>
      <c r="AQ76" s="85">
        <f t="shared" si="131"/>
        <v>0</v>
      </c>
      <c r="AR76" s="85">
        <f t="shared" si="131"/>
        <v>0</v>
      </c>
      <c r="AS76" s="85">
        <f t="shared" si="131"/>
        <v>0</v>
      </c>
      <c r="AT76" s="85">
        <f t="shared" si="131"/>
        <v>0</v>
      </c>
      <c r="AU76" s="85">
        <f t="shared" si="131"/>
        <v>0</v>
      </c>
      <c r="AV76" s="85">
        <f t="shared" si="131"/>
        <v>0</v>
      </c>
      <c r="AW76" s="85">
        <f t="shared" si="131"/>
        <v>0</v>
      </c>
      <c r="AX76" s="85">
        <f t="shared" si="131"/>
        <v>0</v>
      </c>
      <c r="AY76" s="85">
        <f t="shared" si="131"/>
        <v>0</v>
      </c>
      <c r="AZ76" s="85">
        <f t="shared" si="131"/>
        <v>0</v>
      </c>
      <c r="BA76" s="85">
        <f t="shared" si="131"/>
        <v>0</v>
      </c>
      <c r="BB76" s="85">
        <f t="shared" si="131"/>
        <v>0</v>
      </c>
      <c r="BC76" s="85">
        <f t="shared" si="131"/>
        <v>0</v>
      </c>
      <c r="BD76" s="85">
        <f t="shared" si="131"/>
        <v>0</v>
      </c>
      <c r="BE76" s="85">
        <f t="shared" si="131"/>
        <v>0</v>
      </c>
      <c r="BF76" s="85">
        <f t="shared" si="131"/>
        <v>0</v>
      </c>
      <c r="BG76" s="85">
        <f t="shared" si="131"/>
        <v>0</v>
      </c>
      <c r="BH76" s="85">
        <f t="shared" si="131"/>
        <v>0</v>
      </c>
      <c r="BI76" s="85">
        <f t="shared" si="131"/>
        <v>0</v>
      </c>
      <c r="BJ76" s="85">
        <f t="shared" si="131"/>
        <v>0</v>
      </c>
      <c r="BK76" s="85">
        <f t="shared" si="131"/>
        <v>0</v>
      </c>
      <c r="BL76" s="85">
        <f t="shared" si="131"/>
        <v>0</v>
      </c>
      <c r="BM76" s="85">
        <f t="shared" si="131"/>
        <v>0</v>
      </c>
      <c r="BN76" s="85">
        <f t="shared" si="131"/>
        <v>0</v>
      </c>
      <c r="BO76" s="85">
        <f t="shared" si="131"/>
        <v>0</v>
      </c>
      <c r="BP76" s="85">
        <f t="shared" si="131"/>
        <v>0</v>
      </c>
      <c r="BQ76" s="85">
        <f t="shared" ref="BQ76:CV76" si="132">BQ120+BQ164</f>
        <v>0</v>
      </c>
      <c r="BR76" s="85">
        <f t="shared" si="132"/>
        <v>0</v>
      </c>
      <c r="BS76" s="85">
        <f t="shared" si="132"/>
        <v>0</v>
      </c>
      <c r="BT76" s="85">
        <f t="shared" si="132"/>
        <v>0</v>
      </c>
      <c r="BU76" s="85">
        <f t="shared" si="132"/>
        <v>0</v>
      </c>
      <c r="BV76" s="85">
        <f t="shared" si="132"/>
        <v>0</v>
      </c>
      <c r="BW76" s="85">
        <f t="shared" si="132"/>
        <v>0</v>
      </c>
      <c r="BX76" s="85">
        <f t="shared" si="132"/>
        <v>0</v>
      </c>
      <c r="BY76" s="85">
        <f t="shared" si="132"/>
        <v>0</v>
      </c>
      <c r="BZ76" s="85">
        <f t="shared" si="132"/>
        <v>0</v>
      </c>
      <c r="CA76" s="85">
        <f t="shared" si="132"/>
        <v>0</v>
      </c>
      <c r="CB76" s="85">
        <f t="shared" si="132"/>
        <v>0</v>
      </c>
      <c r="CC76" s="85">
        <f t="shared" si="132"/>
        <v>0</v>
      </c>
      <c r="CD76" s="85">
        <f t="shared" si="132"/>
        <v>0</v>
      </c>
      <c r="CE76" s="85">
        <f t="shared" si="132"/>
        <v>0</v>
      </c>
      <c r="CF76" s="85">
        <f t="shared" si="132"/>
        <v>0</v>
      </c>
      <c r="CG76" s="85">
        <f t="shared" si="132"/>
        <v>0</v>
      </c>
      <c r="CH76" s="85">
        <f t="shared" si="132"/>
        <v>0</v>
      </c>
      <c r="CI76" s="85">
        <f t="shared" si="132"/>
        <v>0</v>
      </c>
      <c r="CJ76" s="85">
        <f t="shared" si="132"/>
        <v>0</v>
      </c>
      <c r="CK76" s="85">
        <f t="shared" si="132"/>
        <v>0</v>
      </c>
      <c r="CL76" s="85">
        <f t="shared" si="132"/>
        <v>0</v>
      </c>
      <c r="CM76" s="85">
        <f t="shared" si="132"/>
        <v>0</v>
      </c>
      <c r="CN76" s="85">
        <f t="shared" si="132"/>
        <v>0</v>
      </c>
      <c r="CO76" s="85">
        <f t="shared" si="132"/>
        <v>0</v>
      </c>
      <c r="CP76" s="85">
        <f t="shared" si="132"/>
        <v>0</v>
      </c>
      <c r="CQ76" s="85">
        <f t="shared" si="132"/>
        <v>0</v>
      </c>
      <c r="CR76" s="85">
        <f t="shared" si="132"/>
        <v>0</v>
      </c>
      <c r="CS76" s="85">
        <f t="shared" si="132"/>
        <v>0</v>
      </c>
      <c r="CT76" s="85">
        <f t="shared" si="132"/>
        <v>0</v>
      </c>
      <c r="CU76" s="85">
        <f t="shared" si="132"/>
        <v>0</v>
      </c>
      <c r="CV76" s="85">
        <f t="shared" si="132"/>
        <v>0</v>
      </c>
      <c r="CW76" s="85">
        <f t="shared" ref="CW76:DB76" si="133">CW120+CW164</f>
        <v>0</v>
      </c>
      <c r="CX76" s="85">
        <f t="shared" si="133"/>
        <v>0</v>
      </c>
      <c r="CY76" s="85">
        <f t="shared" si="133"/>
        <v>0</v>
      </c>
      <c r="CZ76" s="85">
        <f t="shared" si="133"/>
        <v>0</v>
      </c>
      <c r="DA76" s="85">
        <f t="shared" si="133"/>
        <v>0</v>
      </c>
      <c r="DB76" s="85">
        <f t="shared" si="133"/>
        <v>0</v>
      </c>
      <c r="DC76" s="85">
        <f t="shared" ref="DC76:DE76" si="134">DC120+DC164</f>
        <v>0</v>
      </c>
      <c r="DD76" s="85">
        <f t="shared" si="134"/>
        <v>0</v>
      </c>
      <c r="DE76" s="85">
        <f t="shared" si="134"/>
        <v>0</v>
      </c>
    </row>
    <row r="77" spans="1:109">
      <c r="A77" s="77" t="s">
        <v>460</v>
      </c>
      <c r="B77" s="77" t="s">
        <v>478</v>
      </c>
      <c r="C77" s="77" t="s">
        <v>21</v>
      </c>
      <c r="D77" s="77"/>
      <c r="E77" s="85">
        <f t="shared" ref="E77:AJ77" si="135">E121+E165</f>
        <v>394371</v>
      </c>
      <c r="F77" s="85">
        <f t="shared" si="135"/>
        <v>361067</v>
      </c>
      <c r="G77" s="85">
        <f t="shared" si="135"/>
        <v>33304</v>
      </c>
      <c r="H77" s="85">
        <f t="shared" si="135"/>
        <v>387691</v>
      </c>
      <c r="I77" s="85">
        <f t="shared" si="135"/>
        <v>357672</v>
      </c>
      <c r="J77" s="85">
        <f t="shared" si="135"/>
        <v>30019</v>
      </c>
      <c r="K77" s="85">
        <f t="shared" si="135"/>
        <v>399434</v>
      </c>
      <c r="L77" s="85">
        <f t="shared" si="135"/>
        <v>366291</v>
      </c>
      <c r="M77" s="85">
        <f t="shared" si="135"/>
        <v>33143</v>
      </c>
      <c r="N77" s="85">
        <f t="shared" si="135"/>
        <v>396872</v>
      </c>
      <c r="O77" s="85">
        <f t="shared" si="135"/>
        <v>363635</v>
      </c>
      <c r="P77" s="85">
        <f t="shared" si="135"/>
        <v>33237</v>
      </c>
      <c r="Q77" s="85">
        <f t="shared" si="135"/>
        <v>406528</v>
      </c>
      <c r="R77" s="85">
        <f t="shared" si="135"/>
        <v>368927</v>
      </c>
      <c r="S77" s="85">
        <f t="shared" si="135"/>
        <v>37601</v>
      </c>
      <c r="T77" s="85">
        <f t="shared" si="135"/>
        <v>418195</v>
      </c>
      <c r="U77" s="85">
        <f t="shared" si="135"/>
        <v>375968</v>
      </c>
      <c r="V77" s="85">
        <f t="shared" si="135"/>
        <v>42227</v>
      </c>
      <c r="W77" s="85">
        <f t="shared" si="135"/>
        <v>429712</v>
      </c>
      <c r="X77" s="85">
        <f t="shared" si="135"/>
        <v>388867</v>
      </c>
      <c r="Y77" s="85">
        <f t="shared" si="135"/>
        <v>40845</v>
      </c>
      <c r="Z77" s="85">
        <f t="shared" si="135"/>
        <v>429757</v>
      </c>
      <c r="AA77" s="85">
        <f t="shared" si="135"/>
        <v>389317</v>
      </c>
      <c r="AB77" s="85">
        <f t="shared" si="135"/>
        <v>40440</v>
      </c>
      <c r="AC77" s="85">
        <f t="shared" si="135"/>
        <v>449976</v>
      </c>
      <c r="AD77" s="85">
        <f t="shared" si="135"/>
        <v>405449</v>
      </c>
      <c r="AE77" s="85">
        <f t="shared" si="135"/>
        <v>44527</v>
      </c>
      <c r="AF77" s="85">
        <f t="shared" si="135"/>
        <v>462638</v>
      </c>
      <c r="AG77" s="85">
        <f t="shared" si="135"/>
        <v>417189</v>
      </c>
      <c r="AH77" s="85">
        <f t="shared" si="135"/>
        <v>45449</v>
      </c>
      <c r="AI77" s="85">
        <f t="shared" si="135"/>
        <v>489277</v>
      </c>
      <c r="AJ77" s="85">
        <f t="shared" si="135"/>
        <v>439305</v>
      </c>
      <c r="AK77" s="85">
        <f t="shared" ref="AK77:BP77" si="136">AK121+AK165</f>
        <v>49972</v>
      </c>
      <c r="AL77" s="85">
        <f t="shared" si="136"/>
        <v>492155</v>
      </c>
      <c r="AM77" s="85">
        <f t="shared" si="136"/>
        <v>441360</v>
      </c>
      <c r="AN77" s="85">
        <f t="shared" si="136"/>
        <v>50795</v>
      </c>
      <c r="AO77" s="85">
        <f t="shared" si="136"/>
        <v>492750</v>
      </c>
      <c r="AP77" s="85">
        <f t="shared" si="136"/>
        <v>446013</v>
      </c>
      <c r="AQ77" s="85">
        <f t="shared" si="136"/>
        <v>46737</v>
      </c>
      <c r="AR77" s="85">
        <f t="shared" si="136"/>
        <v>507114</v>
      </c>
      <c r="AS77" s="85">
        <f t="shared" si="136"/>
        <v>457489</v>
      </c>
      <c r="AT77" s="85">
        <f t="shared" si="136"/>
        <v>49625</v>
      </c>
      <c r="AU77" s="85">
        <f t="shared" si="136"/>
        <v>517053</v>
      </c>
      <c r="AV77" s="85">
        <f t="shared" si="136"/>
        <v>465056</v>
      </c>
      <c r="AW77" s="85">
        <f t="shared" si="136"/>
        <v>51997</v>
      </c>
      <c r="AX77" s="85">
        <f t="shared" si="136"/>
        <v>515923</v>
      </c>
      <c r="AY77" s="85">
        <f t="shared" si="136"/>
        <v>463588</v>
      </c>
      <c r="AZ77" s="85">
        <f t="shared" si="136"/>
        <v>52335</v>
      </c>
      <c r="BA77" s="85">
        <f t="shared" si="136"/>
        <v>0</v>
      </c>
      <c r="BB77" s="85">
        <f t="shared" si="136"/>
        <v>0</v>
      </c>
      <c r="BC77" s="85">
        <f t="shared" si="136"/>
        <v>0</v>
      </c>
      <c r="BD77" s="85">
        <f t="shared" si="136"/>
        <v>497918</v>
      </c>
      <c r="BE77" s="85">
        <f t="shared" si="136"/>
        <v>448607</v>
      </c>
      <c r="BF77" s="85">
        <f t="shared" si="136"/>
        <v>49311</v>
      </c>
      <c r="BG77" s="85">
        <f t="shared" si="136"/>
        <v>500581</v>
      </c>
      <c r="BH77" s="85">
        <f t="shared" si="136"/>
        <v>450466</v>
      </c>
      <c r="BI77" s="85">
        <f t="shared" si="136"/>
        <v>50115</v>
      </c>
      <c r="BJ77" s="85">
        <f t="shared" si="136"/>
        <v>512178</v>
      </c>
      <c r="BK77" s="85">
        <f t="shared" si="136"/>
        <v>458540</v>
      </c>
      <c r="BL77" s="85">
        <f t="shared" si="136"/>
        <v>53638</v>
      </c>
      <c r="BM77" s="85">
        <f t="shared" si="136"/>
        <v>529198</v>
      </c>
      <c r="BN77" s="85">
        <f t="shared" si="136"/>
        <v>470660</v>
      </c>
      <c r="BO77" s="85">
        <f t="shared" si="136"/>
        <v>58538</v>
      </c>
      <c r="BP77" s="85">
        <f t="shared" si="136"/>
        <v>546133</v>
      </c>
      <c r="BQ77" s="85">
        <f t="shared" ref="BQ77:CV77" si="137">BQ121+BQ165</f>
        <v>489086</v>
      </c>
      <c r="BR77" s="85">
        <f t="shared" si="137"/>
        <v>57047</v>
      </c>
      <c r="BS77" s="85">
        <f t="shared" si="137"/>
        <v>548570</v>
      </c>
      <c r="BT77" s="85">
        <f t="shared" si="137"/>
        <v>493727</v>
      </c>
      <c r="BU77" s="85">
        <f t="shared" si="137"/>
        <v>54843</v>
      </c>
      <c r="BV77" s="85">
        <f t="shared" si="137"/>
        <v>532310</v>
      </c>
      <c r="BW77" s="85">
        <f t="shared" si="137"/>
        <v>478089</v>
      </c>
      <c r="BX77" s="85">
        <f t="shared" si="137"/>
        <v>54221</v>
      </c>
      <c r="BY77" s="85">
        <f t="shared" si="137"/>
        <v>523022</v>
      </c>
      <c r="BZ77" s="85">
        <f t="shared" si="137"/>
        <v>470272</v>
      </c>
      <c r="CA77" s="85">
        <f t="shared" si="137"/>
        <v>52750</v>
      </c>
      <c r="CB77" s="85">
        <f t="shared" si="137"/>
        <v>532411</v>
      </c>
      <c r="CC77" s="85">
        <f t="shared" si="137"/>
        <v>477853</v>
      </c>
      <c r="CD77" s="85">
        <f t="shared" si="137"/>
        <v>54558</v>
      </c>
      <c r="CE77" s="85">
        <f t="shared" si="137"/>
        <v>536896</v>
      </c>
      <c r="CF77" s="85">
        <f t="shared" si="137"/>
        <v>484801</v>
      </c>
      <c r="CG77" s="85">
        <f t="shared" si="137"/>
        <v>52095</v>
      </c>
      <c r="CH77" s="85">
        <f t="shared" si="137"/>
        <v>542774</v>
      </c>
      <c r="CI77" s="85">
        <f t="shared" si="137"/>
        <v>491577</v>
      </c>
      <c r="CJ77" s="85">
        <f t="shared" si="137"/>
        <v>51197</v>
      </c>
      <c r="CK77" s="85">
        <f t="shared" si="137"/>
        <v>546180</v>
      </c>
      <c r="CL77" s="85">
        <f t="shared" si="137"/>
        <v>496240</v>
      </c>
      <c r="CM77" s="85">
        <f t="shared" si="137"/>
        <v>49940</v>
      </c>
      <c r="CN77" s="85">
        <f t="shared" si="137"/>
        <v>546163</v>
      </c>
      <c r="CO77" s="85">
        <f t="shared" si="137"/>
        <v>493651</v>
      </c>
      <c r="CP77" s="85">
        <f t="shared" si="137"/>
        <v>52512</v>
      </c>
      <c r="CQ77" s="85">
        <f t="shared" si="137"/>
        <v>529865</v>
      </c>
      <c r="CR77" s="85">
        <f t="shared" si="137"/>
        <v>478862</v>
      </c>
      <c r="CS77" s="85">
        <f t="shared" si="137"/>
        <v>51003</v>
      </c>
      <c r="CT77" s="85">
        <f t="shared" si="137"/>
        <v>519498</v>
      </c>
      <c r="CU77" s="85">
        <f t="shared" si="137"/>
        <v>471204</v>
      </c>
      <c r="CV77" s="85">
        <f t="shared" si="137"/>
        <v>48294</v>
      </c>
      <c r="CW77" s="85">
        <f t="shared" ref="CW77:DB77" si="138">CW121+CW165</f>
        <v>522152</v>
      </c>
      <c r="CX77" s="85">
        <f t="shared" si="138"/>
        <v>472283</v>
      </c>
      <c r="CY77" s="85">
        <f t="shared" si="138"/>
        <v>49869</v>
      </c>
      <c r="CZ77" s="85">
        <f t="shared" si="138"/>
        <v>521759</v>
      </c>
      <c r="DA77" s="85">
        <f t="shared" si="138"/>
        <v>247560</v>
      </c>
      <c r="DB77" s="85">
        <f t="shared" si="138"/>
        <v>50622</v>
      </c>
      <c r="DC77" s="85">
        <f t="shared" ref="DC77:DE77" si="139">DC121+DC165</f>
        <v>527851</v>
      </c>
      <c r="DD77" s="85">
        <f t="shared" si="139"/>
        <v>480128</v>
      </c>
      <c r="DE77" s="85">
        <f t="shared" si="139"/>
        <v>47723</v>
      </c>
    </row>
    <row r="78" spans="1:109">
      <c r="A78" s="77" t="s">
        <v>460</v>
      </c>
      <c r="B78" s="77" t="s">
        <v>478</v>
      </c>
      <c r="C78" s="77" t="s">
        <v>25</v>
      </c>
      <c r="D78" s="77"/>
      <c r="E78" s="85">
        <f t="shared" ref="E78:AJ78" si="140">E122+E166</f>
        <v>99619</v>
      </c>
      <c r="F78" s="85">
        <f t="shared" si="140"/>
        <v>89630</v>
      </c>
      <c r="G78" s="85">
        <f t="shared" si="140"/>
        <v>9989</v>
      </c>
      <c r="H78" s="85">
        <f t="shared" si="140"/>
        <v>92576</v>
      </c>
      <c r="I78" s="85">
        <f t="shared" si="140"/>
        <v>85334</v>
      </c>
      <c r="J78" s="85">
        <f t="shared" si="140"/>
        <v>7242</v>
      </c>
      <c r="K78" s="85">
        <f t="shared" si="140"/>
        <v>90151</v>
      </c>
      <c r="L78" s="85">
        <f t="shared" si="140"/>
        <v>83713</v>
      </c>
      <c r="M78" s="85">
        <f t="shared" si="140"/>
        <v>6438</v>
      </c>
      <c r="N78" s="85">
        <f t="shared" si="140"/>
        <v>95723</v>
      </c>
      <c r="O78" s="85">
        <f t="shared" si="140"/>
        <v>87822</v>
      </c>
      <c r="P78" s="85">
        <f t="shared" si="140"/>
        <v>7901</v>
      </c>
      <c r="Q78" s="85">
        <f t="shared" si="140"/>
        <v>98912</v>
      </c>
      <c r="R78" s="85">
        <f t="shared" si="140"/>
        <v>90690</v>
      </c>
      <c r="S78" s="85">
        <f t="shared" si="140"/>
        <v>8222</v>
      </c>
      <c r="T78" s="85">
        <f t="shared" si="140"/>
        <v>102108</v>
      </c>
      <c r="U78" s="85">
        <f t="shared" si="140"/>
        <v>93808</v>
      </c>
      <c r="V78" s="85">
        <f t="shared" si="140"/>
        <v>8300</v>
      </c>
      <c r="W78" s="85">
        <f t="shared" si="140"/>
        <v>101838</v>
      </c>
      <c r="X78" s="85">
        <f t="shared" si="140"/>
        <v>93425</v>
      </c>
      <c r="Y78" s="85">
        <f t="shared" si="140"/>
        <v>8413</v>
      </c>
      <c r="Z78" s="85">
        <f t="shared" si="140"/>
        <v>101226</v>
      </c>
      <c r="AA78" s="85">
        <f t="shared" si="140"/>
        <v>92447</v>
      </c>
      <c r="AB78" s="85">
        <f t="shared" si="140"/>
        <v>8779</v>
      </c>
      <c r="AC78" s="85">
        <f t="shared" si="140"/>
        <v>105963</v>
      </c>
      <c r="AD78" s="85">
        <f t="shared" si="140"/>
        <v>95934</v>
      </c>
      <c r="AE78" s="85">
        <f t="shared" si="140"/>
        <v>10029</v>
      </c>
      <c r="AF78" s="85">
        <f t="shared" si="140"/>
        <v>107483</v>
      </c>
      <c r="AG78" s="85">
        <f t="shared" si="140"/>
        <v>97546</v>
      </c>
      <c r="AH78" s="85">
        <f t="shared" si="140"/>
        <v>9937</v>
      </c>
      <c r="AI78" s="85">
        <f t="shared" si="140"/>
        <v>110901</v>
      </c>
      <c r="AJ78" s="85">
        <f t="shared" si="140"/>
        <v>100051</v>
      </c>
      <c r="AK78" s="85">
        <f t="shared" ref="AK78:BP78" si="141">AK122+AK166</f>
        <v>10850</v>
      </c>
      <c r="AL78" s="85">
        <f t="shared" si="141"/>
        <v>109264</v>
      </c>
      <c r="AM78" s="85">
        <f t="shared" si="141"/>
        <v>98691</v>
      </c>
      <c r="AN78" s="85">
        <f t="shared" si="141"/>
        <v>10573</v>
      </c>
      <c r="AO78" s="85">
        <f t="shared" si="141"/>
        <v>109804</v>
      </c>
      <c r="AP78" s="85">
        <f t="shared" si="141"/>
        <v>98842</v>
      </c>
      <c r="AQ78" s="85">
        <f t="shared" si="141"/>
        <v>10962</v>
      </c>
      <c r="AR78" s="85">
        <f t="shared" si="141"/>
        <v>108967</v>
      </c>
      <c r="AS78" s="85">
        <f t="shared" si="141"/>
        <v>97683</v>
      </c>
      <c r="AT78" s="85">
        <f t="shared" si="141"/>
        <v>11284</v>
      </c>
      <c r="AU78" s="85">
        <f t="shared" si="141"/>
        <v>130469</v>
      </c>
      <c r="AV78" s="85">
        <f t="shared" si="141"/>
        <v>116983</v>
      </c>
      <c r="AW78" s="85">
        <f t="shared" si="141"/>
        <v>13486</v>
      </c>
      <c r="AX78" s="85">
        <f t="shared" si="141"/>
        <v>131486</v>
      </c>
      <c r="AY78" s="85">
        <f t="shared" si="141"/>
        <v>117605</v>
      </c>
      <c r="AZ78" s="85">
        <f t="shared" si="141"/>
        <v>13881</v>
      </c>
      <c r="BA78" s="85">
        <f t="shared" si="141"/>
        <v>0</v>
      </c>
      <c r="BB78" s="85">
        <f t="shared" si="141"/>
        <v>0</v>
      </c>
      <c r="BC78" s="85">
        <f t="shared" si="141"/>
        <v>0</v>
      </c>
      <c r="BD78" s="85">
        <f t="shared" si="141"/>
        <v>122574</v>
      </c>
      <c r="BE78" s="85">
        <f t="shared" si="141"/>
        <v>108720</v>
      </c>
      <c r="BF78" s="85">
        <f t="shared" si="141"/>
        <v>13854</v>
      </c>
      <c r="BG78" s="85">
        <f t="shared" si="141"/>
        <v>119575</v>
      </c>
      <c r="BH78" s="85">
        <f t="shared" si="141"/>
        <v>106990</v>
      </c>
      <c r="BI78" s="85">
        <f t="shared" si="141"/>
        <v>12585</v>
      </c>
      <c r="BJ78" s="85">
        <f t="shared" si="141"/>
        <v>124539</v>
      </c>
      <c r="BK78" s="85">
        <f t="shared" si="141"/>
        <v>111833</v>
      </c>
      <c r="BL78" s="85">
        <f t="shared" si="141"/>
        <v>12706</v>
      </c>
      <c r="BM78" s="85">
        <f t="shared" si="141"/>
        <v>124526</v>
      </c>
      <c r="BN78" s="85">
        <f t="shared" si="141"/>
        <v>111484</v>
      </c>
      <c r="BO78" s="85">
        <f t="shared" si="141"/>
        <v>13042</v>
      </c>
      <c r="BP78" s="85">
        <f t="shared" si="141"/>
        <v>123620</v>
      </c>
      <c r="BQ78" s="85">
        <f t="shared" ref="BQ78:CV78" si="142">BQ122+BQ166</f>
        <v>110057</v>
      </c>
      <c r="BR78" s="85">
        <f t="shared" si="142"/>
        <v>13563</v>
      </c>
      <c r="BS78" s="85">
        <f t="shared" si="142"/>
        <v>125191</v>
      </c>
      <c r="BT78" s="85">
        <f t="shared" si="142"/>
        <v>111546</v>
      </c>
      <c r="BU78" s="85">
        <f t="shared" si="142"/>
        <v>13645</v>
      </c>
      <c r="BV78" s="85">
        <f t="shared" si="142"/>
        <v>124336</v>
      </c>
      <c r="BW78" s="85">
        <f t="shared" si="142"/>
        <v>112348</v>
      </c>
      <c r="BX78" s="85">
        <f t="shared" si="142"/>
        <v>11988</v>
      </c>
      <c r="BY78" s="85">
        <f t="shared" si="142"/>
        <v>120326</v>
      </c>
      <c r="BZ78" s="85">
        <f t="shared" si="142"/>
        <v>108373</v>
      </c>
      <c r="CA78" s="85">
        <f t="shared" si="142"/>
        <v>11953</v>
      </c>
      <c r="CB78" s="85">
        <f t="shared" si="142"/>
        <v>122411</v>
      </c>
      <c r="CC78" s="85">
        <f t="shared" si="142"/>
        <v>109875</v>
      </c>
      <c r="CD78" s="85">
        <f t="shared" si="142"/>
        <v>12536</v>
      </c>
      <c r="CE78" s="85">
        <f t="shared" si="142"/>
        <v>122161</v>
      </c>
      <c r="CF78" s="85">
        <f t="shared" si="142"/>
        <v>108731</v>
      </c>
      <c r="CG78" s="85">
        <f t="shared" si="142"/>
        <v>13430</v>
      </c>
      <c r="CH78" s="85">
        <f t="shared" si="142"/>
        <v>120596</v>
      </c>
      <c r="CI78" s="85">
        <f t="shared" si="142"/>
        <v>108220</v>
      </c>
      <c r="CJ78" s="85">
        <f t="shared" si="142"/>
        <v>12376</v>
      </c>
      <c r="CK78" s="85">
        <f t="shared" si="142"/>
        <v>119878</v>
      </c>
      <c r="CL78" s="85">
        <f t="shared" si="142"/>
        <v>108340</v>
      </c>
      <c r="CM78" s="85">
        <f t="shared" si="142"/>
        <v>11538</v>
      </c>
      <c r="CN78" s="85">
        <f t="shared" si="142"/>
        <v>116587</v>
      </c>
      <c r="CO78" s="85">
        <f t="shared" si="142"/>
        <v>105284</v>
      </c>
      <c r="CP78" s="85">
        <f t="shared" si="142"/>
        <v>11303</v>
      </c>
      <c r="CQ78" s="85">
        <f t="shared" si="142"/>
        <v>116197</v>
      </c>
      <c r="CR78" s="85">
        <f t="shared" si="142"/>
        <v>104946</v>
      </c>
      <c r="CS78" s="85">
        <f t="shared" si="142"/>
        <v>11251</v>
      </c>
      <c r="CT78" s="85">
        <f t="shared" si="142"/>
        <v>114251</v>
      </c>
      <c r="CU78" s="85">
        <f t="shared" si="142"/>
        <v>103287</v>
      </c>
      <c r="CV78" s="85">
        <f t="shared" si="142"/>
        <v>10964</v>
      </c>
      <c r="CW78" s="85">
        <f t="shared" ref="CW78:DB78" si="143">CW122+CW166</f>
        <v>114227</v>
      </c>
      <c r="CX78" s="85">
        <f t="shared" si="143"/>
        <v>101951</v>
      </c>
      <c r="CY78" s="85">
        <f t="shared" si="143"/>
        <v>12276</v>
      </c>
      <c r="CZ78" s="85">
        <f t="shared" si="143"/>
        <v>116634</v>
      </c>
      <c r="DA78" s="85">
        <f t="shared" si="143"/>
        <v>102510</v>
      </c>
      <c r="DB78" s="85">
        <f t="shared" si="143"/>
        <v>13651</v>
      </c>
      <c r="DC78" s="85">
        <f t="shared" ref="DC78:DE78" si="144">DC122+DC166</f>
        <v>112271</v>
      </c>
      <c r="DD78" s="85">
        <f t="shared" si="144"/>
        <v>99635</v>
      </c>
      <c r="DE78" s="85">
        <f t="shared" si="144"/>
        <v>12636</v>
      </c>
    </row>
    <row r="79" spans="1:109">
      <c r="A79" s="77" t="s">
        <v>463</v>
      </c>
      <c r="B79" s="77" t="s">
        <v>465</v>
      </c>
      <c r="C79" s="77" t="s">
        <v>8</v>
      </c>
      <c r="D79" s="77"/>
      <c r="E79" s="85">
        <f t="shared" ref="E79:AJ79" si="145">E123+E167</f>
        <v>0</v>
      </c>
      <c r="F79" s="85">
        <f t="shared" si="145"/>
        <v>0</v>
      </c>
      <c r="G79" s="85">
        <f t="shared" si="145"/>
        <v>0</v>
      </c>
      <c r="H79" s="85">
        <f t="shared" si="145"/>
        <v>0</v>
      </c>
      <c r="I79" s="85">
        <f t="shared" si="145"/>
        <v>0</v>
      </c>
      <c r="J79" s="85">
        <f t="shared" si="145"/>
        <v>0</v>
      </c>
      <c r="K79" s="85">
        <f t="shared" si="145"/>
        <v>209330</v>
      </c>
      <c r="L79" s="85">
        <f t="shared" si="145"/>
        <v>183394</v>
      </c>
      <c r="M79" s="85">
        <f t="shared" si="145"/>
        <v>25936</v>
      </c>
      <c r="N79" s="85">
        <f t="shared" si="145"/>
        <v>224522</v>
      </c>
      <c r="O79" s="85">
        <f t="shared" si="145"/>
        <v>200064</v>
      </c>
      <c r="P79" s="85">
        <f t="shared" si="145"/>
        <v>24458</v>
      </c>
      <c r="Q79" s="85">
        <f t="shared" si="145"/>
        <v>241646</v>
      </c>
      <c r="R79" s="85">
        <f t="shared" si="145"/>
        <v>214442</v>
      </c>
      <c r="S79" s="85">
        <f t="shared" si="145"/>
        <v>27204</v>
      </c>
      <c r="T79" s="85">
        <f t="shared" si="145"/>
        <v>252583</v>
      </c>
      <c r="U79" s="85">
        <f t="shared" si="145"/>
        <v>225583</v>
      </c>
      <c r="V79" s="85">
        <f t="shared" si="145"/>
        <v>27000</v>
      </c>
      <c r="W79" s="85">
        <f t="shared" si="145"/>
        <v>259971</v>
      </c>
      <c r="X79" s="85">
        <f t="shared" si="145"/>
        <v>232276</v>
      </c>
      <c r="Y79" s="85">
        <f t="shared" si="145"/>
        <v>27695</v>
      </c>
      <c r="Z79" s="85">
        <f t="shared" si="145"/>
        <v>267313</v>
      </c>
      <c r="AA79" s="85">
        <f t="shared" si="145"/>
        <v>240798</v>
      </c>
      <c r="AB79" s="85">
        <f t="shared" si="145"/>
        <v>26515</v>
      </c>
      <c r="AC79" s="85">
        <f t="shared" si="145"/>
        <v>280557</v>
      </c>
      <c r="AD79" s="85">
        <f t="shared" si="145"/>
        <v>251414</v>
      </c>
      <c r="AE79" s="85">
        <f t="shared" si="145"/>
        <v>29143</v>
      </c>
      <c r="AF79" s="85">
        <f t="shared" si="145"/>
        <v>294384</v>
      </c>
      <c r="AG79" s="85">
        <f t="shared" si="145"/>
        <v>265605</v>
      </c>
      <c r="AH79" s="85">
        <f t="shared" si="145"/>
        <v>28779</v>
      </c>
      <c r="AI79" s="85">
        <f t="shared" si="145"/>
        <v>304818</v>
      </c>
      <c r="AJ79" s="85">
        <f t="shared" si="145"/>
        <v>274138</v>
      </c>
      <c r="AK79" s="85">
        <f t="shared" ref="AK79:BP79" si="146">AK123+AK167</f>
        <v>30680</v>
      </c>
      <c r="AL79" s="85">
        <f t="shared" si="146"/>
        <v>312002</v>
      </c>
      <c r="AM79" s="85">
        <f t="shared" si="146"/>
        <v>280579</v>
      </c>
      <c r="AN79" s="85">
        <f t="shared" si="146"/>
        <v>31423</v>
      </c>
      <c r="AO79" s="85">
        <f t="shared" si="146"/>
        <v>316481</v>
      </c>
      <c r="AP79" s="85">
        <f t="shared" si="146"/>
        <v>288651</v>
      </c>
      <c r="AQ79" s="85">
        <f t="shared" si="146"/>
        <v>27830</v>
      </c>
      <c r="AR79" s="85">
        <f t="shared" si="146"/>
        <v>325676</v>
      </c>
      <c r="AS79" s="85">
        <f t="shared" si="146"/>
        <v>294011</v>
      </c>
      <c r="AT79" s="85">
        <f t="shared" si="146"/>
        <v>31665</v>
      </c>
      <c r="AU79" s="85">
        <f t="shared" si="146"/>
        <v>341183</v>
      </c>
      <c r="AV79" s="85">
        <f t="shared" si="146"/>
        <v>307148</v>
      </c>
      <c r="AW79" s="85">
        <f t="shared" si="146"/>
        <v>34035</v>
      </c>
      <c r="AX79" s="85">
        <f t="shared" si="146"/>
        <v>348941</v>
      </c>
      <c r="AY79" s="85">
        <f t="shared" si="146"/>
        <v>313279</v>
      </c>
      <c r="AZ79" s="85">
        <f t="shared" si="146"/>
        <v>35662</v>
      </c>
      <c r="BA79" s="85">
        <f t="shared" si="146"/>
        <v>0</v>
      </c>
      <c r="BB79" s="85">
        <f t="shared" si="146"/>
        <v>0</v>
      </c>
      <c r="BC79" s="85">
        <f t="shared" si="146"/>
        <v>0</v>
      </c>
      <c r="BD79" s="85">
        <f t="shared" si="146"/>
        <v>366227</v>
      </c>
      <c r="BE79" s="85">
        <f t="shared" si="146"/>
        <v>327470</v>
      </c>
      <c r="BF79" s="85">
        <f t="shared" si="146"/>
        <v>38757</v>
      </c>
      <c r="BG79" s="85">
        <f t="shared" si="146"/>
        <v>379038</v>
      </c>
      <c r="BH79" s="85">
        <f t="shared" si="146"/>
        <v>340364</v>
      </c>
      <c r="BI79" s="85">
        <f t="shared" si="146"/>
        <v>38674</v>
      </c>
      <c r="BJ79" s="85">
        <f t="shared" si="146"/>
        <v>398880</v>
      </c>
      <c r="BK79" s="85">
        <f t="shared" si="146"/>
        <v>355791</v>
      </c>
      <c r="BL79" s="85">
        <f t="shared" si="146"/>
        <v>43089</v>
      </c>
      <c r="BM79" s="85">
        <f t="shared" si="146"/>
        <v>417566</v>
      </c>
      <c r="BN79" s="85">
        <f t="shared" si="146"/>
        <v>369275</v>
      </c>
      <c r="BO79" s="85">
        <f t="shared" si="146"/>
        <v>48291</v>
      </c>
      <c r="BP79" s="85">
        <f t="shared" si="146"/>
        <v>430228</v>
      </c>
      <c r="BQ79" s="85">
        <f t="shared" ref="BQ79:CV79" si="147">BQ123+BQ167</f>
        <v>383297</v>
      </c>
      <c r="BR79" s="85">
        <f t="shared" si="147"/>
        <v>46931</v>
      </c>
      <c r="BS79" s="85">
        <f t="shared" si="147"/>
        <v>428808</v>
      </c>
      <c r="BT79" s="85">
        <f t="shared" si="147"/>
        <v>386572</v>
      </c>
      <c r="BU79" s="85">
        <f t="shared" si="147"/>
        <v>42236</v>
      </c>
      <c r="BV79" s="85">
        <f t="shared" si="147"/>
        <v>432014</v>
      </c>
      <c r="BW79" s="85">
        <f t="shared" si="147"/>
        <v>390246</v>
      </c>
      <c r="BX79" s="85">
        <f t="shared" si="147"/>
        <v>41768</v>
      </c>
      <c r="BY79" s="85">
        <f t="shared" si="147"/>
        <v>436338</v>
      </c>
      <c r="BZ79" s="85">
        <f t="shared" si="147"/>
        <v>390972</v>
      </c>
      <c r="CA79" s="85">
        <f t="shared" si="147"/>
        <v>45366</v>
      </c>
      <c r="CB79" s="85">
        <f t="shared" si="147"/>
        <v>441398</v>
      </c>
      <c r="CC79" s="85">
        <f t="shared" si="147"/>
        <v>392196</v>
      </c>
      <c r="CD79" s="85">
        <f t="shared" si="147"/>
        <v>49202</v>
      </c>
      <c r="CE79" s="85">
        <f t="shared" si="147"/>
        <v>448291</v>
      </c>
      <c r="CF79" s="85">
        <f t="shared" si="147"/>
        <v>400582</v>
      </c>
      <c r="CG79" s="85">
        <f t="shared" si="147"/>
        <v>47709</v>
      </c>
      <c r="CH79" s="85">
        <f t="shared" si="147"/>
        <v>448243</v>
      </c>
      <c r="CI79" s="85">
        <f t="shared" si="147"/>
        <v>406021</v>
      </c>
      <c r="CJ79" s="85">
        <f t="shared" si="147"/>
        <v>42222</v>
      </c>
      <c r="CK79" s="85">
        <f t="shared" si="147"/>
        <v>456406</v>
      </c>
      <c r="CL79" s="85">
        <f t="shared" si="147"/>
        <v>410711</v>
      </c>
      <c r="CM79" s="85">
        <f t="shared" si="147"/>
        <v>45695</v>
      </c>
      <c r="CN79" s="85">
        <f t="shared" si="147"/>
        <v>452485</v>
      </c>
      <c r="CO79" s="85">
        <f t="shared" si="147"/>
        <v>409698</v>
      </c>
      <c r="CP79" s="85">
        <f t="shared" si="147"/>
        <v>42787</v>
      </c>
      <c r="CQ79" s="85">
        <f t="shared" si="147"/>
        <v>448615</v>
      </c>
      <c r="CR79" s="85">
        <f t="shared" si="147"/>
        <v>406386</v>
      </c>
      <c r="CS79" s="85">
        <f t="shared" si="147"/>
        <v>42229</v>
      </c>
      <c r="CT79" s="85">
        <f t="shared" si="147"/>
        <v>439093</v>
      </c>
      <c r="CU79" s="85">
        <f t="shared" si="147"/>
        <v>396669</v>
      </c>
      <c r="CV79" s="85">
        <f t="shared" si="147"/>
        <v>42424</v>
      </c>
      <c r="CW79" s="85">
        <f t="shared" ref="CW79:DB79" si="148">CW123+CW167</f>
        <v>432346</v>
      </c>
      <c r="CX79" s="85">
        <f t="shared" si="148"/>
        <v>391039</v>
      </c>
      <c r="CY79" s="85">
        <f t="shared" si="148"/>
        <v>41307</v>
      </c>
      <c r="CZ79" s="85">
        <f t="shared" si="148"/>
        <v>432882</v>
      </c>
      <c r="DA79" s="85">
        <f t="shared" si="148"/>
        <v>221585</v>
      </c>
      <c r="DB79" s="85">
        <f t="shared" si="148"/>
        <v>42592</v>
      </c>
      <c r="DC79" s="85">
        <f t="shared" ref="DC79:DE79" si="149">DC123+DC167</f>
        <v>434474</v>
      </c>
      <c r="DD79" s="85">
        <f t="shared" si="149"/>
        <v>392576</v>
      </c>
      <c r="DE79" s="85">
        <f t="shared" si="149"/>
        <v>41898</v>
      </c>
    </row>
    <row r="80" spans="1:109">
      <c r="A80" s="77" t="s">
        <v>463</v>
      </c>
      <c r="B80" s="77" t="s">
        <v>465</v>
      </c>
      <c r="C80" s="77" t="s">
        <v>10</v>
      </c>
      <c r="D80" s="77"/>
      <c r="E80" s="85">
        <f t="shared" ref="E80:AJ80" si="150">E124+E168</f>
        <v>659057</v>
      </c>
      <c r="F80" s="85">
        <f t="shared" si="150"/>
        <v>571302</v>
      </c>
      <c r="G80" s="85">
        <f t="shared" si="150"/>
        <v>87755</v>
      </c>
      <c r="H80" s="85">
        <f t="shared" si="150"/>
        <v>662623</v>
      </c>
      <c r="I80" s="85">
        <f t="shared" si="150"/>
        <v>577445</v>
      </c>
      <c r="J80" s="85">
        <f t="shared" si="150"/>
        <v>85178</v>
      </c>
      <c r="K80" s="85">
        <f t="shared" si="150"/>
        <v>670040</v>
      </c>
      <c r="L80" s="85">
        <f t="shared" si="150"/>
        <v>587782</v>
      </c>
      <c r="M80" s="85">
        <f t="shared" si="150"/>
        <v>82258</v>
      </c>
      <c r="N80" s="85">
        <f t="shared" si="150"/>
        <v>671098</v>
      </c>
      <c r="O80" s="85">
        <f t="shared" si="150"/>
        <v>589852</v>
      </c>
      <c r="P80" s="85">
        <f t="shared" si="150"/>
        <v>81246</v>
      </c>
      <c r="Q80" s="85">
        <f t="shared" si="150"/>
        <v>684309</v>
      </c>
      <c r="R80" s="85">
        <f t="shared" si="150"/>
        <v>600612</v>
      </c>
      <c r="S80" s="85">
        <f t="shared" si="150"/>
        <v>83697</v>
      </c>
      <c r="T80" s="85">
        <f t="shared" si="150"/>
        <v>694191</v>
      </c>
      <c r="U80" s="85">
        <f t="shared" si="150"/>
        <v>609243</v>
      </c>
      <c r="V80" s="85">
        <f t="shared" si="150"/>
        <v>84948</v>
      </c>
      <c r="W80" s="85">
        <f t="shared" si="150"/>
        <v>704406</v>
      </c>
      <c r="X80" s="85">
        <f t="shared" si="150"/>
        <v>620970</v>
      </c>
      <c r="Y80" s="85">
        <f t="shared" si="150"/>
        <v>83436</v>
      </c>
      <c r="Z80" s="85">
        <f t="shared" si="150"/>
        <v>689022</v>
      </c>
      <c r="AA80" s="85">
        <f t="shared" si="150"/>
        <v>617537</v>
      </c>
      <c r="AB80" s="85">
        <f t="shared" si="150"/>
        <v>71485</v>
      </c>
      <c r="AC80" s="85">
        <f t="shared" si="150"/>
        <v>724726</v>
      </c>
      <c r="AD80" s="85">
        <f t="shared" si="150"/>
        <v>643124</v>
      </c>
      <c r="AE80" s="85">
        <f t="shared" si="150"/>
        <v>81602</v>
      </c>
      <c r="AF80" s="85">
        <f t="shared" si="150"/>
        <v>734981</v>
      </c>
      <c r="AG80" s="85">
        <f t="shared" si="150"/>
        <v>652196</v>
      </c>
      <c r="AH80" s="85">
        <f t="shared" si="150"/>
        <v>82785</v>
      </c>
      <c r="AI80" s="85">
        <f t="shared" si="150"/>
        <v>753686</v>
      </c>
      <c r="AJ80" s="85">
        <f t="shared" si="150"/>
        <v>668715</v>
      </c>
      <c r="AK80" s="85">
        <f t="shared" ref="AK80:BP80" si="151">AK124+AK168</f>
        <v>84971</v>
      </c>
      <c r="AL80" s="85">
        <f t="shared" si="151"/>
        <v>761593</v>
      </c>
      <c r="AM80" s="85">
        <f t="shared" si="151"/>
        <v>676454</v>
      </c>
      <c r="AN80" s="85">
        <f t="shared" si="151"/>
        <v>85139</v>
      </c>
      <c r="AO80" s="85">
        <f t="shared" si="151"/>
        <v>746625</v>
      </c>
      <c r="AP80" s="85">
        <f t="shared" si="151"/>
        <v>669445</v>
      </c>
      <c r="AQ80" s="85">
        <f t="shared" si="151"/>
        <v>77180</v>
      </c>
      <c r="AR80" s="85">
        <f t="shared" si="151"/>
        <v>775969</v>
      </c>
      <c r="AS80" s="85">
        <f t="shared" si="151"/>
        <v>692469</v>
      </c>
      <c r="AT80" s="85">
        <f t="shared" si="151"/>
        <v>83500</v>
      </c>
      <c r="AU80" s="85">
        <f t="shared" si="151"/>
        <v>808857</v>
      </c>
      <c r="AV80" s="85">
        <f t="shared" si="151"/>
        <v>716563</v>
      </c>
      <c r="AW80" s="85">
        <f t="shared" si="151"/>
        <v>92294</v>
      </c>
      <c r="AX80" s="85">
        <f t="shared" si="151"/>
        <v>839869</v>
      </c>
      <c r="AY80" s="85">
        <f t="shared" si="151"/>
        <v>743805</v>
      </c>
      <c r="AZ80" s="85">
        <f t="shared" si="151"/>
        <v>96064</v>
      </c>
      <c r="BA80" s="85">
        <f t="shared" si="151"/>
        <v>0</v>
      </c>
      <c r="BB80" s="85">
        <f t="shared" si="151"/>
        <v>0</v>
      </c>
      <c r="BC80" s="85">
        <f t="shared" si="151"/>
        <v>0</v>
      </c>
      <c r="BD80" s="85">
        <f t="shared" si="151"/>
        <v>856136</v>
      </c>
      <c r="BE80" s="85">
        <f t="shared" si="151"/>
        <v>766811</v>
      </c>
      <c r="BF80" s="85">
        <f t="shared" si="151"/>
        <v>89325</v>
      </c>
      <c r="BG80" s="85">
        <f t="shared" si="151"/>
        <v>876129</v>
      </c>
      <c r="BH80" s="85">
        <f t="shared" si="151"/>
        <v>784138</v>
      </c>
      <c r="BI80" s="85">
        <f t="shared" si="151"/>
        <v>91991</v>
      </c>
      <c r="BJ80" s="85">
        <f t="shared" si="151"/>
        <v>913612</v>
      </c>
      <c r="BK80" s="85">
        <f t="shared" si="151"/>
        <v>809674</v>
      </c>
      <c r="BL80" s="85">
        <f t="shared" si="151"/>
        <v>103938</v>
      </c>
      <c r="BM80" s="85">
        <f t="shared" si="151"/>
        <v>935495</v>
      </c>
      <c r="BN80" s="85">
        <f t="shared" si="151"/>
        <v>825659</v>
      </c>
      <c r="BO80" s="85">
        <f t="shared" si="151"/>
        <v>109836</v>
      </c>
      <c r="BP80" s="85">
        <f t="shared" si="151"/>
        <v>953925</v>
      </c>
      <c r="BQ80" s="85">
        <f t="shared" ref="BQ80:CV80" si="152">BQ124+BQ168</f>
        <v>844191</v>
      </c>
      <c r="BR80" s="85">
        <f t="shared" si="152"/>
        <v>109734</v>
      </c>
      <c r="BS80" s="85">
        <f t="shared" si="152"/>
        <v>951411</v>
      </c>
      <c r="BT80" s="85">
        <f t="shared" si="152"/>
        <v>846605</v>
      </c>
      <c r="BU80" s="85">
        <f t="shared" si="152"/>
        <v>104806</v>
      </c>
      <c r="BV80" s="85">
        <f t="shared" si="152"/>
        <v>961544</v>
      </c>
      <c r="BW80" s="85">
        <f t="shared" si="152"/>
        <v>854026</v>
      </c>
      <c r="BX80" s="85">
        <f t="shared" si="152"/>
        <v>107518</v>
      </c>
      <c r="BY80" s="85">
        <f t="shared" si="152"/>
        <v>959885</v>
      </c>
      <c r="BZ80" s="85">
        <f t="shared" si="152"/>
        <v>853254</v>
      </c>
      <c r="CA80" s="85">
        <f t="shared" si="152"/>
        <v>106631</v>
      </c>
      <c r="CB80" s="85">
        <f t="shared" si="152"/>
        <v>973240</v>
      </c>
      <c r="CC80" s="85">
        <f t="shared" si="152"/>
        <v>861441</v>
      </c>
      <c r="CD80" s="85">
        <f t="shared" si="152"/>
        <v>111799</v>
      </c>
      <c r="CE80" s="85">
        <f t="shared" si="152"/>
        <v>993155</v>
      </c>
      <c r="CF80" s="85">
        <f t="shared" si="152"/>
        <v>878007</v>
      </c>
      <c r="CG80" s="85">
        <f t="shared" si="152"/>
        <v>115148</v>
      </c>
      <c r="CH80" s="85">
        <f t="shared" si="152"/>
        <v>997202</v>
      </c>
      <c r="CI80" s="85">
        <f t="shared" si="152"/>
        <v>893078</v>
      </c>
      <c r="CJ80" s="85">
        <f t="shared" si="152"/>
        <v>104124</v>
      </c>
      <c r="CK80" s="85">
        <f t="shared" si="152"/>
        <v>1019246</v>
      </c>
      <c r="CL80" s="85">
        <f t="shared" si="152"/>
        <v>912592</v>
      </c>
      <c r="CM80" s="85">
        <f t="shared" si="152"/>
        <v>106654</v>
      </c>
      <c r="CN80" s="85">
        <f t="shared" si="152"/>
        <v>1017088</v>
      </c>
      <c r="CO80" s="85">
        <f t="shared" si="152"/>
        <v>917779</v>
      </c>
      <c r="CP80" s="85">
        <f t="shared" si="152"/>
        <v>99309</v>
      </c>
      <c r="CQ80" s="85">
        <f t="shared" si="152"/>
        <v>1008751</v>
      </c>
      <c r="CR80" s="85">
        <f t="shared" si="152"/>
        <v>910677</v>
      </c>
      <c r="CS80" s="85">
        <f t="shared" si="152"/>
        <v>98074</v>
      </c>
      <c r="CT80" s="85">
        <f t="shared" si="152"/>
        <v>1010911</v>
      </c>
      <c r="CU80" s="85">
        <f t="shared" si="152"/>
        <v>913462</v>
      </c>
      <c r="CV80" s="85">
        <f t="shared" si="152"/>
        <v>97449</v>
      </c>
      <c r="CW80" s="85">
        <f t="shared" ref="CW80:DB80" si="153">CW124+CW168</f>
        <v>970976</v>
      </c>
      <c r="CX80" s="85">
        <f t="shared" si="153"/>
        <v>874907</v>
      </c>
      <c r="CY80" s="85">
        <f t="shared" si="153"/>
        <v>96069</v>
      </c>
      <c r="CZ80" s="85">
        <f t="shared" si="153"/>
        <v>961129</v>
      </c>
      <c r="DA80" s="85">
        <f t="shared" si="153"/>
        <v>765777</v>
      </c>
      <c r="DB80" s="85">
        <f t="shared" si="153"/>
        <v>96198</v>
      </c>
      <c r="DC80" s="85">
        <f t="shared" ref="DC80:DE80" si="154">DC124+DC168</f>
        <v>966172</v>
      </c>
      <c r="DD80" s="85">
        <f t="shared" si="154"/>
        <v>870948</v>
      </c>
      <c r="DE80" s="85">
        <f t="shared" si="154"/>
        <v>95224</v>
      </c>
    </row>
    <row r="81" spans="1:109">
      <c r="A81" s="77" t="s">
        <v>463</v>
      </c>
      <c r="B81" s="77" t="s">
        <v>465</v>
      </c>
      <c r="C81" s="81" t="s">
        <v>11</v>
      </c>
      <c r="D81" s="81"/>
      <c r="E81" s="85">
        <f t="shared" ref="E81:AJ81" si="155">E125+E169</f>
        <v>491604</v>
      </c>
      <c r="F81" s="85">
        <f t="shared" si="155"/>
        <v>462063</v>
      </c>
      <c r="G81" s="85">
        <f t="shared" si="155"/>
        <v>29541</v>
      </c>
      <c r="H81" s="85">
        <f t="shared" si="155"/>
        <v>494008</v>
      </c>
      <c r="I81" s="85">
        <f t="shared" si="155"/>
        <v>463962</v>
      </c>
      <c r="J81" s="85">
        <f t="shared" si="155"/>
        <v>30046</v>
      </c>
      <c r="K81" s="85">
        <f t="shared" si="155"/>
        <v>497755</v>
      </c>
      <c r="L81" s="85">
        <f t="shared" si="155"/>
        <v>470649</v>
      </c>
      <c r="M81" s="85">
        <f t="shared" si="155"/>
        <v>27106</v>
      </c>
      <c r="N81" s="85">
        <f t="shared" si="155"/>
        <v>499313</v>
      </c>
      <c r="O81" s="85">
        <f t="shared" si="155"/>
        <v>471498</v>
      </c>
      <c r="P81" s="85">
        <f t="shared" si="155"/>
        <v>27815</v>
      </c>
      <c r="Q81" s="85">
        <f t="shared" si="155"/>
        <v>504807</v>
      </c>
      <c r="R81" s="85">
        <f t="shared" si="155"/>
        <v>477228</v>
      </c>
      <c r="S81" s="85">
        <f t="shared" si="155"/>
        <v>27579</v>
      </c>
      <c r="T81" s="85">
        <f t="shared" si="155"/>
        <v>509584</v>
      </c>
      <c r="U81" s="85">
        <f t="shared" si="155"/>
        <v>482134</v>
      </c>
      <c r="V81" s="85">
        <f t="shared" si="155"/>
        <v>27450</v>
      </c>
      <c r="W81" s="85">
        <f t="shared" si="155"/>
        <v>515113</v>
      </c>
      <c r="X81" s="85">
        <f t="shared" si="155"/>
        <v>487943</v>
      </c>
      <c r="Y81" s="85">
        <f t="shared" si="155"/>
        <v>27170</v>
      </c>
      <c r="Z81" s="85">
        <f t="shared" si="155"/>
        <v>499387</v>
      </c>
      <c r="AA81" s="85">
        <f t="shared" si="155"/>
        <v>479234</v>
      </c>
      <c r="AB81" s="85">
        <f t="shared" si="155"/>
        <v>20153</v>
      </c>
      <c r="AC81" s="85">
        <f t="shared" si="155"/>
        <v>530255</v>
      </c>
      <c r="AD81" s="85">
        <f t="shared" si="155"/>
        <v>503214</v>
      </c>
      <c r="AE81" s="85">
        <f t="shared" si="155"/>
        <v>27041</v>
      </c>
      <c r="AF81" s="85">
        <f t="shared" si="155"/>
        <v>535927</v>
      </c>
      <c r="AG81" s="85">
        <f t="shared" si="155"/>
        <v>509324</v>
      </c>
      <c r="AH81" s="85">
        <f t="shared" si="155"/>
        <v>26603</v>
      </c>
      <c r="AI81" s="85">
        <f t="shared" si="155"/>
        <v>546866</v>
      </c>
      <c r="AJ81" s="85">
        <f t="shared" si="155"/>
        <v>518190</v>
      </c>
      <c r="AK81" s="85">
        <f t="shared" ref="AK81:BP81" si="156">AK125+AK169</f>
        <v>28676</v>
      </c>
      <c r="AL81" s="85">
        <f t="shared" si="156"/>
        <v>553330</v>
      </c>
      <c r="AM81" s="85">
        <f t="shared" si="156"/>
        <v>525028</v>
      </c>
      <c r="AN81" s="85">
        <f t="shared" si="156"/>
        <v>28302</v>
      </c>
      <c r="AO81" s="85">
        <f t="shared" si="156"/>
        <v>538239</v>
      </c>
      <c r="AP81" s="85">
        <f t="shared" si="156"/>
        <v>516418</v>
      </c>
      <c r="AQ81" s="85">
        <f t="shared" si="156"/>
        <v>21821</v>
      </c>
      <c r="AR81" s="85">
        <f t="shared" si="156"/>
        <v>561050</v>
      </c>
      <c r="AS81" s="85">
        <f t="shared" si="156"/>
        <v>533816</v>
      </c>
      <c r="AT81" s="85">
        <f t="shared" si="156"/>
        <v>27234</v>
      </c>
      <c r="AU81" s="85">
        <f t="shared" si="156"/>
        <v>580995</v>
      </c>
      <c r="AV81" s="85">
        <f t="shared" si="156"/>
        <v>551764</v>
      </c>
      <c r="AW81" s="85">
        <f t="shared" si="156"/>
        <v>29231</v>
      </c>
      <c r="AX81" s="85">
        <f t="shared" si="156"/>
        <v>606056</v>
      </c>
      <c r="AY81" s="85">
        <f t="shared" si="156"/>
        <v>574802</v>
      </c>
      <c r="AZ81" s="85">
        <f t="shared" si="156"/>
        <v>31254</v>
      </c>
      <c r="BA81" s="85">
        <f t="shared" si="156"/>
        <v>0</v>
      </c>
      <c r="BB81" s="85">
        <f t="shared" si="156"/>
        <v>0</v>
      </c>
      <c r="BC81" s="85">
        <f t="shared" si="156"/>
        <v>0</v>
      </c>
      <c r="BD81" s="85">
        <f t="shared" si="156"/>
        <v>623009</v>
      </c>
      <c r="BE81" s="85">
        <f t="shared" si="156"/>
        <v>592940</v>
      </c>
      <c r="BF81" s="85">
        <f t="shared" si="156"/>
        <v>30069</v>
      </c>
      <c r="BG81" s="85">
        <f t="shared" si="156"/>
        <v>637567</v>
      </c>
      <c r="BH81" s="85">
        <f t="shared" si="156"/>
        <v>606064</v>
      </c>
      <c r="BI81" s="85">
        <f t="shared" si="156"/>
        <v>31503</v>
      </c>
      <c r="BJ81" s="85">
        <f t="shared" si="156"/>
        <v>662442</v>
      </c>
      <c r="BK81" s="85">
        <f t="shared" si="156"/>
        <v>623844</v>
      </c>
      <c r="BL81" s="85">
        <f t="shared" si="156"/>
        <v>38598</v>
      </c>
      <c r="BM81" s="85">
        <f t="shared" si="156"/>
        <v>676433</v>
      </c>
      <c r="BN81" s="85">
        <f t="shared" si="156"/>
        <v>635043</v>
      </c>
      <c r="BO81" s="85">
        <f t="shared" si="156"/>
        <v>41390</v>
      </c>
      <c r="BP81" s="85">
        <f t="shared" si="156"/>
        <v>686352</v>
      </c>
      <c r="BQ81" s="85">
        <f t="shared" ref="BQ81:CV81" si="157">BQ125+BQ169</f>
        <v>646744</v>
      </c>
      <c r="BR81" s="85">
        <f t="shared" si="157"/>
        <v>39608</v>
      </c>
      <c r="BS81" s="85">
        <f t="shared" si="157"/>
        <v>683429</v>
      </c>
      <c r="BT81" s="85">
        <f t="shared" si="157"/>
        <v>645973</v>
      </c>
      <c r="BU81" s="85">
        <f t="shared" si="157"/>
        <v>37456</v>
      </c>
      <c r="BV81" s="85">
        <f t="shared" si="157"/>
        <v>688588</v>
      </c>
      <c r="BW81" s="85">
        <f t="shared" si="157"/>
        <v>649596</v>
      </c>
      <c r="BX81" s="85">
        <f t="shared" si="157"/>
        <v>38992</v>
      </c>
      <c r="BY81" s="85">
        <f t="shared" si="157"/>
        <v>688912</v>
      </c>
      <c r="BZ81" s="85">
        <f t="shared" si="157"/>
        <v>648629</v>
      </c>
      <c r="CA81" s="85">
        <f t="shared" si="157"/>
        <v>40283</v>
      </c>
      <c r="CB81" s="85">
        <f t="shared" si="157"/>
        <v>698215</v>
      </c>
      <c r="CC81" s="85">
        <f t="shared" si="157"/>
        <v>655966</v>
      </c>
      <c r="CD81" s="85">
        <f t="shared" si="157"/>
        <v>42249</v>
      </c>
      <c r="CE81" s="85">
        <f t="shared" si="157"/>
        <v>714573</v>
      </c>
      <c r="CF81" s="85">
        <f t="shared" si="157"/>
        <v>669206</v>
      </c>
      <c r="CG81" s="85">
        <f t="shared" si="157"/>
        <v>45367</v>
      </c>
      <c r="CH81" s="85">
        <f t="shared" si="157"/>
        <v>715155</v>
      </c>
      <c r="CI81" s="85">
        <f t="shared" si="157"/>
        <v>677357</v>
      </c>
      <c r="CJ81" s="85">
        <f t="shared" si="157"/>
        <v>37798</v>
      </c>
      <c r="CK81" s="85">
        <f t="shared" si="157"/>
        <v>734107</v>
      </c>
      <c r="CL81" s="85">
        <f t="shared" si="157"/>
        <v>692887</v>
      </c>
      <c r="CM81" s="85">
        <f t="shared" si="157"/>
        <v>41220</v>
      </c>
      <c r="CN81" s="85">
        <f t="shared" si="157"/>
        <v>733211</v>
      </c>
      <c r="CO81" s="85">
        <f t="shared" si="157"/>
        <v>700593</v>
      </c>
      <c r="CP81" s="85">
        <f t="shared" si="157"/>
        <v>32618</v>
      </c>
      <c r="CQ81" s="85">
        <f t="shared" si="157"/>
        <v>727818</v>
      </c>
      <c r="CR81" s="85">
        <f t="shared" si="157"/>
        <v>694635</v>
      </c>
      <c r="CS81" s="85">
        <f t="shared" si="157"/>
        <v>33183</v>
      </c>
      <c r="CT81" s="85">
        <f t="shared" si="157"/>
        <v>735544</v>
      </c>
      <c r="CU81" s="85">
        <f t="shared" si="157"/>
        <v>702759</v>
      </c>
      <c r="CV81" s="85">
        <f t="shared" si="157"/>
        <v>32785</v>
      </c>
      <c r="CW81" s="85">
        <f t="shared" ref="CW81:DB81" si="158">CW125+CW169</f>
        <v>710154</v>
      </c>
      <c r="CX81" s="85">
        <f t="shared" si="158"/>
        <v>674614</v>
      </c>
      <c r="CY81" s="85">
        <f t="shared" si="158"/>
        <v>35540</v>
      </c>
      <c r="CZ81" s="85">
        <f t="shared" si="158"/>
        <v>708304</v>
      </c>
      <c r="DA81" s="85">
        <f t="shared" si="158"/>
        <v>608689</v>
      </c>
      <c r="DB81" s="85">
        <f t="shared" si="158"/>
        <v>36244</v>
      </c>
      <c r="DC81" s="85">
        <f t="shared" ref="DC81:DE81" si="159">DC125+DC169</f>
        <v>714599</v>
      </c>
      <c r="DD81" s="85">
        <f t="shared" si="159"/>
        <v>678980</v>
      </c>
      <c r="DE81" s="85">
        <f t="shared" si="159"/>
        <v>35619</v>
      </c>
    </row>
    <row r="82" spans="1:109">
      <c r="A82" s="77" t="s">
        <v>463</v>
      </c>
      <c r="B82" s="77" t="s">
        <v>465</v>
      </c>
      <c r="C82" s="81" t="s">
        <v>13</v>
      </c>
      <c r="D82" s="81"/>
      <c r="E82" s="85">
        <f t="shared" ref="E82:AJ82" si="160">E126+E170</f>
        <v>167453</v>
      </c>
      <c r="F82" s="85">
        <f t="shared" si="160"/>
        <v>109239</v>
      </c>
      <c r="G82" s="85">
        <f t="shared" si="160"/>
        <v>58214</v>
      </c>
      <c r="H82" s="85">
        <f t="shared" si="160"/>
        <v>168615</v>
      </c>
      <c r="I82" s="85">
        <f t="shared" si="160"/>
        <v>113483</v>
      </c>
      <c r="J82" s="85">
        <f t="shared" si="160"/>
        <v>55132</v>
      </c>
      <c r="K82" s="85">
        <f t="shared" si="160"/>
        <v>172285</v>
      </c>
      <c r="L82" s="85">
        <f t="shared" si="160"/>
        <v>117133</v>
      </c>
      <c r="M82" s="85">
        <f t="shared" si="160"/>
        <v>55152</v>
      </c>
      <c r="N82" s="85">
        <f t="shared" si="160"/>
        <v>171785</v>
      </c>
      <c r="O82" s="85">
        <f t="shared" si="160"/>
        <v>118354</v>
      </c>
      <c r="P82" s="85">
        <f t="shared" si="160"/>
        <v>53431</v>
      </c>
      <c r="Q82" s="85">
        <f t="shared" si="160"/>
        <v>179502</v>
      </c>
      <c r="R82" s="85">
        <f t="shared" si="160"/>
        <v>123384</v>
      </c>
      <c r="S82" s="85">
        <f t="shared" si="160"/>
        <v>56118</v>
      </c>
      <c r="T82" s="85">
        <f t="shared" si="160"/>
        <v>184607</v>
      </c>
      <c r="U82" s="85">
        <f t="shared" si="160"/>
        <v>127109</v>
      </c>
      <c r="V82" s="85">
        <f t="shared" si="160"/>
        <v>57498</v>
      </c>
      <c r="W82" s="85">
        <f t="shared" si="160"/>
        <v>189293</v>
      </c>
      <c r="X82" s="85">
        <f t="shared" si="160"/>
        <v>133027</v>
      </c>
      <c r="Y82" s="85">
        <f t="shared" si="160"/>
        <v>56266</v>
      </c>
      <c r="Z82" s="85">
        <f t="shared" si="160"/>
        <v>189635</v>
      </c>
      <c r="AA82" s="85">
        <f t="shared" si="160"/>
        <v>138303</v>
      </c>
      <c r="AB82" s="85">
        <f t="shared" si="160"/>
        <v>51332</v>
      </c>
      <c r="AC82" s="85">
        <f t="shared" si="160"/>
        <v>194471</v>
      </c>
      <c r="AD82" s="85">
        <f t="shared" si="160"/>
        <v>139910</v>
      </c>
      <c r="AE82" s="85">
        <f t="shared" si="160"/>
        <v>54561</v>
      </c>
      <c r="AF82" s="85">
        <f t="shared" si="160"/>
        <v>199054</v>
      </c>
      <c r="AG82" s="85">
        <f t="shared" si="160"/>
        <v>142872</v>
      </c>
      <c r="AH82" s="85">
        <f t="shared" si="160"/>
        <v>56182</v>
      </c>
      <c r="AI82" s="85">
        <f t="shared" si="160"/>
        <v>206820</v>
      </c>
      <c r="AJ82" s="85">
        <f t="shared" si="160"/>
        <v>150525</v>
      </c>
      <c r="AK82" s="85">
        <f t="shared" ref="AK82:BP82" si="161">AK126+AK170</f>
        <v>56295</v>
      </c>
      <c r="AL82" s="85">
        <f t="shared" si="161"/>
        <v>208263</v>
      </c>
      <c r="AM82" s="85">
        <f t="shared" si="161"/>
        <v>151426</v>
      </c>
      <c r="AN82" s="85">
        <f t="shared" si="161"/>
        <v>56837</v>
      </c>
      <c r="AO82" s="85">
        <f t="shared" si="161"/>
        <v>208386</v>
      </c>
      <c r="AP82" s="85">
        <f t="shared" si="161"/>
        <v>153027</v>
      </c>
      <c r="AQ82" s="85">
        <f t="shared" si="161"/>
        <v>55359</v>
      </c>
      <c r="AR82" s="85">
        <f t="shared" si="161"/>
        <v>214919</v>
      </c>
      <c r="AS82" s="85">
        <f t="shared" si="161"/>
        <v>158653</v>
      </c>
      <c r="AT82" s="85">
        <f t="shared" si="161"/>
        <v>56266</v>
      </c>
      <c r="AU82" s="85">
        <f t="shared" si="161"/>
        <v>227862</v>
      </c>
      <c r="AV82" s="85">
        <f t="shared" si="161"/>
        <v>164799</v>
      </c>
      <c r="AW82" s="85">
        <f t="shared" si="161"/>
        <v>63063</v>
      </c>
      <c r="AX82" s="85">
        <f t="shared" si="161"/>
        <v>233813</v>
      </c>
      <c r="AY82" s="85">
        <f t="shared" si="161"/>
        <v>169003</v>
      </c>
      <c r="AZ82" s="85">
        <f t="shared" si="161"/>
        <v>64810</v>
      </c>
      <c r="BA82" s="85">
        <f t="shared" si="161"/>
        <v>0</v>
      </c>
      <c r="BB82" s="85">
        <f t="shared" si="161"/>
        <v>0</v>
      </c>
      <c r="BC82" s="85">
        <f t="shared" si="161"/>
        <v>0</v>
      </c>
      <c r="BD82" s="85">
        <f t="shared" si="161"/>
        <v>233127</v>
      </c>
      <c r="BE82" s="85">
        <f t="shared" si="161"/>
        <v>173871</v>
      </c>
      <c r="BF82" s="85">
        <f t="shared" si="161"/>
        <v>59256</v>
      </c>
      <c r="BG82" s="85">
        <f t="shared" si="161"/>
        <v>238562</v>
      </c>
      <c r="BH82" s="85">
        <f t="shared" si="161"/>
        <v>178074</v>
      </c>
      <c r="BI82" s="85">
        <f t="shared" si="161"/>
        <v>60488</v>
      </c>
      <c r="BJ82" s="85">
        <f t="shared" si="161"/>
        <v>251170</v>
      </c>
      <c r="BK82" s="85">
        <f t="shared" si="161"/>
        <v>185830</v>
      </c>
      <c r="BL82" s="85">
        <f t="shared" si="161"/>
        <v>65340</v>
      </c>
      <c r="BM82" s="85">
        <f t="shared" si="161"/>
        <v>259062</v>
      </c>
      <c r="BN82" s="85">
        <f t="shared" si="161"/>
        <v>190616</v>
      </c>
      <c r="BO82" s="85">
        <f t="shared" si="161"/>
        <v>68446</v>
      </c>
      <c r="BP82" s="85">
        <f t="shared" si="161"/>
        <v>267573</v>
      </c>
      <c r="BQ82" s="85">
        <f t="shared" ref="BQ82:CV82" si="162">BQ126+BQ170</f>
        <v>197447</v>
      </c>
      <c r="BR82" s="85">
        <f t="shared" si="162"/>
        <v>70126</v>
      </c>
      <c r="BS82" s="85">
        <f t="shared" si="162"/>
        <v>267982</v>
      </c>
      <c r="BT82" s="85">
        <f t="shared" si="162"/>
        <v>200632</v>
      </c>
      <c r="BU82" s="85">
        <f t="shared" si="162"/>
        <v>67350</v>
      </c>
      <c r="BV82" s="85">
        <f t="shared" si="162"/>
        <v>272956</v>
      </c>
      <c r="BW82" s="85">
        <f t="shared" si="162"/>
        <v>204430</v>
      </c>
      <c r="BX82" s="85">
        <f t="shared" si="162"/>
        <v>68526</v>
      </c>
      <c r="BY82" s="85">
        <f t="shared" si="162"/>
        <v>270973</v>
      </c>
      <c r="BZ82" s="85">
        <f t="shared" si="162"/>
        <v>204625</v>
      </c>
      <c r="CA82" s="85">
        <f t="shared" si="162"/>
        <v>66348</v>
      </c>
      <c r="CB82" s="85">
        <f t="shared" si="162"/>
        <v>275025</v>
      </c>
      <c r="CC82" s="85">
        <f t="shared" si="162"/>
        <v>205475</v>
      </c>
      <c r="CD82" s="85">
        <f t="shared" si="162"/>
        <v>69550</v>
      </c>
      <c r="CE82" s="85">
        <f t="shared" si="162"/>
        <v>278582</v>
      </c>
      <c r="CF82" s="85">
        <f t="shared" si="162"/>
        <v>208801</v>
      </c>
      <c r="CG82" s="85">
        <f t="shared" si="162"/>
        <v>69781</v>
      </c>
      <c r="CH82" s="85">
        <f t="shared" si="162"/>
        <v>282047</v>
      </c>
      <c r="CI82" s="85">
        <f t="shared" si="162"/>
        <v>215721</v>
      </c>
      <c r="CJ82" s="85">
        <f t="shared" si="162"/>
        <v>66326</v>
      </c>
      <c r="CK82" s="85">
        <f t="shared" si="162"/>
        <v>285139</v>
      </c>
      <c r="CL82" s="85">
        <f t="shared" si="162"/>
        <v>219705</v>
      </c>
      <c r="CM82" s="85">
        <f t="shared" si="162"/>
        <v>65434</v>
      </c>
      <c r="CN82" s="85">
        <f t="shared" si="162"/>
        <v>283877</v>
      </c>
      <c r="CO82" s="85">
        <f t="shared" si="162"/>
        <v>217186</v>
      </c>
      <c r="CP82" s="85">
        <f t="shared" si="162"/>
        <v>66691</v>
      </c>
      <c r="CQ82" s="85">
        <f t="shared" si="162"/>
        <v>280933</v>
      </c>
      <c r="CR82" s="85">
        <f t="shared" si="162"/>
        <v>216042</v>
      </c>
      <c r="CS82" s="85">
        <f t="shared" si="162"/>
        <v>64891</v>
      </c>
      <c r="CT82" s="85">
        <f t="shared" si="162"/>
        <v>275367</v>
      </c>
      <c r="CU82" s="85">
        <f t="shared" si="162"/>
        <v>210703</v>
      </c>
      <c r="CV82" s="85">
        <f t="shared" si="162"/>
        <v>64664</v>
      </c>
      <c r="CW82" s="85">
        <f t="shared" ref="CW82:DB82" si="163">CW126+CW170</f>
        <v>260822</v>
      </c>
      <c r="CX82" s="85">
        <f t="shared" si="163"/>
        <v>200293</v>
      </c>
      <c r="CY82" s="85">
        <f t="shared" si="163"/>
        <v>60529</v>
      </c>
      <c r="CZ82" s="85">
        <f t="shared" si="163"/>
        <v>252825</v>
      </c>
      <c r="DA82" s="85">
        <f t="shared" si="163"/>
        <v>157088</v>
      </c>
      <c r="DB82" s="85">
        <f t="shared" si="163"/>
        <v>59954</v>
      </c>
      <c r="DC82" s="85">
        <f t="shared" ref="DC82:DE82" si="164">DC126+DC170</f>
        <v>251573</v>
      </c>
      <c r="DD82" s="85">
        <f t="shared" si="164"/>
        <v>191968</v>
      </c>
      <c r="DE82" s="85">
        <f t="shared" si="164"/>
        <v>59605</v>
      </c>
    </row>
    <row r="83" spans="1:109">
      <c r="A83" s="77" t="s">
        <v>463</v>
      </c>
      <c r="B83" s="77" t="s">
        <v>465</v>
      </c>
      <c r="C83" s="77" t="s">
        <v>14</v>
      </c>
      <c r="D83" s="77"/>
      <c r="E83" s="85">
        <f t="shared" ref="E83:AJ83" si="165">E127+E171</f>
        <v>308382</v>
      </c>
      <c r="F83" s="85">
        <f t="shared" si="165"/>
        <v>221295</v>
      </c>
      <c r="G83" s="85">
        <f t="shared" si="165"/>
        <v>87087</v>
      </c>
      <c r="H83" s="85">
        <f t="shared" si="165"/>
        <v>312136</v>
      </c>
      <c r="I83" s="85">
        <f t="shared" si="165"/>
        <v>223833</v>
      </c>
      <c r="J83" s="85">
        <f t="shared" si="165"/>
        <v>88303</v>
      </c>
      <c r="K83" s="85">
        <f t="shared" si="165"/>
        <v>297836</v>
      </c>
      <c r="L83" s="85">
        <f t="shared" si="165"/>
        <v>228019</v>
      </c>
      <c r="M83" s="85">
        <f t="shared" si="165"/>
        <v>69817</v>
      </c>
      <c r="N83" s="85">
        <f t="shared" si="165"/>
        <v>309760</v>
      </c>
      <c r="O83" s="85">
        <f t="shared" si="165"/>
        <v>225891</v>
      </c>
      <c r="P83" s="85">
        <f t="shared" si="165"/>
        <v>83869</v>
      </c>
      <c r="Q83" s="85">
        <f t="shared" si="165"/>
        <v>316212</v>
      </c>
      <c r="R83" s="85">
        <f t="shared" si="165"/>
        <v>231218</v>
      </c>
      <c r="S83" s="85">
        <f t="shared" si="165"/>
        <v>84994</v>
      </c>
      <c r="T83" s="85">
        <f t="shared" si="165"/>
        <v>316540</v>
      </c>
      <c r="U83" s="85">
        <f t="shared" si="165"/>
        <v>232484</v>
      </c>
      <c r="V83" s="85">
        <f t="shared" si="165"/>
        <v>84056</v>
      </c>
      <c r="W83" s="85">
        <f t="shared" si="165"/>
        <v>325686</v>
      </c>
      <c r="X83" s="85">
        <f t="shared" si="165"/>
        <v>237515</v>
      </c>
      <c r="Y83" s="85">
        <f t="shared" si="165"/>
        <v>88171</v>
      </c>
      <c r="Z83" s="85">
        <f t="shared" si="165"/>
        <v>296299</v>
      </c>
      <c r="AA83" s="85">
        <f t="shared" si="165"/>
        <v>232261</v>
      </c>
      <c r="AB83" s="85">
        <f t="shared" si="165"/>
        <v>64038</v>
      </c>
      <c r="AC83" s="85">
        <f t="shared" si="165"/>
        <v>340343</v>
      </c>
      <c r="AD83" s="85">
        <f t="shared" si="165"/>
        <v>242786</v>
      </c>
      <c r="AE83" s="85">
        <f t="shared" si="165"/>
        <v>97557</v>
      </c>
      <c r="AF83" s="85">
        <f t="shared" si="165"/>
        <v>316723</v>
      </c>
      <c r="AG83" s="85">
        <f t="shared" si="165"/>
        <v>240960</v>
      </c>
      <c r="AH83" s="85">
        <f t="shared" si="165"/>
        <v>75763</v>
      </c>
      <c r="AI83" s="85">
        <f t="shared" si="165"/>
        <v>327121</v>
      </c>
      <c r="AJ83" s="85">
        <f t="shared" si="165"/>
        <v>245812</v>
      </c>
      <c r="AK83" s="85">
        <f t="shared" ref="AK83:BP83" si="166">AK127+AK171</f>
        <v>81309</v>
      </c>
      <c r="AL83" s="85">
        <f t="shared" si="166"/>
        <v>341371</v>
      </c>
      <c r="AM83" s="85">
        <f t="shared" si="166"/>
        <v>248010</v>
      </c>
      <c r="AN83" s="85">
        <f t="shared" si="166"/>
        <v>93361</v>
      </c>
      <c r="AO83" s="85">
        <f t="shared" si="166"/>
        <v>312384</v>
      </c>
      <c r="AP83" s="85">
        <f t="shared" si="166"/>
        <v>250587</v>
      </c>
      <c r="AQ83" s="85">
        <f t="shared" si="166"/>
        <v>61797</v>
      </c>
      <c r="AR83" s="85">
        <f t="shared" si="166"/>
        <v>329558</v>
      </c>
      <c r="AS83" s="85">
        <f t="shared" si="166"/>
        <v>246047</v>
      </c>
      <c r="AT83" s="85">
        <f t="shared" si="166"/>
        <v>83511</v>
      </c>
      <c r="AU83" s="85">
        <f t="shared" si="166"/>
        <v>354253</v>
      </c>
      <c r="AV83" s="85">
        <f t="shared" si="166"/>
        <v>258836</v>
      </c>
      <c r="AW83" s="85">
        <f t="shared" si="166"/>
        <v>95417</v>
      </c>
      <c r="AX83" s="85">
        <f t="shared" si="166"/>
        <v>359898</v>
      </c>
      <c r="AY83" s="85">
        <f t="shared" si="166"/>
        <v>260960</v>
      </c>
      <c r="AZ83" s="85">
        <f t="shared" si="166"/>
        <v>98938</v>
      </c>
      <c r="BA83" s="85">
        <f t="shared" si="166"/>
        <v>0</v>
      </c>
      <c r="BB83" s="85">
        <f t="shared" si="166"/>
        <v>0</v>
      </c>
      <c r="BC83" s="85">
        <f t="shared" si="166"/>
        <v>0</v>
      </c>
      <c r="BD83" s="85">
        <f t="shared" si="166"/>
        <v>355938</v>
      </c>
      <c r="BE83" s="85">
        <f t="shared" si="166"/>
        <v>263885</v>
      </c>
      <c r="BF83" s="85">
        <f t="shared" si="166"/>
        <v>92053</v>
      </c>
      <c r="BG83" s="85">
        <f t="shared" si="166"/>
        <v>362625</v>
      </c>
      <c r="BH83" s="85">
        <f t="shared" si="166"/>
        <v>268386</v>
      </c>
      <c r="BI83" s="85">
        <f t="shared" si="166"/>
        <v>94239</v>
      </c>
      <c r="BJ83" s="85">
        <f t="shared" si="166"/>
        <v>375843</v>
      </c>
      <c r="BK83" s="85">
        <f t="shared" si="166"/>
        <v>272033</v>
      </c>
      <c r="BL83" s="85">
        <f t="shared" si="166"/>
        <v>103810</v>
      </c>
      <c r="BM83" s="85">
        <f t="shared" si="166"/>
        <v>409857</v>
      </c>
      <c r="BN83" s="85">
        <f t="shared" si="166"/>
        <v>278512</v>
      </c>
      <c r="BO83" s="85">
        <f t="shared" si="166"/>
        <v>131345</v>
      </c>
      <c r="BP83" s="85">
        <f t="shared" si="166"/>
        <v>411364</v>
      </c>
      <c r="BQ83" s="85">
        <f t="shared" ref="BQ83:CV83" si="167">BQ127+BQ171</f>
        <v>283088</v>
      </c>
      <c r="BR83" s="85">
        <f t="shared" si="167"/>
        <v>128276</v>
      </c>
      <c r="BS83" s="85">
        <f t="shared" si="167"/>
        <v>387630</v>
      </c>
      <c r="BT83" s="85">
        <f t="shared" si="167"/>
        <v>290926</v>
      </c>
      <c r="BU83" s="85">
        <f t="shared" si="167"/>
        <v>96704</v>
      </c>
      <c r="BV83" s="85">
        <f t="shared" si="167"/>
        <v>394303</v>
      </c>
      <c r="BW83" s="85">
        <f t="shared" si="167"/>
        <v>293325</v>
      </c>
      <c r="BX83" s="85">
        <f t="shared" si="167"/>
        <v>100978</v>
      </c>
      <c r="BY83" s="85">
        <f t="shared" si="167"/>
        <v>430783</v>
      </c>
      <c r="BZ83" s="85">
        <f t="shared" si="167"/>
        <v>301205</v>
      </c>
      <c r="CA83" s="85">
        <f t="shared" si="167"/>
        <v>129578</v>
      </c>
      <c r="CB83" s="85">
        <f t="shared" si="167"/>
        <v>449851</v>
      </c>
      <c r="CC83" s="85">
        <f t="shared" si="167"/>
        <v>304038</v>
      </c>
      <c r="CD83" s="85">
        <f t="shared" si="167"/>
        <v>145813</v>
      </c>
      <c r="CE83" s="85">
        <f t="shared" si="167"/>
        <v>463083</v>
      </c>
      <c r="CF83" s="85">
        <f t="shared" si="167"/>
        <v>309644</v>
      </c>
      <c r="CG83" s="85">
        <f t="shared" si="167"/>
        <v>153439</v>
      </c>
      <c r="CH83" s="85">
        <f t="shared" si="167"/>
        <v>417378</v>
      </c>
      <c r="CI83" s="85">
        <f t="shared" si="167"/>
        <v>319361</v>
      </c>
      <c r="CJ83" s="85">
        <f t="shared" si="167"/>
        <v>98017</v>
      </c>
      <c r="CK83" s="85">
        <f t="shared" si="167"/>
        <v>449055</v>
      </c>
      <c r="CL83" s="85">
        <f t="shared" si="167"/>
        <v>329413</v>
      </c>
      <c r="CM83" s="85">
        <f t="shared" si="167"/>
        <v>119642</v>
      </c>
      <c r="CN83" s="85">
        <f t="shared" si="167"/>
        <v>412896</v>
      </c>
      <c r="CO83" s="85">
        <f t="shared" si="167"/>
        <v>329182</v>
      </c>
      <c r="CP83" s="85" t="e">
        <f t="shared" si="167"/>
        <v>#VALUE!</v>
      </c>
      <c r="CQ83" s="85">
        <f t="shared" si="167"/>
        <v>410475</v>
      </c>
      <c r="CR83" s="85">
        <f t="shared" si="167"/>
        <v>326475</v>
      </c>
      <c r="CS83" s="85" t="e">
        <f t="shared" si="167"/>
        <v>#VALUE!</v>
      </c>
      <c r="CT83" s="85">
        <f t="shared" si="167"/>
        <v>409939</v>
      </c>
      <c r="CU83" s="85">
        <f t="shared" si="167"/>
        <v>323459</v>
      </c>
      <c r="CV83" s="85" t="e">
        <f t="shared" si="167"/>
        <v>#VALUE!</v>
      </c>
      <c r="CW83" s="85">
        <f t="shared" ref="CW83:DB83" si="168">CW127+CW171</f>
        <v>428291</v>
      </c>
      <c r="CX83" s="85">
        <f t="shared" si="168"/>
        <v>321835</v>
      </c>
      <c r="CY83" s="85">
        <f t="shared" si="168"/>
        <v>106456</v>
      </c>
      <c r="CZ83" s="85">
        <f t="shared" si="168"/>
        <v>426341</v>
      </c>
      <c r="DA83" s="85">
        <f t="shared" si="168"/>
        <v>322554</v>
      </c>
      <c r="DB83" s="85">
        <f t="shared" si="168"/>
        <v>103787</v>
      </c>
      <c r="DC83" s="85">
        <f t="shared" ref="DC83:DE83" si="169">DC127+DC171</f>
        <v>432001</v>
      </c>
      <c r="DD83" s="85">
        <f t="shared" si="169"/>
        <v>324752</v>
      </c>
      <c r="DE83" s="85">
        <f t="shared" si="169"/>
        <v>107249</v>
      </c>
    </row>
    <row r="84" spans="1:109">
      <c r="A84" s="77" t="s">
        <v>463</v>
      </c>
      <c r="B84" s="77" t="s">
        <v>465</v>
      </c>
      <c r="C84" s="81" t="s">
        <v>15</v>
      </c>
      <c r="D84" s="81"/>
      <c r="E84" s="85">
        <f t="shared" ref="E84:AJ84" si="170">E128+E172</f>
        <v>280973</v>
      </c>
      <c r="F84" s="85">
        <f t="shared" si="170"/>
        <v>207726</v>
      </c>
      <c r="G84" s="85">
        <f t="shared" si="170"/>
        <v>73247</v>
      </c>
      <c r="H84" s="85">
        <f t="shared" si="170"/>
        <v>283354</v>
      </c>
      <c r="I84" s="85">
        <f t="shared" si="170"/>
        <v>210280</v>
      </c>
      <c r="J84" s="85">
        <f t="shared" si="170"/>
        <v>73074</v>
      </c>
      <c r="K84" s="85">
        <f t="shared" si="170"/>
        <v>278647</v>
      </c>
      <c r="L84" s="85">
        <f t="shared" si="170"/>
        <v>215609</v>
      </c>
      <c r="M84" s="85">
        <f t="shared" si="170"/>
        <v>63038</v>
      </c>
      <c r="N84" s="85">
        <f t="shared" si="170"/>
        <v>285704</v>
      </c>
      <c r="O84" s="85">
        <f t="shared" si="170"/>
        <v>212422</v>
      </c>
      <c r="P84" s="85">
        <f t="shared" si="170"/>
        <v>73282</v>
      </c>
      <c r="Q84" s="85">
        <f t="shared" si="170"/>
        <v>290857</v>
      </c>
      <c r="R84" s="85">
        <f t="shared" si="170"/>
        <v>217238</v>
      </c>
      <c r="S84" s="85">
        <f t="shared" si="170"/>
        <v>73619</v>
      </c>
      <c r="T84" s="85">
        <f t="shared" si="170"/>
        <v>291000</v>
      </c>
      <c r="U84" s="85">
        <f t="shared" si="170"/>
        <v>217663</v>
      </c>
      <c r="V84" s="85">
        <f t="shared" si="170"/>
        <v>73337</v>
      </c>
      <c r="W84" s="85">
        <f t="shared" si="170"/>
        <v>299447</v>
      </c>
      <c r="X84" s="85">
        <f t="shared" si="170"/>
        <v>220521</v>
      </c>
      <c r="Y84" s="85">
        <f t="shared" si="170"/>
        <v>78926</v>
      </c>
      <c r="Z84" s="85">
        <f t="shared" si="170"/>
        <v>275037</v>
      </c>
      <c r="AA84" s="85">
        <f t="shared" si="170"/>
        <v>216601</v>
      </c>
      <c r="AB84" s="85">
        <f t="shared" si="170"/>
        <v>58436</v>
      </c>
      <c r="AC84" s="85">
        <f t="shared" si="170"/>
        <v>313037</v>
      </c>
      <c r="AD84" s="85">
        <f t="shared" si="170"/>
        <v>225521</v>
      </c>
      <c r="AE84" s="85">
        <f t="shared" si="170"/>
        <v>87516</v>
      </c>
      <c r="AF84" s="85">
        <f t="shared" si="170"/>
        <v>291687</v>
      </c>
      <c r="AG84" s="85">
        <f t="shared" si="170"/>
        <v>223588</v>
      </c>
      <c r="AH84" s="85">
        <f t="shared" si="170"/>
        <v>68099</v>
      </c>
      <c r="AI84" s="85">
        <f t="shared" si="170"/>
        <v>302369</v>
      </c>
      <c r="AJ84" s="85">
        <f t="shared" si="170"/>
        <v>228008</v>
      </c>
      <c r="AK84" s="85">
        <f t="shared" ref="AK84:BP84" si="171">AK128+AK172</f>
        <v>74361</v>
      </c>
      <c r="AL84" s="85">
        <f t="shared" si="171"/>
        <v>315713</v>
      </c>
      <c r="AM84" s="85">
        <f t="shared" si="171"/>
        <v>230397</v>
      </c>
      <c r="AN84" s="85">
        <f t="shared" si="171"/>
        <v>85316</v>
      </c>
      <c r="AO84" s="85">
        <f t="shared" si="171"/>
        <v>292426</v>
      </c>
      <c r="AP84" s="85">
        <f t="shared" si="171"/>
        <v>234442</v>
      </c>
      <c r="AQ84" s="85">
        <f t="shared" si="171"/>
        <v>57984</v>
      </c>
      <c r="AR84" s="85">
        <f t="shared" si="171"/>
        <v>306242</v>
      </c>
      <c r="AS84" s="85">
        <f t="shared" si="171"/>
        <v>229383</v>
      </c>
      <c r="AT84" s="85">
        <f t="shared" si="171"/>
        <v>76859</v>
      </c>
      <c r="AU84" s="85">
        <f t="shared" si="171"/>
        <v>330824</v>
      </c>
      <c r="AV84" s="85">
        <f t="shared" si="171"/>
        <v>241915</v>
      </c>
      <c r="AW84" s="85">
        <f t="shared" si="171"/>
        <v>88909</v>
      </c>
      <c r="AX84" s="85">
        <f t="shared" si="171"/>
        <v>336315</v>
      </c>
      <c r="AY84" s="85">
        <f t="shared" si="171"/>
        <v>243947</v>
      </c>
      <c r="AZ84" s="85">
        <f t="shared" si="171"/>
        <v>92368</v>
      </c>
      <c r="BA84" s="85">
        <f t="shared" si="171"/>
        <v>0</v>
      </c>
      <c r="BB84" s="85">
        <f t="shared" si="171"/>
        <v>0</v>
      </c>
      <c r="BC84" s="85">
        <f t="shared" si="171"/>
        <v>0</v>
      </c>
      <c r="BD84" s="85">
        <f t="shared" si="171"/>
        <v>329346</v>
      </c>
      <c r="BE84" s="85">
        <f t="shared" si="171"/>
        <v>244920</v>
      </c>
      <c r="BF84" s="85">
        <f t="shared" si="171"/>
        <v>84426</v>
      </c>
      <c r="BG84" s="85">
        <f t="shared" si="171"/>
        <v>336683</v>
      </c>
      <c r="BH84" s="85">
        <f t="shared" si="171"/>
        <v>249182</v>
      </c>
      <c r="BI84" s="85">
        <f t="shared" si="171"/>
        <v>87501</v>
      </c>
      <c r="BJ84" s="85">
        <f t="shared" si="171"/>
        <v>345868</v>
      </c>
      <c r="BK84" s="85">
        <f t="shared" si="171"/>
        <v>252097</v>
      </c>
      <c r="BL84" s="85">
        <f t="shared" si="171"/>
        <v>93771</v>
      </c>
      <c r="BM84" s="85">
        <f t="shared" si="171"/>
        <v>379020</v>
      </c>
      <c r="BN84" s="85">
        <f t="shared" si="171"/>
        <v>257766</v>
      </c>
      <c r="BO84" s="85">
        <f t="shared" si="171"/>
        <v>121254</v>
      </c>
      <c r="BP84" s="85">
        <f t="shared" si="171"/>
        <v>378268</v>
      </c>
      <c r="BQ84" s="85">
        <f t="shared" ref="BQ84:CV84" si="172">BQ128+BQ172</f>
        <v>261815</v>
      </c>
      <c r="BR84" s="85">
        <f t="shared" si="172"/>
        <v>116453</v>
      </c>
      <c r="BS84" s="85">
        <f t="shared" si="172"/>
        <v>356649</v>
      </c>
      <c r="BT84" s="85">
        <f t="shared" si="172"/>
        <v>268238</v>
      </c>
      <c r="BU84" s="85">
        <f t="shared" si="172"/>
        <v>88411</v>
      </c>
      <c r="BV84" s="85">
        <f t="shared" si="172"/>
        <v>362760</v>
      </c>
      <c r="BW84" s="85">
        <f t="shared" si="172"/>
        <v>271055</v>
      </c>
      <c r="BX84" s="85">
        <f t="shared" si="172"/>
        <v>91705</v>
      </c>
      <c r="BY84" s="85">
        <f t="shared" si="172"/>
        <v>395048</v>
      </c>
      <c r="BZ84" s="85">
        <f t="shared" si="172"/>
        <v>277718</v>
      </c>
      <c r="CA84" s="85">
        <f t="shared" si="172"/>
        <v>117330</v>
      </c>
      <c r="CB84" s="85">
        <f t="shared" si="172"/>
        <v>411858</v>
      </c>
      <c r="CC84" s="85">
        <f t="shared" si="172"/>
        <v>280825</v>
      </c>
      <c r="CD84" s="85">
        <f t="shared" si="172"/>
        <v>131033</v>
      </c>
      <c r="CE84" s="85">
        <f t="shared" si="172"/>
        <v>424747</v>
      </c>
      <c r="CF84" s="85">
        <f t="shared" si="172"/>
        <v>285884</v>
      </c>
      <c r="CG84" s="85">
        <f t="shared" si="172"/>
        <v>138863</v>
      </c>
      <c r="CH84" s="85">
        <f t="shared" si="172"/>
        <v>383116</v>
      </c>
      <c r="CI84" s="85">
        <f t="shared" si="172"/>
        <v>294292</v>
      </c>
      <c r="CJ84" s="85">
        <f t="shared" si="172"/>
        <v>88824</v>
      </c>
      <c r="CK84" s="85">
        <f t="shared" si="172"/>
        <v>415174</v>
      </c>
      <c r="CL84" s="85">
        <f t="shared" si="172"/>
        <v>305514</v>
      </c>
      <c r="CM84" s="85">
        <f t="shared" si="172"/>
        <v>109660</v>
      </c>
      <c r="CN84" s="85">
        <f t="shared" si="172"/>
        <v>381182</v>
      </c>
      <c r="CO84" s="85">
        <f t="shared" si="172"/>
        <v>303489</v>
      </c>
      <c r="CP84" s="85">
        <f t="shared" si="172"/>
        <v>77693</v>
      </c>
      <c r="CQ84" s="85">
        <f t="shared" si="172"/>
        <v>379055</v>
      </c>
      <c r="CR84" s="85">
        <f t="shared" si="172"/>
        <v>300441</v>
      </c>
      <c r="CS84" s="85">
        <f t="shared" si="172"/>
        <v>78614</v>
      </c>
      <c r="CT84" s="85">
        <f t="shared" si="172"/>
        <v>377307</v>
      </c>
      <c r="CU84" s="85">
        <f t="shared" si="172"/>
        <v>297094</v>
      </c>
      <c r="CV84" s="85">
        <f t="shared" si="172"/>
        <v>80213</v>
      </c>
      <c r="CW84" s="85">
        <f t="shared" ref="CW84:DB84" si="173">CW128+CW172</f>
        <v>390039</v>
      </c>
      <c r="CX84" s="85">
        <f t="shared" si="173"/>
        <v>295050</v>
      </c>
      <c r="CY84" s="85">
        <f t="shared" si="173"/>
        <v>94989</v>
      </c>
      <c r="CZ84" s="85">
        <f t="shared" si="173"/>
        <v>387703</v>
      </c>
      <c r="DA84" s="85">
        <f t="shared" si="173"/>
        <v>295284</v>
      </c>
      <c r="DB84" s="85">
        <f t="shared" si="173"/>
        <v>92419</v>
      </c>
      <c r="DC84" s="85">
        <f t="shared" ref="DC84:DE84" si="174">DC128+DC172</f>
        <v>392342</v>
      </c>
      <c r="DD84" s="85">
        <f t="shared" si="174"/>
        <v>297495</v>
      </c>
      <c r="DE84" s="85">
        <f t="shared" si="174"/>
        <v>94847</v>
      </c>
    </row>
    <row r="85" spans="1:109">
      <c r="A85" s="77" t="s">
        <v>463</v>
      </c>
      <c r="B85" s="77" t="s">
        <v>465</v>
      </c>
      <c r="C85" s="81" t="s">
        <v>16</v>
      </c>
      <c r="D85" s="81"/>
      <c r="E85" s="85">
        <f t="shared" ref="E85:AJ85" si="175">E129+E173</f>
        <v>27409</v>
      </c>
      <c r="F85" s="85">
        <f t="shared" si="175"/>
        <v>13569</v>
      </c>
      <c r="G85" s="85">
        <f t="shared" si="175"/>
        <v>13840</v>
      </c>
      <c r="H85" s="85">
        <f t="shared" si="175"/>
        <v>28782</v>
      </c>
      <c r="I85" s="85">
        <f t="shared" si="175"/>
        <v>13553</v>
      </c>
      <c r="J85" s="85">
        <f t="shared" si="175"/>
        <v>15229</v>
      </c>
      <c r="K85" s="85">
        <f t="shared" si="175"/>
        <v>19189</v>
      </c>
      <c r="L85" s="85">
        <f t="shared" si="175"/>
        <v>12410</v>
      </c>
      <c r="M85" s="85">
        <f t="shared" si="175"/>
        <v>6779</v>
      </c>
      <c r="N85" s="85">
        <f t="shared" si="175"/>
        <v>24056</v>
      </c>
      <c r="O85" s="85">
        <f t="shared" si="175"/>
        <v>13469</v>
      </c>
      <c r="P85" s="85">
        <f t="shared" si="175"/>
        <v>10587</v>
      </c>
      <c r="Q85" s="85">
        <f t="shared" si="175"/>
        <v>25355</v>
      </c>
      <c r="R85" s="85">
        <f t="shared" si="175"/>
        <v>13980</v>
      </c>
      <c r="S85" s="85">
        <f t="shared" si="175"/>
        <v>11375</v>
      </c>
      <c r="T85" s="85">
        <f t="shared" si="175"/>
        <v>25540</v>
      </c>
      <c r="U85" s="85">
        <f t="shared" si="175"/>
        <v>14821</v>
      </c>
      <c r="V85" s="85">
        <f t="shared" si="175"/>
        <v>10719</v>
      </c>
      <c r="W85" s="85">
        <f t="shared" si="175"/>
        <v>26239</v>
      </c>
      <c r="X85" s="85">
        <f t="shared" si="175"/>
        <v>16994</v>
      </c>
      <c r="Y85" s="85">
        <f t="shared" si="175"/>
        <v>9245</v>
      </c>
      <c r="Z85" s="85">
        <f t="shared" si="175"/>
        <v>21262</v>
      </c>
      <c r="AA85" s="85">
        <f t="shared" si="175"/>
        <v>15660</v>
      </c>
      <c r="AB85" s="85">
        <f t="shared" si="175"/>
        <v>5602</v>
      </c>
      <c r="AC85" s="85">
        <f t="shared" si="175"/>
        <v>27306</v>
      </c>
      <c r="AD85" s="85">
        <f t="shared" si="175"/>
        <v>17265</v>
      </c>
      <c r="AE85" s="85">
        <f t="shared" si="175"/>
        <v>10041</v>
      </c>
      <c r="AF85" s="85">
        <f t="shared" si="175"/>
        <v>25036</v>
      </c>
      <c r="AG85" s="85">
        <f t="shared" si="175"/>
        <v>17372</v>
      </c>
      <c r="AH85" s="85">
        <f t="shared" si="175"/>
        <v>7664</v>
      </c>
      <c r="AI85" s="85">
        <f t="shared" si="175"/>
        <v>24752</v>
      </c>
      <c r="AJ85" s="85">
        <f t="shared" si="175"/>
        <v>17804</v>
      </c>
      <c r="AK85" s="85">
        <f t="shared" ref="AK85:BP85" si="176">AK129+AK173</f>
        <v>6948</v>
      </c>
      <c r="AL85" s="85">
        <f t="shared" si="176"/>
        <v>25658</v>
      </c>
      <c r="AM85" s="85">
        <f t="shared" si="176"/>
        <v>17613</v>
      </c>
      <c r="AN85" s="85">
        <f t="shared" si="176"/>
        <v>8045</v>
      </c>
      <c r="AO85" s="85">
        <f t="shared" si="176"/>
        <v>19958</v>
      </c>
      <c r="AP85" s="85">
        <f t="shared" si="176"/>
        <v>16145</v>
      </c>
      <c r="AQ85" s="85">
        <f t="shared" si="176"/>
        <v>3813</v>
      </c>
      <c r="AR85" s="85">
        <f t="shared" si="176"/>
        <v>23316</v>
      </c>
      <c r="AS85" s="85">
        <f t="shared" si="176"/>
        <v>16664</v>
      </c>
      <c r="AT85" s="85">
        <f t="shared" si="176"/>
        <v>6652</v>
      </c>
      <c r="AU85" s="85">
        <f t="shared" si="176"/>
        <v>23429</v>
      </c>
      <c r="AV85" s="85">
        <f t="shared" si="176"/>
        <v>16921</v>
      </c>
      <c r="AW85" s="85">
        <f t="shared" si="176"/>
        <v>6508</v>
      </c>
      <c r="AX85" s="85">
        <f t="shared" si="176"/>
        <v>23583</v>
      </c>
      <c r="AY85" s="85">
        <f t="shared" si="176"/>
        <v>17013</v>
      </c>
      <c r="AZ85" s="85">
        <f t="shared" si="176"/>
        <v>6570</v>
      </c>
      <c r="BA85" s="85">
        <f t="shared" si="176"/>
        <v>0</v>
      </c>
      <c r="BB85" s="85">
        <f t="shared" si="176"/>
        <v>0</v>
      </c>
      <c r="BC85" s="85">
        <f t="shared" si="176"/>
        <v>0</v>
      </c>
      <c r="BD85" s="85">
        <f t="shared" si="176"/>
        <v>26592</v>
      </c>
      <c r="BE85" s="85">
        <f t="shared" si="176"/>
        <v>18965</v>
      </c>
      <c r="BF85" s="85">
        <f t="shared" si="176"/>
        <v>7627</v>
      </c>
      <c r="BG85" s="85">
        <f t="shared" si="176"/>
        <v>25942</v>
      </c>
      <c r="BH85" s="85">
        <f t="shared" si="176"/>
        <v>19204</v>
      </c>
      <c r="BI85" s="85">
        <f t="shared" si="176"/>
        <v>6738</v>
      </c>
      <c r="BJ85" s="85">
        <f t="shared" si="176"/>
        <v>29975</v>
      </c>
      <c r="BK85" s="85">
        <f t="shared" si="176"/>
        <v>19936</v>
      </c>
      <c r="BL85" s="85">
        <f t="shared" si="176"/>
        <v>10039</v>
      </c>
      <c r="BM85" s="85">
        <f t="shared" si="176"/>
        <v>30837</v>
      </c>
      <c r="BN85" s="85">
        <f t="shared" si="176"/>
        <v>20746</v>
      </c>
      <c r="BO85" s="85">
        <f t="shared" si="176"/>
        <v>10091</v>
      </c>
      <c r="BP85" s="85">
        <f t="shared" si="176"/>
        <v>33096</v>
      </c>
      <c r="BQ85" s="85">
        <f t="shared" ref="BQ85:CV85" si="177">BQ129+BQ173</f>
        <v>21273</v>
      </c>
      <c r="BR85" s="85">
        <f t="shared" si="177"/>
        <v>11823</v>
      </c>
      <c r="BS85" s="85">
        <f t="shared" si="177"/>
        <v>30981</v>
      </c>
      <c r="BT85" s="85">
        <f t="shared" si="177"/>
        <v>22688</v>
      </c>
      <c r="BU85" s="85">
        <f t="shared" si="177"/>
        <v>8293</v>
      </c>
      <c r="BV85" s="85">
        <f t="shared" si="177"/>
        <v>31543</v>
      </c>
      <c r="BW85" s="85">
        <f t="shared" si="177"/>
        <v>22270</v>
      </c>
      <c r="BX85" s="85">
        <f t="shared" si="177"/>
        <v>9273</v>
      </c>
      <c r="BY85" s="85">
        <f t="shared" si="177"/>
        <v>35735</v>
      </c>
      <c r="BZ85" s="85">
        <f t="shared" si="177"/>
        <v>23487</v>
      </c>
      <c r="CA85" s="85">
        <f t="shared" si="177"/>
        <v>12248</v>
      </c>
      <c r="CB85" s="85">
        <f t="shared" si="177"/>
        <v>37993</v>
      </c>
      <c r="CC85" s="85">
        <f t="shared" si="177"/>
        <v>23213</v>
      </c>
      <c r="CD85" s="85">
        <f t="shared" si="177"/>
        <v>14780</v>
      </c>
      <c r="CE85" s="85">
        <f t="shared" si="177"/>
        <v>38336</v>
      </c>
      <c r="CF85" s="85">
        <f t="shared" si="177"/>
        <v>23760</v>
      </c>
      <c r="CG85" s="85">
        <f t="shared" si="177"/>
        <v>14576</v>
      </c>
      <c r="CH85" s="85">
        <f t="shared" si="177"/>
        <v>34262</v>
      </c>
      <c r="CI85" s="85">
        <f t="shared" si="177"/>
        <v>25069</v>
      </c>
      <c r="CJ85" s="85">
        <f t="shared" si="177"/>
        <v>9193</v>
      </c>
      <c r="CK85" s="85">
        <f t="shared" si="177"/>
        <v>33881</v>
      </c>
      <c r="CL85" s="85">
        <f t="shared" si="177"/>
        <v>23899</v>
      </c>
      <c r="CM85" s="85">
        <f t="shared" si="177"/>
        <v>9982</v>
      </c>
      <c r="CN85" s="85">
        <f t="shared" si="177"/>
        <v>31714</v>
      </c>
      <c r="CO85" s="85" t="e">
        <f t="shared" si="177"/>
        <v>#VALUE!</v>
      </c>
      <c r="CP85" s="85" t="e">
        <f t="shared" si="177"/>
        <v>#VALUE!</v>
      </c>
      <c r="CQ85" s="85">
        <f t="shared" si="177"/>
        <v>31420</v>
      </c>
      <c r="CR85" s="85" t="e">
        <f t="shared" si="177"/>
        <v>#VALUE!</v>
      </c>
      <c r="CS85" s="85" t="e">
        <f t="shared" si="177"/>
        <v>#VALUE!</v>
      </c>
      <c r="CT85" s="85">
        <f t="shared" si="177"/>
        <v>32632</v>
      </c>
      <c r="CU85" s="85" t="e">
        <f t="shared" si="177"/>
        <v>#VALUE!</v>
      </c>
      <c r="CV85" s="85" t="e">
        <f t="shared" si="177"/>
        <v>#VALUE!</v>
      </c>
      <c r="CW85" s="85">
        <f t="shared" ref="CW85:DB85" si="178">CW129+CW173</f>
        <v>38252</v>
      </c>
      <c r="CX85" s="85">
        <f t="shared" si="178"/>
        <v>26785</v>
      </c>
      <c r="CY85" s="85">
        <f t="shared" si="178"/>
        <v>11467</v>
      </c>
      <c r="CZ85" s="85">
        <f t="shared" si="178"/>
        <v>38638</v>
      </c>
      <c r="DA85" s="85">
        <f t="shared" si="178"/>
        <v>27270</v>
      </c>
      <c r="DB85" s="85">
        <f t="shared" si="178"/>
        <v>11368</v>
      </c>
      <c r="DC85" s="85">
        <f t="shared" ref="DC85:DE85" si="179">DC129+DC173</f>
        <v>39659</v>
      </c>
      <c r="DD85" s="85">
        <f t="shared" si="179"/>
        <v>27257</v>
      </c>
      <c r="DE85" s="85">
        <f t="shared" si="179"/>
        <v>12402</v>
      </c>
    </row>
    <row r="86" spans="1:109">
      <c r="A86" s="77" t="s">
        <v>463</v>
      </c>
      <c r="B86" s="77" t="s">
        <v>465</v>
      </c>
      <c r="C86" s="77" t="s">
        <v>17</v>
      </c>
      <c r="D86" s="77"/>
      <c r="E86" s="85">
        <f t="shared" ref="E86:AJ86" si="180">E130+E174</f>
        <v>248755</v>
      </c>
      <c r="F86" s="85">
        <f t="shared" si="180"/>
        <v>235976</v>
      </c>
      <c r="G86" s="85">
        <f t="shared" si="180"/>
        <v>12779</v>
      </c>
      <c r="H86" s="85">
        <f t="shared" si="180"/>
        <v>267214</v>
      </c>
      <c r="I86" s="85">
        <f t="shared" si="180"/>
        <v>254865</v>
      </c>
      <c r="J86" s="85">
        <f t="shared" si="180"/>
        <v>12349</v>
      </c>
      <c r="K86" s="85">
        <f t="shared" si="180"/>
        <v>284717</v>
      </c>
      <c r="L86" s="85">
        <f t="shared" si="180"/>
        <v>272749</v>
      </c>
      <c r="M86" s="85">
        <f t="shared" si="180"/>
        <v>11968</v>
      </c>
      <c r="N86" s="85">
        <f t="shared" si="180"/>
        <v>305213</v>
      </c>
      <c r="O86" s="85">
        <f t="shared" si="180"/>
        <v>292059</v>
      </c>
      <c r="P86" s="85">
        <f t="shared" si="180"/>
        <v>13154</v>
      </c>
      <c r="Q86" s="85">
        <f t="shared" si="180"/>
        <v>331861</v>
      </c>
      <c r="R86" s="85">
        <f t="shared" si="180"/>
        <v>318550</v>
      </c>
      <c r="S86" s="85">
        <f t="shared" si="180"/>
        <v>13311</v>
      </c>
      <c r="T86" s="85">
        <f t="shared" si="180"/>
        <v>356515</v>
      </c>
      <c r="U86" s="85">
        <f t="shared" si="180"/>
        <v>341980</v>
      </c>
      <c r="V86" s="85">
        <f t="shared" si="180"/>
        <v>14535</v>
      </c>
      <c r="W86" s="85">
        <f t="shared" si="180"/>
        <v>375894</v>
      </c>
      <c r="X86" s="85">
        <f t="shared" si="180"/>
        <v>361315</v>
      </c>
      <c r="Y86" s="85">
        <f t="shared" si="180"/>
        <v>14579</v>
      </c>
      <c r="Z86" s="85">
        <f t="shared" si="180"/>
        <v>411391</v>
      </c>
      <c r="AA86" s="85">
        <f t="shared" si="180"/>
        <v>393962</v>
      </c>
      <c r="AB86" s="85">
        <f t="shared" si="180"/>
        <v>17429</v>
      </c>
      <c r="AC86" s="85">
        <f t="shared" si="180"/>
        <v>444652</v>
      </c>
      <c r="AD86" s="85">
        <f t="shared" si="180"/>
        <v>426383</v>
      </c>
      <c r="AE86" s="85">
        <f t="shared" si="180"/>
        <v>18269</v>
      </c>
      <c r="AF86" s="85">
        <f t="shared" si="180"/>
        <v>478188</v>
      </c>
      <c r="AG86" s="85">
        <f t="shared" si="180"/>
        <v>459682</v>
      </c>
      <c r="AH86" s="85">
        <f t="shared" si="180"/>
        <v>18506</v>
      </c>
      <c r="AI86" s="85">
        <f t="shared" si="180"/>
        <v>512721</v>
      </c>
      <c r="AJ86" s="85">
        <f t="shared" si="180"/>
        <v>493525</v>
      </c>
      <c r="AK86" s="85">
        <f t="shared" ref="AK86:BP86" si="181">AK130+AK174</f>
        <v>19196</v>
      </c>
      <c r="AL86" s="85">
        <f t="shared" si="181"/>
        <v>530899</v>
      </c>
      <c r="AM86" s="85">
        <f t="shared" si="181"/>
        <v>510877</v>
      </c>
      <c r="AN86" s="85">
        <f t="shared" si="181"/>
        <v>20022</v>
      </c>
      <c r="AO86" s="85">
        <f t="shared" si="181"/>
        <v>542661</v>
      </c>
      <c r="AP86" s="85">
        <f t="shared" si="181"/>
        <v>521825</v>
      </c>
      <c r="AQ86" s="85">
        <f t="shared" si="181"/>
        <v>20836</v>
      </c>
      <c r="AR86" s="85">
        <f t="shared" si="181"/>
        <v>560814</v>
      </c>
      <c r="AS86" s="85">
        <f t="shared" si="181"/>
        <v>538846</v>
      </c>
      <c r="AT86" s="85">
        <f t="shared" si="181"/>
        <v>21968</v>
      </c>
      <c r="AU86" s="85">
        <f t="shared" si="181"/>
        <v>599237</v>
      </c>
      <c r="AV86" s="85">
        <f t="shared" si="181"/>
        <v>572127</v>
      </c>
      <c r="AW86" s="85">
        <f t="shared" si="181"/>
        <v>27110</v>
      </c>
      <c r="AX86" s="85">
        <f t="shared" si="181"/>
        <v>626749</v>
      </c>
      <c r="AY86" s="85">
        <f t="shared" si="181"/>
        <v>600329</v>
      </c>
      <c r="AZ86" s="85">
        <f t="shared" si="181"/>
        <v>26420</v>
      </c>
      <c r="BA86" s="85">
        <f t="shared" si="181"/>
        <v>0</v>
      </c>
      <c r="BB86" s="85">
        <f t="shared" si="181"/>
        <v>0</v>
      </c>
      <c r="BC86" s="85">
        <f t="shared" si="181"/>
        <v>0</v>
      </c>
      <c r="BD86" s="85">
        <f t="shared" si="181"/>
        <v>678533</v>
      </c>
      <c r="BE86" s="85">
        <f t="shared" si="181"/>
        <v>633428</v>
      </c>
      <c r="BF86" s="85">
        <f t="shared" si="181"/>
        <v>45105</v>
      </c>
      <c r="BG86" s="85">
        <f t="shared" si="181"/>
        <v>692893</v>
      </c>
      <c r="BH86" s="85">
        <f t="shared" si="181"/>
        <v>647646</v>
      </c>
      <c r="BI86" s="85">
        <f t="shared" si="181"/>
        <v>45247</v>
      </c>
      <c r="BJ86" s="85">
        <f t="shared" si="181"/>
        <v>684309</v>
      </c>
      <c r="BK86" s="85">
        <f t="shared" si="181"/>
        <v>655056</v>
      </c>
      <c r="BL86" s="85">
        <f t="shared" si="181"/>
        <v>29253</v>
      </c>
      <c r="BM86" s="85">
        <f t="shared" si="181"/>
        <v>696930</v>
      </c>
      <c r="BN86" s="85">
        <f t="shared" si="181"/>
        <v>668030</v>
      </c>
      <c r="BO86" s="85">
        <f t="shared" si="181"/>
        <v>28900</v>
      </c>
      <c r="BP86" s="85">
        <f t="shared" si="181"/>
        <v>714088</v>
      </c>
      <c r="BQ86" s="85">
        <f t="shared" ref="BQ86:CV86" si="182">BQ130+BQ174</f>
        <v>684008</v>
      </c>
      <c r="BR86" s="85">
        <f t="shared" si="182"/>
        <v>30080</v>
      </c>
      <c r="BS86" s="85">
        <f t="shared" si="182"/>
        <v>714461</v>
      </c>
      <c r="BT86" s="85">
        <f t="shared" si="182"/>
        <v>688027</v>
      </c>
      <c r="BU86" s="85">
        <f t="shared" si="182"/>
        <v>26434</v>
      </c>
      <c r="BV86" s="85">
        <f t="shared" si="182"/>
        <v>713099</v>
      </c>
      <c r="BW86" s="85">
        <f t="shared" si="182"/>
        <v>685380</v>
      </c>
      <c r="BX86" s="85">
        <f t="shared" si="182"/>
        <v>27719</v>
      </c>
      <c r="BY86" s="85">
        <f t="shared" si="182"/>
        <v>714013</v>
      </c>
      <c r="BZ86" s="85">
        <f t="shared" si="182"/>
        <v>687531</v>
      </c>
      <c r="CA86" s="85">
        <f t="shared" si="182"/>
        <v>26482</v>
      </c>
      <c r="CB86" s="85">
        <f t="shared" si="182"/>
        <v>720043</v>
      </c>
      <c r="CC86" s="85">
        <f t="shared" si="182"/>
        <v>693369</v>
      </c>
      <c r="CD86" s="85">
        <f t="shared" si="182"/>
        <v>26674</v>
      </c>
      <c r="CE86" s="85">
        <f t="shared" si="182"/>
        <v>729568</v>
      </c>
      <c r="CF86" s="85">
        <f t="shared" si="182"/>
        <v>703340</v>
      </c>
      <c r="CG86" s="85">
        <f t="shared" si="182"/>
        <v>26228</v>
      </c>
      <c r="CH86" s="85">
        <f t="shared" si="182"/>
        <v>742722</v>
      </c>
      <c r="CI86" s="85">
        <f t="shared" si="182"/>
        <v>717354</v>
      </c>
      <c r="CJ86" s="85">
        <f t="shared" si="182"/>
        <v>25368</v>
      </c>
      <c r="CK86" s="85">
        <f t="shared" si="182"/>
        <v>759459</v>
      </c>
      <c r="CL86" s="85">
        <f t="shared" si="182"/>
        <v>733904</v>
      </c>
      <c r="CM86" s="85">
        <f t="shared" si="182"/>
        <v>25555</v>
      </c>
      <c r="CN86" s="85">
        <f t="shared" si="182"/>
        <v>764655</v>
      </c>
      <c r="CO86" s="85">
        <f t="shared" si="182"/>
        <v>739733</v>
      </c>
      <c r="CP86" s="85">
        <f t="shared" si="182"/>
        <v>24922</v>
      </c>
      <c r="CQ86" s="85">
        <f t="shared" si="182"/>
        <v>746180</v>
      </c>
      <c r="CR86" s="85">
        <f t="shared" si="182"/>
        <v>722390</v>
      </c>
      <c r="CS86" s="85">
        <f t="shared" si="182"/>
        <v>23790</v>
      </c>
      <c r="CT86" s="85">
        <f t="shared" si="182"/>
        <v>733483</v>
      </c>
      <c r="CU86" s="85">
        <f t="shared" si="182"/>
        <v>710896</v>
      </c>
      <c r="CV86" s="85">
        <f t="shared" si="182"/>
        <v>22587</v>
      </c>
      <c r="CW86" s="85">
        <f t="shared" ref="CW86:DB86" si="183">CW130+CW174</f>
        <v>714751</v>
      </c>
      <c r="CX86" s="85">
        <f t="shared" si="183"/>
        <v>691679</v>
      </c>
      <c r="CY86" s="85">
        <f t="shared" si="183"/>
        <v>23072</v>
      </c>
      <c r="CZ86" s="85">
        <f t="shared" si="183"/>
        <v>715790</v>
      </c>
      <c r="DA86" s="85">
        <f t="shared" si="183"/>
        <v>249017</v>
      </c>
      <c r="DB86" s="85">
        <f t="shared" si="183"/>
        <v>31537</v>
      </c>
      <c r="DC86" s="85">
        <f t="shared" ref="DC86:DE86" si="184">DC130+DC174</f>
        <v>718618</v>
      </c>
      <c r="DD86" s="85">
        <f t="shared" si="184"/>
        <v>687628</v>
      </c>
      <c r="DE86" s="85">
        <f t="shared" si="184"/>
        <v>30990</v>
      </c>
    </row>
    <row r="87" spans="1:109">
      <c r="A87" s="77" t="s">
        <v>460</v>
      </c>
      <c r="B87" s="77" t="s">
        <v>22</v>
      </c>
      <c r="C87" s="77" t="s">
        <v>22</v>
      </c>
      <c r="D87" s="77"/>
      <c r="E87" s="85">
        <f t="shared" ref="E87:AJ87" si="185">E131+E175</f>
        <v>254174</v>
      </c>
      <c r="F87" s="85">
        <f t="shared" si="185"/>
        <v>224373</v>
      </c>
      <c r="G87" s="85">
        <f t="shared" si="185"/>
        <v>29801</v>
      </c>
      <c r="H87" s="85">
        <f t="shared" si="185"/>
        <v>249389</v>
      </c>
      <c r="I87" s="85">
        <f t="shared" si="185"/>
        <v>221185</v>
      </c>
      <c r="J87" s="85">
        <f t="shared" si="185"/>
        <v>28204</v>
      </c>
      <c r="K87" s="85">
        <f t="shared" si="185"/>
        <v>247883</v>
      </c>
      <c r="L87" s="85">
        <f t="shared" si="185"/>
        <v>220739</v>
      </c>
      <c r="M87" s="85">
        <f t="shared" si="185"/>
        <v>27144</v>
      </c>
      <c r="N87" s="85">
        <f t="shared" si="185"/>
        <v>252055</v>
      </c>
      <c r="O87" s="85">
        <f t="shared" si="185"/>
        <v>221413</v>
      </c>
      <c r="P87" s="85">
        <f t="shared" si="185"/>
        <v>30642</v>
      </c>
      <c r="Q87" s="85">
        <f t="shared" si="185"/>
        <v>265703</v>
      </c>
      <c r="R87" s="85">
        <f t="shared" si="185"/>
        <v>231918</v>
      </c>
      <c r="S87" s="85">
        <f t="shared" si="185"/>
        <v>33785</v>
      </c>
      <c r="T87" s="85">
        <f t="shared" si="185"/>
        <v>287840</v>
      </c>
      <c r="U87" s="85">
        <f t="shared" si="185"/>
        <v>247911</v>
      </c>
      <c r="V87" s="85">
        <f t="shared" si="185"/>
        <v>39929</v>
      </c>
      <c r="W87" s="85">
        <f t="shared" si="185"/>
        <v>290671</v>
      </c>
      <c r="X87" s="85">
        <f t="shared" si="185"/>
        <v>251693</v>
      </c>
      <c r="Y87" s="85">
        <f t="shared" si="185"/>
        <v>38978</v>
      </c>
      <c r="Z87" s="85">
        <f t="shared" si="185"/>
        <v>299900</v>
      </c>
      <c r="AA87" s="85">
        <f t="shared" si="185"/>
        <v>258384</v>
      </c>
      <c r="AB87" s="85">
        <f t="shared" si="185"/>
        <v>41516</v>
      </c>
      <c r="AC87" s="85">
        <f t="shared" si="185"/>
        <v>313386</v>
      </c>
      <c r="AD87" s="85">
        <f t="shared" si="185"/>
        <v>269418</v>
      </c>
      <c r="AE87" s="85">
        <f t="shared" si="185"/>
        <v>43968</v>
      </c>
      <c r="AF87" s="85">
        <f t="shared" si="185"/>
        <v>339221</v>
      </c>
      <c r="AG87" s="85">
        <f t="shared" si="185"/>
        <v>291187</v>
      </c>
      <c r="AH87" s="85">
        <f t="shared" si="185"/>
        <v>48034</v>
      </c>
      <c r="AI87" s="85">
        <f t="shared" si="185"/>
        <v>356216</v>
      </c>
      <c r="AJ87" s="85">
        <f t="shared" si="185"/>
        <v>300916</v>
      </c>
      <c r="AK87" s="85">
        <f t="shared" ref="AK87:BP87" si="186">AK131+AK175</f>
        <v>55300</v>
      </c>
      <c r="AL87" s="85">
        <f t="shared" si="186"/>
        <v>368123</v>
      </c>
      <c r="AM87" s="85">
        <f t="shared" si="186"/>
        <v>310362</v>
      </c>
      <c r="AN87" s="85">
        <f t="shared" si="186"/>
        <v>57761</v>
      </c>
      <c r="AO87" s="85">
        <f t="shared" si="186"/>
        <v>375475</v>
      </c>
      <c r="AP87" s="85">
        <f t="shared" si="186"/>
        <v>322731</v>
      </c>
      <c r="AQ87" s="85">
        <f t="shared" si="186"/>
        <v>52744</v>
      </c>
      <c r="AR87" s="85">
        <f t="shared" si="186"/>
        <v>383255</v>
      </c>
      <c r="AS87" s="85">
        <f t="shared" si="186"/>
        <v>324454</v>
      </c>
      <c r="AT87" s="85">
        <f t="shared" si="186"/>
        <v>58801</v>
      </c>
      <c r="AU87" s="85">
        <f t="shared" si="186"/>
        <v>395343</v>
      </c>
      <c r="AV87" s="85">
        <f t="shared" si="186"/>
        <v>330945</v>
      </c>
      <c r="AW87" s="85">
        <f t="shared" si="186"/>
        <v>64398</v>
      </c>
      <c r="AX87" s="85">
        <f t="shared" si="186"/>
        <v>403293</v>
      </c>
      <c r="AY87" s="85">
        <f t="shared" si="186"/>
        <v>338633</v>
      </c>
      <c r="AZ87" s="85">
        <f t="shared" si="186"/>
        <v>64660</v>
      </c>
      <c r="BA87" s="85">
        <f t="shared" si="186"/>
        <v>0</v>
      </c>
      <c r="BB87" s="85">
        <f t="shared" si="186"/>
        <v>0</v>
      </c>
      <c r="BC87" s="85">
        <f t="shared" si="186"/>
        <v>0</v>
      </c>
      <c r="BD87" s="85">
        <f t="shared" si="186"/>
        <v>412161</v>
      </c>
      <c r="BE87" s="85">
        <f t="shared" si="186"/>
        <v>343663</v>
      </c>
      <c r="BF87" s="85">
        <f t="shared" si="186"/>
        <v>68498</v>
      </c>
      <c r="BG87" s="85">
        <f t="shared" si="186"/>
        <v>423496</v>
      </c>
      <c r="BH87" s="85">
        <f t="shared" si="186"/>
        <v>354620</v>
      </c>
      <c r="BI87" s="85">
        <f t="shared" si="186"/>
        <v>68876</v>
      </c>
      <c r="BJ87" s="85">
        <f t="shared" si="186"/>
        <v>434435</v>
      </c>
      <c r="BK87" s="85">
        <f t="shared" si="186"/>
        <v>357843</v>
      </c>
      <c r="BL87" s="85">
        <f t="shared" si="186"/>
        <v>76592</v>
      </c>
      <c r="BM87" s="85">
        <f t="shared" si="186"/>
        <v>450553</v>
      </c>
      <c r="BN87" s="85">
        <f t="shared" si="186"/>
        <v>371717</v>
      </c>
      <c r="BO87" s="85">
        <f t="shared" si="186"/>
        <v>78836</v>
      </c>
      <c r="BP87" s="85">
        <f t="shared" si="186"/>
        <v>470161</v>
      </c>
      <c r="BQ87" s="85">
        <f t="shared" ref="BQ87:CV87" si="187">BQ131+BQ175</f>
        <v>383764</v>
      </c>
      <c r="BR87" s="85">
        <f t="shared" si="187"/>
        <v>86397</v>
      </c>
      <c r="BS87" s="85">
        <f t="shared" si="187"/>
        <v>466808</v>
      </c>
      <c r="BT87" s="85">
        <f t="shared" si="187"/>
        <v>393810</v>
      </c>
      <c r="BU87" s="85">
        <f t="shared" si="187"/>
        <v>72998</v>
      </c>
      <c r="BV87" s="85">
        <f t="shared" si="187"/>
        <v>470545</v>
      </c>
      <c r="BW87" s="85">
        <f t="shared" si="187"/>
        <v>396781</v>
      </c>
      <c r="BX87" s="85">
        <f t="shared" si="187"/>
        <v>73764</v>
      </c>
      <c r="BY87" s="85">
        <f t="shared" si="187"/>
        <v>464667</v>
      </c>
      <c r="BZ87" s="85">
        <f t="shared" si="187"/>
        <v>391669</v>
      </c>
      <c r="CA87" s="85">
        <f t="shared" si="187"/>
        <v>72998</v>
      </c>
      <c r="CB87" s="85">
        <f t="shared" si="187"/>
        <v>467495</v>
      </c>
      <c r="CC87" s="85">
        <f t="shared" si="187"/>
        <v>393042</v>
      </c>
      <c r="CD87" s="85">
        <f t="shared" si="187"/>
        <v>74453</v>
      </c>
      <c r="CE87" s="85">
        <f t="shared" si="187"/>
        <v>477395</v>
      </c>
      <c r="CF87" s="85">
        <f t="shared" si="187"/>
        <v>399931</v>
      </c>
      <c r="CG87" s="85">
        <f t="shared" si="187"/>
        <v>77464</v>
      </c>
      <c r="CH87" s="85">
        <f t="shared" si="187"/>
        <v>472829</v>
      </c>
      <c r="CI87" s="85">
        <f t="shared" si="187"/>
        <v>401899</v>
      </c>
      <c r="CJ87" s="85">
        <f t="shared" si="187"/>
        <v>70930</v>
      </c>
      <c r="CK87" s="85">
        <f t="shared" si="187"/>
        <v>483697</v>
      </c>
      <c r="CL87" s="85">
        <f t="shared" si="187"/>
        <v>414125</v>
      </c>
      <c r="CM87" s="85">
        <f t="shared" si="187"/>
        <v>69572</v>
      </c>
      <c r="CN87" s="85">
        <f t="shared" si="187"/>
        <v>474402</v>
      </c>
      <c r="CO87" s="85">
        <f t="shared" si="187"/>
        <v>405576</v>
      </c>
      <c r="CP87" s="85">
        <f t="shared" si="187"/>
        <v>68826</v>
      </c>
      <c r="CQ87" s="85">
        <f t="shared" si="187"/>
        <v>485998</v>
      </c>
      <c r="CR87" s="85">
        <f t="shared" si="187"/>
        <v>415030</v>
      </c>
      <c r="CS87" s="85">
        <f t="shared" si="187"/>
        <v>70968</v>
      </c>
      <c r="CT87" s="85">
        <f t="shared" si="187"/>
        <v>481110</v>
      </c>
      <c r="CU87" s="85">
        <f t="shared" si="187"/>
        <v>414282</v>
      </c>
      <c r="CV87" s="85">
        <f t="shared" si="187"/>
        <v>66828</v>
      </c>
      <c r="CW87" s="85">
        <f t="shared" ref="CW87:DB87" si="188">CW131+CW175</f>
        <v>465091</v>
      </c>
      <c r="CX87" s="85">
        <f t="shared" si="188"/>
        <v>394936</v>
      </c>
      <c r="CY87" s="85">
        <f t="shared" si="188"/>
        <v>70155</v>
      </c>
      <c r="CZ87" s="85">
        <f t="shared" si="188"/>
        <v>461017</v>
      </c>
      <c r="DA87" s="85">
        <f t="shared" si="188"/>
        <v>216286</v>
      </c>
      <c r="DB87" s="85">
        <f t="shared" si="188"/>
        <v>72016</v>
      </c>
      <c r="DC87" s="85">
        <f t="shared" ref="DC87:DE87" si="189">DC131+DC175</f>
        <v>463097</v>
      </c>
      <c r="DD87" s="85">
        <f t="shared" si="189"/>
        <v>391628</v>
      </c>
      <c r="DE87" s="85">
        <f t="shared" si="189"/>
        <v>71469</v>
      </c>
    </row>
    <row r="88" spans="1:109">
      <c r="A88" s="77" t="s">
        <v>462</v>
      </c>
      <c r="B88" s="77" t="s">
        <v>475</v>
      </c>
      <c r="C88" s="77" t="s">
        <v>26</v>
      </c>
      <c r="D88" s="77"/>
      <c r="E88" s="85">
        <f t="shared" ref="E88:AJ88" si="190">E132+E176</f>
        <v>219413</v>
      </c>
      <c r="F88" s="85">
        <f t="shared" si="190"/>
        <v>135409</v>
      </c>
      <c r="G88" s="85">
        <f t="shared" si="190"/>
        <v>84004</v>
      </c>
      <c r="H88" s="85">
        <f t="shared" si="190"/>
        <v>220139</v>
      </c>
      <c r="I88" s="85">
        <f t="shared" si="190"/>
        <v>130963</v>
      </c>
      <c r="J88" s="85">
        <f t="shared" si="190"/>
        <v>89176</v>
      </c>
      <c r="K88" s="85">
        <f t="shared" si="190"/>
        <v>239189</v>
      </c>
      <c r="L88" s="85">
        <f t="shared" si="190"/>
        <v>146796</v>
      </c>
      <c r="M88" s="85">
        <f t="shared" si="190"/>
        <v>92393</v>
      </c>
      <c r="N88" s="85">
        <f t="shared" si="190"/>
        <v>249409</v>
      </c>
      <c r="O88" s="85">
        <f t="shared" si="190"/>
        <v>149262</v>
      </c>
      <c r="P88" s="85">
        <f t="shared" si="190"/>
        <v>100147</v>
      </c>
      <c r="Q88" s="85">
        <f t="shared" si="190"/>
        <v>250454</v>
      </c>
      <c r="R88" s="85">
        <f t="shared" si="190"/>
        <v>149763</v>
      </c>
      <c r="S88" s="85">
        <f t="shared" si="190"/>
        <v>100691</v>
      </c>
      <c r="T88" s="85">
        <f t="shared" si="190"/>
        <v>262937</v>
      </c>
      <c r="U88" s="85">
        <f t="shared" si="190"/>
        <v>156756</v>
      </c>
      <c r="V88" s="85">
        <f t="shared" si="190"/>
        <v>106181</v>
      </c>
      <c r="W88" s="85">
        <f t="shared" si="190"/>
        <v>268307</v>
      </c>
      <c r="X88" s="85">
        <f t="shared" si="190"/>
        <v>160696</v>
      </c>
      <c r="Y88" s="85">
        <f t="shared" si="190"/>
        <v>107611</v>
      </c>
      <c r="Z88" s="85">
        <f t="shared" si="190"/>
        <v>268028</v>
      </c>
      <c r="AA88" s="85">
        <f t="shared" si="190"/>
        <v>158181</v>
      </c>
      <c r="AB88" s="85">
        <f t="shared" si="190"/>
        <v>109847</v>
      </c>
      <c r="AC88" s="85">
        <f t="shared" si="190"/>
        <v>289570</v>
      </c>
      <c r="AD88" s="85">
        <f t="shared" si="190"/>
        <v>171040</v>
      </c>
      <c r="AE88" s="85">
        <f t="shared" si="190"/>
        <v>118530</v>
      </c>
      <c r="AF88" s="85">
        <f t="shared" si="190"/>
        <v>295239</v>
      </c>
      <c r="AG88" s="85">
        <f t="shared" si="190"/>
        <v>171437</v>
      </c>
      <c r="AH88" s="85">
        <f t="shared" si="190"/>
        <v>123802</v>
      </c>
      <c r="AI88" s="85">
        <f t="shared" si="190"/>
        <v>311430</v>
      </c>
      <c r="AJ88" s="85">
        <f t="shared" si="190"/>
        <v>172972</v>
      </c>
      <c r="AK88" s="85">
        <f t="shared" ref="AK88:BP88" si="191">AK132+AK176</f>
        <v>138458</v>
      </c>
      <c r="AL88" s="85">
        <f t="shared" si="191"/>
        <v>315256</v>
      </c>
      <c r="AM88" s="85">
        <f t="shared" si="191"/>
        <v>174313</v>
      </c>
      <c r="AN88" s="85">
        <f t="shared" si="191"/>
        <v>140943</v>
      </c>
      <c r="AO88" s="85">
        <f t="shared" si="191"/>
        <v>317388</v>
      </c>
      <c r="AP88" s="85">
        <f t="shared" si="191"/>
        <v>172197</v>
      </c>
      <c r="AQ88" s="85">
        <f t="shared" si="191"/>
        <v>145191</v>
      </c>
      <c r="AR88" s="85">
        <f t="shared" si="191"/>
        <v>334864</v>
      </c>
      <c r="AS88" s="85">
        <f t="shared" si="191"/>
        <v>171816</v>
      </c>
      <c r="AT88" s="85">
        <f t="shared" si="191"/>
        <v>163048</v>
      </c>
      <c r="AU88" s="85">
        <f t="shared" si="191"/>
        <v>346038</v>
      </c>
      <c r="AV88" s="85">
        <f t="shared" si="191"/>
        <v>174328</v>
      </c>
      <c r="AW88" s="85">
        <f t="shared" si="191"/>
        <v>171710</v>
      </c>
      <c r="AX88" s="85">
        <f t="shared" si="191"/>
        <v>361103</v>
      </c>
      <c r="AY88" s="85">
        <f t="shared" si="191"/>
        <v>176267</v>
      </c>
      <c r="AZ88" s="85">
        <f t="shared" si="191"/>
        <v>184836</v>
      </c>
      <c r="BA88" s="85">
        <f t="shared" si="191"/>
        <v>0</v>
      </c>
      <c r="BB88" s="85">
        <f t="shared" si="191"/>
        <v>0</v>
      </c>
      <c r="BC88" s="85">
        <f t="shared" si="191"/>
        <v>0</v>
      </c>
      <c r="BD88" s="85">
        <f t="shared" si="191"/>
        <v>330303</v>
      </c>
      <c r="BE88" s="85">
        <f t="shared" si="191"/>
        <v>169071</v>
      </c>
      <c r="BF88" s="85">
        <f t="shared" si="191"/>
        <v>161232</v>
      </c>
      <c r="BG88" s="85">
        <f t="shared" si="191"/>
        <v>345195</v>
      </c>
      <c r="BH88" s="85">
        <f t="shared" si="191"/>
        <v>173907</v>
      </c>
      <c r="BI88" s="85">
        <f t="shared" si="191"/>
        <v>171288</v>
      </c>
      <c r="BJ88" s="85">
        <f t="shared" si="191"/>
        <v>342080</v>
      </c>
      <c r="BK88" s="85">
        <f t="shared" si="191"/>
        <v>174622</v>
      </c>
      <c r="BL88" s="85">
        <f t="shared" si="191"/>
        <v>167458</v>
      </c>
      <c r="BM88" s="85">
        <f t="shared" si="191"/>
        <v>363626</v>
      </c>
      <c r="BN88" s="85">
        <f t="shared" si="191"/>
        <v>180712</v>
      </c>
      <c r="BO88" s="85">
        <f t="shared" si="191"/>
        <v>182914</v>
      </c>
      <c r="BP88" s="85">
        <f t="shared" si="191"/>
        <v>370684</v>
      </c>
      <c r="BQ88" s="85">
        <f t="shared" ref="BQ88:CV88" si="192">BQ132+BQ176</f>
        <v>184415</v>
      </c>
      <c r="BR88" s="85">
        <f t="shared" si="192"/>
        <v>186269</v>
      </c>
      <c r="BS88" s="85">
        <f t="shared" si="192"/>
        <v>377353</v>
      </c>
      <c r="BT88" s="85">
        <f t="shared" si="192"/>
        <v>187930</v>
      </c>
      <c r="BU88" s="85">
        <f t="shared" si="192"/>
        <v>189423</v>
      </c>
      <c r="BV88" s="85">
        <f t="shared" si="192"/>
        <v>380594</v>
      </c>
      <c r="BW88" s="85">
        <f t="shared" si="192"/>
        <v>187116</v>
      </c>
      <c r="BX88" s="85">
        <f t="shared" si="192"/>
        <v>193478</v>
      </c>
      <c r="BY88" s="85">
        <f t="shared" si="192"/>
        <v>384256</v>
      </c>
      <c r="BZ88" s="85">
        <f t="shared" si="192"/>
        <v>188867</v>
      </c>
      <c r="CA88" s="85">
        <f t="shared" si="192"/>
        <v>195389</v>
      </c>
      <c r="CB88" s="85">
        <f t="shared" si="192"/>
        <v>389633</v>
      </c>
      <c r="CC88" s="85">
        <f t="shared" si="192"/>
        <v>188700</v>
      </c>
      <c r="CD88" s="85">
        <f t="shared" si="192"/>
        <v>200933</v>
      </c>
      <c r="CE88" s="85">
        <f t="shared" si="192"/>
        <v>396971</v>
      </c>
      <c r="CF88" s="85">
        <f t="shared" si="192"/>
        <v>191998</v>
      </c>
      <c r="CG88" s="85">
        <f t="shared" si="192"/>
        <v>204973</v>
      </c>
      <c r="CH88" s="85">
        <f t="shared" si="192"/>
        <v>407584</v>
      </c>
      <c r="CI88" s="85">
        <f t="shared" si="192"/>
        <v>192926</v>
      </c>
      <c r="CJ88" s="85">
        <f t="shared" si="192"/>
        <v>214658</v>
      </c>
      <c r="CK88" s="85">
        <f t="shared" si="192"/>
        <v>408070</v>
      </c>
      <c r="CL88" s="85">
        <f t="shared" si="192"/>
        <v>194757</v>
      </c>
      <c r="CM88" s="85">
        <f t="shared" si="192"/>
        <v>213313</v>
      </c>
      <c r="CN88" s="85">
        <f t="shared" si="192"/>
        <v>407855</v>
      </c>
      <c r="CO88" s="85">
        <f t="shared" si="192"/>
        <v>190560</v>
      </c>
      <c r="CP88" s="85">
        <f t="shared" si="192"/>
        <v>217295</v>
      </c>
      <c r="CQ88" s="85">
        <f t="shared" si="192"/>
        <v>405249</v>
      </c>
      <c r="CR88" s="85">
        <f t="shared" si="192"/>
        <v>186541</v>
      </c>
      <c r="CS88" s="85">
        <f t="shared" si="192"/>
        <v>218708</v>
      </c>
      <c r="CT88" s="85">
        <f t="shared" si="192"/>
        <v>393025</v>
      </c>
      <c r="CU88" s="85">
        <f t="shared" si="192"/>
        <v>180320</v>
      </c>
      <c r="CV88" s="85">
        <f t="shared" si="192"/>
        <v>212705</v>
      </c>
      <c r="CW88" s="85">
        <f t="shared" ref="CW88:DB88" si="193">CW132+CW176</f>
        <v>390281</v>
      </c>
      <c r="CX88" s="85">
        <f t="shared" si="193"/>
        <v>178391</v>
      </c>
      <c r="CY88" s="85">
        <f t="shared" si="193"/>
        <v>211890</v>
      </c>
      <c r="CZ88" s="85">
        <f t="shared" si="193"/>
        <v>399355</v>
      </c>
      <c r="DA88" s="85">
        <f t="shared" si="193"/>
        <v>148629</v>
      </c>
      <c r="DB88" s="85">
        <f t="shared" si="193"/>
        <v>221388</v>
      </c>
      <c r="DC88" s="85">
        <f t="shared" ref="DC88:DE88" si="194">DC132+DC176</f>
        <v>409724</v>
      </c>
      <c r="DD88" s="85">
        <f t="shared" si="194"/>
        <v>181608</v>
      </c>
      <c r="DE88" s="85">
        <f t="shared" si="194"/>
        <v>228116</v>
      </c>
    </row>
    <row r="89" spans="1:109">
      <c r="A89" s="77" t="s">
        <v>462</v>
      </c>
      <c r="B89" s="77" t="s">
        <v>475</v>
      </c>
      <c r="C89" s="77" t="s">
        <v>27</v>
      </c>
      <c r="D89" s="77"/>
      <c r="E89" s="85">
        <f t="shared" ref="E89:AJ89" si="195">E133+E177</f>
        <v>227539</v>
      </c>
      <c r="F89" s="85">
        <f t="shared" si="195"/>
        <v>182407</v>
      </c>
      <c r="G89" s="85">
        <f t="shared" si="195"/>
        <v>45132</v>
      </c>
      <c r="H89" s="85">
        <f t="shared" si="195"/>
        <v>221194</v>
      </c>
      <c r="I89" s="85">
        <f t="shared" si="195"/>
        <v>174827</v>
      </c>
      <c r="J89" s="85">
        <f t="shared" si="195"/>
        <v>46367</v>
      </c>
      <c r="K89" s="85">
        <f t="shared" si="195"/>
        <v>184988</v>
      </c>
      <c r="L89" s="85">
        <f t="shared" si="195"/>
        <v>150176</v>
      </c>
      <c r="M89" s="85">
        <f t="shared" si="195"/>
        <v>34812</v>
      </c>
      <c r="N89" s="85">
        <f t="shared" si="195"/>
        <v>195963</v>
      </c>
      <c r="O89" s="85">
        <f t="shared" si="195"/>
        <v>155165</v>
      </c>
      <c r="P89" s="85">
        <f t="shared" si="195"/>
        <v>40798</v>
      </c>
      <c r="Q89" s="85">
        <f t="shared" si="195"/>
        <v>194682</v>
      </c>
      <c r="R89" s="85">
        <f t="shared" si="195"/>
        <v>153460</v>
      </c>
      <c r="S89" s="85">
        <f t="shared" si="195"/>
        <v>41222</v>
      </c>
      <c r="T89" s="85">
        <f t="shared" si="195"/>
        <v>202207</v>
      </c>
      <c r="U89" s="85">
        <f t="shared" si="195"/>
        <v>156582</v>
      </c>
      <c r="V89" s="85">
        <f t="shared" si="195"/>
        <v>45625</v>
      </c>
      <c r="W89" s="85">
        <f t="shared" si="195"/>
        <v>194911</v>
      </c>
      <c r="X89" s="85">
        <f t="shared" si="195"/>
        <v>149077</v>
      </c>
      <c r="Y89" s="85">
        <f t="shared" si="195"/>
        <v>45834</v>
      </c>
      <c r="Z89" s="85">
        <f t="shared" si="195"/>
        <v>191825</v>
      </c>
      <c r="AA89" s="85">
        <f t="shared" si="195"/>
        <v>151453</v>
      </c>
      <c r="AB89" s="85">
        <f t="shared" si="195"/>
        <v>40372</v>
      </c>
      <c r="AC89" s="85">
        <f t="shared" si="195"/>
        <v>195576</v>
      </c>
      <c r="AD89" s="85">
        <f t="shared" si="195"/>
        <v>153019</v>
      </c>
      <c r="AE89" s="85">
        <f t="shared" si="195"/>
        <v>42557</v>
      </c>
      <c r="AF89" s="85">
        <f t="shared" si="195"/>
        <v>194755</v>
      </c>
      <c r="AG89" s="85">
        <f t="shared" si="195"/>
        <v>154311</v>
      </c>
      <c r="AH89" s="85">
        <f t="shared" si="195"/>
        <v>40444</v>
      </c>
      <c r="AI89" s="85">
        <f t="shared" si="195"/>
        <v>201907</v>
      </c>
      <c r="AJ89" s="85">
        <f t="shared" si="195"/>
        <v>159183</v>
      </c>
      <c r="AK89" s="85">
        <f t="shared" ref="AK89:BP89" si="196">AK133+AK177</f>
        <v>42724</v>
      </c>
      <c r="AL89" s="85">
        <f t="shared" si="196"/>
        <v>200440</v>
      </c>
      <c r="AM89" s="85">
        <f t="shared" si="196"/>
        <v>159204</v>
      </c>
      <c r="AN89" s="85">
        <f t="shared" si="196"/>
        <v>41236</v>
      </c>
      <c r="AO89" s="85">
        <f t="shared" si="196"/>
        <v>220429</v>
      </c>
      <c r="AP89" s="85">
        <f t="shared" si="196"/>
        <v>161800</v>
      </c>
      <c r="AQ89" s="85">
        <f t="shared" si="196"/>
        <v>58629</v>
      </c>
      <c r="AR89" s="85">
        <f t="shared" si="196"/>
        <v>203324</v>
      </c>
      <c r="AS89" s="85">
        <f t="shared" si="196"/>
        <v>161538</v>
      </c>
      <c r="AT89" s="85">
        <f t="shared" si="196"/>
        <v>41786</v>
      </c>
      <c r="AU89" s="85">
        <f t="shared" si="196"/>
        <v>211490</v>
      </c>
      <c r="AV89" s="85">
        <f t="shared" si="196"/>
        <v>168649</v>
      </c>
      <c r="AW89" s="85">
        <f t="shared" si="196"/>
        <v>42841</v>
      </c>
      <c r="AX89" s="85">
        <f t="shared" si="196"/>
        <v>211071</v>
      </c>
      <c r="AY89" s="85">
        <f t="shared" si="196"/>
        <v>168719</v>
      </c>
      <c r="AZ89" s="85">
        <f t="shared" si="196"/>
        <v>42352</v>
      </c>
      <c r="BA89" s="85">
        <f t="shared" si="196"/>
        <v>0</v>
      </c>
      <c r="BB89" s="85">
        <f t="shared" si="196"/>
        <v>0</v>
      </c>
      <c r="BC89" s="85">
        <f t="shared" si="196"/>
        <v>0</v>
      </c>
      <c r="BD89" s="85">
        <f t="shared" si="196"/>
        <v>205791</v>
      </c>
      <c r="BE89" s="85">
        <f t="shared" si="196"/>
        <v>164242</v>
      </c>
      <c r="BF89" s="85">
        <f t="shared" si="196"/>
        <v>41549</v>
      </c>
      <c r="BG89" s="85">
        <f t="shared" si="196"/>
        <v>204880</v>
      </c>
      <c r="BH89" s="85">
        <f t="shared" si="196"/>
        <v>160353</v>
      </c>
      <c r="BI89" s="85">
        <f t="shared" si="196"/>
        <v>44527</v>
      </c>
      <c r="BJ89" s="85">
        <f t="shared" si="196"/>
        <v>206657</v>
      </c>
      <c r="BK89" s="85">
        <f t="shared" si="196"/>
        <v>160694</v>
      </c>
      <c r="BL89" s="85">
        <f t="shared" si="196"/>
        <v>45963</v>
      </c>
      <c r="BM89" s="85">
        <f t="shared" si="196"/>
        <v>211232</v>
      </c>
      <c r="BN89" s="85">
        <f t="shared" si="196"/>
        <v>162951</v>
      </c>
      <c r="BO89" s="85">
        <f t="shared" si="196"/>
        <v>48281</v>
      </c>
      <c r="BP89" s="85">
        <f t="shared" si="196"/>
        <v>215254</v>
      </c>
      <c r="BQ89" s="85">
        <f t="shared" ref="BQ89:CV89" si="197">BQ133+BQ177</f>
        <v>167416</v>
      </c>
      <c r="BR89" s="85">
        <f t="shared" si="197"/>
        <v>47838</v>
      </c>
      <c r="BS89" s="85">
        <f t="shared" si="197"/>
        <v>210928</v>
      </c>
      <c r="BT89" s="85">
        <f t="shared" si="197"/>
        <v>169343</v>
      </c>
      <c r="BU89" s="85">
        <f t="shared" si="197"/>
        <v>41585</v>
      </c>
      <c r="BV89" s="85">
        <f t="shared" si="197"/>
        <v>208129</v>
      </c>
      <c r="BW89" s="85">
        <f t="shared" si="197"/>
        <v>166679</v>
      </c>
      <c r="BX89" s="85">
        <f t="shared" si="197"/>
        <v>41450</v>
      </c>
      <c r="BY89" s="85">
        <f t="shared" si="197"/>
        <v>208281</v>
      </c>
      <c r="BZ89" s="85">
        <f t="shared" si="197"/>
        <v>166572</v>
      </c>
      <c r="CA89" s="85">
        <f t="shared" si="197"/>
        <v>41709</v>
      </c>
      <c r="CB89" s="85">
        <f t="shared" si="197"/>
        <v>208347</v>
      </c>
      <c r="CC89" s="85">
        <f t="shared" si="197"/>
        <v>165366</v>
      </c>
      <c r="CD89" s="85">
        <f t="shared" si="197"/>
        <v>42981</v>
      </c>
      <c r="CE89" s="85">
        <f t="shared" si="197"/>
        <v>210086</v>
      </c>
      <c r="CF89" s="85">
        <f t="shared" si="197"/>
        <v>167822</v>
      </c>
      <c r="CG89" s="85">
        <f t="shared" si="197"/>
        <v>42264</v>
      </c>
      <c r="CH89" s="85">
        <f t="shared" si="197"/>
        <v>203765</v>
      </c>
      <c r="CI89" s="85">
        <f t="shared" si="197"/>
        <v>165916</v>
      </c>
      <c r="CJ89" s="85">
        <f t="shared" si="197"/>
        <v>37849</v>
      </c>
      <c r="CK89" s="85">
        <f t="shared" si="197"/>
        <v>209402</v>
      </c>
      <c r="CL89" s="85">
        <f t="shared" si="197"/>
        <v>169081</v>
      </c>
      <c r="CM89" s="85">
        <f t="shared" si="197"/>
        <v>40321</v>
      </c>
      <c r="CN89" s="85">
        <f t="shared" si="197"/>
        <v>203386</v>
      </c>
      <c r="CO89" s="85">
        <f t="shared" si="197"/>
        <v>166169</v>
      </c>
      <c r="CP89" s="85">
        <f t="shared" si="197"/>
        <v>37217</v>
      </c>
      <c r="CQ89" s="85">
        <f t="shared" si="197"/>
        <v>197702</v>
      </c>
      <c r="CR89" s="85">
        <f t="shared" si="197"/>
        <v>161730</v>
      </c>
      <c r="CS89" s="85">
        <f t="shared" si="197"/>
        <v>35972</v>
      </c>
      <c r="CT89" s="85">
        <f t="shared" si="197"/>
        <v>193244</v>
      </c>
      <c r="CU89" s="85">
        <f t="shared" si="197"/>
        <v>158307</v>
      </c>
      <c r="CV89" s="85">
        <f t="shared" si="197"/>
        <v>34937</v>
      </c>
      <c r="CW89" s="85">
        <f t="shared" ref="CW89:DB89" si="198">CW133+CW177</f>
        <v>187336</v>
      </c>
      <c r="CX89" s="85">
        <f t="shared" si="198"/>
        <v>155134</v>
      </c>
      <c r="CY89" s="85">
        <f t="shared" si="198"/>
        <v>32202</v>
      </c>
      <c r="CZ89" s="85">
        <f t="shared" si="198"/>
        <v>187536</v>
      </c>
      <c r="DA89" s="85">
        <f t="shared" si="198"/>
        <v>34821</v>
      </c>
      <c r="DB89" s="85">
        <f t="shared" si="198"/>
        <v>34417</v>
      </c>
      <c r="DC89" s="85">
        <f t="shared" ref="DC89:DE89" si="199">DC133+DC177</f>
        <v>190085</v>
      </c>
      <c r="DD89" s="85">
        <f t="shared" si="199"/>
        <v>155333</v>
      </c>
      <c r="DE89" s="85">
        <f t="shared" si="199"/>
        <v>34752</v>
      </c>
    </row>
    <row r="90" spans="1:109">
      <c r="A90" s="77"/>
      <c r="B90" s="77"/>
      <c r="C90" s="77"/>
      <c r="D90" s="77"/>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85"/>
      <c r="CE90" s="85"/>
      <c r="CF90" s="85"/>
      <c r="CG90" s="85"/>
      <c r="CH90" s="85"/>
      <c r="CI90" s="85"/>
      <c r="CJ90" s="85"/>
      <c r="CK90" s="85"/>
      <c r="CL90" s="85"/>
      <c r="CM90" s="85"/>
      <c r="CN90" s="85"/>
      <c r="CO90" s="85"/>
      <c r="CP90" s="85"/>
      <c r="CQ90" s="85"/>
      <c r="CR90" s="85"/>
      <c r="CS90" s="85"/>
      <c r="CT90" s="85"/>
      <c r="CU90" s="85"/>
      <c r="CV90" s="85"/>
      <c r="CW90" s="85"/>
      <c r="CX90" s="85"/>
      <c r="CY90" s="85"/>
      <c r="CZ90" s="85"/>
      <c r="DA90" s="85"/>
      <c r="DB90" s="85"/>
      <c r="DC90" s="85"/>
      <c r="DD90" s="85"/>
      <c r="DE90" s="85"/>
    </row>
    <row r="91" spans="1:109">
      <c r="A91" s="87" t="s">
        <v>298</v>
      </c>
      <c r="B91" s="87"/>
      <c r="C91" s="87"/>
      <c r="D91" s="87" t="s">
        <v>452</v>
      </c>
      <c r="E91" s="94" t="s">
        <v>298</v>
      </c>
      <c r="F91" s="94" t="s">
        <v>298</v>
      </c>
      <c r="G91" s="94" t="s">
        <v>298</v>
      </c>
      <c r="H91" s="94" t="s">
        <v>298</v>
      </c>
      <c r="I91" s="94" t="s">
        <v>298</v>
      </c>
      <c r="J91" s="94" t="s">
        <v>298</v>
      </c>
      <c r="K91" s="94" t="s">
        <v>298</v>
      </c>
      <c r="L91" s="94" t="s">
        <v>298</v>
      </c>
      <c r="M91" s="94" t="s">
        <v>298</v>
      </c>
      <c r="N91" s="94" t="s">
        <v>298</v>
      </c>
      <c r="O91" s="94" t="s">
        <v>298</v>
      </c>
      <c r="P91" s="94" t="s">
        <v>298</v>
      </c>
      <c r="Q91" s="94" t="s">
        <v>298</v>
      </c>
      <c r="R91" s="94" t="s">
        <v>298</v>
      </c>
      <c r="S91" s="94" t="s">
        <v>298</v>
      </c>
      <c r="T91" s="94" t="s">
        <v>298</v>
      </c>
      <c r="U91" s="94" t="s">
        <v>298</v>
      </c>
      <c r="V91" s="94" t="s">
        <v>298</v>
      </c>
      <c r="W91" s="94" t="s">
        <v>298</v>
      </c>
      <c r="X91" s="94" t="s">
        <v>298</v>
      </c>
      <c r="Y91" s="94" t="s">
        <v>298</v>
      </c>
      <c r="Z91" s="94" t="s">
        <v>298</v>
      </c>
      <c r="AA91" s="94" t="s">
        <v>298</v>
      </c>
      <c r="AB91" s="94" t="s">
        <v>298</v>
      </c>
      <c r="AC91" s="94" t="s">
        <v>298</v>
      </c>
      <c r="AD91" s="94" t="s">
        <v>298</v>
      </c>
      <c r="AE91" s="94" t="s">
        <v>298</v>
      </c>
      <c r="AF91" s="94" t="s">
        <v>298</v>
      </c>
      <c r="AG91" s="94" t="s">
        <v>298</v>
      </c>
      <c r="AH91" s="94" t="s">
        <v>298</v>
      </c>
      <c r="AI91" s="94" t="s">
        <v>298</v>
      </c>
      <c r="AJ91" s="94" t="s">
        <v>298</v>
      </c>
      <c r="AK91" s="94" t="s">
        <v>298</v>
      </c>
      <c r="AL91" s="94" t="s">
        <v>298</v>
      </c>
      <c r="AM91" s="94" t="s">
        <v>298</v>
      </c>
      <c r="AN91" s="94" t="s">
        <v>298</v>
      </c>
      <c r="AO91" s="94" t="s">
        <v>298</v>
      </c>
      <c r="AP91" s="94" t="s">
        <v>298</v>
      </c>
      <c r="AQ91" s="94" t="s">
        <v>298</v>
      </c>
      <c r="AR91" s="94" t="s">
        <v>298</v>
      </c>
      <c r="AS91" s="94" t="s">
        <v>298</v>
      </c>
      <c r="AT91" s="94" t="s">
        <v>298</v>
      </c>
      <c r="AU91" s="94" t="s">
        <v>298</v>
      </c>
      <c r="AV91" s="94" t="s">
        <v>298</v>
      </c>
      <c r="AW91" s="94" t="s">
        <v>298</v>
      </c>
      <c r="AX91" s="94" t="s">
        <v>298</v>
      </c>
      <c r="AY91" s="94" t="s">
        <v>298</v>
      </c>
      <c r="AZ91" s="94" t="s">
        <v>298</v>
      </c>
      <c r="BA91" s="94" t="s">
        <v>298</v>
      </c>
      <c r="BB91" s="94" t="s">
        <v>298</v>
      </c>
      <c r="BC91" s="94" t="s">
        <v>298</v>
      </c>
      <c r="BD91" s="94" t="s">
        <v>298</v>
      </c>
      <c r="BE91" s="94" t="s">
        <v>298</v>
      </c>
      <c r="BF91" s="94" t="s">
        <v>298</v>
      </c>
      <c r="BG91" s="94" t="s">
        <v>298</v>
      </c>
      <c r="BH91" s="94" t="s">
        <v>298</v>
      </c>
      <c r="BI91" s="94" t="s">
        <v>298</v>
      </c>
      <c r="BJ91" s="94" t="s">
        <v>298</v>
      </c>
      <c r="BK91" s="94" t="s">
        <v>298</v>
      </c>
      <c r="BL91" s="94" t="s">
        <v>298</v>
      </c>
      <c r="BM91" s="94" t="s">
        <v>298</v>
      </c>
      <c r="BN91" s="94" t="s">
        <v>298</v>
      </c>
      <c r="BO91" s="94" t="s">
        <v>298</v>
      </c>
      <c r="BP91" s="94" t="s">
        <v>298</v>
      </c>
      <c r="BQ91" s="94" t="s">
        <v>298</v>
      </c>
      <c r="BR91" s="94" t="s">
        <v>298</v>
      </c>
      <c r="BS91" s="94" t="s">
        <v>298</v>
      </c>
      <c r="BT91" s="94" t="s">
        <v>298</v>
      </c>
      <c r="BU91" s="94" t="s">
        <v>298</v>
      </c>
      <c r="BV91" s="94" t="s">
        <v>298</v>
      </c>
      <c r="BW91" s="94" t="s">
        <v>298</v>
      </c>
      <c r="BX91" s="94" t="s">
        <v>298</v>
      </c>
      <c r="BY91" s="94" t="s">
        <v>298</v>
      </c>
      <c r="BZ91" s="94" t="s">
        <v>298</v>
      </c>
      <c r="CA91" s="94" t="s">
        <v>298</v>
      </c>
      <c r="CB91" s="94" t="s">
        <v>298</v>
      </c>
      <c r="CC91" s="94" t="s">
        <v>298</v>
      </c>
      <c r="CD91" s="94" t="s">
        <v>298</v>
      </c>
      <c r="CE91" s="94" t="s">
        <v>298</v>
      </c>
      <c r="CF91" s="94" t="s">
        <v>298</v>
      </c>
      <c r="CG91" s="94" t="s">
        <v>298</v>
      </c>
      <c r="CH91" s="94" t="s">
        <v>298</v>
      </c>
      <c r="CI91" s="94" t="s">
        <v>298</v>
      </c>
      <c r="CJ91" s="94" t="s">
        <v>298</v>
      </c>
      <c r="CK91" s="94" t="s">
        <v>298</v>
      </c>
      <c r="CL91" s="94" t="s">
        <v>298</v>
      </c>
      <c r="CM91" s="94" t="s">
        <v>298</v>
      </c>
      <c r="CN91" s="94" t="s">
        <v>298</v>
      </c>
      <c r="CO91" s="94" t="s">
        <v>298</v>
      </c>
      <c r="CP91" s="94" t="s">
        <v>298</v>
      </c>
      <c r="CQ91" s="94" t="s">
        <v>298</v>
      </c>
      <c r="CR91" s="94" t="s">
        <v>298</v>
      </c>
      <c r="CS91" s="94" t="s">
        <v>298</v>
      </c>
      <c r="CT91" s="94" t="s">
        <v>298</v>
      </c>
      <c r="CU91" s="94" t="s">
        <v>298</v>
      </c>
      <c r="CV91" s="94" t="s">
        <v>298</v>
      </c>
      <c r="CW91" s="94" t="s">
        <v>298</v>
      </c>
      <c r="CX91" s="94" t="s">
        <v>298</v>
      </c>
      <c r="CY91" s="94" t="s">
        <v>298</v>
      </c>
      <c r="CZ91" s="94" t="s">
        <v>298</v>
      </c>
      <c r="DA91" s="94" t="s">
        <v>298</v>
      </c>
      <c r="DB91" s="94" t="s">
        <v>298</v>
      </c>
      <c r="DC91" s="94" t="s">
        <v>298</v>
      </c>
      <c r="DD91" s="94" t="s">
        <v>298</v>
      </c>
      <c r="DE91" s="94" t="s">
        <v>298</v>
      </c>
    </row>
    <row r="92" spans="1:109">
      <c r="A92" s="77"/>
      <c r="B92" s="77"/>
      <c r="C92" s="77"/>
      <c r="D92" s="78" t="s">
        <v>414</v>
      </c>
      <c r="E92" s="89">
        <v>1980</v>
      </c>
      <c r="F92" s="89">
        <v>1980</v>
      </c>
      <c r="G92" s="89">
        <v>1980</v>
      </c>
      <c r="H92" s="89">
        <v>1981</v>
      </c>
      <c r="I92" s="89">
        <v>1981</v>
      </c>
      <c r="J92" s="89">
        <v>1981</v>
      </c>
      <c r="K92" s="89">
        <v>1982</v>
      </c>
      <c r="L92" s="89">
        <v>1982</v>
      </c>
      <c r="M92" s="89">
        <v>1982</v>
      </c>
      <c r="N92" s="89">
        <v>1983</v>
      </c>
      <c r="O92" s="89">
        <v>1983</v>
      </c>
      <c r="P92" s="89">
        <v>1983</v>
      </c>
      <c r="Q92" s="89">
        <v>1984</v>
      </c>
      <c r="R92" s="89">
        <v>1984</v>
      </c>
      <c r="S92" s="89">
        <v>1984</v>
      </c>
      <c r="T92" s="89">
        <v>1985</v>
      </c>
      <c r="U92" s="89">
        <v>1985</v>
      </c>
      <c r="V92" s="89">
        <v>1985</v>
      </c>
      <c r="W92" s="89">
        <v>1986</v>
      </c>
      <c r="X92" s="89">
        <v>1986</v>
      </c>
      <c r="Y92" s="89">
        <v>1986</v>
      </c>
      <c r="Z92" s="89">
        <v>1987</v>
      </c>
      <c r="AA92" s="89">
        <v>1987</v>
      </c>
      <c r="AB92" s="89">
        <v>1987</v>
      </c>
      <c r="AC92" s="89">
        <v>1988</v>
      </c>
      <c r="AD92" s="89">
        <v>1988</v>
      </c>
      <c r="AE92" s="89">
        <v>1988</v>
      </c>
      <c r="AF92" s="89">
        <v>1989</v>
      </c>
      <c r="AG92" s="89">
        <v>1989</v>
      </c>
      <c r="AH92" s="89">
        <v>1989</v>
      </c>
      <c r="AI92" s="89">
        <v>1990</v>
      </c>
      <c r="AJ92" s="89">
        <v>1990</v>
      </c>
      <c r="AK92" s="89">
        <v>1990</v>
      </c>
      <c r="AL92" s="89">
        <v>1991</v>
      </c>
      <c r="AM92" s="89">
        <v>1991</v>
      </c>
      <c r="AN92" s="89">
        <v>1991</v>
      </c>
      <c r="AO92" s="89">
        <v>1992</v>
      </c>
      <c r="AP92" s="89">
        <v>1992</v>
      </c>
      <c r="AQ92" s="89">
        <v>1992</v>
      </c>
      <c r="AR92" s="89">
        <v>1993</v>
      </c>
      <c r="AS92" s="89">
        <v>1993</v>
      </c>
      <c r="AT92" s="89">
        <v>1993</v>
      </c>
      <c r="AU92" s="89">
        <v>1994</v>
      </c>
      <c r="AV92" s="89">
        <v>1994</v>
      </c>
      <c r="AW92" s="89">
        <v>1994</v>
      </c>
      <c r="AX92" s="89">
        <v>1995</v>
      </c>
      <c r="AY92" s="89">
        <v>1995</v>
      </c>
      <c r="AZ92" s="89">
        <v>1995</v>
      </c>
      <c r="BA92" s="89">
        <v>1996</v>
      </c>
      <c r="BB92" s="89">
        <v>1996</v>
      </c>
      <c r="BC92" s="89">
        <v>1996</v>
      </c>
      <c r="BD92" s="89">
        <v>1997</v>
      </c>
      <c r="BE92" s="89">
        <v>1997</v>
      </c>
      <c r="BF92" s="89">
        <v>1997</v>
      </c>
      <c r="BG92" s="89">
        <v>1998</v>
      </c>
      <c r="BH92" s="89">
        <v>1998</v>
      </c>
      <c r="BI92" s="89">
        <v>1998</v>
      </c>
      <c r="BJ92" s="89">
        <v>1999</v>
      </c>
      <c r="BK92" s="89">
        <v>1999</v>
      </c>
      <c r="BL92" s="89">
        <v>1999</v>
      </c>
      <c r="BM92" s="89">
        <v>2000</v>
      </c>
      <c r="BN92" s="89">
        <v>2000</v>
      </c>
      <c r="BO92" s="89">
        <v>2000</v>
      </c>
      <c r="BP92" s="89">
        <v>2001</v>
      </c>
      <c r="BQ92" s="89">
        <v>2001</v>
      </c>
      <c r="BR92" s="89">
        <v>2001</v>
      </c>
      <c r="BS92" s="89">
        <v>2002</v>
      </c>
      <c r="BT92" s="89">
        <v>2002</v>
      </c>
      <c r="BU92" s="89">
        <v>2002</v>
      </c>
      <c r="BV92" s="89">
        <v>2003</v>
      </c>
      <c r="BW92" s="89">
        <v>2003</v>
      </c>
      <c r="BX92" s="89">
        <v>2003</v>
      </c>
      <c r="BY92" s="89">
        <v>2004</v>
      </c>
      <c r="BZ92" s="89">
        <v>2004</v>
      </c>
      <c r="CA92" s="89">
        <v>2004</v>
      </c>
      <c r="CB92" s="89">
        <v>2005</v>
      </c>
      <c r="CC92" s="89">
        <v>2005</v>
      </c>
      <c r="CD92" s="89">
        <v>2005</v>
      </c>
      <c r="CE92" s="89">
        <v>2006</v>
      </c>
      <c r="CF92" s="89">
        <v>2006</v>
      </c>
      <c r="CG92" s="89">
        <v>2006</v>
      </c>
      <c r="CH92" s="89">
        <v>2007</v>
      </c>
      <c r="CI92" s="89">
        <v>2007</v>
      </c>
      <c r="CJ92" s="89">
        <v>2007</v>
      </c>
      <c r="CK92" s="89">
        <v>2008</v>
      </c>
      <c r="CL92" s="89">
        <v>2008</v>
      </c>
      <c r="CM92" s="89">
        <v>2008</v>
      </c>
      <c r="CN92" s="77">
        <v>2009</v>
      </c>
      <c r="CO92" s="77">
        <v>2009</v>
      </c>
      <c r="CP92" s="77">
        <v>2009</v>
      </c>
      <c r="CQ92" s="77">
        <v>2010</v>
      </c>
      <c r="CR92" s="77">
        <v>2010</v>
      </c>
      <c r="CS92" s="77">
        <v>2010</v>
      </c>
      <c r="CT92" s="77">
        <v>2011</v>
      </c>
      <c r="CU92" s="77">
        <v>2011</v>
      </c>
      <c r="CV92" s="77">
        <v>2011</v>
      </c>
      <c r="CW92" s="77">
        <v>2012</v>
      </c>
      <c r="CX92" s="89">
        <v>2012</v>
      </c>
      <c r="CY92" s="89">
        <v>2012</v>
      </c>
      <c r="CZ92" s="77">
        <v>2013</v>
      </c>
      <c r="DA92" s="77">
        <v>2013</v>
      </c>
      <c r="DB92" s="77">
        <v>2013</v>
      </c>
      <c r="DC92" s="77">
        <v>2014</v>
      </c>
      <c r="DD92" s="77">
        <v>2014</v>
      </c>
      <c r="DE92" s="77">
        <v>2014</v>
      </c>
    </row>
    <row r="93" spans="1:109">
      <c r="A93" s="78" t="s">
        <v>423</v>
      </c>
      <c r="B93" s="78"/>
      <c r="C93" s="78" t="s">
        <v>451</v>
      </c>
      <c r="D93" s="78" t="s">
        <v>299</v>
      </c>
      <c r="E93" s="77" t="s">
        <v>3</v>
      </c>
      <c r="F93" s="77" t="s">
        <v>4</v>
      </c>
      <c r="G93" s="77" t="s">
        <v>202</v>
      </c>
      <c r="H93" s="77" t="s">
        <v>3</v>
      </c>
      <c r="I93" s="77" t="s">
        <v>4</v>
      </c>
      <c r="J93" s="77" t="s">
        <v>202</v>
      </c>
      <c r="K93" s="77" t="s">
        <v>3</v>
      </c>
      <c r="L93" s="77" t="s">
        <v>4</v>
      </c>
      <c r="M93" s="77" t="s">
        <v>202</v>
      </c>
      <c r="N93" s="77" t="s">
        <v>3</v>
      </c>
      <c r="O93" s="77" t="s">
        <v>4</v>
      </c>
      <c r="P93" s="77" t="s">
        <v>202</v>
      </c>
      <c r="Q93" s="77" t="s">
        <v>3</v>
      </c>
      <c r="R93" s="77" t="s">
        <v>4</v>
      </c>
      <c r="S93" s="77" t="s">
        <v>202</v>
      </c>
      <c r="T93" s="77" t="s">
        <v>3</v>
      </c>
      <c r="U93" s="77" t="s">
        <v>4</v>
      </c>
      <c r="V93" s="77" t="s">
        <v>202</v>
      </c>
      <c r="W93" s="77" t="s">
        <v>3</v>
      </c>
      <c r="X93" s="77" t="s">
        <v>4</v>
      </c>
      <c r="Y93" s="77" t="s">
        <v>202</v>
      </c>
      <c r="Z93" s="77" t="s">
        <v>3</v>
      </c>
      <c r="AA93" s="77" t="s">
        <v>4</v>
      </c>
      <c r="AB93" s="77" t="s">
        <v>202</v>
      </c>
      <c r="AC93" s="77" t="s">
        <v>3</v>
      </c>
      <c r="AD93" s="77" t="s">
        <v>4</v>
      </c>
      <c r="AE93" s="77" t="s">
        <v>202</v>
      </c>
      <c r="AF93" s="77" t="s">
        <v>3</v>
      </c>
      <c r="AG93" s="77" t="s">
        <v>4</v>
      </c>
      <c r="AH93" s="77" t="s">
        <v>202</v>
      </c>
      <c r="AI93" s="77" t="s">
        <v>3</v>
      </c>
      <c r="AJ93" s="77" t="s">
        <v>4</v>
      </c>
      <c r="AK93" s="77" t="s">
        <v>202</v>
      </c>
      <c r="AL93" s="77" t="s">
        <v>3</v>
      </c>
      <c r="AM93" s="77" t="s">
        <v>4</v>
      </c>
      <c r="AN93" s="77" t="s">
        <v>202</v>
      </c>
      <c r="AO93" s="77" t="s">
        <v>3</v>
      </c>
      <c r="AP93" s="77" t="s">
        <v>4</v>
      </c>
      <c r="AQ93" s="77" t="s">
        <v>202</v>
      </c>
      <c r="AR93" s="77" t="s">
        <v>3</v>
      </c>
      <c r="AS93" s="77" t="s">
        <v>4</v>
      </c>
      <c r="AT93" s="77" t="s">
        <v>202</v>
      </c>
      <c r="AU93" s="77" t="s">
        <v>3</v>
      </c>
      <c r="AV93" s="77" t="s">
        <v>4</v>
      </c>
      <c r="AW93" s="77" t="s">
        <v>202</v>
      </c>
      <c r="AX93" s="77" t="s">
        <v>3</v>
      </c>
      <c r="AY93" s="77" t="s">
        <v>4</v>
      </c>
      <c r="AZ93" s="77" t="s">
        <v>202</v>
      </c>
      <c r="BA93" s="77" t="s">
        <v>3</v>
      </c>
      <c r="BB93" s="77" t="s">
        <v>4</v>
      </c>
      <c r="BC93" s="77" t="s">
        <v>202</v>
      </c>
      <c r="BD93" s="77" t="s">
        <v>3</v>
      </c>
      <c r="BE93" s="77" t="s">
        <v>4</v>
      </c>
      <c r="BF93" s="77" t="s">
        <v>202</v>
      </c>
      <c r="BG93" s="77" t="s">
        <v>3</v>
      </c>
      <c r="BH93" s="77" t="s">
        <v>4</v>
      </c>
      <c r="BI93" s="77" t="s">
        <v>202</v>
      </c>
      <c r="BJ93" s="77" t="s">
        <v>3</v>
      </c>
      <c r="BK93" s="77" t="s">
        <v>4</v>
      </c>
      <c r="BL93" s="77" t="s">
        <v>202</v>
      </c>
      <c r="BM93" s="77" t="s">
        <v>3</v>
      </c>
      <c r="BN93" s="77" t="s">
        <v>4</v>
      </c>
      <c r="BO93" s="77" t="s">
        <v>202</v>
      </c>
      <c r="BP93" s="77" t="s">
        <v>3</v>
      </c>
      <c r="BQ93" s="77" t="s">
        <v>4</v>
      </c>
      <c r="BR93" s="77" t="s">
        <v>202</v>
      </c>
      <c r="BS93" s="77" t="s">
        <v>3</v>
      </c>
      <c r="BT93" s="77" t="s">
        <v>4</v>
      </c>
      <c r="BU93" s="77" t="s">
        <v>202</v>
      </c>
      <c r="BV93" s="77" t="s">
        <v>3</v>
      </c>
      <c r="BW93" s="77" t="s">
        <v>4</v>
      </c>
      <c r="BX93" s="77" t="s">
        <v>202</v>
      </c>
      <c r="BY93" s="77" t="s">
        <v>3</v>
      </c>
      <c r="BZ93" s="77" t="s">
        <v>4</v>
      </c>
      <c r="CA93" s="77" t="s">
        <v>202</v>
      </c>
      <c r="CB93" s="77" t="s">
        <v>3</v>
      </c>
      <c r="CC93" s="77" t="s">
        <v>4</v>
      </c>
      <c r="CD93" s="77" t="s">
        <v>202</v>
      </c>
      <c r="CE93" s="77" t="s">
        <v>3</v>
      </c>
      <c r="CF93" s="77" t="s">
        <v>4</v>
      </c>
      <c r="CG93" s="77" t="s">
        <v>202</v>
      </c>
      <c r="CH93" s="77" t="s">
        <v>3</v>
      </c>
      <c r="CI93" s="77" t="s">
        <v>4</v>
      </c>
      <c r="CJ93" s="77" t="s">
        <v>202</v>
      </c>
      <c r="CK93" s="77" t="s">
        <v>3</v>
      </c>
      <c r="CL93" s="77" t="s">
        <v>4</v>
      </c>
      <c r="CM93" s="77" t="s">
        <v>202</v>
      </c>
      <c r="CN93" s="77" t="s">
        <v>3</v>
      </c>
      <c r="CO93" s="77" t="s">
        <v>4</v>
      </c>
      <c r="CP93" s="77" t="s">
        <v>202</v>
      </c>
      <c r="CQ93" s="77" t="s">
        <v>3</v>
      </c>
      <c r="CR93" s="77" t="s">
        <v>4</v>
      </c>
      <c r="CS93" s="77" t="s">
        <v>202</v>
      </c>
      <c r="CT93" s="77" t="s">
        <v>3</v>
      </c>
      <c r="CU93" s="77" t="s">
        <v>4</v>
      </c>
      <c r="CV93" s="77" t="s">
        <v>202</v>
      </c>
      <c r="CW93" s="77" t="s">
        <v>3</v>
      </c>
      <c r="CX93" s="77" t="s">
        <v>4</v>
      </c>
      <c r="CY93" s="77" t="s">
        <v>202</v>
      </c>
      <c r="CZ93" s="77" t="s">
        <v>3</v>
      </c>
      <c r="DA93" s="77" t="s">
        <v>4</v>
      </c>
      <c r="DB93" s="77" t="s">
        <v>202</v>
      </c>
      <c r="DC93" s="77" t="s">
        <v>3</v>
      </c>
      <c r="DD93" s="77" t="s">
        <v>4</v>
      </c>
      <c r="DE93" s="77" t="s">
        <v>202</v>
      </c>
    </row>
    <row r="94" spans="1:109">
      <c r="A94" s="77" t="s">
        <v>460</v>
      </c>
      <c r="B94" s="77"/>
      <c r="C94" s="77" t="s">
        <v>19</v>
      </c>
      <c r="D94" s="77"/>
      <c r="E94" s="85">
        <f>SUMIFS(Data!$E:$E,Data!$D:$D,'All YOY'!E$93,Data!$A:$A,'All YOY'!E$92,Data!$C:$C,'All YOY'!$C94,Data!$B:$B,'All YOY'!E$91)</f>
        <v>1732</v>
      </c>
      <c r="F94" s="85">
        <f>SUMIFS(Data!$E:$E,Data!$D:$D,'All YOY'!F$93,Data!$A:$A,'All YOY'!F$92,Data!$C:$C,'All YOY'!$C94,Data!$B:$B,'All YOY'!F$91)</f>
        <v>1692</v>
      </c>
      <c r="G94" s="85">
        <f>SUMIFS(Data!$E:$E,Data!$D:$D,'All YOY'!G$93,Data!$A:$A,'All YOY'!G$92,Data!$C:$C,'All YOY'!$C94,Data!$B:$B,'All YOY'!G$91)</f>
        <v>40</v>
      </c>
      <c r="H94" s="85">
        <f>SUMIFS(Data!$E:$E,Data!$D:$D,'All YOY'!H$93,Data!$A:$A,'All YOY'!H$92,Data!$C:$C,'All YOY'!$C94,Data!$B:$B,'All YOY'!H$91)</f>
        <v>1742</v>
      </c>
      <c r="I94" s="85">
        <f>SUMIFS(Data!$E:$E,Data!$D:$D,'All YOY'!I$93,Data!$A:$A,'All YOY'!I$92,Data!$C:$C,'All YOY'!$C94,Data!$B:$B,'All YOY'!I$91)</f>
        <v>1687</v>
      </c>
      <c r="J94" s="85">
        <f>SUMIFS(Data!$E:$E,Data!$D:$D,'All YOY'!J$93,Data!$A:$A,'All YOY'!J$92,Data!$C:$C,'All YOY'!$C94,Data!$B:$B,'All YOY'!J$91)</f>
        <v>55</v>
      </c>
      <c r="K94" s="85">
        <f>SUMIFS(Data!$E:$E,Data!$D:$D,'All YOY'!K$93,Data!$A:$A,'All YOY'!K$92,Data!$C:$C,'All YOY'!$C94,Data!$B:$B,'All YOY'!K$91)</f>
        <v>2167</v>
      </c>
      <c r="L94" s="85">
        <f>SUMIFS(Data!$E:$E,Data!$D:$D,'All YOY'!L$93,Data!$A:$A,'All YOY'!L$92,Data!$C:$C,'All YOY'!$C94,Data!$B:$B,'All YOY'!L$91)</f>
        <v>2133</v>
      </c>
      <c r="M94" s="85">
        <f>SUMIFS(Data!$E:$E,Data!$D:$D,'All YOY'!M$93,Data!$A:$A,'All YOY'!M$92,Data!$C:$C,'All YOY'!$C94,Data!$B:$B,'All YOY'!M$91)</f>
        <v>34</v>
      </c>
      <c r="N94" s="85">
        <f>SUMIFS(Data!$E:$E,Data!$D:$D,'All YOY'!N$93,Data!$A:$A,'All YOY'!N$92,Data!$C:$C,'All YOY'!$C94,Data!$B:$B,'All YOY'!N$91)</f>
        <v>2085</v>
      </c>
      <c r="O94" s="85">
        <f>SUMIFS(Data!$E:$E,Data!$D:$D,'All YOY'!O$93,Data!$A:$A,'All YOY'!O$92,Data!$C:$C,'All YOY'!$C94,Data!$B:$B,'All YOY'!O$91)</f>
        <v>1991</v>
      </c>
      <c r="P94" s="85">
        <f>SUMIFS(Data!$E:$E,Data!$D:$D,'All YOY'!P$93,Data!$A:$A,'All YOY'!P$92,Data!$C:$C,'All YOY'!$C94,Data!$B:$B,'All YOY'!P$91)</f>
        <v>94</v>
      </c>
      <c r="Q94" s="85">
        <f>SUMIFS(Data!$E:$E,Data!$D:$D,'All YOY'!Q$93,Data!$A:$A,'All YOY'!Q$92,Data!$C:$C,'All YOY'!$C94,Data!$B:$B,'All YOY'!Q$91)</f>
        <v>2110</v>
      </c>
      <c r="R94" s="85">
        <f>SUMIFS(Data!$E:$E,Data!$D:$D,'All YOY'!R$93,Data!$A:$A,'All YOY'!R$92,Data!$C:$C,'All YOY'!$C94,Data!$B:$B,'All YOY'!R$91)</f>
        <v>2036</v>
      </c>
      <c r="S94" s="85">
        <f>SUMIFS(Data!$E:$E,Data!$D:$D,'All YOY'!S$93,Data!$A:$A,'All YOY'!S$92,Data!$C:$C,'All YOY'!$C94,Data!$B:$B,'All YOY'!S$91)</f>
        <v>74</v>
      </c>
      <c r="T94" s="85">
        <f>SUMIFS(Data!$E:$E,Data!$D:$D,'All YOY'!T$93,Data!$A:$A,'All YOY'!T$92,Data!$C:$C,'All YOY'!$C94,Data!$B:$B,'All YOY'!T$91)</f>
        <v>2125</v>
      </c>
      <c r="U94" s="85">
        <f>SUMIFS(Data!$E:$E,Data!$D:$D,'All YOY'!U$93,Data!$A:$A,'All YOY'!U$92,Data!$C:$C,'All YOY'!$C94,Data!$B:$B,'All YOY'!U$91)</f>
        <v>2068</v>
      </c>
      <c r="V94" s="85">
        <f>SUMIFS(Data!$E:$E,Data!$D:$D,'All YOY'!V$93,Data!$A:$A,'All YOY'!V$92,Data!$C:$C,'All YOY'!$C94,Data!$B:$B,'All YOY'!V$91)</f>
        <v>57</v>
      </c>
      <c r="W94" s="85">
        <f>SUMIFS(Data!$E:$E,Data!$D:$D,'All YOY'!W$93,Data!$A:$A,'All YOY'!W$92,Data!$C:$C,'All YOY'!$C94,Data!$B:$B,'All YOY'!W$91)</f>
        <v>2430</v>
      </c>
      <c r="X94" s="85">
        <f>SUMIFS(Data!$E:$E,Data!$D:$D,'All YOY'!X$93,Data!$A:$A,'All YOY'!X$92,Data!$C:$C,'All YOY'!$C94,Data!$B:$B,'All YOY'!X$91)</f>
        <v>2386</v>
      </c>
      <c r="Y94" s="85">
        <f>SUMIFS(Data!$E:$E,Data!$D:$D,'All YOY'!Y$93,Data!$A:$A,'All YOY'!Y$92,Data!$C:$C,'All YOY'!$C94,Data!$B:$B,'All YOY'!Y$91)</f>
        <v>44</v>
      </c>
      <c r="Z94" s="85">
        <f>SUMIFS(Data!$E:$E,Data!$D:$D,'All YOY'!Z$93,Data!$A:$A,'All YOY'!Z$92,Data!$C:$C,'All YOY'!$C94,Data!$B:$B,'All YOY'!Z$91)</f>
        <v>2353</v>
      </c>
      <c r="AA94" s="85">
        <f>SUMIFS(Data!$E:$E,Data!$D:$D,'All YOY'!AA$93,Data!$A:$A,'All YOY'!AA$92,Data!$C:$C,'All YOY'!$C94,Data!$B:$B,'All YOY'!AA$91)</f>
        <v>2311</v>
      </c>
      <c r="AB94" s="85">
        <f>SUMIFS(Data!$E:$E,Data!$D:$D,'All YOY'!AB$93,Data!$A:$A,'All YOY'!AB$92,Data!$C:$C,'All YOY'!$C94,Data!$B:$B,'All YOY'!AB$91)</f>
        <v>42</v>
      </c>
      <c r="AC94" s="85">
        <f>SUMIFS(Data!$E:$E,Data!$D:$D,'All YOY'!AC$93,Data!$A:$A,'All YOY'!AC$92,Data!$C:$C,'All YOY'!$C94,Data!$B:$B,'All YOY'!AC$91)</f>
        <v>2568</v>
      </c>
      <c r="AD94" s="85">
        <f>SUMIFS(Data!$E:$E,Data!$D:$D,'All YOY'!AD$93,Data!$A:$A,'All YOY'!AD$92,Data!$C:$C,'All YOY'!$C94,Data!$B:$B,'All YOY'!AD$91)</f>
        <v>2522</v>
      </c>
      <c r="AE94" s="85">
        <f>SUMIFS(Data!$E:$E,Data!$D:$D,'All YOY'!AE$93,Data!$A:$A,'All YOY'!AE$92,Data!$C:$C,'All YOY'!$C94,Data!$B:$B,'All YOY'!AE$91)</f>
        <v>46</v>
      </c>
      <c r="AF94" s="85">
        <f>SUMIFS(Data!$E:$E,Data!$D:$D,'All YOY'!AF$93,Data!$A:$A,'All YOY'!AF$92,Data!$C:$C,'All YOY'!$C94,Data!$B:$B,'All YOY'!AF$91)</f>
        <v>2465</v>
      </c>
      <c r="AG94" s="85">
        <f>SUMIFS(Data!$E:$E,Data!$D:$D,'All YOY'!AG$93,Data!$A:$A,'All YOY'!AG$92,Data!$C:$C,'All YOY'!$C94,Data!$B:$B,'All YOY'!AG$91)</f>
        <v>2425</v>
      </c>
      <c r="AH94" s="85">
        <f>SUMIFS(Data!$E:$E,Data!$D:$D,'All YOY'!AH$93,Data!$A:$A,'All YOY'!AH$92,Data!$C:$C,'All YOY'!$C94,Data!$B:$B,'All YOY'!AH$91)</f>
        <v>40</v>
      </c>
      <c r="AI94" s="85">
        <f>SUMIFS(Data!$E:$E,Data!$D:$D,'All YOY'!AI$93,Data!$A:$A,'All YOY'!AI$92,Data!$C:$C,'All YOY'!$C94,Data!$B:$B,'All YOY'!AI$91)</f>
        <v>2593</v>
      </c>
      <c r="AJ94" s="85">
        <f>SUMIFS(Data!$E:$E,Data!$D:$D,'All YOY'!AJ$93,Data!$A:$A,'All YOY'!AJ$92,Data!$C:$C,'All YOY'!$C94,Data!$B:$B,'All YOY'!AJ$91)</f>
        <v>2508</v>
      </c>
      <c r="AK94" s="85">
        <f>SUMIFS(Data!$E:$E,Data!$D:$D,'All YOY'!AK$93,Data!$A:$A,'All YOY'!AK$92,Data!$C:$C,'All YOY'!$C94,Data!$B:$B,'All YOY'!AK$91)</f>
        <v>85</v>
      </c>
      <c r="AL94" s="85">
        <f>SUMIFS(Data!$E:$E,Data!$D:$D,'All YOY'!AL$93,Data!$A:$A,'All YOY'!AL$92,Data!$C:$C,'All YOY'!$C94,Data!$B:$B,'All YOY'!AL$91)</f>
        <v>2658</v>
      </c>
      <c r="AM94" s="85">
        <f>SUMIFS(Data!$E:$E,Data!$D:$D,'All YOY'!AM$93,Data!$A:$A,'All YOY'!AM$92,Data!$C:$C,'All YOY'!$C94,Data!$B:$B,'All YOY'!AM$91)</f>
        <v>2574</v>
      </c>
      <c r="AN94" s="85">
        <f>SUMIFS(Data!$E:$E,Data!$D:$D,'All YOY'!AN$93,Data!$A:$A,'All YOY'!AN$92,Data!$C:$C,'All YOY'!$C94,Data!$B:$B,'All YOY'!AN$91)</f>
        <v>84</v>
      </c>
      <c r="AO94" s="85">
        <f>SUMIFS(Data!$E:$E,Data!$D:$D,'All YOY'!AO$93,Data!$A:$A,'All YOY'!AO$92,Data!$C:$C,'All YOY'!$C94,Data!$B:$B,'All YOY'!AO$91)</f>
        <v>2774</v>
      </c>
      <c r="AP94" s="85">
        <f>SUMIFS(Data!$E:$E,Data!$D:$D,'All YOY'!AP$93,Data!$A:$A,'All YOY'!AP$92,Data!$C:$C,'All YOY'!$C94,Data!$B:$B,'All YOY'!AP$91)</f>
        <v>2654</v>
      </c>
      <c r="AQ94" s="85">
        <f>SUMIFS(Data!$E:$E,Data!$D:$D,'All YOY'!AQ$93,Data!$A:$A,'All YOY'!AQ$92,Data!$C:$C,'All YOY'!$C94,Data!$B:$B,'All YOY'!AQ$91)</f>
        <v>120</v>
      </c>
      <c r="AR94" s="85">
        <f>SUMIFS(Data!$E:$E,Data!$D:$D,'All YOY'!AR$93,Data!$A:$A,'All YOY'!AR$92,Data!$C:$C,'All YOY'!$C94,Data!$B:$B,'All YOY'!AR$91)</f>
        <v>2821</v>
      </c>
      <c r="AS94" s="85">
        <f>SUMIFS(Data!$E:$E,Data!$D:$D,'All YOY'!AS$93,Data!$A:$A,'All YOY'!AS$92,Data!$C:$C,'All YOY'!$C94,Data!$B:$B,'All YOY'!AS$91)</f>
        <v>2730</v>
      </c>
      <c r="AT94" s="85">
        <f>SUMIFS(Data!$E:$E,Data!$D:$D,'All YOY'!AT$93,Data!$A:$A,'All YOY'!AT$92,Data!$C:$C,'All YOY'!$C94,Data!$B:$B,'All YOY'!AT$91)</f>
        <v>91</v>
      </c>
      <c r="AU94" s="85">
        <f>SUMIFS(Data!$E:$E,Data!$D:$D,'All YOY'!AU$93,Data!$A:$A,'All YOY'!AU$92,Data!$C:$C,'All YOY'!$C94,Data!$B:$B,'All YOY'!AU$91)</f>
        <v>2883</v>
      </c>
      <c r="AV94" s="85">
        <f>SUMIFS(Data!$E:$E,Data!$D:$D,'All YOY'!AV$93,Data!$A:$A,'All YOY'!AV$92,Data!$C:$C,'All YOY'!$C94,Data!$B:$B,'All YOY'!AV$91)</f>
        <v>2800</v>
      </c>
      <c r="AW94" s="85">
        <f>SUMIFS(Data!$E:$E,Data!$D:$D,'All YOY'!AW$93,Data!$A:$A,'All YOY'!AW$92,Data!$C:$C,'All YOY'!$C94,Data!$B:$B,'All YOY'!AW$91)</f>
        <v>83</v>
      </c>
      <c r="AX94" s="85">
        <f>SUMIFS(Data!$E:$E,Data!$D:$D,'All YOY'!AX$93,Data!$A:$A,'All YOY'!AX$92,Data!$C:$C,'All YOY'!$C94,Data!$B:$B,'All YOY'!AX$91)</f>
        <v>2787</v>
      </c>
      <c r="AY94" s="85">
        <f>SUMIFS(Data!$E:$E,Data!$D:$D,'All YOY'!AY$93,Data!$A:$A,'All YOY'!AY$92,Data!$C:$C,'All YOY'!$C94,Data!$B:$B,'All YOY'!AY$91)</f>
        <v>2694</v>
      </c>
      <c r="AZ94" s="85">
        <f>SUMIFS(Data!$E:$E,Data!$D:$D,'All YOY'!AZ$93,Data!$A:$A,'All YOY'!AZ$92,Data!$C:$C,'All YOY'!$C94,Data!$B:$B,'All YOY'!AZ$91)</f>
        <v>93</v>
      </c>
      <c r="BA94" s="85">
        <f>SUMIFS(Data!$E:$E,Data!$D:$D,'All YOY'!BA$93,Data!$A:$A,'All YOY'!BA$92,Data!$C:$C,'All YOY'!$C94,Data!$B:$B,'All YOY'!BA$91)</f>
        <v>0</v>
      </c>
      <c r="BB94" s="85">
        <f>SUMIFS(Data!$E:$E,Data!$D:$D,'All YOY'!BB$93,Data!$A:$A,'All YOY'!BB$92,Data!$C:$C,'All YOY'!$C94,Data!$B:$B,'All YOY'!BB$91)</f>
        <v>0</v>
      </c>
      <c r="BC94" s="85">
        <f>SUMIFS(Data!$E:$E,Data!$D:$D,'All YOY'!BC$93,Data!$A:$A,'All YOY'!BC$92,Data!$C:$C,'All YOY'!$C94,Data!$B:$B,'All YOY'!BC$91)</f>
        <v>0</v>
      </c>
      <c r="BD94" s="85">
        <f>SUMIFS(Data!$E:$E,Data!$D:$D,'All YOY'!BD$93,Data!$A:$A,'All YOY'!BD$92,Data!$C:$C,'All YOY'!$C94,Data!$B:$B,'All YOY'!BD$91)</f>
        <v>2829</v>
      </c>
      <c r="BE94" s="85">
        <f>SUMIFS(Data!$E:$E,Data!$D:$D,'All YOY'!BE$93,Data!$A:$A,'All YOY'!BE$92,Data!$C:$C,'All YOY'!$C94,Data!$B:$B,'All YOY'!BE$91)</f>
        <v>2772</v>
      </c>
      <c r="BF94" s="85">
        <f>SUMIFS(Data!$E:$E,Data!$D:$D,'All YOY'!BF$93,Data!$A:$A,'All YOY'!BF$92,Data!$C:$C,'All YOY'!$C94,Data!$B:$B,'All YOY'!BF$91)</f>
        <v>57</v>
      </c>
      <c r="BG94" s="85">
        <f>SUMIFS(Data!$E:$E,Data!$D:$D,'All YOY'!BG$93,Data!$A:$A,'All YOY'!BG$92,Data!$C:$C,'All YOY'!$C94,Data!$B:$B,'All YOY'!BG$91)</f>
        <v>2896</v>
      </c>
      <c r="BH94" s="85">
        <f>SUMIFS(Data!$E:$E,Data!$D:$D,'All YOY'!BH$93,Data!$A:$A,'All YOY'!BH$92,Data!$C:$C,'All YOY'!$C94,Data!$B:$B,'All YOY'!BH$91)</f>
        <v>2717</v>
      </c>
      <c r="BI94" s="85">
        <f>SUMIFS(Data!$E:$E,Data!$D:$D,'All YOY'!BI$93,Data!$A:$A,'All YOY'!BI$92,Data!$C:$C,'All YOY'!$C94,Data!$B:$B,'All YOY'!BI$91)</f>
        <v>179</v>
      </c>
      <c r="BJ94" s="85">
        <f>SUMIFS(Data!$E:$E,Data!$D:$D,'All YOY'!BJ$93,Data!$A:$A,'All YOY'!BJ$92,Data!$C:$C,'All YOY'!$C94,Data!$B:$B,'All YOY'!BJ$91)</f>
        <v>3043</v>
      </c>
      <c r="BK94" s="85">
        <f>SUMIFS(Data!$E:$E,Data!$D:$D,'All YOY'!BK$93,Data!$A:$A,'All YOY'!BK$92,Data!$C:$C,'All YOY'!$C94,Data!$B:$B,'All YOY'!BK$91)</f>
        <v>2860</v>
      </c>
      <c r="BL94" s="85">
        <f>SUMIFS(Data!$E:$E,Data!$D:$D,'All YOY'!BL$93,Data!$A:$A,'All YOY'!BL$92,Data!$C:$C,'All YOY'!$C94,Data!$B:$B,'All YOY'!BL$91)</f>
        <v>183</v>
      </c>
      <c r="BM94" s="85">
        <f>SUMIFS(Data!$E:$E,Data!$D:$D,'All YOY'!BM$93,Data!$A:$A,'All YOY'!BM$92,Data!$C:$C,'All YOY'!$C94,Data!$B:$B,'All YOY'!BM$91)</f>
        <v>3128</v>
      </c>
      <c r="BN94" s="85">
        <f>SUMIFS(Data!$E:$E,Data!$D:$D,'All YOY'!BN$93,Data!$A:$A,'All YOY'!BN$92,Data!$C:$C,'All YOY'!$C94,Data!$B:$B,'All YOY'!BN$91)</f>
        <v>2959</v>
      </c>
      <c r="BO94" s="85">
        <f>SUMIFS(Data!$E:$E,Data!$D:$D,'All YOY'!BO$93,Data!$A:$A,'All YOY'!BO$92,Data!$C:$C,'All YOY'!$C94,Data!$B:$B,'All YOY'!BO$91)</f>
        <v>169</v>
      </c>
      <c r="BP94" s="85">
        <f>SUMIFS(Data!$E:$E,Data!$D:$D,'All YOY'!BP$93,Data!$A:$A,'All YOY'!BP$92,Data!$C:$C,'All YOY'!$C94,Data!$B:$B,'All YOY'!BP$91)</f>
        <v>3264</v>
      </c>
      <c r="BQ94" s="85">
        <f>SUMIFS(Data!$E:$E,Data!$D:$D,'All YOY'!BQ$93,Data!$A:$A,'All YOY'!BQ$92,Data!$C:$C,'All YOY'!$C94,Data!$B:$B,'All YOY'!BQ$91)</f>
        <v>3062</v>
      </c>
      <c r="BR94" s="85">
        <f>SUMIFS(Data!$E:$E,Data!$D:$D,'All YOY'!BR$93,Data!$A:$A,'All YOY'!BR$92,Data!$C:$C,'All YOY'!$C94,Data!$B:$B,'All YOY'!BR$91)</f>
        <v>202</v>
      </c>
      <c r="BS94" s="85">
        <f>SUMIFS(Data!$E:$E,Data!$D:$D,'All YOY'!BS$93,Data!$A:$A,'All YOY'!BS$92,Data!$C:$C,'All YOY'!$C94,Data!$B:$B,'All YOY'!BS$91)</f>
        <v>3313</v>
      </c>
      <c r="BT94" s="85">
        <f>SUMIFS(Data!$E:$E,Data!$D:$D,'All YOY'!BT$93,Data!$A:$A,'All YOY'!BT$92,Data!$C:$C,'All YOY'!$C94,Data!$B:$B,'All YOY'!BT$91)</f>
        <v>3119</v>
      </c>
      <c r="BU94" s="85">
        <f>SUMIFS(Data!$E:$E,Data!$D:$D,'All YOY'!BU$93,Data!$A:$A,'All YOY'!BU$92,Data!$C:$C,'All YOY'!$C94,Data!$B:$B,'All YOY'!BU$91)</f>
        <v>194</v>
      </c>
      <c r="BV94" s="85">
        <f>SUMIFS(Data!$E:$E,Data!$D:$D,'All YOY'!BV$93,Data!$A:$A,'All YOY'!BV$92,Data!$C:$C,'All YOY'!$C94,Data!$B:$B,'All YOY'!BV$91)</f>
        <v>3300</v>
      </c>
      <c r="BW94" s="85">
        <f>SUMIFS(Data!$E:$E,Data!$D:$D,'All YOY'!BW$93,Data!$A:$A,'All YOY'!BW$92,Data!$C:$C,'All YOY'!$C94,Data!$B:$B,'All YOY'!BW$91)</f>
        <v>3103</v>
      </c>
      <c r="BX94" s="85">
        <f>SUMIFS(Data!$E:$E,Data!$D:$D,'All YOY'!BX$93,Data!$A:$A,'All YOY'!BX$92,Data!$C:$C,'All YOY'!$C94,Data!$B:$B,'All YOY'!BX$91)</f>
        <v>197</v>
      </c>
      <c r="BY94" s="85">
        <f>SUMIFS(Data!$E:$E,Data!$D:$D,'All YOY'!BY$93,Data!$A:$A,'All YOY'!BY$92,Data!$C:$C,'All YOY'!$C94,Data!$B:$B,'All YOY'!BY$91)</f>
        <v>3402</v>
      </c>
      <c r="BZ94" s="85">
        <f>SUMIFS(Data!$E:$E,Data!$D:$D,'All YOY'!BZ$93,Data!$A:$A,'All YOY'!BZ$92,Data!$C:$C,'All YOY'!$C94,Data!$B:$B,'All YOY'!BZ$91)</f>
        <v>3216</v>
      </c>
      <c r="CA94" s="85">
        <f>SUMIFS(Data!$E:$E,Data!$D:$D,'All YOY'!CA$93,Data!$A:$A,'All YOY'!CA$92,Data!$C:$C,'All YOY'!$C94,Data!$B:$B,'All YOY'!CA$91)</f>
        <v>186</v>
      </c>
      <c r="CB94" s="85">
        <f>SUMIFS(Data!$E:$E,Data!$D:$D,'All YOY'!CB$93,Data!$A:$A,'All YOY'!CB$92,Data!$C:$C,'All YOY'!$C94,Data!$B:$B,'All YOY'!CB$91)</f>
        <v>3369</v>
      </c>
      <c r="CC94" s="85">
        <f>SUMIFS(Data!$E:$E,Data!$D:$D,'All YOY'!CC$93,Data!$A:$A,'All YOY'!CC$92,Data!$C:$C,'All YOY'!$C94,Data!$B:$B,'All YOY'!CC$91)</f>
        <v>3199</v>
      </c>
      <c r="CD94" s="85">
        <f>SUMIFS(Data!$E:$E,Data!$D:$D,'All YOY'!CD$93,Data!$A:$A,'All YOY'!CD$92,Data!$C:$C,'All YOY'!$C94,Data!$B:$B,'All YOY'!CD$91)</f>
        <v>170</v>
      </c>
      <c r="CE94" s="85">
        <f>SUMIFS(Data!$E:$E,Data!$D:$D,'All YOY'!CE$93,Data!$A:$A,'All YOY'!CE$92,Data!$C:$C,'All YOY'!$C94,Data!$B:$B,'All YOY'!CE$91)</f>
        <v>3467</v>
      </c>
      <c r="CF94" s="85">
        <f>SUMIFS(Data!$E:$E,Data!$D:$D,'All YOY'!CF$93,Data!$A:$A,'All YOY'!CF$92,Data!$C:$C,'All YOY'!$C94,Data!$B:$B,'All YOY'!CF$91)</f>
        <v>3272</v>
      </c>
      <c r="CG94" s="85">
        <f>SUMIFS(Data!$E:$E,Data!$D:$D,'All YOY'!CG$93,Data!$A:$A,'All YOY'!CG$92,Data!$C:$C,'All YOY'!$C94,Data!$B:$B,'All YOY'!CG$91)</f>
        <v>195</v>
      </c>
      <c r="CH94" s="85">
        <f>SUMIFS(Data!$E:$E,Data!$D:$D,'All YOY'!CH$93,Data!$A:$A,'All YOY'!CH$92,Data!$C:$C,'All YOY'!$C94,Data!$B:$B,'All YOY'!CH$91)</f>
        <v>3443</v>
      </c>
      <c r="CI94" s="85">
        <f>SUMIFS(Data!$E:$E,Data!$D:$D,'All YOY'!CI$93,Data!$A:$A,'All YOY'!CI$92,Data!$C:$C,'All YOY'!$C94,Data!$B:$B,'All YOY'!CI$91)</f>
        <v>3251</v>
      </c>
      <c r="CJ94" s="85">
        <f>SUMIFS(Data!$E:$E,Data!$D:$D,'All YOY'!CJ$93,Data!$A:$A,'All YOY'!CJ$92,Data!$C:$C,'All YOY'!$C94,Data!$B:$B,'All YOY'!CJ$91)</f>
        <v>192</v>
      </c>
      <c r="CK94" s="85">
        <f>SUMIFS(Data!$E:$E,Data!$D:$D,'All YOY'!CK$93,Data!$A:$A,'All YOY'!CK$92,Data!$C:$C,'All YOY'!$C94,Data!$B:$B,'All YOY'!CK$91)</f>
        <v>3178</v>
      </c>
      <c r="CL94" s="85">
        <f>SUMIFS(Data!$E:$E,Data!$D:$D,'All YOY'!CL$93,Data!$A:$A,'All YOY'!CL$92,Data!$C:$C,'All YOY'!$C94,Data!$B:$B,'All YOY'!CL$91)</f>
        <v>3119</v>
      </c>
      <c r="CM94" s="85">
        <f>SUMIFS(Data!$E:$E,Data!$D:$D,'All YOY'!CM$93,Data!$A:$A,'All YOY'!CM$92,Data!$C:$C,'All YOY'!$C94,Data!$B:$B,'All YOY'!CM$91)</f>
        <v>59</v>
      </c>
      <c r="CN94" s="85">
        <f>SUMIFS(Data!$E:$E,Data!$D:$D,'All YOY'!CN$93,Data!$A:$A,'All YOY'!CN$92,Data!$C:$C,'All YOY'!$C94,Data!$B:$B,'All YOY'!CN$91)</f>
        <v>3157</v>
      </c>
      <c r="CO94" s="85">
        <f>SUMIFS(Data!$E:$E,Data!$D:$D,'All YOY'!CO$93,Data!$A:$A,'All YOY'!CO$92,Data!$C:$C,'All YOY'!$C94,Data!$B:$B,'All YOY'!CO$91)</f>
        <v>3099</v>
      </c>
      <c r="CP94" s="85">
        <f>SUMIFS(Data!$E:$E,Data!$D:$D,'All YOY'!CP$93,Data!$A:$A,'All YOY'!CP$92,Data!$C:$C,'All YOY'!$C94,Data!$B:$B,'All YOY'!CP$91)</f>
        <v>58</v>
      </c>
      <c r="CQ94" s="85">
        <f>SUMIFS(Data!$E:$E,Data!$D:$D,'All YOY'!CQ$93,Data!$A:$A,'All YOY'!CQ$92,Data!$C:$C,'All YOY'!$C94,Data!$B:$B,'All YOY'!CQ$91)</f>
        <v>3196</v>
      </c>
      <c r="CR94" s="85">
        <f>SUMIFS(Data!$E:$E,Data!$D:$D,'All YOY'!CR$93,Data!$A:$A,'All YOY'!CR$92,Data!$C:$C,'All YOY'!$C94,Data!$B:$B,'All YOY'!CR$91)</f>
        <v>3110</v>
      </c>
      <c r="CS94" s="85">
        <f>SUMIFS(Data!$E:$E,Data!$D:$D,'All YOY'!CS$93,Data!$A:$A,'All YOY'!CS$92,Data!$C:$C,'All YOY'!$C94,Data!$B:$B,'All YOY'!CS$91)</f>
        <v>86</v>
      </c>
      <c r="CT94" s="85">
        <f>SUMIFS(Data!$E:$E,Data!$D:$D,'All YOY'!CT$93,Data!$A:$A,'All YOY'!CT$92,Data!$C:$C,'All YOY'!$C94,Data!$B:$B,'All YOY'!CT$91)</f>
        <v>3133</v>
      </c>
      <c r="CU94" s="85">
        <f>SUMIFS(Data!$E:$E,Data!$D:$D,'All YOY'!CU$93,Data!$A:$A,'All YOY'!CU$92,Data!$C:$C,'All YOY'!$C94,Data!$B:$B,'All YOY'!CU$91)</f>
        <v>3063</v>
      </c>
      <c r="CV94" s="85">
        <f>SUMIFS(Data!$E:$E,Data!$D:$D,'All YOY'!CV$93,Data!$A:$A,'All YOY'!CV$92,Data!$C:$C,'All YOY'!$C94,Data!$B:$B,'All YOY'!CV$91)</f>
        <v>70</v>
      </c>
      <c r="CW94" s="85">
        <f>SUMIFS(Data!$E:$E,Data!$D:$D,'All YOY'!CW$93,Data!$A:$A,'All YOY'!CW$92,Data!$C:$C,'All YOY'!$C94,Data!$B:$B,'All YOY'!CW$91)</f>
        <v>3174</v>
      </c>
      <c r="CX94" s="85">
        <f>SUMIFS(Data!$E:$E,Data!$D:$D,'All YOY'!CX$93,Data!$A:$A,'All YOY'!CX$92,Data!$C:$C,'All YOY'!$C94,Data!$B:$B,'All YOY'!CX$91)</f>
        <v>3109</v>
      </c>
      <c r="CY94" s="85">
        <f>SUMIFS(Data!$E:$E,Data!$D:$D,'All YOY'!CY$93,Data!$A:$A,'All YOY'!CY$92,Data!$C:$C,'All YOY'!$C94,Data!$B:$B,'All YOY'!CY$91)</f>
        <v>65</v>
      </c>
      <c r="CZ94" s="85">
        <f>SUMIFS(Data!$E:$E,Data!$D:$D,'All YOY'!CZ$93,Data!$A:$A,'All YOY'!CZ$92,Data!$C:$C,'All YOY'!$C94,Data!$B:$B,'All YOY'!CZ$91)</f>
        <v>3237</v>
      </c>
      <c r="DA94" s="85">
        <f>SUMIFS(Data!$E:$E,Data!$D:$D,'All YOY'!DA$93,Data!$A:$A,'All YOY'!DA$92,Data!$C:$C,'All YOY'!$C94,Data!$B:$B,'All YOY'!DA$91)</f>
        <v>0</v>
      </c>
      <c r="DB94" s="85">
        <f>SUMIFS(Data!$E:$E,Data!$D:$D,'All YOY'!DB$93,Data!$A:$A,'All YOY'!DB$92,Data!$C:$C,'All YOY'!$C94,Data!$B:$B,'All YOY'!DB$91)</f>
        <v>67</v>
      </c>
      <c r="DC94" s="85">
        <f>SUMIFS(Data!$E:$E,Data!$D:$D,'All YOY'!DC$93,Data!$A:$A,'All YOY'!DC$92,Data!$C:$C,'All YOY'!$C94,Data!$B:$B,'All YOY'!DC$91)</f>
        <v>3260</v>
      </c>
      <c r="DD94" s="85">
        <f>SUMIFS(Data!$E:$E,Data!$D:$D,'All YOY'!DD$93,Data!$A:$A,'All YOY'!DD$92,Data!$C:$C,'All YOY'!$C94,Data!$B:$B,'All YOY'!DD$91)</f>
        <v>3197</v>
      </c>
      <c r="DE94" s="85">
        <f>SUMIFS(Data!$E:$E,Data!$D:$D,'All YOY'!DE$93,Data!$A:$A,'All YOY'!DE$92,Data!$C:$C,'All YOY'!$C94,Data!$B:$B,'All YOY'!DE$91)</f>
        <v>63</v>
      </c>
    </row>
    <row r="95" spans="1:109">
      <c r="A95" s="77" t="s">
        <v>460</v>
      </c>
      <c r="B95" s="77"/>
      <c r="C95" s="77" t="s">
        <v>20</v>
      </c>
      <c r="D95" s="77"/>
      <c r="E95" s="85">
        <f>SUMIFS(Data!$E:$E,Data!$D:$D,'All YOY'!E$93,Data!$A:$A,'All YOY'!E$92,Data!$C:$C,'All YOY'!$C95,Data!$B:$B,'All YOY'!E$91)</f>
        <v>4878</v>
      </c>
      <c r="F95" s="85">
        <f>SUMIFS(Data!$E:$E,Data!$D:$D,'All YOY'!F$93,Data!$A:$A,'All YOY'!F$92,Data!$C:$C,'All YOY'!$C95,Data!$B:$B,'All YOY'!F$91)</f>
        <v>4724</v>
      </c>
      <c r="G95" s="85">
        <f>SUMIFS(Data!$E:$E,Data!$D:$D,'All YOY'!G$93,Data!$A:$A,'All YOY'!G$92,Data!$C:$C,'All YOY'!$C95,Data!$B:$B,'All YOY'!G$91)</f>
        <v>154</v>
      </c>
      <c r="H95" s="85">
        <f>SUMIFS(Data!$E:$E,Data!$D:$D,'All YOY'!H$93,Data!$A:$A,'All YOY'!H$92,Data!$C:$C,'All YOY'!$C95,Data!$B:$B,'All YOY'!H$91)</f>
        <v>4828</v>
      </c>
      <c r="I95" s="85">
        <f>SUMIFS(Data!$E:$E,Data!$D:$D,'All YOY'!I$93,Data!$A:$A,'All YOY'!I$92,Data!$C:$C,'All YOY'!$C95,Data!$B:$B,'All YOY'!I$91)</f>
        <v>4698</v>
      </c>
      <c r="J95" s="85">
        <f>SUMIFS(Data!$E:$E,Data!$D:$D,'All YOY'!J$93,Data!$A:$A,'All YOY'!J$92,Data!$C:$C,'All YOY'!$C95,Data!$B:$B,'All YOY'!J$91)</f>
        <v>130</v>
      </c>
      <c r="K95" s="85">
        <f>SUMIFS(Data!$E:$E,Data!$D:$D,'All YOY'!K$93,Data!$A:$A,'All YOY'!K$92,Data!$C:$C,'All YOY'!$C95,Data!$B:$B,'All YOY'!K$91)</f>
        <v>5564</v>
      </c>
      <c r="L95" s="85">
        <f>SUMIFS(Data!$E:$E,Data!$D:$D,'All YOY'!L$93,Data!$A:$A,'All YOY'!L$92,Data!$C:$C,'All YOY'!$C95,Data!$B:$B,'All YOY'!L$91)</f>
        <v>5503</v>
      </c>
      <c r="M95" s="85">
        <f>SUMIFS(Data!$E:$E,Data!$D:$D,'All YOY'!M$93,Data!$A:$A,'All YOY'!M$92,Data!$C:$C,'All YOY'!$C95,Data!$B:$B,'All YOY'!M$91)</f>
        <v>61</v>
      </c>
      <c r="N95" s="85">
        <f>SUMIFS(Data!$E:$E,Data!$D:$D,'All YOY'!N$93,Data!$A:$A,'All YOY'!N$92,Data!$C:$C,'All YOY'!$C95,Data!$B:$B,'All YOY'!N$91)</f>
        <v>5512</v>
      </c>
      <c r="O95" s="85">
        <f>SUMIFS(Data!$E:$E,Data!$D:$D,'All YOY'!O$93,Data!$A:$A,'All YOY'!O$92,Data!$C:$C,'All YOY'!$C95,Data!$B:$B,'All YOY'!O$91)</f>
        <v>5438</v>
      </c>
      <c r="P95" s="85">
        <f>SUMIFS(Data!$E:$E,Data!$D:$D,'All YOY'!P$93,Data!$A:$A,'All YOY'!P$92,Data!$C:$C,'All YOY'!$C95,Data!$B:$B,'All YOY'!P$91)</f>
        <v>74</v>
      </c>
      <c r="Q95" s="85">
        <f>SUMIFS(Data!$E:$E,Data!$D:$D,'All YOY'!Q$93,Data!$A:$A,'All YOY'!Q$92,Data!$C:$C,'All YOY'!$C95,Data!$B:$B,'All YOY'!Q$91)</f>
        <v>5542</v>
      </c>
      <c r="R95" s="85">
        <f>SUMIFS(Data!$E:$E,Data!$D:$D,'All YOY'!R$93,Data!$A:$A,'All YOY'!R$92,Data!$C:$C,'All YOY'!$C95,Data!$B:$B,'All YOY'!R$91)</f>
        <v>5434</v>
      </c>
      <c r="S95" s="85">
        <f>SUMIFS(Data!$E:$E,Data!$D:$D,'All YOY'!S$93,Data!$A:$A,'All YOY'!S$92,Data!$C:$C,'All YOY'!$C95,Data!$B:$B,'All YOY'!S$91)</f>
        <v>108</v>
      </c>
      <c r="T95" s="85">
        <f>SUMIFS(Data!$E:$E,Data!$D:$D,'All YOY'!T$93,Data!$A:$A,'All YOY'!T$92,Data!$C:$C,'All YOY'!$C95,Data!$B:$B,'All YOY'!T$91)</f>
        <v>5387</v>
      </c>
      <c r="U95" s="85">
        <f>SUMIFS(Data!$E:$E,Data!$D:$D,'All YOY'!U$93,Data!$A:$A,'All YOY'!U$92,Data!$C:$C,'All YOY'!$C95,Data!$B:$B,'All YOY'!U$91)</f>
        <v>5308</v>
      </c>
      <c r="V95" s="85">
        <f>SUMIFS(Data!$E:$E,Data!$D:$D,'All YOY'!V$93,Data!$A:$A,'All YOY'!V$92,Data!$C:$C,'All YOY'!$C95,Data!$B:$B,'All YOY'!V$91)</f>
        <v>79</v>
      </c>
      <c r="W95" s="85">
        <f>SUMIFS(Data!$E:$E,Data!$D:$D,'All YOY'!W$93,Data!$A:$A,'All YOY'!W$92,Data!$C:$C,'All YOY'!$C95,Data!$B:$B,'All YOY'!W$91)</f>
        <v>5398</v>
      </c>
      <c r="X95" s="85">
        <f>SUMIFS(Data!$E:$E,Data!$D:$D,'All YOY'!X$93,Data!$A:$A,'All YOY'!X$92,Data!$C:$C,'All YOY'!$C95,Data!$B:$B,'All YOY'!X$91)</f>
        <v>5290</v>
      </c>
      <c r="Y95" s="85">
        <f>SUMIFS(Data!$E:$E,Data!$D:$D,'All YOY'!Y$93,Data!$A:$A,'All YOY'!Y$92,Data!$C:$C,'All YOY'!$C95,Data!$B:$B,'All YOY'!Y$91)</f>
        <v>108</v>
      </c>
      <c r="Z95" s="85">
        <f>SUMIFS(Data!$E:$E,Data!$D:$D,'All YOY'!Z$93,Data!$A:$A,'All YOY'!Z$92,Data!$C:$C,'All YOY'!$C95,Data!$B:$B,'All YOY'!Z$91)</f>
        <v>5338</v>
      </c>
      <c r="AA95" s="85">
        <f>SUMIFS(Data!$E:$E,Data!$D:$D,'All YOY'!AA$93,Data!$A:$A,'All YOY'!AA$92,Data!$C:$C,'All YOY'!$C95,Data!$B:$B,'All YOY'!AA$91)</f>
        <v>5232</v>
      </c>
      <c r="AB95" s="85">
        <f>SUMIFS(Data!$E:$E,Data!$D:$D,'All YOY'!AB$93,Data!$A:$A,'All YOY'!AB$92,Data!$C:$C,'All YOY'!$C95,Data!$B:$B,'All YOY'!AB$91)</f>
        <v>106</v>
      </c>
      <c r="AC95" s="85">
        <f>SUMIFS(Data!$E:$E,Data!$D:$D,'All YOY'!AC$93,Data!$A:$A,'All YOY'!AC$92,Data!$C:$C,'All YOY'!$C95,Data!$B:$B,'All YOY'!AC$91)</f>
        <v>5048</v>
      </c>
      <c r="AD95" s="85">
        <f>SUMIFS(Data!$E:$E,Data!$D:$D,'All YOY'!AD$93,Data!$A:$A,'All YOY'!AD$92,Data!$C:$C,'All YOY'!$C95,Data!$B:$B,'All YOY'!AD$91)</f>
        <v>4967</v>
      </c>
      <c r="AE95" s="85">
        <f>SUMIFS(Data!$E:$E,Data!$D:$D,'All YOY'!AE$93,Data!$A:$A,'All YOY'!AE$92,Data!$C:$C,'All YOY'!$C95,Data!$B:$B,'All YOY'!AE$91)</f>
        <v>81</v>
      </c>
      <c r="AF95" s="85">
        <f>SUMIFS(Data!$E:$E,Data!$D:$D,'All YOY'!AF$93,Data!$A:$A,'All YOY'!AF$92,Data!$C:$C,'All YOY'!$C95,Data!$B:$B,'All YOY'!AF$91)</f>
        <v>4861</v>
      </c>
      <c r="AG95" s="85">
        <f>SUMIFS(Data!$E:$E,Data!$D:$D,'All YOY'!AG$93,Data!$A:$A,'All YOY'!AG$92,Data!$C:$C,'All YOY'!$C95,Data!$B:$B,'All YOY'!AG$91)</f>
        <v>4795</v>
      </c>
      <c r="AH95" s="85">
        <f>SUMIFS(Data!$E:$E,Data!$D:$D,'All YOY'!AH$93,Data!$A:$A,'All YOY'!AH$92,Data!$C:$C,'All YOY'!$C95,Data!$B:$B,'All YOY'!AH$91)</f>
        <v>66</v>
      </c>
      <c r="AI95" s="85">
        <f>SUMIFS(Data!$E:$E,Data!$D:$D,'All YOY'!AI$93,Data!$A:$A,'All YOY'!AI$92,Data!$C:$C,'All YOY'!$C95,Data!$B:$B,'All YOY'!AI$91)</f>
        <v>4976</v>
      </c>
      <c r="AJ95" s="85">
        <f>SUMIFS(Data!$E:$E,Data!$D:$D,'All YOY'!AJ$93,Data!$A:$A,'All YOY'!AJ$92,Data!$C:$C,'All YOY'!$C95,Data!$B:$B,'All YOY'!AJ$91)</f>
        <v>4898</v>
      </c>
      <c r="AK95" s="85">
        <f>SUMIFS(Data!$E:$E,Data!$D:$D,'All YOY'!AK$93,Data!$A:$A,'All YOY'!AK$92,Data!$C:$C,'All YOY'!$C95,Data!$B:$B,'All YOY'!AK$91)</f>
        <v>78</v>
      </c>
      <c r="AL95" s="85">
        <f>SUMIFS(Data!$E:$E,Data!$D:$D,'All YOY'!AL$93,Data!$A:$A,'All YOY'!AL$92,Data!$C:$C,'All YOY'!$C95,Data!$B:$B,'All YOY'!AL$91)</f>
        <v>4784</v>
      </c>
      <c r="AM95" s="85">
        <f>SUMIFS(Data!$E:$E,Data!$D:$D,'All YOY'!AM$93,Data!$A:$A,'All YOY'!AM$92,Data!$C:$C,'All YOY'!$C95,Data!$B:$B,'All YOY'!AM$91)</f>
        <v>4680</v>
      </c>
      <c r="AN95" s="85">
        <f>SUMIFS(Data!$E:$E,Data!$D:$D,'All YOY'!AN$93,Data!$A:$A,'All YOY'!AN$92,Data!$C:$C,'All YOY'!$C95,Data!$B:$B,'All YOY'!AN$91)</f>
        <v>104</v>
      </c>
      <c r="AO95" s="85">
        <f>SUMIFS(Data!$E:$E,Data!$D:$D,'All YOY'!AO$93,Data!$A:$A,'All YOY'!AO$92,Data!$C:$C,'All YOY'!$C95,Data!$B:$B,'All YOY'!AO$91)</f>
        <v>4511</v>
      </c>
      <c r="AP95" s="85">
        <f>SUMIFS(Data!$E:$E,Data!$D:$D,'All YOY'!AP$93,Data!$A:$A,'All YOY'!AP$92,Data!$C:$C,'All YOY'!$C95,Data!$B:$B,'All YOY'!AP$91)</f>
        <v>4382</v>
      </c>
      <c r="AQ95" s="85">
        <f>SUMIFS(Data!$E:$E,Data!$D:$D,'All YOY'!AQ$93,Data!$A:$A,'All YOY'!AQ$92,Data!$C:$C,'All YOY'!$C95,Data!$B:$B,'All YOY'!AQ$91)</f>
        <v>129</v>
      </c>
      <c r="AR95" s="85">
        <f>SUMIFS(Data!$E:$E,Data!$D:$D,'All YOY'!AR$93,Data!$A:$A,'All YOY'!AR$92,Data!$C:$C,'All YOY'!$C95,Data!$B:$B,'All YOY'!AR$91)</f>
        <v>4655</v>
      </c>
      <c r="AS95" s="85">
        <f>SUMIFS(Data!$E:$E,Data!$D:$D,'All YOY'!AS$93,Data!$A:$A,'All YOY'!AS$92,Data!$C:$C,'All YOY'!$C95,Data!$B:$B,'All YOY'!AS$91)</f>
        <v>4551</v>
      </c>
      <c r="AT95" s="85">
        <f>SUMIFS(Data!$E:$E,Data!$D:$D,'All YOY'!AT$93,Data!$A:$A,'All YOY'!AT$92,Data!$C:$C,'All YOY'!$C95,Data!$B:$B,'All YOY'!AT$91)</f>
        <v>104</v>
      </c>
      <c r="AU95" s="85">
        <f>SUMIFS(Data!$E:$E,Data!$D:$D,'All YOY'!AU$93,Data!$A:$A,'All YOY'!AU$92,Data!$C:$C,'All YOY'!$C95,Data!$B:$B,'All YOY'!AU$91)</f>
        <v>4779</v>
      </c>
      <c r="AV95" s="85">
        <f>SUMIFS(Data!$E:$E,Data!$D:$D,'All YOY'!AV$93,Data!$A:$A,'All YOY'!AV$92,Data!$C:$C,'All YOY'!$C95,Data!$B:$B,'All YOY'!AV$91)</f>
        <v>4616</v>
      </c>
      <c r="AW95" s="85">
        <f>SUMIFS(Data!$E:$E,Data!$D:$D,'All YOY'!AW$93,Data!$A:$A,'All YOY'!AW$92,Data!$C:$C,'All YOY'!$C95,Data!$B:$B,'All YOY'!AW$91)</f>
        <v>163</v>
      </c>
      <c r="AX95" s="85">
        <f>SUMIFS(Data!$E:$E,Data!$D:$D,'All YOY'!AX$93,Data!$A:$A,'All YOY'!AX$92,Data!$C:$C,'All YOY'!$C95,Data!$B:$B,'All YOY'!AX$91)</f>
        <v>4747</v>
      </c>
      <c r="AY95" s="85">
        <f>SUMIFS(Data!$E:$E,Data!$D:$D,'All YOY'!AY$93,Data!$A:$A,'All YOY'!AY$92,Data!$C:$C,'All YOY'!$C95,Data!$B:$B,'All YOY'!AY$91)</f>
        <v>4629</v>
      </c>
      <c r="AZ95" s="85">
        <f>SUMIFS(Data!$E:$E,Data!$D:$D,'All YOY'!AZ$93,Data!$A:$A,'All YOY'!AZ$92,Data!$C:$C,'All YOY'!$C95,Data!$B:$B,'All YOY'!AZ$91)</f>
        <v>118</v>
      </c>
      <c r="BA95" s="85">
        <f>SUMIFS(Data!$E:$E,Data!$D:$D,'All YOY'!BA$93,Data!$A:$A,'All YOY'!BA$92,Data!$C:$C,'All YOY'!$C95,Data!$B:$B,'All YOY'!BA$91)</f>
        <v>0</v>
      </c>
      <c r="BB95" s="85">
        <f>SUMIFS(Data!$E:$E,Data!$D:$D,'All YOY'!BB$93,Data!$A:$A,'All YOY'!BB$92,Data!$C:$C,'All YOY'!$C95,Data!$B:$B,'All YOY'!BB$91)</f>
        <v>0</v>
      </c>
      <c r="BC95" s="85">
        <f>SUMIFS(Data!$E:$E,Data!$D:$D,'All YOY'!BC$93,Data!$A:$A,'All YOY'!BC$92,Data!$C:$C,'All YOY'!$C95,Data!$B:$B,'All YOY'!BC$91)</f>
        <v>0</v>
      </c>
      <c r="BD95" s="85">
        <f>SUMIFS(Data!$E:$E,Data!$D:$D,'All YOY'!BD$93,Data!$A:$A,'All YOY'!BD$92,Data!$C:$C,'All YOY'!$C95,Data!$B:$B,'All YOY'!BD$91)</f>
        <v>4954</v>
      </c>
      <c r="BE95" s="85">
        <f>SUMIFS(Data!$E:$E,Data!$D:$D,'All YOY'!BE$93,Data!$A:$A,'All YOY'!BE$92,Data!$C:$C,'All YOY'!$C95,Data!$B:$B,'All YOY'!BE$91)</f>
        <v>4812</v>
      </c>
      <c r="BF95" s="85">
        <f>SUMIFS(Data!$E:$E,Data!$D:$D,'All YOY'!BF$93,Data!$A:$A,'All YOY'!BF$92,Data!$C:$C,'All YOY'!$C95,Data!$B:$B,'All YOY'!BF$91)</f>
        <v>142</v>
      </c>
      <c r="BG95" s="85">
        <f>SUMIFS(Data!$E:$E,Data!$D:$D,'All YOY'!BG$93,Data!$A:$A,'All YOY'!BG$92,Data!$C:$C,'All YOY'!$C95,Data!$B:$B,'All YOY'!BG$91)</f>
        <v>4879</v>
      </c>
      <c r="BH95" s="85">
        <f>SUMIFS(Data!$E:$E,Data!$D:$D,'All YOY'!BH$93,Data!$A:$A,'All YOY'!BH$92,Data!$C:$C,'All YOY'!$C95,Data!$B:$B,'All YOY'!BH$91)</f>
        <v>4731</v>
      </c>
      <c r="BI95" s="85">
        <f>SUMIFS(Data!$E:$E,Data!$D:$D,'All YOY'!BI$93,Data!$A:$A,'All YOY'!BI$92,Data!$C:$C,'All YOY'!$C95,Data!$B:$B,'All YOY'!BI$91)</f>
        <v>148</v>
      </c>
      <c r="BJ95" s="85">
        <f>SUMIFS(Data!$E:$E,Data!$D:$D,'All YOY'!BJ$93,Data!$A:$A,'All YOY'!BJ$92,Data!$C:$C,'All YOY'!$C95,Data!$B:$B,'All YOY'!BJ$91)</f>
        <v>4668</v>
      </c>
      <c r="BK95" s="85">
        <f>SUMIFS(Data!$E:$E,Data!$D:$D,'All YOY'!BK$93,Data!$A:$A,'All YOY'!BK$92,Data!$C:$C,'All YOY'!$C95,Data!$B:$B,'All YOY'!BK$91)</f>
        <v>4558</v>
      </c>
      <c r="BL95" s="85">
        <f>SUMIFS(Data!$E:$E,Data!$D:$D,'All YOY'!BL$93,Data!$A:$A,'All YOY'!BL$92,Data!$C:$C,'All YOY'!$C95,Data!$B:$B,'All YOY'!BL$91)</f>
        <v>110</v>
      </c>
      <c r="BM95" s="85">
        <f>SUMIFS(Data!$E:$E,Data!$D:$D,'All YOY'!BM$93,Data!$A:$A,'All YOY'!BM$92,Data!$C:$C,'All YOY'!$C95,Data!$B:$B,'All YOY'!BM$91)</f>
        <v>4515</v>
      </c>
      <c r="BN95" s="85">
        <f>SUMIFS(Data!$E:$E,Data!$D:$D,'All YOY'!BN$93,Data!$A:$A,'All YOY'!BN$92,Data!$C:$C,'All YOY'!$C95,Data!$B:$B,'All YOY'!BN$91)</f>
        <v>4397</v>
      </c>
      <c r="BO95" s="85">
        <f>SUMIFS(Data!$E:$E,Data!$D:$D,'All YOY'!BO$93,Data!$A:$A,'All YOY'!BO$92,Data!$C:$C,'All YOY'!$C95,Data!$B:$B,'All YOY'!BO$91)</f>
        <v>118</v>
      </c>
      <c r="BP95" s="85">
        <f>SUMIFS(Data!$E:$E,Data!$D:$D,'All YOY'!BP$93,Data!$A:$A,'All YOY'!BP$92,Data!$C:$C,'All YOY'!$C95,Data!$B:$B,'All YOY'!BP$91)</f>
        <v>4634</v>
      </c>
      <c r="BQ95" s="85">
        <f>SUMIFS(Data!$E:$E,Data!$D:$D,'All YOY'!BQ$93,Data!$A:$A,'All YOY'!BQ$92,Data!$C:$C,'All YOY'!$C95,Data!$B:$B,'All YOY'!BQ$91)</f>
        <v>4515</v>
      </c>
      <c r="BR95" s="85">
        <f>SUMIFS(Data!$E:$E,Data!$D:$D,'All YOY'!BR$93,Data!$A:$A,'All YOY'!BR$92,Data!$C:$C,'All YOY'!$C95,Data!$B:$B,'All YOY'!BR$91)</f>
        <v>119</v>
      </c>
      <c r="BS95" s="85">
        <f>SUMIFS(Data!$E:$E,Data!$D:$D,'All YOY'!BS$93,Data!$A:$A,'All YOY'!BS$92,Data!$C:$C,'All YOY'!$C95,Data!$B:$B,'All YOY'!BS$91)</f>
        <v>4525</v>
      </c>
      <c r="BT95" s="85">
        <f>SUMIFS(Data!$E:$E,Data!$D:$D,'All YOY'!BT$93,Data!$A:$A,'All YOY'!BT$92,Data!$C:$C,'All YOY'!$C95,Data!$B:$B,'All YOY'!BT$91)</f>
        <v>4430</v>
      </c>
      <c r="BU95" s="85">
        <f>SUMIFS(Data!$E:$E,Data!$D:$D,'All YOY'!BU$93,Data!$A:$A,'All YOY'!BU$92,Data!$C:$C,'All YOY'!$C95,Data!$B:$B,'All YOY'!BU$91)</f>
        <v>95</v>
      </c>
      <c r="BV95" s="85">
        <f>SUMIFS(Data!$E:$E,Data!$D:$D,'All YOY'!BV$93,Data!$A:$A,'All YOY'!BV$92,Data!$C:$C,'All YOY'!$C95,Data!$B:$B,'All YOY'!BV$91)</f>
        <v>4564</v>
      </c>
      <c r="BW95" s="85">
        <f>SUMIFS(Data!$E:$E,Data!$D:$D,'All YOY'!BW$93,Data!$A:$A,'All YOY'!BW$92,Data!$C:$C,'All YOY'!$C95,Data!$B:$B,'All YOY'!BW$91)</f>
        <v>4469</v>
      </c>
      <c r="BX95" s="85">
        <f>SUMIFS(Data!$E:$E,Data!$D:$D,'All YOY'!BX$93,Data!$A:$A,'All YOY'!BX$92,Data!$C:$C,'All YOY'!$C95,Data!$B:$B,'All YOY'!BX$91)</f>
        <v>95</v>
      </c>
      <c r="BY95" s="85">
        <f>SUMIFS(Data!$E:$E,Data!$D:$D,'All YOY'!BY$93,Data!$A:$A,'All YOY'!BY$92,Data!$C:$C,'All YOY'!$C95,Data!$B:$B,'All YOY'!BY$91)</f>
        <v>4774</v>
      </c>
      <c r="BZ95" s="85">
        <f>SUMIFS(Data!$E:$E,Data!$D:$D,'All YOY'!BZ$93,Data!$A:$A,'All YOY'!BZ$92,Data!$C:$C,'All YOY'!$C95,Data!$B:$B,'All YOY'!BZ$91)</f>
        <v>4705</v>
      </c>
      <c r="CA95" s="85">
        <f>SUMIFS(Data!$E:$E,Data!$D:$D,'All YOY'!CA$93,Data!$A:$A,'All YOY'!CA$92,Data!$C:$C,'All YOY'!$C95,Data!$B:$B,'All YOY'!CA$91)</f>
        <v>69</v>
      </c>
      <c r="CB95" s="85">
        <f>SUMIFS(Data!$E:$E,Data!$D:$D,'All YOY'!CB$93,Data!$A:$A,'All YOY'!CB$92,Data!$C:$C,'All YOY'!$C95,Data!$B:$B,'All YOY'!CB$91)</f>
        <v>4848</v>
      </c>
      <c r="CC95" s="85">
        <f>SUMIFS(Data!$E:$E,Data!$D:$D,'All YOY'!CC$93,Data!$A:$A,'All YOY'!CC$92,Data!$C:$C,'All YOY'!$C95,Data!$B:$B,'All YOY'!CC$91)</f>
        <v>4770</v>
      </c>
      <c r="CD95" s="85">
        <f>SUMIFS(Data!$E:$E,Data!$D:$D,'All YOY'!CD$93,Data!$A:$A,'All YOY'!CD$92,Data!$C:$C,'All YOY'!$C95,Data!$B:$B,'All YOY'!CD$91)</f>
        <v>78</v>
      </c>
      <c r="CE95" s="85">
        <f>SUMIFS(Data!$E:$E,Data!$D:$D,'All YOY'!CE$93,Data!$A:$A,'All YOY'!CE$92,Data!$C:$C,'All YOY'!$C95,Data!$B:$B,'All YOY'!CE$91)</f>
        <v>4865</v>
      </c>
      <c r="CF95" s="85">
        <f>SUMIFS(Data!$E:$E,Data!$D:$D,'All YOY'!CF$93,Data!$A:$A,'All YOY'!CF$92,Data!$C:$C,'All YOY'!$C95,Data!$B:$B,'All YOY'!CF$91)</f>
        <v>4801</v>
      </c>
      <c r="CG95" s="85">
        <f>SUMIFS(Data!$E:$E,Data!$D:$D,'All YOY'!CG$93,Data!$A:$A,'All YOY'!CG$92,Data!$C:$C,'All YOY'!$C95,Data!$B:$B,'All YOY'!CG$91)</f>
        <v>64</v>
      </c>
      <c r="CH95" s="85">
        <f>SUMIFS(Data!$E:$E,Data!$D:$D,'All YOY'!CH$93,Data!$A:$A,'All YOY'!CH$92,Data!$C:$C,'All YOY'!$C95,Data!$B:$B,'All YOY'!CH$91)</f>
        <v>4993</v>
      </c>
      <c r="CI95" s="85">
        <f>SUMIFS(Data!$E:$E,Data!$D:$D,'All YOY'!CI$93,Data!$A:$A,'All YOY'!CI$92,Data!$C:$C,'All YOY'!$C95,Data!$B:$B,'All YOY'!CI$91)</f>
        <v>4935</v>
      </c>
      <c r="CJ95" s="85">
        <f>SUMIFS(Data!$E:$E,Data!$D:$D,'All YOY'!CJ$93,Data!$A:$A,'All YOY'!CJ$92,Data!$C:$C,'All YOY'!$C95,Data!$B:$B,'All YOY'!CJ$91)</f>
        <v>58</v>
      </c>
      <c r="CK95" s="85">
        <f>SUMIFS(Data!$E:$E,Data!$D:$D,'All YOY'!CK$93,Data!$A:$A,'All YOY'!CK$92,Data!$C:$C,'All YOY'!$C95,Data!$B:$B,'All YOY'!CK$91)</f>
        <v>5265</v>
      </c>
      <c r="CL95" s="85">
        <f>SUMIFS(Data!$E:$E,Data!$D:$D,'All YOY'!CL$93,Data!$A:$A,'All YOY'!CL$92,Data!$C:$C,'All YOY'!$C95,Data!$B:$B,'All YOY'!CL$91)</f>
        <v>5201</v>
      </c>
      <c r="CM95" s="85">
        <f>SUMIFS(Data!$E:$E,Data!$D:$D,'All YOY'!CM$93,Data!$A:$A,'All YOY'!CM$92,Data!$C:$C,'All YOY'!$C95,Data!$B:$B,'All YOY'!CM$91)</f>
        <v>64</v>
      </c>
      <c r="CN95" s="85">
        <f>SUMIFS(Data!$E:$E,Data!$D:$D,'All YOY'!CN$93,Data!$A:$A,'All YOY'!CN$92,Data!$C:$C,'All YOY'!$C95,Data!$B:$B,'All YOY'!CN$91)</f>
        <v>5143</v>
      </c>
      <c r="CO95" s="85">
        <f>SUMIFS(Data!$E:$E,Data!$D:$D,'All YOY'!CO$93,Data!$A:$A,'All YOY'!CO$92,Data!$C:$C,'All YOY'!$C95,Data!$B:$B,'All YOY'!CO$91)</f>
        <v>5056</v>
      </c>
      <c r="CP95" s="85">
        <f>SUMIFS(Data!$E:$E,Data!$D:$D,'All YOY'!CP$93,Data!$A:$A,'All YOY'!CP$92,Data!$C:$C,'All YOY'!$C95,Data!$B:$B,'All YOY'!CP$91)</f>
        <v>87</v>
      </c>
      <c r="CQ95" s="85">
        <f>SUMIFS(Data!$E:$E,Data!$D:$D,'All YOY'!CQ$93,Data!$A:$A,'All YOY'!CQ$92,Data!$C:$C,'All YOY'!$C95,Data!$B:$B,'All YOY'!CQ$91)</f>
        <v>4825</v>
      </c>
      <c r="CR95" s="85">
        <f>SUMIFS(Data!$E:$E,Data!$D:$D,'All YOY'!CR$93,Data!$A:$A,'All YOY'!CR$92,Data!$C:$C,'All YOY'!$C95,Data!$B:$B,'All YOY'!CR$91)</f>
        <v>4713</v>
      </c>
      <c r="CS95" s="85">
        <f>SUMIFS(Data!$E:$E,Data!$D:$D,'All YOY'!CS$93,Data!$A:$A,'All YOY'!CS$92,Data!$C:$C,'All YOY'!$C95,Data!$B:$B,'All YOY'!CS$91)</f>
        <v>112</v>
      </c>
      <c r="CT95" s="85">
        <f>SUMIFS(Data!$E:$E,Data!$D:$D,'All YOY'!CT$93,Data!$A:$A,'All YOY'!CT$92,Data!$C:$C,'All YOY'!$C95,Data!$B:$B,'All YOY'!CT$91)</f>
        <v>4706</v>
      </c>
      <c r="CU95" s="85">
        <f>SUMIFS(Data!$E:$E,Data!$D:$D,'All YOY'!CU$93,Data!$A:$A,'All YOY'!CU$92,Data!$C:$C,'All YOY'!$C95,Data!$B:$B,'All YOY'!CU$91)</f>
        <v>4599</v>
      </c>
      <c r="CV95" s="85">
        <f>SUMIFS(Data!$E:$E,Data!$D:$D,'All YOY'!CV$93,Data!$A:$A,'All YOY'!CV$92,Data!$C:$C,'All YOY'!$C95,Data!$B:$B,'All YOY'!CV$91)</f>
        <v>107</v>
      </c>
      <c r="CW95" s="85">
        <f>SUMIFS(Data!$E:$E,Data!$D:$D,'All YOY'!CW$93,Data!$A:$A,'All YOY'!CW$92,Data!$C:$C,'All YOY'!$C95,Data!$B:$B,'All YOY'!CW$91)</f>
        <v>4755</v>
      </c>
      <c r="CX95" s="85">
        <f>SUMIFS(Data!$E:$E,Data!$D:$D,'All YOY'!CX$93,Data!$A:$A,'All YOY'!CX$92,Data!$C:$C,'All YOY'!$C95,Data!$B:$B,'All YOY'!CX$91)</f>
        <v>4633</v>
      </c>
      <c r="CY95" s="85">
        <f>SUMIFS(Data!$E:$E,Data!$D:$D,'All YOY'!CY$93,Data!$A:$A,'All YOY'!CY$92,Data!$C:$C,'All YOY'!$C95,Data!$B:$B,'All YOY'!CY$91)</f>
        <v>122</v>
      </c>
      <c r="CZ95" s="85">
        <f>SUMIFS(Data!$E:$E,Data!$D:$D,'All YOY'!CZ$93,Data!$A:$A,'All YOY'!CZ$92,Data!$C:$C,'All YOY'!$C95,Data!$B:$B,'All YOY'!CZ$91)</f>
        <v>4704</v>
      </c>
      <c r="DA95" s="85">
        <f>SUMIFS(Data!$E:$E,Data!$D:$D,'All YOY'!DA$93,Data!$A:$A,'All YOY'!DA$92,Data!$C:$C,'All YOY'!$C95,Data!$B:$B,'All YOY'!DA$91)</f>
        <v>0</v>
      </c>
      <c r="DB95" s="85">
        <f>SUMIFS(Data!$E:$E,Data!$D:$D,'All YOY'!DB$93,Data!$A:$A,'All YOY'!DB$92,Data!$C:$C,'All YOY'!$C95,Data!$B:$B,'All YOY'!DB$91)</f>
        <v>141</v>
      </c>
      <c r="DC95" s="85">
        <f>SUMIFS(Data!$E:$E,Data!$D:$D,'All YOY'!DC$93,Data!$A:$A,'All YOY'!DC$92,Data!$C:$C,'All YOY'!$C95,Data!$B:$B,'All YOY'!DC$91)</f>
        <v>4691</v>
      </c>
      <c r="DD95" s="85">
        <f>SUMIFS(Data!$E:$E,Data!$D:$D,'All YOY'!DD$93,Data!$A:$A,'All YOY'!DD$92,Data!$C:$C,'All YOY'!$C95,Data!$B:$B,'All YOY'!DD$91)</f>
        <v>4573</v>
      </c>
      <c r="DE95" s="85">
        <f>SUMIFS(Data!$E:$E,Data!$D:$D,'All YOY'!DE$93,Data!$A:$A,'All YOY'!DE$92,Data!$C:$C,'All YOY'!$C95,Data!$B:$B,'All YOY'!DE$91)</f>
        <v>118</v>
      </c>
    </row>
    <row r="96" spans="1:109">
      <c r="A96" s="77" t="s">
        <v>460</v>
      </c>
      <c r="B96" s="77"/>
      <c r="C96" s="77" t="s">
        <v>23</v>
      </c>
      <c r="D96" s="77"/>
      <c r="E96" s="85">
        <f>SUMIFS(Data!$E:$E,Data!$D:$D,'All YOY'!E$93,Data!$A:$A,'All YOY'!E$92,Data!$C:$C,'All YOY'!$C96,Data!$B:$B,'All YOY'!E$91)</f>
        <v>577721</v>
      </c>
      <c r="F96" s="85">
        <f>SUMIFS(Data!$E:$E,Data!$D:$D,'All YOY'!F$93,Data!$A:$A,'All YOY'!F$92,Data!$C:$C,'All YOY'!$C96,Data!$B:$B,'All YOY'!F$91)</f>
        <v>523448</v>
      </c>
      <c r="G96" s="85">
        <f>SUMIFS(Data!$E:$E,Data!$D:$D,'All YOY'!G$93,Data!$A:$A,'All YOY'!G$92,Data!$C:$C,'All YOY'!$C96,Data!$B:$B,'All YOY'!G$91)</f>
        <v>54273</v>
      </c>
      <c r="H96" s="85">
        <f>SUMIFS(Data!$E:$E,Data!$D:$D,'All YOY'!H$93,Data!$A:$A,'All YOY'!H$92,Data!$C:$C,'All YOY'!$C96,Data!$B:$B,'All YOY'!H$91)</f>
        <v>571004</v>
      </c>
      <c r="I96" s="85">
        <f>SUMIFS(Data!$E:$E,Data!$D:$D,'All YOY'!I$93,Data!$A:$A,'All YOY'!I$92,Data!$C:$C,'All YOY'!$C96,Data!$B:$B,'All YOY'!I$91)</f>
        <v>518907</v>
      </c>
      <c r="J96" s="85">
        <f>SUMIFS(Data!$E:$E,Data!$D:$D,'All YOY'!J$93,Data!$A:$A,'All YOY'!J$92,Data!$C:$C,'All YOY'!$C96,Data!$B:$B,'All YOY'!J$91)</f>
        <v>52097</v>
      </c>
      <c r="K96" s="85">
        <f>SUMIFS(Data!$E:$E,Data!$D:$D,'All YOY'!K$93,Data!$A:$A,'All YOY'!K$92,Data!$C:$C,'All YOY'!$C96,Data!$B:$B,'All YOY'!K$91)</f>
        <v>564272</v>
      </c>
      <c r="L96" s="85">
        <f>SUMIFS(Data!$E:$E,Data!$D:$D,'All YOY'!L$93,Data!$A:$A,'All YOY'!L$92,Data!$C:$C,'All YOY'!$C96,Data!$B:$B,'All YOY'!L$91)</f>
        <v>513457</v>
      </c>
      <c r="M96" s="85">
        <f>SUMIFS(Data!$E:$E,Data!$D:$D,'All YOY'!M$93,Data!$A:$A,'All YOY'!M$92,Data!$C:$C,'All YOY'!$C96,Data!$B:$B,'All YOY'!M$91)</f>
        <v>50815</v>
      </c>
      <c r="N96" s="85">
        <f>SUMIFS(Data!$E:$E,Data!$D:$D,'All YOY'!N$93,Data!$A:$A,'All YOY'!N$92,Data!$C:$C,'All YOY'!$C96,Data!$B:$B,'All YOY'!N$91)</f>
        <v>555538</v>
      </c>
      <c r="O96" s="85">
        <f>SUMIFS(Data!$E:$E,Data!$D:$D,'All YOY'!O$93,Data!$A:$A,'All YOY'!O$92,Data!$C:$C,'All YOY'!$C96,Data!$B:$B,'All YOY'!O$91)</f>
        <v>501805</v>
      </c>
      <c r="P96" s="85">
        <f>SUMIFS(Data!$E:$E,Data!$D:$D,'All YOY'!P$93,Data!$A:$A,'All YOY'!P$92,Data!$C:$C,'All YOY'!$C96,Data!$B:$B,'All YOY'!P$91)</f>
        <v>53733</v>
      </c>
      <c r="Q96" s="85">
        <f>SUMIFS(Data!$E:$E,Data!$D:$D,'All YOY'!Q$93,Data!$A:$A,'All YOY'!Q$92,Data!$C:$C,'All YOY'!$C96,Data!$B:$B,'All YOY'!Q$91)</f>
        <v>556281</v>
      </c>
      <c r="R96" s="85">
        <f>SUMIFS(Data!$E:$E,Data!$D:$D,'All YOY'!R$93,Data!$A:$A,'All YOY'!R$92,Data!$C:$C,'All YOY'!$C96,Data!$B:$B,'All YOY'!R$91)</f>
        <v>501124</v>
      </c>
      <c r="S96" s="85">
        <f>SUMIFS(Data!$E:$E,Data!$D:$D,'All YOY'!S$93,Data!$A:$A,'All YOY'!S$92,Data!$C:$C,'All YOY'!$C96,Data!$B:$B,'All YOY'!S$91)</f>
        <v>55157</v>
      </c>
      <c r="T96" s="85">
        <f>SUMIFS(Data!$E:$E,Data!$D:$D,'All YOY'!T$93,Data!$A:$A,'All YOY'!T$92,Data!$C:$C,'All YOY'!$C96,Data!$B:$B,'All YOY'!T$91)</f>
        <v>548237</v>
      </c>
      <c r="U96" s="85">
        <f>SUMIFS(Data!$E:$E,Data!$D:$D,'All YOY'!U$93,Data!$A:$A,'All YOY'!U$92,Data!$C:$C,'All YOY'!$C96,Data!$B:$B,'All YOY'!U$91)</f>
        <v>497906</v>
      </c>
      <c r="V96" s="85">
        <f>SUMIFS(Data!$E:$E,Data!$D:$D,'All YOY'!V$93,Data!$A:$A,'All YOY'!V$92,Data!$C:$C,'All YOY'!$C96,Data!$B:$B,'All YOY'!V$91)</f>
        <v>50331</v>
      </c>
      <c r="W96" s="85">
        <f>SUMIFS(Data!$E:$E,Data!$D:$D,'All YOY'!W$93,Data!$A:$A,'All YOY'!W$92,Data!$C:$C,'All YOY'!$C96,Data!$B:$B,'All YOY'!W$91)</f>
        <v>554266</v>
      </c>
      <c r="X96" s="85">
        <f>SUMIFS(Data!$E:$E,Data!$D:$D,'All YOY'!X$93,Data!$A:$A,'All YOY'!X$92,Data!$C:$C,'All YOY'!$C96,Data!$B:$B,'All YOY'!X$91)</f>
        <v>499148</v>
      </c>
      <c r="Y96" s="85">
        <f>SUMIFS(Data!$E:$E,Data!$D:$D,'All YOY'!Y$93,Data!$A:$A,'All YOY'!Y$92,Data!$C:$C,'All YOY'!$C96,Data!$B:$B,'All YOY'!Y$91)</f>
        <v>55118</v>
      </c>
      <c r="Z96" s="85">
        <f>SUMIFS(Data!$E:$E,Data!$D:$D,'All YOY'!Z$93,Data!$A:$A,'All YOY'!Z$92,Data!$C:$C,'All YOY'!$C96,Data!$B:$B,'All YOY'!Z$91)</f>
        <v>553892</v>
      </c>
      <c r="AA96" s="85">
        <f>SUMIFS(Data!$E:$E,Data!$D:$D,'All YOY'!AA$93,Data!$A:$A,'All YOY'!AA$92,Data!$C:$C,'All YOY'!$C96,Data!$B:$B,'All YOY'!AA$91)</f>
        <v>498482</v>
      </c>
      <c r="AB96" s="85">
        <f>SUMIFS(Data!$E:$E,Data!$D:$D,'All YOY'!AB$93,Data!$A:$A,'All YOY'!AB$92,Data!$C:$C,'All YOY'!$C96,Data!$B:$B,'All YOY'!AB$91)</f>
        <v>55410</v>
      </c>
      <c r="AC96" s="85">
        <f>SUMIFS(Data!$E:$E,Data!$D:$D,'All YOY'!AC$93,Data!$A:$A,'All YOY'!AC$92,Data!$C:$C,'All YOY'!$C96,Data!$B:$B,'All YOY'!AC$91)</f>
        <v>561860</v>
      </c>
      <c r="AD96" s="85">
        <f>SUMIFS(Data!$E:$E,Data!$D:$D,'All YOY'!AD$93,Data!$A:$A,'All YOY'!AD$92,Data!$C:$C,'All YOY'!$C96,Data!$B:$B,'All YOY'!AD$91)</f>
        <v>503875</v>
      </c>
      <c r="AE96" s="85">
        <f>SUMIFS(Data!$E:$E,Data!$D:$D,'All YOY'!AE$93,Data!$A:$A,'All YOY'!AE$92,Data!$C:$C,'All YOY'!$C96,Data!$B:$B,'All YOY'!AE$91)</f>
        <v>57985</v>
      </c>
      <c r="AF96" s="85">
        <f>SUMIFS(Data!$E:$E,Data!$D:$D,'All YOY'!AF$93,Data!$A:$A,'All YOY'!AF$92,Data!$C:$C,'All YOY'!$C96,Data!$B:$B,'All YOY'!AF$91)</f>
        <v>562004</v>
      </c>
      <c r="AG96" s="85">
        <f>SUMIFS(Data!$E:$E,Data!$D:$D,'All YOY'!AG$93,Data!$A:$A,'All YOY'!AG$92,Data!$C:$C,'All YOY'!$C96,Data!$B:$B,'All YOY'!AG$91)</f>
        <v>499566</v>
      </c>
      <c r="AH96" s="85">
        <f>SUMIFS(Data!$E:$E,Data!$D:$D,'All YOY'!AH$93,Data!$A:$A,'All YOY'!AH$92,Data!$C:$C,'All YOY'!$C96,Data!$B:$B,'All YOY'!AH$91)</f>
        <v>62438</v>
      </c>
      <c r="AI96" s="85">
        <f>SUMIFS(Data!$E:$E,Data!$D:$D,'All YOY'!AI$93,Data!$A:$A,'All YOY'!AI$92,Data!$C:$C,'All YOY'!$C96,Data!$B:$B,'All YOY'!AI$91)</f>
        <v>569393</v>
      </c>
      <c r="AJ96" s="85">
        <f>SUMIFS(Data!$E:$E,Data!$D:$D,'All YOY'!AJ$93,Data!$A:$A,'All YOY'!AJ$92,Data!$C:$C,'All YOY'!$C96,Data!$B:$B,'All YOY'!AJ$91)</f>
        <v>503956</v>
      </c>
      <c r="AK96" s="85">
        <f>SUMIFS(Data!$E:$E,Data!$D:$D,'All YOY'!AK$93,Data!$A:$A,'All YOY'!AK$92,Data!$C:$C,'All YOY'!$C96,Data!$B:$B,'All YOY'!AK$91)</f>
        <v>65437</v>
      </c>
      <c r="AL96" s="85">
        <f>SUMIFS(Data!$E:$E,Data!$D:$D,'All YOY'!AL$93,Data!$A:$A,'All YOY'!AL$92,Data!$C:$C,'All YOY'!$C96,Data!$B:$B,'All YOY'!AL$91)</f>
        <v>559120</v>
      </c>
      <c r="AM96" s="85">
        <f>SUMIFS(Data!$E:$E,Data!$D:$D,'All YOY'!AM$93,Data!$A:$A,'All YOY'!AM$92,Data!$C:$C,'All YOY'!$C96,Data!$B:$B,'All YOY'!AM$91)</f>
        <v>493527</v>
      </c>
      <c r="AN96" s="85">
        <f>SUMIFS(Data!$E:$E,Data!$D:$D,'All YOY'!AN$93,Data!$A:$A,'All YOY'!AN$92,Data!$C:$C,'All YOY'!$C96,Data!$B:$B,'All YOY'!AN$91)</f>
        <v>65593</v>
      </c>
      <c r="AO96" s="85">
        <f>SUMIFS(Data!$E:$E,Data!$D:$D,'All YOY'!AO$93,Data!$A:$A,'All YOY'!AO$92,Data!$C:$C,'All YOY'!$C96,Data!$B:$B,'All YOY'!AO$91)</f>
        <v>552302</v>
      </c>
      <c r="AP96" s="85">
        <f>SUMIFS(Data!$E:$E,Data!$D:$D,'All YOY'!AP$93,Data!$A:$A,'All YOY'!AP$92,Data!$C:$C,'All YOY'!$C96,Data!$B:$B,'All YOY'!AP$91)</f>
        <v>488999</v>
      </c>
      <c r="AQ96" s="85">
        <f>SUMIFS(Data!$E:$E,Data!$D:$D,'All YOY'!AQ$93,Data!$A:$A,'All YOY'!AQ$92,Data!$C:$C,'All YOY'!$C96,Data!$B:$B,'All YOY'!AQ$91)</f>
        <v>63303</v>
      </c>
      <c r="AR96" s="85">
        <f>SUMIFS(Data!$E:$E,Data!$D:$D,'All YOY'!AR$93,Data!$A:$A,'All YOY'!AR$92,Data!$C:$C,'All YOY'!$C96,Data!$B:$B,'All YOY'!AR$91)</f>
        <v>540944</v>
      </c>
      <c r="AS96" s="85">
        <f>SUMIFS(Data!$E:$E,Data!$D:$D,'All YOY'!AS$93,Data!$A:$A,'All YOY'!AS$92,Data!$C:$C,'All YOY'!$C96,Data!$B:$B,'All YOY'!AS$91)</f>
        <v>473476</v>
      </c>
      <c r="AT96" s="85">
        <f>SUMIFS(Data!$E:$E,Data!$D:$D,'All YOY'!AT$93,Data!$A:$A,'All YOY'!AT$92,Data!$C:$C,'All YOY'!$C96,Data!$B:$B,'All YOY'!AT$91)</f>
        <v>67468</v>
      </c>
      <c r="AU96" s="85">
        <f>SUMIFS(Data!$E:$E,Data!$D:$D,'All YOY'!AU$93,Data!$A:$A,'All YOY'!AU$92,Data!$C:$C,'All YOY'!$C96,Data!$B:$B,'All YOY'!AU$91)</f>
        <v>531887</v>
      </c>
      <c r="AV96" s="85">
        <f>SUMIFS(Data!$E:$E,Data!$D:$D,'All YOY'!AV$93,Data!$A:$A,'All YOY'!AV$92,Data!$C:$C,'All YOY'!$C96,Data!$B:$B,'All YOY'!AV$91)</f>
        <v>466069</v>
      </c>
      <c r="AW96" s="85">
        <f>SUMIFS(Data!$E:$E,Data!$D:$D,'All YOY'!AW$93,Data!$A:$A,'All YOY'!AW$92,Data!$C:$C,'All YOY'!$C96,Data!$B:$B,'All YOY'!AW$91)</f>
        <v>65818</v>
      </c>
      <c r="AX96" s="85">
        <f>SUMIFS(Data!$E:$E,Data!$D:$D,'All YOY'!AX$93,Data!$A:$A,'All YOY'!AX$92,Data!$C:$C,'All YOY'!$C96,Data!$B:$B,'All YOY'!AX$91)</f>
        <v>521738</v>
      </c>
      <c r="AY96" s="85">
        <f>SUMIFS(Data!$E:$E,Data!$D:$D,'All YOY'!AY$93,Data!$A:$A,'All YOY'!AY$92,Data!$C:$C,'All YOY'!$C96,Data!$B:$B,'All YOY'!AY$91)</f>
        <v>456706</v>
      </c>
      <c r="AZ96" s="85">
        <f>SUMIFS(Data!$E:$E,Data!$D:$D,'All YOY'!AZ$93,Data!$A:$A,'All YOY'!AZ$92,Data!$C:$C,'All YOY'!$C96,Data!$B:$B,'All YOY'!AZ$91)</f>
        <v>65032</v>
      </c>
      <c r="BA96" s="85">
        <f>SUMIFS(Data!$E:$E,Data!$D:$D,'All YOY'!BA$93,Data!$A:$A,'All YOY'!BA$92,Data!$C:$C,'All YOY'!$C96,Data!$B:$B,'All YOY'!BA$91)</f>
        <v>0</v>
      </c>
      <c r="BB96" s="85">
        <f>SUMIFS(Data!$E:$E,Data!$D:$D,'All YOY'!BB$93,Data!$A:$A,'All YOY'!BB$92,Data!$C:$C,'All YOY'!$C96,Data!$B:$B,'All YOY'!BB$91)</f>
        <v>0</v>
      </c>
      <c r="BC96" s="85">
        <f>SUMIFS(Data!$E:$E,Data!$D:$D,'All YOY'!BC$93,Data!$A:$A,'All YOY'!BC$92,Data!$C:$C,'All YOY'!$C96,Data!$B:$B,'All YOY'!BC$91)</f>
        <v>0</v>
      </c>
      <c r="BD96" s="85">
        <f>SUMIFS(Data!$E:$E,Data!$D:$D,'All YOY'!BD$93,Data!$A:$A,'All YOY'!BD$92,Data!$C:$C,'All YOY'!$C96,Data!$B:$B,'All YOY'!BD$91)</f>
        <v>494873</v>
      </c>
      <c r="BE96" s="85">
        <f>SUMIFS(Data!$E:$E,Data!$D:$D,'All YOY'!BE$93,Data!$A:$A,'All YOY'!BE$92,Data!$C:$C,'All YOY'!$C96,Data!$B:$B,'All YOY'!BE$91)</f>
        <v>430520</v>
      </c>
      <c r="BF96" s="85">
        <f>SUMIFS(Data!$E:$E,Data!$D:$D,'All YOY'!BF$93,Data!$A:$A,'All YOY'!BF$92,Data!$C:$C,'All YOY'!$C96,Data!$B:$B,'All YOY'!BF$91)</f>
        <v>64353</v>
      </c>
      <c r="BG96" s="85">
        <f>SUMIFS(Data!$E:$E,Data!$D:$D,'All YOY'!BG$93,Data!$A:$A,'All YOY'!BG$92,Data!$C:$C,'All YOY'!$C96,Data!$B:$B,'All YOY'!BG$91)</f>
        <v>453192</v>
      </c>
      <c r="BH96" s="85">
        <f>SUMIFS(Data!$E:$E,Data!$D:$D,'All YOY'!BH$93,Data!$A:$A,'All YOY'!BH$92,Data!$C:$C,'All YOY'!$C96,Data!$B:$B,'All YOY'!BH$91)</f>
        <v>396055</v>
      </c>
      <c r="BI96" s="85">
        <f>SUMIFS(Data!$E:$E,Data!$D:$D,'All YOY'!BI$93,Data!$A:$A,'All YOY'!BI$92,Data!$C:$C,'All YOY'!$C96,Data!$B:$B,'All YOY'!BI$91)</f>
        <v>57137</v>
      </c>
      <c r="BJ96" s="85">
        <f>SUMIFS(Data!$E:$E,Data!$D:$D,'All YOY'!BJ$93,Data!$A:$A,'All YOY'!BJ$92,Data!$C:$C,'All YOY'!$C96,Data!$B:$B,'All YOY'!BJ$91)</f>
        <v>435344</v>
      </c>
      <c r="BK96" s="85">
        <f>SUMIFS(Data!$E:$E,Data!$D:$D,'All YOY'!BK$93,Data!$A:$A,'All YOY'!BK$92,Data!$C:$C,'All YOY'!$C96,Data!$B:$B,'All YOY'!BK$91)</f>
        <v>383144</v>
      </c>
      <c r="BL96" s="85">
        <f>SUMIFS(Data!$E:$E,Data!$D:$D,'All YOY'!BL$93,Data!$A:$A,'All YOY'!BL$92,Data!$C:$C,'All YOY'!$C96,Data!$B:$B,'All YOY'!BL$91)</f>
        <v>52200</v>
      </c>
      <c r="BM96" s="85">
        <f>SUMIFS(Data!$E:$E,Data!$D:$D,'All YOY'!BM$93,Data!$A:$A,'All YOY'!BM$92,Data!$C:$C,'All YOY'!$C96,Data!$B:$B,'All YOY'!BM$91)</f>
        <v>431134</v>
      </c>
      <c r="BN96" s="85">
        <f>SUMIFS(Data!$E:$E,Data!$D:$D,'All YOY'!BN$93,Data!$A:$A,'All YOY'!BN$92,Data!$C:$C,'All YOY'!$C96,Data!$B:$B,'All YOY'!BN$91)</f>
        <v>378006</v>
      </c>
      <c r="BO96" s="85">
        <f>SUMIFS(Data!$E:$E,Data!$D:$D,'All YOY'!BO$93,Data!$A:$A,'All YOY'!BO$92,Data!$C:$C,'All YOY'!$C96,Data!$B:$B,'All YOY'!BO$91)</f>
        <v>53128</v>
      </c>
      <c r="BP96" s="85">
        <f>SUMIFS(Data!$E:$E,Data!$D:$D,'All YOY'!BP$93,Data!$A:$A,'All YOY'!BP$92,Data!$C:$C,'All YOY'!$C96,Data!$B:$B,'All YOY'!BP$91)</f>
        <v>433417</v>
      </c>
      <c r="BQ96" s="85">
        <f>SUMIFS(Data!$E:$E,Data!$D:$D,'All YOY'!BQ$93,Data!$A:$A,'All YOY'!BQ$92,Data!$C:$C,'All YOY'!$C96,Data!$B:$B,'All YOY'!BQ$91)</f>
        <v>378491</v>
      </c>
      <c r="BR96" s="85">
        <f>SUMIFS(Data!$E:$E,Data!$D:$D,'All YOY'!BR$93,Data!$A:$A,'All YOY'!BR$92,Data!$C:$C,'All YOY'!$C96,Data!$B:$B,'All YOY'!BR$91)</f>
        <v>54926</v>
      </c>
      <c r="BS96" s="85">
        <f>SUMIFS(Data!$E:$E,Data!$D:$D,'All YOY'!BS$93,Data!$A:$A,'All YOY'!BS$92,Data!$C:$C,'All YOY'!$C96,Data!$B:$B,'All YOY'!BS$91)</f>
        <v>431256</v>
      </c>
      <c r="BT96" s="85">
        <f>SUMIFS(Data!$E:$E,Data!$D:$D,'All YOY'!BT$93,Data!$A:$A,'All YOY'!BT$92,Data!$C:$C,'All YOY'!$C96,Data!$B:$B,'All YOY'!BT$91)</f>
        <v>376905</v>
      </c>
      <c r="BU96" s="85">
        <f>SUMIFS(Data!$E:$E,Data!$D:$D,'All YOY'!BU$93,Data!$A:$A,'All YOY'!BU$92,Data!$C:$C,'All YOY'!$C96,Data!$B:$B,'All YOY'!BU$91)</f>
        <v>54351</v>
      </c>
      <c r="BV96" s="85">
        <f>SUMIFS(Data!$E:$E,Data!$D:$D,'All YOY'!BV$93,Data!$A:$A,'All YOY'!BV$92,Data!$C:$C,'All YOY'!$C96,Data!$B:$B,'All YOY'!BV$91)</f>
        <v>428179</v>
      </c>
      <c r="BW96" s="85">
        <f>SUMIFS(Data!$E:$E,Data!$D:$D,'All YOY'!BW$93,Data!$A:$A,'All YOY'!BW$92,Data!$C:$C,'All YOY'!$C96,Data!$B:$B,'All YOY'!BW$91)</f>
        <v>371887</v>
      </c>
      <c r="BX96" s="85">
        <f>SUMIFS(Data!$E:$E,Data!$D:$D,'All YOY'!BX$93,Data!$A:$A,'All YOY'!BX$92,Data!$C:$C,'All YOY'!$C96,Data!$B:$B,'All YOY'!BX$91)</f>
        <v>56292</v>
      </c>
      <c r="BY96" s="85">
        <f>SUMIFS(Data!$E:$E,Data!$D:$D,'All YOY'!BY$93,Data!$A:$A,'All YOY'!BY$92,Data!$C:$C,'All YOY'!$C96,Data!$B:$B,'All YOY'!BY$91)</f>
        <v>423626</v>
      </c>
      <c r="BZ96" s="85">
        <f>SUMIFS(Data!$E:$E,Data!$D:$D,'All YOY'!BZ$93,Data!$A:$A,'All YOY'!BZ$92,Data!$C:$C,'All YOY'!$C96,Data!$B:$B,'All YOY'!BZ$91)</f>
        <v>366521</v>
      </c>
      <c r="CA96" s="85">
        <f>SUMIFS(Data!$E:$E,Data!$D:$D,'All YOY'!CA$93,Data!$A:$A,'All YOY'!CA$92,Data!$C:$C,'All YOY'!$C96,Data!$B:$B,'All YOY'!CA$91)</f>
        <v>57105</v>
      </c>
      <c r="CB96" s="85">
        <f>SUMIFS(Data!$E:$E,Data!$D:$D,'All YOY'!CB$93,Data!$A:$A,'All YOY'!CB$92,Data!$C:$C,'All YOY'!$C96,Data!$B:$B,'All YOY'!CB$91)</f>
        <v>423174</v>
      </c>
      <c r="CC96" s="85">
        <f>SUMIFS(Data!$E:$E,Data!$D:$D,'All YOY'!CC$93,Data!$A:$A,'All YOY'!CC$92,Data!$C:$C,'All YOY'!$C96,Data!$B:$B,'All YOY'!CC$91)</f>
        <v>366135</v>
      </c>
      <c r="CD96" s="85">
        <f>SUMIFS(Data!$E:$E,Data!$D:$D,'All YOY'!CD$93,Data!$A:$A,'All YOY'!CD$92,Data!$C:$C,'All YOY'!$C96,Data!$B:$B,'All YOY'!CD$91)</f>
        <v>57039</v>
      </c>
      <c r="CE96" s="85">
        <f>SUMIFS(Data!$E:$E,Data!$D:$D,'All YOY'!CE$93,Data!$A:$A,'All YOY'!CE$92,Data!$C:$C,'All YOY'!$C96,Data!$B:$B,'All YOY'!CE$91)</f>
        <v>421402</v>
      </c>
      <c r="CF96" s="85">
        <f>SUMIFS(Data!$E:$E,Data!$D:$D,'All YOY'!CF$93,Data!$A:$A,'All YOY'!CF$92,Data!$C:$C,'All YOY'!$C96,Data!$B:$B,'All YOY'!CF$91)</f>
        <v>364041</v>
      </c>
      <c r="CG96" s="85">
        <f>SUMIFS(Data!$E:$E,Data!$D:$D,'All YOY'!CG$93,Data!$A:$A,'All YOY'!CG$92,Data!$C:$C,'All YOY'!$C96,Data!$B:$B,'All YOY'!CG$91)</f>
        <v>57361</v>
      </c>
      <c r="CH96" s="85">
        <f>SUMIFS(Data!$E:$E,Data!$D:$D,'All YOY'!CH$93,Data!$A:$A,'All YOY'!CH$92,Data!$C:$C,'All YOY'!$C96,Data!$B:$B,'All YOY'!CH$91)</f>
        <v>444148</v>
      </c>
      <c r="CI96" s="85">
        <f>SUMIFS(Data!$E:$E,Data!$D:$D,'All YOY'!CI$93,Data!$A:$A,'All YOY'!CI$92,Data!$C:$C,'All YOY'!$C96,Data!$B:$B,'All YOY'!CI$91)</f>
        <v>381154</v>
      </c>
      <c r="CJ96" s="85">
        <f>SUMIFS(Data!$E:$E,Data!$D:$D,'All YOY'!CJ$93,Data!$A:$A,'All YOY'!CJ$92,Data!$C:$C,'All YOY'!$C96,Data!$B:$B,'All YOY'!CJ$91)</f>
        <v>62994</v>
      </c>
      <c r="CK96" s="85">
        <f>SUMIFS(Data!$E:$E,Data!$D:$D,'All YOY'!CK$93,Data!$A:$A,'All YOY'!CK$92,Data!$C:$C,'All YOY'!$C96,Data!$B:$B,'All YOY'!CK$91)</f>
        <v>441252</v>
      </c>
      <c r="CL96" s="85">
        <f>SUMIFS(Data!$E:$E,Data!$D:$D,'All YOY'!CL$93,Data!$A:$A,'All YOY'!CL$92,Data!$C:$C,'All YOY'!$C96,Data!$B:$B,'All YOY'!CL$91)</f>
        <v>377749</v>
      </c>
      <c r="CM96" s="85">
        <f>SUMIFS(Data!$E:$E,Data!$D:$D,'All YOY'!CM$93,Data!$A:$A,'All YOY'!CM$92,Data!$C:$C,'All YOY'!$C96,Data!$B:$B,'All YOY'!CM$91)</f>
        <v>63503</v>
      </c>
      <c r="CN96" s="85">
        <f>SUMIFS(Data!$E:$E,Data!$D:$D,'All YOY'!CN$93,Data!$A:$A,'All YOY'!CN$92,Data!$C:$C,'All YOY'!$C96,Data!$B:$B,'All YOY'!CN$91)</f>
        <v>446613</v>
      </c>
      <c r="CO96" s="85">
        <f>SUMIFS(Data!$E:$E,Data!$D:$D,'All YOY'!CO$93,Data!$A:$A,'All YOY'!CO$92,Data!$C:$C,'All YOY'!$C96,Data!$B:$B,'All YOY'!CO$91)</f>
        <v>380994</v>
      </c>
      <c r="CP96" s="85">
        <f>SUMIFS(Data!$E:$E,Data!$D:$D,'All YOY'!CP$93,Data!$A:$A,'All YOY'!CP$92,Data!$C:$C,'All YOY'!$C96,Data!$B:$B,'All YOY'!CP$91)</f>
        <v>65619</v>
      </c>
      <c r="CQ96" s="85">
        <f>SUMIFS(Data!$E:$E,Data!$D:$D,'All YOY'!CQ$93,Data!$A:$A,'All YOY'!CQ$92,Data!$C:$C,'All YOY'!$C96,Data!$B:$B,'All YOY'!CQ$91)</f>
        <v>438159</v>
      </c>
      <c r="CR96" s="85">
        <f>SUMIFS(Data!$E:$E,Data!$D:$D,'All YOY'!CR$93,Data!$A:$A,'All YOY'!CR$92,Data!$C:$C,'All YOY'!$C96,Data!$B:$B,'All YOY'!CR$91)</f>
        <v>366566</v>
      </c>
      <c r="CS96" s="85">
        <f>SUMIFS(Data!$E:$E,Data!$D:$D,'All YOY'!CS$93,Data!$A:$A,'All YOY'!CS$92,Data!$C:$C,'All YOY'!$C96,Data!$B:$B,'All YOY'!CS$91)</f>
        <v>71593</v>
      </c>
      <c r="CT96" s="85">
        <f>SUMIFS(Data!$E:$E,Data!$D:$D,'All YOY'!CT$93,Data!$A:$A,'All YOY'!CT$92,Data!$C:$C,'All YOY'!$C96,Data!$B:$B,'All YOY'!CT$91)</f>
        <v>426323</v>
      </c>
      <c r="CU96" s="85">
        <f>SUMIFS(Data!$E:$E,Data!$D:$D,'All YOY'!CU$93,Data!$A:$A,'All YOY'!CU$92,Data!$C:$C,'All YOY'!$C96,Data!$B:$B,'All YOY'!CU$91)</f>
        <v>355365</v>
      </c>
      <c r="CV96" s="85">
        <f>SUMIFS(Data!$E:$E,Data!$D:$D,'All YOY'!CV$93,Data!$A:$A,'All YOY'!CV$92,Data!$C:$C,'All YOY'!$C96,Data!$B:$B,'All YOY'!CV$91)</f>
        <v>70958</v>
      </c>
      <c r="CW96" s="85">
        <f>SUMIFS(Data!$E:$E,Data!$D:$D,'All YOY'!CW$93,Data!$A:$A,'All YOY'!CW$92,Data!$C:$C,'All YOY'!$C96,Data!$B:$B,'All YOY'!CW$91)</f>
        <v>432467</v>
      </c>
      <c r="CX96" s="85">
        <f>SUMIFS(Data!$E:$E,Data!$D:$D,'All YOY'!CX$93,Data!$A:$A,'All YOY'!CX$92,Data!$C:$C,'All YOY'!$C96,Data!$B:$B,'All YOY'!CX$91)</f>
        <v>355972</v>
      </c>
      <c r="CY96" s="85">
        <f>SUMIFS(Data!$E:$E,Data!$D:$D,'All YOY'!CY$93,Data!$A:$A,'All YOY'!CY$92,Data!$C:$C,'All YOY'!$C96,Data!$B:$B,'All YOY'!CY$91)</f>
        <v>76495</v>
      </c>
      <c r="CZ96" s="85">
        <f>SUMIFS(Data!$E:$E,Data!$D:$D,'All YOY'!CZ$93,Data!$A:$A,'All YOY'!CZ$92,Data!$C:$C,'All YOY'!$C96,Data!$B:$B,'All YOY'!CZ$91)</f>
        <v>430018</v>
      </c>
      <c r="DA96" s="85">
        <f>SUMIFS(Data!$E:$E,Data!$D:$D,'All YOY'!DA$93,Data!$A:$A,'All YOY'!DA$92,Data!$C:$C,'All YOY'!$C96,Data!$B:$B,'All YOY'!DA$91)</f>
        <v>0</v>
      </c>
      <c r="DB96" s="85">
        <f>SUMIFS(Data!$E:$E,Data!$D:$D,'All YOY'!DB$93,Data!$A:$A,'All YOY'!DB$92,Data!$C:$C,'All YOY'!$C96,Data!$B:$B,'All YOY'!DB$91)</f>
        <v>77872</v>
      </c>
      <c r="DC96" s="85">
        <f>SUMIFS(Data!$E:$E,Data!$D:$D,'All YOY'!DC$93,Data!$A:$A,'All YOY'!DC$92,Data!$C:$C,'All YOY'!$C96,Data!$B:$B,'All YOY'!DC$91)</f>
        <v>430963</v>
      </c>
      <c r="DD96" s="85">
        <f>SUMIFS(Data!$E:$E,Data!$D:$D,'All YOY'!DD$93,Data!$A:$A,'All YOY'!DD$92,Data!$C:$C,'All YOY'!$C96,Data!$B:$B,'All YOY'!DD$91)</f>
        <v>352774</v>
      </c>
      <c r="DE96" s="85">
        <f>SUMIFS(Data!$E:$E,Data!$D:$D,'All YOY'!DE$93,Data!$A:$A,'All YOY'!DE$92,Data!$C:$C,'All YOY'!$C96,Data!$B:$B,'All YOY'!DE$91)</f>
        <v>78189</v>
      </c>
    </row>
    <row r="97" spans="1:109">
      <c r="A97" s="77" t="s">
        <v>460</v>
      </c>
      <c r="B97" s="77"/>
      <c r="C97" s="77" t="s">
        <v>28</v>
      </c>
      <c r="D97" s="77"/>
      <c r="E97" s="85">
        <f>SUMIFS(Data!$E:$E,Data!$D:$D,'All YOY'!E$93,Data!$A:$A,'All YOY'!E$92,Data!$C:$C,'All YOY'!$C97,Data!$B:$B,'All YOY'!E$91)</f>
        <v>12</v>
      </c>
      <c r="F97" s="85">
        <f>SUMIFS(Data!$E:$E,Data!$D:$D,'All YOY'!F$93,Data!$A:$A,'All YOY'!F$92,Data!$C:$C,'All YOY'!$C97,Data!$B:$B,'All YOY'!F$91)</f>
        <v>12</v>
      </c>
      <c r="G97" s="85">
        <f>SUMIFS(Data!$E:$E,Data!$D:$D,'All YOY'!G$93,Data!$A:$A,'All YOY'!G$92,Data!$C:$C,'All YOY'!$C97,Data!$B:$B,'All YOY'!G$91)</f>
        <v>0</v>
      </c>
      <c r="H97" s="85">
        <f>SUMIFS(Data!$E:$E,Data!$D:$D,'All YOY'!H$93,Data!$A:$A,'All YOY'!H$92,Data!$C:$C,'All YOY'!$C97,Data!$B:$B,'All YOY'!H$91)</f>
        <v>27</v>
      </c>
      <c r="I97" s="85">
        <f>SUMIFS(Data!$E:$E,Data!$D:$D,'All YOY'!I$93,Data!$A:$A,'All YOY'!I$92,Data!$C:$C,'All YOY'!$C97,Data!$B:$B,'All YOY'!I$91)</f>
        <v>19</v>
      </c>
      <c r="J97" s="85">
        <f>SUMIFS(Data!$E:$E,Data!$D:$D,'All YOY'!J$93,Data!$A:$A,'All YOY'!J$92,Data!$C:$C,'All YOY'!$C97,Data!$B:$B,'All YOY'!J$91)</f>
        <v>8</v>
      </c>
      <c r="K97" s="85">
        <f>SUMIFS(Data!$E:$E,Data!$D:$D,'All YOY'!K$93,Data!$A:$A,'All YOY'!K$92,Data!$C:$C,'All YOY'!$C97,Data!$B:$B,'All YOY'!K$91)</f>
        <v>27</v>
      </c>
      <c r="L97" s="85">
        <f>SUMIFS(Data!$E:$E,Data!$D:$D,'All YOY'!L$93,Data!$A:$A,'All YOY'!L$92,Data!$C:$C,'All YOY'!$C97,Data!$B:$B,'All YOY'!L$91)</f>
        <v>19</v>
      </c>
      <c r="M97" s="85">
        <f>SUMIFS(Data!$E:$E,Data!$D:$D,'All YOY'!M$93,Data!$A:$A,'All YOY'!M$92,Data!$C:$C,'All YOY'!$C97,Data!$B:$B,'All YOY'!M$91)</f>
        <v>8</v>
      </c>
      <c r="N97" s="85">
        <f>SUMIFS(Data!$E:$E,Data!$D:$D,'All YOY'!N$93,Data!$A:$A,'All YOY'!N$92,Data!$C:$C,'All YOY'!$C97,Data!$B:$B,'All YOY'!N$91)</f>
        <v>32</v>
      </c>
      <c r="O97" s="85">
        <f>SUMIFS(Data!$E:$E,Data!$D:$D,'All YOY'!O$93,Data!$A:$A,'All YOY'!O$92,Data!$C:$C,'All YOY'!$C97,Data!$B:$B,'All YOY'!O$91)</f>
        <v>26</v>
      </c>
      <c r="P97" s="85">
        <f>SUMIFS(Data!$E:$E,Data!$D:$D,'All YOY'!P$93,Data!$A:$A,'All YOY'!P$92,Data!$C:$C,'All YOY'!$C97,Data!$B:$B,'All YOY'!P$91)</f>
        <v>6</v>
      </c>
      <c r="Q97" s="85">
        <f>SUMIFS(Data!$E:$E,Data!$D:$D,'All YOY'!Q$93,Data!$A:$A,'All YOY'!Q$92,Data!$C:$C,'All YOY'!$C97,Data!$B:$B,'All YOY'!Q$91)</f>
        <v>32</v>
      </c>
      <c r="R97" s="85">
        <f>SUMIFS(Data!$E:$E,Data!$D:$D,'All YOY'!R$93,Data!$A:$A,'All YOY'!R$92,Data!$C:$C,'All YOY'!$C97,Data!$B:$B,'All YOY'!R$91)</f>
        <v>26</v>
      </c>
      <c r="S97" s="85">
        <f>SUMIFS(Data!$E:$E,Data!$D:$D,'All YOY'!S$93,Data!$A:$A,'All YOY'!S$92,Data!$C:$C,'All YOY'!$C97,Data!$B:$B,'All YOY'!S$91)</f>
        <v>6</v>
      </c>
      <c r="T97" s="85">
        <f>SUMIFS(Data!$E:$E,Data!$D:$D,'All YOY'!T$93,Data!$A:$A,'All YOY'!T$92,Data!$C:$C,'All YOY'!$C97,Data!$B:$B,'All YOY'!T$91)</f>
        <v>36</v>
      </c>
      <c r="U97" s="85">
        <f>SUMIFS(Data!$E:$E,Data!$D:$D,'All YOY'!U$93,Data!$A:$A,'All YOY'!U$92,Data!$C:$C,'All YOY'!$C97,Data!$B:$B,'All YOY'!U$91)</f>
        <v>34</v>
      </c>
      <c r="V97" s="85">
        <f>SUMIFS(Data!$E:$E,Data!$D:$D,'All YOY'!V$93,Data!$A:$A,'All YOY'!V$92,Data!$C:$C,'All YOY'!$C97,Data!$B:$B,'All YOY'!V$91)</f>
        <v>2</v>
      </c>
      <c r="W97" s="85">
        <f>SUMIFS(Data!$E:$E,Data!$D:$D,'All YOY'!W$93,Data!$A:$A,'All YOY'!W$92,Data!$C:$C,'All YOY'!$C97,Data!$B:$B,'All YOY'!W$91)</f>
        <v>40</v>
      </c>
      <c r="X97" s="85">
        <f>SUMIFS(Data!$E:$E,Data!$D:$D,'All YOY'!X$93,Data!$A:$A,'All YOY'!X$92,Data!$C:$C,'All YOY'!$C97,Data!$B:$B,'All YOY'!X$91)</f>
        <v>35</v>
      </c>
      <c r="Y97" s="85">
        <f>SUMIFS(Data!$E:$E,Data!$D:$D,'All YOY'!Y$93,Data!$A:$A,'All YOY'!Y$92,Data!$C:$C,'All YOY'!$C97,Data!$B:$B,'All YOY'!Y$91)</f>
        <v>5</v>
      </c>
      <c r="Z97" s="85">
        <f>SUMIFS(Data!$E:$E,Data!$D:$D,'All YOY'!Z$93,Data!$A:$A,'All YOY'!Z$92,Data!$C:$C,'All YOY'!$C97,Data!$B:$B,'All YOY'!Z$91)</f>
        <v>75</v>
      </c>
      <c r="AA97" s="85">
        <f>SUMIFS(Data!$E:$E,Data!$D:$D,'All YOY'!AA$93,Data!$A:$A,'All YOY'!AA$92,Data!$C:$C,'All YOY'!$C97,Data!$B:$B,'All YOY'!AA$91)</f>
        <v>66</v>
      </c>
      <c r="AB97" s="85">
        <f>SUMIFS(Data!$E:$E,Data!$D:$D,'All YOY'!AB$93,Data!$A:$A,'All YOY'!AB$92,Data!$C:$C,'All YOY'!$C97,Data!$B:$B,'All YOY'!AB$91)</f>
        <v>9</v>
      </c>
      <c r="AC97" s="85">
        <f>SUMIFS(Data!$E:$E,Data!$D:$D,'All YOY'!AC$93,Data!$A:$A,'All YOY'!AC$92,Data!$C:$C,'All YOY'!$C97,Data!$B:$B,'All YOY'!AC$91)</f>
        <v>76</v>
      </c>
      <c r="AD97" s="85">
        <f>SUMIFS(Data!$E:$E,Data!$D:$D,'All YOY'!AD$93,Data!$A:$A,'All YOY'!AD$92,Data!$C:$C,'All YOY'!$C97,Data!$B:$B,'All YOY'!AD$91)</f>
        <v>72</v>
      </c>
      <c r="AE97" s="85">
        <f>SUMIFS(Data!$E:$E,Data!$D:$D,'All YOY'!AE$93,Data!$A:$A,'All YOY'!AE$92,Data!$C:$C,'All YOY'!$C97,Data!$B:$B,'All YOY'!AE$91)</f>
        <v>4</v>
      </c>
      <c r="AF97" s="85">
        <f>SUMIFS(Data!$E:$E,Data!$D:$D,'All YOY'!AF$93,Data!$A:$A,'All YOY'!AF$92,Data!$C:$C,'All YOY'!$C97,Data!$B:$B,'All YOY'!AF$91)</f>
        <v>91</v>
      </c>
      <c r="AG97" s="85">
        <f>SUMIFS(Data!$E:$E,Data!$D:$D,'All YOY'!AG$93,Data!$A:$A,'All YOY'!AG$92,Data!$C:$C,'All YOY'!$C97,Data!$B:$B,'All YOY'!AG$91)</f>
        <v>87</v>
      </c>
      <c r="AH97" s="85">
        <f>SUMIFS(Data!$E:$E,Data!$D:$D,'All YOY'!AH$93,Data!$A:$A,'All YOY'!AH$92,Data!$C:$C,'All YOY'!$C97,Data!$B:$B,'All YOY'!AH$91)</f>
        <v>4</v>
      </c>
      <c r="AI97" s="85">
        <f>SUMIFS(Data!$E:$E,Data!$D:$D,'All YOY'!AI$93,Data!$A:$A,'All YOY'!AI$92,Data!$C:$C,'All YOY'!$C97,Data!$B:$B,'All YOY'!AI$91)</f>
        <v>341</v>
      </c>
      <c r="AJ97" s="85">
        <f>SUMIFS(Data!$E:$E,Data!$D:$D,'All YOY'!AJ$93,Data!$A:$A,'All YOY'!AJ$92,Data!$C:$C,'All YOY'!$C97,Data!$B:$B,'All YOY'!AJ$91)</f>
        <v>317</v>
      </c>
      <c r="AK97" s="85">
        <f>SUMIFS(Data!$E:$E,Data!$D:$D,'All YOY'!AK$93,Data!$A:$A,'All YOY'!AK$92,Data!$C:$C,'All YOY'!$C97,Data!$B:$B,'All YOY'!AK$91)</f>
        <v>24</v>
      </c>
      <c r="AL97" s="85">
        <f>SUMIFS(Data!$E:$E,Data!$D:$D,'All YOY'!AL$93,Data!$A:$A,'All YOY'!AL$92,Data!$C:$C,'All YOY'!$C97,Data!$B:$B,'All YOY'!AL$91)</f>
        <v>1283</v>
      </c>
      <c r="AM97" s="85">
        <f>SUMIFS(Data!$E:$E,Data!$D:$D,'All YOY'!AM$93,Data!$A:$A,'All YOY'!AM$92,Data!$C:$C,'All YOY'!$C97,Data!$B:$B,'All YOY'!AM$91)</f>
        <v>1212</v>
      </c>
      <c r="AN97" s="85">
        <f>SUMIFS(Data!$E:$E,Data!$D:$D,'All YOY'!AN$93,Data!$A:$A,'All YOY'!AN$92,Data!$C:$C,'All YOY'!$C97,Data!$B:$B,'All YOY'!AN$91)</f>
        <v>71</v>
      </c>
      <c r="AO97" s="85">
        <f>SUMIFS(Data!$E:$E,Data!$D:$D,'All YOY'!AO$93,Data!$A:$A,'All YOY'!AO$92,Data!$C:$C,'All YOY'!$C97,Data!$B:$B,'All YOY'!AO$91)</f>
        <v>1374</v>
      </c>
      <c r="AP97" s="85">
        <f>SUMIFS(Data!$E:$E,Data!$D:$D,'All YOY'!AP$93,Data!$A:$A,'All YOY'!AP$92,Data!$C:$C,'All YOY'!$C97,Data!$B:$B,'All YOY'!AP$91)</f>
        <v>1302</v>
      </c>
      <c r="AQ97" s="85">
        <f>SUMIFS(Data!$E:$E,Data!$D:$D,'All YOY'!AQ$93,Data!$A:$A,'All YOY'!AQ$92,Data!$C:$C,'All YOY'!$C97,Data!$B:$B,'All YOY'!AQ$91)</f>
        <v>72</v>
      </c>
      <c r="AR97" s="85">
        <f>SUMIFS(Data!$E:$E,Data!$D:$D,'All YOY'!AR$93,Data!$A:$A,'All YOY'!AR$92,Data!$C:$C,'All YOY'!$C97,Data!$B:$B,'All YOY'!AR$91)</f>
        <v>1197</v>
      </c>
      <c r="AS97" s="85">
        <f>SUMIFS(Data!$E:$E,Data!$D:$D,'All YOY'!AS$93,Data!$A:$A,'All YOY'!AS$92,Data!$C:$C,'All YOY'!$C97,Data!$B:$B,'All YOY'!AS$91)</f>
        <v>1128</v>
      </c>
      <c r="AT97" s="85">
        <f>SUMIFS(Data!$E:$E,Data!$D:$D,'All YOY'!AT$93,Data!$A:$A,'All YOY'!AT$92,Data!$C:$C,'All YOY'!$C97,Data!$B:$B,'All YOY'!AT$91)</f>
        <v>69</v>
      </c>
      <c r="AU97" s="85">
        <f>SUMIFS(Data!$E:$E,Data!$D:$D,'All YOY'!AU$93,Data!$A:$A,'All YOY'!AU$92,Data!$C:$C,'All YOY'!$C97,Data!$B:$B,'All YOY'!AU$91)</f>
        <v>1058</v>
      </c>
      <c r="AV97" s="85">
        <f>SUMIFS(Data!$E:$E,Data!$D:$D,'All YOY'!AV$93,Data!$A:$A,'All YOY'!AV$92,Data!$C:$C,'All YOY'!$C97,Data!$B:$B,'All YOY'!AV$91)</f>
        <v>1041</v>
      </c>
      <c r="AW97" s="85">
        <f>SUMIFS(Data!$E:$E,Data!$D:$D,'All YOY'!AW$93,Data!$A:$A,'All YOY'!AW$92,Data!$C:$C,'All YOY'!$C97,Data!$B:$B,'All YOY'!AW$91)</f>
        <v>17</v>
      </c>
      <c r="AX97" s="85">
        <f>SUMIFS(Data!$E:$E,Data!$D:$D,'All YOY'!AX$93,Data!$A:$A,'All YOY'!AX$92,Data!$C:$C,'All YOY'!$C97,Data!$B:$B,'All YOY'!AX$91)</f>
        <v>1568</v>
      </c>
      <c r="AY97" s="85">
        <f>SUMIFS(Data!$E:$E,Data!$D:$D,'All YOY'!AY$93,Data!$A:$A,'All YOY'!AY$92,Data!$C:$C,'All YOY'!$C97,Data!$B:$B,'All YOY'!AY$91)</f>
        <v>1516</v>
      </c>
      <c r="AZ97" s="85">
        <f>SUMIFS(Data!$E:$E,Data!$D:$D,'All YOY'!AZ$93,Data!$A:$A,'All YOY'!AZ$92,Data!$C:$C,'All YOY'!$C97,Data!$B:$B,'All YOY'!AZ$91)</f>
        <v>52</v>
      </c>
      <c r="BA97" s="85">
        <f>SUMIFS(Data!$E:$E,Data!$D:$D,'All YOY'!BA$93,Data!$A:$A,'All YOY'!BA$92,Data!$C:$C,'All YOY'!$C97,Data!$B:$B,'All YOY'!BA$91)</f>
        <v>0</v>
      </c>
      <c r="BB97" s="85">
        <f>SUMIFS(Data!$E:$E,Data!$D:$D,'All YOY'!BB$93,Data!$A:$A,'All YOY'!BB$92,Data!$C:$C,'All YOY'!$C97,Data!$B:$B,'All YOY'!BB$91)</f>
        <v>0</v>
      </c>
      <c r="BC97" s="85">
        <f>SUMIFS(Data!$E:$E,Data!$D:$D,'All YOY'!BC$93,Data!$A:$A,'All YOY'!BC$92,Data!$C:$C,'All YOY'!$C97,Data!$B:$B,'All YOY'!BC$91)</f>
        <v>0</v>
      </c>
      <c r="BD97" s="85">
        <f>SUMIFS(Data!$E:$E,Data!$D:$D,'All YOY'!BD$93,Data!$A:$A,'All YOY'!BD$92,Data!$C:$C,'All YOY'!$C97,Data!$B:$B,'All YOY'!BD$91)</f>
        <v>1480</v>
      </c>
      <c r="BE97" s="85">
        <f>SUMIFS(Data!$E:$E,Data!$D:$D,'All YOY'!BE$93,Data!$A:$A,'All YOY'!BE$92,Data!$C:$C,'All YOY'!$C97,Data!$B:$B,'All YOY'!BE$91)</f>
        <v>1420</v>
      </c>
      <c r="BF97" s="85">
        <f>SUMIFS(Data!$E:$E,Data!$D:$D,'All YOY'!BF$93,Data!$A:$A,'All YOY'!BF$92,Data!$C:$C,'All YOY'!$C97,Data!$B:$B,'All YOY'!BF$91)</f>
        <v>60</v>
      </c>
      <c r="BG97" s="85">
        <f>SUMIFS(Data!$E:$E,Data!$D:$D,'All YOY'!BG$93,Data!$A:$A,'All YOY'!BG$92,Data!$C:$C,'All YOY'!$C97,Data!$B:$B,'All YOY'!BG$91)</f>
        <v>1436</v>
      </c>
      <c r="BH97" s="85">
        <f>SUMIFS(Data!$E:$E,Data!$D:$D,'All YOY'!BH$93,Data!$A:$A,'All YOY'!BH$92,Data!$C:$C,'All YOY'!$C97,Data!$B:$B,'All YOY'!BH$91)</f>
        <v>1363</v>
      </c>
      <c r="BI97" s="85">
        <f>SUMIFS(Data!$E:$E,Data!$D:$D,'All YOY'!BI$93,Data!$A:$A,'All YOY'!BI$92,Data!$C:$C,'All YOY'!$C97,Data!$B:$B,'All YOY'!BI$91)</f>
        <v>73</v>
      </c>
      <c r="BJ97" s="85">
        <f>SUMIFS(Data!$E:$E,Data!$D:$D,'All YOY'!BJ$93,Data!$A:$A,'All YOY'!BJ$92,Data!$C:$C,'All YOY'!$C97,Data!$B:$B,'All YOY'!BJ$91)</f>
        <v>1783</v>
      </c>
      <c r="BK97" s="85">
        <f>SUMIFS(Data!$E:$E,Data!$D:$D,'All YOY'!BK$93,Data!$A:$A,'All YOY'!BK$92,Data!$C:$C,'All YOY'!$C97,Data!$B:$B,'All YOY'!BK$91)</f>
        <v>1672</v>
      </c>
      <c r="BL97" s="85">
        <f>SUMIFS(Data!$E:$E,Data!$D:$D,'All YOY'!BL$93,Data!$A:$A,'All YOY'!BL$92,Data!$C:$C,'All YOY'!$C97,Data!$B:$B,'All YOY'!BL$91)</f>
        <v>111</v>
      </c>
      <c r="BM97" s="85">
        <f>SUMIFS(Data!$E:$E,Data!$D:$D,'All YOY'!BM$93,Data!$A:$A,'All YOY'!BM$92,Data!$C:$C,'All YOY'!$C97,Data!$B:$B,'All YOY'!BM$91)</f>
        <v>1915</v>
      </c>
      <c r="BN97" s="85">
        <f>SUMIFS(Data!$E:$E,Data!$D:$D,'All YOY'!BN$93,Data!$A:$A,'All YOY'!BN$92,Data!$C:$C,'All YOY'!$C97,Data!$B:$B,'All YOY'!BN$91)</f>
        <v>1807</v>
      </c>
      <c r="BO97" s="85">
        <f>SUMIFS(Data!$E:$E,Data!$D:$D,'All YOY'!BO$93,Data!$A:$A,'All YOY'!BO$92,Data!$C:$C,'All YOY'!$C97,Data!$B:$B,'All YOY'!BO$91)</f>
        <v>108</v>
      </c>
      <c r="BP97" s="85">
        <f>SUMIFS(Data!$E:$E,Data!$D:$D,'All YOY'!BP$93,Data!$A:$A,'All YOY'!BP$92,Data!$C:$C,'All YOY'!$C97,Data!$B:$B,'All YOY'!BP$91)</f>
        <v>1881</v>
      </c>
      <c r="BQ97" s="85">
        <f>SUMIFS(Data!$E:$E,Data!$D:$D,'All YOY'!BQ$93,Data!$A:$A,'All YOY'!BQ$92,Data!$C:$C,'All YOY'!$C97,Data!$B:$B,'All YOY'!BQ$91)</f>
        <v>1773</v>
      </c>
      <c r="BR97" s="85">
        <f>SUMIFS(Data!$E:$E,Data!$D:$D,'All YOY'!BR$93,Data!$A:$A,'All YOY'!BR$92,Data!$C:$C,'All YOY'!$C97,Data!$B:$B,'All YOY'!BR$91)</f>
        <v>108</v>
      </c>
      <c r="BS97" s="85">
        <f>SUMIFS(Data!$E:$E,Data!$D:$D,'All YOY'!BS$93,Data!$A:$A,'All YOY'!BS$92,Data!$C:$C,'All YOY'!$C97,Data!$B:$B,'All YOY'!BS$91)</f>
        <v>1880</v>
      </c>
      <c r="BT97" s="85">
        <f>SUMIFS(Data!$E:$E,Data!$D:$D,'All YOY'!BT$93,Data!$A:$A,'All YOY'!BT$92,Data!$C:$C,'All YOY'!$C97,Data!$B:$B,'All YOY'!BT$91)</f>
        <v>1775</v>
      </c>
      <c r="BU97" s="85">
        <f>SUMIFS(Data!$E:$E,Data!$D:$D,'All YOY'!BU$93,Data!$A:$A,'All YOY'!BU$92,Data!$C:$C,'All YOY'!$C97,Data!$B:$B,'All YOY'!BU$91)</f>
        <v>105</v>
      </c>
      <c r="BV97" s="85">
        <f>SUMIFS(Data!$E:$E,Data!$D:$D,'All YOY'!BV$93,Data!$A:$A,'All YOY'!BV$92,Data!$C:$C,'All YOY'!$C97,Data!$B:$B,'All YOY'!BV$91)</f>
        <v>1878</v>
      </c>
      <c r="BW97" s="85">
        <f>SUMIFS(Data!$E:$E,Data!$D:$D,'All YOY'!BW$93,Data!$A:$A,'All YOY'!BW$92,Data!$C:$C,'All YOY'!$C97,Data!$B:$B,'All YOY'!BW$91)</f>
        <v>1761</v>
      </c>
      <c r="BX97" s="85">
        <f>SUMIFS(Data!$E:$E,Data!$D:$D,'All YOY'!BX$93,Data!$A:$A,'All YOY'!BX$92,Data!$C:$C,'All YOY'!$C97,Data!$B:$B,'All YOY'!BX$91)</f>
        <v>117</v>
      </c>
      <c r="BY97" s="85">
        <f>SUMIFS(Data!$E:$E,Data!$D:$D,'All YOY'!BY$93,Data!$A:$A,'All YOY'!BY$92,Data!$C:$C,'All YOY'!$C97,Data!$B:$B,'All YOY'!BY$91)</f>
        <v>1852</v>
      </c>
      <c r="BZ97" s="85">
        <f>SUMIFS(Data!$E:$E,Data!$D:$D,'All YOY'!BZ$93,Data!$A:$A,'All YOY'!BZ$92,Data!$C:$C,'All YOY'!$C97,Data!$B:$B,'All YOY'!BZ$91)</f>
        <v>1731</v>
      </c>
      <c r="CA97" s="85">
        <f>SUMIFS(Data!$E:$E,Data!$D:$D,'All YOY'!CA$93,Data!$A:$A,'All YOY'!CA$92,Data!$C:$C,'All YOY'!$C97,Data!$B:$B,'All YOY'!CA$91)</f>
        <v>121</v>
      </c>
      <c r="CB97" s="85">
        <f>SUMIFS(Data!$E:$E,Data!$D:$D,'All YOY'!CB$93,Data!$A:$A,'All YOY'!CB$92,Data!$C:$C,'All YOY'!$C97,Data!$B:$B,'All YOY'!CB$91)</f>
        <v>1882</v>
      </c>
      <c r="CC97" s="85">
        <f>SUMIFS(Data!$E:$E,Data!$D:$D,'All YOY'!CC$93,Data!$A:$A,'All YOY'!CC$92,Data!$C:$C,'All YOY'!$C97,Data!$B:$B,'All YOY'!CC$91)</f>
        <v>1755</v>
      </c>
      <c r="CD97" s="85">
        <f>SUMIFS(Data!$E:$E,Data!$D:$D,'All YOY'!CD$93,Data!$A:$A,'All YOY'!CD$92,Data!$C:$C,'All YOY'!$C97,Data!$B:$B,'All YOY'!CD$91)</f>
        <v>127</v>
      </c>
      <c r="CE97" s="85">
        <f>SUMIFS(Data!$E:$E,Data!$D:$D,'All YOY'!CE$93,Data!$A:$A,'All YOY'!CE$92,Data!$C:$C,'All YOY'!$C97,Data!$B:$B,'All YOY'!CE$91)</f>
        <v>1930</v>
      </c>
      <c r="CF97" s="85">
        <f>SUMIFS(Data!$E:$E,Data!$D:$D,'All YOY'!CF$93,Data!$A:$A,'All YOY'!CF$92,Data!$C:$C,'All YOY'!$C97,Data!$B:$B,'All YOY'!CF$91)</f>
        <v>1805</v>
      </c>
      <c r="CG97" s="85">
        <f>SUMIFS(Data!$E:$E,Data!$D:$D,'All YOY'!CG$93,Data!$A:$A,'All YOY'!CG$92,Data!$C:$C,'All YOY'!$C97,Data!$B:$B,'All YOY'!CG$91)</f>
        <v>125</v>
      </c>
      <c r="CH97" s="85">
        <f>SUMIFS(Data!$E:$E,Data!$D:$D,'All YOY'!CH$93,Data!$A:$A,'All YOY'!CH$92,Data!$C:$C,'All YOY'!$C97,Data!$B:$B,'All YOY'!CH$91)</f>
        <v>1975</v>
      </c>
      <c r="CI97" s="85">
        <f>SUMIFS(Data!$E:$E,Data!$D:$D,'All YOY'!CI$93,Data!$A:$A,'All YOY'!CI$92,Data!$C:$C,'All YOY'!$C97,Data!$B:$B,'All YOY'!CI$91)</f>
        <v>1841</v>
      </c>
      <c r="CJ97" s="85">
        <f>SUMIFS(Data!$E:$E,Data!$D:$D,'All YOY'!CJ$93,Data!$A:$A,'All YOY'!CJ$92,Data!$C:$C,'All YOY'!$C97,Data!$B:$B,'All YOY'!CJ$91)</f>
        <v>134</v>
      </c>
      <c r="CK97" s="85">
        <f>SUMIFS(Data!$E:$E,Data!$D:$D,'All YOY'!CK$93,Data!$A:$A,'All YOY'!CK$92,Data!$C:$C,'All YOY'!$C97,Data!$B:$B,'All YOY'!CK$91)</f>
        <v>1971</v>
      </c>
      <c r="CL97" s="85">
        <f>SUMIFS(Data!$E:$E,Data!$D:$D,'All YOY'!CL$93,Data!$A:$A,'All YOY'!CL$92,Data!$C:$C,'All YOY'!$C97,Data!$B:$B,'All YOY'!CL$91)</f>
        <v>1868</v>
      </c>
      <c r="CM97" s="85">
        <f>SUMIFS(Data!$E:$E,Data!$D:$D,'All YOY'!CM$93,Data!$A:$A,'All YOY'!CM$92,Data!$C:$C,'All YOY'!$C97,Data!$B:$B,'All YOY'!CM$91)</f>
        <v>103</v>
      </c>
      <c r="CN97" s="85">
        <f>SUMIFS(Data!$E:$E,Data!$D:$D,'All YOY'!CN$93,Data!$A:$A,'All YOY'!CN$92,Data!$C:$C,'All YOY'!$C97,Data!$B:$B,'All YOY'!CN$91)</f>
        <v>2031</v>
      </c>
      <c r="CO97" s="85">
        <f>SUMIFS(Data!$E:$E,Data!$D:$D,'All YOY'!CO$93,Data!$A:$A,'All YOY'!CO$92,Data!$C:$C,'All YOY'!$C97,Data!$B:$B,'All YOY'!CO$91)</f>
        <v>1938</v>
      </c>
      <c r="CP97" s="85">
        <f>SUMIFS(Data!$E:$E,Data!$D:$D,'All YOY'!CP$93,Data!$A:$A,'All YOY'!CP$92,Data!$C:$C,'All YOY'!$C97,Data!$B:$B,'All YOY'!CP$91)</f>
        <v>93</v>
      </c>
      <c r="CQ97" s="85">
        <f>SUMIFS(Data!$E:$E,Data!$D:$D,'All YOY'!CQ$93,Data!$A:$A,'All YOY'!CQ$92,Data!$C:$C,'All YOY'!$C97,Data!$B:$B,'All YOY'!CQ$91)</f>
        <v>2233</v>
      </c>
      <c r="CR97" s="85">
        <f>SUMIFS(Data!$E:$E,Data!$D:$D,'All YOY'!CR$93,Data!$A:$A,'All YOY'!CR$92,Data!$C:$C,'All YOY'!$C97,Data!$B:$B,'All YOY'!CR$91)</f>
        <v>2134</v>
      </c>
      <c r="CS97" s="85">
        <f>SUMIFS(Data!$E:$E,Data!$D:$D,'All YOY'!CS$93,Data!$A:$A,'All YOY'!CS$92,Data!$C:$C,'All YOY'!$C97,Data!$B:$B,'All YOY'!CS$91)</f>
        <v>99</v>
      </c>
      <c r="CT97" s="85">
        <f>SUMIFS(Data!$E:$E,Data!$D:$D,'All YOY'!CT$93,Data!$A:$A,'All YOY'!CT$92,Data!$C:$C,'All YOY'!$C97,Data!$B:$B,'All YOY'!CT$91)</f>
        <v>2055</v>
      </c>
      <c r="CU97" s="85">
        <f>SUMIFS(Data!$E:$E,Data!$D:$D,'All YOY'!CU$93,Data!$A:$A,'All YOY'!CU$92,Data!$C:$C,'All YOY'!$C97,Data!$B:$B,'All YOY'!CU$91)</f>
        <v>1954</v>
      </c>
      <c r="CV97" s="85">
        <f>SUMIFS(Data!$E:$E,Data!$D:$D,'All YOY'!CV$93,Data!$A:$A,'All YOY'!CV$92,Data!$C:$C,'All YOY'!$C97,Data!$B:$B,'All YOY'!CV$91)</f>
        <v>101</v>
      </c>
      <c r="CW97" s="85">
        <f>SUMIFS(Data!$E:$E,Data!$D:$D,'All YOY'!CW$93,Data!$A:$A,'All YOY'!CW$92,Data!$C:$C,'All YOY'!$C97,Data!$B:$B,'All YOY'!CW$91)</f>
        <v>2337</v>
      </c>
      <c r="CX97" s="85">
        <f>SUMIFS(Data!$E:$E,Data!$D:$D,'All YOY'!CX$93,Data!$A:$A,'All YOY'!CX$92,Data!$C:$C,'All YOY'!$C97,Data!$B:$B,'All YOY'!CX$91)</f>
        <v>2242</v>
      </c>
      <c r="CY97" s="85">
        <f>SUMIFS(Data!$E:$E,Data!$D:$D,'All YOY'!CY$93,Data!$A:$A,'All YOY'!CY$92,Data!$C:$C,'All YOY'!$C97,Data!$B:$B,'All YOY'!CY$91)</f>
        <v>95</v>
      </c>
      <c r="CZ97" s="85">
        <f>SUMIFS(Data!$E:$E,Data!$D:$D,'All YOY'!CZ$93,Data!$A:$A,'All YOY'!CZ$92,Data!$C:$C,'All YOY'!$C97,Data!$B:$B,'All YOY'!CZ$91)</f>
        <v>2402</v>
      </c>
      <c r="DA97" s="85">
        <f>SUMIFS(Data!$E:$E,Data!$D:$D,'All YOY'!DA$93,Data!$A:$A,'All YOY'!DA$92,Data!$C:$C,'All YOY'!$C97,Data!$B:$B,'All YOY'!DA$91)</f>
        <v>0</v>
      </c>
      <c r="DB97" s="85">
        <f>SUMIFS(Data!$E:$E,Data!$D:$D,'All YOY'!DB$93,Data!$A:$A,'All YOY'!DB$92,Data!$C:$C,'All YOY'!$C97,Data!$B:$B,'All YOY'!DB$91)</f>
        <v>291</v>
      </c>
      <c r="DC97" s="85">
        <f>SUMIFS(Data!$E:$E,Data!$D:$D,'All YOY'!DC$93,Data!$A:$A,'All YOY'!DC$92,Data!$C:$C,'All YOY'!$C97,Data!$B:$B,'All YOY'!DC$91)</f>
        <v>2419</v>
      </c>
      <c r="DD97" s="85">
        <f>SUMIFS(Data!$E:$E,Data!$D:$D,'All YOY'!DD$93,Data!$A:$A,'All YOY'!DD$92,Data!$C:$C,'All YOY'!$C97,Data!$B:$B,'All YOY'!DD$91)</f>
        <v>2216</v>
      </c>
      <c r="DE97" s="85">
        <f>SUMIFS(Data!$E:$E,Data!$D:$D,'All YOY'!DE$93,Data!$A:$A,'All YOY'!DE$92,Data!$C:$C,'All YOY'!$C97,Data!$B:$B,'All YOY'!DE$91)</f>
        <v>203</v>
      </c>
    </row>
    <row r="98" spans="1:109">
      <c r="A98" s="77" t="s">
        <v>460</v>
      </c>
      <c r="B98" s="77"/>
      <c r="C98" s="77" t="s">
        <v>29</v>
      </c>
      <c r="D98" s="77"/>
      <c r="E98" s="85">
        <f>SUMIFS(Data!$E:$E,Data!$D:$D,'All YOY'!E$93,Data!$A:$A,'All YOY'!E$92,Data!$C:$C,'All YOY'!$C98,Data!$B:$B,'All YOY'!E$91)</f>
        <v>534</v>
      </c>
      <c r="F98" s="85">
        <f>SUMIFS(Data!$E:$E,Data!$D:$D,'All YOY'!F$93,Data!$A:$A,'All YOY'!F$92,Data!$C:$C,'All YOY'!$C98,Data!$B:$B,'All YOY'!F$91)</f>
        <v>532</v>
      </c>
      <c r="G98" s="85">
        <f>SUMIFS(Data!$E:$E,Data!$D:$D,'All YOY'!G$93,Data!$A:$A,'All YOY'!G$92,Data!$C:$C,'All YOY'!$C98,Data!$B:$B,'All YOY'!G$91)</f>
        <v>2</v>
      </c>
      <c r="H98" s="85">
        <f>SUMIFS(Data!$E:$E,Data!$D:$D,'All YOY'!H$93,Data!$A:$A,'All YOY'!H$92,Data!$C:$C,'All YOY'!$C98,Data!$B:$B,'All YOY'!H$91)</f>
        <v>534</v>
      </c>
      <c r="I98" s="85">
        <f>SUMIFS(Data!$E:$E,Data!$D:$D,'All YOY'!I$93,Data!$A:$A,'All YOY'!I$92,Data!$C:$C,'All YOY'!$C98,Data!$B:$B,'All YOY'!I$91)</f>
        <v>531</v>
      </c>
      <c r="J98" s="85">
        <f>SUMIFS(Data!$E:$E,Data!$D:$D,'All YOY'!J$93,Data!$A:$A,'All YOY'!J$92,Data!$C:$C,'All YOY'!$C98,Data!$B:$B,'All YOY'!J$91)</f>
        <v>3</v>
      </c>
      <c r="K98" s="85">
        <f>SUMIFS(Data!$E:$E,Data!$D:$D,'All YOY'!K$93,Data!$A:$A,'All YOY'!K$92,Data!$C:$C,'All YOY'!$C98,Data!$B:$B,'All YOY'!K$91)</f>
        <v>491</v>
      </c>
      <c r="L98" s="85">
        <f>SUMIFS(Data!$E:$E,Data!$D:$D,'All YOY'!L$93,Data!$A:$A,'All YOY'!L$92,Data!$C:$C,'All YOY'!$C98,Data!$B:$B,'All YOY'!L$91)</f>
        <v>488</v>
      </c>
      <c r="M98" s="85">
        <f>SUMIFS(Data!$E:$E,Data!$D:$D,'All YOY'!M$93,Data!$A:$A,'All YOY'!M$92,Data!$C:$C,'All YOY'!$C98,Data!$B:$B,'All YOY'!M$91)</f>
        <v>3</v>
      </c>
      <c r="N98" s="85">
        <f>SUMIFS(Data!$E:$E,Data!$D:$D,'All YOY'!N$93,Data!$A:$A,'All YOY'!N$92,Data!$C:$C,'All YOY'!$C98,Data!$B:$B,'All YOY'!N$91)</f>
        <v>570</v>
      </c>
      <c r="O98" s="85">
        <f>SUMIFS(Data!$E:$E,Data!$D:$D,'All YOY'!O$93,Data!$A:$A,'All YOY'!O$92,Data!$C:$C,'All YOY'!$C98,Data!$B:$B,'All YOY'!O$91)</f>
        <v>570</v>
      </c>
      <c r="P98" s="85">
        <f>SUMIFS(Data!$E:$E,Data!$D:$D,'All YOY'!P$93,Data!$A:$A,'All YOY'!P$92,Data!$C:$C,'All YOY'!$C98,Data!$B:$B,'All YOY'!P$91)</f>
        <v>0</v>
      </c>
      <c r="Q98" s="85">
        <f>SUMIFS(Data!$E:$E,Data!$D:$D,'All YOY'!Q$93,Data!$A:$A,'All YOY'!Q$92,Data!$C:$C,'All YOY'!$C98,Data!$B:$B,'All YOY'!Q$91)</f>
        <v>485</v>
      </c>
      <c r="R98" s="85">
        <f>SUMIFS(Data!$E:$E,Data!$D:$D,'All YOY'!R$93,Data!$A:$A,'All YOY'!R$92,Data!$C:$C,'All YOY'!$C98,Data!$B:$B,'All YOY'!R$91)</f>
        <v>485</v>
      </c>
      <c r="S98" s="85">
        <f>SUMIFS(Data!$E:$E,Data!$D:$D,'All YOY'!S$93,Data!$A:$A,'All YOY'!S$92,Data!$C:$C,'All YOY'!$C98,Data!$B:$B,'All YOY'!S$91)</f>
        <v>0</v>
      </c>
      <c r="T98" s="85">
        <f>SUMIFS(Data!$E:$E,Data!$D:$D,'All YOY'!T$93,Data!$A:$A,'All YOY'!T$92,Data!$C:$C,'All YOY'!$C98,Data!$B:$B,'All YOY'!T$91)</f>
        <v>497</v>
      </c>
      <c r="U98" s="85">
        <f>SUMIFS(Data!$E:$E,Data!$D:$D,'All YOY'!U$93,Data!$A:$A,'All YOY'!U$92,Data!$C:$C,'All YOY'!$C98,Data!$B:$B,'All YOY'!U$91)</f>
        <v>497</v>
      </c>
      <c r="V98" s="85">
        <f>SUMIFS(Data!$E:$E,Data!$D:$D,'All YOY'!V$93,Data!$A:$A,'All YOY'!V$92,Data!$C:$C,'All YOY'!$C98,Data!$B:$B,'All YOY'!V$91)</f>
        <v>0</v>
      </c>
      <c r="W98" s="85">
        <f>SUMIFS(Data!$E:$E,Data!$D:$D,'All YOY'!W$93,Data!$A:$A,'All YOY'!W$92,Data!$C:$C,'All YOY'!$C98,Data!$B:$B,'All YOY'!W$91)</f>
        <v>636</v>
      </c>
      <c r="X98" s="85">
        <f>SUMIFS(Data!$E:$E,Data!$D:$D,'All YOY'!X$93,Data!$A:$A,'All YOY'!X$92,Data!$C:$C,'All YOY'!$C98,Data!$B:$B,'All YOY'!X$91)</f>
        <v>636</v>
      </c>
      <c r="Y98" s="85">
        <f>SUMIFS(Data!$E:$E,Data!$D:$D,'All YOY'!Y$93,Data!$A:$A,'All YOY'!Y$92,Data!$C:$C,'All YOY'!$C98,Data!$B:$B,'All YOY'!Y$91)</f>
        <v>0</v>
      </c>
      <c r="Z98" s="85">
        <f>SUMIFS(Data!$E:$E,Data!$D:$D,'All YOY'!Z$93,Data!$A:$A,'All YOY'!Z$92,Data!$C:$C,'All YOY'!$C98,Data!$B:$B,'All YOY'!Z$91)</f>
        <v>787</v>
      </c>
      <c r="AA98" s="85">
        <f>SUMIFS(Data!$E:$E,Data!$D:$D,'All YOY'!AA$93,Data!$A:$A,'All YOY'!AA$92,Data!$C:$C,'All YOY'!$C98,Data!$B:$B,'All YOY'!AA$91)</f>
        <v>782</v>
      </c>
      <c r="AB98" s="85">
        <f>SUMIFS(Data!$E:$E,Data!$D:$D,'All YOY'!AB$93,Data!$A:$A,'All YOY'!AB$92,Data!$C:$C,'All YOY'!$C98,Data!$B:$B,'All YOY'!AB$91)</f>
        <v>5</v>
      </c>
      <c r="AC98" s="85">
        <f>SUMIFS(Data!$E:$E,Data!$D:$D,'All YOY'!AC$93,Data!$A:$A,'All YOY'!AC$92,Data!$C:$C,'All YOY'!$C98,Data!$B:$B,'All YOY'!AC$91)</f>
        <v>930</v>
      </c>
      <c r="AD98" s="85">
        <f>SUMIFS(Data!$E:$E,Data!$D:$D,'All YOY'!AD$93,Data!$A:$A,'All YOY'!AD$92,Data!$C:$C,'All YOY'!$C98,Data!$B:$B,'All YOY'!AD$91)</f>
        <v>922</v>
      </c>
      <c r="AE98" s="85">
        <f>SUMIFS(Data!$E:$E,Data!$D:$D,'All YOY'!AE$93,Data!$A:$A,'All YOY'!AE$92,Data!$C:$C,'All YOY'!$C98,Data!$B:$B,'All YOY'!AE$91)</f>
        <v>8</v>
      </c>
      <c r="AF98" s="85">
        <f>SUMIFS(Data!$E:$E,Data!$D:$D,'All YOY'!AF$93,Data!$A:$A,'All YOY'!AF$92,Data!$C:$C,'All YOY'!$C98,Data!$B:$B,'All YOY'!AF$91)</f>
        <v>1071</v>
      </c>
      <c r="AG98" s="85">
        <f>SUMIFS(Data!$E:$E,Data!$D:$D,'All YOY'!AG$93,Data!$A:$A,'All YOY'!AG$92,Data!$C:$C,'All YOY'!$C98,Data!$B:$B,'All YOY'!AG$91)</f>
        <v>1056</v>
      </c>
      <c r="AH98" s="85">
        <f>SUMIFS(Data!$E:$E,Data!$D:$D,'All YOY'!AH$93,Data!$A:$A,'All YOY'!AH$92,Data!$C:$C,'All YOY'!$C98,Data!$B:$B,'All YOY'!AH$91)</f>
        <v>15</v>
      </c>
      <c r="AI98" s="85">
        <f>SUMIFS(Data!$E:$E,Data!$D:$D,'All YOY'!AI$93,Data!$A:$A,'All YOY'!AI$92,Data!$C:$C,'All YOY'!$C98,Data!$B:$B,'All YOY'!AI$91)</f>
        <v>1281</v>
      </c>
      <c r="AJ98" s="85">
        <f>SUMIFS(Data!$E:$E,Data!$D:$D,'All YOY'!AJ$93,Data!$A:$A,'All YOY'!AJ$92,Data!$C:$C,'All YOY'!$C98,Data!$B:$B,'All YOY'!AJ$91)</f>
        <v>1261</v>
      </c>
      <c r="AK98" s="85">
        <f>SUMIFS(Data!$E:$E,Data!$D:$D,'All YOY'!AK$93,Data!$A:$A,'All YOY'!AK$92,Data!$C:$C,'All YOY'!$C98,Data!$B:$B,'All YOY'!AK$91)</f>
        <v>20</v>
      </c>
      <c r="AL98" s="85">
        <f>SUMIFS(Data!$E:$E,Data!$D:$D,'All YOY'!AL$93,Data!$A:$A,'All YOY'!AL$92,Data!$C:$C,'All YOY'!$C98,Data!$B:$B,'All YOY'!AL$91)</f>
        <v>1283</v>
      </c>
      <c r="AM98" s="85">
        <f>SUMIFS(Data!$E:$E,Data!$D:$D,'All YOY'!AM$93,Data!$A:$A,'All YOY'!AM$92,Data!$C:$C,'All YOY'!$C98,Data!$B:$B,'All YOY'!AM$91)</f>
        <v>1263</v>
      </c>
      <c r="AN98" s="85">
        <f>SUMIFS(Data!$E:$E,Data!$D:$D,'All YOY'!AN$93,Data!$A:$A,'All YOY'!AN$92,Data!$C:$C,'All YOY'!$C98,Data!$B:$B,'All YOY'!AN$91)</f>
        <v>20</v>
      </c>
      <c r="AO98" s="85">
        <f>SUMIFS(Data!$E:$E,Data!$D:$D,'All YOY'!AO$93,Data!$A:$A,'All YOY'!AO$92,Data!$C:$C,'All YOY'!$C98,Data!$B:$B,'All YOY'!AO$91)</f>
        <v>1227</v>
      </c>
      <c r="AP98" s="85">
        <f>SUMIFS(Data!$E:$E,Data!$D:$D,'All YOY'!AP$93,Data!$A:$A,'All YOY'!AP$92,Data!$C:$C,'All YOY'!$C98,Data!$B:$B,'All YOY'!AP$91)</f>
        <v>1214</v>
      </c>
      <c r="AQ98" s="85">
        <f>SUMIFS(Data!$E:$E,Data!$D:$D,'All YOY'!AQ$93,Data!$A:$A,'All YOY'!AQ$92,Data!$C:$C,'All YOY'!$C98,Data!$B:$B,'All YOY'!AQ$91)</f>
        <v>13</v>
      </c>
      <c r="AR98" s="85">
        <f>SUMIFS(Data!$E:$E,Data!$D:$D,'All YOY'!AR$93,Data!$A:$A,'All YOY'!AR$92,Data!$C:$C,'All YOY'!$C98,Data!$B:$B,'All YOY'!AR$91)</f>
        <v>1387</v>
      </c>
      <c r="AS98" s="85">
        <f>SUMIFS(Data!$E:$E,Data!$D:$D,'All YOY'!AS$93,Data!$A:$A,'All YOY'!AS$92,Data!$C:$C,'All YOY'!$C98,Data!$B:$B,'All YOY'!AS$91)</f>
        <v>1374</v>
      </c>
      <c r="AT98" s="85">
        <f>SUMIFS(Data!$E:$E,Data!$D:$D,'All YOY'!AT$93,Data!$A:$A,'All YOY'!AT$92,Data!$C:$C,'All YOY'!$C98,Data!$B:$B,'All YOY'!AT$91)</f>
        <v>13</v>
      </c>
      <c r="AU98" s="85">
        <f>SUMIFS(Data!$E:$E,Data!$D:$D,'All YOY'!AU$93,Data!$A:$A,'All YOY'!AU$92,Data!$C:$C,'All YOY'!$C98,Data!$B:$B,'All YOY'!AU$91)</f>
        <v>1378</v>
      </c>
      <c r="AV98" s="85">
        <f>SUMIFS(Data!$E:$E,Data!$D:$D,'All YOY'!AV$93,Data!$A:$A,'All YOY'!AV$92,Data!$C:$C,'All YOY'!$C98,Data!$B:$B,'All YOY'!AV$91)</f>
        <v>1365</v>
      </c>
      <c r="AW98" s="85">
        <f>SUMIFS(Data!$E:$E,Data!$D:$D,'All YOY'!AW$93,Data!$A:$A,'All YOY'!AW$92,Data!$C:$C,'All YOY'!$C98,Data!$B:$B,'All YOY'!AW$91)</f>
        <v>13</v>
      </c>
      <c r="AX98" s="85">
        <f>SUMIFS(Data!$E:$E,Data!$D:$D,'All YOY'!AX$93,Data!$A:$A,'All YOY'!AX$92,Data!$C:$C,'All YOY'!$C98,Data!$B:$B,'All YOY'!AX$91)</f>
        <v>1384</v>
      </c>
      <c r="AY98" s="85">
        <f>SUMIFS(Data!$E:$E,Data!$D:$D,'All YOY'!AY$93,Data!$A:$A,'All YOY'!AY$92,Data!$C:$C,'All YOY'!$C98,Data!$B:$B,'All YOY'!AY$91)</f>
        <v>1370</v>
      </c>
      <c r="AZ98" s="85">
        <f>SUMIFS(Data!$E:$E,Data!$D:$D,'All YOY'!AZ$93,Data!$A:$A,'All YOY'!AZ$92,Data!$C:$C,'All YOY'!$C98,Data!$B:$B,'All YOY'!AZ$91)</f>
        <v>14</v>
      </c>
      <c r="BA98" s="85">
        <f>SUMIFS(Data!$E:$E,Data!$D:$D,'All YOY'!BA$93,Data!$A:$A,'All YOY'!BA$92,Data!$C:$C,'All YOY'!$C98,Data!$B:$B,'All YOY'!BA$91)</f>
        <v>0</v>
      </c>
      <c r="BB98" s="85">
        <f>SUMIFS(Data!$E:$E,Data!$D:$D,'All YOY'!BB$93,Data!$A:$A,'All YOY'!BB$92,Data!$C:$C,'All YOY'!$C98,Data!$B:$B,'All YOY'!BB$91)</f>
        <v>0</v>
      </c>
      <c r="BC98" s="85">
        <f>SUMIFS(Data!$E:$E,Data!$D:$D,'All YOY'!BC$93,Data!$A:$A,'All YOY'!BC$92,Data!$C:$C,'All YOY'!$C98,Data!$B:$B,'All YOY'!BC$91)</f>
        <v>0</v>
      </c>
      <c r="BD98" s="85">
        <f>SUMIFS(Data!$E:$E,Data!$D:$D,'All YOY'!BD$93,Data!$A:$A,'All YOY'!BD$92,Data!$C:$C,'All YOY'!$C98,Data!$B:$B,'All YOY'!BD$91)</f>
        <v>1395</v>
      </c>
      <c r="BE98" s="85">
        <f>SUMIFS(Data!$E:$E,Data!$D:$D,'All YOY'!BE$93,Data!$A:$A,'All YOY'!BE$92,Data!$C:$C,'All YOY'!$C98,Data!$B:$B,'All YOY'!BE$91)</f>
        <v>1381</v>
      </c>
      <c r="BF98" s="85">
        <f>SUMIFS(Data!$E:$E,Data!$D:$D,'All YOY'!BF$93,Data!$A:$A,'All YOY'!BF$92,Data!$C:$C,'All YOY'!$C98,Data!$B:$B,'All YOY'!BF$91)</f>
        <v>14</v>
      </c>
      <c r="BG98" s="85">
        <f>SUMIFS(Data!$E:$E,Data!$D:$D,'All YOY'!BG$93,Data!$A:$A,'All YOY'!BG$92,Data!$C:$C,'All YOY'!$C98,Data!$B:$B,'All YOY'!BG$91)</f>
        <v>1524</v>
      </c>
      <c r="BH98" s="85">
        <f>SUMIFS(Data!$E:$E,Data!$D:$D,'All YOY'!BH$93,Data!$A:$A,'All YOY'!BH$92,Data!$C:$C,'All YOY'!$C98,Data!$B:$B,'All YOY'!BH$91)</f>
        <v>1482</v>
      </c>
      <c r="BI98" s="85">
        <f>SUMIFS(Data!$E:$E,Data!$D:$D,'All YOY'!BI$93,Data!$A:$A,'All YOY'!BI$92,Data!$C:$C,'All YOY'!$C98,Data!$B:$B,'All YOY'!BI$91)</f>
        <v>42</v>
      </c>
      <c r="BJ98" s="85">
        <f>SUMIFS(Data!$E:$E,Data!$D:$D,'All YOY'!BJ$93,Data!$A:$A,'All YOY'!BJ$92,Data!$C:$C,'All YOY'!$C98,Data!$B:$B,'All YOY'!BJ$91)</f>
        <v>1489</v>
      </c>
      <c r="BK98" s="85">
        <f>SUMIFS(Data!$E:$E,Data!$D:$D,'All YOY'!BK$93,Data!$A:$A,'All YOY'!BK$92,Data!$C:$C,'All YOY'!$C98,Data!$B:$B,'All YOY'!BK$91)</f>
        <v>1441</v>
      </c>
      <c r="BL98" s="85">
        <f>SUMIFS(Data!$E:$E,Data!$D:$D,'All YOY'!BL$93,Data!$A:$A,'All YOY'!BL$92,Data!$C:$C,'All YOY'!$C98,Data!$B:$B,'All YOY'!BL$91)</f>
        <v>48</v>
      </c>
      <c r="BM98" s="85">
        <f>SUMIFS(Data!$E:$E,Data!$D:$D,'All YOY'!BM$93,Data!$A:$A,'All YOY'!BM$92,Data!$C:$C,'All YOY'!$C98,Data!$B:$B,'All YOY'!BM$91)</f>
        <v>1481</v>
      </c>
      <c r="BN98" s="85">
        <f>SUMIFS(Data!$E:$E,Data!$D:$D,'All YOY'!BN$93,Data!$A:$A,'All YOY'!BN$92,Data!$C:$C,'All YOY'!$C98,Data!$B:$B,'All YOY'!BN$91)</f>
        <v>1433</v>
      </c>
      <c r="BO98" s="85">
        <f>SUMIFS(Data!$E:$E,Data!$D:$D,'All YOY'!BO$93,Data!$A:$A,'All YOY'!BO$92,Data!$C:$C,'All YOY'!$C98,Data!$B:$B,'All YOY'!BO$91)</f>
        <v>48</v>
      </c>
      <c r="BP98" s="85">
        <f>SUMIFS(Data!$E:$E,Data!$D:$D,'All YOY'!BP$93,Data!$A:$A,'All YOY'!BP$92,Data!$C:$C,'All YOY'!$C98,Data!$B:$B,'All YOY'!BP$91)</f>
        <v>1482</v>
      </c>
      <c r="BQ98" s="85">
        <f>SUMIFS(Data!$E:$E,Data!$D:$D,'All YOY'!BQ$93,Data!$A:$A,'All YOY'!BQ$92,Data!$C:$C,'All YOY'!$C98,Data!$B:$B,'All YOY'!BQ$91)</f>
        <v>1431</v>
      </c>
      <c r="BR98" s="85">
        <f>SUMIFS(Data!$E:$E,Data!$D:$D,'All YOY'!BR$93,Data!$A:$A,'All YOY'!BR$92,Data!$C:$C,'All YOY'!$C98,Data!$B:$B,'All YOY'!BR$91)</f>
        <v>51</v>
      </c>
      <c r="BS98" s="85">
        <f>SUMIFS(Data!$E:$E,Data!$D:$D,'All YOY'!BS$93,Data!$A:$A,'All YOY'!BS$92,Data!$C:$C,'All YOY'!$C98,Data!$B:$B,'All YOY'!BS$91)</f>
        <v>2023</v>
      </c>
      <c r="BT98" s="85">
        <f>SUMIFS(Data!$E:$E,Data!$D:$D,'All YOY'!BT$93,Data!$A:$A,'All YOY'!BT$92,Data!$C:$C,'All YOY'!$C98,Data!$B:$B,'All YOY'!BT$91)</f>
        <v>1963</v>
      </c>
      <c r="BU98" s="85">
        <f>SUMIFS(Data!$E:$E,Data!$D:$D,'All YOY'!BU$93,Data!$A:$A,'All YOY'!BU$92,Data!$C:$C,'All YOY'!$C98,Data!$B:$B,'All YOY'!BU$91)</f>
        <v>60</v>
      </c>
      <c r="BV98" s="85">
        <f>SUMIFS(Data!$E:$E,Data!$D:$D,'All YOY'!BV$93,Data!$A:$A,'All YOY'!BV$92,Data!$C:$C,'All YOY'!$C98,Data!$B:$B,'All YOY'!BV$91)</f>
        <v>1850</v>
      </c>
      <c r="BW98" s="85">
        <f>SUMIFS(Data!$E:$E,Data!$D:$D,'All YOY'!BW$93,Data!$A:$A,'All YOY'!BW$92,Data!$C:$C,'All YOY'!$C98,Data!$B:$B,'All YOY'!BW$91)</f>
        <v>1799</v>
      </c>
      <c r="BX98" s="85">
        <f>SUMIFS(Data!$E:$E,Data!$D:$D,'All YOY'!BX$93,Data!$A:$A,'All YOY'!BX$92,Data!$C:$C,'All YOY'!$C98,Data!$B:$B,'All YOY'!BX$91)</f>
        <v>51</v>
      </c>
      <c r="BY98" s="85">
        <f>SUMIFS(Data!$E:$E,Data!$D:$D,'All YOY'!BY$93,Data!$A:$A,'All YOY'!BY$92,Data!$C:$C,'All YOY'!$C98,Data!$B:$B,'All YOY'!BY$91)</f>
        <v>1764</v>
      </c>
      <c r="BZ98" s="85">
        <f>SUMIFS(Data!$E:$E,Data!$D:$D,'All YOY'!BZ$93,Data!$A:$A,'All YOY'!BZ$92,Data!$C:$C,'All YOY'!$C98,Data!$B:$B,'All YOY'!BZ$91)</f>
        <v>1732</v>
      </c>
      <c r="CA98" s="85">
        <f>SUMIFS(Data!$E:$E,Data!$D:$D,'All YOY'!CA$93,Data!$A:$A,'All YOY'!CA$92,Data!$C:$C,'All YOY'!$C98,Data!$B:$B,'All YOY'!CA$91)</f>
        <v>32</v>
      </c>
      <c r="CB98" s="85">
        <f>SUMIFS(Data!$E:$E,Data!$D:$D,'All YOY'!CB$93,Data!$A:$A,'All YOY'!CB$92,Data!$C:$C,'All YOY'!$C98,Data!$B:$B,'All YOY'!CB$91)</f>
        <v>1764</v>
      </c>
      <c r="CC98" s="85">
        <f>SUMIFS(Data!$E:$E,Data!$D:$D,'All YOY'!CC$93,Data!$A:$A,'All YOY'!CC$92,Data!$C:$C,'All YOY'!$C98,Data!$B:$B,'All YOY'!CC$91)</f>
        <v>1715</v>
      </c>
      <c r="CD98" s="85">
        <f>SUMIFS(Data!$E:$E,Data!$D:$D,'All YOY'!CD$93,Data!$A:$A,'All YOY'!CD$92,Data!$C:$C,'All YOY'!$C98,Data!$B:$B,'All YOY'!CD$91)</f>
        <v>49</v>
      </c>
      <c r="CE98" s="85">
        <f>SUMIFS(Data!$E:$E,Data!$D:$D,'All YOY'!CE$93,Data!$A:$A,'All YOY'!CE$92,Data!$C:$C,'All YOY'!$C98,Data!$B:$B,'All YOY'!CE$91)</f>
        <v>1769</v>
      </c>
      <c r="CF98" s="85">
        <f>SUMIFS(Data!$E:$E,Data!$D:$D,'All YOY'!CF$93,Data!$A:$A,'All YOY'!CF$92,Data!$C:$C,'All YOY'!$C98,Data!$B:$B,'All YOY'!CF$91)</f>
        <v>1706</v>
      </c>
      <c r="CG98" s="85">
        <f>SUMIFS(Data!$E:$E,Data!$D:$D,'All YOY'!CG$93,Data!$A:$A,'All YOY'!CG$92,Data!$C:$C,'All YOY'!$C98,Data!$B:$B,'All YOY'!CG$91)</f>
        <v>63</v>
      </c>
      <c r="CH98" s="85">
        <f>SUMIFS(Data!$E:$E,Data!$D:$D,'All YOY'!CH$93,Data!$A:$A,'All YOY'!CH$92,Data!$C:$C,'All YOY'!$C98,Data!$B:$B,'All YOY'!CH$91)</f>
        <v>1765</v>
      </c>
      <c r="CI98" s="85">
        <f>SUMIFS(Data!$E:$E,Data!$D:$D,'All YOY'!CI$93,Data!$A:$A,'All YOY'!CI$92,Data!$C:$C,'All YOY'!$C98,Data!$B:$B,'All YOY'!CI$91)</f>
        <v>1718</v>
      </c>
      <c r="CJ98" s="85">
        <f>SUMIFS(Data!$E:$E,Data!$D:$D,'All YOY'!CJ$93,Data!$A:$A,'All YOY'!CJ$92,Data!$C:$C,'All YOY'!$C98,Data!$B:$B,'All YOY'!CJ$91)</f>
        <v>47</v>
      </c>
      <c r="CK98" s="85">
        <f>SUMIFS(Data!$E:$E,Data!$D:$D,'All YOY'!CK$93,Data!$A:$A,'All YOY'!CK$92,Data!$C:$C,'All YOY'!$C98,Data!$B:$B,'All YOY'!CK$91)</f>
        <v>1803</v>
      </c>
      <c r="CL98" s="85">
        <f>SUMIFS(Data!$E:$E,Data!$D:$D,'All YOY'!CL$93,Data!$A:$A,'All YOY'!CL$92,Data!$C:$C,'All YOY'!$C98,Data!$B:$B,'All YOY'!CL$91)</f>
        <v>1755</v>
      </c>
      <c r="CM98" s="85">
        <f>SUMIFS(Data!$E:$E,Data!$D:$D,'All YOY'!CM$93,Data!$A:$A,'All YOY'!CM$92,Data!$C:$C,'All YOY'!$C98,Data!$B:$B,'All YOY'!CM$91)</f>
        <v>48</v>
      </c>
      <c r="CN98" s="85">
        <f>SUMIFS(Data!$E:$E,Data!$D:$D,'All YOY'!CN$93,Data!$A:$A,'All YOY'!CN$92,Data!$C:$C,'All YOY'!$C98,Data!$B:$B,'All YOY'!CN$91)</f>
        <v>1788</v>
      </c>
      <c r="CO98" s="85">
        <f>SUMIFS(Data!$E:$E,Data!$D:$D,'All YOY'!CO$93,Data!$A:$A,'All YOY'!CO$92,Data!$C:$C,'All YOY'!$C98,Data!$B:$B,'All YOY'!CO$91)</f>
        <v>1740</v>
      </c>
      <c r="CP98" s="85">
        <f>SUMIFS(Data!$E:$E,Data!$D:$D,'All YOY'!CP$93,Data!$A:$A,'All YOY'!CP$92,Data!$C:$C,'All YOY'!$C98,Data!$B:$B,'All YOY'!CP$91)</f>
        <v>48</v>
      </c>
      <c r="CQ98" s="85">
        <f>SUMIFS(Data!$E:$E,Data!$D:$D,'All YOY'!CQ$93,Data!$A:$A,'All YOY'!CQ$92,Data!$C:$C,'All YOY'!$C98,Data!$B:$B,'All YOY'!CQ$91)</f>
        <v>1757</v>
      </c>
      <c r="CR98" s="85">
        <f>SUMIFS(Data!$E:$E,Data!$D:$D,'All YOY'!CR$93,Data!$A:$A,'All YOY'!CR$92,Data!$C:$C,'All YOY'!$C98,Data!$B:$B,'All YOY'!CR$91)</f>
        <v>1708</v>
      </c>
      <c r="CS98" s="85">
        <f>SUMIFS(Data!$E:$E,Data!$D:$D,'All YOY'!CS$93,Data!$A:$A,'All YOY'!CS$92,Data!$C:$C,'All YOY'!$C98,Data!$B:$B,'All YOY'!CS$91)</f>
        <v>49</v>
      </c>
      <c r="CT98" s="85">
        <f>SUMIFS(Data!$E:$E,Data!$D:$D,'All YOY'!CT$93,Data!$A:$A,'All YOY'!CT$92,Data!$C:$C,'All YOY'!$C98,Data!$B:$B,'All YOY'!CT$91)</f>
        <v>1743</v>
      </c>
      <c r="CU98" s="85">
        <f>SUMIFS(Data!$E:$E,Data!$D:$D,'All YOY'!CU$93,Data!$A:$A,'All YOY'!CU$92,Data!$C:$C,'All YOY'!$C98,Data!$B:$B,'All YOY'!CU$91)</f>
        <v>1695</v>
      </c>
      <c r="CV98" s="85">
        <f>SUMIFS(Data!$E:$E,Data!$D:$D,'All YOY'!CV$93,Data!$A:$A,'All YOY'!CV$92,Data!$C:$C,'All YOY'!$C98,Data!$B:$B,'All YOY'!CV$91)</f>
        <v>48</v>
      </c>
      <c r="CW98" s="85">
        <f>SUMIFS(Data!$E:$E,Data!$D:$D,'All YOY'!CW$93,Data!$A:$A,'All YOY'!CW$92,Data!$C:$C,'All YOY'!$C98,Data!$B:$B,'All YOY'!CW$91)</f>
        <v>1661</v>
      </c>
      <c r="CX98" s="85">
        <f>SUMIFS(Data!$E:$E,Data!$D:$D,'All YOY'!CX$93,Data!$A:$A,'All YOY'!CX$92,Data!$C:$C,'All YOY'!$C98,Data!$B:$B,'All YOY'!CX$91)</f>
        <v>1618</v>
      </c>
      <c r="CY98" s="85">
        <f>SUMIFS(Data!$E:$E,Data!$D:$D,'All YOY'!CY$93,Data!$A:$A,'All YOY'!CY$92,Data!$C:$C,'All YOY'!$C98,Data!$B:$B,'All YOY'!CY$91)</f>
        <v>43</v>
      </c>
      <c r="CZ98" s="85">
        <f>SUMIFS(Data!$E:$E,Data!$D:$D,'All YOY'!CZ$93,Data!$A:$A,'All YOY'!CZ$92,Data!$C:$C,'All YOY'!$C98,Data!$B:$B,'All YOY'!CZ$91)</f>
        <v>1690</v>
      </c>
      <c r="DA98" s="85">
        <f>SUMIFS(Data!$E:$E,Data!$D:$D,'All YOY'!DA$93,Data!$A:$A,'All YOY'!DA$92,Data!$C:$C,'All YOY'!$C98,Data!$B:$B,'All YOY'!DA$91)</f>
        <v>0</v>
      </c>
      <c r="DB98" s="85">
        <f>SUMIFS(Data!$E:$E,Data!$D:$D,'All YOY'!DB$93,Data!$A:$A,'All YOY'!DB$92,Data!$C:$C,'All YOY'!$C98,Data!$B:$B,'All YOY'!DB$91)</f>
        <v>47</v>
      </c>
      <c r="DC98" s="85">
        <f>SUMIFS(Data!$E:$E,Data!$D:$D,'All YOY'!DC$93,Data!$A:$A,'All YOY'!DC$92,Data!$C:$C,'All YOY'!$C98,Data!$B:$B,'All YOY'!DC$91)</f>
        <v>1735</v>
      </c>
      <c r="DD98" s="85">
        <f>SUMIFS(Data!$E:$E,Data!$D:$D,'All YOY'!DD$93,Data!$A:$A,'All YOY'!DD$92,Data!$C:$C,'All YOY'!$C98,Data!$B:$B,'All YOY'!DD$91)</f>
        <v>1684</v>
      </c>
      <c r="DE98" s="85">
        <f>SUMIFS(Data!$E:$E,Data!$D:$D,'All YOY'!DE$93,Data!$A:$A,'All YOY'!DE$92,Data!$C:$C,'All YOY'!$C98,Data!$B:$B,'All YOY'!DE$91)</f>
        <v>51</v>
      </c>
    </row>
    <row r="99" spans="1:109">
      <c r="A99" s="77" t="s">
        <v>460</v>
      </c>
      <c r="B99" s="77"/>
      <c r="C99" s="77" t="s">
        <v>30</v>
      </c>
      <c r="D99" s="77"/>
      <c r="E99" s="85">
        <f>SUMIFS(Data!$E:$E,Data!$D:$D,'All YOY'!E$93,Data!$A:$A,'All YOY'!E$92,Data!$C:$C,'All YOY'!$C99,Data!$B:$B,'All YOY'!E$91)</f>
        <v>413</v>
      </c>
      <c r="F99" s="85">
        <f>SUMIFS(Data!$E:$E,Data!$D:$D,'All YOY'!F$93,Data!$A:$A,'All YOY'!F$92,Data!$C:$C,'All YOY'!$C99,Data!$B:$B,'All YOY'!F$91)</f>
        <v>413</v>
      </c>
      <c r="G99" s="85">
        <f>SUMIFS(Data!$E:$E,Data!$D:$D,'All YOY'!G$93,Data!$A:$A,'All YOY'!G$92,Data!$C:$C,'All YOY'!$C99,Data!$B:$B,'All YOY'!G$91)</f>
        <v>0</v>
      </c>
      <c r="H99" s="85">
        <f>SUMIFS(Data!$E:$E,Data!$D:$D,'All YOY'!H$93,Data!$A:$A,'All YOY'!H$92,Data!$C:$C,'All YOY'!$C99,Data!$B:$B,'All YOY'!H$91)</f>
        <v>413</v>
      </c>
      <c r="I99" s="85">
        <f>SUMIFS(Data!$E:$E,Data!$D:$D,'All YOY'!I$93,Data!$A:$A,'All YOY'!I$92,Data!$C:$C,'All YOY'!$C99,Data!$B:$B,'All YOY'!I$91)</f>
        <v>413</v>
      </c>
      <c r="J99" s="85">
        <f>SUMIFS(Data!$E:$E,Data!$D:$D,'All YOY'!J$93,Data!$A:$A,'All YOY'!J$92,Data!$C:$C,'All YOY'!$C99,Data!$B:$B,'All YOY'!J$91)</f>
        <v>0</v>
      </c>
      <c r="K99" s="85">
        <f>SUMIFS(Data!$E:$E,Data!$D:$D,'All YOY'!K$93,Data!$A:$A,'All YOY'!K$92,Data!$C:$C,'All YOY'!$C99,Data!$B:$B,'All YOY'!K$91)</f>
        <v>547</v>
      </c>
      <c r="L99" s="85">
        <f>SUMIFS(Data!$E:$E,Data!$D:$D,'All YOY'!L$93,Data!$A:$A,'All YOY'!L$92,Data!$C:$C,'All YOY'!$C99,Data!$B:$B,'All YOY'!L$91)</f>
        <v>547</v>
      </c>
      <c r="M99" s="85">
        <f>SUMIFS(Data!$E:$E,Data!$D:$D,'All YOY'!M$93,Data!$A:$A,'All YOY'!M$92,Data!$C:$C,'All YOY'!$C99,Data!$B:$B,'All YOY'!M$91)</f>
        <v>0</v>
      </c>
      <c r="N99" s="85">
        <f>SUMIFS(Data!$E:$E,Data!$D:$D,'All YOY'!N$93,Data!$A:$A,'All YOY'!N$92,Data!$C:$C,'All YOY'!$C99,Data!$B:$B,'All YOY'!N$91)</f>
        <v>478</v>
      </c>
      <c r="O99" s="85">
        <f>SUMIFS(Data!$E:$E,Data!$D:$D,'All YOY'!O$93,Data!$A:$A,'All YOY'!O$92,Data!$C:$C,'All YOY'!$C99,Data!$B:$B,'All YOY'!O$91)</f>
        <v>478</v>
      </c>
      <c r="P99" s="85">
        <f>SUMIFS(Data!$E:$E,Data!$D:$D,'All YOY'!P$93,Data!$A:$A,'All YOY'!P$92,Data!$C:$C,'All YOY'!$C99,Data!$B:$B,'All YOY'!P$91)</f>
        <v>0</v>
      </c>
      <c r="Q99" s="85">
        <f>SUMIFS(Data!$E:$E,Data!$D:$D,'All YOY'!Q$93,Data!$A:$A,'All YOY'!Q$92,Data!$C:$C,'All YOY'!$C99,Data!$B:$B,'All YOY'!Q$91)</f>
        <v>394</v>
      </c>
      <c r="R99" s="85">
        <f>SUMIFS(Data!$E:$E,Data!$D:$D,'All YOY'!R$93,Data!$A:$A,'All YOY'!R$92,Data!$C:$C,'All YOY'!$C99,Data!$B:$B,'All YOY'!R$91)</f>
        <v>394</v>
      </c>
      <c r="S99" s="85">
        <f>SUMIFS(Data!$E:$E,Data!$D:$D,'All YOY'!S$93,Data!$A:$A,'All YOY'!S$92,Data!$C:$C,'All YOY'!$C99,Data!$B:$B,'All YOY'!S$91)</f>
        <v>0</v>
      </c>
      <c r="T99" s="85">
        <f>SUMIFS(Data!$E:$E,Data!$D:$D,'All YOY'!T$93,Data!$A:$A,'All YOY'!T$92,Data!$C:$C,'All YOY'!$C99,Data!$B:$B,'All YOY'!T$91)</f>
        <v>138</v>
      </c>
      <c r="U99" s="85">
        <f>SUMIFS(Data!$E:$E,Data!$D:$D,'All YOY'!U$93,Data!$A:$A,'All YOY'!U$92,Data!$C:$C,'All YOY'!$C99,Data!$B:$B,'All YOY'!U$91)</f>
        <v>138</v>
      </c>
      <c r="V99" s="85">
        <f>SUMIFS(Data!$E:$E,Data!$D:$D,'All YOY'!V$93,Data!$A:$A,'All YOY'!V$92,Data!$C:$C,'All YOY'!$C99,Data!$B:$B,'All YOY'!V$91)</f>
        <v>0</v>
      </c>
      <c r="W99" s="85">
        <f>SUMIFS(Data!$E:$E,Data!$D:$D,'All YOY'!W$93,Data!$A:$A,'All YOY'!W$92,Data!$C:$C,'All YOY'!$C99,Data!$B:$B,'All YOY'!W$91)</f>
        <v>471</v>
      </c>
      <c r="X99" s="85">
        <f>SUMIFS(Data!$E:$E,Data!$D:$D,'All YOY'!X$93,Data!$A:$A,'All YOY'!X$92,Data!$C:$C,'All YOY'!$C99,Data!$B:$B,'All YOY'!X$91)</f>
        <v>471</v>
      </c>
      <c r="Y99" s="85">
        <f>SUMIFS(Data!$E:$E,Data!$D:$D,'All YOY'!Y$93,Data!$A:$A,'All YOY'!Y$92,Data!$C:$C,'All YOY'!$C99,Data!$B:$B,'All YOY'!Y$91)</f>
        <v>0</v>
      </c>
      <c r="Z99" s="85">
        <f>SUMIFS(Data!$E:$E,Data!$D:$D,'All YOY'!Z$93,Data!$A:$A,'All YOY'!Z$92,Data!$C:$C,'All YOY'!$C99,Data!$B:$B,'All YOY'!Z$91)</f>
        <v>883</v>
      </c>
      <c r="AA99" s="85">
        <f>SUMIFS(Data!$E:$E,Data!$D:$D,'All YOY'!AA$93,Data!$A:$A,'All YOY'!AA$92,Data!$C:$C,'All YOY'!$C99,Data!$B:$B,'All YOY'!AA$91)</f>
        <v>880</v>
      </c>
      <c r="AB99" s="85">
        <f>SUMIFS(Data!$E:$E,Data!$D:$D,'All YOY'!AB$93,Data!$A:$A,'All YOY'!AB$92,Data!$C:$C,'All YOY'!$C99,Data!$B:$B,'All YOY'!AB$91)</f>
        <v>3</v>
      </c>
      <c r="AC99" s="85">
        <f>SUMIFS(Data!$E:$E,Data!$D:$D,'All YOY'!AC$93,Data!$A:$A,'All YOY'!AC$92,Data!$C:$C,'All YOY'!$C99,Data!$B:$B,'All YOY'!AC$91)</f>
        <v>1021</v>
      </c>
      <c r="AD99" s="85">
        <f>SUMIFS(Data!$E:$E,Data!$D:$D,'All YOY'!AD$93,Data!$A:$A,'All YOY'!AD$92,Data!$C:$C,'All YOY'!$C99,Data!$B:$B,'All YOY'!AD$91)</f>
        <v>1017</v>
      </c>
      <c r="AE99" s="85">
        <f>SUMIFS(Data!$E:$E,Data!$D:$D,'All YOY'!AE$93,Data!$A:$A,'All YOY'!AE$92,Data!$C:$C,'All YOY'!$C99,Data!$B:$B,'All YOY'!AE$91)</f>
        <v>4</v>
      </c>
      <c r="AF99" s="85">
        <f>SUMIFS(Data!$E:$E,Data!$D:$D,'All YOY'!AF$93,Data!$A:$A,'All YOY'!AF$92,Data!$C:$C,'All YOY'!$C99,Data!$B:$B,'All YOY'!AF$91)</f>
        <v>872</v>
      </c>
      <c r="AG99" s="85">
        <f>SUMIFS(Data!$E:$E,Data!$D:$D,'All YOY'!AG$93,Data!$A:$A,'All YOY'!AG$92,Data!$C:$C,'All YOY'!$C99,Data!$B:$B,'All YOY'!AG$91)</f>
        <v>865</v>
      </c>
      <c r="AH99" s="85">
        <f>SUMIFS(Data!$E:$E,Data!$D:$D,'All YOY'!AH$93,Data!$A:$A,'All YOY'!AH$92,Data!$C:$C,'All YOY'!$C99,Data!$B:$B,'All YOY'!AH$91)</f>
        <v>7</v>
      </c>
      <c r="AI99" s="85">
        <f>SUMIFS(Data!$E:$E,Data!$D:$D,'All YOY'!AI$93,Data!$A:$A,'All YOY'!AI$92,Data!$C:$C,'All YOY'!$C99,Data!$B:$B,'All YOY'!AI$91)</f>
        <v>939</v>
      </c>
      <c r="AJ99" s="85">
        <f>SUMIFS(Data!$E:$E,Data!$D:$D,'All YOY'!AJ$93,Data!$A:$A,'All YOY'!AJ$92,Data!$C:$C,'All YOY'!$C99,Data!$B:$B,'All YOY'!AJ$91)</f>
        <v>932</v>
      </c>
      <c r="AK99" s="85">
        <f>SUMIFS(Data!$E:$E,Data!$D:$D,'All YOY'!AK$93,Data!$A:$A,'All YOY'!AK$92,Data!$C:$C,'All YOY'!$C99,Data!$B:$B,'All YOY'!AK$91)</f>
        <v>7</v>
      </c>
      <c r="AL99" s="85">
        <f>SUMIFS(Data!$E:$E,Data!$D:$D,'All YOY'!AL$93,Data!$A:$A,'All YOY'!AL$92,Data!$C:$C,'All YOY'!$C99,Data!$B:$B,'All YOY'!AL$91)</f>
        <v>937</v>
      </c>
      <c r="AM99" s="85">
        <f>SUMIFS(Data!$E:$E,Data!$D:$D,'All YOY'!AM$93,Data!$A:$A,'All YOY'!AM$92,Data!$C:$C,'All YOY'!$C99,Data!$B:$B,'All YOY'!AM$91)</f>
        <v>929</v>
      </c>
      <c r="AN99" s="85">
        <f>SUMIFS(Data!$E:$E,Data!$D:$D,'All YOY'!AN$93,Data!$A:$A,'All YOY'!AN$92,Data!$C:$C,'All YOY'!$C99,Data!$B:$B,'All YOY'!AN$91)</f>
        <v>8</v>
      </c>
      <c r="AO99" s="85">
        <f>SUMIFS(Data!$E:$E,Data!$D:$D,'All YOY'!AO$93,Data!$A:$A,'All YOY'!AO$92,Data!$C:$C,'All YOY'!$C99,Data!$B:$B,'All YOY'!AO$91)</f>
        <v>938</v>
      </c>
      <c r="AP99" s="85">
        <f>SUMIFS(Data!$E:$E,Data!$D:$D,'All YOY'!AP$93,Data!$A:$A,'All YOY'!AP$92,Data!$C:$C,'All YOY'!$C99,Data!$B:$B,'All YOY'!AP$91)</f>
        <v>930</v>
      </c>
      <c r="AQ99" s="85">
        <f>SUMIFS(Data!$E:$E,Data!$D:$D,'All YOY'!AQ$93,Data!$A:$A,'All YOY'!AQ$92,Data!$C:$C,'All YOY'!$C99,Data!$B:$B,'All YOY'!AQ$91)</f>
        <v>8</v>
      </c>
      <c r="AR99" s="85">
        <f>SUMIFS(Data!$E:$E,Data!$D:$D,'All YOY'!AR$93,Data!$A:$A,'All YOY'!AR$92,Data!$C:$C,'All YOY'!$C99,Data!$B:$B,'All YOY'!AR$91)</f>
        <v>938</v>
      </c>
      <c r="AS99" s="85">
        <f>SUMIFS(Data!$E:$E,Data!$D:$D,'All YOY'!AS$93,Data!$A:$A,'All YOY'!AS$92,Data!$C:$C,'All YOY'!$C99,Data!$B:$B,'All YOY'!AS$91)</f>
        <v>930</v>
      </c>
      <c r="AT99" s="85">
        <f>SUMIFS(Data!$E:$E,Data!$D:$D,'All YOY'!AT$93,Data!$A:$A,'All YOY'!AT$92,Data!$C:$C,'All YOY'!$C99,Data!$B:$B,'All YOY'!AT$91)</f>
        <v>8</v>
      </c>
      <c r="AU99" s="85">
        <f>SUMIFS(Data!$E:$E,Data!$D:$D,'All YOY'!AU$93,Data!$A:$A,'All YOY'!AU$92,Data!$C:$C,'All YOY'!$C99,Data!$B:$B,'All YOY'!AU$91)</f>
        <v>939</v>
      </c>
      <c r="AV99" s="85">
        <f>SUMIFS(Data!$E:$E,Data!$D:$D,'All YOY'!AV$93,Data!$A:$A,'All YOY'!AV$92,Data!$C:$C,'All YOY'!$C99,Data!$B:$B,'All YOY'!AV$91)</f>
        <v>930</v>
      </c>
      <c r="AW99" s="85">
        <f>SUMIFS(Data!$E:$E,Data!$D:$D,'All YOY'!AW$93,Data!$A:$A,'All YOY'!AW$92,Data!$C:$C,'All YOY'!$C99,Data!$B:$B,'All YOY'!AW$91)</f>
        <v>9</v>
      </c>
      <c r="AX99" s="85">
        <f>SUMIFS(Data!$E:$E,Data!$D:$D,'All YOY'!AX$93,Data!$A:$A,'All YOY'!AX$92,Data!$C:$C,'All YOY'!$C99,Data!$B:$B,'All YOY'!AX$91)</f>
        <v>937</v>
      </c>
      <c r="AY99" s="85">
        <f>SUMIFS(Data!$E:$E,Data!$D:$D,'All YOY'!AY$93,Data!$A:$A,'All YOY'!AY$92,Data!$C:$C,'All YOY'!$C99,Data!$B:$B,'All YOY'!AY$91)</f>
        <v>929</v>
      </c>
      <c r="AZ99" s="85">
        <f>SUMIFS(Data!$E:$E,Data!$D:$D,'All YOY'!AZ$93,Data!$A:$A,'All YOY'!AZ$92,Data!$C:$C,'All YOY'!$C99,Data!$B:$B,'All YOY'!AZ$91)</f>
        <v>8</v>
      </c>
      <c r="BA99" s="85">
        <f>SUMIFS(Data!$E:$E,Data!$D:$D,'All YOY'!BA$93,Data!$A:$A,'All YOY'!BA$92,Data!$C:$C,'All YOY'!$C99,Data!$B:$B,'All YOY'!BA$91)</f>
        <v>0</v>
      </c>
      <c r="BB99" s="85">
        <f>SUMIFS(Data!$E:$E,Data!$D:$D,'All YOY'!BB$93,Data!$A:$A,'All YOY'!BB$92,Data!$C:$C,'All YOY'!$C99,Data!$B:$B,'All YOY'!BB$91)</f>
        <v>0</v>
      </c>
      <c r="BC99" s="85">
        <f>SUMIFS(Data!$E:$E,Data!$D:$D,'All YOY'!BC$93,Data!$A:$A,'All YOY'!BC$92,Data!$C:$C,'All YOY'!$C99,Data!$B:$B,'All YOY'!BC$91)</f>
        <v>0</v>
      </c>
      <c r="BD99" s="85">
        <f>SUMIFS(Data!$E:$E,Data!$D:$D,'All YOY'!BD$93,Data!$A:$A,'All YOY'!BD$92,Data!$C:$C,'All YOY'!$C99,Data!$B:$B,'All YOY'!BD$91)</f>
        <v>932</v>
      </c>
      <c r="BE99" s="85">
        <f>SUMIFS(Data!$E:$E,Data!$D:$D,'All YOY'!BE$93,Data!$A:$A,'All YOY'!BE$92,Data!$C:$C,'All YOY'!$C99,Data!$B:$B,'All YOY'!BE$91)</f>
        <v>924</v>
      </c>
      <c r="BF99" s="85">
        <f>SUMIFS(Data!$E:$E,Data!$D:$D,'All YOY'!BF$93,Data!$A:$A,'All YOY'!BF$92,Data!$C:$C,'All YOY'!$C99,Data!$B:$B,'All YOY'!BF$91)</f>
        <v>8</v>
      </c>
      <c r="BG99" s="85">
        <f>SUMIFS(Data!$E:$E,Data!$D:$D,'All YOY'!BG$93,Data!$A:$A,'All YOY'!BG$92,Data!$C:$C,'All YOY'!$C99,Data!$B:$B,'All YOY'!BG$91)</f>
        <v>860</v>
      </c>
      <c r="BH99" s="85">
        <f>SUMIFS(Data!$E:$E,Data!$D:$D,'All YOY'!BH$93,Data!$A:$A,'All YOY'!BH$92,Data!$C:$C,'All YOY'!$C99,Data!$B:$B,'All YOY'!BH$91)</f>
        <v>841</v>
      </c>
      <c r="BI99" s="85">
        <f>SUMIFS(Data!$E:$E,Data!$D:$D,'All YOY'!BI$93,Data!$A:$A,'All YOY'!BI$92,Data!$C:$C,'All YOY'!$C99,Data!$B:$B,'All YOY'!BI$91)</f>
        <v>19</v>
      </c>
      <c r="BJ99" s="85">
        <f>SUMIFS(Data!$E:$E,Data!$D:$D,'All YOY'!BJ$93,Data!$A:$A,'All YOY'!BJ$92,Data!$C:$C,'All YOY'!$C99,Data!$B:$B,'All YOY'!BJ$91)</f>
        <v>860</v>
      </c>
      <c r="BK99" s="85">
        <f>SUMIFS(Data!$E:$E,Data!$D:$D,'All YOY'!BK$93,Data!$A:$A,'All YOY'!BK$92,Data!$C:$C,'All YOY'!$C99,Data!$B:$B,'All YOY'!BK$91)</f>
        <v>821</v>
      </c>
      <c r="BL99" s="85">
        <f>SUMIFS(Data!$E:$E,Data!$D:$D,'All YOY'!BL$93,Data!$A:$A,'All YOY'!BL$92,Data!$C:$C,'All YOY'!$C99,Data!$B:$B,'All YOY'!BL$91)</f>
        <v>39</v>
      </c>
      <c r="BM99" s="85">
        <f>SUMIFS(Data!$E:$E,Data!$D:$D,'All YOY'!BM$93,Data!$A:$A,'All YOY'!BM$92,Data!$C:$C,'All YOY'!$C99,Data!$B:$B,'All YOY'!BM$91)</f>
        <v>863</v>
      </c>
      <c r="BN99" s="85">
        <f>SUMIFS(Data!$E:$E,Data!$D:$D,'All YOY'!BN$93,Data!$A:$A,'All YOY'!BN$92,Data!$C:$C,'All YOY'!$C99,Data!$B:$B,'All YOY'!BN$91)</f>
        <v>822</v>
      </c>
      <c r="BO99" s="85">
        <f>SUMIFS(Data!$E:$E,Data!$D:$D,'All YOY'!BO$93,Data!$A:$A,'All YOY'!BO$92,Data!$C:$C,'All YOY'!$C99,Data!$B:$B,'All YOY'!BO$91)</f>
        <v>41</v>
      </c>
      <c r="BP99" s="85">
        <f>SUMIFS(Data!$E:$E,Data!$D:$D,'All YOY'!BP$93,Data!$A:$A,'All YOY'!BP$92,Data!$C:$C,'All YOY'!$C99,Data!$B:$B,'All YOY'!BP$91)</f>
        <v>870</v>
      </c>
      <c r="BQ99" s="85">
        <f>SUMIFS(Data!$E:$E,Data!$D:$D,'All YOY'!BQ$93,Data!$A:$A,'All YOY'!BQ$92,Data!$C:$C,'All YOY'!$C99,Data!$B:$B,'All YOY'!BQ$91)</f>
        <v>830</v>
      </c>
      <c r="BR99" s="85">
        <f>SUMIFS(Data!$E:$E,Data!$D:$D,'All YOY'!BR$93,Data!$A:$A,'All YOY'!BR$92,Data!$C:$C,'All YOY'!$C99,Data!$B:$B,'All YOY'!BR$91)</f>
        <v>40</v>
      </c>
      <c r="BS99" s="85">
        <f>SUMIFS(Data!$E:$E,Data!$D:$D,'All YOY'!BS$93,Data!$A:$A,'All YOY'!BS$92,Data!$C:$C,'All YOY'!$C99,Data!$B:$B,'All YOY'!BS$91)</f>
        <v>768</v>
      </c>
      <c r="BT99" s="85">
        <f>SUMIFS(Data!$E:$E,Data!$D:$D,'All YOY'!BT$93,Data!$A:$A,'All YOY'!BT$92,Data!$C:$C,'All YOY'!$C99,Data!$B:$B,'All YOY'!BT$91)</f>
        <v>747</v>
      </c>
      <c r="BU99" s="85">
        <f>SUMIFS(Data!$E:$E,Data!$D:$D,'All YOY'!BU$93,Data!$A:$A,'All YOY'!BU$92,Data!$C:$C,'All YOY'!$C99,Data!$B:$B,'All YOY'!BU$91)</f>
        <v>21</v>
      </c>
      <c r="BV99" s="85">
        <f>SUMIFS(Data!$E:$E,Data!$D:$D,'All YOY'!BV$93,Data!$A:$A,'All YOY'!BV$92,Data!$C:$C,'All YOY'!$C99,Data!$B:$B,'All YOY'!BV$91)</f>
        <v>679</v>
      </c>
      <c r="BW99" s="85">
        <f>SUMIFS(Data!$E:$E,Data!$D:$D,'All YOY'!BW$93,Data!$A:$A,'All YOY'!BW$92,Data!$C:$C,'All YOY'!$C99,Data!$B:$B,'All YOY'!BW$91)</f>
        <v>656</v>
      </c>
      <c r="BX99" s="85">
        <f>SUMIFS(Data!$E:$E,Data!$D:$D,'All YOY'!BX$93,Data!$A:$A,'All YOY'!BX$92,Data!$C:$C,'All YOY'!$C99,Data!$B:$B,'All YOY'!BX$91)</f>
        <v>23</v>
      </c>
      <c r="BY99" s="85">
        <f>SUMIFS(Data!$E:$E,Data!$D:$D,'All YOY'!BY$93,Data!$A:$A,'All YOY'!BY$92,Data!$C:$C,'All YOY'!$C99,Data!$B:$B,'All YOY'!BY$91)</f>
        <v>673</v>
      </c>
      <c r="BZ99" s="85">
        <f>SUMIFS(Data!$E:$E,Data!$D:$D,'All YOY'!BZ$93,Data!$A:$A,'All YOY'!BZ$92,Data!$C:$C,'All YOY'!$C99,Data!$B:$B,'All YOY'!BZ$91)</f>
        <v>648</v>
      </c>
      <c r="CA99" s="85">
        <f>SUMIFS(Data!$E:$E,Data!$D:$D,'All YOY'!CA$93,Data!$A:$A,'All YOY'!CA$92,Data!$C:$C,'All YOY'!$C99,Data!$B:$B,'All YOY'!CA$91)</f>
        <v>25</v>
      </c>
      <c r="CB99" s="85">
        <f>SUMIFS(Data!$E:$E,Data!$D:$D,'All YOY'!CB$93,Data!$A:$A,'All YOY'!CB$92,Data!$C:$C,'All YOY'!$C99,Data!$B:$B,'All YOY'!CB$91)</f>
        <v>699</v>
      </c>
      <c r="CC99" s="85">
        <f>SUMIFS(Data!$E:$E,Data!$D:$D,'All YOY'!CC$93,Data!$A:$A,'All YOY'!CC$92,Data!$C:$C,'All YOY'!$C99,Data!$B:$B,'All YOY'!CC$91)</f>
        <v>664</v>
      </c>
      <c r="CD99" s="85">
        <f>SUMIFS(Data!$E:$E,Data!$D:$D,'All YOY'!CD$93,Data!$A:$A,'All YOY'!CD$92,Data!$C:$C,'All YOY'!$C99,Data!$B:$B,'All YOY'!CD$91)</f>
        <v>35</v>
      </c>
      <c r="CE99" s="85">
        <f>SUMIFS(Data!$E:$E,Data!$D:$D,'All YOY'!CE$93,Data!$A:$A,'All YOY'!CE$92,Data!$C:$C,'All YOY'!$C99,Data!$B:$B,'All YOY'!CE$91)</f>
        <v>711</v>
      </c>
      <c r="CF99" s="85">
        <f>SUMIFS(Data!$E:$E,Data!$D:$D,'All YOY'!CF$93,Data!$A:$A,'All YOY'!CF$92,Data!$C:$C,'All YOY'!$C99,Data!$B:$B,'All YOY'!CF$91)</f>
        <v>674</v>
      </c>
      <c r="CG99" s="85">
        <f>SUMIFS(Data!$E:$E,Data!$D:$D,'All YOY'!CG$93,Data!$A:$A,'All YOY'!CG$92,Data!$C:$C,'All YOY'!$C99,Data!$B:$B,'All YOY'!CG$91)</f>
        <v>37</v>
      </c>
      <c r="CH99" s="85">
        <f>SUMIFS(Data!$E:$E,Data!$D:$D,'All YOY'!CH$93,Data!$A:$A,'All YOY'!CH$92,Data!$C:$C,'All YOY'!$C99,Data!$B:$B,'All YOY'!CH$91)</f>
        <v>721</v>
      </c>
      <c r="CI99" s="85">
        <f>SUMIFS(Data!$E:$E,Data!$D:$D,'All YOY'!CI$93,Data!$A:$A,'All YOY'!CI$92,Data!$C:$C,'All YOY'!$C99,Data!$B:$B,'All YOY'!CI$91)</f>
        <v>680</v>
      </c>
      <c r="CJ99" s="85">
        <f>SUMIFS(Data!$E:$E,Data!$D:$D,'All YOY'!CJ$93,Data!$A:$A,'All YOY'!CJ$92,Data!$C:$C,'All YOY'!$C99,Data!$B:$B,'All YOY'!CJ$91)</f>
        <v>41</v>
      </c>
      <c r="CK99" s="85">
        <f>SUMIFS(Data!$E:$E,Data!$D:$D,'All YOY'!CK$93,Data!$A:$A,'All YOY'!CK$92,Data!$C:$C,'All YOY'!$C99,Data!$B:$B,'All YOY'!CK$91)</f>
        <v>778</v>
      </c>
      <c r="CL99" s="85">
        <f>SUMIFS(Data!$E:$E,Data!$D:$D,'All YOY'!CL$93,Data!$A:$A,'All YOY'!CL$92,Data!$C:$C,'All YOY'!$C99,Data!$B:$B,'All YOY'!CL$91)</f>
        <v>740</v>
      </c>
      <c r="CM99" s="85">
        <f>SUMIFS(Data!$E:$E,Data!$D:$D,'All YOY'!CM$93,Data!$A:$A,'All YOY'!CM$92,Data!$C:$C,'All YOY'!$C99,Data!$B:$B,'All YOY'!CM$91)</f>
        <v>38</v>
      </c>
      <c r="CN99" s="85">
        <f>SUMIFS(Data!$E:$E,Data!$D:$D,'All YOY'!CN$93,Data!$A:$A,'All YOY'!CN$92,Data!$C:$C,'All YOY'!$C99,Data!$B:$B,'All YOY'!CN$91)</f>
        <v>769</v>
      </c>
      <c r="CO99" s="85">
        <f>SUMIFS(Data!$E:$E,Data!$D:$D,'All YOY'!CO$93,Data!$A:$A,'All YOY'!CO$92,Data!$C:$C,'All YOY'!$C99,Data!$B:$B,'All YOY'!CO$91)</f>
        <v>740</v>
      </c>
      <c r="CP99" s="85">
        <f>SUMIFS(Data!$E:$E,Data!$D:$D,'All YOY'!CP$93,Data!$A:$A,'All YOY'!CP$92,Data!$C:$C,'All YOY'!$C99,Data!$B:$B,'All YOY'!CP$91)</f>
        <v>29</v>
      </c>
      <c r="CQ99" s="85">
        <f>SUMIFS(Data!$E:$E,Data!$D:$D,'All YOY'!CQ$93,Data!$A:$A,'All YOY'!CQ$92,Data!$C:$C,'All YOY'!$C99,Data!$B:$B,'All YOY'!CQ$91)</f>
        <v>723</v>
      </c>
      <c r="CR99" s="85">
        <f>SUMIFS(Data!$E:$E,Data!$D:$D,'All YOY'!CR$93,Data!$A:$A,'All YOY'!CR$92,Data!$C:$C,'All YOY'!$C99,Data!$B:$B,'All YOY'!CR$91)</f>
        <v>698</v>
      </c>
      <c r="CS99" s="85">
        <f>SUMIFS(Data!$E:$E,Data!$D:$D,'All YOY'!CS$93,Data!$A:$A,'All YOY'!CS$92,Data!$C:$C,'All YOY'!$C99,Data!$B:$B,'All YOY'!CS$91)</f>
        <v>25</v>
      </c>
      <c r="CT99" s="85">
        <f>SUMIFS(Data!$E:$E,Data!$D:$D,'All YOY'!CT$93,Data!$A:$A,'All YOY'!CT$92,Data!$C:$C,'All YOY'!$C99,Data!$B:$B,'All YOY'!CT$91)</f>
        <v>744</v>
      </c>
      <c r="CU99" s="85">
        <f>SUMIFS(Data!$E:$E,Data!$D:$D,'All YOY'!CU$93,Data!$A:$A,'All YOY'!CU$92,Data!$C:$C,'All YOY'!$C99,Data!$B:$B,'All YOY'!CU$91)</f>
        <v>716</v>
      </c>
      <c r="CV99" s="85">
        <f>SUMIFS(Data!$E:$E,Data!$D:$D,'All YOY'!CV$93,Data!$A:$A,'All YOY'!CV$92,Data!$C:$C,'All YOY'!$C99,Data!$B:$B,'All YOY'!CV$91)</f>
        <v>28</v>
      </c>
      <c r="CW99" s="85">
        <f>SUMIFS(Data!$E:$E,Data!$D:$D,'All YOY'!CW$93,Data!$A:$A,'All YOY'!CW$92,Data!$C:$C,'All YOY'!$C99,Data!$B:$B,'All YOY'!CW$91)</f>
        <v>782</v>
      </c>
      <c r="CX99" s="85">
        <f>SUMIFS(Data!$E:$E,Data!$D:$D,'All YOY'!CX$93,Data!$A:$A,'All YOY'!CX$92,Data!$C:$C,'All YOY'!$C99,Data!$B:$B,'All YOY'!CX$91)</f>
        <v>753</v>
      </c>
      <c r="CY99" s="85">
        <f>SUMIFS(Data!$E:$E,Data!$D:$D,'All YOY'!CY$93,Data!$A:$A,'All YOY'!CY$92,Data!$C:$C,'All YOY'!$C99,Data!$B:$B,'All YOY'!CY$91)</f>
        <v>29</v>
      </c>
      <c r="CZ99" s="85">
        <f>SUMIFS(Data!$E:$E,Data!$D:$D,'All YOY'!CZ$93,Data!$A:$A,'All YOY'!CZ$92,Data!$C:$C,'All YOY'!$C99,Data!$B:$B,'All YOY'!CZ$91)</f>
        <v>778</v>
      </c>
      <c r="DA99" s="85">
        <f>SUMIFS(Data!$E:$E,Data!$D:$D,'All YOY'!DA$93,Data!$A:$A,'All YOY'!DA$92,Data!$C:$C,'All YOY'!$C99,Data!$B:$B,'All YOY'!DA$91)</f>
        <v>0</v>
      </c>
      <c r="DB99" s="85">
        <f>SUMIFS(Data!$E:$E,Data!$D:$D,'All YOY'!DB$93,Data!$A:$A,'All YOY'!DB$92,Data!$C:$C,'All YOY'!$C99,Data!$B:$B,'All YOY'!DB$91)</f>
        <v>32</v>
      </c>
      <c r="DC99" s="85">
        <f>SUMIFS(Data!$E:$E,Data!$D:$D,'All YOY'!DC$93,Data!$A:$A,'All YOY'!DC$92,Data!$C:$C,'All YOY'!$C99,Data!$B:$B,'All YOY'!DC$91)</f>
        <v>726</v>
      </c>
      <c r="DD99" s="85">
        <f>SUMIFS(Data!$E:$E,Data!$D:$D,'All YOY'!DD$93,Data!$A:$A,'All YOY'!DD$92,Data!$C:$C,'All YOY'!$C99,Data!$B:$B,'All YOY'!DD$91)</f>
        <v>700</v>
      </c>
      <c r="DE99" s="85">
        <f>SUMIFS(Data!$E:$E,Data!$D:$D,'All YOY'!DE$93,Data!$A:$A,'All YOY'!DE$92,Data!$C:$C,'All YOY'!$C99,Data!$B:$B,'All YOY'!DE$91)</f>
        <v>26</v>
      </c>
    </row>
    <row r="100" spans="1:109">
      <c r="A100" s="77" t="s">
        <v>460</v>
      </c>
      <c r="B100" s="77"/>
      <c r="C100" s="77" t="s">
        <v>31</v>
      </c>
      <c r="D100" s="77"/>
      <c r="E100" s="85">
        <f>SUMIFS(Data!$E:$E,Data!$D:$D,'All YOY'!E$93,Data!$A:$A,'All YOY'!E$92,Data!$C:$C,'All YOY'!$C100,Data!$B:$B,'All YOY'!E$91)</f>
        <v>2843</v>
      </c>
      <c r="F100" s="85">
        <f>SUMIFS(Data!$E:$E,Data!$D:$D,'All YOY'!F$93,Data!$A:$A,'All YOY'!F$92,Data!$C:$C,'All YOY'!$C100,Data!$B:$B,'All YOY'!F$91)</f>
        <v>2746</v>
      </c>
      <c r="G100" s="85">
        <f>SUMIFS(Data!$E:$E,Data!$D:$D,'All YOY'!G$93,Data!$A:$A,'All YOY'!G$92,Data!$C:$C,'All YOY'!$C100,Data!$B:$B,'All YOY'!G$91)</f>
        <v>97</v>
      </c>
      <c r="H100" s="85">
        <f>SUMIFS(Data!$E:$E,Data!$D:$D,'All YOY'!H$93,Data!$A:$A,'All YOY'!H$92,Data!$C:$C,'All YOY'!$C100,Data!$B:$B,'All YOY'!H$91)</f>
        <v>3562</v>
      </c>
      <c r="I100" s="85">
        <f>SUMIFS(Data!$E:$E,Data!$D:$D,'All YOY'!I$93,Data!$A:$A,'All YOY'!I$92,Data!$C:$C,'All YOY'!$C100,Data!$B:$B,'All YOY'!I$91)</f>
        <v>3459</v>
      </c>
      <c r="J100" s="85">
        <f>SUMIFS(Data!$E:$E,Data!$D:$D,'All YOY'!J$93,Data!$A:$A,'All YOY'!J$92,Data!$C:$C,'All YOY'!$C100,Data!$B:$B,'All YOY'!J$91)</f>
        <v>103</v>
      </c>
      <c r="K100" s="85">
        <f>SUMIFS(Data!$E:$E,Data!$D:$D,'All YOY'!K$93,Data!$A:$A,'All YOY'!K$92,Data!$C:$C,'All YOY'!$C100,Data!$B:$B,'All YOY'!K$91)</f>
        <v>3722</v>
      </c>
      <c r="L100" s="85">
        <f>SUMIFS(Data!$E:$E,Data!$D:$D,'All YOY'!L$93,Data!$A:$A,'All YOY'!L$92,Data!$C:$C,'All YOY'!$C100,Data!$B:$B,'All YOY'!L$91)</f>
        <v>3617</v>
      </c>
      <c r="M100" s="85">
        <f>SUMIFS(Data!$E:$E,Data!$D:$D,'All YOY'!M$93,Data!$A:$A,'All YOY'!M$92,Data!$C:$C,'All YOY'!$C100,Data!$B:$B,'All YOY'!M$91)</f>
        <v>105</v>
      </c>
      <c r="N100" s="85">
        <f>SUMIFS(Data!$E:$E,Data!$D:$D,'All YOY'!N$93,Data!$A:$A,'All YOY'!N$92,Data!$C:$C,'All YOY'!$C100,Data!$B:$B,'All YOY'!N$91)</f>
        <v>4667</v>
      </c>
      <c r="O100" s="85">
        <f>SUMIFS(Data!$E:$E,Data!$D:$D,'All YOY'!O$93,Data!$A:$A,'All YOY'!O$92,Data!$C:$C,'All YOY'!$C100,Data!$B:$B,'All YOY'!O$91)</f>
        <v>4545</v>
      </c>
      <c r="P100" s="85">
        <f>SUMIFS(Data!$E:$E,Data!$D:$D,'All YOY'!P$93,Data!$A:$A,'All YOY'!P$92,Data!$C:$C,'All YOY'!$C100,Data!$B:$B,'All YOY'!P$91)</f>
        <v>122</v>
      </c>
      <c r="Q100" s="85">
        <f>SUMIFS(Data!$E:$E,Data!$D:$D,'All YOY'!Q$93,Data!$A:$A,'All YOY'!Q$92,Data!$C:$C,'All YOY'!$C100,Data!$B:$B,'All YOY'!Q$91)</f>
        <v>5106</v>
      </c>
      <c r="R100" s="85">
        <f>SUMIFS(Data!$E:$E,Data!$D:$D,'All YOY'!R$93,Data!$A:$A,'All YOY'!R$92,Data!$C:$C,'All YOY'!$C100,Data!$B:$B,'All YOY'!R$91)</f>
        <v>4984</v>
      </c>
      <c r="S100" s="85">
        <f>SUMIFS(Data!$E:$E,Data!$D:$D,'All YOY'!S$93,Data!$A:$A,'All YOY'!S$92,Data!$C:$C,'All YOY'!$C100,Data!$B:$B,'All YOY'!S$91)</f>
        <v>122</v>
      </c>
      <c r="T100" s="85">
        <f>SUMIFS(Data!$E:$E,Data!$D:$D,'All YOY'!T$93,Data!$A:$A,'All YOY'!T$92,Data!$C:$C,'All YOY'!$C100,Data!$B:$B,'All YOY'!T$91)</f>
        <v>5180</v>
      </c>
      <c r="U100" s="85">
        <f>SUMIFS(Data!$E:$E,Data!$D:$D,'All YOY'!U$93,Data!$A:$A,'All YOY'!U$92,Data!$C:$C,'All YOY'!$C100,Data!$B:$B,'All YOY'!U$91)</f>
        <v>5059</v>
      </c>
      <c r="V100" s="85">
        <f>SUMIFS(Data!$E:$E,Data!$D:$D,'All YOY'!V$93,Data!$A:$A,'All YOY'!V$92,Data!$C:$C,'All YOY'!$C100,Data!$B:$B,'All YOY'!V$91)</f>
        <v>121</v>
      </c>
      <c r="W100" s="85">
        <f>SUMIFS(Data!$E:$E,Data!$D:$D,'All YOY'!W$93,Data!$A:$A,'All YOY'!W$92,Data!$C:$C,'All YOY'!$C100,Data!$B:$B,'All YOY'!W$91)</f>
        <v>5281</v>
      </c>
      <c r="X100" s="85">
        <f>SUMIFS(Data!$E:$E,Data!$D:$D,'All YOY'!X$93,Data!$A:$A,'All YOY'!X$92,Data!$C:$C,'All YOY'!$C100,Data!$B:$B,'All YOY'!X$91)</f>
        <v>5153</v>
      </c>
      <c r="Y100" s="85">
        <f>SUMIFS(Data!$E:$E,Data!$D:$D,'All YOY'!Y$93,Data!$A:$A,'All YOY'!Y$92,Data!$C:$C,'All YOY'!$C100,Data!$B:$B,'All YOY'!Y$91)</f>
        <v>128</v>
      </c>
      <c r="Z100" s="85">
        <f>SUMIFS(Data!$E:$E,Data!$D:$D,'All YOY'!Z$93,Data!$A:$A,'All YOY'!Z$92,Data!$C:$C,'All YOY'!$C100,Data!$B:$B,'All YOY'!Z$91)</f>
        <v>5353</v>
      </c>
      <c r="AA100" s="85">
        <f>SUMIFS(Data!$E:$E,Data!$D:$D,'All YOY'!AA$93,Data!$A:$A,'All YOY'!AA$92,Data!$C:$C,'All YOY'!$C100,Data!$B:$B,'All YOY'!AA$91)</f>
        <v>5222</v>
      </c>
      <c r="AB100" s="85">
        <f>SUMIFS(Data!$E:$E,Data!$D:$D,'All YOY'!AB$93,Data!$A:$A,'All YOY'!AB$92,Data!$C:$C,'All YOY'!$C100,Data!$B:$B,'All YOY'!AB$91)</f>
        <v>131</v>
      </c>
      <c r="AC100" s="85">
        <f>SUMIFS(Data!$E:$E,Data!$D:$D,'All YOY'!AC$93,Data!$A:$A,'All YOY'!AC$92,Data!$C:$C,'All YOY'!$C100,Data!$B:$B,'All YOY'!AC$91)</f>
        <v>5396</v>
      </c>
      <c r="AD100" s="85">
        <f>SUMIFS(Data!$E:$E,Data!$D:$D,'All YOY'!AD$93,Data!$A:$A,'All YOY'!AD$92,Data!$C:$C,'All YOY'!$C100,Data!$B:$B,'All YOY'!AD$91)</f>
        <v>5270</v>
      </c>
      <c r="AE100" s="85">
        <f>SUMIFS(Data!$E:$E,Data!$D:$D,'All YOY'!AE$93,Data!$A:$A,'All YOY'!AE$92,Data!$C:$C,'All YOY'!$C100,Data!$B:$B,'All YOY'!AE$91)</f>
        <v>126</v>
      </c>
      <c r="AF100" s="85">
        <f>SUMIFS(Data!$E:$E,Data!$D:$D,'All YOY'!AF$93,Data!$A:$A,'All YOY'!AF$92,Data!$C:$C,'All YOY'!$C100,Data!$B:$B,'All YOY'!AF$91)</f>
        <v>5413</v>
      </c>
      <c r="AG100" s="85">
        <f>SUMIFS(Data!$E:$E,Data!$D:$D,'All YOY'!AG$93,Data!$A:$A,'All YOY'!AG$92,Data!$C:$C,'All YOY'!$C100,Data!$B:$B,'All YOY'!AG$91)</f>
        <v>5274</v>
      </c>
      <c r="AH100" s="85">
        <f>SUMIFS(Data!$E:$E,Data!$D:$D,'All YOY'!AH$93,Data!$A:$A,'All YOY'!AH$92,Data!$C:$C,'All YOY'!$C100,Data!$B:$B,'All YOY'!AH$91)</f>
        <v>139</v>
      </c>
      <c r="AI100" s="85">
        <f>SUMIFS(Data!$E:$E,Data!$D:$D,'All YOY'!AI$93,Data!$A:$A,'All YOY'!AI$92,Data!$C:$C,'All YOY'!$C100,Data!$B:$B,'All YOY'!AI$91)</f>
        <v>5400</v>
      </c>
      <c r="AJ100" s="85">
        <f>SUMIFS(Data!$E:$E,Data!$D:$D,'All YOY'!AJ$93,Data!$A:$A,'All YOY'!AJ$92,Data!$C:$C,'All YOY'!$C100,Data!$B:$B,'All YOY'!AJ$91)</f>
        <v>5254</v>
      </c>
      <c r="AK100" s="85">
        <f>SUMIFS(Data!$E:$E,Data!$D:$D,'All YOY'!AK$93,Data!$A:$A,'All YOY'!AK$92,Data!$C:$C,'All YOY'!$C100,Data!$B:$B,'All YOY'!AK$91)</f>
        <v>146</v>
      </c>
      <c r="AL100" s="85">
        <f>SUMIFS(Data!$E:$E,Data!$D:$D,'All YOY'!AL$93,Data!$A:$A,'All YOY'!AL$92,Data!$C:$C,'All YOY'!$C100,Data!$B:$B,'All YOY'!AL$91)</f>
        <v>5478</v>
      </c>
      <c r="AM100" s="85">
        <f>SUMIFS(Data!$E:$E,Data!$D:$D,'All YOY'!AM$93,Data!$A:$A,'All YOY'!AM$92,Data!$C:$C,'All YOY'!$C100,Data!$B:$B,'All YOY'!AM$91)</f>
        <v>5336</v>
      </c>
      <c r="AN100" s="85">
        <f>SUMIFS(Data!$E:$E,Data!$D:$D,'All YOY'!AN$93,Data!$A:$A,'All YOY'!AN$92,Data!$C:$C,'All YOY'!$C100,Data!$B:$B,'All YOY'!AN$91)</f>
        <v>142</v>
      </c>
      <c r="AO100" s="85">
        <f>SUMIFS(Data!$E:$E,Data!$D:$D,'All YOY'!AO$93,Data!$A:$A,'All YOY'!AO$92,Data!$C:$C,'All YOY'!$C100,Data!$B:$B,'All YOY'!AO$91)</f>
        <v>6759</v>
      </c>
      <c r="AP100" s="85">
        <f>SUMIFS(Data!$E:$E,Data!$D:$D,'All YOY'!AP$93,Data!$A:$A,'All YOY'!AP$92,Data!$C:$C,'All YOY'!$C100,Data!$B:$B,'All YOY'!AP$91)</f>
        <v>6119</v>
      </c>
      <c r="AQ100" s="85">
        <f>SUMIFS(Data!$E:$E,Data!$D:$D,'All YOY'!AQ$93,Data!$A:$A,'All YOY'!AQ$92,Data!$C:$C,'All YOY'!$C100,Data!$B:$B,'All YOY'!AQ$91)</f>
        <v>640</v>
      </c>
      <c r="AR100" s="85">
        <f>SUMIFS(Data!$E:$E,Data!$D:$D,'All YOY'!AR$93,Data!$A:$A,'All YOY'!AR$92,Data!$C:$C,'All YOY'!$C100,Data!$B:$B,'All YOY'!AR$91)</f>
        <v>5941</v>
      </c>
      <c r="AS100" s="85">
        <f>SUMIFS(Data!$E:$E,Data!$D:$D,'All YOY'!AS$93,Data!$A:$A,'All YOY'!AS$92,Data!$C:$C,'All YOY'!$C100,Data!$B:$B,'All YOY'!AS$91)</f>
        <v>5595</v>
      </c>
      <c r="AT100" s="85">
        <f>SUMIFS(Data!$E:$E,Data!$D:$D,'All YOY'!AT$93,Data!$A:$A,'All YOY'!AT$92,Data!$C:$C,'All YOY'!$C100,Data!$B:$B,'All YOY'!AT$91)</f>
        <v>346</v>
      </c>
      <c r="AU100" s="85">
        <f>SUMIFS(Data!$E:$E,Data!$D:$D,'All YOY'!AU$93,Data!$A:$A,'All YOY'!AU$92,Data!$C:$C,'All YOY'!$C100,Data!$B:$B,'All YOY'!AU$91)</f>
        <v>5900</v>
      </c>
      <c r="AV100" s="85">
        <f>SUMIFS(Data!$E:$E,Data!$D:$D,'All YOY'!AV$93,Data!$A:$A,'All YOY'!AV$92,Data!$C:$C,'All YOY'!$C100,Data!$B:$B,'All YOY'!AV$91)</f>
        <v>5684</v>
      </c>
      <c r="AW100" s="85">
        <f>SUMIFS(Data!$E:$E,Data!$D:$D,'All YOY'!AW$93,Data!$A:$A,'All YOY'!AW$92,Data!$C:$C,'All YOY'!$C100,Data!$B:$B,'All YOY'!AW$91)</f>
        <v>216</v>
      </c>
      <c r="AX100" s="85">
        <f>SUMIFS(Data!$E:$E,Data!$D:$D,'All YOY'!AX$93,Data!$A:$A,'All YOY'!AX$92,Data!$C:$C,'All YOY'!$C100,Data!$B:$B,'All YOY'!AX$91)</f>
        <v>5830</v>
      </c>
      <c r="AY100" s="85">
        <f>SUMIFS(Data!$E:$E,Data!$D:$D,'All YOY'!AY$93,Data!$A:$A,'All YOY'!AY$92,Data!$C:$C,'All YOY'!$C100,Data!$B:$B,'All YOY'!AY$91)</f>
        <v>5614</v>
      </c>
      <c r="AZ100" s="85">
        <f>SUMIFS(Data!$E:$E,Data!$D:$D,'All YOY'!AZ$93,Data!$A:$A,'All YOY'!AZ$92,Data!$C:$C,'All YOY'!$C100,Data!$B:$B,'All YOY'!AZ$91)</f>
        <v>216</v>
      </c>
      <c r="BA100" s="85">
        <f>SUMIFS(Data!$E:$E,Data!$D:$D,'All YOY'!BA$93,Data!$A:$A,'All YOY'!BA$92,Data!$C:$C,'All YOY'!$C100,Data!$B:$B,'All YOY'!BA$91)</f>
        <v>0</v>
      </c>
      <c r="BB100" s="85">
        <f>SUMIFS(Data!$E:$E,Data!$D:$D,'All YOY'!BB$93,Data!$A:$A,'All YOY'!BB$92,Data!$C:$C,'All YOY'!$C100,Data!$B:$B,'All YOY'!BB$91)</f>
        <v>0</v>
      </c>
      <c r="BC100" s="85">
        <f>SUMIFS(Data!$E:$E,Data!$D:$D,'All YOY'!BC$93,Data!$A:$A,'All YOY'!BC$92,Data!$C:$C,'All YOY'!$C100,Data!$B:$B,'All YOY'!BC$91)</f>
        <v>0</v>
      </c>
      <c r="BD100" s="85">
        <f>SUMIFS(Data!$E:$E,Data!$D:$D,'All YOY'!BD$93,Data!$A:$A,'All YOY'!BD$92,Data!$C:$C,'All YOY'!$C100,Data!$B:$B,'All YOY'!BD$91)</f>
        <v>5793</v>
      </c>
      <c r="BE100" s="85">
        <f>SUMIFS(Data!$E:$E,Data!$D:$D,'All YOY'!BE$93,Data!$A:$A,'All YOY'!BE$92,Data!$C:$C,'All YOY'!$C100,Data!$B:$B,'All YOY'!BE$91)</f>
        <v>5646</v>
      </c>
      <c r="BF100" s="85">
        <f>SUMIFS(Data!$E:$E,Data!$D:$D,'All YOY'!BF$93,Data!$A:$A,'All YOY'!BF$92,Data!$C:$C,'All YOY'!$C100,Data!$B:$B,'All YOY'!BF$91)</f>
        <v>147</v>
      </c>
      <c r="BG100" s="85">
        <f>SUMIFS(Data!$E:$E,Data!$D:$D,'All YOY'!BG$93,Data!$A:$A,'All YOY'!BG$92,Data!$C:$C,'All YOY'!$C100,Data!$B:$B,'All YOY'!BG$91)</f>
        <v>5480</v>
      </c>
      <c r="BH100" s="85">
        <f>SUMIFS(Data!$E:$E,Data!$D:$D,'All YOY'!BH$93,Data!$A:$A,'All YOY'!BH$92,Data!$C:$C,'All YOY'!$C100,Data!$B:$B,'All YOY'!BH$91)</f>
        <v>5360</v>
      </c>
      <c r="BI100" s="85">
        <f>SUMIFS(Data!$E:$E,Data!$D:$D,'All YOY'!BI$93,Data!$A:$A,'All YOY'!BI$92,Data!$C:$C,'All YOY'!$C100,Data!$B:$B,'All YOY'!BI$91)</f>
        <v>120</v>
      </c>
      <c r="BJ100" s="85">
        <f>SUMIFS(Data!$E:$E,Data!$D:$D,'All YOY'!BJ$93,Data!$A:$A,'All YOY'!BJ$92,Data!$C:$C,'All YOY'!$C100,Data!$B:$B,'All YOY'!BJ$91)</f>
        <v>5506</v>
      </c>
      <c r="BK100" s="85">
        <f>SUMIFS(Data!$E:$E,Data!$D:$D,'All YOY'!BK$93,Data!$A:$A,'All YOY'!BK$92,Data!$C:$C,'All YOY'!$C100,Data!$B:$B,'All YOY'!BK$91)</f>
        <v>5321</v>
      </c>
      <c r="BL100" s="85">
        <f>SUMIFS(Data!$E:$E,Data!$D:$D,'All YOY'!BL$93,Data!$A:$A,'All YOY'!BL$92,Data!$C:$C,'All YOY'!$C100,Data!$B:$B,'All YOY'!BL$91)</f>
        <v>185</v>
      </c>
      <c r="BM100" s="85">
        <f>SUMIFS(Data!$E:$E,Data!$D:$D,'All YOY'!BM$93,Data!$A:$A,'All YOY'!BM$92,Data!$C:$C,'All YOY'!$C100,Data!$B:$B,'All YOY'!BM$91)</f>
        <v>5476</v>
      </c>
      <c r="BN100" s="85">
        <f>SUMIFS(Data!$E:$E,Data!$D:$D,'All YOY'!BN$93,Data!$A:$A,'All YOY'!BN$92,Data!$C:$C,'All YOY'!$C100,Data!$B:$B,'All YOY'!BN$91)</f>
        <v>5387</v>
      </c>
      <c r="BO100" s="85">
        <f>SUMIFS(Data!$E:$E,Data!$D:$D,'All YOY'!BO$93,Data!$A:$A,'All YOY'!BO$92,Data!$C:$C,'All YOY'!$C100,Data!$B:$B,'All YOY'!BO$91)</f>
        <v>89</v>
      </c>
      <c r="BP100" s="85">
        <f>SUMIFS(Data!$E:$E,Data!$D:$D,'All YOY'!BP$93,Data!$A:$A,'All YOY'!BP$92,Data!$C:$C,'All YOY'!$C100,Data!$B:$B,'All YOY'!BP$91)</f>
        <v>3787</v>
      </c>
      <c r="BQ100" s="85">
        <f>SUMIFS(Data!$E:$E,Data!$D:$D,'All YOY'!BQ$93,Data!$A:$A,'All YOY'!BQ$92,Data!$C:$C,'All YOY'!$C100,Data!$B:$B,'All YOY'!BQ$91)</f>
        <v>3688</v>
      </c>
      <c r="BR100" s="85">
        <f>SUMIFS(Data!$E:$E,Data!$D:$D,'All YOY'!BR$93,Data!$A:$A,'All YOY'!BR$92,Data!$C:$C,'All YOY'!$C100,Data!$B:$B,'All YOY'!BR$91)</f>
        <v>99</v>
      </c>
      <c r="BS100" s="85">
        <f>SUMIFS(Data!$E:$E,Data!$D:$D,'All YOY'!BS$93,Data!$A:$A,'All YOY'!BS$92,Data!$C:$C,'All YOY'!$C100,Data!$B:$B,'All YOY'!BS$91)</f>
        <v>3907</v>
      </c>
      <c r="BT100" s="85">
        <f>SUMIFS(Data!$E:$E,Data!$D:$D,'All YOY'!BT$93,Data!$A:$A,'All YOY'!BT$92,Data!$C:$C,'All YOY'!$C100,Data!$B:$B,'All YOY'!BT$91)</f>
        <v>3827</v>
      </c>
      <c r="BU100" s="85">
        <f>SUMIFS(Data!$E:$E,Data!$D:$D,'All YOY'!BU$93,Data!$A:$A,'All YOY'!BU$92,Data!$C:$C,'All YOY'!$C100,Data!$B:$B,'All YOY'!BU$91)</f>
        <v>80</v>
      </c>
      <c r="BV100" s="85">
        <f>SUMIFS(Data!$E:$E,Data!$D:$D,'All YOY'!BV$93,Data!$A:$A,'All YOY'!BV$92,Data!$C:$C,'All YOY'!$C100,Data!$B:$B,'All YOY'!BV$91)</f>
        <v>3904</v>
      </c>
      <c r="BW100" s="85">
        <f>SUMIFS(Data!$E:$E,Data!$D:$D,'All YOY'!BW$93,Data!$A:$A,'All YOY'!BW$92,Data!$C:$C,'All YOY'!$C100,Data!$B:$B,'All YOY'!BW$91)</f>
        <v>3829</v>
      </c>
      <c r="BX100" s="85">
        <f>SUMIFS(Data!$E:$E,Data!$D:$D,'All YOY'!BX$93,Data!$A:$A,'All YOY'!BX$92,Data!$C:$C,'All YOY'!$C100,Data!$B:$B,'All YOY'!BX$91)</f>
        <v>75</v>
      </c>
      <c r="BY100" s="85">
        <f>SUMIFS(Data!$E:$E,Data!$D:$D,'All YOY'!BY$93,Data!$A:$A,'All YOY'!BY$92,Data!$C:$C,'All YOY'!$C100,Data!$B:$B,'All YOY'!BY$91)</f>
        <v>4042</v>
      </c>
      <c r="BZ100" s="85">
        <f>SUMIFS(Data!$E:$E,Data!$D:$D,'All YOY'!BZ$93,Data!$A:$A,'All YOY'!BZ$92,Data!$C:$C,'All YOY'!$C100,Data!$B:$B,'All YOY'!BZ$91)</f>
        <v>3998</v>
      </c>
      <c r="CA100" s="85">
        <f>SUMIFS(Data!$E:$E,Data!$D:$D,'All YOY'!CA$93,Data!$A:$A,'All YOY'!CA$92,Data!$C:$C,'All YOY'!$C100,Data!$B:$B,'All YOY'!CA$91)</f>
        <v>44</v>
      </c>
      <c r="CB100" s="85">
        <f>SUMIFS(Data!$E:$E,Data!$D:$D,'All YOY'!CB$93,Data!$A:$A,'All YOY'!CB$92,Data!$C:$C,'All YOY'!$C100,Data!$B:$B,'All YOY'!CB$91)</f>
        <v>4072</v>
      </c>
      <c r="CC100" s="85">
        <f>SUMIFS(Data!$E:$E,Data!$D:$D,'All YOY'!CC$93,Data!$A:$A,'All YOY'!CC$92,Data!$C:$C,'All YOY'!$C100,Data!$B:$B,'All YOY'!CC$91)</f>
        <v>4022</v>
      </c>
      <c r="CD100" s="85">
        <f>SUMIFS(Data!$E:$E,Data!$D:$D,'All YOY'!CD$93,Data!$A:$A,'All YOY'!CD$92,Data!$C:$C,'All YOY'!$C100,Data!$B:$B,'All YOY'!CD$91)</f>
        <v>50</v>
      </c>
      <c r="CE100" s="85">
        <f>SUMIFS(Data!$E:$E,Data!$D:$D,'All YOY'!CE$93,Data!$A:$A,'All YOY'!CE$92,Data!$C:$C,'All YOY'!$C100,Data!$B:$B,'All YOY'!CE$91)</f>
        <v>4055</v>
      </c>
      <c r="CF100" s="85">
        <f>SUMIFS(Data!$E:$E,Data!$D:$D,'All YOY'!CF$93,Data!$A:$A,'All YOY'!CF$92,Data!$C:$C,'All YOY'!$C100,Data!$B:$B,'All YOY'!CF$91)</f>
        <v>4003</v>
      </c>
      <c r="CG100" s="85">
        <f>SUMIFS(Data!$E:$E,Data!$D:$D,'All YOY'!CG$93,Data!$A:$A,'All YOY'!CG$92,Data!$C:$C,'All YOY'!$C100,Data!$B:$B,'All YOY'!CG$91)</f>
        <v>52</v>
      </c>
      <c r="CH100" s="85">
        <f>SUMIFS(Data!$E:$E,Data!$D:$D,'All YOY'!CH$93,Data!$A:$A,'All YOY'!CH$92,Data!$C:$C,'All YOY'!$C100,Data!$B:$B,'All YOY'!CH$91)</f>
        <v>4073</v>
      </c>
      <c r="CI100" s="85">
        <f>SUMIFS(Data!$E:$E,Data!$D:$D,'All YOY'!CI$93,Data!$A:$A,'All YOY'!CI$92,Data!$C:$C,'All YOY'!$C100,Data!$B:$B,'All YOY'!CI$91)</f>
        <v>3997</v>
      </c>
      <c r="CJ100" s="85">
        <f>SUMIFS(Data!$E:$E,Data!$D:$D,'All YOY'!CJ$93,Data!$A:$A,'All YOY'!CJ$92,Data!$C:$C,'All YOY'!$C100,Data!$B:$B,'All YOY'!CJ$91)</f>
        <v>76</v>
      </c>
      <c r="CK100" s="85">
        <f>SUMIFS(Data!$E:$E,Data!$D:$D,'All YOY'!CK$93,Data!$A:$A,'All YOY'!CK$92,Data!$C:$C,'All YOY'!$C100,Data!$B:$B,'All YOY'!CK$91)</f>
        <v>4123</v>
      </c>
      <c r="CL100" s="85">
        <f>SUMIFS(Data!$E:$E,Data!$D:$D,'All YOY'!CL$93,Data!$A:$A,'All YOY'!CL$92,Data!$C:$C,'All YOY'!$C100,Data!$B:$B,'All YOY'!CL$91)</f>
        <v>4035</v>
      </c>
      <c r="CM100" s="85">
        <f>SUMIFS(Data!$E:$E,Data!$D:$D,'All YOY'!CM$93,Data!$A:$A,'All YOY'!CM$92,Data!$C:$C,'All YOY'!$C100,Data!$B:$B,'All YOY'!CM$91)</f>
        <v>88</v>
      </c>
      <c r="CN100" s="85">
        <f>SUMIFS(Data!$E:$E,Data!$D:$D,'All YOY'!CN$93,Data!$A:$A,'All YOY'!CN$92,Data!$C:$C,'All YOY'!$C100,Data!$B:$B,'All YOY'!CN$91)</f>
        <v>4139</v>
      </c>
      <c r="CO100" s="85">
        <f>SUMIFS(Data!$E:$E,Data!$D:$D,'All YOY'!CO$93,Data!$A:$A,'All YOY'!CO$92,Data!$C:$C,'All YOY'!$C100,Data!$B:$B,'All YOY'!CO$91)</f>
        <v>4065</v>
      </c>
      <c r="CP100" s="85">
        <f>SUMIFS(Data!$E:$E,Data!$D:$D,'All YOY'!CP$93,Data!$A:$A,'All YOY'!CP$92,Data!$C:$C,'All YOY'!$C100,Data!$B:$B,'All YOY'!CP$91)</f>
        <v>74</v>
      </c>
      <c r="CQ100" s="85">
        <f>SUMIFS(Data!$E:$E,Data!$D:$D,'All YOY'!CQ$93,Data!$A:$A,'All YOY'!CQ$92,Data!$C:$C,'All YOY'!$C100,Data!$B:$B,'All YOY'!CQ$91)</f>
        <v>4159</v>
      </c>
      <c r="CR100" s="85">
        <f>SUMIFS(Data!$E:$E,Data!$D:$D,'All YOY'!CR$93,Data!$A:$A,'All YOY'!CR$92,Data!$C:$C,'All YOY'!$C100,Data!$B:$B,'All YOY'!CR$91)</f>
        <v>4080</v>
      </c>
      <c r="CS100" s="85">
        <f>SUMIFS(Data!$E:$E,Data!$D:$D,'All YOY'!CS$93,Data!$A:$A,'All YOY'!CS$92,Data!$C:$C,'All YOY'!$C100,Data!$B:$B,'All YOY'!CS$91)</f>
        <v>79</v>
      </c>
      <c r="CT100" s="85">
        <f>SUMIFS(Data!$E:$E,Data!$D:$D,'All YOY'!CT$93,Data!$A:$A,'All YOY'!CT$92,Data!$C:$C,'All YOY'!$C100,Data!$B:$B,'All YOY'!CT$91)</f>
        <v>4101</v>
      </c>
      <c r="CU100" s="85">
        <f>SUMIFS(Data!$E:$E,Data!$D:$D,'All YOY'!CU$93,Data!$A:$A,'All YOY'!CU$92,Data!$C:$C,'All YOY'!$C100,Data!$B:$B,'All YOY'!CU$91)</f>
        <v>4059</v>
      </c>
      <c r="CV100" s="85">
        <f>SUMIFS(Data!$E:$E,Data!$D:$D,'All YOY'!CV$93,Data!$A:$A,'All YOY'!CV$92,Data!$C:$C,'All YOY'!$C100,Data!$B:$B,'All YOY'!CV$91)</f>
        <v>42</v>
      </c>
      <c r="CW100" s="85">
        <f>SUMIFS(Data!$E:$E,Data!$D:$D,'All YOY'!CW$93,Data!$A:$A,'All YOY'!CW$92,Data!$C:$C,'All YOY'!$C100,Data!$B:$B,'All YOY'!CW$91)</f>
        <v>4134</v>
      </c>
      <c r="CX100" s="85">
        <f>SUMIFS(Data!$E:$E,Data!$D:$D,'All YOY'!CX$93,Data!$A:$A,'All YOY'!CX$92,Data!$C:$C,'All YOY'!$C100,Data!$B:$B,'All YOY'!CX$91)</f>
        <v>4083</v>
      </c>
      <c r="CY100" s="85">
        <f>SUMIFS(Data!$E:$E,Data!$D:$D,'All YOY'!CY$93,Data!$A:$A,'All YOY'!CY$92,Data!$C:$C,'All YOY'!$C100,Data!$B:$B,'All YOY'!CY$91)</f>
        <v>51</v>
      </c>
      <c r="CZ100" s="85">
        <f>SUMIFS(Data!$E:$E,Data!$D:$D,'All YOY'!CZ$93,Data!$A:$A,'All YOY'!CZ$92,Data!$C:$C,'All YOY'!$C100,Data!$B:$B,'All YOY'!CZ$91)</f>
        <v>4135</v>
      </c>
      <c r="DA100" s="85">
        <f>SUMIFS(Data!$E:$E,Data!$D:$D,'All YOY'!DA$93,Data!$A:$A,'All YOY'!DA$92,Data!$C:$C,'All YOY'!$C100,Data!$B:$B,'All YOY'!DA$91)</f>
        <v>0</v>
      </c>
      <c r="DB100" s="85">
        <f>SUMIFS(Data!$E:$E,Data!$D:$D,'All YOY'!DB$93,Data!$A:$A,'All YOY'!DB$92,Data!$C:$C,'All YOY'!$C100,Data!$B:$B,'All YOY'!DB$91)</f>
        <v>46</v>
      </c>
      <c r="DC100" s="85">
        <f>SUMIFS(Data!$E:$E,Data!$D:$D,'All YOY'!DC$93,Data!$A:$A,'All YOY'!DC$92,Data!$C:$C,'All YOY'!$C100,Data!$B:$B,'All YOY'!DC$91)</f>
        <v>4011</v>
      </c>
      <c r="DD100" s="85">
        <f>SUMIFS(Data!$E:$E,Data!$D:$D,'All YOY'!DD$93,Data!$A:$A,'All YOY'!DD$92,Data!$C:$C,'All YOY'!$C100,Data!$B:$B,'All YOY'!DD$91)</f>
        <v>3958</v>
      </c>
      <c r="DE100" s="85">
        <f>SUMIFS(Data!$E:$E,Data!$D:$D,'All YOY'!DE$93,Data!$A:$A,'All YOY'!DE$92,Data!$C:$C,'All YOY'!$C100,Data!$B:$B,'All YOY'!DE$91)</f>
        <v>53</v>
      </c>
    </row>
    <row r="101" spans="1:109">
      <c r="A101" s="77" t="s">
        <v>460</v>
      </c>
      <c r="B101" s="77"/>
      <c r="C101" s="77" t="s">
        <v>32</v>
      </c>
      <c r="D101" s="77"/>
      <c r="E101" s="85">
        <f>SUMIFS(Data!$E:$E,Data!$D:$D,'All YOY'!E$93,Data!$A:$A,'All YOY'!E$92,Data!$C:$C,'All YOY'!$C101,Data!$B:$B,'All YOY'!E$91)</f>
        <v>0</v>
      </c>
      <c r="F101" s="85">
        <f>SUMIFS(Data!$E:$E,Data!$D:$D,'All YOY'!F$93,Data!$A:$A,'All YOY'!F$92,Data!$C:$C,'All YOY'!$C101,Data!$B:$B,'All YOY'!F$91)</f>
        <v>0</v>
      </c>
      <c r="G101" s="85">
        <f>SUMIFS(Data!$E:$E,Data!$D:$D,'All YOY'!G$93,Data!$A:$A,'All YOY'!G$92,Data!$C:$C,'All YOY'!$C101,Data!$B:$B,'All YOY'!G$91)</f>
        <v>0</v>
      </c>
      <c r="H101" s="85">
        <f>SUMIFS(Data!$E:$E,Data!$D:$D,'All YOY'!H$93,Data!$A:$A,'All YOY'!H$92,Data!$C:$C,'All YOY'!$C101,Data!$B:$B,'All YOY'!H$91)</f>
        <v>0</v>
      </c>
      <c r="I101" s="85">
        <f>SUMIFS(Data!$E:$E,Data!$D:$D,'All YOY'!I$93,Data!$A:$A,'All YOY'!I$92,Data!$C:$C,'All YOY'!$C101,Data!$B:$B,'All YOY'!I$91)</f>
        <v>0</v>
      </c>
      <c r="J101" s="85">
        <f>SUMIFS(Data!$E:$E,Data!$D:$D,'All YOY'!J$93,Data!$A:$A,'All YOY'!J$92,Data!$C:$C,'All YOY'!$C101,Data!$B:$B,'All YOY'!J$91)</f>
        <v>0</v>
      </c>
      <c r="K101" s="85">
        <f>SUMIFS(Data!$E:$E,Data!$D:$D,'All YOY'!K$93,Data!$A:$A,'All YOY'!K$92,Data!$C:$C,'All YOY'!$C101,Data!$B:$B,'All YOY'!K$91)</f>
        <v>0</v>
      </c>
      <c r="L101" s="85">
        <f>SUMIFS(Data!$E:$E,Data!$D:$D,'All YOY'!L$93,Data!$A:$A,'All YOY'!L$92,Data!$C:$C,'All YOY'!$C101,Data!$B:$B,'All YOY'!L$91)</f>
        <v>0</v>
      </c>
      <c r="M101" s="85">
        <f>SUMIFS(Data!$E:$E,Data!$D:$D,'All YOY'!M$93,Data!$A:$A,'All YOY'!M$92,Data!$C:$C,'All YOY'!$C101,Data!$B:$B,'All YOY'!M$91)</f>
        <v>0</v>
      </c>
      <c r="N101" s="85">
        <f>SUMIFS(Data!$E:$E,Data!$D:$D,'All YOY'!N$93,Data!$A:$A,'All YOY'!N$92,Data!$C:$C,'All YOY'!$C101,Data!$B:$B,'All YOY'!N$91)</f>
        <v>0</v>
      </c>
      <c r="O101" s="85">
        <f>SUMIFS(Data!$E:$E,Data!$D:$D,'All YOY'!O$93,Data!$A:$A,'All YOY'!O$92,Data!$C:$C,'All YOY'!$C101,Data!$B:$B,'All YOY'!O$91)</f>
        <v>0</v>
      </c>
      <c r="P101" s="85">
        <f>SUMIFS(Data!$E:$E,Data!$D:$D,'All YOY'!P$93,Data!$A:$A,'All YOY'!P$92,Data!$C:$C,'All YOY'!$C101,Data!$B:$B,'All YOY'!P$91)</f>
        <v>0</v>
      </c>
      <c r="Q101" s="85">
        <f>SUMIFS(Data!$E:$E,Data!$D:$D,'All YOY'!Q$93,Data!$A:$A,'All YOY'!Q$92,Data!$C:$C,'All YOY'!$C101,Data!$B:$B,'All YOY'!Q$91)</f>
        <v>0</v>
      </c>
      <c r="R101" s="85">
        <f>SUMIFS(Data!$E:$E,Data!$D:$D,'All YOY'!R$93,Data!$A:$A,'All YOY'!R$92,Data!$C:$C,'All YOY'!$C101,Data!$B:$B,'All YOY'!R$91)</f>
        <v>0</v>
      </c>
      <c r="S101" s="85">
        <f>SUMIFS(Data!$E:$E,Data!$D:$D,'All YOY'!S$93,Data!$A:$A,'All YOY'!S$92,Data!$C:$C,'All YOY'!$C101,Data!$B:$B,'All YOY'!S$91)</f>
        <v>0</v>
      </c>
      <c r="T101" s="85">
        <f>SUMIFS(Data!$E:$E,Data!$D:$D,'All YOY'!T$93,Data!$A:$A,'All YOY'!T$92,Data!$C:$C,'All YOY'!$C101,Data!$B:$B,'All YOY'!T$91)</f>
        <v>0</v>
      </c>
      <c r="U101" s="85">
        <f>SUMIFS(Data!$E:$E,Data!$D:$D,'All YOY'!U$93,Data!$A:$A,'All YOY'!U$92,Data!$C:$C,'All YOY'!$C101,Data!$B:$B,'All YOY'!U$91)</f>
        <v>0</v>
      </c>
      <c r="V101" s="85">
        <f>SUMIFS(Data!$E:$E,Data!$D:$D,'All YOY'!V$93,Data!$A:$A,'All YOY'!V$92,Data!$C:$C,'All YOY'!$C101,Data!$B:$B,'All YOY'!V$91)</f>
        <v>0</v>
      </c>
      <c r="W101" s="85">
        <f>SUMIFS(Data!$E:$E,Data!$D:$D,'All YOY'!W$93,Data!$A:$A,'All YOY'!W$92,Data!$C:$C,'All YOY'!$C101,Data!$B:$B,'All YOY'!W$91)</f>
        <v>0</v>
      </c>
      <c r="X101" s="85">
        <f>SUMIFS(Data!$E:$E,Data!$D:$D,'All YOY'!X$93,Data!$A:$A,'All YOY'!X$92,Data!$C:$C,'All YOY'!$C101,Data!$B:$B,'All YOY'!X$91)</f>
        <v>0</v>
      </c>
      <c r="Y101" s="85">
        <f>SUMIFS(Data!$E:$E,Data!$D:$D,'All YOY'!Y$93,Data!$A:$A,'All YOY'!Y$92,Data!$C:$C,'All YOY'!$C101,Data!$B:$B,'All YOY'!Y$91)</f>
        <v>0</v>
      </c>
      <c r="Z101" s="85">
        <f>SUMIFS(Data!$E:$E,Data!$D:$D,'All YOY'!Z$93,Data!$A:$A,'All YOY'!Z$92,Data!$C:$C,'All YOY'!$C101,Data!$B:$B,'All YOY'!Z$91)</f>
        <v>0</v>
      </c>
      <c r="AA101" s="85">
        <f>SUMIFS(Data!$E:$E,Data!$D:$D,'All YOY'!AA$93,Data!$A:$A,'All YOY'!AA$92,Data!$C:$C,'All YOY'!$C101,Data!$B:$B,'All YOY'!AA$91)</f>
        <v>0</v>
      </c>
      <c r="AB101" s="85">
        <f>SUMIFS(Data!$E:$E,Data!$D:$D,'All YOY'!AB$93,Data!$A:$A,'All YOY'!AB$92,Data!$C:$C,'All YOY'!$C101,Data!$B:$B,'All YOY'!AB$91)</f>
        <v>0</v>
      </c>
      <c r="AC101" s="85">
        <f>SUMIFS(Data!$E:$E,Data!$D:$D,'All YOY'!AC$93,Data!$A:$A,'All YOY'!AC$92,Data!$C:$C,'All YOY'!$C101,Data!$B:$B,'All YOY'!AC$91)</f>
        <v>0</v>
      </c>
      <c r="AD101" s="85">
        <f>SUMIFS(Data!$E:$E,Data!$D:$D,'All YOY'!AD$93,Data!$A:$A,'All YOY'!AD$92,Data!$C:$C,'All YOY'!$C101,Data!$B:$B,'All YOY'!AD$91)</f>
        <v>0</v>
      </c>
      <c r="AE101" s="85">
        <f>SUMIFS(Data!$E:$E,Data!$D:$D,'All YOY'!AE$93,Data!$A:$A,'All YOY'!AE$92,Data!$C:$C,'All YOY'!$C101,Data!$B:$B,'All YOY'!AE$91)</f>
        <v>0</v>
      </c>
      <c r="AF101" s="85">
        <f>SUMIFS(Data!$E:$E,Data!$D:$D,'All YOY'!AF$93,Data!$A:$A,'All YOY'!AF$92,Data!$C:$C,'All YOY'!$C101,Data!$B:$B,'All YOY'!AF$91)</f>
        <v>0</v>
      </c>
      <c r="AG101" s="85">
        <f>SUMIFS(Data!$E:$E,Data!$D:$D,'All YOY'!AG$93,Data!$A:$A,'All YOY'!AG$92,Data!$C:$C,'All YOY'!$C101,Data!$B:$B,'All YOY'!AG$91)</f>
        <v>0</v>
      </c>
      <c r="AH101" s="85">
        <f>SUMIFS(Data!$E:$E,Data!$D:$D,'All YOY'!AH$93,Data!$A:$A,'All YOY'!AH$92,Data!$C:$C,'All YOY'!$C101,Data!$B:$B,'All YOY'!AH$91)</f>
        <v>0</v>
      </c>
      <c r="AI101" s="85">
        <f>SUMIFS(Data!$E:$E,Data!$D:$D,'All YOY'!AI$93,Data!$A:$A,'All YOY'!AI$92,Data!$C:$C,'All YOY'!$C101,Data!$B:$B,'All YOY'!AI$91)</f>
        <v>0</v>
      </c>
      <c r="AJ101" s="85">
        <f>SUMIFS(Data!$E:$E,Data!$D:$D,'All YOY'!AJ$93,Data!$A:$A,'All YOY'!AJ$92,Data!$C:$C,'All YOY'!$C101,Data!$B:$B,'All YOY'!AJ$91)</f>
        <v>0</v>
      </c>
      <c r="AK101" s="85">
        <f>SUMIFS(Data!$E:$E,Data!$D:$D,'All YOY'!AK$93,Data!$A:$A,'All YOY'!AK$92,Data!$C:$C,'All YOY'!$C101,Data!$B:$B,'All YOY'!AK$91)</f>
        <v>0</v>
      </c>
      <c r="AL101" s="85">
        <f>SUMIFS(Data!$E:$E,Data!$D:$D,'All YOY'!AL$93,Data!$A:$A,'All YOY'!AL$92,Data!$C:$C,'All YOY'!$C101,Data!$B:$B,'All YOY'!AL$91)</f>
        <v>0</v>
      </c>
      <c r="AM101" s="85">
        <f>SUMIFS(Data!$E:$E,Data!$D:$D,'All YOY'!AM$93,Data!$A:$A,'All YOY'!AM$92,Data!$C:$C,'All YOY'!$C101,Data!$B:$B,'All YOY'!AM$91)</f>
        <v>0</v>
      </c>
      <c r="AN101" s="85">
        <f>SUMIFS(Data!$E:$E,Data!$D:$D,'All YOY'!AN$93,Data!$A:$A,'All YOY'!AN$92,Data!$C:$C,'All YOY'!$C101,Data!$B:$B,'All YOY'!AN$91)</f>
        <v>0</v>
      </c>
      <c r="AO101" s="85">
        <f>SUMIFS(Data!$E:$E,Data!$D:$D,'All YOY'!AO$93,Data!$A:$A,'All YOY'!AO$92,Data!$C:$C,'All YOY'!$C101,Data!$B:$B,'All YOY'!AO$91)</f>
        <v>0</v>
      </c>
      <c r="AP101" s="85">
        <f>SUMIFS(Data!$E:$E,Data!$D:$D,'All YOY'!AP$93,Data!$A:$A,'All YOY'!AP$92,Data!$C:$C,'All YOY'!$C101,Data!$B:$B,'All YOY'!AP$91)</f>
        <v>0</v>
      </c>
      <c r="AQ101" s="85">
        <f>SUMIFS(Data!$E:$E,Data!$D:$D,'All YOY'!AQ$93,Data!$A:$A,'All YOY'!AQ$92,Data!$C:$C,'All YOY'!$C101,Data!$B:$B,'All YOY'!AQ$91)</f>
        <v>0</v>
      </c>
      <c r="AR101" s="85">
        <f>SUMIFS(Data!$E:$E,Data!$D:$D,'All YOY'!AR$93,Data!$A:$A,'All YOY'!AR$92,Data!$C:$C,'All YOY'!$C101,Data!$B:$B,'All YOY'!AR$91)</f>
        <v>0</v>
      </c>
      <c r="AS101" s="85">
        <f>SUMIFS(Data!$E:$E,Data!$D:$D,'All YOY'!AS$93,Data!$A:$A,'All YOY'!AS$92,Data!$C:$C,'All YOY'!$C101,Data!$B:$B,'All YOY'!AS$91)</f>
        <v>0</v>
      </c>
      <c r="AT101" s="85">
        <f>SUMIFS(Data!$E:$E,Data!$D:$D,'All YOY'!AT$93,Data!$A:$A,'All YOY'!AT$92,Data!$C:$C,'All YOY'!$C101,Data!$B:$B,'All YOY'!AT$91)</f>
        <v>0</v>
      </c>
      <c r="AU101" s="85">
        <f>SUMIFS(Data!$E:$E,Data!$D:$D,'All YOY'!AU$93,Data!$A:$A,'All YOY'!AU$92,Data!$C:$C,'All YOY'!$C101,Data!$B:$B,'All YOY'!AU$91)</f>
        <v>0</v>
      </c>
      <c r="AV101" s="85">
        <f>SUMIFS(Data!$E:$E,Data!$D:$D,'All YOY'!AV$93,Data!$A:$A,'All YOY'!AV$92,Data!$C:$C,'All YOY'!$C101,Data!$B:$B,'All YOY'!AV$91)</f>
        <v>0</v>
      </c>
      <c r="AW101" s="85">
        <f>SUMIFS(Data!$E:$E,Data!$D:$D,'All YOY'!AW$93,Data!$A:$A,'All YOY'!AW$92,Data!$C:$C,'All YOY'!$C101,Data!$B:$B,'All YOY'!AW$91)</f>
        <v>0</v>
      </c>
      <c r="AX101" s="85">
        <f>SUMIFS(Data!$E:$E,Data!$D:$D,'All YOY'!AX$93,Data!$A:$A,'All YOY'!AX$92,Data!$C:$C,'All YOY'!$C101,Data!$B:$B,'All YOY'!AX$91)</f>
        <v>0</v>
      </c>
      <c r="AY101" s="85">
        <f>SUMIFS(Data!$E:$E,Data!$D:$D,'All YOY'!AY$93,Data!$A:$A,'All YOY'!AY$92,Data!$C:$C,'All YOY'!$C101,Data!$B:$B,'All YOY'!AY$91)</f>
        <v>0</v>
      </c>
      <c r="AZ101" s="85">
        <f>SUMIFS(Data!$E:$E,Data!$D:$D,'All YOY'!AZ$93,Data!$A:$A,'All YOY'!AZ$92,Data!$C:$C,'All YOY'!$C101,Data!$B:$B,'All YOY'!AZ$91)</f>
        <v>0</v>
      </c>
      <c r="BA101" s="85">
        <f>SUMIFS(Data!$E:$E,Data!$D:$D,'All YOY'!BA$93,Data!$A:$A,'All YOY'!BA$92,Data!$C:$C,'All YOY'!$C101,Data!$B:$B,'All YOY'!BA$91)</f>
        <v>0</v>
      </c>
      <c r="BB101" s="85">
        <f>SUMIFS(Data!$E:$E,Data!$D:$D,'All YOY'!BB$93,Data!$A:$A,'All YOY'!BB$92,Data!$C:$C,'All YOY'!$C101,Data!$B:$B,'All YOY'!BB$91)</f>
        <v>0</v>
      </c>
      <c r="BC101" s="85">
        <f>SUMIFS(Data!$E:$E,Data!$D:$D,'All YOY'!BC$93,Data!$A:$A,'All YOY'!BC$92,Data!$C:$C,'All YOY'!$C101,Data!$B:$B,'All YOY'!BC$91)</f>
        <v>0</v>
      </c>
      <c r="BD101" s="85">
        <f>SUMIFS(Data!$E:$E,Data!$D:$D,'All YOY'!BD$93,Data!$A:$A,'All YOY'!BD$92,Data!$C:$C,'All YOY'!$C101,Data!$B:$B,'All YOY'!BD$91)</f>
        <v>0</v>
      </c>
      <c r="BE101" s="85">
        <f>SUMIFS(Data!$E:$E,Data!$D:$D,'All YOY'!BE$93,Data!$A:$A,'All YOY'!BE$92,Data!$C:$C,'All YOY'!$C101,Data!$B:$B,'All YOY'!BE$91)</f>
        <v>0</v>
      </c>
      <c r="BF101" s="85">
        <f>SUMIFS(Data!$E:$E,Data!$D:$D,'All YOY'!BF$93,Data!$A:$A,'All YOY'!BF$92,Data!$C:$C,'All YOY'!$C101,Data!$B:$B,'All YOY'!BF$91)</f>
        <v>0</v>
      </c>
      <c r="BG101" s="85">
        <f>SUMIFS(Data!$E:$E,Data!$D:$D,'All YOY'!BG$93,Data!$A:$A,'All YOY'!BG$92,Data!$C:$C,'All YOY'!$C101,Data!$B:$B,'All YOY'!BG$91)</f>
        <v>0</v>
      </c>
      <c r="BH101" s="85">
        <f>SUMIFS(Data!$E:$E,Data!$D:$D,'All YOY'!BH$93,Data!$A:$A,'All YOY'!BH$92,Data!$C:$C,'All YOY'!$C101,Data!$B:$B,'All YOY'!BH$91)</f>
        <v>0</v>
      </c>
      <c r="BI101" s="85">
        <f>SUMIFS(Data!$E:$E,Data!$D:$D,'All YOY'!BI$93,Data!$A:$A,'All YOY'!BI$92,Data!$C:$C,'All YOY'!$C101,Data!$B:$B,'All YOY'!BI$91)</f>
        <v>0</v>
      </c>
      <c r="BJ101" s="85">
        <f>SUMIFS(Data!$E:$E,Data!$D:$D,'All YOY'!BJ$93,Data!$A:$A,'All YOY'!BJ$92,Data!$C:$C,'All YOY'!$C101,Data!$B:$B,'All YOY'!BJ$91)</f>
        <v>0</v>
      </c>
      <c r="BK101" s="85">
        <f>SUMIFS(Data!$E:$E,Data!$D:$D,'All YOY'!BK$93,Data!$A:$A,'All YOY'!BK$92,Data!$C:$C,'All YOY'!$C101,Data!$B:$B,'All YOY'!BK$91)</f>
        <v>0</v>
      </c>
      <c r="BL101" s="85">
        <f>SUMIFS(Data!$E:$E,Data!$D:$D,'All YOY'!BL$93,Data!$A:$A,'All YOY'!BL$92,Data!$C:$C,'All YOY'!$C101,Data!$B:$B,'All YOY'!BL$91)</f>
        <v>0</v>
      </c>
      <c r="BM101" s="85">
        <f>SUMIFS(Data!$E:$E,Data!$D:$D,'All YOY'!BM$93,Data!$A:$A,'All YOY'!BM$92,Data!$C:$C,'All YOY'!$C101,Data!$B:$B,'All YOY'!BM$91)</f>
        <v>0</v>
      </c>
      <c r="BN101" s="85">
        <f>SUMIFS(Data!$E:$E,Data!$D:$D,'All YOY'!BN$93,Data!$A:$A,'All YOY'!BN$92,Data!$C:$C,'All YOY'!$C101,Data!$B:$B,'All YOY'!BN$91)</f>
        <v>0</v>
      </c>
      <c r="BO101" s="85">
        <f>SUMIFS(Data!$E:$E,Data!$D:$D,'All YOY'!BO$93,Data!$A:$A,'All YOY'!BO$92,Data!$C:$C,'All YOY'!$C101,Data!$B:$B,'All YOY'!BO$91)</f>
        <v>0</v>
      </c>
      <c r="BP101" s="85">
        <f>SUMIFS(Data!$E:$E,Data!$D:$D,'All YOY'!BP$93,Data!$A:$A,'All YOY'!BP$92,Data!$C:$C,'All YOY'!$C101,Data!$B:$B,'All YOY'!BP$91)</f>
        <v>0</v>
      </c>
      <c r="BQ101" s="85">
        <f>SUMIFS(Data!$E:$E,Data!$D:$D,'All YOY'!BQ$93,Data!$A:$A,'All YOY'!BQ$92,Data!$C:$C,'All YOY'!$C101,Data!$B:$B,'All YOY'!BQ$91)</f>
        <v>0</v>
      </c>
      <c r="BR101" s="85">
        <f>SUMIFS(Data!$E:$E,Data!$D:$D,'All YOY'!BR$93,Data!$A:$A,'All YOY'!BR$92,Data!$C:$C,'All YOY'!$C101,Data!$B:$B,'All YOY'!BR$91)</f>
        <v>0</v>
      </c>
      <c r="BS101" s="85">
        <f>SUMIFS(Data!$E:$E,Data!$D:$D,'All YOY'!BS$93,Data!$A:$A,'All YOY'!BS$92,Data!$C:$C,'All YOY'!$C101,Data!$B:$B,'All YOY'!BS$91)</f>
        <v>0</v>
      </c>
      <c r="BT101" s="85">
        <f>SUMIFS(Data!$E:$E,Data!$D:$D,'All YOY'!BT$93,Data!$A:$A,'All YOY'!BT$92,Data!$C:$C,'All YOY'!$C101,Data!$B:$B,'All YOY'!BT$91)</f>
        <v>0</v>
      </c>
      <c r="BU101" s="85">
        <f>SUMIFS(Data!$E:$E,Data!$D:$D,'All YOY'!BU$93,Data!$A:$A,'All YOY'!BU$92,Data!$C:$C,'All YOY'!$C101,Data!$B:$B,'All YOY'!BU$91)</f>
        <v>0</v>
      </c>
      <c r="BV101" s="85">
        <f>SUMIFS(Data!$E:$E,Data!$D:$D,'All YOY'!BV$93,Data!$A:$A,'All YOY'!BV$92,Data!$C:$C,'All YOY'!$C101,Data!$B:$B,'All YOY'!BV$91)</f>
        <v>0</v>
      </c>
      <c r="BW101" s="85">
        <f>SUMIFS(Data!$E:$E,Data!$D:$D,'All YOY'!BW$93,Data!$A:$A,'All YOY'!BW$92,Data!$C:$C,'All YOY'!$C101,Data!$B:$B,'All YOY'!BW$91)</f>
        <v>0</v>
      </c>
      <c r="BX101" s="85">
        <f>SUMIFS(Data!$E:$E,Data!$D:$D,'All YOY'!BX$93,Data!$A:$A,'All YOY'!BX$92,Data!$C:$C,'All YOY'!$C101,Data!$B:$B,'All YOY'!BX$91)</f>
        <v>0</v>
      </c>
      <c r="BY101" s="85">
        <f>SUMIFS(Data!$E:$E,Data!$D:$D,'All YOY'!BY$93,Data!$A:$A,'All YOY'!BY$92,Data!$C:$C,'All YOY'!$C101,Data!$B:$B,'All YOY'!BY$91)</f>
        <v>0</v>
      </c>
      <c r="BZ101" s="85">
        <f>SUMIFS(Data!$E:$E,Data!$D:$D,'All YOY'!BZ$93,Data!$A:$A,'All YOY'!BZ$92,Data!$C:$C,'All YOY'!$C101,Data!$B:$B,'All YOY'!BZ$91)</f>
        <v>0</v>
      </c>
      <c r="CA101" s="85">
        <f>SUMIFS(Data!$E:$E,Data!$D:$D,'All YOY'!CA$93,Data!$A:$A,'All YOY'!CA$92,Data!$C:$C,'All YOY'!$C101,Data!$B:$B,'All YOY'!CA$91)</f>
        <v>0</v>
      </c>
      <c r="CB101" s="85">
        <f>SUMIFS(Data!$E:$E,Data!$D:$D,'All YOY'!CB$93,Data!$A:$A,'All YOY'!CB$92,Data!$C:$C,'All YOY'!$C101,Data!$B:$B,'All YOY'!CB$91)</f>
        <v>0</v>
      </c>
      <c r="CC101" s="85">
        <f>SUMIFS(Data!$E:$E,Data!$D:$D,'All YOY'!CC$93,Data!$A:$A,'All YOY'!CC$92,Data!$C:$C,'All YOY'!$C101,Data!$B:$B,'All YOY'!CC$91)</f>
        <v>0</v>
      </c>
      <c r="CD101" s="85">
        <f>SUMIFS(Data!$E:$E,Data!$D:$D,'All YOY'!CD$93,Data!$A:$A,'All YOY'!CD$92,Data!$C:$C,'All YOY'!$C101,Data!$B:$B,'All YOY'!CD$91)</f>
        <v>0</v>
      </c>
      <c r="CE101" s="85">
        <f>SUMIFS(Data!$E:$E,Data!$D:$D,'All YOY'!CE$93,Data!$A:$A,'All YOY'!CE$92,Data!$C:$C,'All YOY'!$C101,Data!$B:$B,'All YOY'!CE$91)</f>
        <v>0</v>
      </c>
      <c r="CF101" s="85">
        <f>SUMIFS(Data!$E:$E,Data!$D:$D,'All YOY'!CF$93,Data!$A:$A,'All YOY'!CF$92,Data!$C:$C,'All YOY'!$C101,Data!$B:$B,'All YOY'!CF$91)</f>
        <v>0</v>
      </c>
      <c r="CG101" s="85">
        <f>SUMIFS(Data!$E:$E,Data!$D:$D,'All YOY'!CG$93,Data!$A:$A,'All YOY'!CG$92,Data!$C:$C,'All YOY'!$C101,Data!$B:$B,'All YOY'!CG$91)</f>
        <v>0</v>
      </c>
      <c r="CH101" s="85">
        <f>SUMIFS(Data!$E:$E,Data!$D:$D,'All YOY'!CH$93,Data!$A:$A,'All YOY'!CH$92,Data!$C:$C,'All YOY'!$C101,Data!$B:$B,'All YOY'!CH$91)</f>
        <v>0</v>
      </c>
      <c r="CI101" s="85">
        <f>SUMIFS(Data!$E:$E,Data!$D:$D,'All YOY'!CI$93,Data!$A:$A,'All YOY'!CI$92,Data!$C:$C,'All YOY'!$C101,Data!$B:$B,'All YOY'!CI$91)</f>
        <v>0</v>
      </c>
      <c r="CJ101" s="85">
        <f>SUMIFS(Data!$E:$E,Data!$D:$D,'All YOY'!CJ$93,Data!$A:$A,'All YOY'!CJ$92,Data!$C:$C,'All YOY'!$C101,Data!$B:$B,'All YOY'!CJ$91)</f>
        <v>0</v>
      </c>
      <c r="CK101" s="85">
        <f>SUMIFS(Data!$E:$E,Data!$D:$D,'All YOY'!CK$93,Data!$A:$A,'All YOY'!CK$92,Data!$C:$C,'All YOY'!$C101,Data!$B:$B,'All YOY'!CK$91)</f>
        <v>0</v>
      </c>
      <c r="CL101" s="85">
        <f>SUMIFS(Data!$E:$E,Data!$D:$D,'All YOY'!CL$93,Data!$A:$A,'All YOY'!CL$92,Data!$C:$C,'All YOY'!$C101,Data!$B:$B,'All YOY'!CL$91)</f>
        <v>0</v>
      </c>
      <c r="CM101" s="85">
        <f>SUMIFS(Data!$E:$E,Data!$D:$D,'All YOY'!CM$93,Data!$A:$A,'All YOY'!CM$92,Data!$C:$C,'All YOY'!$C101,Data!$B:$B,'All YOY'!CM$91)</f>
        <v>0</v>
      </c>
      <c r="CN101" s="85">
        <f>SUMIFS(Data!$E:$E,Data!$D:$D,'All YOY'!CN$93,Data!$A:$A,'All YOY'!CN$92,Data!$C:$C,'All YOY'!$C101,Data!$B:$B,'All YOY'!CN$91)</f>
        <v>0</v>
      </c>
      <c r="CO101" s="85">
        <f>SUMIFS(Data!$E:$E,Data!$D:$D,'All YOY'!CO$93,Data!$A:$A,'All YOY'!CO$92,Data!$C:$C,'All YOY'!$C101,Data!$B:$B,'All YOY'!CO$91)</f>
        <v>0</v>
      </c>
      <c r="CP101" s="85">
        <f>SUMIFS(Data!$E:$E,Data!$D:$D,'All YOY'!CP$93,Data!$A:$A,'All YOY'!CP$92,Data!$C:$C,'All YOY'!$C101,Data!$B:$B,'All YOY'!CP$91)</f>
        <v>0</v>
      </c>
      <c r="CQ101" s="85">
        <f>SUMIFS(Data!$E:$E,Data!$D:$D,'All YOY'!CQ$93,Data!$A:$A,'All YOY'!CQ$92,Data!$C:$C,'All YOY'!$C101,Data!$B:$B,'All YOY'!CQ$91)</f>
        <v>0</v>
      </c>
      <c r="CR101" s="85">
        <f>SUMIFS(Data!$E:$E,Data!$D:$D,'All YOY'!CR$93,Data!$A:$A,'All YOY'!CR$92,Data!$C:$C,'All YOY'!$C101,Data!$B:$B,'All YOY'!CR$91)</f>
        <v>0</v>
      </c>
      <c r="CS101" s="85">
        <f>SUMIFS(Data!$E:$E,Data!$D:$D,'All YOY'!CS$93,Data!$A:$A,'All YOY'!CS$92,Data!$C:$C,'All YOY'!$C101,Data!$B:$B,'All YOY'!CS$91)</f>
        <v>0</v>
      </c>
      <c r="CT101" s="85">
        <f>SUMIFS(Data!$E:$E,Data!$D:$D,'All YOY'!CT$93,Data!$A:$A,'All YOY'!CT$92,Data!$C:$C,'All YOY'!$C101,Data!$B:$B,'All YOY'!CT$91)</f>
        <v>0</v>
      </c>
      <c r="CU101" s="85">
        <f>SUMIFS(Data!$E:$E,Data!$D:$D,'All YOY'!CU$93,Data!$A:$A,'All YOY'!CU$92,Data!$C:$C,'All YOY'!$C101,Data!$B:$B,'All YOY'!CU$91)</f>
        <v>0</v>
      </c>
      <c r="CV101" s="85">
        <f>SUMIFS(Data!$E:$E,Data!$D:$D,'All YOY'!CV$93,Data!$A:$A,'All YOY'!CV$92,Data!$C:$C,'All YOY'!$C101,Data!$B:$B,'All YOY'!CV$91)</f>
        <v>0</v>
      </c>
      <c r="CW101" s="85">
        <f>SUMIFS(Data!$E:$E,Data!$D:$D,'All YOY'!CW$93,Data!$A:$A,'All YOY'!CW$92,Data!$C:$C,'All YOY'!$C101,Data!$B:$B,'All YOY'!CW$91)</f>
        <v>0</v>
      </c>
      <c r="CX101" s="85">
        <f>SUMIFS(Data!$E:$E,Data!$D:$D,'All YOY'!CX$93,Data!$A:$A,'All YOY'!CX$92,Data!$C:$C,'All YOY'!$C101,Data!$B:$B,'All YOY'!CX$91)</f>
        <v>0</v>
      </c>
      <c r="CY101" s="85">
        <f>SUMIFS(Data!$E:$E,Data!$D:$D,'All YOY'!CY$93,Data!$A:$A,'All YOY'!CY$92,Data!$C:$C,'All YOY'!$C101,Data!$B:$B,'All YOY'!CY$91)</f>
        <v>0</v>
      </c>
      <c r="CZ101" s="85">
        <f>SUMIFS(Data!$E:$E,Data!$D:$D,'All YOY'!CZ$93,Data!$A:$A,'All YOY'!CZ$92,Data!$C:$C,'All YOY'!$C101,Data!$B:$B,'All YOY'!CZ$91)</f>
        <v>0</v>
      </c>
      <c r="DA101" s="85">
        <f>SUMIFS(Data!$E:$E,Data!$D:$D,'All YOY'!DA$93,Data!$A:$A,'All YOY'!DA$92,Data!$C:$C,'All YOY'!$C101,Data!$B:$B,'All YOY'!DA$91)</f>
        <v>0</v>
      </c>
      <c r="DB101" s="85">
        <f>SUMIFS(Data!$E:$E,Data!$D:$D,'All YOY'!DB$93,Data!$A:$A,'All YOY'!DB$92,Data!$C:$C,'All YOY'!$C101,Data!$B:$B,'All YOY'!DB$91)</f>
        <v>0</v>
      </c>
      <c r="DC101" s="85">
        <f>SUMIFS(Data!$E:$E,Data!$D:$D,'All YOY'!DC$93,Data!$A:$A,'All YOY'!DC$92,Data!$C:$C,'All YOY'!$C101,Data!$B:$B,'All YOY'!DC$91)</f>
        <v>0</v>
      </c>
      <c r="DD101" s="85">
        <f>SUMIFS(Data!$E:$E,Data!$D:$D,'All YOY'!DD$93,Data!$A:$A,'All YOY'!DD$92,Data!$C:$C,'All YOY'!$C101,Data!$B:$B,'All YOY'!DD$91)</f>
        <v>0</v>
      </c>
      <c r="DE101" s="85">
        <f>SUMIFS(Data!$E:$E,Data!$D:$D,'All YOY'!DE$93,Data!$A:$A,'All YOY'!DE$92,Data!$C:$C,'All YOY'!$C101,Data!$B:$B,'All YOY'!DE$91)</f>
        <v>0</v>
      </c>
    </row>
    <row r="102" spans="1:109">
      <c r="A102" s="77" t="s">
        <v>460</v>
      </c>
      <c r="B102" s="77"/>
      <c r="C102" s="77" t="s">
        <v>33</v>
      </c>
      <c r="D102" s="77"/>
      <c r="E102" s="85">
        <f>SUMIFS(Data!$E:$E,Data!$D:$D,'All YOY'!E$93,Data!$A:$A,'All YOY'!E$92,Data!$C:$C,'All YOY'!$C102,Data!$B:$B,'All YOY'!E$91)</f>
        <v>13468</v>
      </c>
      <c r="F102" s="85">
        <f>SUMIFS(Data!$E:$E,Data!$D:$D,'All YOY'!F$93,Data!$A:$A,'All YOY'!F$92,Data!$C:$C,'All YOY'!$C102,Data!$B:$B,'All YOY'!F$91)</f>
        <v>13285</v>
      </c>
      <c r="G102" s="85">
        <f>SUMIFS(Data!$E:$E,Data!$D:$D,'All YOY'!G$93,Data!$A:$A,'All YOY'!G$92,Data!$C:$C,'All YOY'!$C102,Data!$B:$B,'All YOY'!G$91)</f>
        <v>183</v>
      </c>
      <c r="H102" s="85">
        <f>SUMIFS(Data!$E:$E,Data!$D:$D,'All YOY'!H$93,Data!$A:$A,'All YOY'!H$92,Data!$C:$C,'All YOY'!$C102,Data!$B:$B,'All YOY'!H$91)</f>
        <v>13787</v>
      </c>
      <c r="I102" s="85">
        <f>SUMIFS(Data!$E:$E,Data!$D:$D,'All YOY'!I$93,Data!$A:$A,'All YOY'!I$92,Data!$C:$C,'All YOY'!$C102,Data!$B:$B,'All YOY'!I$91)</f>
        <v>13574</v>
      </c>
      <c r="J102" s="85">
        <f>SUMIFS(Data!$E:$E,Data!$D:$D,'All YOY'!J$93,Data!$A:$A,'All YOY'!J$92,Data!$C:$C,'All YOY'!$C102,Data!$B:$B,'All YOY'!J$91)</f>
        <v>213</v>
      </c>
      <c r="K102" s="85">
        <f>SUMIFS(Data!$E:$E,Data!$D:$D,'All YOY'!K$93,Data!$A:$A,'All YOY'!K$92,Data!$C:$C,'All YOY'!$C102,Data!$B:$B,'All YOY'!K$91)</f>
        <v>14104</v>
      </c>
      <c r="L102" s="85">
        <f>SUMIFS(Data!$E:$E,Data!$D:$D,'All YOY'!L$93,Data!$A:$A,'All YOY'!L$92,Data!$C:$C,'All YOY'!$C102,Data!$B:$B,'All YOY'!L$91)</f>
        <v>13853</v>
      </c>
      <c r="M102" s="85">
        <f>SUMIFS(Data!$E:$E,Data!$D:$D,'All YOY'!M$93,Data!$A:$A,'All YOY'!M$92,Data!$C:$C,'All YOY'!$C102,Data!$B:$B,'All YOY'!M$91)</f>
        <v>251</v>
      </c>
      <c r="N102" s="85">
        <f>SUMIFS(Data!$E:$E,Data!$D:$D,'All YOY'!N$93,Data!$A:$A,'All YOY'!N$92,Data!$C:$C,'All YOY'!$C102,Data!$B:$B,'All YOY'!N$91)</f>
        <v>19656</v>
      </c>
      <c r="O102" s="85">
        <f>SUMIFS(Data!$E:$E,Data!$D:$D,'All YOY'!O$93,Data!$A:$A,'All YOY'!O$92,Data!$C:$C,'All YOY'!$C102,Data!$B:$B,'All YOY'!O$91)</f>
        <v>19456</v>
      </c>
      <c r="P102" s="85">
        <f>SUMIFS(Data!$E:$E,Data!$D:$D,'All YOY'!P$93,Data!$A:$A,'All YOY'!P$92,Data!$C:$C,'All YOY'!$C102,Data!$B:$B,'All YOY'!P$91)</f>
        <v>200</v>
      </c>
      <c r="Q102" s="85">
        <f>SUMIFS(Data!$E:$E,Data!$D:$D,'All YOY'!Q$93,Data!$A:$A,'All YOY'!Q$92,Data!$C:$C,'All YOY'!$C102,Data!$B:$B,'All YOY'!Q$91)</f>
        <v>19840</v>
      </c>
      <c r="R102" s="85">
        <f>SUMIFS(Data!$E:$E,Data!$D:$D,'All YOY'!R$93,Data!$A:$A,'All YOY'!R$92,Data!$C:$C,'All YOY'!$C102,Data!$B:$B,'All YOY'!R$91)</f>
        <v>19566</v>
      </c>
      <c r="S102" s="85">
        <f>SUMIFS(Data!$E:$E,Data!$D:$D,'All YOY'!S$93,Data!$A:$A,'All YOY'!S$92,Data!$C:$C,'All YOY'!$C102,Data!$B:$B,'All YOY'!S$91)</f>
        <v>274</v>
      </c>
      <c r="T102" s="85">
        <f>SUMIFS(Data!$E:$E,Data!$D:$D,'All YOY'!T$93,Data!$A:$A,'All YOY'!T$92,Data!$C:$C,'All YOY'!$C102,Data!$B:$B,'All YOY'!T$91)</f>
        <v>21177</v>
      </c>
      <c r="U102" s="85">
        <f>SUMIFS(Data!$E:$E,Data!$D:$D,'All YOY'!U$93,Data!$A:$A,'All YOY'!U$92,Data!$C:$C,'All YOY'!$C102,Data!$B:$B,'All YOY'!U$91)</f>
        <v>20717</v>
      </c>
      <c r="V102" s="85">
        <f>SUMIFS(Data!$E:$E,Data!$D:$D,'All YOY'!V$93,Data!$A:$A,'All YOY'!V$92,Data!$C:$C,'All YOY'!$C102,Data!$B:$B,'All YOY'!V$91)</f>
        <v>460</v>
      </c>
      <c r="W102" s="85">
        <f>SUMIFS(Data!$E:$E,Data!$D:$D,'All YOY'!W$93,Data!$A:$A,'All YOY'!W$92,Data!$C:$C,'All YOY'!$C102,Data!$B:$B,'All YOY'!W$91)</f>
        <v>20218</v>
      </c>
      <c r="X102" s="85">
        <f>SUMIFS(Data!$E:$E,Data!$D:$D,'All YOY'!X$93,Data!$A:$A,'All YOY'!X$92,Data!$C:$C,'All YOY'!$C102,Data!$B:$B,'All YOY'!X$91)</f>
        <v>19979</v>
      </c>
      <c r="Y102" s="85">
        <f>SUMIFS(Data!$E:$E,Data!$D:$D,'All YOY'!Y$93,Data!$A:$A,'All YOY'!Y$92,Data!$C:$C,'All YOY'!$C102,Data!$B:$B,'All YOY'!Y$91)</f>
        <v>239</v>
      </c>
      <c r="Z102" s="85">
        <f>SUMIFS(Data!$E:$E,Data!$D:$D,'All YOY'!Z$93,Data!$A:$A,'All YOY'!Z$92,Data!$C:$C,'All YOY'!$C102,Data!$B:$B,'All YOY'!Z$91)</f>
        <v>21385</v>
      </c>
      <c r="AA102" s="85">
        <f>SUMIFS(Data!$E:$E,Data!$D:$D,'All YOY'!AA$93,Data!$A:$A,'All YOY'!AA$92,Data!$C:$C,'All YOY'!$C102,Data!$B:$B,'All YOY'!AA$91)</f>
        <v>21115</v>
      </c>
      <c r="AB102" s="85">
        <f>SUMIFS(Data!$E:$E,Data!$D:$D,'All YOY'!AB$93,Data!$A:$A,'All YOY'!AB$92,Data!$C:$C,'All YOY'!$C102,Data!$B:$B,'All YOY'!AB$91)</f>
        <v>270</v>
      </c>
      <c r="AC102" s="85">
        <f>SUMIFS(Data!$E:$E,Data!$D:$D,'All YOY'!AC$93,Data!$A:$A,'All YOY'!AC$92,Data!$C:$C,'All YOY'!$C102,Data!$B:$B,'All YOY'!AC$91)</f>
        <v>21286</v>
      </c>
      <c r="AD102" s="85">
        <f>SUMIFS(Data!$E:$E,Data!$D:$D,'All YOY'!AD$93,Data!$A:$A,'All YOY'!AD$92,Data!$C:$C,'All YOY'!$C102,Data!$B:$B,'All YOY'!AD$91)</f>
        <v>21032</v>
      </c>
      <c r="AE102" s="85">
        <f>SUMIFS(Data!$E:$E,Data!$D:$D,'All YOY'!AE$93,Data!$A:$A,'All YOY'!AE$92,Data!$C:$C,'All YOY'!$C102,Data!$B:$B,'All YOY'!AE$91)</f>
        <v>254</v>
      </c>
      <c r="AF102" s="85">
        <f>SUMIFS(Data!$E:$E,Data!$D:$D,'All YOY'!AF$93,Data!$A:$A,'All YOY'!AF$92,Data!$C:$C,'All YOY'!$C102,Data!$B:$B,'All YOY'!AF$91)</f>
        <v>21248</v>
      </c>
      <c r="AG102" s="85">
        <f>SUMIFS(Data!$E:$E,Data!$D:$D,'All YOY'!AG$93,Data!$A:$A,'All YOY'!AG$92,Data!$C:$C,'All YOY'!$C102,Data!$B:$B,'All YOY'!AG$91)</f>
        <v>20923</v>
      </c>
      <c r="AH102" s="85">
        <f>SUMIFS(Data!$E:$E,Data!$D:$D,'All YOY'!AH$93,Data!$A:$A,'All YOY'!AH$92,Data!$C:$C,'All YOY'!$C102,Data!$B:$B,'All YOY'!AH$91)</f>
        <v>325</v>
      </c>
      <c r="AI102" s="85">
        <f>SUMIFS(Data!$E:$E,Data!$D:$D,'All YOY'!AI$93,Data!$A:$A,'All YOY'!AI$92,Data!$C:$C,'All YOY'!$C102,Data!$B:$B,'All YOY'!AI$91)</f>
        <v>21370</v>
      </c>
      <c r="AJ102" s="85">
        <f>SUMIFS(Data!$E:$E,Data!$D:$D,'All YOY'!AJ$93,Data!$A:$A,'All YOY'!AJ$92,Data!$C:$C,'All YOY'!$C102,Data!$B:$B,'All YOY'!AJ$91)</f>
        <v>21036</v>
      </c>
      <c r="AK102" s="85">
        <f>SUMIFS(Data!$E:$E,Data!$D:$D,'All YOY'!AK$93,Data!$A:$A,'All YOY'!AK$92,Data!$C:$C,'All YOY'!$C102,Data!$B:$B,'All YOY'!AK$91)</f>
        <v>334</v>
      </c>
      <c r="AL102" s="85">
        <f>SUMIFS(Data!$E:$E,Data!$D:$D,'All YOY'!AL$93,Data!$A:$A,'All YOY'!AL$92,Data!$C:$C,'All YOY'!$C102,Data!$B:$B,'All YOY'!AL$91)</f>
        <v>21142</v>
      </c>
      <c r="AM102" s="85">
        <f>SUMIFS(Data!$E:$E,Data!$D:$D,'All YOY'!AM$93,Data!$A:$A,'All YOY'!AM$92,Data!$C:$C,'All YOY'!$C102,Data!$B:$B,'All YOY'!AM$91)</f>
        <v>20833</v>
      </c>
      <c r="AN102" s="85">
        <f>SUMIFS(Data!$E:$E,Data!$D:$D,'All YOY'!AN$93,Data!$A:$A,'All YOY'!AN$92,Data!$C:$C,'All YOY'!$C102,Data!$B:$B,'All YOY'!AN$91)</f>
        <v>309</v>
      </c>
      <c r="AO102" s="85">
        <f>SUMIFS(Data!$E:$E,Data!$D:$D,'All YOY'!AO$93,Data!$A:$A,'All YOY'!AO$92,Data!$C:$C,'All YOY'!$C102,Data!$B:$B,'All YOY'!AO$91)</f>
        <v>20824</v>
      </c>
      <c r="AP102" s="85">
        <f>SUMIFS(Data!$E:$E,Data!$D:$D,'All YOY'!AP$93,Data!$A:$A,'All YOY'!AP$92,Data!$C:$C,'All YOY'!$C102,Data!$B:$B,'All YOY'!AP$91)</f>
        <v>20275</v>
      </c>
      <c r="AQ102" s="85">
        <f>SUMIFS(Data!$E:$E,Data!$D:$D,'All YOY'!AQ$93,Data!$A:$A,'All YOY'!AQ$92,Data!$C:$C,'All YOY'!$C102,Data!$B:$B,'All YOY'!AQ$91)</f>
        <v>549</v>
      </c>
      <c r="AR102" s="85">
        <f>SUMIFS(Data!$E:$E,Data!$D:$D,'All YOY'!AR$93,Data!$A:$A,'All YOY'!AR$92,Data!$C:$C,'All YOY'!$C102,Data!$B:$B,'All YOY'!AR$91)</f>
        <v>20934</v>
      </c>
      <c r="AS102" s="85">
        <f>SUMIFS(Data!$E:$E,Data!$D:$D,'All YOY'!AS$93,Data!$A:$A,'All YOY'!AS$92,Data!$C:$C,'All YOY'!$C102,Data!$B:$B,'All YOY'!AS$91)</f>
        <v>20351</v>
      </c>
      <c r="AT102" s="85">
        <f>SUMIFS(Data!$E:$E,Data!$D:$D,'All YOY'!AT$93,Data!$A:$A,'All YOY'!AT$92,Data!$C:$C,'All YOY'!$C102,Data!$B:$B,'All YOY'!AT$91)</f>
        <v>583</v>
      </c>
      <c r="AU102" s="85">
        <f>SUMIFS(Data!$E:$E,Data!$D:$D,'All YOY'!AU$93,Data!$A:$A,'All YOY'!AU$92,Data!$C:$C,'All YOY'!$C102,Data!$B:$B,'All YOY'!AU$91)</f>
        <v>20920</v>
      </c>
      <c r="AV102" s="85">
        <f>SUMIFS(Data!$E:$E,Data!$D:$D,'All YOY'!AV$93,Data!$A:$A,'All YOY'!AV$92,Data!$C:$C,'All YOY'!$C102,Data!$B:$B,'All YOY'!AV$91)</f>
        <v>20263</v>
      </c>
      <c r="AW102" s="85">
        <f>SUMIFS(Data!$E:$E,Data!$D:$D,'All YOY'!AW$93,Data!$A:$A,'All YOY'!AW$92,Data!$C:$C,'All YOY'!$C102,Data!$B:$B,'All YOY'!AW$91)</f>
        <v>657</v>
      </c>
      <c r="AX102" s="85">
        <f>SUMIFS(Data!$E:$E,Data!$D:$D,'All YOY'!AX$93,Data!$A:$A,'All YOY'!AX$92,Data!$C:$C,'All YOY'!$C102,Data!$B:$B,'All YOY'!AX$91)</f>
        <v>20222</v>
      </c>
      <c r="AY102" s="85">
        <f>SUMIFS(Data!$E:$E,Data!$D:$D,'All YOY'!AY$93,Data!$A:$A,'All YOY'!AY$92,Data!$C:$C,'All YOY'!$C102,Data!$B:$B,'All YOY'!AY$91)</f>
        <v>19546</v>
      </c>
      <c r="AZ102" s="85">
        <f>SUMIFS(Data!$E:$E,Data!$D:$D,'All YOY'!AZ$93,Data!$A:$A,'All YOY'!AZ$92,Data!$C:$C,'All YOY'!$C102,Data!$B:$B,'All YOY'!AZ$91)</f>
        <v>676</v>
      </c>
      <c r="BA102" s="85">
        <f>SUMIFS(Data!$E:$E,Data!$D:$D,'All YOY'!BA$93,Data!$A:$A,'All YOY'!BA$92,Data!$C:$C,'All YOY'!$C102,Data!$B:$B,'All YOY'!BA$91)</f>
        <v>0</v>
      </c>
      <c r="BB102" s="85">
        <f>SUMIFS(Data!$E:$E,Data!$D:$D,'All YOY'!BB$93,Data!$A:$A,'All YOY'!BB$92,Data!$C:$C,'All YOY'!$C102,Data!$B:$B,'All YOY'!BB$91)</f>
        <v>0</v>
      </c>
      <c r="BC102" s="85">
        <f>SUMIFS(Data!$E:$E,Data!$D:$D,'All YOY'!BC$93,Data!$A:$A,'All YOY'!BC$92,Data!$C:$C,'All YOY'!$C102,Data!$B:$B,'All YOY'!BC$91)</f>
        <v>0</v>
      </c>
      <c r="BD102" s="85">
        <f>SUMIFS(Data!$E:$E,Data!$D:$D,'All YOY'!BD$93,Data!$A:$A,'All YOY'!BD$92,Data!$C:$C,'All YOY'!$C102,Data!$B:$B,'All YOY'!BD$91)</f>
        <v>19099</v>
      </c>
      <c r="BE102" s="85">
        <f>SUMIFS(Data!$E:$E,Data!$D:$D,'All YOY'!BE$93,Data!$A:$A,'All YOY'!BE$92,Data!$C:$C,'All YOY'!$C102,Data!$B:$B,'All YOY'!BE$91)</f>
        <v>18434</v>
      </c>
      <c r="BF102" s="85">
        <f>SUMIFS(Data!$E:$E,Data!$D:$D,'All YOY'!BF$93,Data!$A:$A,'All YOY'!BF$92,Data!$C:$C,'All YOY'!$C102,Data!$B:$B,'All YOY'!BF$91)</f>
        <v>665</v>
      </c>
      <c r="BG102" s="85">
        <f>SUMIFS(Data!$E:$E,Data!$D:$D,'All YOY'!BG$93,Data!$A:$A,'All YOY'!BG$92,Data!$C:$C,'All YOY'!$C102,Data!$B:$B,'All YOY'!BG$91)</f>
        <v>18867</v>
      </c>
      <c r="BH102" s="85">
        <f>SUMIFS(Data!$E:$E,Data!$D:$D,'All YOY'!BH$93,Data!$A:$A,'All YOY'!BH$92,Data!$C:$C,'All YOY'!$C102,Data!$B:$B,'All YOY'!BH$91)</f>
        <v>18100</v>
      </c>
      <c r="BI102" s="85">
        <f>SUMIFS(Data!$E:$E,Data!$D:$D,'All YOY'!BI$93,Data!$A:$A,'All YOY'!BI$92,Data!$C:$C,'All YOY'!$C102,Data!$B:$B,'All YOY'!BI$91)</f>
        <v>767</v>
      </c>
      <c r="BJ102" s="85">
        <f>SUMIFS(Data!$E:$E,Data!$D:$D,'All YOY'!BJ$93,Data!$A:$A,'All YOY'!BJ$92,Data!$C:$C,'All YOY'!$C102,Data!$B:$B,'All YOY'!BJ$91)</f>
        <v>28655</v>
      </c>
      <c r="BK102" s="85">
        <f>SUMIFS(Data!$E:$E,Data!$D:$D,'All YOY'!BK$93,Data!$A:$A,'All YOY'!BK$92,Data!$C:$C,'All YOY'!$C102,Data!$B:$B,'All YOY'!BK$91)</f>
        <v>27029</v>
      </c>
      <c r="BL102" s="85">
        <f>SUMIFS(Data!$E:$E,Data!$D:$D,'All YOY'!BL$93,Data!$A:$A,'All YOY'!BL$92,Data!$C:$C,'All YOY'!$C102,Data!$B:$B,'All YOY'!BL$91)</f>
        <v>1626</v>
      </c>
      <c r="BM102" s="85">
        <f>SUMIFS(Data!$E:$E,Data!$D:$D,'All YOY'!BM$93,Data!$A:$A,'All YOY'!BM$92,Data!$C:$C,'All YOY'!$C102,Data!$B:$B,'All YOY'!BM$91)</f>
        <v>29395</v>
      </c>
      <c r="BN102" s="85">
        <f>SUMIFS(Data!$E:$E,Data!$D:$D,'All YOY'!BN$93,Data!$A:$A,'All YOY'!BN$92,Data!$C:$C,'All YOY'!$C102,Data!$B:$B,'All YOY'!BN$91)</f>
        <v>27730</v>
      </c>
      <c r="BO102" s="85">
        <f>SUMIFS(Data!$E:$E,Data!$D:$D,'All YOY'!BO$93,Data!$A:$A,'All YOY'!BO$92,Data!$C:$C,'All YOY'!$C102,Data!$B:$B,'All YOY'!BO$91)</f>
        <v>1665</v>
      </c>
      <c r="BP102" s="85">
        <f>SUMIFS(Data!$E:$E,Data!$D:$D,'All YOY'!BP$93,Data!$A:$A,'All YOY'!BP$92,Data!$C:$C,'All YOY'!$C102,Data!$B:$B,'All YOY'!BP$91)</f>
        <v>29663</v>
      </c>
      <c r="BQ102" s="85">
        <f>SUMIFS(Data!$E:$E,Data!$D:$D,'All YOY'!BQ$93,Data!$A:$A,'All YOY'!BQ$92,Data!$C:$C,'All YOY'!$C102,Data!$B:$B,'All YOY'!BQ$91)</f>
        <v>28139</v>
      </c>
      <c r="BR102" s="85">
        <f>SUMIFS(Data!$E:$E,Data!$D:$D,'All YOY'!BR$93,Data!$A:$A,'All YOY'!BR$92,Data!$C:$C,'All YOY'!$C102,Data!$B:$B,'All YOY'!BR$91)</f>
        <v>1524</v>
      </c>
      <c r="BS102" s="85">
        <f>SUMIFS(Data!$E:$E,Data!$D:$D,'All YOY'!BS$93,Data!$A:$A,'All YOY'!BS$92,Data!$C:$C,'All YOY'!$C102,Data!$B:$B,'All YOY'!BS$91)</f>
        <v>33329</v>
      </c>
      <c r="BT102" s="85">
        <f>SUMIFS(Data!$E:$E,Data!$D:$D,'All YOY'!BT$93,Data!$A:$A,'All YOY'!BT$92,Data!$C:$C,'All YOY'!$C102,Data!$B:$B,'All YOY'!BT$91)</f>
        <v>31278</v>
      </c>
      <c r="BU102" s="85">
        <f>SUMIFS(Data!$E:$E,Data!$D:$D,'All YOY'!BU$93,Data!$A:$A,'All YOY'!BU$92,Data!$C:$C,'All YOY'!$C102,Data!$B:$B,'All YOY'!BU$91)</f>
        <v>2051</v>
      </c>
      <c r="BV102" s="85">
        <f>SUMIFS(Data!$E:$E,Data!$D:$D,'All YOY'!BV$93,Data!$A:$A,'All YOY'!BV$92,Data!$C:$C,'All YOY'!$C102,Data!$B:$B,'All YOY'!BV$91)</f>
        <v>33337</v>
      </c>
      <c r="BW102" s="85">
        <f>SUMIFS(Data!$E:$E,Data!$D:$D,'All YOY'!BW$93,Data!$A:$A,'All YOY'!BW$92,Data!$C:$C,'All YOY'!$C102,Data!$B:$B,'All YOY'!BW$91)</f>
        <v>31287</v>
      </c>
      <c r="BX102" s="85">
        <f>SUMIFS(Data!$E:$E,Data!$D:$D,'All YOY'!BX$93,Data!$A:$A,'All YOY'!BX$92,Data!$C:$C,'All YOY'!$C102,Data!$B:$B,'All YOY'!BX$91)</f>
        <v>2050</v>
      </c>
      <c r="BY102" s="85">
        <f>SUMIFS(Data!$E:$E,Data!$D:$D,'All YOY'!BY$93,Data!$A:$A,'All YOY'!BY$92,Data!$C:$C,'All YOY'!$C102,Data!$B:$B,'All YOY'!BY$91)</f>
        <v>33744</v>
      </c>
      <c r="BZ102" s="85">
        <f>SUMIFS(Data!$E:$E,Data!$D:$D,'All YOY'!BZ$93,Data!$A:$A,'All YOY'!BZ$92,Data!$C:$C,'All YOY'!$C102,Data!$B:$B,'All YOY'!BZ$91)</f>
        <v>31720</v>
      </c>
      <c r="CA102" s="85">
        <f>SUMIFS(Data!$E:$E,Data!$D:$D,'All YOY'!CA$93,Data!$A:$A,'All YOY'!CA$92,Data!$C:$C,'All YOY'!$C102,Data!$B:$B,'All YOY'!CA$91)</f>
        <v>2024</v>
      </c>
      <c r="CB102" s="85">
        <f>SUMIFS(Data!$E:$E,Data!$D:$D,'All YOY'!CB$93,Data!$A:$A,'All YOY'!CB$92,Data!$C:$C,'All YOY'!$C102,Data!$B:$B,'All YOY'!CB$91)</f>
        <v>33640</v>
      </c>
      <c r="CC102" s="85">
        <f>SUMIFS(Data!$E:$E,Data!$D:$D,'All YOY'!CC$93,Data!$A:$A,'All YOY'!CC$92,Data!$C:$C,'All YOY'!$C102,Data!$B:$B,'All YOY'!CC$91)</f>
        <v>31724</v>
      </c>
      <c r="CD102" s="85">
        <f>SUMIFS(Data!$E:$E,Data!$D:$D,'All YOY'!CD$93,Data!$A:$A,'All YOY'!CD$92,Data!$C:$C,'All YOY'!$C102,Data!$B:$B,'All YOY'!CD$91)</f>
        <v>1916</v>
      </c>
      <c r="CE102" s="85">
        <f>SUMIFS(Data!$E:$E,Data!$D:$D,'All YOY'!CE$93,Data!$A:$A,'All YOY'!CE$92,Data!$C:$C,'All YOY'!$C102,Data!$B:$B,'All YOY'!CE$91)</f>
        <v>33289</v>
      </c>
      <c r="CF102" s="85">
        <f>SUMIFS(Data!$E:$E,Data!$D:$D,'All YOY'!CF$93,Data!$A:$A,'All YOY'!CF$92,Data!$C:$C,'All YOY'!$C102,Data!$B:$B,'All YOY'!CF$91)</f>
        <v>31423</v>
      </c>
      <c r="CG102" s="85">
        <f>SUMIFS(Data!$E:$E,Data!$D:$D,'All YOY'!CG$93,Data!$A:$A,'All YOY'!CG$92,Data!$C:$C,'All YOY'!$C102,Data!$B:$B,'All YOY'!CG$91)</f>
        <v>1866</v>
      </c>
      <c r="CH102" s="85">
        <f>SUMIFS(Data!$E:$E,Data!$D:$D,'All YOY'!CH$93,Data!$A:$A,'All YOY'!CH$92,Data!$C:$C,'All YOY'!$C102,Data!$B:$B,'All YOY'!CH$91)</f>
        <v>33756</v>
      </c>
      <c r="CI102" s="85">
        <f>SUMIFS(Data!$E:$E,Data!$D:$D,'All YOY'!CI$93,Data!$A:$A,'All YOY'!CI$92,Data!$C:$C,'All YOY'!$C102,Data!$B:$B,'All YOY'!CI$91)</f>
        <v>31891</v>
      </c>
      <c r="CJ102" s="85">
        <f>SUMIFS(Data!$E:$E,Data!$D:$D,'All YOY'!CJ$93,Data!$A:$A,'All YOY'!CJ$92,Data!$C:$C,'All YOY'!$C102,Data!$B:$B,'All YOY'!CJ$91)</f>
        <v>1865</v>
      </c>
      <c r="CK102" s="85">
        <f>SUMIFS(Data!$E:$E,Data!$D:$D,'All YOY'!CK$93,Data!$A:$A,'All YOY'!CK$92,Data!$C:$C,'All YOY'!$C102,Data!$B:$B,'All YOY'!CK$91)</f>
        <v>32778</v>
      </c>
      <c r="CL102" s="85">
        <f>SUMIFS(Data!$E:$E,Data!$D:$D,'All YOY'!CL$93,Data!$A:$A,'All YOY'!CL$92,Data!$C:$C,'All YOY'!$C102,Data!$B:$B,'All YOY'!CL$91)</f>
        <v>31160</v>
      </c>
      <c r="CM102" s="85">
        <f>SUMIFS(Data!$E:$E,Data!$D:$D,'All YOY'!CM$93,Data!$A:$A,'All YOY'!CM$92,Data!$C:$C,'All YOY'!$C102,Data!$B:$B,'All YOY'!CM$91)</f>
        <v>1618</v>
      </c>
      <c r="CN102" s="85">
        <f>SUMIFS(Data!$E:$E,Data!$D:$D,'All YOY'!CN$93,Data!$A:$A,'All YOY'!CN$92,Data!$C:$C,'All YOY'!$C102,Data!$B:$B,'All YOY'!CN$91)</f>
        <v>32951</v>
      </c>
      <c r="CO102" s="85">
        <f>SUMIFS(Data!$E:$E,Data!$D:$D,'All YOY'!CO$93,Data!$A:$A,'All YOY'!CO$92,Data!$C:$C,'All YOY'!$C102,Data!$B:$B,'All YOY'!CO$91)</f>
        <v>31424</v>
      </c>
      <c r="CP102" s="85">
        <f>SUMIFS(Data!$E:$E,Data!$D:$D,'All YOY'!CP$93,Data!$A:$A,'All YOY'!CP$92,Data!$C:$C,'All YOY'!$C102,Data!$B:$B,'All YOY'!CP$91)</f>
        <v>1527</v>
      </c>
      <c r="CQ102" s="85">
        <f>SUMIFS(Data!$E:$E,Data!$D:$D,'All YOY'!CQ$93,Data!$A:$A,'All YOY'!CQ$92,Data!$C:$C,'All YOY'!$C102,Data!$B:$B,'All YOY'!CQ$91)</f>
        <v>32823</v>
      </c>
      <c r="CR102" s="85">
        <f>SUMIFS(Data!$E:$E,Data!$D:$D,'All YOY'!CR$93,Data!$A:$A,'All YOY'!CR$92,Data!$C:$C,'All YOY'!$C102,Data!$B:$B,'All YOY'!CR$91)</f>
        <v>31276</v>
      </c>
      <c r="CS102" s="85">
        <f>SUMIFS(Data!$E:$E,Data!$D:$D,'All YOY'!CS$93,Data!$A:$A,'All YOY'!CS$92,Data!$C:$C,'All YOY'!$C102,Data!$B:$B,'All YOY'!CS$91)</f>
        <v>1547</v>
      </c>
      <c r="CT102" s="85">
        <f>SUMIFS(Data!$E:$E,Data!$D:$D,'All YOY'!CT$93,Data!$A:$A,'All YOY'!CT$92,Data!$C:$C,'All YOY'!$C102,Data!$B:$B,'All YOY'!CT$91)</f>
        <v>33537</v>
      </c>
      <c r="CU102" s="85">
        <f>SUMIFS(Data!$E:$E,Data!$D:$D,'All YOY'!CU$93,Data!$A:$A,'All YOY'!CU$92,Data!$C:$C,'All YOY'!$C102,Data!$B:$B,'All YOY'!CU$91)</f>
        <v>31804</v>
      </c>
      <c r="CV102" s="85">
        <f>SUMIFS(Data!$E:$E,Data!$D:$D,'All YOY'!CV$93,Data!$A:$A,'All YOY'!CV$92,Data!$C:$C,'All YOY'!$C102,Data!$B:$B,'All YOY'!CV$91)</f>
        <v>1733</v>
      </c>
      <c r="CW102" s="85">
        <f>SUMIFS(Data!$E:$E,Data!$D:$D,'All YOY'!CW$93,Data!$A:$A,'All YOY'!CW$92,Data!$C:$C,'All YOY'!$C102,Data!$B:$B,'All YOY'!CW$91)</f>
        <v>32450</v>
      </c>
      <c r="CX102" s="85">
        <f>SUMIFS(Data!$E:$E,Data!$D:$D,'All YOY'!CX$93,Data!$A:$A,'All YOY'!CX$92,Data!$C:$C,'All YOY'!$C102,Data!$B:$B,'All YOY'!CX$91)</f>
        <v>30834</v>
      </c>
      <c r="CY102" s="85">
        <f>SUMIFS(Data!$E:$E,Data!$D:$D,'All YOY'!CY$93,Data!$A:$A,'All YOY'!CY$92,Data!$C:$C,'All YOY'!$C102,Data!$B:$B,'All YOY'!CY$91)</f>
        <v>1616</v>
      </c>
      <c r="CZ102" s="85">
        <f>SUMIFS(Data!$E:$E,Data!$D:$D,'All YOY'!CZ$93,Data!$A:$A,'All YOY'!CZ$92,Data!$C:$C,'All YOY'!$C102,Data!$B:$B,'All YOY'!CZ$91)</f>
        <v>32086</v>
      </c>
      <c r="DA102" s="85">
        <f>SUMIFS(Data!$E:$E,Data!$D:$D,'All YOY'!DA$93,Data!$A:$A,'All YOY'!DA$92,Data!$C:$C,'All YOY'!$C102,Data!$B:$B,'All YOY'!DA$91)</f>
        <v>0</v>
      </c>
      <c r="DB102" s="85">
        <f>SUMIFS(Data!$E:$E,Data!$D:$D,'All YOY'!DB$93,Data!$A:$A,'All YOY'!DB$92,Data!$C:$C,'All YOY'!$C102,Data!$B:$B,'All YOY'!DB$91)</f>
        <v>1375</v>
      </c>
      <c r="DC102" s="85">
        <f>SUMIFS(Data!$E:$E,Data!$D:$D,'All YOY'!DC$93,Data!$A:$A,'All YOY'!DC$92,Data!$C:$C,'All YOY'!$C102,Data!$B:$B,'All YOY'!DC$91)</f>
        <v>32728</v>
      </c>
      <c r="DD102" s="85">
        <f>SUMIFS(Data!$E:$E,Data!$D:$D,'All YOY'!DD$93,Data!$A:$A,'All YOY'!DD$92,Data!$C:$C,'All YOY'!$C102,Data!$B:$B,'All YOY'!DD$91)</f>
        <v>31279</v>
      </c>
      <c r="DE102" s="85">
        <f>SUMIFS(Data!$E:$E,Data!$D:$D,'All YOY'!DE$93,Data!$A:$A,'All YOY'!DE$92,Data!$C:$C,'All YOY'!$C102,Data!$B:$B,'All YOY'!DE$91)</f>
        <v>1449</v>
      </c>
    </row>
    <row r="103" spans="1:109">
      <c r="A103" s="77" t="s">
        <v>460</v>
      </c>
      <c r="B103" s="77"/>
      <c r="C103" s="77" t="s">
        <v>44</v>
      </c>
      <c r="D103" s="77"/>
      <c r="E103" s="85">
        <f>SUMIFS(Data!$E:$E,Data!$D:$D,'All YOY'!E$93,Data!$A:$A,'All YOY'!E$92,Data!$C:$C,'All YOY'!$C103,Data!$B:$B,'All YOY'!E$91)</f>
        <v>0</v>
      </c>
      <c r="F103" s="85">
        <f>SUMIFS(Data!$E:$E,Data!$D:$D,'All YOY'!F$93,Data!$A:$A,'All YOY'!F$92,Data!$C:$C,'All YOY'!$C103,Data!$B:$B,'All YOY'!F$91)</f>
        <v>0</v>
      </c>
      <c r="G103" s="85">
        <f>SUMIFS(Data!$E:$E,Data!$D:$D,'All YOY'!G$93,Data!$A:$A,'All YOY'!G$92,Data!$C:$C,'All YOY'!$C103,Data!$B:$B,'All YOY'!G$91)</f>
        <v>0</v>
      </c>
      <c r="H103" s="85">
        <f>SUMIFS(Data!$E:$E,Data!$D:$D,'All YOY'!H$93,Data!$A:$A,'All YOY'!H$92,Data!$C:$C,'All YOY'!$C103,Data!$B:$B,'All YOY'!H$91)</f>
        <v>0</v>
      </c>
      <c r="I103" s="85">
        <f>SUMIFS(Data!$E:$E,Data!$D:$D,'All YOY'!I$93,Data!$A:$A,'All YOY'!I$92,Data!$C:$C,'All YOY'!$C103,Data!$B:$B,'All YOY'!I$91)</f>
        <v>0</v>
      </c>
      <c r="J103" s="85">
        <f>SUMIFS(Data!$E:$E,Data!$D:$D,'All YOY'!J$93,Data!$A:$A,'All YOY'!J$92,Data!$C:$C,'All YOY'!$C103,Data!$B:$B,'All YOY'!J$91)</f>
        <v>0</v>
      </c>
      <c r="K103" s="85">
        <f>SUMIFS(Data!$E:$E,Data!$D:$D,'All YOY'!K$93,Data!$A:$A,'All YOY'!K$92,Data!$C:$C,'All YOY'!$C103,Data!$B:$B,'All YOY'!K$91)</f>
        <v>0</v>
      </c>
      <c r="L103" s="85">
        <f>SUMIFS(Data!$E:$E,Data!$D:$D,'All YOY'!L$93,Data!$A:$A,'All YOY'!L$92,Data!$C:$C,'All YOY'!$C103,Data!$B:$B,'All YOY'!L$91)</f>
        <v>0</v>
      </c>
      <c r="M103" s="85">
        <f>SUMIFS(Data!$E:$E,Data!$D:$D,'All YOY'!M$93,Data!$A:$A,'All YOY'!M$92,Data!$C:$C,'All YOY'!$C103,Data!$B:$B,'All YOY'!M$91)</f>
        <v>0</v>
      </c>
      <c r="N103" s="85">
        <f>SUMIFS(Data!$E:$E,Data!$D:$D,'All YOY'!N$93,Data!$A:$A,'All YOY'!N$92,Data!$C:$C,'All YOY'!$C103,Data!$B:$B,'All YOY'!N$91)</f>
        <v>0</v>
      </c>
      <c r="O103" s="85">
        <f>SUMIFS(Data!$E:$E,Data!$D:$D,'All YOY'!O$93,Data!$A:$A,'All YOY'!O$92,Data!$C:$C,'All YOY'!$C103,Data!$B:$B,'All YOY'!O$91)</f>
        <v>0</v>
      </c>
      <c r="P103" s="85">
        <f>SUMIFS(Data!$E:$E,Data!$D:$D,'All YOY'!P$93,Data!$A:$A,'All YOY'!P$92,Data!$C:$C,'All YOY'!$C103,Data!$B:$B,'All YOY'!P$91)</f>
        <v>0</v>
      </c>
      <c r="Q103" s="85">
        <f>SUMIFS(Data!$E:$E,Data!$D:$D,'All YOY'!Q$93,Data!$A:$A,'All YOY'!Q$92,Data!$C:$C,'All YOY'!$C103,Data!$B:$B,'All YOY'!Q$91)</f>
        <v>0</v>
      </c>
      <c r="R103" s="85">
        <f>SUMIFS(Data!$E:$E,Data!$D:$D,'All YOY'!R$93,Data!$A:$A,'All YOY'!R$92,Data!$C:$C,'All YOY'!$C103,Data!$B:$B,'All YOY'!R$91)</f>
        <v>0</v>
      </c>
      <c r="S103" s="85">
        <f>SUMIFS(Data!$E:$E,Data!$D:$D,'All YOY'!S$93,Data!$A:$A,'All YOY'!S$92,Data!$C:$C,'All YOY'!$C103,Data!$B:$B,'All YOY'!S$91)</f>
        <v>0</v>
      </c>
      <c r="T103" s="85">
        <f>SUMIFS(Data!$E:$E,Data!$D:$D,'All YOY'!T$93,Data!$A:$A,'All YOY'!T$92,Data!$C:$C,'All YOY'!$C103,Data!$B:$B,'All YOY'!T$91)</f>
        <v>0</v>
      </c>
      <c r="U103" s="85">
        <f>SUMIFS(Data!$E:$E,Data!$D:$D,'All YOY'!U$93,Data!$A:$A,'All YOY'!U$92,Data!$C:$C,'All YOY'!$C103,Data!$B:$B,'All YOY'!U$91)</f>
        <v>0</v>
      </c>
      <c r="V103" s="85">
        <f>SUMIFS(Data!$E:$E,Data!$D:$D,'All YOY'!V$93,Data!$A:$A,'All YOY'!V$92,Data!$C:$C,'All YOY'!$C103,Data!$B:$B,'All YOY'!V$91)</f>
        <v>0</v>
      </c>
      <c r="W103" s="85">
        <f>SUMIFS(Data!$E:$E,Data!$D:$D,'All YOY'!W$93,Data!$A:$A,'All YOY'!W$92,Data!$C:$C,'All YOY'!$C103,Data!$B:$B,'All YOY'!W$91)</f>
        <v>0</v>
      </c>
      <c r="X103" s="85">
        <f>SUMIFS(Data!$E:$E,Data!$D:$D,'All YOY'!X$93,Data!$A:$A,'All YOY'!X$92,Data!$C:$C,'All YOY'!$C103,Data!$B:$B,'All YOY'!X$91)</f>
        <v>0</v>
      </c>
      <c r="Y103" s="85">
        <f>SUMIFS(Data!$E:$E,Data!$D:$D,'All YOY'!Y$93,Data!$A:$A,'All YOY'!Y$92,Data!$C:$C,'All YOY'!$C103,Data!$B:$B,'All YOY'!Y$91)</f>
        <v>0</v>
      </c>
      <c r="Z103" s="85">
        <f>SUMIFS(Data!$E:$E,Data!$D:$D,'All YOY'!Z$93,Data!$A:$A,'All YOY'!Z$92,Data!$C:$C,'All YOY'!$C103,Data!$B:$B,'All YOY'!Z$91)</f>
        <v>0</v>
      </c>
      <c r="AA103" s="85">
        <f>SUMIFS(Data!$E:$E,Data!$D:$D,'All YOY'!AA$93,Data!$A:$A,'All YOY'!AA$92,Data!$C:$C,'All YOY'!$C103,Data!$B:$B,'All YOY'!AA$91)</f>
        <v>0</v>
      </c>
      <c r="AB103" s="85">
        <f>SUMIFS(Data!$E:$E,Data!$D:$D,'All YOY'!AB$93,Data!$A:$A,'All YOY'!AB$92,Data!$C:$C,'All YOY'!$C103,Data!$B:$B,'All YOY'!AB$91)</f>
        <v>0</v>
      </c>
      <c r="AC103" s="85">
        <f>SUMIFS(Data!$E:$E,Data!$D:$D,'All YOY'!AC$93,Data!$A:$A,'All YOY'!AC$92,Data!$C:$C,'All YOY'!$C103,Data!$B:$B,'All YOY'!AC$91)</f>
        <v>0</v>
      </c>
      <c r="AD103" s="85">
        <f>SUMIFS(Data!$E:$E,Data!$D:$D,'All YOY'!AD$93,Data!$A:$A,'All YOY'!AD$92,Data!$C:$C,'All YOY'!$C103,Data!$B:$B,'All YOY'!AD$91)</f>
        <v>0</v>
      </c>
      <c r="AE103" s="85">
        <f>SUMIFS(Data!$E:$E,Data!$D:$D,'All YOY'!AE$93,Data!$A:$A,'All YOY'!AE$92,Data!$C:$C,'All YOY'!$C103,Data!$B:$B,'All YOY'!AE$91)</f>
        <v>0</v>
      </c>
      <c r="AF103" s="85">
        <f>SUMIFS(Data!$E:$E,Data!$D:$D,'All YOY'!AF$93,Data!$A:$A,'All YOY'!AF$92,Data!$C:$C,'All YOY'!$C103,Data!$B:$B,'All YOY'!AF$91)</f>
        <v>0</v>
      </c>
      <c r="AG103" s="85">
        <f>SUMIFS(Data!$E:$E,Data!$D:$D,'All YOY'!AG$93,Data!$A:$A,'All YOY'!AG$92,Data!$C:$C,'All YOY'!$C103,Data!$B:$B,'All YOY'!AG$91)</f>
        <v>0</v>
      </c>
      <c r="AH103" s="85">
        <f>SUMIFS(Data!$E:$E,Data!$D:$D,'All YOY'!AH$93,Data!$A:$A,'All YOY'!AH$92,Data!$C:$C,'All YOY'!$C103,Data!$B:$B,'All YOY'!AH$91)</f>
        <v>0</v>
      </c>
      <c r="AI103" s="85">
        <f>SUMIFS(Data!$E:$E,Data!$D:$D,'All YOY'!AI$93,Data!$A:$A,'All YOY'!AI$92,Data!$C:$C,'All YOY'!$C103,Data!$B:$B,'All YOY'!AI$91)</f>
        <v>0</v>
      </c>
      <c r="AJ103" s="85">
        <f>SUMIFS(Data!$E:$E,Data!$D:$D,'All YOY'!AJ$93,Data!$A:$A,'All YOY'!AJ$92,Data!$C:$C,'All YOY'!$C103,Data!$B:$B,'All YOY'!AJ$91)</f>
        <v>0</v>
      </c>
      <c r="AK103" s="85">
        <f>SUMIFS(Data!$E:$E,Data!$D:$D,'All YOY'!AK$93,Data!$A:$A,'All YOY'!AK$92,Data!$C:$C,'All YOY'!$C103,Data!$B:$B,'All YOY'!AK$91)</f>
        <v>0</v>
      </c>
      <c r="AL103" s="85">
        <f>SUMIFS(Data!$E:$E,Data!$D:$D,'All YOY'!AL$93,Data!$A:$A,'All YOY'!AL$92,Data!$C:$C,'All YOY'!$C103,Data!$B:$B,'All YOY'!AL$91)</f>
        <v>0</v>
      </c>
      <c r="AM103" s="85">
        <f>SUMIFS(Data!$E:$E,Data!$D:$D,'All YOY'!AM$93,Data!$A:$A,'All YOY'!AM$92,Data!$C:$C,'All YOY'!$C103,Data!$B:$B,'All YOY'!AM$91)</f>
        <v>0</v>
      </c>
      <c r="AN103" s="85">
        <f>SUMIFS(Data!$E:$E,Data!$D:$D,'All YOY'!AN$93,Data!$A:$A,'All YOY'!AN$92,Data!$C:$C,'All YOY'!$C103,Data!$B:$B,'All YOY'!AN$91)</f>
        <v>0</v>
      </c>
      <c r="AO103" s="85">
        <f>SUMIFS(Data!$E:$E,Data!$D:$D,'All YOY'!AO$93,Data!$A:$A,'All YOY'!AO$92,Data!$C:$C,'All YOY'!$C103,Data!$B:$B,'All YOY'!AO$91)</f>
        <v>0</v>
      </c>
      <c r="AP103" s="85">
        <f>SUMIFS(Data!$E:$E,Data!$D:$D,'All YOY'!AP$93,Data!$A:$A,'All YOY'!AP$92,Data!$C:$C,'All YOY'!$C103,Data!$B:$B,'All YOY'!AP$91)</f>
        <v>0</v>
      </c>
      <c r="AQ103" s="85">
        <f>SUMIFS(Data!$E:$E,Data!$D:$D,'All YOY'!AQ$93,Data!$A:$A,'All YOY'!AQ$92,Data!$C:$C,'All YOY'!$C103,Data!$B:$B,'All YOY'!AQ$91)</f>
        <v>0</v>
      </c>
      <c r="AR103" s="85">
        <f>SUMIFS(Data!$E:$E,Data!$D:$D,'All YOY'!AR$93,Data!$A:$A,'All YOY'!AR$92,Data!$C:$C,'All YOY'!$C103,Data!$B:$B,'All YOY'!AR$91)</f>
        <v>0</v>
      </c>
      <c r="AS103" s="85">
        <f>SUMIFS(Data!$E:$E,Data!$D:$D,'All YOY'!AS$93,Data!$A:$A,'All YOY'!AS$92,Data!$C:$C,'All YOY'!$C103,Data!$B:$B,'All YOY'!AS$91)</f>
        <v>0</v>
      </c>
      <c r="AT103" s="85">
        <f>SUMIFS(Data!$E:$E,Data!$D:$D,'All YOY'!AT$93,Data!$A:$A,'All YOY'!AT$92,Data!$C:$C,'All YOY'!$C103,Data!$B:$B,'All YOY'!AT$91)</f>
        <v>0</v>
      </c>
      <c r="AU103" s="85">
        <f>SUMIFS(Data!$E:$E,Data!$D:$D,'All YOY'!AU$93,Data!$A:$A,'All YOY'!AU$92,Data!$C:$C,'All YOY'!$C103,Data!$B:$B,'All YOY'!AU$91)</f>
        <v>0</v>
      </c>
      <c r="AV103" s="85">
        <f>SUMIFS(Data!$E:$E,Data!$D:$D,'All YOY'!AV$93,Data!$A:$A,'All YOY'!AV$92,Data!$C:$C,'All YOY'!$C103,Data!$B:$B,'All YOY'!AV$91)</f>
        <v>0</v>
      </c>
      <c r="AW103" s="85">
        <f>SUMIFS(Data!$E:$E,Data!$D:$D,'All YOY'!AW$93,Data!$A:$A,'All YOY'!AW$92,Data!$C:$C,'All YOY'!$C103,Data!$B:$B,'All YOY'!AW$91)</f>
        <v>0</v>
      </c>
      <c r="AX103" s="85">
        <f>SUMIFS(Data!$E:$E,Data!$D:$D,'All YOY'!AX$93,Data!$A:$A,'All YOY'!AX$92,Data!$C:$C,'All YOY'!$C103,Data!$B:$B,'All YOY'!AX$91)</f>
        <v>0</v>
      </c>
      <c r="AY103" s="85">
        <f>SUMIFS(Data!$E:$E,Data!$D:$D,'All YOY'!AY$93,Data!$A:$A,'All YOY'!AY$92,Data!$C:$C,'All YOY'!$C103,Data!$B:$B,'All YOY'!AY$91)</f>
        <v>0</v>
      </c>
      <c r="AZ103" s="85">
        <f>SUMIFS(Data!$E:$E,Data!$D:$D,'All YOY'!AZ$93,Data!$A:$A,'All YOY'!AZ$92,Data!$C:$C,'All YOY'!$C103,Data!$B:$B,'All YOY'!AZ$91)</f>
        <v>0</v>
      </c>
      <c r="BA103" s="85">
        <f>SUMIFS(Data!$E:$E,Data!$D:$D,'All YOY'!BA$93,Data!$A:$A,'All YOY'!BA$92,Data!$C:$C,'All YOY'!$C103,Data!$B:$B,'All YOY'!BA$91)</f>
        <v>0</v>
      </c>
      <c r="BB103" s="85">
        <f>SUMIFS(Data!$E:$E,Data!$D:$D,'All YOY'!BB$93,Data!$A:$A,'All YOY'!BB$92,Data!$C:$C,'All YOY'!$C103,Data!$B:$B,'All YOY'!BB$91)</f>
        <v>0</v>
      </c>
      <c r="BC103" s="85">
        <f>SUMIFS(Data!$E:$E,Data!$D:$D,'All YOY'!BC$93,Data!$A:$A,'All YOY'!BC$92,Data!$C:$C,'All YOY'!$C103,Data!$B:$B,'All YOY'!BC$91)</f>
        <v>0</v>
      </c>
      <c r="BD103" s="85">
        <f>SUMIFS(Data!$E:$E,Data!$D:$D,'All YOY'!BD$93,Data!$A:$A,'All YOY'!BD$92,Data!$C:$C,'All YOY'!$C103,Data!$B:$B,'All YOY'!BD$91)</f>
        <v>0</v>
      </c>
      <c r="BE103" s="85">
        <f>SUMIFS(Data!$E:$E,Data!$D:$D,'All YOY'!BE$93,Data!$A:$A,'All YOY'!BE$92,Data!$C:$C,'All YOY'!$C103,Data!$B:$B,'All YOY'!BE$91)</f>
        <v>0</v>
      </c>
      <c r="BF103" s="85">
        <f>SUMIFS(Data!$E:$E,Data!$D:$D,'All YOY'!BF$93,Data!$A:$A,'All YOY'!BF$92,Data!$C:$C,'All YOY'!$C103,Data!$B:$B,'All YOY'!BF$91)</f>
        <v>0</v>
      </c>
      <c r="BG103" s="85">
        <f>SUMIFS(Data!$E:$E,Data!$D:$D,'All YOY'!BG$93,Data!$A:$A,'All YOY'!BG$92,Data!$C:$C,'All YOY'!$C103,Data!$B:$B,'All YOY'!BG$91)</f>
        <v>0</v>
      </c>
      <c r="BH103" s="85">
        <f>SUMIFS(Data!$E:$E,Data!$D:$D,'All YOY'!BH$93,Data!$A:$A,'All YOY'!BH$92,Data!$C:$C,'All YOY'!$C103,Data!$B:$B,'All YOY'!BH$91)</f>
        <v>0</v>
      </c>
      <c r="BI103" s="85">
        <f>SUMIFS(Data!$E:$E,Data!$D:$D,'All YOY'!BI$93,Data!$A:$A,'All YOY'!BI$92,Data!$C:$C,'All YOY'!$C103,Data!$B:$B,'All YOY'!BI$91)</f>
        <v>0</v>
      </c>
      <c r="BJ103" s="85">
        <f>SUMIFS(Data!$E:$E,Data!$D:$D,'All YOY'!BJ$93,Data!$A:$A,'All YOY'!BJ$92,Data!$C:$C,'All YOY'!$C103,Data!$B:$B,'All YOY'!BJ$91)</f>
        <v>0</v>
      </c>
      <c r="BK103" s="85">
        <f>SUMIFS(Data!$E:$E,Data!$D:$D,'All YOY'!BK$93,Data!$A:$A,'All YOY'!BK$92,Data!$C:$C,'All YOY'!$C103,Data!$B:$B,'All YOY'!BK$91)</f>
        <v>0</v>
      </c>
      <c r="BL103" s="85">
        <f>SUMIFS(Data!$E:$E,Data!$D:$D,'All YOY'!BL$93,Data!$A:$A,'All YOY'!BL$92,Data!$C:$C,'All YOY'!$C103,Data!$B:$B,'All YOY'!BL$91)</f>
        <v>0</v>
      </c>
      <c r="BM103" s="85">
        <f>SUMIFS(Data!$E:$E,Data!$D:$D,'All YOY'!BM$93,Data!$A:$A,'All YOY'!BM$92,Data!$C:$C,'All YOY'!$C103,Data!$B:$B,'All YOY'!BM$91)</f>
        <v>0</v>
      </c>
      <c r="BN103" s="85">
        <f>SUMIFS(Data!$E:$E,Data!$D:$D,'All YOY'!BN$93,Data!$A:$A,'All YOY'!BN$92,Data!$C:$C,'All YOY'!$C103,Data!$B:$B,'All YOY'!BN$91)</f>
        <v>0</v>
      </c>
      <c r="BO103" s="85">
        <f>SUMIFS(Data!$E:$E,Data!$D:$D,'All YOY'!BO$93,Data!$A:$A,'All YOY'!BO$92,Data!$C:$C,'All YOY'!$C103,Data!$B:$B,'All YOY'!BO$91)</f>
        <v>0</v>
      </c>
      <c r="BP103" s="85">
        <f>SUMIFS(Data!$E:$E,Data!$D:$D,'All YOY'!BP$93,Data!$A:$A,'All YOY'!BP$92,Data!$C:$C,'All YOY'!$C103,Data!$B:$B,'All YOY'!BP$91)</f>
        <v>0</v>
      </c>
      <c r="BQ103" s="85">
        <f>SUMIFS(Data!$E:$E,Data!$D:$D,'All YOY'!BQ$93,Data!$A:$A,'All YOY'!BQ$92,Data!$C:$C,'All YOY'!$C103,Data!$B:$B,'All YOY'!BQ$91)</f>
        <v>0</v>
      </c>
      <c r="BR103" s="85">
        <f>SUMIFS(Data!$E:$E,Data!$D:$D,'All YOY'!BR$93,Data!$A:$A,'All YOY'!BR$92,Data!$C:$C,'All YOY'!$C103,Data!$B:$B,'All YOY'!BR$91)</f>
        <v>0</v>
      </c>
      <c r="BS103" s="85">
        <f>SUMIFS(Data!$E:$E,Data!$D:$D,'All YOY'!BS$93,Data!$A:$A,'All YOY'!BS$92,Data!$C:$C,'All YOY'!$C103,Data!$B:$B,'All YOY'!BS$91)</f>
        <v>0</v>
      </c>
      <c r="BT103" s="85">
        <f>SUMIFS(Data!$E:$E,Data!$D:$D,'All YOY'!BT$93,Data!$A:$A,'All YOY'!BT$92,Data!$C:$C,'All YOY'!$C103,Data!$B:$B,'All YOY'!BT$91)</f>
        <v>0</v>
      </c>
      <c r="BU103" s="85">
        <f>SUMIFS(Data!$E:$E,Data!$D:$D,'All YOY'!BU$93,Data!$A:$A,'All YOY'!BU$92,Data!$C:$C,'All YOY'!$C103,Data!$B:$B,'All YOY'!BU$91)</f>
        <v>0</v>
      </c>
      <c r="BV103" s="85">
        <f>SUMIFS(Data!$E:$E,Data!$D:$D,'All YOY'!BV$93,Data!$A:$A,'All YOY'!BV$92,Data!$C:$C,'All YOY'!$C103,Data!$B:$B,'All YOY'!BV$91)</f>
        <v>0</v>
      </c>
      <c r="BW103" s="85">
        <f>SUMIFS(Data!$E:$E,Data!$D:$D,'All YOY'!BW$93,Data!$A:$A,'All YOY'!BW$92,Data!$C:$C,'All YOY'!$C103,Data!$B:$B,'All YOY'!BW$91)</f>
        <v>0</v>
      </c>
      <c r="BX103" s="85">
        <f>SUMIFS(Data!$E:$E,Data!$D:$D,'All YOY'!BX$93,Data!$A:$A,'All YOY'!BX$92,Data!$C:$C,'All YOY'!$C103,Data!$B:$B,'All YOY'!BX$91)</f>
        <v>0</v>
      </c>
      <c r="BY103" s="85">
        <f>SUMIFS(Data!$E:$E,Data!$D:$D,'All YOY'!BY$93,Data!$A:$A,'All YOY'!BY$92,Data!$C:$C,'All YOY'!$C103,Data!$B:$B,'All YOY'!BY$91)</f>
        <v>0</v>
      </c>
      <c r="BZ103" s="85">
        <f>SUMIFS(Data!$E:$E,Data!$D:$D,'All YOY'!BZ$93,Data!$A:$A,'All YOY'!BZ$92,Data!$C:$C,'All YOY'!$C103,Data!$B:$B,'All YOY'!BZ$91)</f>
        <v>0</v>
      </c>
      <c r="CA103" s="85">
        <f>SUMIFS(Data!$E:$E,Data!$D:$D,'All YOY'!CA$93,Data!$A:$A,'All YOY'!CA$92,Data!$C:$C,'All YOY'!$C103,Data!$B:$B,'All YOY'!CA$91)</f>
        <v>0</v>
      </c>
      <c r="CB103" s="85">
        <f>SUMIFS(Data!$E:$E,Data!$D:$D,'All YOY'!CB$93,Data!$A:$A,'All YOY'!CB$92,Data!$C:$C,'All YOY'!$C103,Data!$B:$B,'All YOY'!CB$91)</f>
        <v>0</v>
      </c>
      <c r="CC103" s="85">
        <f>SUMIFS(Data!$E:$E,Data!$D:$D,'All YOY'!CC$93,Data!$A:$A,'All YOY'!CC$92,Data!$C:$C,'All YOY'!$C103,Data!$B:$B,'All YOY'!CC$91)</f>
        <v>0</v>
      </c>
      <c r="CD103" s="85">
        <f>SUMIFS(Data!$E:$E,Data!$D:$D,'All YOY'!CD$93,Data!$A:$A,'All YOY'!CD$92,Data!$C:$C,'All YOY'!$C103,Data!$B:$B,'All YOY'!CD$91)</f>
        <v>0</v>
      </c>
      <c r="CE103" s="85">
        <f>SUMIFS(Data!$E:$E,Data!$D:$D,'All YOY'!CE$93,Data!$A:$A,'All YOY'!CE$92,Data!$C:$C,'All YOY'!$C103,Data!$B:$B,'All YOY'!CE$91)</f>
        <v>0</v>
      </c>
      <c r="CF103" s="85">
        <f>SUMIFS(Data!$E:$E,Data!$D:$D,'All YOY'!CF$93,Data!$A:$A,'All YOY'!CF$92,Data!$C:$C,'All YOY'!$C103,Data!$B:$B,'All YOY'!CF$91)</f>
        <v>0</v>
      </c>
      <c r="CG103" s="85">
        <f>SUMIFS(Data!$E:$E,Data!$D:$D,'All YOY'!CG$93,Data!$A:$A,'All YOY'!CG$92,Data!$C:$C,'All YOY'!$C103,Data!$B:$B,'All YOY'!CG$91)</f>
        <v>0</v>
      </c>
      <c r="CH103" s="85">
        <f>SUMIFS(Data!$E:$E,Data!$D:$D,'All YOY'!CH$93,Data!$A:$A,'All YOY'!CH$92,Data!$C:$C,'All YOY'!$C103,Data!$B:$B,'All YOY'!CH$91)</f>
        <v>0</v>
      </c>
      <c r="CI103" s="85">
        <f>SUMIFS(Data!$E:$E,Data!$D:$D,'All YOY'!CI$93,Data!$A:$A,'All YOY'!CI$92,Data!$C:$C,'All YOY'!$C103,Data!$B:$B,'All YOY'!CI$91)</f>
        <v>0</v>
      </c>
      <c r="CJ103" s="85">
        <f>SUMIFS(Data!$E:$E,Data!$D:$D,'All YOY'!CJ$93,Data!$A:$A,'All YOY'!CJ$92,Data!$C:$C,'All YOY'!$C103,Data!$B:$B,'All YOY'!CJ$91)</f>
        <v>0</v>
      </c>
      <c r="CK103" s="85">
        <f>SUMIFS(Data!$E:$E,Data!$D:$D,'All YOY'!CK$93,Data!$A:$A,'All YOY'!CK$92,Data!$C:$C,'All YOY'!$C103,Data!$B:$B,'All YOY'!CK$91)</f>
        <v>0</v>
      </c>
      <c r="CL103" s="85">
        <f>SUMIFS(Data!$E:$E,Data!$D:$D,'All YOY'!CL$93,Data!$A:$A,'All YOY'!CL$92,Data!$C:$C,'All YOY'!$C103,Data!$B:$B,'All YOY'!CL$91)</f>
        <v>0</v>
      </c>
      <c r="CM103" s="85">
        <f>SUMIFS(Data!$E:$E,Data!$D:$D,'All YOY'!CM$93,Data!$A:$A,'All YOY'!CM$92,Data!$C:$C,'All YOY'!$C103,Data!$B:$B,'All YOY'!CM$91)</f>
        <v>0</v>
      </c>
      <c r="CN103" s="85">
        <f>SUMIFS(Data!$E:$E,Data!$D:$D,'All YOY'!CN$93,Data!$A:$A,'All YOY'!CN$92,Data!$C:$C,'All YOY'!$C103,Data!$B:$B,'All YOY'!CN$91)</f>
        <v>0</v>
      </c>
      <c r="CO103" s="85">
        <f>SUMIFS(Data!$E:$E,Data!$D:$D,'All YOY'!CO$93,Data!$A:$A,'All YOY'!CO$92,Data!$C:$C,'All YOY'!$C103,Data!$B:$B,'All YOY'!CO$91)</f>
        <v>0</v>
      </c>
      <c r="CP103" s="85">
        <f>SUMIFS(Data!$E:$E,Data!$D:$D,'All YOY'!CP$93,Data!$A:$A,'All YOY'!CP$92,Data!$C:$C,'All YOY'!$C103,Data!$B:$B,'All YOY'!CP$91)</f>
        <v>0</v>
      </c>
      <c r="CQ103" s="85">
        <f>SUMIFS(Data!$E:$E,Data!$D:$D,'All YOY'!CQ$93,Data!$A:$A,'All YOY'!CQ$92,Data!$C:$C,'All YOY'!$C103,Data!$B:$B,'All YOY'!CQ$91)</f>
        <v>0</v>
      </c>
      <c r="CR103" s="85">
        <f>SUMIFS(Data!$E:$E,Data!$D:$D,'All YOY'!CR$93,Data!$A:$A,'All YOY'!CR$92,Data!$C:$C,'All YOY'!$C103,Data!$B:$B,'All YOY'!CR$91)</f>
        <v>0</v>
      </c>
      <c r="CS103" s="85">
        <f>SUMIFS(Data!$E:$E,Data!$D:$D,'All YOY'!CS$93,Data!$A:$A,'All YOY'!CS$92,Data!$C:$C,'All YOY'!$C103,Data!$B:$B,'All YOY'!CS$91)</f>
        <v>0</v>
      </c>
      <c r="CT103" s="85">
        <f>SUMIFS(Data!$E:$E,Data!$D:$D,'All YOY'!CT$93,Data!$A:$A,'All YOY'!CT$92,Data!$C:$C,'All YOY'!$C103,Data!$B:$B,'All YOY'!CT$91)</f>
        <v>0</v>
      </c>
      <c r="CU103" s="85">
        <f>SUMIFS(Data!$E:$E,Data!$D:$D,'All YOY'!CU$93,Data!$A:$A,'All YOY'!CU$92,Data!$C:$C,'All YOY'!$C103,Data!$B:$B,'All YOY'!CU$91)</f>
        <v>0</v>
      </c>
      <c r="CV103" s="85">
        <f>SUMIFS(Data!$E:$E,Data!$D:$D,'All YOY'!CV$93,Data!$A:$A,'All YOY'!CV$92,Data!$C:$C,'All YOY'!$C103,Data!$B:$B,'All YOY'!CV$91)</f>
        <v>0</v>
      </c>
      <c r="CW103" s="85">
        <f>SUMIFS(Data!$E:$E,Data!$D:$D,'All YOY'!CW$93,Data!$A:$A,'All YOY'!CW$92,Data!$C:$C,'All YOY'!$C103,Data!$B:$B,'All YOY'!CW$91)</f>
        <v>0</v>
      </c>
      <c r="CX103" s="85">
        <f>SUMIFS(Data!$E:$E,Data!$D:$D,'All YOY'!CX$93,Data!$A:$A,'All YOY'!CX$92,Data!$C:$C,'All YOY'!$C103,Data!$B:$B,'All YOY'!CX$91)</f>
        <v>0</v>
      </c>
      <c r="CY103" s="85">
        <f>SUMIFS(Data!$E:$E,Data!$D:$D,'All YOY'!CY$93,Data!$A:$A,'All YOY'!CY$92,Data!$C:$C,'All YOY'!$C103,Data!$B:$B,'All YOY'!CY$91)</f>
        <v>0</v>
      </c>
      <c r="CZ103" s="85">
        <f>SUMIFS(Data!$E:$E,Data!$D:$D,'All YOY'!CZ$93,Data!$A:$A,'All YOY'!CZ$92,Data!$C:$C,'All YOY'!$C103,Data!$B:$B,'All YOY'!CZ$91)</f>
        <v>0</v>
      </c>
      <c r="DA103" s="85">
        <f>SUMIFS(Data!$E:$E,Data!$D:$D,'All YOY'!DA$93,Data!$A:$A,'All YOY'!DA$92,Data!$C:$C,'All YOY'!$C103,Data!$B:$B,'All YOY'!DA$91)</f>
        <v>0</v>
      </c>
      <c r="DB103" s="85">
        <f>SUMIFS(Data!$E:$E,Data!$D:$D,'All YOY'!DB$93,Data!$A:$A,'All YOY'!DB$92,Data!$C:$C,'All YOY'!$C103,Data!$B:$B,'All YOY'!DB$91)</f>
        <v>0</v>
      </c>
      <c r="DC103" s="85">
        <f>SUMIFS(Data!$E:$E,Data!$D:$D,'All YOY'!DC$93,Data!$A:$A,'All YOY'!DC$92,Data!$C:$C,'All YOY'!$C103,Data!$B:$B,'All YOY'!DC$91)</f>
        <v>0</v>
      </c>
      <c r="DD103" s="85">
        <f>SUMIFS(Data!$E:$E,Data!$D:$D,'All YOY'!DD$93,Data!$A:$A,'All YOY'!DD$92,Data!$C:$C,'All YOY'!$C103,Data!$B:$B,'All YOY'!DD$91)</f>
        <v>0</v>
      </c>
      <c r="DE103" s="85">
        <f>SUMIFS(Data!$E:$E,Data!$D:$D,'All YOY'!DE$93,Data!$A:$A,'All YOY'!DE$92,Data!$C:$C,'All YOY'!$C103,Data!$B:$B,'All YOY'!DE$91)</f>
        <v>0</v>
      </c>
    </row>
    <row r="104" spans="1:109">
      <c r="A104" s="77" t="s">
        <v>461</v>
      </c>
      <c r="B104" s="77"/>
      <c r="C104" s="77" t="s">
        <v>9</v>
      </c>
      <c r="D104" s="77"/>
      <c r="E104" s="85">
        <f>SUMIFS(Data!$E:$E,Data!$D:$D,'All YOY'!E$93,Data!$A:$A,'All YOY'!E$92,Data!$C:$C,'All YOY'!$C104,Data!$B:$B,'All YOY'!E$91)</f>
        <v>0</v>
      </c>
      <c r="F104" s="85">
        <f>SUMIFS(Data!$E:$E,Data!$D:$D,'All YOY'!F$93,Data!$A:$A,'All YOY'!F$92,Data!$C:$C,'All YOY'!$C104,Data!$B:$B,'All YOY'!F$91)</f>
        <v>0</v>
      </c>
      <c r="G104" s="85">
        <f>SUMIFS(Data!$E:$E,Data!$D:$D,'All YOY'!G$93,Data!$A:$A,'All YOY'!G$92,Data!$C:$C,'All YOY'!$C104,Data!$B:$B,'All YOY'!G$91)</f>
        <v>0</v>
      </c>
      <c r="H104" s="85">
        <f>SUMIFS(Data!$E:$E,Data!$D:$D,'All YOY'!H$93,Data!$A:$A,'All YOY'!H$92,Data!$C:$C,'All YOY'!$C104,Data!$B:$B,'All YOY'!H$91)</f>
        <v>0</v>
      </c>
      <c r="I104" s="85">
        <f>SUMIFS(Data!$E:$E,Data!$D:$D,'All YOY'!I$93,Data!$A:$A,'All YOY'!I$92,Data!$C:$C,'All YOY'!$C104,Data!$B:$B,'All YOY'!I$91)</f>
        <v>0</v>
      </c>
      <c r="J104" s="85">
        <f>SUMIFS(Data!$E:$E,Data!$D:$D,'All YOY'!J$93,Data!$A:$A,'All YOY'!J$92,Data!$C:$C,'All YOY'!$C104,Data!$B:$B,'All YOY'!J$91)</f>
        <v>0</v>
      </c>
      <c r="K104" s="85">
        <f>SUMIFS(Data!$E:$E,Data!$D:$D,'All YOY'!K$93,Data!$A:$A,'All YOY'!K$92,Data!$C:$C,'All YOY'!$C104,Data!$B:$B,'All YOY'!K$91)</f>
        <v>0</v>
      </c>
      <c r="L104" s="85">
        <f>SUMIFS(Data!$E:$E,Data!$D:$D,'All YOY'!L$93,Data!$A:$A,'All YOY'!L$92,Data!$C:$C,'All YOY'!$C104,Data!$B:$B,'All YOY'!L$91)</f>
        <v>0</v>
      </c>
      <c r="M104" s="85">
        <f>SUMIFS(Data!$E:$E,Data!$D:$D,'All YOY'!M$93,Data!$A:$A,'All YOY'!M$92,Data!$C:$C,'All YOY'!$C104,Data!$B:$B,'All YOY'!M$91)</f>
        <v>0</v>
      </c>
      <c r="N104" s="85">
        <f>SUMIFS(Data!$E:$E,Data!$D:$D,'All YOY'!N$93,Data!$A:$A,'All YOY'!N$92,Data!$C:$C,'All YOY'!$C104,Data!$B:$B,'All YOY'!N$91)</f>
        <v>0</v>
      </c>
      <c r="O104" s="85">
        <f>SUMIFS(Data!$E:$E,Data!$D:$D,'All YOY'!O$93,Data!$A:$A,'All YOY'!O$92,Data!$C:$C,'All YOY'!$C104,Data!$B:$B,'All YOY'!O$91)</f>
        <v>0</v>
      </c>
      <c r="P104" s="85">
        <f>SUMIFS(Data!$E:$E,Data!$D:$D,'All YOY'!P$93,Data!$A:$A,'All YOY'!P$92,Data!$C:$C,'All YOY'!$C104,Data!$B:$B,'All YOY'!P$91)</f>
        <v>0</v>
      </c>
      <c r="Q104" s="85">
        <f>SUMIFS(Data!$E:$E,Data!$D:$D,'All YOY'!Q$93,Data!$A:$A,'All YOY'!Q$92,Data!$C:$C,'All YOY'!$C104,Data!$B:$B,'All YOY'!Q$91)</f>
        <v>0</v>
      </c>
      <c r="R104" s="85">
        <f>SUMIFS(Data!$E:$E,Data!$D:$D,'All YOY'!R$93,Data!$A:$A,'All YOY'!R$92,Data!$C:$C,'All YOY'!$C104,Data!$B:$B,'All YOY'!R$91)</f>
        <v>0</v>
      </c>
      <c r="S104" s="85">
        <f>SUMIFS(Data!$E:$E,Data!$D:$D,'All YOY'!S$93,Data!$A:$A,'All YOY'!S$92,Data!$C:$C,'All YOY'!$C104,Data!$B:$B,'All YOY'!S$91)</f>
        <v>0</v>
      </c>
      <c r="T104" s="85">
        <f>SUMIFS(Data!$E:$E,Data!$D:$D,'All YOY'!T$93,Data!$A:$A,'All YOY'!T$92,Data!$C:$C,'All YOY'!$C104,Data!$B:$B,'All YOY'!T$91)</f>
        <v>0</v>
      </c>
      <c r="U104" s="85">
        <f>SUMIFS(Data!$E:$E,Data!$D:$D,'All YOY'!U$93,Data!$A:$A,'All YOY'!U$92,Data!$C:$C,'All YOY'!$C104,Data!$B:$B,'All YOY'!U$91)</f>
        <v>0</v>
      </c>
      <c r="V104" s="85">
        <f>SUMIFS(Data!$E:$E,Data!$D:$D,'All YOY'!V$93,Data!$A:$A,'All YOY'!V$92,Data!$C:$C,'All YOY'!$C104,Data!$B:$B,'All YOY'!V$91)</f>
        <v>0</v>
      </c>
      <c r="W104" s="85">
        <f>SUMIFS(Data!$E:$E,Data!$D:$D,'All YOY'!W$93,Data!$A:$A,'All YOY'!W$92,Data!$C:$C,'All YOY'!$C104,Data!$B:$B,'All YOY'!W$91)</f>
        <v>0</v>
      </c>
      <c r="X104" s="85">
        <f>SUMIFS(Data!$E:$E,Data!$D:$D,'All YOY'!X$93,Data!$A:$A,'All YOY'!X$92,Data!$C:$C,'All YOY'!$C104,Data!$B:$B,'All YOY'!X$91)</f>
        <v>0</v>
      </c>
      <c r="Y104" s="85">
        <f>SUMIFS(Data!$E:$E,Data!$D:$D,'All YOY'!Y$93,Data!$A:$A,'All YOY'!Y$92,Data!$C:$C,'All YOY'!$C104,Data!$B:$B,'All YOY'!Y$91)</f>
        <v>0</v>
      </c>
      <c r="Z104" s="85">
        <f>SUMIFS(Data!$E:$E,Data!$D:$D,'All YOY'!Z$93,Data!$A:$A,'All YOY'!Z$92,Data!$C:$C,'All YOY'!$C104,Data!$B:$B,'All YOY'!Z$91)</f>
        <v>0</v>
      </c>
      <c r="AA104" s="85">
        <f>SUMIFS(Data!$E:$E,Data!$D:$D,'All YOY'!AA$93,Data!$A:$A,'All YOY'!AA$92,Data!$C:$C,'All YOY'!$C104,Data!$B:$B,'All YOY'!AA$91)</f>
        <v>0</v>
      </c>
      <c r="AB104" s="85">
        <f>SUMIFS(Data!$E:$E,Data!$D:$D,'All YOY'!AB$93,Data!$A:$A,'All YOY'!AB$92,Data!$C:$C,'All YOY'!$C104,Data!$B:$B,'All YOY'!AB$91)</f>
        <v>0</v>
      </c>
      <c r="AC104" s="85">
        <f>SUMIFS(Data!$E:$E,Data!$D:$D,'All YOY'!AC$93,Data!$A:$A,'All YOY'!AC$92,Data!$C:$C,'All YOY'!$C104,Data!$B:$B,'All YOY'!AC$91)</f>
        <v>0</v>
      </c>
      <c r="AD104" s="85">
        <f>SUMIFS(Data!$E:$E,Data!$D:$D,'All YOY'!AD$93,Data!$A:$A,'All YOY'!AD$92,Data!$C:$C,'All YOY'!$C104,Data!$B:$B,'All YOY'!AD$91)</f>
        <v>0</v>
      </c>
      <c r="AE104" s="85">
        <f>SUMIFS(Data!$E:$E,Data!$D:$D,'All YOY'!AE$93,Data!$A:$A,'All YOY'!AE$92,Data!$C:$C,'All YOY'!$C104,Data!$B:$B,'All YOY'!AE$91)</f>
        <v>0</v>
      </c>
      <c r="AF104" s="85">
        <f>SUMIFS(Data!$E:$E,Data!$D:$D,'All YOY'!AF$93,Data!$A:$A,'All YOY'!AF$92,Data!$C:$C,'All YOY'!$C104,Data!$B:$B,'All YOY'!AF$91)</f>
        <v>0</v>
      </c>
      <c r="AG104" s="85">
        <f>SUMIFS(Data!$E:$E,Data!$D:$D,'All YOY'!AG$93,Data!$A:$A,'All YOY'!AG$92,Data!$C:$C,'All YOY'!$C104,Data!$B:$B,'All YOY'!AG$91)</f>
        <v>0</v>
      </c>
      <c r="AH104" s="85">
        <f>SUMIFS(Data!$E:$E,Data!$D:$D,'All YOY'!AH$93,Data!$A:$A,'All YOY'!AH$92,Data!$C:$C,'All YOY'!$C104,Data!$B:$B,'All YOY'!AH$91)</f>
        <v>0</v>
      </c>
      <c r="AI104" s="85">
        <f>SUMIFS(Data!$E:$E,Data!$D:$D,'All YOY'!AI$93,Data!$A:$A,'All YOY'!AI$92,Data!$C:$C,'All YOY'!$C104,Data!$B:$B,'All YOY'!AI$91)</f>
        <v>0</v>
      </c>
      <c r="AJ104" s="85">
        <f>SUMIFS(Data!$E:$E,Data!$D:$D,'All YOY'!AJ$93,Data!$A:$A,'All YOY'!AJ$92,Data!$C:$C,'All YOY'!$C104,Data!$B:$B,'All YOY'!AJ$91)</f>
        <v>0</v>
      </c>
      <c r="AK104" s="85">
        <f>SUMIFS(Data!$E:$E,Data!$D:$D,'All YOY'!AK$93,Data!$A:$A,'All YOY'!AK$92,Data!$C:$C,'All YOY'!$C104,Data!$B:$B,'All YOY'!AK$91)</f>
        <v>0</v>
      </c>
      <c r="AL104" s="85">
        <f>SUMIFS(Data!$E:$E,Data!$D:$D,'All YOY'!AL$93,Data!$A:$A,'All YOY'!AL$92,Data!$C:$C,'All YOY'!$C104,Data!$B:$B,'All YOY'!AL$91)</f>
        <v>0</v>
      </c>
      <c r="AM104" s="85">
        <f>SUMIFS(Data!$E:$E,Data!$D:$D,'All YOY'!AM$93,Data!$A:$A,'All YOY'!AM$92,Data!$C:$C,'All YOY'!$C104,Data!$B:$B,'All YOY'!AM$91)</f>
        <v>0</v>
      </c>
      <c r="AN104" s="85">
        <f>SUMIFS(Data!$E:$E,Data!$D:$D,'All YOY'!AN$93,Data!$A:$A,'All YOY'!AN$92,Data!$C:$C,'All YOY'!$C104,Data!$B:$B,'All YOY'!AN$91)</f>
        <v>0</v>
      </c>
      <c r="AO104" s="85">
        <f>SUMIFS(Data!$E:$E,Data!$D:$D,'All YOY'!AO$93,Data!$A:$A,'All YOY'!AO$92,Data!$C:$C,'All YOY'!$C104,Data!$B:$B,'All YOY'!AO$91)</f>
        <v>0</v>
      </c>
      <c r="AP104" s="85">
        <f>SUMIFS(Data!$E:$E,Data!$D:$D,'All YOY'!AP$93,Data!$A:$A,'All YOY'!AP$92,Data!$C:$C,'All YOY'!$C104,Data!$B:$B,'All YOY'!AP$91)</f>
        <v>0</v>
      </c>
      <c r="AQ104" s="85">
        <f>SUMIFS(Data!$E:$E,Data!$D:$D,'All YOY'!AQ$93,Data!$A:$A,'All YOY'!AQ$92,Data!$C:$C,'All YOY'!$C104,Data!$B:$B,'All YOY'!AQ$91)</f>
        <v>0</v>
      </c>
      <c r="AR104" s="85">
        <f>SUMIFS(Data!$E:$E,Data!$D:$D,'All YOY'!AR$93,Data!$A:$A,'All YOY'!AR$92,Data!$C:$C,'All YOY'!$C104,Data!$B:$B,'All YOY'!AR$91)</f>
        <v>0</v>
      </c>
      <c r="AS104" s="85">
        <f>SUMIFS(Data!$E:$E,Data!$D:$D,'All YOY'!AS$93,Data!$A:$A,'All YOY'!AS$92,Data!$C:$C,'All YOY'!$C104,Data!$B:$B,'All YOY'!AS$91)</f>
        <v>0</v>
      </c>
      <c r="AT104" s="85">
        <f>SUMIFS(Data!$E:$E,Data!$D:$D,'All YOY'!AT$93,Data!$A:$A,'All YOY'!AT$92,Data!$C:$C,'All YOY'!$C104,Data!$B:$B,'All YOY'!AT$91)</f>
        <v>0</v>
      </c>
      <c r="AU104" s="85">
        <f>SUMIFS(Data!$E:$E,Data!$D:$D,'All YOY'!AU$93,Data!$A:$A,'All YOY'!AU$92,Data!$C:$C,'All YOY'!$C104,Data!$B:$B,'All YOY'!AU$91)</f>
        <v>0</v>
      </c>
      <c r="AV104" s="85">
        <f>SUMIFS(Data!$E:$E,Data!$D:$D,'All YOY'!AV$93,Data!$A:$A,'All YOY'!AV$92,Data!$C:$C,'All YOY'!$C104,Data!$B:$B,'All YOY'!AV$91)</f>
        <v>0</v>
      </c>
      <c r="AW104" s="85">
        <f>SUMIFS(Data!$E:$E,Data!$D:$D,'All YOY'!AW$93,Data!$A:$A,'All YOY'!AW$92,Data!$C:$C,'All YOY'!$C104,Data!$B:$B,'All YOY'!AW$91)</f>
        <v>0</v>
      </c>
      <c r="AX104" s="85">
        <f>SUMIFS(Data!$E:$E,Data!$D:$D,'All YOY'!AX$93,Data!$A:$A,'All YOY'!AX$92,Data!$C:$C,'All YOY'!$C104,Data!$B:$B,'All YOY'!AX$91)</f>
        <v>0</v>
      </c>
      <c r="AY104" s="85">
        <f>SUMIFS(Data!$E:$E,Data!$D:$D,'All YOY'!AY$93,Data!$A:$A,'All YOY'!AY$92,Data!$C:$C,'All YOY'!$C104,Data!$B:$B,'All YOY'!AY$91)</f>
        <v>0</v>
      </c>
      <c r="AZ104" s="85">
        <f>SUMIFS(Data!$E:$E,Data!$D:$D,'All YOY'!AZ$93,Data!$A:$A,'All YOY'!AZ$92,Data!$C:$C,'All YOY'!$C104,Data!$B:$B,'All YOY'!AZ$91)</f>
        <v>0</v>
      </c>
      <c r="BA104" s="85">
        <f>SUMIFS(Data!$E:$E,Data!$D:$D,'All YOY'!BA$93,Data!$A:$A,'All YOY'!BA$92,Data!$C:$C,'All YOY'!$C104,Data!$B:$B,'All YOY'!BA$91)</f>
        <v>0</v>
      </c>
      <c r="BB104" s="85">
        <f>SUMIFS(Data!$E:$E,Data!$D:$D,'All YOY'!BB$93,Data!$A:$A,'All YOY'!BB$92,Data!$C:$C,'All YOY'!$C104,Data!$B:$B,'All YOY'!BB$91)</f>
        <v>0</v>
      </c>
      <c r="BC104" s="85">
        <f>SUMIFS(Data!$E:$E,Data!$D:$D,'All YOY'!BC$93,Data!$A:$A,'All YOY'!BC$92,Data!$C:$C,'All YOY'!$C104,Data!$B:$B,'All YOY'!BC$91)</f>
        <v>0</v>
      </c>
      <c r="BD104" s="85">
        <f>SUMIFS(Data!$E:$E,Data!$D:$D,'All YOY'!BD$93,Data!$A:$A,'All YOY'!BD$92,Data!$C:$C,'All YOY'!$C104,Data!$B:$B,'All YOY'!BD$91)</f>
        <v>0</v>
      </c>
      <c r="BE104" s="85">
        <f>SUMIFS(Data!$E:$E,Data!$D:$D,'All YOY'!BE$93,Data!$A:$A,'All YOY'!BE$92,Data!$C:$C,'All YOY'!$C104,Data!$B:$B,'All YOY'!BE$91)</f>
        <v>0</v>
      </c>
      <c r="BF104" s="85">
        <f>SUMIFS(Data!$E:$E,Data!$D:$D,'All YOY'!BF$93,Data!$A:$A,'All YOY'!BF$92,Data!$C:$C,'All YOY'!$C104,Data!$B:$B,'All YOY'!BF$91)</f>
        <v>0</v>
      </c>
      <c r="BG104" s="85">
        <f>SUMIFS(Data!$E:$E,Data!$D:$D,'All YOY'!BG$93,Data!$A:$A,'All YOY'!BG$92,Data!$C:$C,'All YOY'!$C104,Data!$B:$B,'All YOY'!BG$91)</f>
        <v>0</v>
      </c>
      <c r="BH104" s="85">
        <f>SUMIFS(Data!$E:$E,Data!$D:$D,'All YOY'!BH$93,Data!$A:$A,'All YOY'!BH$92,Data!$C:$C,'All YOY'!$C104,Data!$B:$B,'All YOY'!BH$91)</f>
        <v>0</v>
      </c>
      <c r="BI104" s="85">
        <f>SUMIFS(Data!$E:$E,Data!$D:$D,'All YOY'!BI$93,Data!$A:$A,'All YOY'!BI$92,Data!$C:$C,'All YOY'!$C104,Data!$B:$B,'All YOY'!BI$91)</f>
        <v>0</v>
      </c>
      <c r="BJ104" s="85">
        <f>SUMIFS(Data!$E:$E,Data!$D:$D,'All YOY'!BJ$93,Data!$A:$A,'All YOY'!BJ$92,Data!$C:$C,'All YOY'!$C104,Data!$B:$B,'All YOY'!BJ$91)</f>
        <v>0</v>
      </c>
      <c r="BK104" s="85">
        <f>SUMIFS(Data!$E:$E,Data!$D:$D,'All YOY'!BK$93,Data!$A:$A,'All YOY'!BK$92,Data!$C:$C,'All YOY'!$C104,Data!$B:$B,'All YOY'!BK$91)</f>
        <v>0</v>
      </c>
      <c r="BL104" s="85">
        <f>SUMIFS(Data!$E:$E,Data!$D:$D,'All YOY'!BL$93,Data!$A:$A,'All YOY'!BL$92,Data!$C:$C,'All YOY'!$C104,Data!$B:$B,'All YOY'!BL$91)</f>
        <v>0</v>
      </c>
      <c r="BM104" s="85">
        <f>SUMIFS(Data!$E:$E,Data!$D:$D,'All YOY'!BM$93,Data!$A:$A,'All YOY'!BM$92,Data!$C:$C,'All YOY'!$C104,Data!$B:$B,'All YOY'!BM$91)</f>
        <v>0</v>
      </c>
      <c r="BN104" s="85">
        <f>SUMIFS(Data!$E:$E,Data!$D:$D,'All YOY'!BN$93,Data!$A:$A,'All YOY'!BN$92,Data!$C:$C,'All YOY'!$C104,Data!$B:$B,'All YOY'!BN$91)</f>
        <v>0</v>
      </c>
      <c r="BO104" s="85">
        <f>SUMIFS(Data!$E:$E,Data!$D:$D,'All YOY'!BO$93,Data!$A:$A,'All YOY'!BO$92,Data!$C:$C,'All YOY'!$C104,Data!$B:$B,'All YOY'!BO$91)</f>
        <v>0</v>
      </c>
      <c r="BP104" s="85">
        <f>SUMIFS(Data!$E:$E,Data!$D:$D,'All YOY'!BP$93,Data!$A:$A,'All YOY'!BP$92,Data!$C:$C,'All YOY'!$C104,Data!$B:$B,'All YOY'!BP$91)</f>
        <v>0</v>
      </c>
      <c r="BQ104" s="85">
        <f>SUMIFS(Data!$E:$E,Data!$D:$D,'All YOY'!BQ$93,Data!$A:$A,'All YOY'!BQ$92,Data!$C:$C,'All YOY'!$C104,Data!$B:$B,'All YOY'!BQ$91)</f>
        <v>0</v>
      </c>
      <c r="BR104" s="85">
        <f>SUMIFS(Data!$E:$E,Data!$D:$D,'All YOY'!BR$93,Data!$A:$A,'All YOY'!BR$92,Data!$C:$C,'All YOY'!$C104,Data!$B:$B,'All YOY'!BR$91)</f>
        <v>0</v>
      </c>
      <c r="BS104" s="85">
        <f>SUMIFS(Data!$E:$E,Data!$D:$D,'All YOY'!BS$93,Data!$A:$A,'All YOY'!BS$92,Data!$C:$C,'All YOY'!$C104,Data!$B:$B,'All YOY'!BS$91)</f>
        <v>0</v>
      </c>
      <c r="BT104" s="85">
        <f>SUMIFS(Data!$E:$E,Data!$D:$D,'All YOY'!BT$93,Data!$A:$A,'All YOY'!BT$92,Data!$C:$C,'All YOY'!$C104,Data!$B:$B,'All YOY'!BT$91)</f>
        <v>0</v>
      </c>
      <c r="BU104" s="85">
        <f>SUMIFS(Data!$E:$E,Data!$D:$D,'All YOY'!BU$93,Data!$A:$A,'All YOY'!BU$92,Data!$C:$C,'All YOY'!$C104,Data!$B:$B,'All YOY'!BU$91)</f>
        <v>0</v>
      </c>
      <c r="BV104" s="85">
        <f>SUMIFS(Data!$E:$E,Data!$D:$D,'All YOY'!BV$93,Data!$A:$A,'All YOY'!BV$92,Data!$C:$C,'All YOY'!$C104,Data!$B:$B,'All YOY'!BV$91)</f>
        <v>0</v>
      </c>
      <c r="BW104" s="85">
        <f>SUMIFS(Data!$E:$E,Data!$D:$D,'All YOY'!BW$93,Data!$A:$A,'All YOY'!BW$92,Data!$C:$C,'All YOY'!$C104,Data!$B:$B,'All YOY'!BW$91)</f>
        <v>0</v>
      </c>
      <c r="BX104" s="85">
        <f>SUMIFS(Data!$E:$E,Data!$D:$D,'All YOY'!BX$93,Data!$A:$A,'All YOY'!BX$92,Data!$C:$C,'All YOY'!$C104,Data!$B:$B,'All YOY'!BX$91)</f>
        <v>0</v>
      </c>
      <c r="BY104" s="85">
        <f>SUMIFS(Data!$E:$E,Data!$D:$D,'All YOY'!BY$93,Data!$A:$A,'All YOY'!BY$92,Data!$C:$C,'All YOY'!$C104,Data!$B:$B,'All YOY'!BY$91)</f>
        <v>0</v>
      </c>
      <c r="BZ104" s="85">
        <f>SUMIFS(Data!$E:$E,Data!$D:$D,'All YOY'!BZ$93,Data!$A:$A,'All YOY'!BZ$92,Data!$C:$C,'All YOY'!$C104,Data!$B:$B,'All YOY'!BZ$91)</f>
        <v>0</v>
      </c>
      <c r="CA104" s="85">
        <f>SUMIFS(Data!$E:$E,Data!$D:$D,'All YOY'!CA$93,Data!$A:$A,'All YOY'!CA$92,Data!$C:$C,'All YOY'!$C104,Data!$B:$B,'All YOY'!CA$91)</f>
        <v>0</v>
      </c>
      <c r="CB104" s="85">
        <f>SUMIFS(Data!$E:$E,Data!$D:$D,'All YOY'!CB$93,Data!$A:$A,'All YOY'!CB$92,Data!$C:$C,'All YOY'!$C104,Data!$B:$B,'All YOY'!CB$91)</f>
        <v>0</v>
      </c>
      <c r="CC104" s="85">
        <f>SUMIFS(Data!$E:$E,Data!$D:$D,'All YOY'!CC$93,Data!$A:$A,'All YOY'!CC$92,Data!$C:$C,'All YOY'!$C104,Data!$B:$B,'All YOY'!CC$91)</f>
        <v>0</v>
      </c>
      <c r="CD104" s="85">
        <f>SUMIFS(Data!$E:$E,Data!$D:$D,'All YOY'!CD$93,Data!$A:$A,'All YOY'!CD$92,Data!$C:$C,'All YOY'!$C104,Data!$B:$B,'All YOY'!CD$91)</f>
        <v>0</v>
      </c>
      <c r="CE104" s="85">
        <f>SUMIFS(Data!$E:$E,Data!$D:$D,'All YOY'!CE$93,Data!$A:$A,'All YOY'!CE$92,Data!$C:$C,'All YOY'!$C104,Data!$B:$B,'All YOY'!CE$91)</f>
        <v>0</v>
      </c>
      <c r="CF104" s="85">
        <f>SUMIFS(Data!$E:$E,Data!$D:$D,'All YOY'!CF$93,Data!$A:$A,'All YOY'!CF$92,Data!$C:$C,'All YOY'!$C104,Data!$B:$B,'All YOY'!CF$91)</f>
        <v>0</v>
      </c>
      <c r="CG104" s="85">
        <f>SUMIFS(Data!$E:$E,Data!$D:$D,'All YOY'!CG$93,Data!$A:$A,'All YOY'!CG$92,Data!$C:$C,'All YOY'!$C104,Data!$B:$B,'All YOY'!CG$91)</f>
        <v>0</v>
      </c>
      <c r="CH104" s="85">
        <f>SUMIFS(Data!$E:$E,Data!$D:$D,'All YOY'!CH$93,Data!$A:$A,'All YOY'!CH$92,Data!$C:$C,'All YOY'!$C104,Data!$B:$B,'All YOY'!CH$91)</f>
        <v>0</v>
      </c>
      <c r="CI104" s="85">
        <f>SUMIFS(Data!$E:$E,Data!$D:$D,'All YOY'!CI$93,Data!$A:$A,'All YOY'!CI$92,Data!$C:$C,'All YOY'!$C104,Data!$B:$B,'All YOY'!CI$91)</f>
        <v>0</v>
      </c>
      <c r="CJ104" s="85">
        <f>SUMIFS(Data!$E:$E,Data!$D:$D,'All YOY'!CJ$93,Data!$A:$A,'All YOY'!CJ$92,Data!$C:$C,'All YOY'!$C104,Data!$B:$B,'All YOY'!CJ$91)</f>
        <v>0</v>
      </c>
      <c r="CK104" s="85">
        <f>SUMIFS(Data!$E:$E,Data!$D:$D,'All YOY'!CK$93,Data!$A:$A,'All YOY'!CK$92,Data!$C:$C,'All YOY'!$C104,Data!$B:$B,'All YOY'!CK$91)</f>
        <v>0</v>
      </c>
      <c r="CL104" s="85">
        <f>SUMIFS(Data!$E:$E,Data!$D:$D,'All YOY'!CL$93,Data!$A:$A,'All YOY'!CL$92,Data!$C:$C,'All YOY'!$C104,Data!$B:$B,'All YOY'!CL$91)</f>
        <v>0</v>
      </c>
      <c r="CM104" s="85">
        <f>SUMIFS(Data!$E:$E,Data!$D:$D,'All YOY'!CM$93,Data!$A:$A,'All YOY'!CM$92,Data!$C:$C,'All YOY'!$C104,Data!$B:$B,'All YOY'!CM$91)</f>
        <v>0</v>
      </c>
      <c r="CN104" s="85">
        <f>SUMIFS(Data!$E:$E,Data!$D:$D,'All YOY'!CN$93,Data!$A:$A,'All YOY'!CN$92,Data!$C:$C,'All YOY'!$C104,Data!$B:$B,'All YOY'!CN$91)</f>
        <v>0</v>
      </c>
      <c r="CO104" s="85">
        <f>SUMIFS(Data!$E:$E,Data!$D:$D,'All YOY'!CO$93,Data!$A:$A,'All YOY'!CO$92,Data!$C:$C,'All YOY'!$C104,Data!$B:$B,'All YOY'!CO$91)</f>
        <v>0</v>
      </c>
      <c r="CP104" s="85">
        <f>SUMIFS(Data!$E:$E,Data!$D:$D,'All YOY'!CP$93,Data!$A:$A,'All YOY'!CP$92,Data!$C:$C,'All YOY'!$C104,Data!$B:$B,'All YOY'!CP$91)</f>
        <v>0</v>
      </c>
      <c r="CQ104" s="85">
        <f>SUMIFS(Data!$E:$E,Data!$D:$D,'All YOY'!CQ$93,Data!$A:$A,'All YOY'!CQ$92,Data!$C:$C,'All YOY'!$C104,Data!$B:$B,'All YOY'!CQ$91)</f>
        <v>0</v>
      </c>
      <c r="CR104" s="85">
        <f>SUMIFS(Data!$E:$E,Data!$D:$D,'All YOY'!CR$93,Data!$A:$A,'All YOY'!CR$92,Data!$C:$C,'All YOY'!$C104,Data!$B:$B,'All YOY'!CR$91)</f>
        <v>0</v>
      </c>
      <c r="CS104" s="85">
        <f>SUMIFS(Data!$E:$E,Data!$D:$D,'All YOY'!CS$93,Data!$A:$A,'All YOY'!CS$92,Data!$C:$C,'All YOY'!$C104,Data!$B:$B,'All YOY'!CS$91)</f>
        <v>0</v>
      </c>
      <c r="CT104" s="85">
        <f>SUMIFS(Data!$E:$E,Data!$D:$D,'All YOY'!CT$93,Data!$A:$A,'All YOY'!CT$92,Data!$C:$C,'All YOY'!$C104,Data!$B:$B,'All YOY'!CT$91)</f>
        <v>0</v>
      </c>
      <c r="CU104" s="85">
        <f>SUMIFS(Data!$E:$E,Data!$D:$D,'All YOY'!CU$93,Data!$A:$A,'All YOY'!CU$92,Data!$C:$C,'All YOY'!$C104,Data!$B:$B,'All YOY'!CU$91)</f>
        <v>0</v>
      </c>
      <c r="CV104" s="85">
        <f>SUMIFS(Data!$E:$E,Data!$D:$D,'All YOY'!CV$93,Data!$A:$A,'All YOY'!CV$92,Data!$C:$C,'All YOY'!$C104,Data!$B:$B,'All YOY'!CV$91)</f>
        <v>0</v>
      </c>
      <c r="CW104" s="85">
        <f>SUMIFS(Data!$E:$E,Data!$D:$D,'All YOY'!CW$93,Data!$A:$A,'All YOY'!CW$92,Data!$C:$C,'All YOY'!$C104,Data!$B:$B,'All YOY'!CW$91)</f>
        <v>0</v>
      </c>
      <c r="CX104" s="85">
        <f>SUMIFS(Data!$E:$E,Data!$D:$D,'All YOY'!CX$93,Data!$A:$A,'All YOY'!CX$92,Data!$C:$C,'All YOY'!$C104,Data!$B:$B,'All YOY'!CX$91)</f>
        <v>0</v>
      </c>
      <c r="CY104" s="85">
        <f>SUMIFS(Data!$E:$E,Data!$D:$D,'All YOY'!CY$93,Data!$A:$A,'All YOY'!CY$92,Data!$C:$C,'All YOY'!$C104,Data!$B:$B,'All YOY'!CY$91)</f>
        <v>0</v>
      </c>
      <c r="CZ104" s="85">
        <f>SUMIFS(Data!$E:$E,Data!$D:$D,'All YOY'!CZ$93,Data!$A:$A,'All YOY'!CZ$92,Data!$C:$C,'All YOY'!$C104,Data!$B:$B,'All YOY'!CZ$91)</f>
        <v>0</v>
      </c>
      <c r="DA104" s="85">
        <f>SUMIFS(Data!$E:$E,Data!$D:$D,'All YOY'!DA$93,Data!$A:$A,'All YOY'!DA$92,Data!$C:$C,'All YOY'!$C104,Data!$B:$B,'All YOY'!DA$91)</f>
        <v>0</v>
      </c>
      <c r="DB104" s="85">
        <f>SUMIFS(Data!$E:$E,Data!$D:$D,'All YOY'!DB$93,Data!$A:$A,'All YOY'!DB$92,Data!$C:$C,'All YOY'!$C104,Data!$B:$B,'All YOY'!DB$91)</f>
        <v>0</v>
      </c>
      <c r="DC104" s="85">
        <f>SUMIFS(Data!$E:$E,Data!$D:$D,'All YOY'!DC$93,Data!$A:$A,'All YOY'!DC$92,Data!$C:$C,'All YOY'!$C104,Data!$B:$B,'All YOY'!DC$91)</f>
        <v>0</v>
      </c>
      <c r="DD104" s="85">
        <f>SUMIFS(Data!$E:$E,Data!$D:$D,'All YOY'!DD$93,Data!$A:$A,'All YOY'!DD$92,Data!$C:$C,'All YOY'!$C104,Data!$B:$B,'All YOY'!DD$91)</f>
        <v>0</v>
      </c>
      <c r="DE104" s="85">
        <f>SUMIFS(Data!$E:$E,Data!$D:$D,'All YOY'!DE$93,Data!$A:$A,'All YOY'!DE$92,Data!$C:$C,'All YOY'!$C104,Data!$B:$B,'All YOY'!DE$91)</f>
        <v>0</v>
      </c>
    </row>
    <row r="105" spans="1:109">
      <c r="A105" s="77" t="s">
        <v>426</v>
      </c>
      <c r="B105" s="77"/>
      <c r="C105" s="77" t="s">
        <v>24</v>
      </c>
      <c r="D105" s="77"/>
      <c r="E105" s="85">
        <f>SUMIFS(Data!$E:$E,Data!$D:$D,'All YOY'!E$93,Data!$A:$A,'All YOY'!E$92,Data!$C:$C,'All YOY'!$C105,Data!$B:$B,'All YOY'!E$91)</f>
        <v>124352</v>
      </c>
      <c r="F105" s="85">
        <f>SUMIFS(Data!$E:$E,Data!$D:$D,'All YOY'!F$93,Data!$A:$A,'All YOY'!F$92,Data!$C:$C,'All YOY'!$C105,Data!$B:$B,'All YOY'!F$91)</f>
        <v>105309</v>
      </c>
      <c r="G105" s="85">
        <f>SUMIFS(Data!$E:$E,Data!$D:$D,'All YOY'!G$93,Data!$A:$A,'All YOY'!G$92,Data!$C:$C,'All YOY'!$C105,Data!$B:$B,'All YOY'!G$91)</f>
        <v>19043</v>
      </c>
      <c r="H105" s="85">
        <f>SUMIFS(Data!$E:$E,Data!$D:$D,'All YOY'!H$93,Data!$A:$A,'All YOY'!H$92,Data!$C:$C,'All YOY'!$C105,Data!$B:$B,'All YOY'!H$91)</f>
        <v>111763</v>
      </c>
      <c r="I105" s="85">
        <f>SUMIFS(Data!$E:$E,Data!$D:$D,'All YOY'!I$93,Data!$A:$A,'All YOY'!I$92,Data!$C:$C,'All YOY'!$C105,Data!$B:$B,'All YOY'!I$91)</f>
        <v>99271</v>
      </c>
      <c r="J105" s="85">
        <f>SUMIFS(Data!$E:$E,Data!$D:$D,'All YOY'!J$93,Data!$A:$A,'All YOY'!J$92,Data!$C:$C,'All YOY'!$C105,Data!$B:$B,'All YOY'!J$91)</f>
        <v>12492</v>
      </c>
      <c r="K105" s="85">
        <f>SUMIFS(Data!$E:$E,Data!$D:$D,'All YOY'!K$93,Data!$A:$A,'All YOY'!K$92,Data!$C:$C,'All YOY'!$C105,Data!$B:$B,'All YOY'!K$91)</f>
        <v>111950</v>
      </c>
      <c r="L105" s="85">
        <f>SUMIFS(Data!$E:$E,Data!$D:$D,'All YOY'!L$93,Data!$A:$A,'All YOY'!L$92,Data!$C:$C,'All YOY'!$C105,Data!$B:$B,'All YOY'!L$91)</f>
        <v>95635</v>
      </c>
      <c r="M105" s="85">
        <f>SUMIFS(Data!$E:$E,Data!$D:$D,'All YOY'!M$93,Data!$A:$A,'All YOY'!M$92,Data!$C:$C,'All YOY'!$C105,Data!$B:$B,'All YOY'!M$91)</f>
        <v>16315</v>
      </c>
      <c r="N105" s="85">
        <f>SUMIFS(Data!$E:$E,Data!$D:$D,'All YOY'!N$93,Data!$A:$A,'All YOY'!N$92,Data!$C:$C,'All YOY'!$C105,Data!$B:$B,'All YOY'!N$91)</f>
        <v>112060</v>
      </c>
      <c r="O105" s="85">
        <f>SUMIFS(Data!$E:$E,Data!$D:$D,'All YOY'!O$93,Data!$A:$A,'All YOY'!O$92,Data!$C:$C,'All YOY'!$C105,Data!$B:$B,'All YOY'!O$91)</f>
        <v>96868</v>
      </c>
      <c r="P105" s="85">
        <f>SUMIFS(Data!$E:$E,Data!$D:$D,'All YOY'!P$93,Data!$A:$A,'All YOY'!P$92,Data!$C:$C,'All YOY'!$C105,Data!$B:$B,'All YOY'!P$91)</f>
        <v>15192</v>
      </c>
      <c r="Q105" s="85">
        <f>SUMIFS(Data!$E:$E,Data!$D:$D,'All YOY'!Q$93,Data!$A:$A,'All YOY'!Q$92,Data!$C:$C,'All YOY'!$C105,Data!$B:$B,'All YOY'!Q$91)</f>
        <v>104704</v>
      </c>
      <c r="R105" s="85">
        <f>SUMIFS(Data!$E:$E,Data!$D:$D,'All YOY'!R$93,Data!$A:$A,'All YOY'!R$92,Data!$C:$C,'All YOY'!$C105,Data!$B:$B,'All YOY'!R$91)</f>
        <v>94324</v>
      </c>
      <c r="S105" s="85">
        <f>SUMIFS(Data!$E:$E,Data!$D:$D,'All YOY'!S$93,Data!$A:$A,'All YOY'!S$92,Data!$C:$C,'All YOY'!$C105,Data!$B:$B,'All YOY'!S$91)</f>
        <v>10380</v>
      </c>
      <c r="T105" s="85">
        <f>SUMIFS(Data!$E:$E,Data!$D:$D,'All YOY'!T$93,Data!$A:$A,'All YOY'!T$92,Data!$C:$C,'All YOY'!$C105,Data!$B:$B,'All YOY'!T$91)</f>
        <v>105801</v>
      </c>
      <c r="U105" s="85">
        <f>SUMIFS(Data!$E:$E,Data!$D:$D,'All YOY'!U$93,Data!$A:$A,'All YOY'!U$92,Data!$C:$C,'All YOY'!$C105,Data!$B:$B,'All YOY'!U$91)</f>
        <v>96089</v>
      </c>
      <c r="V105" s="85">
        <f>SUMIFS(Data!$E:$E,Data!$D:$D,'All YOY'!V$93,Data!$A:$A,'All YOY'!V$92,Data!$C:$C,'All YOY'!$C105,Data!$B:$B,'All YOY'!V$91)</f>
        <v>9712</v>
      </c>
      <c r="W105" s="85">
        <f>SUMIFS(Data!$E:$E,Data!$D:$D,'All YOY'!W$93,Data!$A:$A,'All YOY'!W$92,Data!$C:$C,'All YOY'!$C105,Data!$B:$B,'All YOY'!W$91)</f>
        <v>105416</v>
      </c>
      <c r="X105" s="85">
        <f>SUMIFS(Data!$E:$E,Data!$D:$D,'All YOY'!X$93,Data!$A:$A,'All YOY'!X$92,Data!$C:$C,'All YOY'!$C105,Data!$B:$B,'All YOY'!X$91)</f>
        <v>96725</v>
      </c>
      <c r="Y105" s="85">
        <f>SUMIFS(Data!$E:$E,Data!$D:$D,'All YOY'!Y$93,Data!$A:$A,'All YOY'!Y$92,Data!$C:$C,'All YOY'!$C105,Data!$B:$B,'All YOY'!Y$91)</f>
        <v>8691</v>
      </c>
      <c r="Z105" s="85">
        <f>SUMIFS(Data!$E:$E,Data!$D:$D,'All YOY'!Z$93,Data!$A:$A,'All YOY'!Z$92,Data!$C:$C,'All YOY'!$C105,Data!$B:$B,'All YOY'!Z$91)</f>
        <v>103163</v>
      </c>
      <c r="AA105" s="85">
        <f>SUMIFS(Data!$E:$E,Data!$D:$D,'All YOY'!AA$93,Data!$A:$A,'All YOY'!AA$92,Data!$C:$C,'All YOY'!$C105,Data!$B:$B,'All YOY'!AA$91)</f>
        <v>95691</v>
      </c>
      <c r="AB105" s="85">
        <f>SUMIFS(Data!$E:$E,Data!$D:$D,'All YOY'!AB$93,Data!$A:$A,'All YOY'!AB$92,Data!$C:$C,'All YOY'!$C105,Data!$B:$B,'All YOY'!AB$91)</f>
        <v>7472</v>
      </c>
      <c r="AC105" s="85">
        <f>SUMIFS(Data!$E:$E,Data!$D:$D,'All YOY'!AC$93,Data!$A:$A,'All YOY'!AC$92,Data!$C:$C,'All YOY'!$C105,Data!$B:$B,'All YOY'!AC$91)</f>
        <v>104466</v>
      </c>
      <c r="AD105" s="85">
        <f>SUMIFS(Data!$E:$E,Data!$D:$D,'All YOY'!AD$93,Data!$A:$A,'All YOY'!AD$92,Data!$C:$C,'All YOY'!$C105,Data!$B:$B,'All YOY'!AD$91)</f>
        <v>97070</v>
      </c>
      <c r="AE105" s="85">
        <f>SUMIFS(Data!$E:$E,Data!$D:$D,'All YOY'!AE$93,Data!$A:$A,'All YOY'!AE$92,Data!$C:$C,'All YOY'!$C105,Data!$B:$B,'All YOY'!AE$91)</f>
        <v>7396</v>
      </c>
      <c r="AF105" s="85">
        <f>SUMIFS(Data!$E:$E,Data!$D:$D,'All YOY'!AF$93,Data!$A:$A,'All YOY'!AF$92,Data!$C:$C,'All YOY'!$C105,Data!$B:$B,'All YOY'!AF$91)</f>
        <v>103393</v>
      </c>
      <c r="AG105" s="85">
        <f>SUMIFS(Data!$E:$E,Data!$D:$D,'All YOY'!AG$93,Data!$A:$A,'All YOY'!AG$92,Data!$C:$C,'All YOY'!$C105,Data!$B:$B,'All YOY'!AG$91)</f>
        <v>96781</v>
      </c>
      <c r="AH105" s="85">
        <f>SUMIFS(Data!$E:$E,Data!$D:$D,'All YOY'!AH$93,Data!$A:$A,'All YOY'!AH$92,Data!$C:$C,'All YOY'!$C105,Data!$B:$B,'All YOY'!AH$91)</f>
        <v>6612</v>
      </c>
      <c r="AI105" s="85">
        <f>SUMIFS(Data!$E:$E,Data!$D:$D,'All YOY'!AI$93,Data!$A:$A,'All YOY'!AI$92,Data!$C:$C,'All YOY'!$C105,Data!$B:$B,'All YOY'!AI$91)</f>
        <v>105293</v>
      </c>
      <c r="AJ105" s="85">
        <f>SUMIFS(Data!$E:$E,Data!$D:$D,'All YOY'!AJ$93,Data!$A:$A,'All YOY'!AJ$92,Data!$C:$C,'All YOY'!$C105,Data!$B:$B,'All YOY'!AJ$91)</f>
        <v>96411</v>
      </c>
      <c r="AK105" s="85">
        <f>SUMIFS(Data!$E:$E,Data!$D:$D,'All YOY'!AK$93,Data!$A:$A,'All YOY'!AK$92,Data!$C:$C,'All YOY'!$C105,Data!$B:$B,'All YOY'!AK$91)</f>
        <v>8882</v>
      </c>
      <c r="AL105" s="85">
        <f>SUMIFS(Data!$E:$E,Data!$D:$D,'All YOY'!AL$93,Data!$A:$A,'All YOY'!AL$92,Data!$C:$C,'All YOY'!$C105,Data!$B:$B,'All YOY'!AL$91)</f>
        <v>107195</v>
      </c>
      <c r="AM105" s="85">
        <f>SUMIFS(Data!$E:$E,Data!$D:$D,'All YOY'!AM$93,Data!$A:$A,'All YOY'!AM$92,Data!$C:$C,'All YOY'!$C105,Data!$B:$B,'All YOY'!AM$91)</f>
        <v>97173</v>
      </c>
      <c r="AN105" s="85">
        <f>SUMIFS(Data!$E:$E,Data!$D:$D,'All YOY'!AN$93,Data!$A:$A,'All YOY'!AN$92,Data!$C:$C,'All YOY'!$C105,Data!$B:$B,'All YOY'!AN$91)</f>
        <v>10022</v>
      </c>
      <c r="AO105" s="85">
        <f>SUMIFS(Data!$E:$E,Data!$D:$D,'All YOY'!AO$93,Data!$A:$A,'All YOY'!AO$92,Data!$C:$C,'All YOY'!$C105,Data!$B:$B,'All YOY'!AO$91)</f>
        <v>118143</v>
      </c>
      <c r="AP105" s="85">
        <f>SUMIFS(Data!$E:$E,Data!$D:$D,'All YOY'!AP$93,Data!$A:$A,'All YOY'!AP$92,Data!$C:$C,'All YOY'!$C105,Data!$B:$B,'All YOY'!AP$91)</f>
        <v>106117</v>
      </c>
      <c r="AQ105" s="85">
        <f>SUMIFS(Data!$E:$E,Data!$D:$D,'All YOY'!AQ$93,Data!$A:$A,'All YOY'!AQ$92,Data!$C:$C,'All YOY'!$C105,Data!$B:$B,'All YOY'!AQ$91)</f>
        <v>12026</v>
      </c>
      <c r="AR105" s="85">
        <f>SUMIFS(Data!$E:$E,Data!$D:$D,'All YOY'!AR$93,Data!$A:$A,'All YOY'!AR$92,Data!$C:$C,'All YOY'!$C105,Data!$B:$B,'All YOY'!AR$91)</f>
        <v>112896</v>
      </c>
      <c r="AS105" s="85">
        <f>SUMIFS(Data!$E:$E,Data!$D:$D,'All YOY'!AS$93,Data!$A:$A,'All YOY'!AS$92,Data!$C:$C,'All YOY'!$C105,Data!$B:$B,'All YOY'!AS$91)</f>
        <v>100636</v>
      </c>
      <c r="AT105" s="85">
        <f>SUMIFS(Data!$E:$E,Data!$D:$D,'All YOY'!AT$93,Data!$A:$A,'All YOY'!AT$92,Data!$C:$C,'All YOY'!$C105,Data!$B:$B,'All YOY'!AT$91)</f>
        <v>12260</v>
      </c>
      <c r="AU105" s="85">
        <f>SUMIFS(Data!$E:$E,Data!$D:$D,'All YOY'!AU$93,Data!$A:$A,'All YOY'!AU$92,Data!$C:$C,'All YOY'!$C105,Data!$B:$B,'All YOY'!AU$91)</f>
        <v>98832</v>
      </c>
      <c r="AV105" s="85">
        <f>SUMIFS(Data!$E:$E,Data!$D:$D,'All YOY'!AV$93,Data!$A:$A,'All YOY'!AV$92,Data!$C:$C,'All YOY'!$C105,Data!$B:$B,'All YOY'!AV$91)</f>
        <v>87697</v>
      </c>
      <c r="AW105" s="85">
        <f>SUMIFS(Data!$E:$E,Data!$D:$D,'All YOY'!AW$93,Data!$A:$A,'All YOY'!AW$92,Data!$C:$C,'All YOY'!$C105,Data!$B:$B,'All YOY'!AW$91)</f>
        <v>11135</v>
      </c>
      <c r="AX105" s="85">
        <f>SUMIFS(Data!$E:$E,Data!$D:$D,'All YOY'!AX$93,Data!$A:$A,'All YOY'!AX$92,Data!$C:$C,'All YOY'!$C105,Data!$B:$B,'All YOY'!AX$91)</f>
        <v>98267</v>
      </c>
      <c r="AY105" s="85">
        <f>SUMIFS(Data!$E:$E,Data!$D:$D,'All YOY'!AY$93,Data!$A:$A,'All YOY'!AY$92,Data!$C:$C,'All YOY'!$C105,Data!$B:$B,'All YOY'!AY$91)</f>
        <v>87571</v>
      </c>
      <c r="AZ105" s="85">
        <f>SUMIFS(Data!$E:$E,Data!$D:$D,'All YOY'!AZ$93,Data!$A:$A,'All YOY'!AZ$92,Data!$C:$C,'All YOY'!$C105,Data!$B:$B,'All YOY'!AZ$91)</f>
        <v>10696</v>
      </c>
      <c r="BA105" s="85">
        <f>SUMIFS(Data!$E:$E,Data!$D:$D,'All YOY'!BA$93,Data!$A:$A,'All YOY'!BA$92,Data!$C:$C,'All YOY'!$C105,Data!$B:$B,'All YOY'!BA$91)</f>
        <v>0</v>
      </c>
      <c r="BB105" s="85">
        <f>SUMIFS(Data!$E:$E,Data!$D:$D,'All YOY'!BB$93,Data!$A:$A,'All YOY'!BB$92,Data!$C:$C,'All YOY'!$C105,Data!$B:$B,'All YOY'!BB$91)</f>
        <v>0</v>
      </c>
      <c r="BC105" s="85">
        <f>SUMIFS(Data!$E:$E,Data!$D:$D,'All YOY'!BC$93,Data!$A:$A,'All YOY'!BC$92,Data!$C:$C,'All YOY'!$C105,Data!$B:$B,'All YOY'!BC$91)</f>
        <v>0</v>
      </c>
      <c r="BD105" s="85">
        <f>SUMIFS(Data!$E:$E,Data!$D:$D,'All YOY'!BD$93,Data!$A:$A,'All YOY'!BD$92,Data!$C:$C,'All YOY'!$C105,Data!$B:$B,'All YOY'!BD$91)</f>
        <v>96230</v>
      </c>
      <c r="BE105" s="85">
        <f>SUMIFS(Data!$E:$E,Data!$D:$D,'All YOY'!BE$93,Data!$A:$A,'All YOY'!BE$92,Data!$C:$C,'All YOY'!$C105,Data!$B:$B,'All YOY'!BE$91)</f>
        <v>87132</v>
      </c>
      <c r="BF105" s="85">
        <f>SUMIFS(Data!$E:$E,Data!$D:$D,'All YOY'!BF$93,Data!$A:$A,'All YOY'!BF$92,Data!$C:$C,'All YOY'!$C105,Data!$B:$B,'All YOY'!BF$91)</f>
        <v>9098</v>
      </c>
      <c r="BG105" s="85">
        <f>SUMIFS(Data!$E:$E,Data!$D:$D,'All YOY'!BG$93,Data!$A:$A,'All YOY'!BG$92,Data!$C:$C,'All YOY'!$C105,Data!$B:$B,'All YOY'!BG$91)</f>
        <v>92635</v>
      </c>
      <c r="BH105" s="85">
        <f>SUMIFS(Data!$E:$E,Data!$D:$D,'All YOY'!BH$93,Data!$A:$A,'All YOY'!BH$92,Data!$C:$C,'All YOY'!$C105,Data!$B:$B,'All YOY'!BH$91)</f>
        <v>84616</v>
      </c>
      <c r="BI105" s="85">
        <f>SUMIFS(Data!$E:$E,Data!$D:$D,'All YOY'!BI$93,Data!$A:$A,'All YOY'!BI$92,Data!$C:$C,'All YOY'!$C105,Data!$B:$B,'All YOY'!BI$91)</f>
        <v>8019</v>
      </c>
      <c r="BJ105" s="85">
        <f>SUMIFS(Data!$E:$E,Data!$D:$D,'All YOY'!BJ$93,Data!$A:$A,'All YOY'!BJ$92,Data!$C:$C,'All YOY'!$C105,Data!$B:$B,'All YOY'!BJ$91)</f>
        <v>95593</v>
      </c>
      <c r="BK105" s="85">
        <f>SUMIFS(Data!$E:$E,Data!$D:$D,'All YOY'!BK$93,Data!$A:$A,'All YOY'!BK$92,Data!$C:$C,'All YOY'!$C105,Data!$B:$B,'All YOY'!BK$91)</f>
        <v>87318</v>
      </c>
      <c r="BL105" s="85">
        <f>SUMIFS(Data!$E:$E,Data!$D:$D,'All YOY'!BL$93,Data!$A:$A,'All YOY'!BL$92,Data!$C:$C,'All YOY'!$C105,Data!$B:$B,'All YOY'!BL$91)</f>
        <v>8275</v>
      </c>
      <c r="BM105" s="85">
        <f>SUMIFS(Data!$E:$E,Data!$D:$D,'All YOY'!BM$93,Data!$A:$A,'All YOY'!BM$92,Data!$C:$C,'All YOY'!$C105,Data!$B:$B,'All YOY'!BM$91)</f>
        <v>93945</v>
      </c>
      <c r="BN105" s="85">
        <f>SUMIFS(Data!$E:$E,Data!$D:$D,'All YOY'!BN$93,Data!$A:$A,'All YOY'!BN$92,Data!$C:$C,'All YOY'!$C105,Data!$B:$B,'All YOY'!BN$91)</f>
        <v>85910</v>
      </c>
      <c r="BO105" s="85">
        <f>SUMIFS(Data!$E:$E,Data!$D:$D,'All YOY'!BO$93,Data!$A:$A,'All YOY'!BO$92,Data!$C:$C,'All YOY'!$C105,Data!$B:$B,'All YOY'!BO$91)</f>
        <v>8035</v>
      </c>
      <c r="BP105" s="85">
        <f>SUMIFS(Data!$E:$E,Data!$D:$D,'All YOY'!BP$93,Data!$A:$A,'All YOY'!BP$92,Data!$C:$C,'All YOY'!$C105,Data!$B:$B,'All YOY'!BP$91)</f>
        <v>89376</v>
      </c>
      <c r="BQ105" s="85">
        <f>SUMIFS(Data!$E:$E,Data!$D:$D,'All YOY'!BQ$93,Data!$A:$A,'All YOY'!BQ$92,Data!$C:$C,'All YOY'!$C105,Data!$B:$B,'All YOY'!BQ$91)</f>
        <v>81623</v>
      </c>
      <c r="BR105" s="85">
        <f>SUMIFS(Data!$E:$E,Data!$D:$D,'All YOY'!BR$93,Data!$A:$A,'All YOY'!BR$92,Data!$C:$C,'All YOY'!$C105,Data!$B:$B,'All YOY'!BR$91)</f>
        <v>7753</v>
      </c>
      <c r="BS105" s="85">
        <f>SUMIFS(Data!$E:$E,Data!$D:$D,'All YOY'!BS$93,Data!$A:$A,'All YOY'!BS$92,Data!$C:$C,'All YOY'!$C105,Data!$B:$B,'All YOY'!BS$91)</f>
        <v>91777</v>
      </c>
      <c r="BT105" s="85">
        <f>SUMIFS(Data!$E:$E,Data!$D:$D,'All YOY'!BT$93,Data!$A:$A,'All YOY'!BT$92,Data!$C:$C,'All YOY'!$C105,Data!$B:$B,'All YOY'!BT$91)</f>
        <v>82658</v>
      </c>
      <c r="BU105" s="85">
        <f>SUMIFS(Data!$E:$E,Data!$D:$D,'All YOY'!BU$93,Data!$A:$A,'All YOY'!BU$92,Data!$C:$C,'All YOY'!$C105,Data!$B:$B,'All YOY'!BU$91)</f>
        <v>9119</v>
      </c>
      <c r="BV105" s="85">
        <f>SUMIFS(Data!$E:$E,Data!$D:$D,'All YOY'!BV$93,Data!$A:$A,'All YOY'!BV$92,Data!$C:$C,'All YOY'!$C105,Data!$B:$B,'All YOY'!BV$91)</f>
        <v>92798</v>
      </c>
      <c r="BW105" s="85">
        <f>SUMIFS(Data!$E:$E,Data!$D:$D,'All YOY'!BW$93,Data!$A:$A,'All YOY'!BW$92,Data!$C:$C,'All YOY'!$C105,Data!$B:$B,'All YOY'!BW$91)</f>
        <v>83303</v>
      </c>
      <c r="BX105" s="85">
        <f>SUMIFS(Data!$E:$E,Data!$D:$D,'All YOY'!BX$93,Data!$A:$A,'All YOY'!BX$92,Data!$C:$C,'All YOY'!$C105,Data!$B:$B,'All YOY'!BX$91)</f>
        <v>9495</v>
      </c>
      <c r="BY105" s="85">
        <f>SUMIFS(Data!$E:$E,Data!$D:$D,'All YOY'!BY$93,Data!$A:$A,'All YOY'!BY$92,Data!$C:$C,'All YOY'!$C105,Data!$B:$B,'All YOY'!BY$91)</f>
        <v>92755</v>
      </c>
      <c r="BZ105" s="85">
        <f>SUMIFS(Data!$E:$E,Data!$D:$D,'All YOY'!BZ$93,Data!$A:$A,'All YOY'!BZ$92,Data!$C:$C,'All YOY'!$C105,Data!$B:$B,'All YOY'!BZ$91)</f>
        <v>83362</v>
      </c>
      <c r="CA105" s="85">
        <f>SUMIFS(Data!$E:$E,Data!$D:$D,'All YOY'!CA$93,Data!$A:$A,'All YOY'!CA$92,Data!$C:$C,'All YOY'!$C105,Data!$B:$B,'All YOY'!CA$91)</f>
        <v>9393</v>
      </c>
      <c r="CB105" s="85">
        <f>SUMIFS(Data!$E:$E,Data!$D:$D,'All YOY'!CB$93,Data!$A:$A,'All YOY'!CB$92,Data!$C:$C,'All YOY'!$C105,Data!$B:$B,'All YOY'!CB$91)</f>
        <v>87287</v>
      </c>
      <c r="CC105" s="85">
        <f>SUMIFS(Data!$E:$E,Data!$D:$D,'All YOY'!CC$93,Data!$A:$A,'All YOY'!CC$92,Data!$C:$C,'All YOY'!$C105,Data!$B:$B,'All YOY'!CC$91)</f>
        <v>79819</v>
      </c>
      <c r="CD105" s="85">
        <f>SUMIFS(Data!$E:$E,Data!$D:$D,'All YOY'!CD$93,Data!$A:$A,'All YOY'!CD$92,Data!$C:$C,'All YOY'!$C105,Data!$B:$B,'All YOY'!CD$91)</f>
        <v>7468</v>
      </c>
      <c r="CE105" s="85">
        <f>SUMIFS(Data!$E:$E,Data!$D:$D,'All YOY'!CE$93,Data!$A:$A,'All YOY'!CE$92,Data!$C:$C,'All YOY'!$C105,Data!$B:$B,'All YOY'!CE$91)</f>
        <v>85419</v>
      </c>
      <c r="CF105" s="85">
        <f>SUMIFS(Data!$E:$E,Data!$D:$D,'All YOY'!CF$93,Data!$A:$A,'All YOY'!CF$92,Data!$C:$C,'All YOY'!$C105,Data!$B:$B,'All YOY'!CF$91)</f>
        <v>79147</v>
      </c>
      <c r="CG105" s="85">
        <f>SUMIFS(Data!$E:$E,Data!$D:$D,'All YOY'!CG$93,Data!$A:$A,'All YOY'!CG$92,Data!$C:$C,'All YOY'!$C105,Data!$B:$B,'All YOY'!CG$91)</f>
        <v>6272</v>
      </c>
      <c r="CH105" s="85">
        <f>SUMIFS(Data!$E:$E,Data!$D:$D,'All YOY'!CH$93,Data!$A:$A,'All YOY'!CH$92,Data!$C:$C,'All YOY'!$C105,Data!$B:$B,'All YOY'!CH$91)</f>
        <v>81127</v>
      </c>
      <c r="CI105" s="85">
        <f>SUMIFS(Data!$E:$E,Data!$D:$D,'All YOY'!CI$93,Data!$A:$A,'All YOY'!CI$92,Data!$C:$C,'All YOY'!$C105,Data!$B:$B,'All YOY'!CI$91)</f>
        <v>75338</v>
      </c>
      <c r="CJ105" s="85">
        <f>SUMIFS(Data!$E:$E,Data!$D:$D,'All YOY'!CJ$93,Data!$A:$A,'All YOY'!CJ$92,Data!$C:$C,'All YOY'!$C105,Data!$B:$B,'All YOY'!CJ$91)</f>
        <v>5789</v>
      </c>
      <c r="CK105" s="85">
        <f>SUMIFS(Data!$E:$E,Data!$D:$D,'All YOY'!CK$93,Data!$A:$A,'All YOY'!CK$92,Data!$C:$C,'All YOY'!$C105,Data!$B:$B,'All YOY'!CK$91)</f>
        <v>80777</v>
      </c>
      <c r="CL105" s="85">
        <f>SUMIFS(Data!$E:$E,Data!$D:$D,'All YOY'!CL$93,Data!$A:$A,'All YOY'!CL$92,Data!$C:$C,'All YOY'!$C105,Data!$B:$B,'All YOY'!CL$91)</f>
        <v>75456</v>
      </c>
      <c r="CM105" s="85">
        <f>SUMIFS(Data!$E:$E,Data!$D:$D,'All YOY'!CM$93,Data!$A:$A,'All YOY'!CM$92,Data!$C:$C,'All YOY'!$C105,Data!$B:$B,'All YOY'!CM$91)</f>
        <v>5321</v>
      </c>
      <c r="CN105" s="85">
        <f>SUMIFS(Data!$E:$E,Data!$D:$D,'All YOY'!CN$93,Data!$A:$A,'All YOY'!CN$92,Data!$C:$C,'All YOY'!$C105,Data!$B:$B,'All YOY'!CN$91)</f>
        <v>84148</v>
      </c>
      <c r="CO105" s="85">
        <f>SUMIFS(Data!$E:$E,Data!$D:$D,'All YOY'!CO$93,Data!$A:$A,'All YOY'!CO$92,Data!$C:$C,'All YOY'!$C105,Data!$B:$B,'All YOY'!CO$91)</f>
        <v>76355</v>
      </c>
      <c r="CP105" s="85">
        <f>SUMIFS(Data!$E:$E,Data!$D:$D,'All YOY'!CP$93,Data!$A:$A,'All YOY'!CP$92,Data!$C:$C,'All YOY'!$C105,Data!$B:$B,'All YOY'!CP$91)</f>
        <v>7793</v>
      </c>
      <c r="CQ105" s="85">
        <f>SUMIFS(Data!$E:$E,Data!$D:$D,'All YOY'!CQ$93,Data!$A:$A,'All YOY'!CQ$92,Data!$C:$C,'All YOY'!$C105,Data!$B:$B,'All YOY'!CQ$91)</f>
        <v>91620</v>
      </c>
      <c r="CR105" s="85">
        <f>SUMIFS(Data!$E:$E,Data!$D:$D,'All YOY'!CR$93,Data!$A:$A,'All YOY'!CR$92,Data!$C:$C,'All YOY'!$C105,Data!$B:$B,'All YOY'!CR$91)</f>
        <v>82597</v>
      </c>
      <c r="CS105" s="85">
        <f>SUMIFS(Data!$E:$E,Data!$D:$D,'All YOY'!CS$93,Data!$A:$A,'All YOY'!CS$92,Data!$C:$C,'All YOY'!$C105,Data!$B:$B,'All YOY'!CS$91)</f>
        <v>9023</v>
      </c>
      <c r="CT105" s="85">
        <f>SUMIFS(Data!$E:$E,Data!$D:$D,'All YOY'!CT$93,Data!$A:$A,'All YOY'!CT$92,Data!$C:$C,'All YOY'!$C105,Data!$B:$B,'All YOY'!CT$91)</f>
        <v>90801</v>
      </c>
      <c r="CU105" s="85">
        <f>SUMIFS(Data!$E:$E,Data!$D:$D,'All YOY'!CU$93,Data!$A:$A,'All YOY'!CU$92,Data!$C:$C,'All YOY'!$C105,Data!$B:$B,'All YOY'!CU$91)</f>
        <v>82327</v>
      </c>
      <c r="CV105" s="85">
        <f>SUMIFS(Data!$E:$E,Data!$D:$D,'All YOY'!CV$93,Data!$A:$A,'All YOY'!CV$92,Data!$C:$C,'All YOY'!$C105,Data!$B:$B,'All YOY'!CV$91)</f>
        <v>8474</v>
      </c>
      <c r="CW105" s="85">
        <f>SUMIFS(Data!$E:$E,Data!$D:$D,'All YOY'!CW$93,Data!$A:$A,'All YOY'!CW$92,Data!$C:$C,'All YOY'!$C105,Data!$B:$B,'All YOY'!CW$91)</f>
        <v>87522</v>
      </c>
      <c r="CX105" s="85">
        <f>SUMIFS(Data!$E:$E,Data!$D:$D,'All YOY'!CX$93,Data!$A:$A,'All YOY'!CX$92,Data!$C:$C,'All YOY'!$C105,Data!$B:$B,'All YOY'!CX$91)</f>
        <v>80141</v>
      </c>
      <c r="CY105" s="85">
        <f>SUMIFS(Data!$E:$E,Data!$D:$D,'All YOY'!CY$93,Data!$A:$A,'All YOY'!CY$92,Data!$C:$C,'All YOY'!$C105,Data!$B:$B,'All YOY'!CY$91)</f>
        <v>7381</v>
      </c>
      <c r="CZ105" s="85">
        <f>SUMIFS(Data!$E:$E,Data!$D:$D,'All YOY'!CZ$93,Data!$A:$A,'All YOY'!CZ$92,Data!$C:$C,'All YOY'!$C105,Data!$B:$B,'All YOY'!CZ$91)</f>
        <v>83274</v>
      </c>
      <c r="DA105" s="85">
        <f>SUMIFS(Data!$E:$E,Data!$D:$D,'All YOY'!DA$93,Data!$A:$A,'All YOY'!DA$92,Data!$C:$C,'All YOY'!$C105,Data!$B:$B,'All YOY'!DA$91)</f>
        <v>0</v>
      </c>
      <c r="DB105" s="85">
        <f>SUMIFS(Data!$E:$E,Data!$D:$D,'All YOY'!DB$93,Data!$A:$A,'All YOY'!DB$92,Data!$C:$C,'All YOY'!$C105,Data!$B:$B,'All YOY'!DB$91)</f>
        <v>7315</v>
      </c>
      <c r="DC105" s="85">
        <f>SUMIFS(Data!$E:$E,Data!$D:$D,'All YOY'!DC$93,Data!$A:$A,'All YOY'!DC$92,Data!$C:$C,'All YOY'!$C105,Data!$B:$B,'All YOY'!DC$91)</f>
        <v>77224</v>
      </c>
      <c r="DD105" s="85">
        <f>SUMIFS(Data!$E:$E,Data!$D:$D,'All YOY'!DD$93,Data!$A:$A,'All YOY'!DD$92,Data!$C:$C,'All YOY'!$C105,Data!$B:$B,'All YOY'!DD$91)</f>
        <v>71960</v>
      </c>
      <c r="DE105" s="85">
        <f>SUMIFS(Data!$E:$E,Data!$D:$D,'All YOY'!DE$93,Data!$A:$A,'All YOY'!DE$92,Data!$C:$C,'All YOY'!$C105,Data!$B:$B,'All YOY'!DE$91)</f>
        <v>5264</v>
      </c>
    </row>
    <row r="106" spans="1:109">
      <c r="A106" s="77" t="s">
        <v>426</v>
      </c>
      <c r="B106" s="77"/>
      <c r="C106" s="77" t="s">
        <v>6</v>
      </c>
      <c r="D106" s="77"/>
      <c r="E106" s="85">
        <f>SUMIFS(Data!$E:$E,Data!$D:$D,'All YOY'!E$93,Data!$A:$A,'All YOY'!E$92,Data!$C:$C,'All YOY'!$C106,Data!$B:$B,'All YOY'!E$91)</f>
        <v>121297</v>
      </c>
      <c r="F106" s="85">
        <f>SUMIFS(Data!$E:$E,Data!$D:$D,'All YOY'!F$93,Data!$A:$A,'All YOY'!F$92,Data!$C:$C,'All YOY'!$C106,Data!$B:$B,'All YOY'!F$91)</f>
        <v>116141</v>
      </c>
      <c r="G106" s="85">
        <f>SUMIFS(Data!$E:$E,Data!$D:$D,'All YOY'!G$93,Data!$A:$A,'All YOY'!G$92,Data!$C:$C,'All YOY'!$C106,Data!$B:$B,'All YOY'!G$91)</f>
        <v>5156</v>
      </c>
      <c r="H106" s="85">
        <f>SUMIFS(Data!$E:$E,Data!$D:$D,'All YOY'!H$93,Data!$A:$A,'All YOY'!H$92,Data!$C:$C,'All YOY'!$C106,Data!$B:$B,'All YOY'!H$91)</f>
        <v>126924</v>
      </c>
      <c r="I106" s="85">
        <f>SUMIFS(Data!$E:$E,Data!$D:$D,'All YOY'!I$93,Data!$A:$A,'All YOY'!I$92,Data!$C:$C,'All YOY'!$C106,Data!$B:$B,'All YOY'!I$91)</f>
        <v>121533</v>
      </c>
      <c r="J106" s="85">
        <f>SUMIFS(Data!$E:$E,Data!$D:$D,'All YOY'!J$93,Data!$A:$A,'All YOY'!J$92,Data!$C:$C,'All YOY'!$C106,Data!$B:$B,'All YOY'!J$91)</f>
        <v>5391</v>
      </c>
      <c r="K106" s="85">
        <f>SUMIFS(Data!$E:$E,Data!$D:$D,'All YOY'!K$93,Data!$A:$A,'All YOY'!K$92,Data!$C:$C,'All YOY'!$C106,Data!$B:$B,'All YOY'!K$91)</f>
        <v>117857</v>
      </c>
      <c r="L106" s="85">
        <f>SUMIFS(Data!$E:$E,Data!$D:$D,'All YOY'!L$93,Data!$A:$A,'All YOY'!L$92,Data!$C:$C,'All YOY'!$C106,Data!$B:$B,'All YOY'!L$91)</f>
        <v>113542</v>
      </c>
      <c r="M106" s="85">
        <f>SUMIFS(Data!$E:$E,Data!$D:$D,'All YOY'!M$93,Data!$A:$A,'All YOY'!M$92,Data!$C:$C,'All YOY'!$C106,Data!$B:$B,'All YOY'!M$91)</f>
        <v>4315</v>
      </c>
      <c r="N106" s="85">
        <f>SUMIFS(Data!$E:$E,Data!$D:$D,'All YOY'!N$93,Data!$A:$A,'All YOY'!N$92,Data!$C:$C,'All YOY'!$C106,Data!$B:$B,'All YOY'!N$91)</f>
        <v>118732</v>
      </c>
      <c r="O106" s="85">
        <f>SUMIFS(Data!$E:$E,Data!$D:$D,'All YOY'!O$93,Data!$A:$A,'All YOY'!O$92,Data!$C:$C,'All YOY'!$C106,Data!$B:$B,'All YOY'!O$91)</f>
        <v>113611</v>
      </c>
      <c r="P106" s="85">
        <f>SUMIFS(Data!$E:$E,Data!$D:$D,'All YOY'!P$93,Data!$A:$A,'All YOY'!P$92,Data!$C:$C,'All YOY'!$C106,Data!$B:$B,'All YOY'!P$91)</f>
        <v>5121</v>
      </c>
      <c r="Q106" s="85">
        <f>SUMIFS(Data!$E:$E,Data!$D:$D,'All YOY'!Q$93,Data!$A:$A,'All YOY'!Q$92,Data!$C:$C,'All YOY'!$C106,Data!$B:$B,'All YOY'!Q$91)</f>
        <v>126183</v>
      </c>
      <c r="R106" s="85">
        <f>SUMIFS(Data!$E:$E,Data!$D:$D,'All YOY'!R$93,Data!$A:$A,'All YOY'!R$92,Data!$C:$C,'All YOY'!$C106,Data!$B:$B,'All YOY'!R$91)</f>
        <v>120784</v>
      </c>
      <c r="S106" s="85">
        <f>SUMIFS(Data!$E:$E,Data!$D:$D,'All YOY'!S$93,Data!$A:$A,'All YOY'!S$92,Data!$C:$C,'All YOY'!$C106,Data!$B:$B,'All YOY'!S$91)</f>
        <v>5399</v>
      </c>
      <c r="T106" s="85">
        <f>SUMIFS(Data!$E:$E,Data!$D:$D,'All YOY'!T$93,Data!$A:$A,'All YOY'!T$92,Data!$C:$C,'All YOY'!$C106,Data!$B:$B,'All YOY'!T$91)</f>
        <v>130807</v>
      </c>
      <c r="U106" s="85">
        <f>SUMIFS(Data!$E:$E,Data!$D:$D,'All YOY'!U$93,Data!$A:$A,'All YOY'!U$92,Data!$C:$C,'All YOY'!$C106,Data!$B:$B,'All YOY'!U$91)</f>
        <v>124358</v>
      </c>
      <c r="V106" s="85">
        <f>SUMIFS(Data!$E:$E,Data!$D:$D,'All YOY'!V$93,Data!$A:$A,'All YOY'!V$92,Data!$C:$C,'All YOY'!$C106,Data!$B:$B,'All YOY'!V$91)</f>
        <v>6449</v>
      </c>
      <c r="W106" s="85">
        <f>SUMIFS(Data!$E:$E,Data!$D:$D,'All YOY'!W$93,Data!$A:$A,'All YOY'!W$92,Data!$C:$C,'All YOY'!$C106,Data!$B:$B,'All YOY'!W$91)</f>
        <v>133517</v>
      </c>
      <c r="X106" s="85">
        <f>SUMIFS(Data!$E:$E,Data!$D:$D,'All YOY'!X$93,Data!$A:$A,'All YOY'!X$92,Data!$C:$C,'All YOY'!$C106,Data!$B:$B,'All YOY'!X$91)</f>
        <v>126861</v>
      </c>
      <c r="Y106" s="85">
        <f>SUMIFS(Data!$E:$E,Data!$D:$D,'All YOY'!Y$93,Data!$A:$A,'All YOY'!Y$92,Data!$C:$C,'All YOY'!$C106,Data!$B:$B,'All YOY'!Y$91)</f>
        <v>6656</v>
      </c>
      <c r="Z106" s="85">
        <f>SUMIFS(Data!$E:$E,Data!$D:$D,'All YOY'!Z$93,Data!$A:$A,'All YOY'!Z$92,Data!$C:$C,'All YOY'!$C106,Data!$B:$B,'All YOY'!Z$91)</f>
        <v>132787</v>
      </c>
      <c r="AA106" s="85">
        <f>SUMIFS(Data!$E:$E,Data!$D:$D,'All YOY'!AA$93,Data!$A:$A,'All YOY'!AA$92,Data!$C:$C,'All YOY'!$C106,Data!$B:$B,'All YOY'!AA$91)</f>
        <v>126635</v>
      </c>
      <c r="AB106" s="85">
        <f>SUMIFS(Data!$E:$E,Data!$D:$D,'All YOY'!AB$93,Data!$A:$A,'All YOY'!AB$92,Data!$C:$C,'All YOY'!$C106,Data!$B:$B,'All YOY'!AB$91)</f>
        <v>6152</v>
      </c>
      <c r="AC106" s="85">
        <f>SUMIFS(Data!$E:$E,Data!$D:$D,'All YOY'!AC$93,Data!$A:$A,'All YOY'!AC$92,Data!$C:$C,'All YOY'!$C106,Data!$B:$B,'All YOY'!AC$91)</f>
        <v>137551</v>
      </c>
      <c r="AD106" s="85">
        <f>SUMIFS(Data!$E:$E,Data!$D:$D,'All YOY'!AD$93,Data!$A:$A,'All YOY'!AD$92,Data!$C:$C,'All YOY'!$C106,Data!$B:$B,'All YOY'!AD$91)</f>
        <v>130712</v>
      </c>
      <c r="AE106" s="85">
        <f>SUMIFS(Data!$E:$E,Data!$D:$D,'All YOY'!AE$93,Data!$A:$A,'All YOY'!AE$92,Data!$C:$C,'All YOY'!$C106,Data!$B:$B,'All YOY'!AE$91)</f>
        <v>6839</v>
      </c>
      <c r="AF106" s="85">
        <f>SUMIFS(Data!$E:$E,Data!$D:$D,'All YOY'!AF$93,Data!$A:$A,'All YOY'!AF$92,Data!$C:$C,'All YOY'!$C106,Data!$B:$B,'All YOY'!AF$91)</f>
        <v>141411</v>
      </c>
      <c r="AG106" s="85">
        <f>SUMIFS(Data!$E:$E,Data!$D:$D,'All YOY'!AG$93,Data!$A:$A,'All YOY'!AG$92,Data!$C:$C,'All YOY'!$C106,Data!$B:$B,'All YOY'!AG$91)</f>
        <v>133981</v>
      </c>
      <c r="AH106" s="85">
        <f>SUMIFS(Data!$E:$E,Data!$D:$D,'All YOY'!AH$93,Data!$A:$A,'All YOY'!AH$92,Data!$C:$C,'All YOY'!$C106,Data!$B:$B,'All YOY'!AH$91)</f>
        <v>7430</v>
      </c>
      <c r="AI106" s="85">
        <f>SUMIFS(Data!$E:$E,Data!$D:$D,'All YOY'!AI$93,Data!$A:$A,'All YOY'!AI$92,Data!$C:$C,'All YOY'!$C106,Data!$B:$B,'All YOY'!AI$91)</f>
        <v>146673</v>
      </c>
      <c r="AJ106" s="85">
        <f>SUMIFS(Data!$E:$E,Data!$D:$D,'All YOY'!AJ$93,Data!$A:$A,'All YOY'!AJ$92,Data!$C:$C,'All YOY'!$C106,Data!$B:$B,'All YOY'!AJ$91)</f>
        <v>138490</v>
      </c>
      <c r="AK106" s="85">
        <f>SUMIFS(Data!$E:$E,Data!$D:$D,'All YOY'!AK$93,Data!$A:$A,'All YOY'!AK$92,Data!$C:$C,'All YOY'!$C106,Data!$B:$B,'All YOY'!AK$91)</f>
        <v>8183</v>
      </c>
      <c r="AL106" s="85">
        <f>SUMIFS(Data!$E:$E,Data!$D:$D,'All YOY'!AL$93,Data!$A:$A,'All YOY'!AL$92,Data!$C:$C,'All YOY'!$C106,Data!$B:$B,'All YOY'!AL$91)</f>
        <v>149449</v>
      </c>
      <c r="AM106" s="85">
        <f>SUMIFS(Data!$E:$E,Data!$D:$D,'All YOY'!AM$93,Data!$A:$A,'All YOY'!AM$92,Data!$C:$C,'All YOY'!$C106,Data!$B:$B,'All YOY'!AM$91)</f>
        <v>141746</v>
      </c>
      <c r="AN106" s="85">
        <f>SUMIFS(Data!$E:$E,Data!$D:$D,'All YOY'!AN$93,Data!$A:$A,'All YOY'!AN$92,Data!$C:$C,'All YOY'!$C106,Data!$B:$B,'All YOY'!AN$91)</f>
        <v>7703</v>
      </c>
      <c r="AO106" s="85">
        <f>SUMIFS(Data!$E:$E,Data!$D:$D,'All YOY'!AO$93,Data!$A:$A,'All YOY'!AO$92,Data!$C:$C,'All YOY'!$C106,Data!$B:$B,'All YOY'!AO$91)</f>
        <v>150612</v>
      </c>
      <c r="AP106" s="85">
        <f>SUMIFS(Data!$E:$E,Data!$D:$D,'All YOY'!AP$93,Data!$A:$A,'All YOY'!AP$92,Data!$C:$C,'All YOY'!$C106,Data!$B:$B,'All YOY'!AP$91)</f>
        <v>143336</v>
      </c>
      <c r="AQ106" s="85">
        <f>SUMIFS(Data!$E:$E,Data!$D:$D,'All YOY'!AQ$93,Data!$A:$A,'All YOY'!AQ$92,Data!$C:$C,'All YOY'!$C106,Data!$B:$B,'All YOY'!AQ$91)</f>
        <v>7276</v>
      </c>
      <c r="AR106" s="85">
        <f>SUMIFS(Data!$E:$E,Data!$D:$D,'All YOY'!AR$93,Data!$A:$A,'All YOY'!AR$92,Data!$C:$C,'All YOY'!$C106,Data!$B:$B,'All YOY'!AR$91)</f>
        <v>159324</v>
      </c>
      <c r="AS106" s="85">
        <f>SUMIFS(Data!$E:$E,Data!$D:$D,'All YOY'!AS$93,Data!$A:$A,'All YOY'!AS$92,Data!$C:$C,'All YOY'!$C106,Data!$B:$B,'All YOY'!AS$91)</f>
        <v>150743</v>
      </c>
      <c r="AT106" s="85">
        <f>SUMIFS(Data!$E:$E,Data!$D:$D,'All YOY'!AT$93,Data!$A:$A,'All YOY'!AT$92,Data!$C:$C,'All YOY'!$C106,Data!$B:$B,'All YOY'!AT$91)</f>
        <v>8581</v>
      </c>
      <c r="AU106" s="85">
        <f>SUMIFS(Data!$E:$E,Data!$D:$D,'All YOY'!AU$93,Data!$A:$A,'All YOY'!AU$92,Data!$C:$C,'All YOY'!$C106,Data!$B:$B,'All YOY'!AU$91)</f>
        <v>169253</v>
      </c>
      <c r="AV106" s="85">
        <f>SUMIFS(Data!$E:$E,Data!$D:$D,'All YOY'!AV$93,Data!$A:$A,'All YOY'!AV$92,Data!$C:$C,'All YOY'!$C106,Data!$B:$B,'All YOY'!AV$91)</f>
        <v>160025</v>
      </c>
      <c r="AW106" s="85">
        <f>SUMIFS(Data!$E:$E,Data!$D:$D,'All YOY'!AW$93,Data!$A:$A,'All YOY'!AW$92,Data!$C:$C,'All YOY'!$C106,Data!$B:$B,'All YOY'!AW$91)</f>
        <v>9228</v>
      </c>
      <c r="AX106" s="85">
        <f>SUMIFS(Data!$E:$E,Data!$D:$D,'All YOY'!AX$93,Data!$A:$A,'All YOY'!AX$92,Data!$C:$C,'All YOY'!$C106,Data!$B:$B,'All YOY'!AX$91)</f>
        <v>168166</v>
      </c>
      <c r="AY106" s="85">
        <f>SUMIFS(Data!$E:$E,Data!$D:$D,'All YOY'!AY$93,Data!$A:$A,'All YOY'!AY$92,Data!$C:$C,'All YOY'!$C106,Data!$B:$B,'All YOY'!AY$91)</f>
        <v>158960</v>
      </c>
      <c r="AZ106" s="85">
        <f>SUMIFS(Data!$E:$E,Data!$D:$D,'All YOY'!AZ$93,Data!$A:$A,'All YOY'!AZ$92,Data!$C:$C,'All YOY'!$C106,Data!$B:$B,'All YOY'!AZ$91)</f>
        <v>9206</v>
      </c>
      <c r="BA106" s="85">
        <f>SUMIFS(Data!$E:$E,Data!$D:$D,'All YOY'!BA$93,Data!$A:$A,'All YOY'!BA$92,Data!$C:$C,'All YOY'!$C106,Data!$B:$B,'All YOY'!BA$91)</f>
        <v>0</v>
      </c>
      <c r="BB106" s="85">
        <f>SUMIFS(Data!$E:$E,Data!$D:$D,'All YOY'!BB$93,Data!$A:$A,'All YOY'!BB$92,Data!$C:$C,'All YOY'!$C106,Data!$B:$B,'All YOY'!BB$91)</f>
        <v>0</v>
      </c>
      <c r="BC106" s="85">
        <f>SUMIFS(Data!$E:$E,Data!$D:$D,'All YOY'!BC$93,Data!$A:$A,'All YOY'!BC$92,Data!$C:$C,'All YOY'!$C106,Data!$B:$B,'All YOY'!BC$91)</f>
        <v>0</v>
      </c>
      <c r="BD106" s="85">
        <f>SUMIFS(Data!$E:$E,Data!$D:$D,'All YOY'!BD$93,Data!$A:$A,'All YOY'!BD$92,Data!$C:$C,'All YOY'!$C106,Data!$B:$B,'All YOY'!BD$91)</f>
        <v>172250</v>
      </c>
      <c r="BE106" s="85">
        <f>SUMIFS(Data!$E:$E,Data!$D:$D,'All YOY'!BE$93,Data!$A:$A,'All YOY'!BE$92,Data!$C:$C,'All YOY'!$C106,Data!$B:$B,'All YOY'!BE$91)</f>
        <v>159075</v>
      </c>
      <c r="BF106" s="85">
        <f>SUMIFS(Data!$E:$E,Data!$D:$D,'All YOY'!BF$93,Data!$A:$A,'All YOY'!BF$92,Data!$C:$C,'All YOY'!$C106,Data!$B:$B,'All YOY'!BF$91)</f>
        <v>13175</v>
      </c>
      <c r="BG106" s="85">
        <f>SUMIFS(Data!$E:$E,Data!$D:$D,'All YOY'!BG$93,Data!$A:$A,'All YOY'!BG$92,Data!$C:$C,'All YOY'!$C106,Data!$B:$B,'All YOY'!BG$91)</f>
        <v>169958</v>
      </c>
      <c r="BH106" s="85">
        <f>SUMIFS(Data!$E:$E,Data!$D:$D,'All YOY'!BH$93,Data!$A:$A,'All YOY'!BH$92,Data!$C:$C,'All YOY'!$C106,Data!$B:$B,'All YOY'!BH$91)</f>
        <v>155483</v>
      </c>
      <c r="BI106" s="85">
        <f>SUMIFS(Data!$E:$E,Data!$D:$D,'All YOY'!BI$93,Data!$A:$A,'All YOY'!BI$92,Data!$C:$C,'All YOY'!$C106,Data!$B:$B,'All YOY'!BI$91)</f>
        <v>14475</v>
      </c>
      <c r="BJ106" s="85">
        <f>SUMIFS(Data!$E:$E,Data!$D:$D,'All YOY'!BJ$93,Data!$A:$A,'All YOY'!BJ$92,Data!$C:$C,'All YOY'!$C106,Data!$B:$B,'All YOY'!BJ$91)</f>
        <v>168779</v>
      </c>
      <c r="BK106" s="85">
        <f>SUMIFS(Data!$E:$E,Data!$D:$D,'All YOY'!BK$93,Data!$A:$A,'All YOY'!BK$92,Data!$C:$C,'All YOY'!$C106,Data!$B:$B,'All YOY'!BK$91)</f>
        <v>154564</v>
      </c>
      <c r="BL106" s="85">
        <f>SUMIFS(Data!$E:$E,Data!$D:$D,'All YOY'!BL$93,Data!$A:$A,'All YOY'!BL$92,Data!$C:$C,'All YOY'!$C106,Data!$B:$B,'All YOY'!BL$91)</f>
        <v>14215</v>
      </c>
      <c r="BM106" s="85">
        <f>SUMIFS(Data!$E:$E,Data!$D:$D,'All YOY'!BM$93,Data!$A:$A,'All YOY'!BM$92,Data!$C:$C,'All YOY'!$C106,Data!$B:$B,'All YOY'!BM$91)</f>
        <v>169006</v>
      </c>
      <c r="BN106" s="85">
        <f>SUMIFS(Data!$E:$E,Data!$D:$D,'All YOY'!BN$93,Data!$A:$A,'All YOY'!BN$92,Data!$C:$C,'All YOY'!$C106,Data!$B:$B,'All YOY'!BN$91)</f>
        <v>155064</v>
      </c>
      <c r="BO106" s="85">
        <f>SUMIFS(Data!$E:$E,Data!$D:$D,'All YOY'!BO$93,Data!$A:$A,'All YOY'!BO$92,Data!$C:$C,'All YOY'!$C106,Data!$B:$B,'All YOY'!BO$91)</f>
        <v>13942</v>
      </c>
      <c r="BP106" s="85">
        <f>SUMIFS(Data!$E:$E,Data!$D:$D,'All YOY'!BP$93,Data!$A:$A,'All YOY'!BP$92,Data!$C:$C,'All YOY'!$C106,Data!$B:$B,'All YOY'!BP$91)</f>
        <v>171977</v>
      </c>
      <c r="BQ106" s="85">
        <f>SUMIFS(Data!$E:$E,Data!$D:$D,'All YOY'!BQ$93,Data!$A:$A,'All YOY'!BQ$92,Data!$C:$C,'All YOY'!$C106,Data!$B:$B,'All YOY'!BQ$91)</f>
        <v>157593</v>
      </c>
      <c r="BR106" s="85">
        <f>SUMIFS(Data!$E:$E,Data!$D:$D,'All YOY'!BR$93,Data!$A:$A,'All YOY'!BR$92,Data!$C:$C,'All YOY'!$C106,Data!$B:$B,'All YOY'!BR$91)</f>
        <v>14384</v>
      </c>
      <c r="BS106" s="85">
        <f>SUMIFS(Data!$E:$E,Data!$D:$D,'All YOY'!BS$93,Data!$A:$A,'All YOY'!BS$92,Data!$C:$C,'All YOY'!$C106,Data!$B:$B,'All YOY'!BS$91)</f>
        <v>173482</v>
      </c>
      <c r="BT106" s="85">
        <f>SUMIFS(Data!$E:$E,Data!$D:$D,'All YOY'!BT$93,Data!$A:$A,'All YOY'!BT$92,Data!$C:$C,'All YOY'!$C106,Data!$B:$B,'All YOY'!BT$91)</f>
        <v>160247</v>
      </c>
      <c r="BU106" s="85">
        <f>SUMIFS(Data!$E:$E,Data!$D:$D,'All YOY'!BU$93,Data!$A:$A,'All YOY'!BU$92,Data!$C:$C,'All YOY'!$C106,Data!$B:$B,'All YOY'!BU$91)</f>
        <v>13235</v>
      </c>
      <c r="BV106" s="85">
        <f>SUMIFS(Data!$E:$E,Data!$D:$D,'All YOY'!BV$93,Data!$A:$A,'All YOY'!BV$92,Data!$C:$C,'All YOY'!$C106,Data!$B:$B,'All YOY'!BV$91)</f>
        <v>172884</v>
      </c>
      <c r="BW106" s="85">
        <f>SUMIFS(Data!$E:$E,Data!$D:$D,'All YOY'!BW$93,Data!$A:$A,'All YOY'!BW$92,Data!$C:$C,'All YOY'!$C106,Data!$B:$B,'All YOY'!BW$91)</f>
        <v>160295</v>
      </c>
      <c r="BX106" s="85">
        <f>SUMIFS(Data!$E:$E,Data!$D:$D,'All YOY'!BX$93,Data!$A:$A,'All YOY'!BX$92,Data!$C:$C,'All YOY'!$C106,Data!$B:$B,'All YOY'!BX$91)</f>
        <v>12589</v>
      </c>
      <c r="BY106" s="85">
        <f>SUMIFS(Data!$E:$E,Data!$D:$D,'All YOY'!BY$93,Data!$A:$A,'All YOY'!BY$92,Data!$C:$C,'All YOY'!$C106,Data!$B:$B,'All YOY'!BY$91)</f>
        <v>172855</v>
      </c>
      <c r="BZ106" s="85">
        <f>SUMIFS(Data!$E:$E,Data!$D:$D,'All YOY'!BZ$93,Data!$A:$A,'All YOY'!BZ$92,Data!$C:$C,'All YOY'!$C106,Data!$B:$B,'All YOY'!BZ$91)</f>
        <v>160327</v>
      </c>
      <c r="CA106" s="85">
        <f>SUMIFS(Data!$E:$E,Data!$D:$D,'All YOY'!CA$93,Data!$A:$A,'All YOY'!CA$92,Data!$C:$C,'All YOY'!$C106,Data!$B:$B,'All YOY'!CA$91)</f>
        <v>12528</v>
      </c>
      <c r="CB106" s="85">
        <f>SUMIFS(Data!$E:$E,Data!$D:$D,'All YOY'!CB$93,Data!$A:$A,'All YOY'!CB$92,Data!$C:$C,'All YOY'!$C106,Data!$B:$B,'All YOY'!CB$91)</f>
        <v>173373</v>
      </c>
      <c r="CC106" s="85">
        <f>SUMIFS(Data!$E:$E,Data!$D:$D,'All YOY'!CC$93,Data!$A:$A,'All YOY'!CC$92,Data!$C:$C,'All YOY'!$C106,Data!$B:$B,'All YOY'!CC$91)</f>
        <v>161859</v>
      </c>
      <c r="CD106" s="85">
        <f>SUMIFS(Data!$E:$E,Data!$D:$D,'All YOY'!CD$93,Data!$A:$A,'All YOY'!CD$92,Data!$C:$C,'All YOY'!$C106,Data!$B:$B,'All YOY'!CD$91)</f>
        <v>11514</v>
      </c>
      <c r="CE106" s="85">
        <f>SUMIFS(Data!$E:$E,Data!$D:$D,'All YOY'!CE$93,Data!$A:$A,'All YOY'!CE$92,Data!$C:$C,'All YOY'!$C106,Data!$B:$B,'All YOY'!CE$91)</f>
        <v>173646</v>
      </c>
      <c r="CF106" s="85">
        <f>SUMIFS(Data!$E:$E,Data!$D:$D,'All YOY'!CF$93,Data!$A:$A,'All YOY'!CF$92,Data!$C:$C,'All YOY'!$C106,Data!$B:$B,'All YOY'!CF$91)</f>
        <v>162680</v>
      </c>
      <c r="CG106" s="85">
        <f>SUMIFS(Data!$E:$E,Data!$D:$D,'All YOY'!CG$93,Data!$A:$A,'All YOY'!CG$92,Data!$C:$C,'All YOY'!$C106,Data!$B:$B,'All YOY'!CG$91)</f>
        <v>10966</v>
      </c>
      <c r="CH106" s="85">
        <f>SUMIFS(Data!$E:$E,Data!$D:$D,'All YOY'!CH$93,Data!$A:$A,'All YOY'!CH$92,Data!$C:$C,'All YOY'!$C106,Data!$B:$B,'All YOY'!CH$91)</f>
        <v>177307</v>
      </c>
      <c r="CI106" s="85">
        <f>SUMIFS(Data!$E:$E,Data!$D:$D,'All YOY'!CI$93,Data!$A:$A,'All YOY'!CI$92,Data!$C:$C,'All YOY'!$C106,Data!$B:$B,'All YOY'!CI$91)</f>
        <v>166132</v>
      </c>
      <c r="CJ106" s="85">
        <f>SUMIFS(Data!$E:$E,Data!$D:$D,'All YOY'!CJ$93,Data!$A:$A,'All YOY'!CJ$92,Data!$C:$C,'All YOY'!$C106,Data!$B:$B,'All YOY'!CJ$91)</f>
        <v>11175</v>
      </c>
      <c r="CK106" s="85">
        <f>SUMIFS(Data!$E:$E,Data!$D:$D,'All YOY'!CK$93,Data!$A:$A,'All YOY'!CK$92,Data!$C:$C,'All YOY'!$C106,Data!$B:$B,'All YOY'!CK$91)</f>
        <v>176610</v>
      </c>
      <c r="CL106" s="85">
        <f>SUMIFS(Data!$E:$E,Data!$D:$D,'All YOY'!CL$93,Data!$A:$A,'All YOY'!CL$92,Data!$C:$C,'All YOY'!$C106,Data!$B:$B,'All YOY'!CL$91)</f>
        <v>165576</v>
      </c>
      <c r="CM106" s="85">
        <f>SUMIFS(Data!$E:$E,Data!$D:$D,'All YOY'!CM$93,Data!$A:$A,'All YOY'!CM$92,Data!$C:$C,'All YOY'!$C106,Data!$B:$B,'All YOY'!CM$91)</f>
        <v>11034</v>
      </c>
      <c r="CN106" s="85">
        <f>SUMIFS(Data!$E:$E,Data!$D:$D,'All YOY'!CN$93,Data!$A:$A,'All YOY'!CN$92,Data!$C:$C,'All YOY'!$C106,Data!$B:$B,'All YOY'!CN$91)</f>
        <v>174531</v>
      </c>
      <c r="CO106" s="85">
        <f>SUMIFS(Data!$E:$E,Data!$D:$D,'All YOY'!CO$93,Data!$A:$A,'All YOY'!CO$92,Data!$C:$C,'All YOY'!$C106,Data!$B:$B,'All YOY'!CO$91)</f>
        <v>162840</v>
      </c>
      <c r="CP106" s="85">
        <f>SUMIFS(Data!$E:$E,Data!$D:$D,'All YOY'!CP$93,Data!$A:$A,'All YOY'!CP$92,Data!$C:$C,'All YOY'!$C106,Data!$B:$B,'All YOY'!CP$91)</f>
        <v>11691</v>
      </c>
      <c r="CQ106" s="85">
        <f>SUMIFS(Data!$E:$E,Data!$D:$D,'All YOY'!CQ$93,Data!$A:$A,'All YOY'!CQ$92,Data!$C:$C,'All YOY'!$C106,Data!$B:$B,'All YOY'!CQ$91)</f>
        <v>168837</v>
      </c>
      <c r="CR106" s="85">
        <f>SUMIFS(Data!$E:$E,Data!$D:$D,'All YOY'!CR$93,Data!$A:$A,'All YOY'!CR$92,Data!$C:$C,'All YOY'!$C106,Data!$B:$B,'All YOY'!CR$91)</f>
        <v>158241</v>
      </c>
      <c r="CS106" s="85">
        <f>SUMIFS(Data!$E:$E,Data!$D:$D,'All YOY'!CS$93,Data!$A:$A,'All YOY'!CS$92,Data!$C:$C,'All YOY'!$C106,Data!$B:$B,'All YOY'!CS$91)</f>
        <v>10596</v>
      </c>
      <c r="CT106" s="85">
        <f>SUMIFS(Data!$E:$E,Data!$D:$D,'All YOY'!CT$93,Data!$A:$A,'All YOY'!CT$92,Data!$C:$C,'All YOY'!$C106,Data!$B:$B,'All YOY'!CT$91)</f>
        <v>166401</v>
      </c>
      <c r="CU106" s="85">
        <f>SUMIFS(Data!$E:$E,Data!$D:$D,'All YOY'!CU$93,Data!$A:$A,'All YOY'!CU$92,Data!$C:$C,'All YOY'!$C106,Data!$B:$B,'All YOY'!CU$91)</f>
        <v>156478</v>
      </c>
      <c r="CV106" s="85">
        <f>SUMIFS(Data!$E:$E,Data!$D:$D,'All YOY'!CV$93,Data!$A:$A,'All YOY'!CV$92,Data!$C:$C,'All YOY'!$C106,Data!$B:$B,'All YOY'!CV$91)</f>
        <v>9923</v>
      </c>
      <c r="CW106" s="85">
        <f>SUMIFS(Data!$E:$E,Data!$D:$D,'All YOY'!CW$93,Data!$A:$A,'All YOY'!CW$92,Data!$C:$C,'All YOY'!$C106,Data!$B:$B,'All YOY'!CW$91)</f>
        <v>163860</v>
      </c>
      <c r="CX106" s="85">
        <f>SUMIFS(Data!$E:$E,Data!$D:$D,'All YOY'!CX$93,Data!$A:$A,'All YOY'!CX$92,Data!$C:$C,'All YOY'!$C106,Data!$B:$B,'All YOY'!CX$91)</f>
        <v>154737</v>
      </c>
      <c r="CY106" s="85">
        <f>SUMIFS(Data!$E:$E,Data!$D:$D,'All YOY'!CY$93,Data!$A:$A,'All YOY'!CY$92,Data!$C:$C,'All YOY'!$C106,Data!$B:$B,'All YOY'!CY$91)</f>
        <v>9123</v>
      </c>
      <c r="CZ106" s="85">
        <f>SUMIFS(Data!$E:$E,Data!$D:$D,'All YOY'!CZ$93,Data!$A:$A,'All YOY'!CZ$92,Data!$C:$C,'All YOY'!$C106,Data!$B:$B,'All YOY'!CZ$91)</f>
        <v>171187</v>
      </c>
      <c r="DA106" s="85">
        <f>SUMIFS(Data!$E:$E,Data!$D:$D,'All YOY'!DA$93,Data!$A:$A,'All YOY'!DA$92,Data!$C:$C,'All YOY'!$C106,Data!$B:$B,'All YOY'!DA$91)</f>
        <v>0</v>
      </c>
      <c r="DB106" s="85">
        <f>SUMIFS(Data!$E:$E,Data!$D:$D,'All YOY'!DB$93,Data!$A:$A,'All YOY'!DB$92,Data!$C:$C,'All YOY'!$C106,Data!$B:$B,'All YOY'!DB$91)</f>
        <v>9251</v>
      </c>
      <c r="DC106" s="85">
        <f>SUMIFS(Data!$E:$E,Data!$D:$D,'All YOY'!DC$93,Data!$A:$A,'All YOY'!DC$92,Data!$C:$C,'All YOY'!$C106,Data!$B:$B,'All YOY'!DC$91)</f>
        <v>172655</v>
      </c>
      <c r="DD106" s="85">
        <f>SUMIFS(Data!$E:$E,Data!$D:$D,'All YOY'!DD$93,Data!$A:$A,'All YOY'!DD$92,Data!$C:$C,'All YOY'!$C106,Data!$B:$B,'All YOY'!DD$91)</f>
        <v>163318</v>
      </c>
      <c r="DE106" s="85">
        <f>SUMIFS(Data!$E:$E,Data!$D:$D,'All YOY'!DE$93,Data!$A:$A,'All YOY'!DE$92,Data!$C:$C,'All YOY'!$C106,Data!$B:$B,'All YOY'!DE$91)</f>
        <v>9337</v>
      </c>
    </row>
    <row r="107" spans="1:109">
      <c r="A107" s="77" t="s">
        <v>426</v>
      </c>
      <c r="B107" s="77"/>
      <c r="C107" s="77" t="s">
        <v>7</v>
      </c>
      <c r="D107" s="77"/>
      <c r="E107" s="85">
        <f>SUMIFS(Data!$E:$E,Data!$D:$D,'All YOY'!E$93,Data!$A:$A,'All YOY'!E$92,Data!$C:$C,'All YOY'!$C107,Data!$B:$B,'All YOY'!E$91)</f>
        <v>115928</v>
      </c>
      <c r="F107" s="85">
        <f>SUMIFS(Data!$E:$E,Data!$D:$D,'All YOY'!F$93,Data!$A:$A,'All YOY'!F$92,Data!$C:$C,'All YOY'!$C107,Data!$B:$B,'All YOY'!F$91)</f>
        <v>102135</v>
      </c>
      <c r="G107" s="85">
        <f>SUMIFS(Data!$E:$E,Data!$D:$D,'All YOY'!G$93,Data!$A:$A,'All YOY'!G$92,Data!$C:$C,'All YOY'!$C107,Data!$B:$B,'All YOY'!G$91)</f>
        <v>13793</v>
      </c>
      <c r="H107" s="85">
        <f>SUMIFS(Data!$E:$E,Data!$D:$D,'All YOY'!H$93,Data!$A:$A,'All YOY'!H$92,Data!$C:$C,'All YOY'!$C107,Data!$B:$B,'All YOY'!H$91)</f>
        <v>115871</v>
      </c>
      <c r="I107" s="85">
        <f>SUMIFS(Data!$E:$E,Data!$D:$D,'All YOY'!I$93,Data!$A:$A,'All YOY'!I$92,Data!$C:$C,'All YOY'!$C107,Data!$B:$B,'All YOY'!I$91)</f>
        <v>103382</v>
      </c>
      <c r="J107" s="85">
        <f>SUMIFS(Data!$E:$E,Data!$D:$D,'All YOY'!J$93,Data!$A:$A,'All YOY'!J$92,Data!$C:$C,'All YOY'!$C107,Data!$B:$B,'All YOY'!J$91)</f>
        <v>12489</v>
      </c>
      <c r="K107" s="85">
        <f>SUMIFS(Data!$E:$E,Data!$D:$D,'All YOY'!K$93,Data!$A:$A,'All YOY'!K$92,Data!$C:$C,'All YOY'!$C107,Data!$B:$B,'All YOY'!K$91)</f>
        <v>43104</v>
      </c>
      <c r="L107" s="85">
        <f>SUMIFS(Data!$E:$E,Data!$D:$D,'All YOY'!L$93,Data!$A:$A,'All YOY'!L$92,Data!$C:$C,'All YOY'!$C107,Data!$B:$B,'All YOY'!L$91)</f>
        <v>32487</v>
      </c>
      <c r="M107" s="85">
        <f>SUMIFS(Data!$E:$E,Data!$D:$D,'All YOY'!M$93,Data!$A:$A,'All YOY'!M$92,Data!$C:$C,'All YOY'!$C107,Data!$B:$B,'All YOY'!M$91)</f>
        <v>10617</v>
      </c>
      <c r="N107" s="85">
        <f>SUMIFS(Data!$E:$E,Data!$D:$D,'All YOY'!N$93,Data!$A:$A,'All YOY'!N$92,Data!$C:$C,'All YOY'!$C107,Data!$B:$B,'All YOY'!N$91)</f>
        <v>45235</v>
      </c>
      <c r="O107" s="85">
        <f>SUMIFS(Data!$E:$E,Data!$D:$D,'All YOY'!O$93,Data!$A:$A,'All YOY'!O$92,Data!$C:$C,'All YOY'!$C107,Data!$B:$B,'All YOY'!O$91)</f>
        <v>34656</v>
      </c>
      <c r="P107" s="85">
        <f>SUMIFS(Data!$E:$E,Data!$D:$D,'All YOY'!P$93,Data!$A:$A,'All YOY'!P$92,Data!$C:$C,'All YOY'!$C107,Data!$B:$B,'All YOY'!P$91)</f>
        <v>10579</v>
      </c>
      <c r="Q107" s="85">
        <f>SUMIFS(Data!$E:$E,Data!$D:$D,'All YOY'!Q$93,Data!$A:$A,'All YOY'!Q$92,Data!$C:$C,'All YOY'!$C107,Data!$B:$B,'All YOY'!Q$91)</f>
        <v>44642</v>
      </c>
      <c r="R107" s="85">
        <f>SUMIFS(Data!$E:$E,Data!$D:$D,'All YOY'!R$93,Data!$A:$A,'All YOY'!R$92,Data!$C:$C,'All YOY'!$C107,Data!$B:$B,'All YOY'!R$91)</f>
        <v>35130</v>
      </c>
      <c r="S107" s="85">
        <f>SUMIFS(Data!$E:$E,Data!$D:$D,'All YOY'!S$93,Data!$A:$A,'All YOY'!S$92,Data!$C:$C,'All YOY'!$C107,Data!$B:$B,'All YOY'!S$91)</f>
        <v>9512</v>
      </c>
      <c r="T107" s="85">
        <f>SUMIFS(Data!$E:$E,Data!$D:$D,'All YOY'!T$93,Data!$A:$A,'All YOY'!T$92,Data!$C:$C,'All YOY'!$C107,Data!$B:$B,'All YOY'!T$91)</f>
        <v>45589</v>
      </c>
      <c r="U107" s="85">
        <f>SUMIFS(Data!$E:$E,Data!$D:$D,'All YOY'!U$93,Data!$A:$A,'All YOY'!U$92,Data!$C:$C,'All YOY'!$C107,Data!$B:$B,'All YOY'!U$91)</f>
        <v>36261</v>
      </c>
      <c r="V107" s="85">
        <f>SUMIFS(Data!$E:$E,Data!$D:$D,'All YOY'!V$93,Data!$A:$A,'All YOY'!V$92,Data!$C:$C,'All YOY'!$C107,Data!$B:$B,'All YOY'!V$91)</f>
        <v>9328</v>
      </c>
      <c r="W107" s="85">
        <f>SUMIFS(Data!$E:$E,Data!$D:$D,'All YOY'!W$93,Data!$A:$A,'All YOY'!W$92,Data!$C:$C,'All YOY'!$C107,Data!$B:$B,'All YOY'!W$91)</f>
        <v>44881</v>
      </c>
      <c r="X107" s="85">
        <f>SUMIFS(Data!$E:$E,Data!$D:$D,'All YOY'!X$93,Data!$A:$A,'All YOY'!X$92,Data!$C:$C,'All YOY'!$C107,Data!$B:$B,'All YOY'!X$91)</f>
        <v>36083</v>
      </c>
      <c r="Y107" s="85">
        <f>SUMIFS(Data!$E:$E,Data!$D:$D,'All YOY'!Y$93,Data!$A:$A,'All YOY'!Y$92,Data!$C:$C,'All YOY'!$C107,Data!$B:$B,'All YOY'!Y$91)</f>
        <v>8798</v>
      </c>
      <c r="Z107" s="85">
        <f>SUMIFS(Data!$E:$E,Data!$D:$D,'All YOY'!Z$93,Data!$A:$A,'All YOY'!Z$92,Data!$C:$C,'All YOY'!$C107,Data!$B:$B,'All YOY'!Z$91)</f>
        <v>46390</v>
      </c>
      <c r="AA107" s="85">
        <f>SUMIFS(Data!$E:$E,Data!$D:$D,'All YOY'!AA$93,Data!$A:$A,'All YOY'!AA$92,Data!$C:$C,'All YOY'!$C107,Data!$B:$B,'All YOY'!AA$91)</f>
        <v>37815</v>
      </c>
      <c r="AB107" s="85">
        <f>SUMIFS(Data!$E:$E,Data!$D:$D,'All YOY'!AB$93,Data!$A:$A,'All YOY'!AB$92,Data!$C:$C,'All YOY'!$C107,Data!$B:$B,'All YOY'!AB$91)</f>
        <v>8575</v>
      </c>
      <c r="AC107" s="85">
        <f>SUMIFS(Data!$E:$E,Data!$D:$D,'All YOY'!AC$93,Data!$A:$A,'All YOY'!AC$92,Data!$C:$C,'All YOY'!$C107,Data!$B:$B,'All YOY'!AC$91)</f>
        <v>48803</v>
      </c>
      <c r="AD107" s="85">
        <f>SUMIFS(Data!$E:$E,Data!$D:$D,'All YOY'!AD$93,Data!$A:$A,'All YOY'!AD$92,Data!$C:$C,'All YOY'!$C107,Data!$B:$B,'All YOY'!AD$91)</f>
        <v>39827</v>
      </c>
      <c r="AE107" s="85">
        <f>SUMIFS(Data!$E:$E,Data!$D:$D,'All YOY'!AE$93,Data!$A:$A,'All YOY'!AE$92,Data!$C:$C,'All YOY'!$C107,Data!$B:$B,'All YOY'!AE$91)</f>
        <v>8976</v>
      </c>
      <c r="AF107" s="85">
        <f>SUMIFS(Data!$E:$E,Data!$D:$D,'All YOY'!AF$93,Data!$A:$A,'All YOY'!AF$92,Data!$C:$C,'All YOY'!$C107,Data!$B:$B,'All YOY'!AF$91)</f>
        <v>49924</v>
      </c>
      <c r="AG107" s="85">
        <f>SUMIFS(Data!$E:$E,Data!$D:$D,'All YOY'!AG$93,Data!$A:$A,'All YOY'!AG$92,Data!$C:$C,'All YOY'!$C107,Data!$B:$B,'All YOY'!AG$91)</f>
        <v>41165</v>
      </c>
      <c r="AH107" s="85">
        <f>SUMIFS(Data!$E:$E,Data!$D:$D,'All YOY'!AH$93,Data!$A:$A,'All YOY'!AH$92,Data!$C:$C,'All YOY'!$C107,Data!$B:$B,'All YOY'!AH$91)</f>
        <v>8759</v>
      </c>
      <c r="AI107" s="85">
        <f>SUMIFS(Data!$E:$E,Data!$D:$D,'All YOY'!AI$93,Data!$A:$A,'All YOY'!AI$92,Data!$C:$C,'All YOY'!$C107,Data!$B:$B,'All YOY'!AI$91)</f>
        <v>53171</v>
      </c>
      <c r="AJ107" s="85">
        <f>SUMIFS(Data!$E:$E,Data!$D:$D,'All YOY'!AJ$93,Data!$A:$A,'All YOY'!AJ$92,Data!$C:$C,'All YOY'!$C107,Data!$B:$B,'All YOY'!AJ$91)</f>
        <v>45251</v>
      </c>
      <c r="AK107" s="85">
        <f>SUMIFS(Data!$E:$E,Data!$D:$D,'All YOY'!AK$93,Data!$A:$A,'All YOY'!AK$92,Data!$C:$C,'All YOY'!$C107,Data!$B:$B,'All YOY'!AK$91)</f>
        <v>7920</v>
      </c>
      <c r="AL107" s="85">
        <f>SUMIFS(Data!$E:$E,Data!$D:$D,'All YOY'!AL$93,Data!$A:$A,'All YOY'!AL$92,Data!$C:$C,'All YOY'!$C107,Data!$B:$B,'All YOY'!AL$91)</f>
        <v>53417</v>
      </c>
      <c r="AM107" s="85">
        <f>SUMIFS(Data!$E:$E,Data!$D:$D,'All YOY'!AM$93,Data!$A:$A,'All YOY'!AM$92,Data!$C:$C,'All YOY'!$C107,Data!$B:$B,'All YOY'!AM$91)</f>
        <v>43215</v>
      </c>
      <c r="AN107" s="85">
        <f>SUMIFS(Data!$E:$E,Data!$D:$D,'All YOY'!AN$93,Data!$A:$A,'All YOY'!AN$92,Data!$C:$C,'All YOY'!$C107,Data!$B:$B,'All YOY'!AN$91)</f>
        <v>10202</v>
      </c>
      <c r="AO107" s="85">
        <f>SUMIFS(Data!$E:$E,Data!$D:$D,'All YOY'!AO$93,Data!$A:$A,'All YOY'!AO$92,Data!$C:$C,'All YOY'!$C107,Data!$B:$B,'All YOY'!AO$91)</f>
        <v>51741</v>
      </c>
      <c r="AP107" s="85">
        <f>SUMIFS(Data!$E:$E,Data!$D:$D,'All YOY'!AP$93,Data!$A:$A,'All YOY'!AP$92,Data!$C:$C,'All YOY'!$C107,Data!$B:$B,'All YOY'!AP$91)</f>
        <v>41928</v>
      </c>
      <c r="AQ107" s="85">
        <f>SUMIFS(Data!$E:$E,Data!$D:$D,'All YOY'!AQ$93,Data!$A:$A,'All YOY'!AQ$92,Data!$C:$C,'All YOY'!$C107,Data!$B:$B,'All YOY'!AQ$91)</f>
        <v>9813</v>
      </c>
      <c r="AR107" s="85">
        <f>SUMIFS(Data!$E:$E,Data!$D:$D,'All YOY'!AR$93,Data!$A:$A,'All YOY'!AR$92,Data!$C:$C,'All YOY'!$C107,Data!$B:$B,'All YOY'!AR$91)</f>
        <v>52341</v>
      </c>
      <c r="AS107" s="85">
        <f>SUMIFS(Data!$E:$E,Data!$D:$D,'All YOY'!AS$93,Data!$A:$A,'All YOY'!AS$92,Data!$C:$C,'All YOY'!$C107,Data!$B:$B,'All YOY'!AS$91)</f>
        <v>41625</v>
      </c>
      <c r="AT107" s="85">
        <f>SUMIFS(Data!$E:$E,Data!$D:$D,'All YOY'!AT$93,Data!$A:$A,'All YOY'!AT$92,Data!$C:$C,'All YOY'!$C107,Data!$B:$B,'All YOY'!AT$91)</f>
        <v>10716</v>
      </c>
      <c r="AU107" s="85">
        <f>SUMIFS(Data!$E:$E,Data!$D:$D,'All YOY'!AU$93,Data!$A:$A,'All YOY'!AU$92,Data!$C:$C,'All YOY'!$C107,Data!$B:$B,'All YOY'!AU$91)</f>
        <v>52420</v>
      </c>
      <c r="AV107" s="85">
        <f>SUMIFS(Data!$E:$E,Data!$D:$D,'All YOY'!AV$93,Data!$A:$A,'All YOY'!AV$92,Data!$C:$C,'All YOY'!$C107,Data!$B:$B,'All YOY'!AV$91)</f>
        <v>41820</v>
      </c>
      <c r="AW107" s="85">
        <f>SUMIFS(Data!$E:$E,Data!$D:$D,'All YOY'!AW$93,Data!$A:$A,'All YOY'!AW$92,Data!$C:$C,'All YOY'!$C107,Data!$B:$B,'All YOY'!AW$91)</f>
        <v>10600</v>
      </c>
      <c r="AX107" s="85">
        <f>SUMIFS(Data!$E:$E,Data!$D:$D,'All YOY'!AX$93,Data!$A:$A,'All YOY'!AX$92,Data!$C:$C,'All YOY'!$C107,Data!$B:$B,'All YOY'!AX$91)</f>
        <v>53323</v>
      </c>
      <c r="AY107" s="85">
        <f>SUMIFS(Data!$E:$E,Data!$D:$D,'All YOY'!AY$93,Data!$A:$A,'All YOY'!AY$92,Data!$C:$C,'All YOY'!$C107,Data!$B:$B,'All YOY'!AY$91)</f>
        <v>42926</v>
      </c>
      <c r="AZ107" s="85">
        <f>SUMIFS(Data!$E:$E,Data!$D:$D,'All YOY'!AZ$93,Data!$A:$A,'All YOY'!AZ$92,Data!$C:$C,'All YOY'!$C107,Data!$B:$B,'All YOY'!AZ$91)</f>
        <v>10397</v>
      </c>
      <c r="BA107" s="85">
        <f>SUMIFS(Data!$E:$E,Data!$D:$D,'All YOY'!BA$93,Data!$A:$A,'All YOY'!BA$92,Data!$C:$C,'All YOY'!$C107,Data!$B:$B,'All YOY'!BA$91)</f>
        <v>0</v>
      </c>
      <c r="BB107" s="85">
        <f>SUMIFS(Data!$E:$E,Data!$D:$D,'All YOY'!BB$93,Data!$A:$A,'All YOY'!BB$92,Data!$C:$C,'All YOY'!$C107,Data!$B:$B,'All YOY'!BB$91)</f>
        <v>0</v>
      </c>
      <c r="BC107" s="85">
        <f>SUMIFS(Data!$E:$E,Data!$D:$D,'All YOY'!BC$93,Data!$A:$A,'All YOY'!BC$92,Data!$C:$C,'All YOY'!$C107,Data!$B:$B,'All YOY'!BC$91)</f>
        <v>0</v>
      </c>
      <c r="BD107" s="85">
        <f>SUMIFS(Data!$E:$E,Data!$D:$D,'All YOY'!BD$93,Data!$A:$A,'All YOY'!BD$92,Data!$C:$C,'All YOY'!$C107,Data!$B:$B,'All YOY'!BD$91)</f>
        <v>60202</v>
      </c>
      <c r="BE107" s="85">
        <f>SUMIFS(Data!$E:$E,Data!$D:$D,'All YOY'!BE$93,Data!$A:$A,'All YOY'!BE$92,Data!$C:$C,'All YOY'!$C107,Data!$B:$B,'All YOY'!BE$91)</f>
        <v>47901</v>
      </c>
      <c r="BF107" s="85">
        <f>SUMIFS(Data!$E:$E,Data!$D:$D,'All YOY'!BF$93,Data!$A:$A,'All YOY'!BF$92,Data!$C:$C,'All YOY'!$C107,Data!$B:$B,'All YOY'!BF$91)</f>
        <v>12301</v>
      </c>
      <c r="BG107" s="85">
        <f>SUMIFS(Data!$E:$E,Data!$D:$D,'All YOY'!BG$93,Data!$A:$A,'All YOY'!BG$92,Data!$C:$C,'All YOY'!$C107,Data!$B:$B,'All YOY'!BG$91)</f>
        <v>58797</v>
      </c>
      <c r="BH107" s="85">
        <f>SUMIFS(Data!$E:$E,Data!$D:$D,'All YOY'!BH$93,Data!$A:$A,'All YOY'!BH$92,Data!$C:$C,'All YOY'!$C107,Data!$B:$B,'All YOY'!BH$91)</f>
        <v>47344</v>
      </c>
      <c r="BI107" s="85">
        <f>SUMIFS(Data!$E:$E,Data!$D:$D,'All YOY'!BI$93,Data!$A:$A,'All YOY'!BI$92,Data!$C:$C,'All YOY'!$C107,Data!$B:$B,'All YOY'!BI$91)</f>
        <v>11453</v>
      </c>
      <c r="BJ107" s="85">
        <f>SUMIFS(Data!$E:$E,Data!$D:$D,'All YOY'!BJ$93,Data!$A:$A,'All YOY'!BJ$92,Data!$C:$C,'All YOY'!$C107,Data!$B:$B,'All YOY'!BJ$91)</f>
        <v>59615</v>
      </c>
      <c r="BK107" s="85">
        <f>SUMIFS(Data!$E:$E,Data!$D:$D,'All YOY'!BK$93,Data!$A:$A,'All YOY'!BK$92,Data!$C:$C,'All YOY'!$C107,Data!$B:$B,'All YOY'!BK$91)</f>
        <v>46496</v>
      </c>
      <c r="BL107" s="85">
        <f>SUMIFS(Data!$E:$E,Data!$D:$D,'All YOY'!BL$93,Data!$A:$A,'All YOY'!BL$92,Data!$C:$C,'All YOY'!$C107,Data!$B:$B,'All YOY'!BL$91)</f>
        <v>13119</v>
      </c>
      <c r="BM107" s="85">
        <f>SUMIFS(Data!$E:$E,Data!$D:$D,'All YOY'!BM$93,Data!$A:$A,'All YOY'!BM$92,Data!$C:$C,'All YOY'!$C107,Data!$B:$B,'All YOY'!BM$91)</f>
        <v>59188</v>
      </c>
      <c r="BN107" s="85">
        <f>SUMIFS(Data!$E:$E,Data!$D:$D,'All YOY'!BN$93,Data!$A:$A,'All YOY'!BN$92,Data!$C:$C,'All YOY'!$C107,Data!$B:$B,'All YOY'!BN$91)</f>
        <v>46292</v>
      </c>
      <c r="BO107" s="85">
        <f>SUMIFS(Data!$E:$E,Data!$D:$D,'All YOY'!BO$93,Data!$A:$A,'All YOY'!BO$92,Data!$C:$C,'All YOY'!$C107,Data!$B:$B,'All YOY'!BO$91)</f>
        <v>12896</v>
      </c>
      <c r="BP107" s="85">
        <f>SUMIFS(Data!$E:$E,Data!$D:$D,'All YOY'!BP$93,Data!$A:$A,'All YOY'!BP$92,Data!$C:$C,'All YOY'!$C107,Data!$B:$B,'All YOY'!BP$91)</f>
        <v>62192</v>
      </c>
      <c r="BQ107" s="85">
        <f>SUMIFS(Data!$E:$E,Data!$D:$D,'All YOY'!BQ$93,Data!$A:$A,'All YOY'!BQ$92,Data!$C:$C,'All YOY'!$C107,Data!$B:$B,'All YOY'!BQ$91)</f>
        <v>49643</v>
      </c>
      <c r="BR107" s="85">
        <f>SUMIFS(Data!$E:$E,Data!$D:$D,'All YOY'!BR$93,Data!$A:$A,'All YOY'!BR$92,Data!$C:$C,'All YOY'!$C107,Data!$B:$B,'All YOY'!BR$91)</f>
        <v>12549</v>
      </c>
      <c r="BS107" s="85">
        <f>SUMIFS(Data!$E:$E,Data!$D:$D,'All YOY'!BS$93,Data!$A:$A,'All YOY'!BS$92,Data!$C:$C,'All YOY'!$C107,Data!$B:$B,'All YOY'!BS$91)</f>
        <v>61464</v>
      </c>
      <c r="BT107" s="85">
        <f>SUMIFS(Data!$E:$E,Data!$D:$D,'All YOY'!BT$93,Data!$A:$A,'All YOY'!BT$92,Data!$C:$C,'All YOY'!$C107,Data!$B:$B,'All YOY'!BT$91)</f>
        <v>48801</v>
      </c>
      <c r="BU107" s="85">
        <f>SUMIFS(Data!$E:$E,Data!$D:$D,'All YOY'!BU$93,Data!$A:$A,'All YOY'!BU$92,Data!$C:$C,'All YOY'!$C107,Data!$B:$B,'All YOY'!BU$91)</f>
        <v>12663</v>
      </c>
      <c r="BV107" s="85">
        <f>SUMIFS(Data!$E:$E,Data!$D:$D,'All YOY'!BV$93,Data!$A:$A,'All YOY'!BV$92,Data!$C:$C,'All YOY'!$C107,Data!$B:$B,'All YOY'!BV$91)</f>
        <v>60249</v>
      </c>
      <c r="BW107" s="85">
        <f>SUMIFS(Data!$E:$E,Data!$D:$D,'All YOY'!BW$93,Data!$A:$A,'All YOY'!BW$92,Data!$C:$C,'All YOY'!$C107,Data!$B:$B,'All YOY'!BW$91)</f>
        <v>47849</v>
      </c>
      <c r="BX107" s="85">
        <f>SUMIFS(Data!$E:$E,Data!$D:$D,'All YOY'!BX$93,Data!$A:$A,'All YOY'!BX$92,Data!$C:$C,'All YOY'!$C107,Data!$B:$B,'All YOY'!BX$91)</f>
        <v>12400</v>
      </c>
      <c r="BY107" s="85">
        <f>SUMIFS(Data!$E:$E,Data!$D:$D,'All YOY'!BY$93,Data!$A:$A,'All YOY'!BY$92,Data!$C:$C,'All YOY'!$C107,Data!$B:$B,'All YOY'!BY$91)</f>
        <v>58491</v>
      </c>
      <c r="BZ107" s="85">
        <f>SUMIFS(Data!$E:$E,Data!$D:$D,'All YOY'!BZ$93,Data!$A:$A,'All YOY'!BZ$92,Data!$C:$C,'All YOY'!$C107,Data!$B:$B,'All YOY'!BZ$91)</f>
        <v>46569</v>
      </c>
      <c r="CA107" s="85">
        <f>SUMIFS(Data!$E:$E,Data!$D:$D,'All YOY'!CA$93,Data!$A:$A,'All YOY'!CA$92,Data!$C:$C,'All YOY'!$C107,Data!$B:$B,'All YOY'!CA$91)</f>
        <v>11922</v>
      </c>
      <c r="CB107" s="85">
        <f>SUMIFS(Data!$E:$E,Data!$D:$D,'All YOY'!CB$93,Data!$A:$A,'All YOY'!CB$92,Data!$C:$C,'All YOY'!$C107,Data!$B:$B,'All YOY'!CB$91)</f>
        <v>61161</v>
      </c>
      <c r="CC107" s="85">
        <f>SUMIFS(Data!$E:$E,Data!$D:$D,'All YOY'!CC$93,Data!$A:$A,'All YOY'!CC$92,Data!$C:$C,'All YOY'!$C107,Data!$B:$B,'All YOY'!CC$91)</f>
        <v>48647</v>
      </c>
      <c r="CD107" s="85">
        <f>SUMIFS(Data!$E:$E,Data!$D:$D,'All YOY'!CD$93,Data!$A:$A,'All YOY'!CD$92,Data!$C:$C,'All YOY'!$C107,Data!$B:$B,'All YOY'!CD$91)</f>
        <v>12514</v>
      </c>
      <c r="CE107" s="85">
        <f>SUMIFS(Data!$E:$E,Data!$D:$D,'All YOY'!CE$93,Data!$A:$A,'All YOY'!CE$92,Data!$C:$C,'All YOY'!$C107,Data!$B:$B,'All YOY'!CE$91)</f>
        <v>59833</v>
      </c>
      <c r="CF107" s="85">
        <f>SUMIFS(Data!$E:$E,Data!$D:$D,'All YOY'!CF$93,Data!$A:$A,'All YOY'!CF$92,Data!$C:$C,'All YOY'!$C107,Data!$B:$B,'All YOY'!CF$91)</f>
        <v>48566</v>
      </c>
      <c r="CG107" s="85">
        <f>SUMIFS(Data!$E:$E,Data!$D:$D,'All YOY'!CG$93,Data!$A:$A,'All YOY'!CG$92,Data!$C:$C,'All YOY'!$C107,Data!$B:$B,'All YOY'!CG$91)</f>
        <v>11267</v>
      </c>
      <c r="CH107" s="85">
        <f>SUMIFS(Data!$E:$E,Data!$D:$D,'All YOY'!CH$93,Data!$A:$A,'All YOY'!CH$92,Data!$C:$C,'All YOY'!$C107,Data!$B:$B,'All YOY'!CH$91)</f>
        <v>61785</v>
      </c>
      <c r="CI107" s="85">
        <f>SUMIFS(Data!$E:$E,Data!$D:$D,'All YOY'!CI$93,Data!$A:$A,'All YOY'!CI$92,Data!$C:$C,'All YOY'!$C107,Data!$B:$B,'All YOY'!CI$91)</f>
        <v>50032</v>
      </c>
      <c r="CJ107" s="85">
        <f>SUMIFS(Data!$E:$E,Data!$D:$D,'All YOY'!CJ$93,Data!$A:$A,'All YOY'!CJ$92,Data!$C:$C,'All YOY'!$C107,Data!$B:$B,'All YOY'!CJ$91)</f>
        <v>11753</v>
      </c>
      <c r="CK107" s="85">
        <f>SUMIFS(Data!$E:$E,Data!$D:$D,'All YOY'!CK$93,Data!$A:$A,'All YOY'!CK$92,Data!$C:$C,'All YOY'!$C107,Data!$B:$B,'All YOY'!CK$91)</f>
        <v>60837</v>
      </c>
      <c r="CL107" s="85">
        <f>SUMIFS(Data!$E:$E,Data!$D:$D,'All YOY'!CL$93,Data!$A:$A,'All YOY'!CL$92,Data!$C:$C,'All YOY'!$C107,Data!$B:$B,'All YOY'!CL$91)</f>
        <v>49711</v>
      </c>
      <c r="CM107" s="85">
        <f>SUMIFS(Data!$E:$E,Data!$D:$D,'All YOY'!CM$93,Data!$A:$A,'All YOY'!CM$92,Data!$C:$C,'All YOY'!$C107,Data!$B:$B,'All YOY'!CM$91)</f>
        <v>11126</v>
      </c>
      <c r="CN107" s="85">
        <f>SUMIFS(Data!$E:$E,Data!$D:$D,'All YOY'!CN$93,Data!$A:$A,'All YOY'!CN$92,Data!$C:$C,'All YOY'!$C107,Data!$B:$B,'All YOY'!CN$91)</f>
        <v>62082</v>
      </c>
      <c r="CO107" s="85">
        <f>SUMIFS(Data!$E:$E,Data!$D:$D,'All YOY'!CO$93,Data!$A:$A,'All YOY'!CO$92,Data!$C:$C,'All YOY'!$C107,Data!$B:$B,'All YOY'!CO$91)</f>
        <v>50802</v>
      </c>
      <c r="CP107" s="85">
        <f>SUMIFS(Data!$E:$E,Data!$D:$D,'All YOY'!CP$93,Data!$A:$A,'All YOY'!CP$92,Data!$C:$C,'All YOY'!$C107,Data!$B:$B,'All YOY'!CP$91)</f>
        <v>11280</v>
      </c>
      <c r="CQ107" s="85">
        <f>SUMIFS(Data!$E:$E,Data!$D:$D,'All YOY'!CQ$93,Data!$A:$A,'All YOY'!CQ$92,Data!$C:$C,'All YOY'!$C107,Data!$B:$B,'All YOY'!CQ$91)</f>
        <v>59422</v>
      </c>
      <c r="CR107" s="85">
        <f>SUMIFS(Data!$E:$E,Data!$D:$D,'All YOY'!CR$93,Data!$A:$A,'All YOY'!CR$92,Data!$C:$C,'All YOY'!$C107,Data!$B:$B,'All YOY'!CR$91)</f>
        <v>48696</v>
      </c>
      <c r="CS107" s="85">
        <f>SUMIFS(Data!$E:$E,Data!$D:$D,'All YOY'!CS$93,Data!$A:$A,'All YOY'!CS$92,Data!$C:$C,'All YOY'!$C107,Data!$B:$B,'All YOY'!CS$91)</f>
        <v>10726</v>
      </c>
      <c r="CT107" s="85">
        <f>SUMIFS(Data!$E:$E,Data!$D:$D,'All YOY'!CT$93,Data!$A:$A,'All YOY'!CT$92,Data!$C:$C,'All YOY'!$C107,Data!$B:$B,'All YOY'!CT$91)</f>
        <v>58342</v>
      </c>
      <c r="CU107" s="85">
        <f>SUMIFS(Data!$E:$E,Data!$D:$D,'All YOY'!CU$93,Data!$A:$A,'All YOY'!CU$92,Data!$C:$C,'All YOY'!$C107,Data!$B:$B,'All YOY'!CU$91)</f>
        <v>47816</v>
      </c>
      <c r="CV107" s="85">
        <f>SUMIFS(Data!$E:$E,Data!$D:$D,'All YOY'!CV$93,Data!$A:$A,'All YOY'!CV$92,Data!$C:$C,'All YOY'!$C107,Data!$B:$B,'All YOY'!CV$91)</f>
        <v>10526</v>
      </c>
      <c r="CW107" s="85">
        <f>SUMIFS(Data!$E:$E,Data!$D:$D,'All YOY'!CW$93,Data!$A:$A,'All YOY'!CW$92,Data!$C:$C,'All YOY'!$C107,Data!$B:$B,'All YOY'!CW$91)</f>
        <v>56913</v>
      </c>
      <c r="CX107" s="85">
        <f>SUMIFS(Data!$E:$E,Data!$D:$D,'All YOY'!CX$93,Data!$A:$A,'All YOY'!CX$92,Data!$C:$C,'All YOY'!$C107,Data!$B:$B,'All YOY'!CX$91)</f>
        <v>46577</v>
      </c>
      <c r="CY107" s="85">
        <f>SUMIFS(Data!$E:$E,Data!$D:$D,'All YOY'!CY$93,Data!$A:$A,'All YOY'!CY$92,Data!$C:$C,'All YOY'!$C107,Data!$B:$B,'All YOY'!CY$91)</f>
        <v>10336</v>
      </c>
      <c r="CZ107" s="85">
        <f>SUMIFS(Data!$E:$E,Data!$D:$D,'All YOY'!CZ$93,Data!$A:$A,'All YOY'!CZ$92,Data!$C:$C,'All YOY'!$C107,Data!$B:$B,'All YOY'!CZ$91)</f>
        <v>57845</v>
      </c>
      <c r="DA107" s="85">
        <f>SUMIFS(Data!$E:$E,Data!$D:$D,'All YOY'!DA$93,Data!$A:$A,'All YOY'!DA$92,Data!$C:$C,'All YOY'!$C107,Data!$B:$B,'All YOY'!DA$91)</f>
        <v>0</v>
      </c>
      <c r="DB107" s="85">
        <f>SUMIFS(Data!$E:$E,Data!$D:$D,'All YOY'!DB$93,Data!$A:$A,'All YOY'!DB$92,Data!$C:$C,'All YOY'!$C107,Data!$B:$B,'All YOY'!DB$91)</f>
        <v>10827</v>
      </c>
      <c r="DC107" s="85">
        <f>SUMIFS(Data!$E:$E,Data!$D:$D,'All YOY'!DC$93,Data!$A:$A,'All YOY'!DC$92,Data!$C:$C,'All YOY'!$C107,Data!$B:$B,'All YOY'!DC$91)</f>
        <v>57714</v>
      </c>
      <c r="DD107" s="85">
        <f>SUMIFS(Data!$E:$E,Data!$D:$D,'All YOY'!DD$93,Data!$A:$A,'All YOY'!DD$92,Data!$C:$C,'All YOY'!$C107,Data!$B:$B,'All YOY'!DD$91)</f>
        <v>47455</v>
      </c>
      <c r="DE107" s="85">
        <f>SUMIFS(Data!$E:$E,Data!$D:$D,'All YOY'!DE$93,Data!$A:$A,'All YOY'!DE$92,Data!$C:$C,'All YOY'!$C107,Data!$B:$B,'All YOY'!DE$91)</f>
        <v>10259</v>
      </c>
    </row>
    <row r="108" spans="1:109">
      <c r="A108" s="77" t="s">
        <v>426</v>
      </c>
      <c r="B108" s="77"/>
      <c r="C108" s="77" t="s">
        <v>46</v>
      </c>
      <c r="D108" s="77"/>
      <c r="E108" s="85">
        <f>SUMIFS(Data!$E:$E,Data!$D:$D,'All YOY'!E$93,Data!$A:$A,'All YOY'!E$92,Data!$C:$C,'All YOY'!$C108,Data!$B:$B,'All YOY'!E$91)</f>
        <v>211508</v>
      </c>
      <c r="F108" s="85">
        <f>SUMIFS(Data!$E:$E,Data!$D:$D,'All YOY'!F$93,Data!$A:$A,'All YOY'!F$92,Data!$C:$C,'All YOY'!$C108,Data!$B:$B,'All YOY'!F$91)</f>
        <v>191509</v>
      </c>
      <c r="G108" s="85">
        <f>SUMIFS(Data!$E:$E,Data!$D:$D,'All YOY'!G$93,Data!$A:$A,'All YOY'!G$92,Data!$C:$C,'All YOY'!$C108,Data!$B:$B,'All YOY'!G$91)</f>
        <v>19999</v>
      </c>
      <c r="H108" s="85">
        <f>SUMIFS(Data!$E:$E,Data!$D:$D,'All YOY'!H$93,Data!$A:$A,'All YOY'!H$92,Data!$C:$C,'All YOY'!$C108,Data!$B:$B,'All YOY'!H$91)</f>
        <v>196255</v>
      </c>
      <c r="I108" s="85">
        <f>SUMIFS(Data!$E:$E,Data!$D:$D,'All YOY'!I$93,Data!$A:$A,'All YOY'!I$92,Data!$C:$C,'All YOY'!$C108,Data!$B:$B,'All YOY'!I$91)</f>
        <v>179895</v>
      </c>
      <c r="J108" s="85">
        <f>SUMIFS(Data!$E:$E,Data!$D:$D,'All YOY'!J$93,Data!$A:$A,'All YOY'!J$92,Data!$C:$C,'All YOY'!$C108,Data!$B:$B,'All YOY'!J$91)</f>
        <v>16360</v>
      </c>
      <c r="K108" s="85">
        <f>SUMIFS(Data!$E:$E,Data!$D:$D,'All YOY'!K$93,Data!$A:$A,'All YOY'!K$92,Data!$C:$C,'All YOY'!$C108,Data!$B:$B,'All YOY'!K$91)</f>
        <v>194131</v>
      </c>
      <c r="L108" s="85">
        <f>SUMIFS(Data!$E:$E,Data!$D:$D,'All YOY'!L$93,Data!$A:$A,'All YOY'!L$92,Data!$C:$C,'All YOY'!$C108,Data!$B:$B,'All YOY'!L$91)</f>
        <v>178941</v>
      </c>
      <c r="M108" s="85">
        <f>SUMIFS(Data!$E:$E,Data!$D:$D,'All YOY'!M$93,Data!$A:$A,'All YOY'!M$92,Data!$C:$C,'All YOY'!$C108,Data!$B:$B,'All YOY'!M$91)</f>
        <v>15190</v>
      </c>
      <c r="N108" s="85">
        <f>SUMIFS(Data!$E:$E,Data!$D:$D,'All YOY'!N$93,Data!$A:$A,'All YOY'!N$92,Data!$C:$C,'All YOY'!$C108,Data!$B:$B,'All YOY'!N$91)</f>
        <v>194034</v>
      </c>
      <c r="O108" s="85">
        <f>SUMIFS(Data!$E:$E,Data!$D:$D,'All YOY'!O$93,Data!$A:$A,'All YOY'!O$92,Data!$C:$C,'All YOY'!$C108,Data!$B:$B,'All YOY'!O$91)</f>
        <v>180375</v>
      </c>
      <c r="P108" s="85">
        <f>SUMIFS(Data!$E:$E,Data!$D:$D,'All YOY'!P$93,Data!$A:$A,'All YOY'!P$92,Data!$C:$C,'All YOY'!$C108,Data!$B:$B,'All YOY'!P$91)</f>
        <v>13659</v>
      </c>
      <c r="Q108" s="85">
        <f>SUMIFS(Data!$E:$E,Data!$D:$D,'All YOY'!Q$93,Data!$A:$A,'All YOY'!Q$92,Data!$C:$C,'All YOY'!$C108,Data!$B:$B,'All YOY'!Q$91)</f>
        <v>192309</v>
      </c>
      <c r="R108" s="85">
        <f>SUMIFS(Data!$E:$E,Data!$D:$D,'All YOY'!R$93,Data!$A:$A,'All YOY'!R$92,Data!$C:$C,'All YOY'!$C108,Data!$B:$B,'All YOY'!R$91)</f>
        <v>177073</v>
      </c>
      <c r="S108" s="85">
        <f>SUMIFS(Data!$E:$E,Data!$D:$D,'All YOY'!S$93,Data!$A:$A,'All YOY'!S$92,Data!$C:$C,'All YOY'!$C108,Data!$B:$B,'All YOY'!S$91)</f>
        <v>15236</v>
      </c>
      <c r="T108" s="85">
        <f>SUMIFS(Data!$E:$E,Data!$D:$D,'All YOY'!T$93,Data!$A:$A,'All YOY'!T$92,Data!$C:$C,'All YOY'!$C108,Data!$B:$B,'All YOY'!T$91)</f>
        <v>171922</v>
      </c>
      <c r="U108" s="85">
        <f>SUMIFS(Data!$E:$E,Data!$D:$D,'All YOY'!U$93,Data!$A:$A,'All YOY'!U$92,Data!$C:$C,'All YOY'!$C108,Data!$B:$B,'All YOY'!U$91)</f>
        <v>158381</v>
      </c>
      <c r="V108" s="85">
        <f>SUMIFS(Data!$E:$E,Data!$D:$D,'All YOY'!V$93,Data!$A:$A,'All YOY'!V$92,Data!$C:$C,'All YOY'!$C108,Data!$B:$B,'All YOY'!V$91)</f>
        <v>13541</v>
      </c>
      <c r="W108" s="85">
        <f>SUMIFS(Data!$E:$E,Data!$D:$D,'All YOY'!W$93,Data!$A:$A,'All YOY'!W$92,Data!$C:$C,'All YOY'!$C108,Data!$B:$B,'All YOY'!W$91)</f>
        <v>198292</v>
      </c>
      <c r="X108" s="85">
        <f>SUMIFS(Data!$E:$E,Data!$D:$D,'All YOY'!X$93,Data!$A:$A,'All YOY'!X$92,Data!$C:$C,'All YOY'!$C108,Data!$B:$B,'All YOY'!X$91)</f>
        <v>183364</v>
      </c>
      <c r="Y108" s="85">
        <f>SUMIFS(Data!$E:$E,Data!$D:$D,'All YOY'!Y$93,Data!$A:$A,'All YOY'!Y$92,Data!$C:$C,'All YOY'!$C108,Data!$B:$B,'All YOY'!Y$91)</f>
        <v>14928</v>
      </c>
      <c r="Z108" s="85">
        <f>SUMIFS(Data!$E:$E,Data!$D:$D,'All YOY'!Z$93,Data!$A:$A,'All YOY'!Z$92,Data!$C:$C,'All YOY'!$C108,Data!$B:$B,'All YOY'!Z$91)</f>
        <v>203273</v>
      </c>
      <c r="AA108" s="85">
        <f>SUMIFS(Data!$E:$E,Data!$D:$D,'All YOY'!AA$93,Data!$A:$A,'All YOY'!AA$92,Data!$C:$C,'All YOY'!$C108,Data!$B:$B,'All YOY'!AA$91)</f>
        <v>186492</v>
      </c>
      <c r="AB108" s="85">
        <f>SUMIFS(Data!$E:$E,Data!$D:$D,'All YOY'!AB$93,Data!$A:$A,'All YOY'!AB$92,Data!$C:$C,'All YOY'!$C108,Data!$B:$B,'All YOY'!AB$91)</f>
        <v>16781</v>
      </c>
      <c r="AC108" s="85">
        <f>SUMIFS(Data!$E:$E,Data!$D:$D,'All YOY'!AC$93,Data!$A:$A,'All YOY'!AC$92,Data!$C:$C,'All YOY'!$C108,Data!$B:$B,'All YOY'!AC$91)</f>
        <v>210594</v>
      </c>
      <c r="AD108" s="85">
        <f>SUMIFS(Data!$E:$E,Data!$D:$D,'All YOY'!AD$93,Data!$A:$A,'All YOY'!AD$92,Data!$C:$C,'All YOY'!$C108,Data!$B:$B,'All YOY'!AD$91)</f>
        <v>194247</v>
      </c>
      <c r="AE108" s="85">
        <f>SUMIFS(Data!$E:$E,Data!$D:$D,'All YOY'!AE$93,Data!$A:$A,'All YOY'!AE$92,Data!$C:$C,'All YOY'!$C108,Data!$B:$B,'All YOY'!AE$91)</f>
        <v>16347</v>
      </c>
      <c r="AF108" s="85">
        <f>SUMIFS(Data!$E:$E,Data!$D:$D,'All YOY'!AF$93,Data!$A:$A,'All YOY'!AF$92,Data!$C:$C,'All YOY'!$C108,Data!$B:$B,'All YOY'!AF$91)</f>
        <v>213670</v>
      </c>
      <c r="AG108" s="85">
        <f>SUMIFS(Data!$E:$E,Data!$D:$D,'All YOY'!AG$93,Data!$A:$A,'All YOY'!AG$92,Data!$C:$C,'All YOY'!$C108,Data!$B:$B,'All YOY'!AG$91)</f>
        <v>197585</v>
      </c>
      <c r="AH108" s="85">
        <f>SUMIFS(Data!$E:$E,Data!$D:$D,'All YOY'!AH$93,Data!$A:$A,'All YOY'!AH$92,Data!$C:$C,'All YOY'!$C108,Data!$B:$B,'All YOY'!AH$91)</f>
        <v>16085</v>
      </c>
      <c r="AI108" s="85">
        <f>SUMIFS(Data!$E:$E,Data!$D:$D,'All YOY'!AI$93,Data!$A:$A,'All YOY'!AI$92,Data!$C:$C,'All YOY'!$C108,Data!$B:$B,'All YOY'!AI$91)</f>
        <v>218669</v>
      </c>
      <c r="AJ108" s="85">
        <f>SUMIFS(Data!$E:$E,Data!$D:$D,'All YOY'!AJ$93,Data!$A:$A,'All YOY'!AJ$92,Data!$C:$C,'All YOY'!$C108,Data!$B:$B,'All YOY'!AJ$91)</f>
        <v>201309</v>
      </c>
      <c r="AK108" s="85">
        <f>SUMIFS(Data!$E:$E,Data!$D:$D,'All YOY'!AK$93,Data!$A:$A,'All YOY'!AK$92,Data!$C:$C,'All YOY'!$C108,Data!$B:$B,'All YOY'!AK$91)</f>
        <v>17360</v>
      </c>
      <c r="AL108" s="85">
        <f>SUMIFS(Data!$E:$E,Data!$D:$D,'All YOY'!AL$93,Data!$A:$A,'All YOY'!AL$92,Data!$C:$C,'All YOY'!$C108,Data!$B:$B,'All YOY'!AL$91)</f>
        <v>219165</v>
      </c>
      <c r="AM108" s="85">
        <f>SUMIFS(Data!$E:$E,Data!$D:$D,'All YOY'!AM$93,Data!$A:$A,'All YOY'!AM$92,Data!$C:$C,'All YOY'!$C108,Data!$B:$B,'All YOY'!AM$91)</f>
        <v>200149</v>
      </c>
      <c r="AN108" s="85">
        <f>SUMIFS(Data!$E:$E,Data!$D:$D,'All YOY'!AN$93,Data!$A:$A,'All YOY'!AN$92,Data!$C:$C,'All YOY'!$C108,Data!$B:$B,'All YOY'!AN$91)</f>
        <v>19016</v>
      </c>
      <c r="AO108" s="85">
        <f>SUMIFS(Data!$E:$E,Data!$D:$D,'All YOY'!AO$93,Data!$A:$A,'All YOY'!AO$92,Data!$C:$C,'All YOY'!$C108,Data!$B:$B,'All YOY'!AO$91)</f>
        <v>220596</v>
      </c>
      <c r="AP108" s="85">
        <f>SUMIFS(Data!$E:$E,Data!$D:$D,'All YOY'!AP$93,Data!$A:$A,'All YOY'!AP$92,Data!$C:$C,'All YOY'!$C108,Data!$B:$B,'All YOY'!AP$91)</f>
        <v>201414</v>
      </c>
      <c r="AQ108" s="85">
        <f>SUMIFS(Data!$E:$E,Data!$D:$D,'All YOY'!AQ$93,Data!$A:$A,'All YOY'!AQ$92,Data!$C:$C,'All YOY'!$C108,Data!$B:$B,'All YOY'!AQ$91)</f>
        <v>19182</v>
      </c>
      <c r="AR108" s="85">
        <f>SUMIFS(Data!$E:$E,Data!$D:$D,'All YOY'!AR$93,Data!$A:$A,'All YOY'!AR$92,Data!$C:$C,'All YOY'!$C108,Data!$B:$B,'All YOY'!AR$91)</f>
        <v>205628</v>
      </c>
      <c r="AS108" s="85">
        <f>SUMIFS(Data!$E:$E,Data!$D:$D,'All YOY'!AS$93,Data!$A:$A,'All YOY'!AS$92,Data!$C:$C,'All YOY'!$C108,Data!$B:$B,'All YOY'!AS$91)</f>
        <v>190114</v>
      </c>
      <c r="AT108" s="85">
        <f>SUMIFS(Data!$E:$E,Data!$D:$D,'All YOY'!AT$93,Data!$A:$A,'All YOY'!AT$92,Data!$C:$C,'All YOY'!$C108,Data!$B:$B,'All YOY'!AT$91)</f>
        <v>15514</v>
      </c>
      <c r="AU108" s="85">
        <f>SUMIFS(Data!$E:$E,Data!$D:$D,'All YOY'!AU$93,Data!$A:$A,'All YOY'!AU$92,Data!$C:$C,'All YOY'!$C108,Data!$B:$B,'All YOY'!AU$91)</f>
        <v>205652</v>
      </c>
      <c r="AV108" s="85">
        <f>SUMIFS(Data!$E:$E,Data!$D:$D,'All YOY'!AV$93,Data!$A:$A,'All YOY'!AV$92,Data!$C:$C,'All YOY'!$C108,Data!$B:$B,'All YOY'!AV$91)</f>
        <v>191318</v>
      </c>
      <c r="AW108" s="85">
        <f>SUMIFS(Data!$E:$E,Data!$D:$D,'All YOY'!AW$93,Data!$A:$A,'All YOY'!AW$92,Data!$C:$C,'All YOY'!$C108,Data!$B:$B,'All YOY'!AW$91)</f>
        <v>14334</v>
      </c>
      <c r="AX108" s="85">
        <f>SUMIFS(Data!$E:$E,Data!$D:$D,'All YOY'!AX$93,Data!$A:$A,'All YOY'!AX$92,Data!$C:$C,'All YOY'!$C108,Data!$B:$B,'All YOY'!AX$91)</f>
        <v>206265</v>
      </c>
      <c r="AY108" s="85">
        <f>SUMIFS(Data!$E:$E,Data!$D:$D,'All YOY'!AY$93,Data!$A:$A,'All YOY'!AY$92,Data!$C:$C,'All YOY'!$C108,Data!$B:$B,'All YOY'!AY$91)</f>
        <v>190152</v>
      </c>
      <c r="AZ108" s="85">
        <f>SUMIFS(Data!$E:$E,Data!$D:$D,'All YOY'!AZ$93,Data!$A:$A,'All YOY'!AZ$92,Data!$C:$C,'All YOY'!$C108,Data!$B:$B,'All YOY'!AZ$91)</f>
        <v>16113</v>
      </c>
      <c r="BA108" s="85">
        <f>SUMIFS(Data!$E:$E,Data!$D:$D,'All YOY'!BA$93,Data!$A:$A,'All YOY'!BA$92,Data!$C:$C,'All YOY'!$C108,Data!$B:$B,'All YOY'!BA$91)</f>
        <v>0</v>
      </c>
      <c r="BB108" s="85">
        <f>SUMIFS(Data!$E:$E,Data!$D:$D,'All YOY'!BB$93,Data!$A:$A,'All YOY'!BB$92,Data!$C:$C,'All YOY'!$C108,Data!$B:$B,'All YOY'!BB$91)</f>
        <v>0</v>
      </c>
      <c r="BC108" s="85">
        <f>SUMIFS(Data!$E:$E,Data!$D:$D,'All YOY'!BC$93,Data!$A:$A,'All YOY'!BC$92,Data!$C:$C,'All YOY'!$C108,Data!$B:$B,'All YOY'!BC$91)</f>
        <v>0</v>
      </c>
      <c r="BD108" s="85">
        <f>SUMIFS(Data!$E:$E,Data!$D:$D,'All YOY'!BD$93,Data!$A:$A,'All YOY'!BD$92,Data!$C:$C,'All YOY'!$C108,Data!$B:$B,'All YOY'!BD$91)</f>
        <v>206390</v>
      </c>
      <c r="BE108" s="85">
        <f>SUMIFS(Data!$E:$E,Data!$D:$D,'All YOY'!BE$93,Data!$A:$A,'All YOY'!BE$92,Data!$C:$C,'All YOY'!$C108,Data!$B:$B,'All YOY'!BE$91)</f>
        <v>189585</v>
      </c>
      <c r="BF108" s="85">
        <f>SUMIFS(Data!$E:$E,Data!$D:$D,'All YOY'!BF$93,Data!$A:$A,'All YOY'!BF$92,Data!$C:$C,'All YOY'!$C108,Data!$B:$B,'All YOY'!BF$91)</f>
        <v>16805</v>
      </c>
      <c r="BG108" s="85">
        <f>SUMIFS(Data!$E:$E,Data!$D:$D,'All YOY'!BG$93,Data!$A:$A,'All YOY'!BG$92,Data!$C:$C,'All YOY'!$C108,Data!$B:$B,'All YOY'!BG$91)</f>
        <v>210631</v>
      </c>
      <c r="BH108" s="85">
        <f>SUMIFS(Data!$E:$E,Data!$D:$D,'All YOY'!BH$93,Data!$A:$A,'All YOY'!BH$92,Data!$C:$C,'All YOY'!$C108,Data!$B:$B,'All YOY'!BH$91)</f>
        <v>193702</v>
      </c>
      <c r="BI108" s="85">
        <f>SUMIFS(Data!$E:$E,Data!$D:$D,'All YOY'!BI$93,Data!$A:$A,'All YOY'!BI$92,Data!$C:$C,'All YOY'!$C108,Data!$B:$B,'All YOY'!BI$91)</f>
        <v>16929</v>
      </c>
      <c r="BJ108" s="85">
        <f>SUMIFS(Data!$E:$E,Data!$D:$D,'All YOY'!BJ$93,Data!$A:$A,'All YOY'!BJ$92,Data!$C:$C,'All YOY'!$C108,Data!$B:$B,'All YOY'!BJ$91)</f>
        <v>212174</v>
      </c>
      <c r="BK108" s="85">
        <f>SUMIFS(Data!$E:$E,Data!$D:$D,'All YOY'!BK$93,Data!$A:$A,'All YOY'!BK$92,Data!$C:$C,'All YOY'!$C108,Data!$B:$B,'All YOY'!BK$91)</f>
        <v>191511</v>
      </c>
      <c r="BL108" s="85">
        <f>SUMIFS(Data!$E:$E,Data!$D:$D,'All YOY'!BL$93,Data!$A:$A,'All YOY'!BL$92,Data!$C:$C,'All YOY'!$C108,Data!$B:$B,'All YOY'!BL$91)</f>
        <v>20663</v>
      </c>
      <c r="BM108" s="85">
        <f>SUMIFS(Data!$E:$E,Data!$D:$D,'All YOY'!BM$93,Data!$A:$A,'All YOY'!BM$92,Data!$C:$C,'All YOY'!$C108,Data!$B:$B,'All YOY'!BM$91)</f>
        <v>214901</v>
      </c>
      <c r="BN108" s="85">
        <f>SUMIFS(Data!$E:$E,Data!$D:$D,'All YOY'!BN$93,Data!$A:$A,'All YOY'!BN$92,Data!$C:$C,'All YOY'!$C108,Data!$B:$B,'All YOY'!BN$91)</f>
        <v>195246</v>
      </c>
      <c r="BO108" s="85">
        <f>SUMIFS(Data!$E:$E,Data!$D:$D,'All YOY'!BO$93,Data!$A:$A,'All YOY'!BO$92,Data!$C:$C,'All YOY'!$C108,Data!$B:$B,'All YOY'!BO$91)</f>
        <v>19655</v>
      </c>
      <c r="BP108" s="85">
        <f>SUMIFS(Data!$E:$E,Data!$D:$D,'All YOY'!BP$93,Data!$A:$A,'All YOY'!BP$92,Data!$C:$C,'All YOY'!$C108,Data!$B:$B,'All YOY'!BP$91)</f>
        <v>215930</v>
      </c>
      <c r="BQ108" s="85">
        <f>SUMIFS(Data!$E:$E,Data!$D:$D,'All YOY'!BQ$93,Data!$A:$A,'All YOY'!BQ$92,Data!$C:$C,'All YOY'!$C108,Data!$B:$B,'All YOY'!BQ$91)</f>
        <v>197319</v>
      </c>
      <c r="BR108" s="85">
        <f>SUMIFS(Data!$E:$E,Data!$D:$D,'All YOY'!BR$93,Data!$A:$A,'All YOY'!BR$92,Data!$C:$C,'All YOY'!$C108,Data!$B:$B,'All YOY'!BR$91)</f>
        <v>18611</v>
      </c>
      <c r="BS108" s="85">
        <f>SUMIFS(Data!$E:$E,Data!$D:$D,'All YOY'!BS$93,Data!$A:$A,'All YOY'!BS$92,Data!$C:$C,'All YOY'!$C108,Data!$B:$B,'All YOY'!BS$91)</f>
        <v>215340</v>
      </c>
      <c r="BT108" s="85">
        <f>SUMIFS(Data!$E:$E,Data!$D:$D,'All YOY'!BT$93,Data!$A:$A,'All YOY'!BT$92,Data!$C:$C,'All YOY'!$C108,Data!$B:$B,'All YOY'!BT$91)</f>
        <v>196116</v>
      </c>
      <c r="BU108" s="85">
        <f>SUMIFS(Data!$E:$E,Data!$D:$D,'All YOY'!BU$93,Data!$A:$A,'All YOY'!BU$92,Data!$C:$C,'All YOY'!$C108,Data!$B:$B,'All YOY'!BU$91)</f>
        <v>19224</v>
      </c>
      <c r="BV108" s="85">
        <f>SUMIFS(Data!$E:$E,Data!$D:$D,'All YOY'!BV$93,Data!$A:$A,'All YOY'!BV$92,Data!$C:$C,'All YOY'!$C108,Data!$B:$B,'All YOY'!BV$91)</f>
        <v>211372</v>
      </c>
      <c r="BW108" s="85">
        <f>SUMIFS(Data!$E:$E,Data!$D:$D,'All YOY'!BW$93,Data!$A:$A,'All YOY'!BW$92,Data!$C:$C,'All YOY'!$C108,Data!$B:$B,'All YOY'!BW$91)</f>
        <v>194772</v>
      </c>
      <c r="BX108" s="85">
        <f>SUMIFS(Data!$E:$E,Data!$D:$D,'All YOY'!BX$93,Data!$A:$A,'All YOY'!BX$92,Data!$C:$C,'All YOY'!$C108,Data!$B:$B,'All YOY'!BX$91)</f>
        <v>16600</v>
      </c>
      <c r="BY108" s="85">
        <f>SUMIFS(Data!$E:$E,Data!$D:$D,'All YOY'!BY$93,Data!$A:$A,'All YOY'!BY$92,Data!$C:$C,'All YOY'!$C108,Data!$B:$B,'All YOY'!BY$91)</f>
        <v>207725</v>
      </c>
      <c r="BZ108" s="85">
        <f>SUMIFS(Data!$E:$E,Data!$D:$D,'All YOY'!BZ$93,Data!$A:$A,'All YOY'!BZ$92,Data!$C:$C,'All YOY'!$C108,Data!$B:$B,'All YOY'!BZ$91)</f>
        <v>191590</v>
      </c>
      <c r="CA108" s="85">
        <f>SUMIFS(Data!$E:$E,Data!$D:$D,'All YOY'!CA$93,Data!$A:$A,'All YOY'!CA$92,Data!$C:$C,'All YOY'!$C108,Data!$B:$B,'All YOY'!CA$91)</f>
        <v>16135</v>
      </c>
      <c r="CB108" s="85">
        <f>SUMIFS(Data!$E:$E,Data!$D:$D,'All YOY'!CB$93,Data!$A:$A,'All YOY'!CB$92,Data!$C:$C,'All YOY'!$C108,Data!$B:$B,'All YOY'!CB$91)</f>
        <v>207497</v>
      </c>
      <c r="CC108" s="85">
        <f>SUMIFS(Data!$E:$E,Data!$D:$D,'All YOY'!CC$93,Data!$A:$A,'All YOY'!CC$92,Data!$C:$C,'All YOY'!$C108,Data!$B:$B,'All YOY'!CC$91)</f>
        <v>191630</v>
      </c>
      <c r="CD108" s="85">
        <f>SUMIFS(Data!$E:$E,Data!$D:$D,'All YOY'!CD$93,Data!$A:$A,'All YOY'!CD$92,Data!$C:$C,'All YOY'!$C108,Data!$B:$B,'All YOY'!CD$91)</f>
        <v>15867</v>
      </c>
      <c r="CE108" s="85">
        <f>SUMIFS(Data!$E:$E,Data!$D:$D,'All YOY'!CE$93,Data!$A:$A,'All YOY'!CE$92,Data!$C:$C,'All YOY'!$C108,Data!$B:$B,'All YOY'!CE$91)</f>
        <v>213859</v>
      </c>
      <c r="CF108" s="85">
        <f>SUMIFS(Data!$E:$E,Data!$D:$D,'All YOY'!CF$93,Data!$A:$A,'All YOY'!CF$92,Data!$C:$C,'All YOY'!$C108,Data!$B:$B,'All YOY'!CF$91)</f>
        <v>197931</v>
      </c>
      <c r="CG108" s="85">
        <f>SUMIFS(Data!$E:$E,Data!$D:$D,'All YOY'!CG$93,Data!$A:$A,'All YOY'!CG$92,Data!$C:$C,'All YOY'!$C108,Data!$B:$B,'All YOY'!CG$91)</f>
        <v>15928</v>
      </c>
      <c r="CH108" s="85">
        <f>SUMIFS(Data!$E:$E,Data!$D:$D,'All YOY'!CH$93,Data!$A:$A,'All YOY'!CH$92,Data!$C:$C,'All YOY'!$C108,Data!$B:$B,'All YOY'!CH$91)</f>
        <v>205635</v>
      </c>
      <c r="CI108" s="85">
        <f>SUMIFS(Data!$E:$E,Data!$D:$D,'All YOY'!CI$93,Data!$A:$A,'All YOY'!CI$92,Data!$C:$C,'All YOY'!$C108,Data!$B:$B,'All YOY'!CI$91)</f>
        <v>190657</v>
      </c>
      <c r="CJ108" s="85">
        <f>SUMIFS(Data!$E:$E,Data!$D:$D,'All YOY'!CJ$93,Data!$A:$A,'All YOY'!CJ$92,Data!$C:$C,'All YOY'!$C108,Data!$B:$B,'All YOY'!CJ$91)</f>
        <v>14978</v>
      </c>
      <c r="CK108" s="85">
        <f>SUMIFS(Data!$E:$E,Data!$D:$D,'All YOY'!CK$93,Data!$A:$A,'All YOY'!CK$92,Data!$C:$C,'All YOY'!$C108,Data!$B:$B,'All YOY'!CK$91)</f>
        <v>199350</v>
      </c>
      <c r="CL108" s="85">
        <f>SUMIFS(Data!$E:$E,Data!$D:$D,'All YOY'!CL$93,Data!$A:$A,'All YOY'!CL$92,Data!$C:$C,'All YOY'!$C108,Data!$B:$B,'All YOY'!CL$91)</f>
        <v>185597</v>
      </c>
      <c r="CM108" s="85">
        <f>SUMIFS(Data!$E:$E,Data!$D:$D,'All YOY'!CM$93,Data!$A:$A,'All YOY'!CM$92,Data!$C:$C,'All YOY'!$C108,Data!$B:$B,'All YOY'!CM$91)</f>
        <v>13753</v>
      </c>
      <c r="CN108" s="85">
        <f>SUMIFS(Data!$E:$E,Data!$D:$D,'All YOY'!CN$93,Data!$A:$A,'All YOY'!CN$92,Data!$C:$C,'All YOY'!$C108,Data!$B:$B,'All YOY'!CN$91)</f>
        <v>201579</v>
      </c>
      <c r="CO108" s="85">
        <f>SUMIFS(Data!$E:$E,Data!$D:$D,'All YOY'!CO$93,Data!$A:$A,'All YOY'!CO$92,Data!$C:$C,'All YOY'!$C108,Data!$B:$B,'All YOY'!CO$91)</f>
        <v>186152</v>
      </c>
      <c r="CP108" s="85">
        <f>SUMIFS(Data!$E:$E,Data!$D:$D,'All YOY'!CP$93,Data!$A:$A,'All YOY'!CP$92,Data!$C:$C,'All YOY'!$C108,Data!$B:$B,'All YOY'!CP$91)</f>
        <v>15427</v>
      </c>
      <c r="CQ108" s="85">
        <f>SUMIFS(Data!$E:$E,Data!$D:$D,'All YOY'!CQ$93,Data!$A:$A,'All YOY'!CQ$92,Data!$C:$C,'All YOY'!$C108,Data!$B:$B,'All YOY'!CQ$91)</f>
        <v>196808</v>
      </c>
      <c r="CR108" s="85">
        <f>SUMIFS(Data!$E:$E,Data!$D:$D,'All YOY'!CR$93,Data!$A:$A,'All YOY'!CR$92,Data!$C:$C,'All YOY'!$C108,Data!$B:$B,'All YOY'!CR$91)</f>
        <v>181842</v>
      </c>
      <c r="CS108" s="85">
        <f>SUMIFS(Data!$E:$E,Data!$D:$D,'All YOY'!CS$93,Data!$A:$A,'All YOY'!CS$92,Data!$C:$C,'All YOY'!$C108,Data!$B:$B,'All YOY'!CS$91)</f>
        <v>14966</v>
      </c>
      <c r="CT108" s="85">
        <f>SUMIFS(Data!$E:$E,Data!$D:$D,'All YOY'!CT$93,Data!$A:$A,'All YOY'!CT$92,Data!$C:$C,'All YOY'!$C108,Data!$B:$B,'All YOY'!CT$91)</f>
        <v>193770</v>
      </c>
      <c r="CU108" s="85">
        <f>SUMIFS(Data!$E:$E,Data!$D:$D,'All YOY'!CU$93,Data!$A:$A,'All YOY'!CU$92,Data!$C:$C,'All YOY'!$C108,Data!$B:$B,'All YOY'!CU$91)</f>
        <v>180092</v>
      </c>
      <c r="CV108" s="85">
        <f>SUMIFS(Data!$E:$E,Data!$D:$D,'All YOY'!CV$93,Data!$A:$A,'All YOY'!CV$92,Data!$C:$C,'All YOY'!$C108,Data!$B:$B,'All YOY'!CV$91)</f>
        <v>13678</v>
      </c>
      <c r="CW108" s="85">
        <f>SUMIFS(Data!$E:$E,Data!$D:$D,'All YOY'!CW$93,Data!$A:$A,'All YOY'!CW$92,Data!$C:$C,'All YOY'!$C108,Data!$B:$B,'All YOY'!CW$91)</f>
        <v>186737</v>
      </c>
      <c r="CX108" s="85">
        <f>SUMIFS(Data!$E:$E,Data!$D:$D,'All YOY'!CX$93,Data!$A:$A,'All YOY'!CX$92,Data!$C:$C,'All YOY'!$C108,Data!$B:$B,'All YOY'!CX$91)</f>
        <v>173405</v>
      </c>
      <c r="CY108" s="85">
        <f>SUMIFS(Data!$E:$E,Data!$D:$D,'All YOY'!CY$93,Data!$A:$A,'All YOY'!CY$92,Data!$C:$C,'All YOY'!$C108,Data!$B:$B,'All YOY'!CY$91)</f>
        <v>13332</v>
      </c>
      <c r="CZ108" s="85">
        <f>SUMIFS(Data!$E:$E,Data!$D:$D,'All YOY'!CZ$93,Data!$A:$A,'All YOY'!CZ$92,Data!$C:$C,'All YOY'!$C108,Data!$B:$B,'All YOY'!CZ$91)</f>
        <v>184131</v>
      </c>
      <c r="DA108" s="85">
        <f>SUMIFS(Data!$E:$E,Data!$D:$D,'All YOY'!DA$93,Data!$A:$A,'All YOY'!DA$92,Data!$C:$C,'All YOY'!$C108,Data!$B:$B,'All YOY'!DA$91)</f>
        <v>0</v>
      </c>
      <c r="DB108" s="85">
        <f>SUMIFS(Data!$E:$E,Data!$D:$D,'All YOY'!DB$93,Data!$A:$A,'All YOY'!DB$92,Data!$C:$C,'All YOY'!$C108,Data!$B:$B,'All YOY'!DB$91)</f>
        <v>14239</v>
      </c>
      <c r="DC108" s="85">
        <f>SUMIFS(Data!$E:$E,Data!$D:$D,'All YOY'!DC$93,Data!$A:$A,'All YOY'!DC$92,Data!$C:$C,'All YOY'!$C108,Data!$B:$B,'All YOY'!DC$91)</f>
        <v>182162</v>
      </c>
      <c r="DD108" s="85">
        <f>SUMIFS(Data!$E:$E,Data!$D:$D,'All YOY'!DD$93,Data!$A:$A,'All YOY'!DD$92,Data!$C:$C,'All YOY'!$C108,Data!$B:$B,'All YOY'!DD$91)</f>
        <v>167859</v>
      </c>
      <c r="DE108" s="85">
        <f>SUMIFS(Data!$E:$E,Data!$D:$D,'All YOY'!DE$93,Data!$A:$A,'All YOY'!DE$92,Data!$C:$C,'All YOY'!$C108,Data!$B:$B,'All YOY'!DE$91)</f>
        <v>14303</v>
      </c>
    </row>
    <row r="109" spans="1:109">
      <c r="A109" s="77" t="s">
        <v>460</v>
      </c>
      <c r="B109" s="77"/>
      <c r="C109" s="77" t="s">
        <v>45</v>
      </c>
      <c r="D109" s="77"/>
      <c r="E109" s="85">
        <f>SUMIFS(Data!$E:$E,Data!$D:$D,'All YOY'!E$93,Data!$A:$A,'All YOY'!E$92,Data!$C:$C,'All YOY'!$C109,Data!$B:$B,'All YOY'!E$91)</f>
        <v>16121</v>
      </c>
      <c r="F109" s="85">
        <f>SUMIFS(Data!$E:$E,Data!$D:$D,'All YOY'!F$93,Data!$A:$A,'All YOY'!F$92,Data!$C:$C,'All YOY'!$C109,Data!$B:$B,'All YOY'!F$91)</f>
        <v>12925</v>
      </c>
      <c r="G109" s="85">
        <f>SUMIFS(Data!$E:$E,Data!$D:$D,'All YOY'!G$93,Data!$A:$A,'All YOY'!G$92,Data!$C:$C,'All YOY'!$C109,Data!$B:$B,'All YOY'!G$91)</f>
        <v>3196</v>
      </c>
      <c r="H109" s="85">
        <f>SUMIFS(Data!$E:$E,Data!$D:$D,'All YOY'!H$93,Data!$A:$A,'All YOY'!H$92,Data!$C:$C,'All YOY'!$C109,Data!$B:$B,'All YOY'!H$91)</f>
        <v>16046</v>
      </c>
      <c r="I109" s="85">
        <f>SUMIFS(Data!$E:$E,Data!$D:$D,'All YOY'!I$93,Data!$A:$A,'All YOY'!I$92,Data!$C:$C,'All YOY'!$C109,Data!$B:$B,'All YOY'!I$91)</f>
        <v>13558</v>
      </c>
      <c r="J109" s="85">
        <f>SUMIFS(Data!$E:$E,Data!$D:$D,'All YOY'!J$93,Data!$A:$A,'All YOY'!J$92,Data!$C:$C,'All YOY'!$C109,Data!$B:$B,'All YOY'!J$91)</f>
        <v>2488</v>
      </c>
      <c r="K109" s="85">
        <f>SUMIFS(Data!$E:$E,Data!$D:$D,'All YOY'!K$93,Data!$A:$A,'All YOY'!K$92,Data!$C:$C,'All YOY'!$C109,Data!$B:$B,'All YOY'!K$91)</f>
        <v>15436</v>
      </c>
      <c r="L109" s="85">
        <f>SUMIFS(Data!$E:$E,Data!$D:$D,'All YOY'!L$93,Data!$A:$A,'All YOY'!L$92,Data!$C:$C,'All YOY'!$C109,Data!$B:$B,'All YOY'!L$91)</f>
        <v>12096</v>
      </c>
      <c r="M109" s="85">
        <f>SUMIFS(Data!$E:$E,Data!$D:$D,'All YOY'!M$93,Data!$A:$A,'All YOY'!M$92,Data!$C:$C,'All YOY'!$C109,Data!$B:$B,'All YOY'!M$91)</f>
        <v>3340</v>
      </c>
      <c r="N109" s="85">
        <f>SUMIFS(Data!$E:$E,Data!$D:$D,'All YOY'!N$93,Data!$A:$A,'All YOY'!N$92,Data!$C:$C,'All YOY'!$C109,Data!$B:$B,'All YOY'!N$91)</f>
        <v>14523</v>
      </c>
      <c r="O109" s="85">
        <f>SUMIFS(Data!$E:$E,Data!$D:$D,'All YOY'!O$93,Data!$A:$A,'All YOY'!O$92,Data!$C:$C,'All YOY'!$C109,Data!$B:$B,'All YOY'!O$91)</f>
        <v>11353</v>
      </c>
      <c r="P109" s="85">
        <f>SUMIFS(Data!$E:$E,Data!$D:$D,'All YOY'!P$93,Data!$A:$A,'All YOY'!P$92,Data!$C:$C,'All YOY'!$C109,Data!$B:$B,'All YOY'!P$91)</f>
        <v>3170</v>
      </c>
      <c r="Q109" s="85">
        <f>SUMIFS(Data!$E:$E,Data!$D:$D,'All YOY'!Q$93,Data!$A:$A,'All YOY'!Q$92,Data!$C:$C,'All YOY'!$C109,Data!$B:$B,'All YOY'!Q$91)</f>
        <v>14105</v>
      </c>
      <c r="R109" s="85">
        <f>SUMIFS(Data!$E:$E,Data!$D:$D,'All YOY'!R$93,Data!$A:$A,'All YOY'!R$92,Data!$C:$C,'All YOY'!$C109,Data!$B:$B,'All YOY'!R$91)</f>
        <v>10992</v>
      </c>
      <c r="S109" s="85">
        <f>SUMIFS(Data!$E:$E,Data!$D:$D,'All YOY'!S$93,Data!$A:$A,'All YOY'!S$92,Data!$C:$C,'All YOY'!$C109,Data!$B:$B,'All YOY'!S$91)</f>
        <v>3113</v>
      </c>
      <c r="T109" s="85">
        <f>SUMIFS(Data!$E:$E,Data!$D:$D,'All YOY'!T$93,Data!$A:$A,'All YOY'!T$92,Data!$C:$C,'All YOY'!$C109,Data!$B:$B,'All YOY'!T$91)</f>
        <v>14494</v>
      </c>
      <c r="U109" s="85">
        <f>SUMIFS(Data!$E:$E,Data!$D:$D,'All YOY'!U$93,Data!$A:$A,'All YOY'!U$92,Data!$C:$C,'All YOY'!$C109,Data!$B:$B,'All YOY'!U$91)</f>
        <v>10940</v>
      </c>
      <c r="V109" s="85">
        <f>SUMIFS(Data!$E:$E,Data!$D:$D,'All YOY'!V$93,Data!$A:$A,'All YOY'!V$92,Data!$C:$C,'All YOY'!$C109,Data!$B:$B,'All YOY'!V$91)</f>
        <v>3554</v>
      </c>
      <c r="W109" s="85">
        <f>SUMIFS(Data!$E:$E,Data!$D:$D,'All YOY'!W$93,Data!$A:$A,'All YOY'!W$92,Data!$C:$C,'All YOY'!$C109,Data!$B:$B,'All YOY'!W$91)</f>
        <v>14326</v>
      </c>
      <c r="X109" s="85">
        <f>SUMIFS(Data!$E:$E,Data!$D:$D,'All YOY'!X$93,Data!$A:$A,'All YOY'!X$92,Data!$C:$C,'All YOY'!$C109,Data!$B:$B,'All YOY'!X$91)</f>
        <v>10744</v>
      </c>
      <c r="Y109" s="85">
        <f>SUMIFS(Data!$E:$E,Data!$D:$D,'All YOY'!Y$93,Data!$A:$A,'All YOY'!Y$92,Data!$C:$C,'All YOY'!$C109,Data!$B:$B,'All YOY'!Y$91)</f>
        <v>3582</v>
      </c>
      <c r="Z109" s="85">
        <f>SUMIFS(Data!$E:$E,Data!$D:$D,'All YOY'!Z$93,Data!$A:$A,'All YOY'!Z$92,Data!$C:$C,'All YOY'!$C109,Data!$B:$B,'All YOY'!Z$91)</f>
        <v>12682</v>
      </c>
      <c r="AA109" s="85">
        <f>SUMIFS(Data!$E:$E,Data!$D:$D,'All YOY'!AA$93,Data!$A:$A,'All YOY'!AA$92,Data!$C:$C,'All YOY'!$C109,Data!$B:$B,'All YOY'!AA$91)</f>
        <v>9931</v>
      </c>
      <c r="AB109" s="85">
        <f>SUMIFS(Data!$E:$E,Data!$D:$D,'All YOY'!AB$93,Data!$A:$A,'All YOY'!AB$92,Data!$C:$C,'All YOY'!$C109,Data!$B:$B,'All YOY'!AB$91)</f>
        <v>2751</v>
      </c>
      <c r="AC109" s="85">
        <f>SUMIFS(Data!$E:$E,Data!$D:$D,'All YOY'!AC$93,Data!$A:$A,'All YOY'!AC$92,Data!$C:$C,'All YOY'!$C109,Data!$B:$B,'All YOY'!AC$91)</f>
        <v>12522</v>
      </c>
      <c r="AD109" s="85">
        <f>SUMIFS(Data!$E:$E,Data!$D:$D,'All YOY'!AD$93,Data!$A:$A,'All YOY'!AD$92,Data!$C:$C,'All YOY'!$C109,Data!$B:$B,'All YOY'!AD$91)</f>
        <v>9614</v>
      </c>
      <c r="AE109" s="85">
        <f>SUMIFS(Data!$E:$E,Data!$D:$D,'All YOY'!AE$93,Data!$A:$A,'All YOY'!AE$92,Data!$C:$C,'All YOY'!$C109,Data!$B:$B,'All YOY'!AE$91)</f>
        <v>2908</v>
      </c>
      <c r="AF109" s="85">
        <f>SUMIFS(Data!$E:$E,Data!$D:$D,'All YOY'!AF$93,Data!$A:$A,'All YOY'!AF$92,Data!$C:$C,'All YOY'!$C109,Data!$B:$B,'All YOY'!AF$91)</f>
        <v>12224</v>
      </c>
      <c r="AG109" s="85">
        <f>SUMIFS(Data!$E:$E,Data!$D:$D,'All YOY'!AG$93,Data!$A:$A,'All YOY'!AG$92,Data!$C:$C,'All YOY'!$C109,Data!$B:$B,'All YOY'!AG$91)</f>
        <v>9208</v>
      </c>
      <c r="AH109" s="85">
        <f>SUMIFS(Data!$E:$E,Data!$D:$D,'All YOY'!AH$93,Data!$A:$A,'All YOY'!AH$92,Data!$C:$C,'All YOY'!$C109,Data!$B:$B,'All YOY'!AH$91)</f>
        <v>3016</v>
      </c>
      <c r="AI109" s="85">
        <f>SUMIFS(Data!$E:$E,Data!$D:$D,'All YOY'!AI$93,Data!$A:$A,'All YOY'!AI$92,Data!$C:$C,'All YOY'!$C109,Data!$B:$B,'All YOY'!AI$91)</f>
        <v>12167</v>
      </c>
      <c r="AJ109" s="85">
        <f>SUMIFS(Data!$E:$E,Data!$D:$D,'All YOY'!AJ$93,Data!$A:$A,'All YOY'!AJ$92,Data!$C:$C,'All YOY'!$C109,Data!$B:$B,'All YOY'!AJ$91)</f>
        <v>8832</v>
      </c>
      <c r="AK109" s="85">
        <f>SUMIFS(Data!$E:$E,Data!$D:$D,'All YOY'!AK$93,Data!$A:$A,'All YOY'!AK$92,Data!$C:$C,'All YOY'!$C109,Data!$B:$B,'All YOY'!AK$91)</f>
        <v>3335</v>
      </c>
      <c r="AL109" s="85">
        <f>SUMIFS(Data!$E:$E,Data!$D:$D,'All YOY'!AL$93,Data!$A:$A,'All YOY'!AL$92,Data!$C:$C,'All YOY'!$C109,Data!$B:$B,'All YOY'!AL$91)</f>
        <v>12162</v>
      </c>
      <c r="AM109" s="85">
        <f>SUMIFS(Data!$E:$E,Data!$D:$D,'All YOY'!AM$93,Data!$A:$A,'All YOY'!AM$92,Data!$C:$C,'All YOY'!$C109,Data!$B:$B,'All YOY'!AM$91)</f>
        <v>8376</v>
      </c>
      <c r="AN109" s="85">
        <f>SUMIFS(Data!$E:$E,Data!$D:$D,'All YOY'!AN$93,Data!$A:$A,'All YOY'!AN$92,Data!$C:$C,'All YOY'!$C109,Data!$B:$B,'All YOY'!AN$91)</f>
        <v>3786</v>
      </c>
      <c r="AO109" s="85">
        <f>SUMIFS(Data!$E:$E,Data!$D:$D,'All YOY'!AO$93,Data!$A:$A,'All YOY'!AO$92,Data!$C:$C,'All YOY'!$C109,Data!$B:$B,'All YOY'!AO$91)</f>
        <v>11089</v>
      </c>
      <c r="AP109" s="85">
        <f>SUMIFS(Data!$E:$E,Data!$D:$D,'All YOY'!AP$93,Data!$A:$A,'All YOY'!AP$92,Data!$C:$C,'All YOY'!$C109,Data!$B:$B,'All YOY'!AP$91)</f>
        <v>7627</v>
      </c>
      <c r="AQ109" s="85">
        <f>SUMIFS(Data!$E:$E,Data!$D:$D,'All YOY'!AQ$93,Data!$A:$A,'All YOY'!AQ$92,Data!$C:$C,'All YOY'!$C109,Data!$B:$B,'All YOY'!AQ$91)</f>
        <v>3462</v>
      </c>
      <c r="AR109" s="85">
        <f>SUMIFS(Data!$E:$E,Data!$D:$D,'All YOY'!AR$93,Data!$A:$A,'All YOY'!AR$92,Data!$C:$C,'All YOY'!$C109,Data!$B:$B,'All YOY'!AR$91)</f>
        <v>10787</v>
      </c>
      <c r="AS109" s="85">
        <f>SUMIFS(Data!$E:$E,Data!$D:$D,'All YOY'!AS$93,Data!$A:$A,'All YOY'!AS$92,Data!$C:$C,'All YOY'!$C109,Data!$B:$B,'All YOY'!AS$91)</f>
        <v>7207</v>
      </c>
      <c r="AT109" s="85">
        <f>SUMIFS(Data!$E:$E,Data!$D:$D,'All YOY'!AT$93,Data!$A:$A,'All YOY'!AT$92,Data!$C:$C,'All YOY'!$C109,Data!$B:$B,'All YOY'!AT$91)</f>
        <v>3580</v>
      </c>
      <c r="AU109" s="85">
        <f>SUMIFS(Data!$E:$E,Data!$D:$D,'All YOY'!AU$93,Data!$A:$A,'All YOY'!AU$92,Data!$C:$C,'All YOY'!$C109,Data!$B:$B,'All YOY'!AU$91)</f>
        <v>10458</v>
      </c>
      <c r="AV109" s="85">
        <f>SUMIFS(Data!$E:$E,Data!$D:$D,'All YOY'!AV$93,Data!$A:$A,'All YOY'!AV$92,Data!$C:$C,'All YOY'!$C109,Data!$B:$B,'All YOY'!AV$91)</f>
        <v>6823</v>
      </c>
      <c r="AW109" s="85">
        <f>SUMIFS(Data!$E:$E,Data!$D:$D,'All YOY'!AW$93,Data!$A:$A,'All YOY'!AW$92,Data!$C:$C,'All YOY'!$C109,Data!$B:$B,'All YOY'!AW$91)</f>
        <v>3635</v>
      </c>
      <c r="AX109" s="85">
        <f>SUMIFS(Data!$E:$E,Data!$D:$D,'All YOY'!AX$93,Data!$A:$A,'All YOY'!AX$92,Data!$C:$C,'All YOY'!$C109,Data!$B:$B,'All YOY'!AX$91)</f>
        <v>10285</v>
      </c>
      <c r="AY109" s="85">
        <f>SUMIFS(Data!$E:$E,Data!$D:$D,'All YOY'!AY$93,Data!$A:$A,'All YOY'!AY$92,Data!$C:$C,'All YOY'!$C109,Data!$B:$B,'All YOY'!AY$91)</f>
        <v>6567</v>
      </c>
      <c r="AZ109" s="85">
        <f>SUMIFS(Data!$E:$E,Data!$D:$D,'All YOY'!AZ$93,Data!$A:$A,'All YOY'!AZ$92,Data!$C:$C,'All YOY'!$C109,Data!$B:$B,'All YOY'!AZ$91)</f>
        <v>3718</v>
      </c>
      <c r="BA109" s="85">
        <f>SUMIFS(Data!$E:$E,Data!$D:$D,'All YOY'!BA$93,Data!$A:$A,'All YOY'!BA$92,Data!$C:$C,'All YOY'!$C109,Data!$B:$B,'All YOY'!BA$91)</f>
        <v>0</v>
      </c>
      <c r="BB109" s="85">
        <f>SUMIFS(Data!$E:$E,Data!$D:$D,'All YOY'!BB$93,Data!$A:$A,'All YOY'!BB$92,Data!$C:$C,'All YOY'!$C109,Data!$B:$B,'All YOY'!BB$91)</f>
        <v>0</v>
      </c>
      <c r="BC109" s="85">
        <f>SUMIFS(Data!$E:$E,Data!$D:$D,'All YOY'!BC$93,Data!$A:$A,'All YOY'!BC$92,Data!$C:$C,'All YOY'!$C109,Data!$B:$B,'All YOY'!BC$91)</f>
        <v>0</v>
      </c>
      <c r="BD109" s="85">
        <f>SUMIFS(Data!$E:$E,Data!$D:$D,'All YOY'!BD$93,Data!$A:$A,'All YOY'!BD$92,Data!$C:$C,'All YOY'!$C109,Data!$B:$B,'All YOY'!BD$91)</f>
        <v>9363</v>
      </c>
      <c r="BE109" s="85">
        <f>SUMIFS(Data!$E:$E,Data!$D:$D,'All YOY'!BE$93,Data!$A:$A,'All YOY'!BE$92,Data!$C:$C,'All YOY'!$C109,Data!$B:$B,'All YOY'!BE$91)</f>
        <v>5793</v>
      </c>
      <c r="BF109" s="85">
        <f>SUMIFS(Data!$E:$E,Data!$D:$D,'All YOY'!BF$93,Data!$A:$A,'All YOY'!BF$92,Data!$C:$C,'All YOY'!$C109,Data!$B:$B,'All YOY'!BF$91)</f>
        <v>3570</v>
      </c>
      <c r="BG109" s="85">
        <f>SUMIFS(Data!$E:$E,Data!$D:$D,'All YOY'!BG$93,Data!$A:$A,'All YOY'!BG$92,Data!$C:$C,'All YOY'!$C109,Data!$B:$B,'All YOY'!BG$91)</f>
        <v>8710</v>
      </c>
      <c r="BH109" s="85">
        <f>SUMIFS(Data!$E:$E,Data!$D:$D,'All YOY'!BH$93,Data!$A:$A,'All YOY'!BH$92,Data!$C:$C,'All YOY'!$C109,Data!$B:$B,'All YOY'!BH$91)</f>
        <v>5779</v>
      </c>
      <c r="BI109" s="85">
        <f>SUMIFS(Data!$E:$E,Data!$D:$D,'All YOY'!BI$93,Data!$A:$A,'All YOY'!BI$92,Data!$C:$C,'All YOY'!$C109,Data!$B:$B,'All YOY'!BI$91)</f>
        <v>2931</v>
      </c>
      <c r="BJ109" s="85">
        <f>SUMIFS(Data!$E:$E,Data!$D:$D,'All YOY'!BJ$93,Data!$A:$A,'All YOY'!BJ$92,Data!$C:$C,'All YOY'!$C109,Data!$B:$B,'All YOY'!BJ$91)</f>
        <v>8492</v>
      </c>
      <c r="BK109" s="85">
        <f>SUMIFS(Data!$E:$E,Data!$D:$D,'All YOY'!BK$93,Data!$A:$A,'All YOY'!BK$92,Data!$C:$C,'All YOY'!$C109,Data!$B:$B,'All YOY'!BK$91)</f>
        <v>5630</v>
      </c>
      <c r="BL109" s="85">
        <f>SUMIFS(Data!$E:$E,Data!$D:$D,'All YOY'!BL$93,Data!$A:$A,'All YOY'!BL$92,Data!$C:$C,'All YOY'!$C109,Data!$B:$B,'All YOY'!BL$91)</f>
        <v>2862</v>
      </c>
      <c r="BM109" s="85">
        <f>SUMIFS(Data!$E:$E,Data!$D:$D,'All YOY'!BM$93,Data!$A:$A,'All YOY'!BM$92,Data!$C:$C,'All YOY'!$C109,Data!$B:$B,'All YOY'!BM$91)</f>
        <v>8697</v>
      </c>
      <c r="BN109" s="85">
        <f>SUMIFS(Data!$E:$E,Data!$D:$D,'All YOY'!BN$93,Data!$A:$A,'All YOY'!BN$92,Data!$C:$C,'All YOY'!$C109,Data!$B:$B,'All YOY'!BN$91)</f>
        <v>5777</v>
      </c>
      <c r="BO109" s="85">
        <f>SUMIFS(Data!$E:$E,Data!$D:$D,'All YOY'!BO$93,Data!$A:$A,'All YOY'!BO$92,Data!$C:$C,'All YOY'!$C109,Data!$B:$B,'All YOY'!BO$91)</f>
        <v>2920</v>
      </c>
      <c r="BP109" s="85">
        <f>SUMIFS(Data!$E:$E,Data!$D:$D,'All YOY'!BP$93,Data!$A:$A,'All YOY'!BP$92,Data!$C:$C,'All YOY'!$C109,Data!$B:$B,'All YOY'!BP$91)</f>
        <v>8807</v>
      </c>
      <c r="BQ109" s="85">
        <f>SUMIFS(Data!$E:$E,Data!$D:$D,'All YOY'!BQ$93,Data!$A:$A,'All YOY'!BQ$92,Data!$C:$C,'All YOY'!$C109,Data!$B:$B,'All YOY'!BQ$91)</f>
        <v>5773</v>
      </c>
      <c r="BR109" s="85">
        <f>SUMIFS(Data!$E:$E,Data!$D:$D,'All YOY'!BR$93,Data!$A:$A,'All YOY'!BR$92,Data!$C:$C,'All YOY'!$C109,Data!$B:$B,'All YOY'!BR$91)</f>
        <v>3034</v>
      </c>
      <c r="BS109" s="85">
        <f>SUMIFS(Data!$E:$E,Data!$D:$D,'All YOY'!BS$93,Data!$A:$A,'All YOY'!BS$92,Data!$C:$C,'All YOY'!$C109,Data!$B:$B,'All YOY'!BS$91)</f>
        <v>9191</v>
      </c>
      <c r="BT109" s="85">
        <f>SUMIFS(Data!$E:$E,Data!$D:$D,'All YOY'!BT$93,Data!$A:$A,'All YOY'!BT$92,Data!$C:$C,'All YOY'!$C109,Data!$B:$B,'All YOY'!BT$91)</f>
        <v>5849</v>
      </c>
      <c r="BU109" s="85">
        <f>SUMIFS(Data!$E:$E,Data!$D:$D,'All YOY'!BU$93,Data!$A:$A,'All YOY'!BU$92,Data!$C:$C,'All YOY'!$C109,Data!$B:$B,'All YOY'!BU$91)</f>
        <v>3342</v>
      </c>
      <c r="BV109" s="85">
        <f>SUMIFS(Data!$E:$E,Data!$D:$D,'All YOY'!BV$93,Data!$A:$A,'All YOY'!BV$92,Data!$C:$C,'All YOY'!$C109,Data!$B:$B,'All YOY'!BV$91)</f>
        <v>8959</v>
      </c>
      <c r="BW109" s="85">
        <f>SUMIFS(Data!$E:$E,Data!$D:$D,'All YOY'!BW$93,Data!$A:$A,'All YOY'!BW$92,Data!$C:$C,'All YOY'!$C109,Data!$B:$B,'All YOY'!BW$91)</f>
        <v>5736</v>
      </c>
      <c r="BX109" s="85">
        <f>SUMIFS(Data!$E:$E,Data!$D:$D,'All YOY'!BX$93,Data!$A:$A,'All YOY'!BX$92,Data!$C:$C,'All YOY'!$C109,Data!$B:$B,'All YOY'!BX$91)</f>
        <v>3223</v>
      </c>
      <c r="BY109" s="85">
        <f>SUMIFS(Data!$E:$E,Data!$D:$D,'All YOY'!BY$93,Data!$A:$A,'All YOY'!BY$92,Data!$C:$C,'All YOY'!$C109,Data!$B:$B,'All YOY'!BY$91)</f>
        <v>9041</v>
      </c>
      <c r="BZ109" s="85">
        <f>SUMIFS(Data!$E:$E,Data!$D:$D,'All YOY'!BZ$93,Data!$A:$A,'All YOY'!BZ$92,Data!$C:$C,'All YOY'!$C109,Data!$B:$B,'All YOY'!BZ$91)</f>
        <v>5643</v>
      </c>
      <c r="CA109" s="85">
        <f>SUMIFS(Data!$E:$E,Data!$D:$D,'All YOY'!CA$93,Data!$A:$A,'All YOY'!CA$92,Data!$C:$C,'All YOY'!$C109,Data!$B:$B,'All YOY'!CA$91)</f>
        <v>3398</v>
      </c>
      <c r="CB109" s="85">
        <f>SUMIFS(Data!$E:$E,Data!$D:$D,'All YOY'!CB$93,Data!$A:$A,'All YOY'!CB$92,Data!$C:$C,'All YOY'!$C109,Data!$B:$B,'All YOY'!CB$91)</f>
        <v>8777</v>
      </c>
      <c r="CC109" s="85">
        <f>SUMIFS(Data!$E:$E,Data!$D:$D,'All YOY'!CC$93,Data!$A:$A,'All YOY'!CC$92,Data!$C:$C,'All YOY'!$C109,Data!$B:$B,'All YOY'!CC$91)</f>
        <v>5985</v>
      </c>
      <c r="CD109" s="85">
        <f>SUMIFS(Data!$E:$E,Data!$D:$D,'All YOY'!CD$93,Data!$A:$A,'All YOY'!CD$92,Data!$C:$C,'All YOY'!$C109,Data!$B:$B,'All YOY'!CD$91)</f>
        <v>2792</v>
      </c>
      <c r="CE109" s="85">
        <f>SUMIFS(Data!$E:$E,Data!$D:$D,'All YOY'!CE$93,Data!$A:$A,'All YOY'!CE$92,Data!$C:$C,'All YOY'!$C109,Data!$B:$B,'All YOY'!CE$91)</f>
        <v>8661</v>
      </c>
      <c r="CF109" s="85">
        <f>SUMIFS(Data!$E:$E,Data!$D:$D,'All YOY'!CF$93,Data!$A:$A,'All YOY'!CF$92,Data!$C:$C,'All YOY'!$C109,Data!$B:$B,'All YOY'!CF$91)</f>
        <v>6102</v>
      </c>
      <c r="CG109" s="85">
        <f>SUMIFS(Data!$E:$E,Data!$D:$D,'All YOY'!CG$93,Data!$A:$A,'All YOY'!CG$92,Data!$C:$C,'All YOY'!$C109,Data!$B:$B,'All YOY'!CG$91)</f>
        <v>2559</v>
      </c>
      <c r="CH109" s="85">
        <f>SUMIFS(Data!$E:$E,Data!$D:$D,'All YOY'!CH$93,Data!$A:$A,'All YOY'!CH$92,Data!$C:$C,'All YOY'!$C109,Data!$B:$B,'All YOY'!CH$91)</f>
        <v>9166</v>
      </c>
      <c r="CI109" s="85">
        <f>SUMIFS(Data!$E:$E,Data!$D:$D,'All YOY'!CI$93,Data!$A:$A,'All YOY'!CI$92,Data!$C:$C,'All YOY'!$C109,Data!$B:$B,'All YOY'!CI$91)</f>
        <v>6328</v>
      </c>
      <c r="CJ109" s="85">
        <f>SUMIFS(Data!$E:$E,Data!$D:$D,'All YOY'!CJ$93,Data!$A:$A,'All YOY'!CJ$92,Data!$C:$C,'All YOY'!$C109,Data!$B:$B,'All YOY'!CJ$91)</f>
        <v>2838</v>
      </c>
      <c r="CK109" s="85">
        <f>SUMIFS(Data!$E:$E,Data!$D:$D,'All YOY'!CK$93,Data!$A:$A,'All YOY'!CK$92,Data!$C:$C,'All YOY'!$C109,Data!$B:$B,'All YOY'!CK$91)</f>
        <v>9423</v>
      </c>
      <c r="CL109" s="85">
        <f>SUMIFS(Data!$E:$E,Data!$D:$D,'All YOY'!CL$93,Data!$A:$A,'All YOY'!CL$92,Data!$C:$C,'All YOY'!$C109,Data!$B:$B,'All YOY'!CL$91)</f>
        <v>6385</v>
      </c>
      <c r="CM109" s="85">
        <f>SUMIFS(Data!$E:$E,Data!$D:$D,'All YOY'!CM$93,Data!$A:$A,'All YOY'!CM$92,Data!$C:$C,'All YOY'!$C109,Data!$B:$B,'All YOY'!CM$91)</f>
        <v>3038</v>
      </c>
      <c r="CN109" s="85">
        <f>SUMIFS(Data!$E:$E,Data!$D:$D,'All YOY'!CN$93,Data!$A:$A,'All YOY'!CN$92,Data!$C:$C,'All YOY'!$C109,Data!$B:$B,'All YOY'!CN$91)</f>
        <v>11837</v>
      </c>
      <c r="CO109" s="85">
        <f>SUMIFS(Data!$E:$E,Data!$D:$D,'All YOY'!CO$93,Data!$A:$A,'All YOY'!CO$92,Data!$C:$C,'All YOY'!$C109,Data!$B:$B,'All YOY'!CO$91)</f>
        <v>6492</v>
      </c>
      <c r="CP109" s="85">
        <f>SUMIFS(Data!$E:$E,Data!$D:$D,'All YOY'!CP$93,Data!$A:$A,'All YOY'!CP$92,Data!$C:$C,'All YOY'!$C109,Data!$B:$B,'All YOY'!CP$91)</f>
        <v>5345</v>
      </c>
      <c r="CQ109" s="85">
        <f>SUMIFS(Data!$E:$E,Data!$D:$D,'All YOY'!CQ$93,Data!$A:$A,'All YOY'!CQ$92,Data!$C:$C,'All YOY'!$C109,Data!$B:$B,'All YOY'!CQ$91)</f>
        <v>11796</v>
      </c>
      <c r="CR109" s="85">
        <f>SUMIFS(Data!$E:$E,Data!$D:$D,'All YOY'!CR$93,Data!$A:$A,'All YOY'!CR$92,Data!$C:$C,'All YOY'!$C109,Data!$B:$B,'All YOY'!CR$91)</f>
        <v>6486</v>
      </c>
      <c r="CS109" s="85">
        <f>SUMIFS(Data!$E:$E,Data!$D:$D,'All YOY'!CS$93,Data!$A:$A,'All YOY'!CS$92,Data!$C:$C,'All YOY'!$C109,Data!$B:$B,'All YOY'!CS$91)</f>
        <v>5310</v>
      </c>
      <c r="CT109" s="85">
        <f>SUMIFS(Data!$E:$E,Data!$D:$D,'All YOY'!CT$93,Data!$A:$A,'All YOY'!CT$92,Data!$C:$C,'All YOY'!$C109,Data!$B:$B,'All YOY'!CT$91)</f>
        <v>11810</v>
      </c>
      <c r="CU109" s="85">
        <f>SUMIFS(Data!$E:$E,Data!$D:$D,'All YOY'!CU$93,Data!$A:$A,'All YOY'!CU$92,Data!$C:$C,'All YOY'!$C109,Data!$B:$B,'All YOY'!CU$91)</f>
        <v>6450</v>
      </c>
      <c r="CV109" s="85">
        <f>SUMIFS(Data!$E:$E,Data!$D:$D,'All YOY'!CV$93,Data!$A:$A,'All YOY'!CV$92,Data!$C:$C,'All YOY'!$C109,Data!$B:$B,'All YOY'!CV$91)</f>
        <v>5360</v>
      </c>
      <c r="CW109" s="85">
        <f>SUMIFS(Data!$E:$E,Data!$D:$D,'All YOY'!CW$93,Data!$A:$A,'All YOY'!CW$92,Data!$C:$C,'All YOY'!$C109,Data!$B:$B,'All YOY'!CW$91)</f>
        <v>11542</v>
      </c>
      <c r="CX109" s="85">
        <f>SUMIFS(Data!$E:$E,Data!$D:$D,'All YOY'!CX$93,Data!$A:$A,'All YOY'!CX$92,Data!$C:$C,'All YOY'!$C109,Data!$B:$B,'All YOY'!CX$91)</f>
        <v>6703</v>
      </c>
      <c r="CY109" s="85">
        <f>SUMIFS(Data!$E:$E,Data!$D:$D,'All YOY'!CY$93,Data!$A:$A,'All YOY'!CY$92,Data!$C:$C,'All YOY'!$C109,Data!$B:$B,'All YOY'!CY$91)</f>
        <v>4839</v>
      </c>
      <c r="CZ109" s="85">
        <f>SUMIFS(Data!$E:$E,Data!$D:$D,'All YOY'!CZ$93,Data!$A:$A,'All YOY'!CZ$92,Data!$C:$C,'All YOY'!$C109,Data!$B:$B,'All YOY'!CZ$91)</f>
        <v>11283</v>
      </c>
      <c r="DA109" s="85">
        <f>SUMIFS(Data!$E:$E,Data!$D:$D,'All YOY'!DA$93,Data!$A:$A,'All YOY'!DA$92,Data!$C:$C,'All YOY'!$C109,Data!$B:$B,'All YOY'!DA$91)</f>
        <v>0</v>
      </c>
      <c r="DB109" s="85">
        <f>SUMIFS(Data!$E:$E,Data!$D:$D,'All YOY'!DB$93,Data!$A:$A,'All YOY'!DB$92,Data!$C:$C,'All YOY'!$C109,Data!$B:$B,'All YOY'!DB$91)</f>
        <v>5280</v>
      </c>
      <c r="DC109" s="85">
        <f>SUMIFS(Data!$E:$E,Data!$D:$D,'All YOY'!DC$93,Data!$A:$A,'All YOY'!DC$92,Data!$C:$C,'All YOY'!$C109,Data!$B:$B,'All YOY'!DC$91)</f>
        <v>11983</v>
      </c>
      <c r="DD109" s="85">
        <f>SUMIFS(Data!$E:$E,Data!$D:$D,'All YOY'!DD$93,Data!$A:$A,'All YOY'!DD$92,Data!$C:$C,'All YOY'!$C109,Data!$B:$B,'All YOY'!DD$91)</f>
        <v>6048</v>
      </c>
      <c r="DE109" s="85">
        <f>SUMIFS(Data!$E:$E,Data!$D:$D,'All YOY'!DE$93,Data!$A:$A,'All YOY'!DE$92,Data!$C:$C,'All YOY'!$C109,Data!$B:$B,'All YOY'!DE$91)</f>
        <v>5935</v>
      </c>
    </row>
    <row r="110" spans="1:109">
      <c r="A110" s="77" t="s">
        <v>460</v>
      </c>
      <c r="B110" s="77"/>
      <c r="C110" s="77" t="s">
        <v>18</v>
      </c>
      <c r="D110" s="77"/>
      <c r="E110" s="85">
        <f>SUMIFS(Data!$E:$E,Data!$D:$D,'All YOY'!E$93,Data!$A:$A,'All YOY'!E$92,Data!$C:$C,'All YOY'!$C110,Data!$B:$B,'All YOY'!E$91)</f>
        <v>258377</v>
      </c>
      <c r="F110" s="85">
        <f>SUMIFS(Data!$E:$E,Data!$D:$D,'All YOY'!F$93,Data!$A:$A,'All YOY'!F$92,Data!$C:$C,'All YOY'!$C110,Data!$B:$B,'All YOY'!F$91)</f>
        <v>252785</v>
      </c>
      <c r="G110" s="85">
        <f>SUMIFS(Data!$E:$E,Data!$D:$D,'All YOY'!G$93,Data!$A:$A,'All YOY'!G$92,Data!$C:$C,'All YOY'!$C110,Data!$B:$B,'All YOY'!G$91)</f>
        <v>5592</v>
      </c>
      <c r="H110" s="85">
        <f>SUMIFS(Data!$E:$E,Data!$D:$D,'All YOY'!H$93,Data!$A:$A,'All YOY'!H$92,Data!$C:$C,'All YOY'!$C110,Data!$B:$B,'All YOY'!H$91)</f>
        <v>246118</v>
      </c>
      <c r="I110" s="85">
        <f>SUMIFS(Data!$E:$E,Data!$D:$D,'All YOY'!I$93,Data!$A:$A,'All YOY'!I$92,Data!$C:$C,'All YOY'!$C110,Data!$B:$B,'All YOY'!I$91)</f>
        <v>242850</v>
      </c>
      <c r="J110" s="85">
        <f>SUMIFS(Data!$E:$E,Data!$D:$D,'All YOY'!J$93,Data!$A:$A,'All YOY'!J$92,Data!$C:$C,'All YOY'!$C110,Data!$B:$B,'All YOY'!J$91)</f>
        <v>3268</v>
      </c>
      <c r="K110" s="85">
        <f>SUMIFS(Data!$E:$E,Data!$D:$D,'All YOY'!K$93,Data!$A:$A,'All YOY'!K$92,Data!$C:$C,'All YOY'!$C110,Data!$B:$B,'All YOY'!K$91)</f>
        <v>244359</v>
      </c>
      <c r="L110" s="85">
        <f>SUMIFS(Data!$E:$E,Data!$D:$D,'All YOY'!L$93,Data!$A:$A,'All YOY'!L$92,Data!$C:$C,'All YOY'!$C110,Data!$B:$B,'All YOY'!L$91)</f>
        <v>239544</v>
      </c>
      <c r="M110" s="85">
        <f>SUMIFS(Data!$E:$E,Data!$D:$D,'All YOY'!M$93,Data!$A:$A,'All YOY'!M$92,Data!$C:$C,'All YOY'!$C110,Data!$B:$B,'All YOY'!M$91)</f>
        <v>4815</v>
      </c>
      <c r="N110" s="85">
        <f>SUMIFS(Data!$E:$E,Data!$D:$D,'All YOY'!N$93,Data!$A:$A,'All YOY'!N$92,Data!$C:$C,'All YOY'!$C110,Data!$B:$B,'All YOY'!N$91)</f>
        <v>242976</v>
      </c>
      <c r="O110" s="85">
        <f>SUMIFS(Data!$E:$E,Data!$D:$D,'All YOY'!O$93,Data!$A:$A,'All YOY'!O$92,Data!$C:$C,'All YOY'!$C110,Data!$B:$B,'All YOY'!O$91)</f>
        <v>236756</v>
      </c>
      <c r="P110" s="85">
        <f>SUMIFS(Data!$E:$E,Data!$D:$D,'All YOY'!P$93,Data!$A:$A,'All YOY'!P$92,Data!$C:$C,'All YOY'!$C110,Data!$B:$B,'All YOY'!P$91)</f>
        <v>6220</v>
      </c>
      <c r="Q110" s="85">
        <f>SUMIFS(Data!$E:$E,Data!$D:$D,'All YOY'!Q$93,Data!$A:$A,'All YOY'!Q$92,Data!$C:$C,'All YOY'!$C110,Data!$B:$B,'All YOY'!Q$91)</f>
        <v>247708</v>
      </c>
      <c r="R110" s="85">
        <f>SUMIFS(Data!$E:$E,Data!$D:$D,'All YOY'!R$93,Data!$A:$A,'All YOY'!R$92,Data!$C:$C,'All YOY'!$C110,Data!$B:$B,'All YOY'!R$91)</f>
        <v>241321</v>
      </c>
      <c r="S110" s="85">
        <f>SUMIFS(Data!$E:$E,Data!$D:$D,'All YOY'!S$93,Data!$A:$A,'All YOY'!S$92,Data!$C:$C,'All YOY'!$C110,Data!$B:$B,'All YOY'!S$91)</f>
        <v>6387</v>
      </c>
      <c r="T110" s="85">
        <f>SUMIFS(Data!$E:$E,Data!$D:$D,'All YOY'!T$93,Data!$A:$A,'All YOY'!T$92,Data!$C:$C,'All YOY'!$C110,Data!$B:$B,'All YOY'!T$91)</f>
        <v>252495</v>
      </c>
      <c r="U110" s="85">
        <f>SUMIFS(Data!$E:$E,Data!$D:$D,'All YOY'!U$93,Data!$A:$A,'All YOY'!U$92,Data!$C:$C,'All YOY'!$C110,Data!$B:$B,'All YOY'!U$91)</f>
        <v>245800</v>
      </c>
      <c r="V110" s="85">
        <f>SUMIFS(Data!$E:$E,Data!$D:$D,'All YOY'!V$93,Data!$A:$A,'All YOY'!V$92,Data!$C:$C,'All YOY'!$C110,Data!$B:$B,'All YOY'!V$91)</f>
        <v>6695</v>
      </c>
      <c r="W110" s="85">
        <f>SUMIFS(Data!$E:$E,Data!$D:$D,'All YOY'!W$93,Data!$A:$A,'All YOY'!W$92,Data!$C:$C,'All YOY'!$C110,Data!$B:$B,'All YOY'!W$91)</f>
        <v>252544</v>
      </c>
      <c r="X110" s="85">
        <f>SUMIFS(Data!$E:$E,Data!$D:$D,'All YOY'!X$93,Data!$A:$A,'All YOY'!X$92,Data!$C:$C,'All YOY'!$C110,Data!$B:$B,'All YOY'!X$91)</f>
        <v>245530</v>
      </c>
      <c r="Y110" s="85">
        <f>SUMIFS(Data!$E:$E,Data!$D:$D,'All YOY'!Y$93,Data!$A:$A,'All YOY'!Y$92,Data!$C:$C,'All YOY'!$C110,Data!$B:$B,'All YOY'!Y$91)</f>
        <v>7014</v>
      </c>
      <c r="Z110" s="85">
        <f>SUMIFS(Data!$E:$E,Data!$D:$D,'All YOY'!Z$93,Data!$A:$A,'All YOY'!Z$92,Data!$C:$C,'All YOY'!$C110,Data!$B:$B,'All YOY'!Z$91)</f>
        <v>250734</v>
      </c>
      <c r="AA110" s="85">
        <f>SUMIFS(Data!$E:$E,Data!$D:$D,'All YOY'!AA$93,Data!$A:$A,'All YOY'!AA$92,Data!$C:$C,'All YOY'!$C110,Data!$B:$B,'All YOY'!AA$91)</f>
        <v>243258</v>
      </c>
      <c r="AB110" s="85">
        <f>SUMIFS(Data!$E:$E,Data!$D:$D,'All YOY'!AB$93,Data!$A:$A,'All YOY'!AB$92,Data!$C:$C,'All YOY'!$C110,Data!$B:$B,'All YOY'!AB$91)</f>
        <v>7476</v>
      </c>
      <c r="AC110" s="85">
        <f>SUMIFS(Data!$E:$E,Data!$D:$D,'All YOY'!AC$93,Data!$A:$A,'All YOY'!AC$92,Data!$C:$C,'All YOY'!$C110,Data!$B:$B,'All YOY'!AC$91)</f>
        <v>253045</v>
      </c>
      <c r="AD110" s="85">
        <f>SUMIFS(Data!$E:$E,Data!$D:$D,'All YOY'!AD$93,Data!$A:$A,'All YOY'!AD$92,Data!$C:$C,'All YOY'!$C110,Data!$B:$B,'All YOY'!AD$91)</f>
        <v>244582</v>
      </c>
      <c r="AE110" s="85">
        <f>SUMIFS(Data!$E:$E,Data!$D:$D,'All YOY'!AE$93,Data!$A:$A,'All YOY'!AE$92,Data!$C:$C,'All YOY'!$C110,Data!$B:$B,'All YOY'!AE$91)</f>
        <v>8463</v>
      </c>
      <c r="AF110" s="85">
        <f>SUMIFS(Data!$E:$E,Data!$D:$D,'All YOY'!AF$93,Data!$A:$A,'All YOY'!AF$92,Data!$C:$C,'All YOY'!$C110,Data!$B:$B,'All YOY'!AF$91)</f>
        <v>258758</v>
      </c>
      <c r="AG110" s="85">
        <f>SUMIFS(Data!$E:$E,Data!$D:$D,'All YOY'!AG$93,Data!$A:$A,'All YOY'!AG$92,Data!$C:$C,'All YOY'!$C110,Data!$B:$B,'All YOY'!AG$91)</f>
        <v>249135</v>
      </c>
      <c r="AH110" s="85">
        <f>SUMIFS(Data!$E:$E,Data!$D:$D,'All YOY'!AH$93,Data!$A:$A,'All YOY'!AH$92,Data!$C:$C,'All YOY'!$C110,Data!$B:$B,'All YOY'!AH$91)</f>
        <v>9623</v>
      </c>
      <c r="AI110" s="85">
        <f>SUMIFS(Data!$E:$E,Data!$D:$D,'All YOY'!AI$93,Data!$A:$A,'All YOY'!AI$92,Data!$C:$C,'All YOY'!$C110,Data!$B:$B,'All YOY'!AI$91)</f>
        <v>260588</v>
      </c>
      <c r="AJ110" s="85">
        <f>SUMIFS(Data!$E:$E,Data!$D:$D,'All YOY'!AJ$93,Data!$A:$A,'All YOY'!AJ$92,Data!$C:$C,'All YOY'!$C110,Data!$B:$B,'All YOY'!AJ$91)</f>
        <v>250359</v>
      </c>
      <c r="AK110" s="85">
        <f>SUMIFS(Data!$E:$E,Data!$D:$D,'All YOY'!AK$93,Data!$A:$A,'All YOY'!AK$92,Data!$C:$C,'All YOY'!$C110,Data!$B:$B,'All YOY'!AK$91)</f>
        <v>10229</v>
      </c>
      <c r="AL110" s="85">
        <f>SUMIFS(Data!$E:$E,Data!$D:$D,'All YOY'!AL$93,Data!$A:$A,'All YOY'!AL$92,Data!$C:$C,'All YOY'!$C110,Data!$B:$B,'All YOY'!AL$91)</f>
        <v>259154</v>
      </c>
      <c r="AM110" s="85">
        <f>SUMIFS(Data!$E:$E,Data!$D:$D,'All YOY'!AM$93,Data!$A:$A,'All YOY'!AM$92,Data!$C:$C,'All YOY'!$C110,Data!$B:$B,'All YOY'!AM$91)</f>
        <v>248353</v>
      </c>
      <c r="AN110" s="85">
        <f>SUMIFS(Data!$E:$E,Data!$D:$D,'All YOY'!AN$93,Data!$A:$A,'All YOY'!AN$92,Data!$C:$C,'All YOY'!$C110,Data!$B:$B,'All YOY'!AN$91)</f>
        <v>10801</v>
      </c>
      <c r="AO110" s="85">
        <f>SUMIFS(Data!$E:$E,Data!$D:$D,'All YOY'!AO$93,Data!$A:$A,'All YOY'!AO$92,Data!$C:$C,'All YOY'!$C110,Data!$B:$B,'All YOY'!AO$91)</f>
        <v>261362</v>
      </c>
      <c r="AP110" s="85">
        <f>SUMIFS(Data!$E:$E,Data!$D:$D,'All YOY'!AP$93,Data!$A:$A,'All YOY'!AP$92,Data!$C:$C,'All YOY'!$C110,Data!$B:$B,'All YOY'!AP$91)</f>
        <v>250320</v>
      </c>
      <c r="AQ110" s="85">
        <f>SUMIFS(Data!$E:$E,Data!$D:$D,'All YOY'!AQ$93,Data!$A:$A,'All YOY'!AQ$92,Data!$C:$C,'All YOY'!$C110,Data!$B:$B,'All YOY'!AQ$91)</f>
        <v>11042</v>
      </c>
      <c r="AR110" s="85">
        <f>SUMIFS(Data!$E:$E,Data!$D:$D,'All YOY'!AR$93,Data!$A:$A,'All YOY'!AR$92,Data!$C:$C,'All YOY'!$C110,Data!$B:$B,'All YOY'!AR$91)</f>
        <v>262162</v>
      </c>
      <c r="AS110" s="85">
        <f>SUMIFS(Data!$E:$E,Data!$D:$D,'All YOY'!AS$93,Data!$A:$A,'All YOY'!AS$92,Data!$C:$C,'All YOY'!$C110,Data!$B:$B,'All YOY'!AS$91)</f>
        <v>251056</v>
      </c>
      <c r="AT110" s="85">
        <f>SUMIFS(Data!$E:$E,Data!$D:$D,'All YOY'!AT$93,Data!$A:$A,'All YOY'!AT$92,Data!$C:$C,'All YOY'!$C110,Data!$B:$B,'All YOY'!AT$91)</f>
        <v>11106</v>
      </c>
      <c r="AU110" s="85">
        <f>SUMIFS(Data!$E:$E,Data!$D:$D,'All YOY'!AU$93,Data!$A:$A,'All YOY'!AU$92,Data!$C:$C,'All YOY'!$C110,Data!$B:$B,'All YOY'!AU$91)</f>
        <v>262201</v>
      </c>
      <c r="AV110" s="85">
        <f>SUMIFS(Data!$E:$E,Data!$D:$D,'All YOY'!AV$93,Data!$A:$A,'All YOY'!AV$92,Data!$C:$C,'All YOY'!$C110,Data!$B:$B,'All YOY'!AV$91)</f>
        <v>252269</v>
      </c>
      <c r="AW110" s="85">
        <f>SUMIFS(Data!$E:$E,Data!$D:$D,'All YOY'!AW$93,Data!$A:$A,'All YOY'!AW$92,Data!$C:$C,'All YOY'!$C110,Data!$B:$B,'All YOY'!AW$91)</f>
        <v>9932</v>
      </c>
      <c r="AX110" s="85">
        <f>SUMIFS(Data!$E:$E,Data!$D:$D,'All YOY'!AX$93,Data!$A:$A,'All YOY'!AX$92,Data!$C:$C,'All YOY'!$C110,Data!$B:$B,'All YOY'!AX$91)</f>
        <v>257341</v>
      </c>
      <c r="AY110" s="85">
        <f>SUMIFS(Data!$E:$E,Data!$D:$D,'All YOY'!AY$93,Data!$A:$A,'All YOY'!AY$92,Data!$C:$C,'All YOY'!$C110,Data!$B:$B,'All YOY'!AY$91)</f>
        <v>246334</v>
      </c>
      <c r="AZ110" s="85">
        <f>SUMIFS(Data!$E:$E,Data!$D:$D,'All YOY'!AZ$93,Data!$A:$A,'All YOY'!AZ$92,Data!$C:$C,'All YOY'!$C110,Data!$B:$B,'All YOY'!AZ$91)</f>
        <v>11007</v>
      </c>
      <c r="BA110" s="85">
        <f>SUMIFS(Data!$E:$E,Data!$D:$D,'All YOY'!BA$93,Data!$A:$A,'All YOY'!BA$92,Data!$C:$C,'All YOY'!$C110,Data!$B:$B,'All YOY'!BA$91)</f>
        <v>0</v>
      </c>
      <c r="BB110" s="85">
        <f>SUMIFS(Data!$E:$E,Data!$D:$D,'All YOY'!BB$93,Data!$A:$A,'All YOY'!BB$92,Data!$C:$C,'All YOY'!$C110,Data!$B:$B,'All YOY'!BB$91)</f>
        <v>0</v>
      </c>
      <c r="BC110" s="85">
        <f>SUMIFS(Data!$E:$E,Data!$D:$D,'All YOY'!BC$93,Data!$A:$A,'All YOY'!BC$92,Data!$C:$C,'All YOY'!$C110,Data!$B:$B,'All YOY'!BC$91)</f>
        <v>0</v>
      </c>
      <c r="BD110" s="85">
        <f>SUMIFS(Data!$E:$E,Data!$D:$D,'All YOY'!BD$93,Data!$A:$A,'All YOY'!BD$92,Data!$C:$C,'All YOY'!$C110,Data!$B:$B,'All YOY'!BD$91)</f>
        <v>251671</v>
      </c>
      <c r="BE110" s="85">
        <f>SUMIFS(Data!$E:$E,Data!$D:$D,'All YOY'!BE$93,Data!$A:$A,'All YOY'!BE$92,Data!$C:$C,'All YOY'!$C110,Data!$B:$B,'All YOY'!BE$91)</f>
        <v>242441</v>
      </c>
      <c r="BF110" s="85">
        <f>SUMIFS(Data!$E:$E,Data!$D:$D,'All YOY'!BF$93,Data!$A:$A,'All YOY'!BF$92,Data!$C:$C,'All YOY'!$C110,Data!$B:$B,'All YOY'!BF$91)</f>
        <v>9230</v>
      </c>
      <c r="BG110" s="85">
        <f>SUMIFS(Data!$E:$E,Data!$D:$D,'All YOY'!BG$93,Data!$A:$A,'All YOY'!BG$92,Data!$C:$C,'All YOY'!$C110,Data!$B:$B,'All YOY'!BG$91)</f>
        <v>246428</v>
      </c>
      <c r="BH110" s="85">
        <f>SUMIFS(Data!$E:$E,Data!$D:$D,'All YOY'!BH$93,Data!$A:$A,'All YOY'!BH$92,Data!$C:$C,'All YOY'!$C110,Data!$B:$B,'All YOY'!BH$91)</f>
        <v>235181</v>
      </c>
      <c r="BI110" s="85">
        <f>SUMIFS(Data!$E:$E,Data!$D:$D,'All YOY'!BI$93,Data!$A:$A,'All YOY'!BI$92,Data!$C:$C,'All YOY'!$C110,Data!$B:$B,'All YOY'!BI$91)</f>
        <v>11247</v>
      </c>
      <c r="BJ110" s="85">
        <f>SUMIFS(Data!$E:$E,Data!$D:$D,'All YOY'!BJ$93,Data!$A:$A,'All YOY'!BJ$92,Data!$C:$C,'All YOY'!$C110,Data!$B:$B,'All YOY'!BJ$91)</f>
        <v>251019</v>
      </c>
      <c r="BK110" s="85">
        <f>SUMIFS(Data!$E:$E,Data!$D:$D,'All YOY'!BK$93,Data!$A:$A,'All YOY'!BK$92,Data!$C:$C,'All YOY'!$C110,Data!$B:$B,'All YOY'!BK$91)</f>
        <v>239388</v>
      </c>
      <c r="BL110" s="85">
        <f>SUMIFS(Data!$E:$E,Data!$D:$D,'All YOY'!BL$93,Data!$A:$A,'All YOY'!BL$92,Data!$C:$C,'All YOY'!$C110,Data!$B:$B,'All YOY'!BL$91)</f>
        <v>11631</v>
      </c>
      <c r="BM110" s="85">
        <f>SUMIFS(Data!$E:$E,Data!$D:$D,'All YOY'!BM$93,Data!$A:$A,'All YOY'!BM$92,Data!$C:$C,'All YOY'!$C110,Data!$B:$B,'All YOY'!BM$91)</f>
        <v>252165</v>
      </c>
      <c r="BN110" s="85">
        <f>SUMIFS(Data!$E:$E,Data!$D:$D,'All YOY'!BN$93,Data!$A:$A,'All YOY'!BN$92,Data!$C:$C,'All YOY'!$C110,Data!$B:$B,'All YOY'!BN$91)</f>
        <v>240101</v>
      </c>
      <c r="BO110" s="85">
        <f>SUMIFS(Data!$E:$E,Data!$D:$D,'All YOY'!BO$93,Data!$A:$A,'All YOY'!BO$92,Data!$C:$C,'All YOY'!$C110,Data!$B:$B,'All YOY'!BO$91)</f>
        <v>12064</v>
      </c>
      <c r="BP110" s="85">
        <f>SUMIFS(Data!$E:$E,Data!$D:$D,'All YOY'!BP$93,Data!$A:$A,'All YOY'!BP$92,Data!$C:$C,'All YOY'!$C110,Data!$B:$B,'All YOY'!BP$91)</f>
        <v>254110</v>
      </c>
      <c r="BQ110" s="85">
        <f>SUMIFS(Data!$E:$E,Data!$D:$D,'All YOY'!BQ$93,Data!$A:$A,'All YOY'!BQ$92,Data!$C:$C,'All YOY'!$C110,Data!$B:$B,'All YOY'!BQ$91)</f>
        <v>243532</v>
      </c>
      <c r="BR110" s="85">
        <f>SUMIFS(Data!$E:$E,Data!$D:$D,'All YOY'!BR$93,Data!$A:$A,'All YOY'!BR$92,Data!$C:$C,'All YOY'!$C110,Data!$B:$B,'All YOY'!BR$91)</f>
        <v>10578</v>
      </c>
      <c r="BS110" s="85">
        <f>SUMIFS(Data!$E:$E,Data!$D:$D,'All YOY'!BS$93,Data!$A:$A,'All YOY'!BS$92,Data!$C:$C,'All YOY'!$C110,Data!$B:$B,'All YOY'!BS$91)</f>
        <v>252538</v>
      </c>
      <c r="BT110" s="85">
        <f>SUMIFS(Data!$E:$E,Data!$D:$D,'All YOY'!BT$93,Data!$A:$A,'All YOY'!BT$92,Data!$C:$C,'All YOY'!$C110,Data!$B:$B,'All YOY'!BT$91)</f>
        <v>242172</v>
      </c>
      <c r="BU110" s="85">
        <f>SUMIFS(Data!$E:$E,Data!$D:$D,'All YOY'!BU$93,Data!$A:$A,'All YOY'!BU$92,Data!$C:$C,'All YOY'!$C110,Data!$B:$B,'All YOY'!BU$91)</f>
        <v>10366</v>
      </c>
      <c r="BV110" s="85">
        <f>SUMIFS(Data!$E:$E,Data!$D:$D,'All YOY'!BV$93,Data!$A:$A,'All YOY'!BV$92,Data!$C:$C,'All YOY'!$C110,Data!$B:$B,'All YOY'!BV$91)</f>
        <v>249339</v>
      </c>
      <c r="BW110" s="85">
        <f>SUMIFS(Data!$E:$E,Data!$D:$D,'All YOY'!BW$93,Data!$A:$A,'All YOY'!BW$92,Data!$C:$C,'All YOY'!$C110,Data!$B:$B,'All YOY'!BW$91)</f>
        <v>238749</v>
      </c>
      <c r="BX110" s="85">
        <f>SUMIFS(Data!$E:$E,Data!$D:$D,'All YOY'!BX$93,Data!$A:$A,'All YOY'!BX$92,Data!$C:$C,'All YOY'!$C110,Data!$B:$B,'All YOY'!BX$91)</f>
        <v>10590</v>
      </c>
      <c r="BY110" s="85">
        <f>SUMIFS(Data!$E:$E,Data!$D:$D,'All YOY'!BY$93,Data!$A:$A,'All YOY'!BY$92,Data!$C:$C,'All YOY'!$C110,Data!$B:$B,'All YOY'!BY$91)</f>
        <v>244022</v>
      </c>
      <c r="BZ110" s="85">
        <f>SUMIFS(Data!$E:$E,Data!$D:$D,'All YOY'!BZ$93,Data!$A:$A,'All YOY'!BZ$92,Data!$C:$C,'All YOY'!$C110,Data!$B:$B,'All YOY'!BZ$91)</f>
        <v>233885</v>
      </c>
      <c r="CA110" s="85">
        <f>SUMIFS(Data!$E:$E,Data!$D:$D,'All YOY'!CA$93,Data!$A:$A,'All YOY'!CA$92,Data!$C:$C,'All YOY'!$C110,Data!$B:$B,'All YOY'!CA$91)</f>
        <v>10137</v>
      </c>
      <c r="CB110" s="85">
        <f>SUMIFS(Data!$E:$E,Data!$D:$D,'All YOY'!CB$93,Data!$A:$A,'All YOY'!CB$92,Data!$C:$C,'All YOY'!$C110,Data!$B:$B,'All YOY'!CB$91)</f>
        <v>242210</v>
      </c>
      <c r="CC110" s="85">
        <f>SUMIFS(Data!$E:$E,Data!$D:$D,'All YOY'!CC$93,Data!$A:$A,'All YOY'!CC$92,Data!$C:$C,'All YOY'!$C110,Data!$B:$B,'All YOY'!CC$91)</f>
        <v>232076</v>
      </c>
      <c r="CD110" s="85">
        <f>SUMIFS(Data!$E:$E,Data!$D:$D,'All YOY'!CD$93,Data!$A:$A,'All YOY'!CD$92,Data!$C:$C,'All YOY'!$C110,Data!$B:$B,'All YOY'!CD$91)</f>
        <v>10134</v>
      </c>
      <c r="CE110" s="85">
        <f>SUMIFS(Data!$E:$E,Data!$D:$D,'All YOY'!CE$93,Data!$A:$A,'All YOY'!CE$92,Data!$C:$C,'All YOY'!$C110,Data!$B:$B,'All YOY'!CE$91)</f>
        <v>242372</v>
      </c>
      <c r="CF110" s="85">
        <f>SUMIFS(Data!$E:$E,Data!$D:$D,'All YOY'!CF$93,Data!$A:$A,'All YOY'!CF$92,Data!$C:$C,'All YOY'!$C110,Data!$B:$B,'All YOY'!CF$91)</f>
        <v>232446</v>
      </c>
      <c r="CG110" s="85">
        <f>SUMIFS(Data!$E:$E,Data!$D:$D,'All YOY'!CG$93,Data!$A:$A,'All YOY'!CG$92,Data!$C:$C,'All YOY'!$C110,Data!$B:$B,'All YOY'!CG$91)</f>
        <v>9926</v>
      </c>
      <c r="CH110" s="85">
        <f>SUMIFS(Data!$E:$E,Data!$D:$D,'All YOY'!CH$93,Data!$A:$A,'All YOY'!CH$92,Data!$C:$C,'All YOY'!$C110,Data!$B:$B,'All YOY'!CH$91)</f>
        <v>241463</v>
      </c>
      <c r="CI110" s="85">
        <f>SUMIFS(Data!$E:$E,Data!$D:$D,'All YOY'!CI$93,Data!$A:$A,'All YOY'!CI$92,Data!$C:$C,'All YOY'!$C110,Data!$B:$B,'All YOY'!CI$91)</f>
        <v>231145</v>
      </c>
      <c r="CJ110" s="85">
        <f>SUMIFS(Data!$E:$E,Data!$D:$D,'All YOY'!CJ$93,Data!$A:$A,'All YOY'!CJ$92,Data!$C:$C,'All YOY'!$C110,Data!$B:$B,'All YOY'!CJ$91)</f>
        <v>10318</v>
      </c>
      <c r="CK110" s="85">
        <f>SUMIFS(Data!$E:$E,Data!$D:$D,'All YOY'!CK$93,Data!$A:$A,'All YOY'!CK$92,Data!$C:$C,'All YOY'!$C110,Data!$B:$B,'All YOY'!CK$91)</f>
        <v>241936</v>
      </c>
      <c r="CL110" s="85">
        <f>SUMIFS(Data!$E:$E,Data!$D:$D,'All YOY'!CL$93,Data!$A:$A,'All YOY'!CL$92,Data!$C:$C,'All YOY'!$C110,Data!$B:$B,'All YOY'!CL$91)</f>
        <v>231896</v>
      </c>
      <c r="CM110" s="85">
        <f>SUMIFS(Data!$E:$E,Data!$D:$D,'All YOY'!CM$93,Data!$A:$A,'All YOY'!CM$92,Data!$C:$C,'All YOY'!$C110,Data!$B:$B,'All YOY'!CM$91)</f>
        <v>10040</v>
      </c>
      <c r="CN110" s="85">
        <f>SUMIFS(Data!$E:$E,Data!$D:$D,'All YOY'!CN$93,Data!$A:$A,'All YOY'!CN$92,Data!$C:$C,'All YOY'!$C110,Data!$B:$B,'All YOY'!CN$91)</f>
        <v>243141</v>
      </c>
      <c r="CO110" s="85">
        <f>SUMIFS(Data!$E:$E,Data!$D:$D,'All YOY'!CO$93,Data!$A:$A,'All YOY'!CO$92,Data!$C:$C,'All YOY'!$C110,Data!$B:$B,'All YOY'!CO$91)</f>
        <v>229873</v>
      </c>
      <c r="CP110" s="85">
        <f>SUMIFS(Data!$E:$E,Data!$D:$D,'All YOY'!CP$93,Data!$A:$A,'All YOY'!CP$92,Data!$C:$C,'All YOY'!$C110,Data!$B:$B,'All YOY'!CP$91)</f>
        <v>13268</v>
      </c>
      <c r="CQ110" s="85">
        <f>SUMIFS(Data!$E:$E,Data!$D:$D,'All YOY'!CQ$93,Data!$A:$A,'All YOY'!CQ$92,Data!$C:$C,'All YOY'!$C110,Data!$B:$B,'All YOY'!CQ$91)</f>
        <v>235402</v>
      </c>
      <c r="CR110" s="85">
        <f>SUMIFS(Data!$E:$E,Data!$D:$D,'All YOY'!CR$93,Data!$A:$A,'All YOY'!CR$92,Data!$C:$C,'All YOY'!$C110,Data!$B:$B,'All YOY'!CR$91)</f>
        <v>223711</v>
      </c>
      <c r="CS110" s="85">
        <f>SUMIFS(Data!$E:$E,Data!$D:$D,'All YOY'!CS$93,Data!$A:$A,'All YOY'!CS$92,Data!$C:$C,'All YOY'!$C110,Data!$B:$B,'All YOY'!CS$91)</f>
        <v>11691</v>
      </c>
      <c r="CT110" s="85">
        <f>SUMIFS(Data!$E:$E,Data!$D:$D,'All YOY'!CT$93,Data!$A:$A,'All YOY'!CT$92,Data!$C:$C,'All YOY'!$C110,Data!$B:$B,'All YOY'!CT$91)</f>
        <v>229763</v>
      </c>
      <c r="CU110" s="85">
        <f>SUMIFS(Data!$E:$E,Data!$D:$D,'All YOY'!CU$93,Data!$A:$A,'All YOY'!CU$92,Data!$C:$C,'All YOY'!$C110,Data!$B:$B,'All YOY'!CU$91)</f>
        <v>218127</v>
      </c>
      <c r="CV110" s="85">
        <f>SUMIFS(Data!$E:$E,Data!$D:$D,'All YOY'!CV$93,Data!$A:$A,'All YOY'!CV$92,Data!$C:$C,'All YOY'!$C110,Data!$B:$B,'All YOY'!CV$91)</f>
        <v>11636</v>
      </c>
      <c r="CW110" s="85">
        <f>SUMIFS(Data!$E:$E,Data!$D:$D,'All YOY'!CW$93,Data!$A:$A,'All YOY'!CW$92,Data!$C:$C,'All YOY'!$C110,Data!$B:$B,'All YOY'!CW$91)</f>
        <v>224390</v>
      </c>
      <c r="CX110" s="85">
        <f>SUMIFS(Data!$E:$E,Data!$D:$D,'All YOY'!CX$93,Data!$A:$A,'All YOY'!CX$92,Data!$C:$C,'All YOY'!$C110,Data!$B:$B,'All YOY'!CX$91)</f>
        <v>213918</v>
      </c>
      <c r="CY110" s="85">
        <f>SUMIFS(Data!$E:$E,Data!$D:$D,'All YOY'!CY$93,Data!$A:$A,'All YOY'!CY$92,Data!$C:$C,'All YOY'!$C110,Data!$B:$B,'All YOY'!CY$91)</f>
        <v>10472</v>
      </c>
      <c r="CZ110" s="85">
        <f>SUMIFS(Data!$E:$E,Data!$D:$D,'All YOY'!CZ$93,Data!$A:$A,'All YOY'!CZ$92,Data!$C:$C,'All YOY'!$C110,Data!$B:$B,'All YOY'!CZ$91)</f>
        <v>222820</v>
      </c>
      <c r="DA110" s="85">
        <f>SUMIFS(Data!$E:$E,Data!$D:$D,'All YOY'!DA$93,Data!$A:$A,'All YOY'!DA$92,Data!$C:$C,'All YOY'!$C110,Data!$B:$B,'All YOY'!DA$91)</f>
        <v>0</v>
      </c>
      <c r="DB110" s="85">
        <f>SUMIFS(Data!$E:$E,Data!$D:$D,'All YOY'!DB$93,Data!$A:$A,'All YOY'!DB$92,Data!$C:$C,'All YOY'!$C110,Data!$B:$B,'All YOY'!DB$91)</f>
        <v>10847</v>
      </c>
      <c r="DC110" s="85">
        <f>SUMIFS(Data!$E:$E,Data!$D:$D,'All YOY'!DC$93,Data!$A:$A,'All YOY'!DC$92,Data!$C:$C,'All YOY'!$C110,Data!$B:$B,'All YOY'!DC$91)</f>
        <v>221646</v>
      </c>
      <c r="DD110" s="85">
        <f>SUMIFS(Data!$E:$E,Data!$D:$D,'All YOY'!DD$93,Data!$A:$A,'All YOY'!DD$92,Data!$C:$C,'All YOY'!$C110,Data!$B:$B,'All YOY'!DD$91)</f>
        <v>210122</v>
      </c>
      <c r="DE110" s="85">
        <f>SUMIFS(Data!$E:$E,Data!$D:$D,'All YOY'!DE$93,Data!$A:$A,'All YOY'!DE$92,Data!$C:$C,'All YOY'!$C110,Data!$B:$B,'All YOY'!DE$91)</f>
        <v>11524</v>
      </c>
    </row>
    <row r="111" spans="1:109">
      <c r="A111" s="77" t="s">
        <v>462</v>
      </c>
      <c r="B111" s="77"/>
      <c r="C111" s="77" t="s">
        <v>34</v>
      </c>
      <c r="D111" s="77"/>
      <c r="E111" s="85">
        <f>SUMIFS(Data!$E:$E,Data!$D:$D,'All YOY'!E$93,Data!$A:$A,'All YOY'!E$92,Data!$C:$C,'All YOY'!$C111,Data!$B:$B,'All YOY'!E$91)</f>
        <v>1599226</v>
      </c>
      <c r="F111" s="85">
        <f>SUMIFS(Data!$E:$E,Data!$D:$D,'All YOY'!F$93,Data!$A:$A,'All YOY'!F$92,Data!$C:$C,'All YOY'!$C111,Data!$B:$B,'All YOY'!F$91)</f>
        <v>890400</v>
      </c>
      <c r="G111" s="85">
        <f>SUMIFS(Data!$E:$E,Data!$D:$D,'All YOY'!G$93,Data!$A:$A,'All YOY'!G$92,Data!$C:$C,'All YOY'!$C111,Data!$B:$B,'All YOY'!G$91)</f>
        <v>708826</v>
      </c>
      <c r="H111" s="85">
        <f>SUMIFS(Data!$E:$E,Data!$D:$D,'All YOY'!H$93,Data!$A:$A,'All YOY'!H$92,Data!$C:$C,'All YOY'!$C111,Data!$B:$B,'All YOY'!H$91)</f>
        <v>1602960</v>
      </c>
      <c r="I111" s="85">
        <f>SUMIFS(Data!$E:$E,Data!$D:$D,'All YOY'!I$93,Data!$A:$A,'All YOY'!I$92,Data!$C:$C,'All YOY'!$C111,Data!$B:$B,'All YOY'!I$91)</f>
        <v>893997</v>
      </c>
      <c r="J111" s="85">
        <f>SUMIFS(Data!$E:$E,Data!$D:$D,'All YOY'!J$93,Data!$A:$A,'All YOY'!J$92,Data!$C:$C,'All YOY'!$C111,Data!$B:$B,'All YOY'!J$91)</f>
        <v>708963</v>
      </c>
      <c r="K111" s="85">
        <f>SUMIFS(Data!$E:$E,Data!$D:$D,'All YOY'!K$93,Data!$A:$A,'All YOY'!K$92,Data!$C:$C,'All YOY'!$C111,Data!$B:$B,'All YOY'!K$91)</f>
        <v>1618339</v>
      </c>
      <c r="L111" s="85">
        <f>SUMIFS(Data!$E:$E,Data!$D:$D,'All YOY'!L$93,Data!$A:$A,'All YOY'!L$92,Data!$C:$C,'All YOY'!$C111,Data!$B:$B,'All YOY'!L$91)</f>
        <v>886467</v>
      </c>
      <c r="M111" s="85">
        <f>SUMIFS(Data!$E:$E,Data!$D:$D,'All YOY'!M$93,Data!$A:$A,'All YOY'!M$92,Data!$C:$C,'All YOY'!$C111,Data!$B:$B,'All YOY'!M$91)</f>
        <v>731872</v>
      </c>
      <c r="N111" s="85">
        <f>SUMIFS(Data!$E:$E,Data!$D:$D,'All YOY'!N$93,Data!$A:$A,'All YOY'!N$92,Data!$C:$C,'All YOY'!$C111,Data!$B:$B,'All YOY'!N$91)</f>
        <v>1666243</v>
      </c>
      <c r="O111" s="85">
        <f>SUMIFS(Data!$E:$E,Data!$D:$D,'All YOY'!O$93,Data!$A:$A,'All YOY'!O$92,Data!$C:$C,'All YOY'!$C111,Data!$B:$B,'All YOY'!O$91)</f>
        <v>897030</v>
      </c>
      <c r="P111" s="85">
        <f>SUMIFS(Data!$E:$E,Data!$D:$D,'All YOY'!P$93,Data!$A:$A,'All YOY'!P$92,Data!$C:$C,'All YOY'!$C111,Data!$B:$B,'All YOY'!P$91)</f>
        <v>769213</v>
      </c>
      <c r="Q111" s="85">
        <f>SUMIFS(Data!$E:$E,Data!$D:$D,'All YOY'!Q$93,Data!$A:$A,'All YOY'!Q$92,Data!$C:$C,'All YOY'!$C111,Data!$B:$B,'All YOY'!Q$91)</f>
        <v>1707451</v>
      </c>
      <c r="R111" s="85">
        <f>SUMIFS(Data!$E:$E,Data!$D:$D,'All YOY'!R$93,Data!$A:$A,'All YOY'!R$92,Data!$C:$C,'All YOY'!$C111,Data!$B:$B,'All YOY'!R$91)</f>
        <v>908138</v>
      </c>
      <c r="S111" s="85">
        <f>SUMIFS(Data!$E:$E,Data!$D:$D,'All YOY'!S$93,Data!$A:$A,'All YOY'!S$92,Data!$C:$C,'All YOY'!$C111,Data!$B:$B,'All YOY'!S$91)</f>
        <v>799313</v>
      </c>
      <c r="T111" s="85">
        <f>SUMIFS(Data!$E:$E,Data!$D:$D,'All YOY'!T$93,Data!$A:$A,'All YOY'!T$92,Data!$C:$C,'All YOY'!$C111,Data!$B:$B,'All YOY'!T$91)</f>
        <v>1764087</v>
      </c>
      <c r="U111" s="85">
        <f>SUMIFS(Data!$E:$E,Data!$D:$D,'All YOY'!U$93,Data!$A:$A,'All YOY'!U$92,Data!$C:$C,'All YOY'!$C111,Data!$B:$B,'All YOY'!U$91)</f>
        <v>944935</v>
      </c>
      <c r="V111" s="85">
        <f>SUMIFS(Data!$E:$E,Data!$D:$D,'All YOY'!V$93,Data!$A:$A,'All YOY'!V$92,Data!$C:$C,'All YOY'!$C111,Data!$B:$B,'All YOY'!V$91)</f>
        <v>819152</v>
      </c>
      <c r="W111" s="85">
        <f>SUMIFS(Data!$E:$E,Data!$D:$D,'All YOY'!W$93,Data!$A:$A,'All YOY'!W$92,Data!$C:$C,'All YOY'!$C111,Data!$B:$B,'All YOY'!W$91)</f>
        <v>1800095</v>
      </c>
      <c r="X111" s="85">
        <f>SUMIFS(Data!$E:$E,Data!$D:$D,'All YOY'!X$93,Data!$A:$A,'All YOY'!X$92,Data!$C:$C,'All YOY'!$C111,Data!$B:$B,'All YOY'!X$91)</f>
        <v>946085</v>
      </c>
      <c r="Y111" s="85">
        <f>SUMIFS(Data!$E:$E,Data!$D:$D,'All YOY'!Y$93,Data!$A:$A,'All YOY'!Y$92,Data!$C:$C,'All YOY'!$C111,Data!$B:$B,'All YOY'!Y$91)</f>
        <v>854010</v>
      </c>
      <c r="Z111" s="85">
        <f>SUMIFS(Data!$E:$E,Data!$D:$D,'All YOY'!Z$93,Data!$A:$A,'All YOY'!Z$92,Data!$C:$C,'All YOY'!$C111,Data!$B:$B,'All YOY'!Z$91)</f>
        <v>1802364</v>
      </c>
      <c r="AA111" s="85">
        <f>SUMIFS(Data!$E:$E,Data!$D:$D,'All YOY'!AA$93,Data!$A:$A,'All YOY'!AA$92,Data!$C:$C,'All YOY'!$C111,Data!$B:$B,'All YOY'!AA$91)</f>
        <v>949257</v>
      </c>
      <c r="AB111" s="85">
        <f>SUMIFS(Data!$E:$E,Data!$D:$D,'All YOY'!AB$93,Data!$A:$A,'All YOY'!AB$92,Data!$C:$C,'All YOY'!$C111,Data!$B:$B,'All YOY'!AB$91)</f>
        <v>853107</v>
      </c>
      <c r="AC111" s="85">
        <f>SUMIFS(Data!$E:$E,Data!$D:$D,'All YOY'!AC$93,Data!$A:$A,'All YOY'!AC$92,Data!$C:$C,'All YOY'!$C111,Data!$B:$B,'All YOY'!AC$91)</f>
        <v>1854442</v>
      </c>
      <c r="AD111" s="85">
        <f>SUMIFS(Data!$E:$E,Data!$D:$D,'All YOY'!AD$93,Data!$A:$A,'All YOY'!AD$92,Data!$C:$C,'All YOY'!$C111,Data!$B:$B,'All YOY'!AD$91)</f>
        <v>972446</v>
      </c>
      <c r="AE111" s="85">
        <f>SUMIFS(Data!$E:$E,Data!$D:$D,'All YOY'!AE$93,Data!$A:$A,'All YOY'!AE$92,Data!$C:$C,'All YOY'!$C111,Data!$B:$B,'All YOY'!AE$91)</f>
        <v>881996</v>
      </c>
      <c r="AF111" s="85">
        <f>SUMIFS(Data!$E:$E,Data!$D:$D,'All YOY'!AF$93,Data!$A:$A,'All YOY'!AF$92,Data!$C:$C,'All YOY'!$C111,Data!$B:$B,'All YOY'!AF$91)</f>
        <v>1925192</v>
      </c>
      <c r="AG111" s="85">
        <f>SUMIFS(Data!$E:$E,Data!$D:$D,'All YOY'!AG$93,Data!$A:$A,'All YOY'!AG$92,Data!$C:$C,'All YOY'!$C111,Data!$B:$B,'All YOY'!AG$91)</f>
        <v>997358</v>
      </c>
      <c r="AH111" s="85">
        <f>SUMIFS(Data!$E:$E,Data!$D:$D,'All YOY'!AH$93,Data!$A:$A,'All YOY'!AH$92,Data!$C:$C,'All YOY'!$C111,Data!$B:$B,'All YOY'!AH$91)</f>
        <v>927834</v>
      </c>
      <c r="AI111" s="85">
        <f>SUMIFS(Data!$E:$E,Data!$D:$D,'All YOY'!AI$93,Data!$A:$A,'All YOY'!AI$92,Data!$C:$C,'All YOY'!$C111,Data!$B:$B,'All YOY'!AI$91)</f>
        <v>1984418</v>
      </c>
      <c r="AJ111" s="85">
        <f>SUMIFS(Data!$E:$E,Data!$D:$D,'All YOY'!AJ$93,Data!$A:$A,'All YOY'!AJ$92,Data!$C:$C,'All YOY'!$C111,Data!$B:$B,'All YOY'!AJ$91)</f>
        <v>1028248</v>
      </c>
      <c r="AK111" s="85">
        <f>SUMIFS(Data!$E:$E,Data!$D:$D,'All YOY'!AK$93,Data!$A:$A,'All YOY'!AK$92,Data!$C:$C,'All YOY'!$C111,Data!$B:$B,'All YOY'!AK$91)</f>
        <v>956170</v>
      </c>
      <c r="AL111" s="85">
        <f>SUMIFS(Data!$E:$E,Data!$D:$D,'All YOY'!AL$93,Data!$A:$A,'All YOY'!AL$92,Data!$C:$C,'All YOY'!$C111,Data!$B:$B,'All YOY'!AL$91)</f>
        <v>1998714</v>
      </c>
      <c r="AM111" s="85">
        <f>SUMIFS(Data!$E:$E,Data!$D:$D,'All YOY'!AM$93,Data!$A:$A,'All YOY'!AM$92,Data!$C:$C,'All YOY'!$C111,Data!$B:$B,'All YOY'!AM$91)</f>
        <v>1030809</v>
      </c>
      <c r="AN111" s="85">
        <f>SUMIFS(Data!$E:$E,Data!$D:$D,'All YOY'!AN$93,Data!$A:$A,'All YOY'!AN$92,Data!$C:$C,'All YOY'!$C111,Data!$B:$B,'All YOY'!AN$91)</f>
        <v>967905</v>
      </c>
      <c r="AO111" s="85">
        <f>SUMIFS(Data!$E:$E,Data!$D:$D,'All YOY'!AO$93,Data!$A:$A,'All YOY'!AO$92,Data!$C:$C,'All YOY'!$C111,Data!$B:$B,'All YOY'!AO$91)</f>
        <v>2026615</v>
      </c>
      <c r="AP111" s="85">
        <f>SUMIFS(Data!$E:$E,Data!$D:$D,'All YOY'!AP$93,Data!$A:$A,'All YOY'!AP$92,Data!$C:$C,'All YOY'!$C111,Data!$B:$B,'All YOY'!AP$91)</f>
        <v>1040835</v>
      </c>
      <c r="AQ111" s="85">
        <f>SUMIFS(Data!$E:$E,Data!$D:$D,'All YOY'!AQ$93,Data!$A:$A,'All YOY'!AQ$92,Data!$C:$C,'All YOY'!$C111,Data!$B:$B,'All YOY'!AQ$91)</f>
        <v>985780</v>
      </c>
      <c r="AR111" s="85">
        <f>SUMIFS(Data!$E:$E,Data!$D:$D,'All YOY'!AR$93,Data!$A:$A,'All YOY'!AR$92,Data!$C:$C,'All YOY'!$C111,Data!$B:$B,'All YOY'!AR$91)</f>
        <v>2111871</v>
      </c>
      <c r="AS111" s="85">
        <f>SUMIFS(Data!$E:$E,Data!$D:$D,'All YOY'!AS$93,Data!$A:$A,'All YOY'!AS$92,Data!$C:$C,'All YOY'!$C111,Data!$B:$B,'All YOY'!AS$91)</f>
        <v>1075705</v>
      </c>
      <c r="AT111" s="85">
        <f>SUMIFS(Data!$E:$E,Data!$D:$D,'All YOY'!AT$93,Data!$A:$A,'All YOY'!AT$92,Data!$C:$C,'All YOY'!$C111,Data!$B:$B,'All YOY'!AT$91)</f>
        <v>1036166</v>
      </c>
      <c r="AU111" s="85">
        <f>SUMIFS(Data!$E:$E,Data!$D:$D,'All YOY'!AU$93,Data!$A:$A,'All YOY'!AU$92,Data!$C:$C,'All YOY'!$C111,Data!$B:$B,'All YOY'!AU$91)</f>
        <v>2114726</v>
      </c>
      <c r="AV111" s="85">
        <f>SUMIFS(Data!$E:$E,Data!$D:$D,'All YOY'!AV$93,Data!$A:$A,'All YOY'!AV$92,Data!$C:$C,'All YOY'!$C111,Data!$B:$B,'All YOY'!AV$91)</f>
        <v>1079133</v>
      </c>
      <c r="AW111" s="85">
        <f>SUMIFS(Data!$E:$E,Data!$D:$D,'All YOY'!AW$93,Data!$A:$A,'All YOY'!AW$92,Data!$C:$C,'All YOY'!$C111,Data!$B:$B,'All YOY'!AW$91)</f>
        <v>1035593</v>
      </c>
      <c r="AX111" s="85">
        <f>SUMIFS(Data!$E:$E,Data!$D:$D,'All YOY'!AX$93,Data!$A:$A,'All YOY'!AX$92,Data!$C:$C,'All YOY'!$C111,Data!$B:$B,'All YOY'!AX$91)</f>
        <v>2120467</v>
      </c>
      <c r="AY111" s="85">
        <f>SUMIFS(Data!$E:$E,Data!$D:$D,'All YOY'!AY$93,Data!$A:$A,'All YOY'!AY$92,Data!$C:$C,'All YOY'!$C111,Data!$B:$B,'All YOY'!AY$91)</f>
        <v>1086047</v>
      </c>
      <c r="AZ111" s="85">
        <f>SUMIFS(Data!$E:$E,Data!$D:$D,'All YOY'!AZ$93,Data!$A:$A,'All YOY'!AZ$92,Data!$C:$C,'All YOY'!$C111,Data!$B:$B,'All YOY'!AZ$91)</f>
        <v>1034420</v>
      </c>
      <c r="BA111" s="85">
        <f>SUMIFS(Data!$E:$E,Data!$D:$D,'All YOY'!BA$93,Data!$A:$A,'All YOY'!BA$92,Data!$C:$C,'All YOY'!$C111,Data!$B:$B,'All YOY'!BA$91)</f>
        <v>0</v>
      </c>
      <c r="BB111" s="85">
        <f>SUMIFS(Data!$E:$E,Data!$D:$D,'All YOY'!BB$93,Data!$A:$A,'All YOY'!BB$92,Data!$C:$C,'All YOY'!$C111,Data!$B:$B,'All YOY'!BB$91)</f>
        <v>0</v>
      </c>
      <c r="BC111" s="85">
        <f>SUMIFS(Data!$E:$E,Data!$D:$D,'All YOY'!BC$93,Data!$A:$A,'All YOY'!BC$92,Data!$C:$C,'All YOY'!$C111,Data!$B:$B,'All YOY'!BC$91)</f>
        <v>0</v>
      </c>
      <c r="BD111" s="85">
        <f>SUMIFS(Data!$E:$E,Data!$D:$D,'All YOY'!BD$93,Data!$A:$A,'All YOY'!BD$92,Data!$C:$C,'All YOY'!$C111,Data!$B:$B,'All YOY'!BD$91)</f>
        <v>2114372</v>
      </c>
      <c r="BE111" s="85">
        <f>SUMIFS(Data!$E:$E,Data!$D:$D,'All YOY'!BE$93,Data!$A:$A,'All YOY'!BE$92,Data!$C:$C,'All YOY'!$C111,Data!$B:$B,'All YOY'!BE$91)</f>
        <v>1092191</v>
      </c>
      <c r="BF111" s="85">
        <f>SUMIFS(Data!$E:$E,Data!$D:$D,'All YOY'!BF$93,Data!$A:$A,'All YOY'!BF$92,Data!$C:$C,'All YOY'!$C111,Data!$B:$B,'All YOY'!BF$91)</f>
        <v>1022181</v>
      </c>
      <c r="BG111" s="85">
        <f>SUMIFS(Data!$E:$E,Data!$D:$D,'All YOY'!BG$93,Data!$A:$A,'All YOY'!BG$92,Data!$C:$C,'All YOY'!$C111,Data!$B:$B,'All YOY'!BG$91)</f>
        <v>2172957</v>
      </c>
      <c r="BH111" s="85">
        <f>SUMIFS(Data!$E:$E,Data!$D:$D,'All YOY'!BH$93,Data!$A:$A,'All YOY'!BH$92,Data!$C:$C,'All YOY'!$C111,Data!$B:$B,'All YOY'!BH$91)</f>
        <v>1126144</v>
      </c>
      <c r="BI111" s="85">
        <f>SUMIFS(Data!$E:$E,Data!$D:$D,'All YOY'!BI$93,Data!$A:$A,'All YOY'!BI$92,Data!$C:$C,'All YOY'!$C111,Data!$B:$B,'All YOY'!BI$91)</f>
        <v>1046813</v>
      </c>
      <c r="BJ111" s="85">
        <f>SUMIFS(Data!$E:$E,Data!$D:$D,'All YOY'!BJ$93,Data!$A:$A,'All YOY'!BJ$92,Data!$C:$C,'All YOY'!$C111,Data!$B:$B,'All YOY'!BJ$91)</f>
        <v>2229340</v>
      </c>
      <c r="BK111" s="85">
        <f>SUMIFS(Data!$E:$E,Data!$D:$D,'All YOY'!BK$93,Data!$A:$A,'All YOY'!BK$92,Data!$C:$C,'All YOY'!$C111,Data!$B:$B,'All YOY'!BK$91)</f>
        <v>1148219</v>
      </c>
      <c r="BL111" s="85">
        <f>SUMIFS(Data!$E:$E,Data!$D:$D,'All YOY'!BL$93,Data!$A:$A,'All YOY'!BL$92,Data!$C:$C,'All YOY'!$C111,Data!$B:$B,'All YOY'!BL$91)</f>
        <v>1081121</v>
      </c>
      <c r="BM111" s="85">
        <f>SUMIFS(Data!$E:$E,Data!$D:$D,'All YOY'!BM$93,Data!$A:$A,'All YOY'!BM$92,Data!$C:$C,'All YOY'!$C111,Data!$B:$B,'All YOY'!BM$91)</f>
        <v>2259462</v>
      </c>
      <c r="BN111" s="85">
        <f>SUMIFS(Data!$E:$E,Data!$D:$D,'All YOY'!BN$93,Data!$A:$A,'All YOY'!BN$92,Data!$C:$C,'All YOY'!$C111,Data!$B:$B,'All YOY'!BN$91)</f>
        <v>1170894</v>
      </c>
      <c r="BO111" s="85">
        <f>SUMIFS(Data!$E:$E,Data!$D:$D,'All YOY'!BO$93,Data!$A:$A,'All YOY'!BO$92,Data!$C:$C,'All YOY'!$C111,Data!$B:$B,'All YOY'!BO$91)</f>
        <v>1088568</v>
      </c>
      <c r="BP111" s="85">
        <f>SUMIFS(Data!$E:$E,Data!$D:$D,'All YOY'!BP$93,Data!$A:$A,'All YOY'!BP$92,Data!$C:$C,'All YOY'!$C111,Data!$B:$B,'All YOY'!BP$91)</f>
        <v>2329050</v>
      </c>
      <c r="BQ111" s="85">
        <f>SUMIFS(Data!$E:$E,Data!$D:$D,'All YOY'!BQ$93,Data!$A:$A,'All YOY'!BQ$92,Data!$C:$C,'All YOY'!$C111,Data!$B:$B,'All YOY'!BQ$91)</f>
        <v>1203951</v>
      </c>
      <c r="BR111" s="85">
        <f>SUMIFS(Data!$E:$E,Data!$D:$D,'All YOY'!BR$93,Data!$A:$A,'All YOY'!BR$92,Data!$C:$C,'All YOY'!$C111,Data!$B:$B,'All YOY'!BR$91)</f>
        <v>1125099</v>
      </c>
      <c r="BS111" s="85">
        <f>SUMIFS(Data!$E:$E,Data!$D:$D,'All YOY'!BS$93,Data!$A:$A,'All YOY'!BS$92,Data!$C:$C,'All YOY'!$C111,Data!$B:$B,'All YOY'!BS$91)</f>
        <v>2414191</v>
      </c>
      <c r="BT111" s="85">
        <f>SUMIFS(Data!$E:$E,Data!$D:$D,'All YOY'!BT$93,Data!$A:$A,'All YOY'!BT$92,Data!$C:$C,'All YOY'!$C111,Data!$B:$B,'All YOY'!BT$91)</f>
        <v>1241507</v>
      </c>
      <c r="BU111" s="85">
        <f>SUMIFS(Data!$E:$E,Data!$D:$D,'All YOY'!BU$93,Data!$A:$A,'All YOY'!BU$92,Data!$C:$C,'All YOY'!$C111,Data!$B:$B,'All YOY'!BU$91)</f>
        <v>1172684</v>
      </c>
      <c r="BV111" s="85">
        <f>SUMIFS(Data!$E:$E,Data!$D:$D,'All YOY'!BV$93,Data!$A:$A,'All YOY'!BV$92,Data!$C:$C,'All YOY'!$C111,Data!$B:$B,'All YOY'!BV$91)</f>
        <v>2413223</v>
      </c>
      <c r="BW111" s="85">
        <f>SUMIFS(Data!$E:$E,Data!$D:$D,'All YOY'!BW$93,Data!$A:$A,'All YOY'!BW$92,Data!$C:$C,'All YOY'!$C111,Data!$B:$B,'All YOY'!BW$91)</f>
        <v>1233958</v>
      </c>
      <c r="BX111" s="85">
        <f>SUMIFS(Data!$E:$E,Data!$D:$D,'All YOY'!BX$93,Data!$A:$A,'All YOY'!BX$92,Data!$C:$C,'All YOY'!$C111,Data!$B:$B,'All YOY'!BX$91)</f>
        <v>1179265</v>
      </c>
      <c r="BY111" s="85">
        <f>SUMIFS(Data!$E:$E,Data!$D:$D,'All YOY'!BY$93,Data!$A:$A,'All YOY'!BY$92,Data!$C:$C,'All YOY'!$C111,Data!$B:$B,'All YOY'!BY$91)</f>
        <v>2432395</v>
      </c>
      <c r="BZ111" s="85">
        <f>SUMIFS(Data!$E:$E,Data!$D:$D,'All YOY'!BZ$93,Data!$A:$A,'All YOY'!BZ$92,Data!$C:$C,'All YOY'!$C111,Data!$B:$B,'All YOY'!BZ$91)</f>
        <v>1241223</v>
      </c>
      <c r="CA111" s="85">
        <f>SUMIFS(Data!$E:$E,Data!$D:$D,'All YOY'!CA$93,Data!$A:$A,'All YOY'!CA$92,Data!$C:$C,'All YOY'!$C111,Data!$B:$B,'All YOY'!CA$91)</f>
        <v>1191172</v>
      </c>
      <c r="CB111" s="85">
        <f>SUMIFS(Data!$E:$E,Data!$D:$D,'All YOY'!CB$93,Data!$A:$A,'All YOY'!CB$92,Data!$C:$C,'All YOY'!$C111,Data!$B:$B,'All YOY'!CB$91)</f>
        <v>2458758</v>
      </c>
      <c r="CC111" s="85">
        <f>SUMIFS(Data!$E:$E,Data!$D:$D,'All YOY'!CC$93,Data!$A:$A,'All YOY'!CC$92,Data!$C:$C,'All YOY'!$C111,Data!$B:$B,'All YOY'!CC$91)</f>
        <v>1253233</v>
      </c>
      <c r="CD111" s="85">
        <f>SUMIFS(Data!$E:$E,Data!$D:$D,'All YOY'!CD$93,Data!$A:$A,'All YOY'!CD$92,Data!$C:$C,'All YOY'!$C111,Data!$B:$B,'All YOY'!CD$91)</f>
        <v>1205525</v>
      </c>
      <c r="CE111" s="85">
        <f>SUMIFS(Data!$E:$E,Data!$D:$D,'All YOY'!CE$93,Data!$A:$A,'All YOY'!CE$92,Data!$C:$C,'All YOY'!$C111,Data!$B:$B,'All YOY'!CE$91)</f>
        <v>2492612</v>
      </c>
      <c r="CF111" s="85">
        <f>SUMIFS(Data!$E:$E,Data!$D:$D,'All YOY'!CF$93,Data!$A:$A,'All YOY'!CF$92,Data!$C:$C,'All YOY'!$C111,Data!$B:$B,'All YOY'!CF$91)</f>
        <v>1279019</v>
      </c>
      <c r="CG111" s="85">
        <f>SUMIFS(Data!$E:$E,Data!$D:$D,'All YOY'!CG$93,Data!$A:$A,'All YOY'!CG$92,Data!$C:$C,'All YOY'!$C111,Data!$B:$B,'All YOY'!CG$91)</f>
        <v>1213593</v>
      </c>
      <c r="CH111" s="85">
        <f>SUMIFS(Data!$E:$E,Data!$D:$D,'All YOY'!CH$93,Data!$A:$A,'All YOY'!CH$92,Data!$C:$C,'All YOY'!$C111,Data!$B:$B,'All YOY'!CH$91)</f>
        <v>2537829</v>
      </c>
      <c r="CI111" s="85">
        <f>SUMIFS(Data!$E:$E,Data!$D:$D,'All YOY'!CI$93,Data!$A:$A,'All YOY'!CI$92,Data!$C:$C,'All YOY'!$C111,Data!$B:$B,'All YOY'!CI$91)</f>
        <v>1326665</v>
      </c>
      <c r="CJ111" s="85">
        <f>SUMIFS(Data!$E:$E,Data!$D:$D,'All YOY'!CJ$93,Data!$A:$A,'All YOY'!CJ$92,Data!$C:$C,'All YOY'!$C111,Data!$B:$B,'All YOY'!CJ$91)</f>
        <v>1211164</v>
      </c>
      <c r="CK111" s="85">
        <f>SUMIFS(Data!$E:$E,Data!$D:$D,'All YOY'!CK$93,Data!$A:$A,'All YOY'!CK$92,Data!$C:$C,'All YOY'!$C111,Data!$B:$B,'All YOY'!CK$91)</f>
        <v>2592506</v>
      </c>
      <c r="CL111" s="85">
        <f>SUMIFS(Data!$E:$E,Data!$D:$D,'All YOY'!CL$93,Data!$A:$A,'All YOY'!CL$92,Data!$C:$C,'All YOY'!$C111,Data!$B:$B,'All YOY'!CL$91)</f>
        <v>1351004</v>
      </c>
      <c r="CM111" s="85">
        <f>SUMIFS(Data!$E:$E,Data!$D:$D,'All YOY'!CM$93,Data!$A:$A,'All YOY'!CM$92,Data!$C:$C,'All YOY'!$C111,Data!$B:$B,'All YOY'!CM$91)</f>
        <v>1241502</v>
      </c>
      <c r="CN111" s="85">
        <f>SUMIFS(Data!$E:$E,Data!$D:$D,'All YOY'!CN$93,Data!$A:$A,'All YOY'!CN$92,Data!$C:$C,'All YOY'!$C111,Data!$B:$B,'All YOY'!CN$91)</f>
        <v>2649043</v>
      </c>
      <c r="CO111" s="85">
        <f>SUMIFS(Data!$E:$E,Data!$D:$D,'All YOY'!CO$93,Data!$A:$A,'All YOY'!CO$92,Data!$C:$C,'All YOY'!$C111,Data!$B:$B,'All YOY'!CO$91)</f>
        <v>1367822</v>
      </c>
      <c r="CP111" s="85">
        <f>SUMIFS(Data!$E:$E,Data!$D:$D,'All YOY'!CP$93,Data!$A:$A,'All YOY'!CP$92,Data!$C:$C,'All YOY'!$C111,Data!$B:$B,'All YOY'!CP$91)</f>
        <v>1281221</v>
      </c>
      <c r="CQ111" s="85">
        <f>SUMIFS(Data!$E:$E,Data!$D:$D,'All YOY'!CQ$93,Data!$A:$A,'All YOY'!CQ$92,Data!$C:$C,'All YOY'!$C111,Data!$B:$B,'All YOY'!CQ$91)</f>
        <v>2669185</v>
      </c>
      <c r="CR111" s="85">
        <f>SUMIFS(Data!$E:$E,Data!$D:$D,'All YOY'!CR$93,Data!$A:$A,'All YOY'!CR$92,Data!$C:$C,'All YOY'!$C111,Data!$B:$B,'All YOY'!CR$91)</f>
        <v>1375774</v>
      </c>
      <c r="CS111" s="85">
        <f>SUMIFS(Data!$E:$E,Data!$D:$D,'All YOY'!CS$93,Data!$A:$A,'All YOY'!CS$92,Data!$C:$C,'All YOY'!$C111,Data!$B:$B,'All YOY'!CS$91)</f>
        <v>1293411</v>
      </c>
      <c r="CT111" s="85">
        <f>SUMIFS(Data!$E:$E,Data!$D:$D,'All YOY'!CT$93,Data!$A:$A,'All YOY'!CT$92,Data!$C:$C,'All YOY'!$C111,Data!$B:$B,'All YOY'!CT$91)</f>
        <v>2704038</v>
      </c>
      <c r="CU111" s="85">
        <f>SUMIFS(Data!$E:$E,Data!$D:$D,'All YOY'!CU$93,Data!$A:$A,'All YOY'!CU$92,Data!$C:$C,'All YOY'!$C111,Data!$B:$B,'All YOY'!CU$91)</f>
        <v>1390981</v>
      </c>
      <c r="CV111" s="85">
        <f>SUMIFS(Data!$E:$E,Data!$D:$D,'All YOY'!CV$93,Data!$A:$A,'All YOY'!CV$92,Data!$C:$C,'All YOY'!$C111,Data!$B:$B,'All YOY'!CV$91)</f>
        <v>1313057</v>
      </c>
      <c r="CW111" s="85">
        <f>SUMIFS(Data!$E:$E,Data!$D:$D,'All YOY'!CW$93,Data!$A:$A,'All YOY'!CW$92,Data!$C:$C,'All YOY'!$C111,Data!$B:$B,'All YOY'!CW$91)</f>
        <v>2728216</v>
      </c>
      <c r="CX111" s="85">
        <f>SUMIFS(Data!$E:$E,Data!$D:$D,'All YOY'!CX$93,Data!$A:$A,'All YOY'!CX$92,Data!$C:$C,'All YOY'!$C111,Data!$B:$B,'All YOY'!CX$91)</f>
        <v>1388982</v>
      </c>
      <c r="CY111" s="85">
        <f>SUMIFS(Data!$E:$E,Data!$D:$D,'All YOY'!CY$93,Data!$A:$A,'All YOY'!CY$92,Data!$C:$C,'All YOY'!$C111,Data!$B:$B,'All YOY'!CY$91)</f>
        <v>1339234</v>
      </c>
      <c r="CZ111" s="85">
        <f>SUMIFS(Data!$E:$E,Data!$D:$D,'All YOY'!CZ$93,Data!$A:$A,'All YOY'!CZ$92,Data!$C:$C,'All YOY'!$C111,Data!$B:$B,'All YOY'!CZ$91)</f>
        <v>2749223</v>
      </c>
      <c r="DA111" s="85">
        <f>SUMIFS(Data!$E:$E,Data!$D:$D,'All YOY'!DA$93,Data!$A:$A,'All YOY'!DA$92,Data!$C:$C,'All YOY'!$C111,Data!$B:$B,'All YOY'!DA$91)</f>
        <v>0</v>
      </c>
      <c r="DB111" s="85">
        <f>SUMIFS(Data!$E:$E,Data!$D:$D,'All YOY'!DB$93,Data!$A:$A,'All YOY'!DB$92,Data!$C:$C,'All YOY'!$C111,Data!$B:$B,'All YOY'!DB$91)</f>
        <v>1353977</v>
      </c>
      <c r="DC111" s="85">
        <f>SUMIFS(Data!$E:$E,Data!$D:$D,'All YOY'!DC$93,Data!$A:$A,'All YOY'!DC$92,Data!$C:$C,'All YOY'!$C111,Data!$B:$B,'All YOY'!DC$91)</f>
        <v>2778942</v>
      </c>
      <c r="DD111" s="85">
        <f>SUMIFS(Data!$E:$E,Data!$D:$D,'All YOY'!DD$93,Data!$A:$A,'All YOY'!DD$92,Data!$C:$C,'All YOY'!$C111,Data!$B:$B,'All YOY'!DD$91)</f>
        <v>1413451</v>
      </c>
      <c r="DE111" s="85">
        <f>SUMIFS(Data!$E:$E,Data!$D:$D,'All YOY'!DE$93,Data!$A:$A,'All YOY'!DE$92,Data!$C:$C,'All YOY'!$C111,Data!$B:$B,'All YOY'!DE$91)</f>
        <v>1365491</v>
      </c>
    </row>
    <row r="112" spans="1:109">
      <c r="A112" s="77" t="s">
        <v>462</v>
      </c>
      <c r="B112" s="77"/>
      <c r="C112" s="81" t="s">
        <v>35</v>
      </c>
      <c r="D112" s="81"/>
      <c r="E112" s="85">
        <f>SUMIFS(Data!$E:$E,Data!$D:$D,'All YOY'!E$93,Data!$A:$A,'All YOY'!E$92,Data!$C:$C,'All YOY'!$C112,Data!$B:$B,'All YOY'!E$91)</f>
        <v>19708</v>
      </c>
      <c r="F112" s="85">
        <f>SUMIFS(Data!$E:$E,Data!$D:$D,'All YOY'!F$93,Data!$A:$A,'All YOY'!F$92,Data!$C:$C,'All YOY'!$C112,Data!$B:$B,'All YOY'!F$91)</f>
        <v>16700</v>
      </c>
      <c r="G112" s="85">
        <f>SUMIFS(Data!$E:$E,Data!$D:$D,'All YOY'!G$93,Data!$A:$A,'All YOY'!G$92,Data!$C:$C,'All YOY'!$C112,Data!$B:$B,'All YOY'!G$91)</f>
        <v>3008</v>
      </c>
      <c r="H112" s="85">
        <f>SUMIFS(Data!$E:$E,Data!$D:$D,'All YOY'!H$93,Data!$A:$A,'All YOY'!H$92,Data!$C:$C,'All YOY'!$C112,Data!$B:$B,'All YOY'!H$91)</f>
        <v>22868</v>
      </c>
      <c r="I112" s="85">
        <f>SUMIFS(Data!$E:$E,Data!$D:$D,'All YOY'!I$93,Data!$A:$A,'All YOY'!I$92,Data!$C:$C,'All YOY'!$C112,Data!$B:$B,'All YOY'!I$91)</f>
        <v>17550</v>
      </c>
      <c r="J112" s="85">
        <f>SUMIFS(Data!$E:$E,Data!$D:$D,'All YOY'!J$93,Data!$A:$A,'All YOY'!J$92,Data!$C:$C,'All YOY'!$C112,Data!$B:$B,'All YOY'!J$91)</f>
        <v>5318</v>
      </c>
      <c r="K112" s="85">
        <f>SUMIFS(Data!$E:$E,Data!$D:$D,'All YOY'!K$93,Data!$A:$A,'All YOY'!K$92,Data!$C:$C,'All YOY'!$C112,Data!$B:$B,'All YOY'!K$91)</f>
        <v>23436</v>
      </c>
      <c r="L112" s="85">
        <f>SUMIFS(Data!$E:$E,Data!$D:$D,'All YOY'!L$93,Data!$A:$A,'All YOY'!L$92,Data!$C:$C,'All YOY'!$C112,Data!$B:$B,'All YOY'!L$91)</f>
        <v>17769</v>
      </c>
      <c r="M112" s="85">
        <f>SUMIFS(Data!$E:$E,Data!$D:$D,'All YOY'!M$93,Data!$A:$A,'All YOY'!M$92,Data!$C:$C,'All YOY'!$C112,Data!$B:$B,'All YOY'!M$91)</f>
        <v>5667</v>
      </c>
      <c r="N112" s="85">
        <f>SUMIFS(Data!$E:$E,Data!$D:$D,'All YOY'!N$93,Data!$A:$A,'All YOY'!N$92,Data!$C:$C,'All YOY'!$C112,Data!$B:$B,'All YOY'!N$91)</f>
        <v>23951</v>
      </c>
      <c r="O112" s="85">
        <f>SUMIFS(Data!$E:$E,Data!$D:$D,'All YOY'!O$93,Data!$A:$A,'All YOY'!O$92,Data!$C:$C,'All YOY'!$C112,Data!$B:$B,'All YOY'!O$91)</f>
        <v>18021</v>
      </c>
      <c r="P112" s="85">
        <f>SUMIFS(Data!$E:$E,Data!$D:$D,'All YOY'!P$93,Data!$A:$A,'All YOY'!P$92,Data!$C:$C,'All YOY'!$C112,Data!$B:$B,'All YOY'!P$91)</f>
        <v>5930</v>
      </c>
      <c r="Q112" s="85">
        <f>SUMIFS(Data!$E:$E,Data!$D:$D,'All YOY'!Q$93,Data!$A:$A,'All YOY'!Q$92,Data!$C:$C,'All YOY'!$C112,Data!$B:$B,'All YOY'!Q$91)</f>
        <v>23665</v>
      </c>
      <c r="R112" s="85">
        <f>SUMIFS(Data!$E:$E,Data!$D:$D,'All YOY'!R$93,Data!$A:$A,'All YOY'!R$92,Data!$C:$C,'All YOY'!$C112,Data!$B:$B,'All YOY'!R$91)</f>
        <v>17998</v>
      </c>
      <c r="S112" s="85">
        <f>SUMIFS(Data!$E:$E,Data!$D:$D,'All YOY'!S$93,Data!$A:$A,'All YOY'!S$92,Data!$C:$C,'All YOY'!$C112,Data!$B:$B,'All YOY'!S$91)</f>
        <v>5667</v>
      </c>
      <c r="T112" s="85">
        <f>SUMIFS(Data!$E:$E,Data!$D:$D,'All YOY'!T$93,Data!$A:$A,'All YOY'!T$92,Data!$C:$C,'All YOY'!$C112,Data!$B:$B,'All YOY'!T$91)</f>
        <v>24825</v>
      </c>
      <c r="U112" s="85">
        <f>SUMIFS(Data!$E:$E,Data!$D:$D,'All YOY'!U$93,Data!$A:$A,'All YOY'!U$92,Data!$C:$C,'All YOY'!$C112,Data!$B:$B,'All YOY'!U$91)</f>
        <v>18860</v>
      </c>
      <c r="V112" s="85">
        <f>SUMIFS(Data!$E:$E,Data!$D:$D,'All YOY'!V$93,Data!$A:$A,'All YOY'!V$92,Data!$C:$C,'All YOY'!$C112,Data!$B:$B,'All YOY'!V$91)</f>
        <v>5965</v>
      </c>
      <c r="W112" s="85">
        <f>SUMIFS(Data!$E:$E,Data!$D:$D,'All YOY'!W$93,Data!$A:$A,'All YOY'!W$92,Data!$C:$C,'All YOY'!$C112,Data!$B:$B,'All YOY'!W$91)</f>
        <v>24368</v>
      </c>
      <c r="X112" s="85">
        <f>SUMIFS(Data!$E:$E,Data!$D:$D,'All YOY'!X$93,Data!$A:$A,'All YOY'!X$92,Data!$C:$C,'All YOY'!$C112,Data!$B:$B,'All YOY'!X$91)</f>
        <v>18492</v>
      </c>
      <c r="Y112" s="85">
        <f>SUMIFS(Data!$E:$E,Data!$D:$D,'All YOY'!Y$93,Data!$A:$A,'All YOY'!Y$92,Data!$C:$C,'All YOY'!$C112,Data!$B:$B,'All YOY'!Y$91)</f>
        <v>5876</v>
      </c>
      <c r="Z112" s="85">
        <f>SUMIFS(Data!$E:$E,Data!$D:$D,'All YOY'!Z$93,Data!$A:$A,'All YOY'!Z$92,Data!$C:$C,'All YOY'!$C112,Data!$B:$B,'All YOY'!Z$91)</f>
        <v>24610</v>
      </c>
      <c r="AA112" s="85">
        <f>SUMIFS(Data!$E:$E,Data!$D:$D,'All YOY'!AA$93,Data!$A:$A,'All YOY'!AA$92,Data!$C:$C,'All YOY'!$C112,Data!$B:$B,'All YOY'!AA$91)</f>
        <v>18929</v>
      </c>
      <c r="AB112" s="85">
        <f>SUMIFS(Data!$E:$E,Data!$D:$D,'All YOY'!AB$93,Data!$A:$A,'All YOY'!AB$92,Data!$C:$C,'All YOY'!$C112,Data!$B:$B,'All YOY'!AB$91)</f>
        <v>5681</v>
      </c>
      <c r="AC112" s="85">
        <f>SUMIFS(Data!$E:$E,Data!$D:$D,'All YOY'!AC$93,Data!$A:$A,'All YOY'!AC$92,Data!$C:$C,'All YOY'!$C112,Data!$B:$B,'All YOY'!AC$91)</f>
        <v>25882</v>
      </c>
      <c r="AD112" s="85">
        <f>SUMIFS(Data!$E:$E,Data!$D:$D,'All YOY'!AD$93,Data!$A:$A,'All YOY'!AD$92,Data!$C:$C,'All YOY'!$C112,Data!$B:$B,'All YOY'!AD$91)</f>
        <v>19513</v>
      </c>
      <c r="AE112" s="85">
        <f>SUMIFS(Data!$E:$E,Data!$D:$D,'All YOY'!AE$93,Data!$A:$A,'All YOY'!AE$92,Data!$C:$C,'All YOY'!$C112,Data!$B:$B,'All YOY'!AE$91)</f>
        <v>6369</v>
      </c>
      <c r="AF112" s="85">
        <f>SUMIFS(Data!$E:$E,Data!$D:$D,'All YOY'!AF$93,Data!$A:$A,'All YOY'!AF$92,Data!$C:$C,'All YOY'!$C112,Data!$B:$B,'All YOY'!AF$91)</f>
        <v>30620</v>
      </c>
      <c r="AG112" s="85">
        <f>SUMIFS(Data!$E:$E,Data!$D:$D,'All YOY'!AG$93,Data!$A:$A,'All YOY'!AG$92,Data!$C:$C,'All YOY'!$C112,Data!$B:$B,'All YOY'!AG$91)</f>
        <v>23723</v>
      </c>
      <c r="AH112" s="85">
        <f>SUMIFS(Data!$E:$E,Data!$D:$D,'All YOY'!AH$93,Data!$A:$A,'All YOY'!AH$92,Data!$C:$C,'All YOY'!$C112,Data!$B:$B,'All YOY'!AH$91)</f>
        <v>6897</v>
      </c>
      <c r="AI112" s="85">
        <f>SUMIFS(Data!$E:$E,Data!$D:$D,'All YOY'!AI$93,Data!$A:$A,'All YOY'!AI$92,Data!$C:$C,'All YOY'!$C112,Data!$B:$B,'All YOY'!AI$91)</f>
        <v>32812</v>
      </c>
      <c r="AJ112" s="85">
        <f>SUMIFS(Data!$E:$E,Data!$D:$D,'All YOY'!AJ$93,Data!$A:$A,'All YOY'!AJ$92,Data!$C:$C,'All YOY'!$C112,Data!$B:$B,'All YOY'!AJ$91)</f>
        <v>24495</v>
      </c>
      <c r="AK112" s="85">
        <f>SUMIFS(Data!$E:$E,Data!$D:$D,'All YOY'!AK$93,Data!$A:$A,'All YOY'!AK$92,Data!$C:$C,'All YOY'!$C112,Data!$B:$B,'All YOY'!AK$91)</f>
        <v>8317</v>
      </c>
      <c r="AL112" s="85">
        <f>SUMIFS(Data!$E:$E,Data!$D:$D,'All YOY'!AL$93,Data!$A:$A,'All YOY'!AL$92,Data!$C:$C,'All YOY'!$C112,Data!$B:$B,'All YOY'!AL$91)</f>
        <v>34568</v>
      </c>
      <c r="AM112" s="85">
        <f>SUMIFS(Data!$E:$E,Data!$D:$D,'All YOY'!AM$93,Data!$A:$A,'All YOY'!AM$92,Data!$C:$C,'All YOY'!$C112,Data!$B:$B,'All YOY'!AM$91)</f>
        <v>25272</v>
      </c>
      <c r="AN112" s="85">
        <f>SUMIFS(Data!$E:$E,Data!$D:$D,'All YOY'!AN$93,Data!$A:$A,'All YOY'!AN$92,Data!$C:$C,'All YOY'!$C112,Data!$B:$B,'All YOY'!AN$91)</f>
        <v>9296</v>
      </c>
      <c r="AO112" s="85">
        <f>SUMIFS(Data!$E:$E,Data!$D:$D,'All YOY'!AO$93,Data!$A:$A,'All YOY'!AO$92,Data!$C:$C,'All YOY'!$C112,Data!$B:$B,'All YOY'!AO$91)</f>
        <v>36713</v>
      </c>
      <c r="AP112" s="85">
        <f>SUMIFS(Data!$E:$E,Data!$D:$D,'All YOY'!AP$93,Data!$A:$A,'All YOY'!AP$92,Data!$C:$C,'All YOY'!$C112,Data!$B:$B,'All YOY'!AP$91)</f>
        <v>26551</v>
      </c>
      <c r="AQ112" s="85">
        <f>SUMIFS(Data!$E:$E,Data!$D:$D,'All YOY'!AQ$93,Data!$A:$A,'All YOY'!AQ$92,Data!$C:$C,'All YOY'!$C112,Data!$B:$B,'All YOY'!AQ$91)</f>
        <v>10162</v>
      </c>
      <c r="AR112" s="85">
        <f>SUMIFS(Data!$E:$E,Data!$D:$D,'All YOY'!AR$93,Data!$A:$A,'All YOY'!AR$92,Data!$C:$C,'All YOY'!$C112,Data!$B:$B,'All YOY'!AR$91)</f>
        <v>37359</v>
      </c>
      <c r="AS112" s="85">
        <f>SUMIFS(Data!$E:$E,Data!$D:$D,'All YOY'!AS$93,Data!$A:$A,'All YOY'!AS$92,Data!$C:$C,'All YOY'!$C112,Data!$B:$B,'All YOY'!AS$91)</f>
        <v>27041</v>
      </c>
      <c r="AT112" s="85">
        <f>SUMIFS(Data!$E:$E,Data!$D:$D,'All YOY'!AT$93,Data!$A:$A,'All YOY'!AT$92,Data!$C:$C,'All YOY'!$C112,Data!$B:$B,'All YOY'!AT$91)</f>
        <v>10318</v>
      </c>
      <c r="AU112" s="85">
        <f>SUMIFS(Data!$E:$E,Data!$D:$D,'All YOY'!AU$93,Data!$A:$A,'All YOY'!AU$92,Data!$C:$C,'All YOY'!$C112,Data!$B:$B,'All YOY'!AU$91)</f>
        <v>40394</v>
      </c>
      <c r="AV112" s="85">
        <f>SUMIFS(Data!$E:$E,Data!$D:$D,'All YOY'!AV$93,Data!$A:$A,'All YOY'!AV$92,Data!$C:$C,'All YOY'!$C112,Data!$B:$B,'All YOY'!AV$91)</f>
        <v>26713</v>
      </c>
      <c r="AW112" s="85">
        <f>SUMIFS(Data!$E:$E,Data!$D:$D,'All YOY'!AW$93,Data!$A:$A,'All YOY'!AW$92,Data!$C:$C,'All YOY'!$C112,Data!$B:$B,'All YOY'!AW$91)</f>
        <v>13681</v>
      </c>
      <c r="AX112" s="85">
        <f>SUMIFS(Data!$E:$E,Data!$D:$D,'All YOY'!AX$93,Data!$A:$A,'All YOY'!AX$92,Data!$C:$C,'All YOY'!$C112,Data!$B:$B,'All YOY'!AX$91)</f>
        <v>50180</v>
      </c>
      <c r="AY112" s="85">
        <f>SUMIFS(Data!$E:$E,Data!$D:$D,'All YOY'!AY$93,Data!$A:$A,'All YOY'!AY$92,Data!$C:$C,'All YOY'!$C112,Data!$B:$B,'All YOY'!AY$91)</f>
        <v>36829</v>
      </c>
      <c r="AZ112" s="85">
        <f>SUMIFS(Data!$E:$E,Data!$D:$D,'All YOY'!AZ$93,Data!$A:$A,'All YOY'!AZ$92,Data!$C:$C,'All YOY'!$C112,Data!$B:$B,'All YOY'!AZ$91)</f>
        <v>13351</v>
      </c>
      <c r="BA112" s="85">
        <f>SUMIFS(Data!$E:$E,Data!$D:$D,'All YOY'!BA$93,Data!$A:$A,'All YOY'!BA$92,Data!$C:$C,'All YOY'!$C112,Data!$B:$B,'All YOY'!BA$91)</f>
        <v>0</v>
      </c>
      <c r="BB112" s="85">
        <f>SUMIFS(Data!$E:$E,Data!$D:$D,'All YOY'!BB$93,Data!$A:$A,'All YOY'!BB$92,Data!$C:$C,'All YOY'!$C112,Data!$B:$B,'All YOY'!BB$91)</f>
        <v>0</v>
      </c>
      <c r="BC112" s="85">
        <f>SUMIFS(Data!$E:$E,Data!$D:$D,'All YOY'!BC$93,Data!$A:$A,'All YOY'!BC$92,Data!$C:$C,'All YOY'!$C112,Data!$B:$B,'All YOY'!BC$91)</f>
        <v>0</v>
      </c>
      <c r="BD112" s="85">
        <f>SUMIFS(Data!$E:$E,Data!$D:$D,'All YOY'!BD$93,Data!$A:$A,'All YOY'!BD$92,Data!$C:$C,'All YOY'!$C112,Data!$B:$B,'All YOY'!BD$91)</f>
        <v>50447</v>
      </c>
      <c r="BE112" s="85">
        <f>SUMIFS(Data!$E:$E,Data!$D:$D,'All YOY'!BE$93,Data!$A:$A,'All YOY'!BE$92,Data!$C:$C,'All YOY'!$C112,Data!$B:$B,'All YOY'!BE$91)</f>
        <v>37768</v>
      </c>
      <c r="BF112" s="85">
        <f>SUMIFS(Data!$E:$E,Data!$D:$D,'All YOY'!BF$93,Data!$A:$A,'All YOY'!BF$92,Data!$C:$C,'All YOY'!$C112,Data!$B:$B,'All YOY'!BF$91)</f>
        <v>12679</v>
      </c>
      <c r="BG112" s="85">
        <f>SUMIFS(Data!$E:$E,Data!$D:$D,'All YOY'!BG$93,Data!$A:$A,'All YOY'!BG$92,Data!$C:$C,'All YOY'!$C112,Data!$B:$B,'All YOY'!BG$91)</f>
        <v>55119</v>
      </c>
      <c r="BH112" s="85">
        <f>SUMIFS(Data!$E:$E,Data!$D:$D,'All YOY'!BH$93,Data!$A:$A,'All YOY'!BH$92,Data!$C:$C,'All YOY'!$C112,Data!$B:$B,'All YOY'!BH$91)</f>
        <v>41674</v>
      </c>
      <c r="BI112" s="85">
        <f>SUMIFS(Data!$E:$E,Data!$D:$D,'All YOY'!BI$93,Data!$A:$A,'All YOY'!BI$92,Data!$C:$C,'All YOY'!$C112,Data!$B:$B,'All YOY'!BI$91)</f>
        <v>13445</v>
      </c>
      <c r="BJ112" s="85">
        <f>SUMIFS(Data!$E:$E,Data!$D:$D,'All YOY'!BJ$93,Data!$A:$A,'All YOY'!BJ$92,Data!$C:$C,'All YOY'!$C112,Data!$B:$B,'All YOY'!BJ$91)</f>
        <v>55033</v>
      </c>
      <c r="BK112" s="85">
        <f>SUMIFS(Data!$E:$E,Data!$D:$D,'All YOY'!BK$93,Data!$A:$A,'All YOY'!BK$92,Data!$C:$C,'All YOY'!$C112,Data!$B:$B,'All YOY'!BK$91)</f>
        <v>40866</v>
      </c>
      <c r="BL112" s="85">
        <f>SUMIFS(Data!$E:$E,Data!$D:$D,'All YOY'!BL$93,Data!$A:$A,'All YOY'!BL$92,Data!$C:$C,'All YOY'!$C112,Data!$B:$B,'All YOY'!BL$91)</f>
        <v>14167</v>
      </c>
      <c r="BM112" s="85">
        <f>SUMIFS(Data!$E:$E,Data!$D:$D,'All YOY'!BM$93,Data!$A:$A,'All YOY'!BM$92,Data!$C:$C,'All YOY'!$C112,Data!$B:$B,'All YOY'!BM$91)</f>
        <v>55856</v>
      </c>
      <c r="BN112" s="85">
        <f>SUMIFS(Data!$E:$E,Data!$D:$D,'All YOY'!BN$93,Data!$A:$A,'All YOY'!BN$92,Data!$C:$C,'All YOY'!$C112,Data!$B:$B,'All YOY'!BN$91)</f>
        <v>41381</v>
      </c>
      <c r="BO112" s="85">
        <f>SUMIFS(Data!$E:$E,Data!$D:$D,'All YOY'!BO$93,Data!$A:$A,'All YOY'!BO$92,Data!$C:$C,'All YOY'!$C112,Data!$B:$B,'All YOY'!BO$91)</f>
        <v>14475</v>
      </c>
      <c r="BP112" s="85">
        <f>SUMIFS(Data!$E:$E,Data!$D:$D,'All YOY'!BP$93,Data!$A:$A,'All YOY'!BP$92,Data!$C:$C,'All YOY'!$C112,Data!$B:$B,'All YOY'!BP$91)</f>
        <v>58034</v>
      </c>
      <c r="BQ112" s="85">
        <f>SUMIFS(Data!$E:$E,Data!$D:$D,'All YOY'!BQ$93,Data!$A:$A,'All YOY'!BQ$92,Data!$C:$C,'All YOY'!$C112,Data!$B:$B,'All YOY'!BQ$91)</f>
        <v>43257</v>
      </c>
      <c r="BR112" s="85">
        <f>SUMIFS(Data!$E:$E,Data!$D:$D,'All YOY'!BR$93,Data!$A:$A,'All YOY'!BR$92,Data!$C:$C,'All YOY'!$C112,Data!$B:$B,'All YOY'!BR$91)</f>
        <v>14777</v>
      </c>
      <c r="BS112" s="85">
        <f>SUMIFS(Data!$E:$E,Data!$D:$D,'All YOY'!BS$93,Data!$A:$A,'All YOY'!BS$92,Data!$C:$C,'All YOY'!$C112,Data!$B:$B,'All YOY'!BS$91)</f>
        <v>68546</v>
      </c>
      <c r="BT112" s="85">
        <f>SUMIFS(Data!$E:$E,Data!$D:$D,'All YOY'!BT$93,Data!$A:$A,'All YOY'!BT$92,Data!$C:$C,'All YOY'!$C112,Data!$B:$B,'All YOY'!BT$91)</f>
        <v>50994</v>
      </c>
      <c r="BU112" s="85">
        <f>SUMIFS(Data!$E:$E,Data!$D:$D,'All YOY'!BU$93,Data!$A:$A,'All YOY'!BU$92,Data!$C:$C,'All YOY'!$C112,Data!$B:$B,'All YOY'!BU$91)</f>
        <v>17552</v>
      </c>
      <c r="BV112" s="85">
        <f>SUMIFS(Data!$E:$E,Data!$D:$D,'All YOY'!BV$93,Data!$A:$A,'All YOY'!BV$92,Data!$C:$C,'All YOY'!$C112,Data!$B:$B,'All YOY'!BV$91)</f>
        <v>64063</v>
      </c>
      <c r="BW112" s="85">
        <f>SUMIFS(Data!$E:$E,Data!$D:$D,'All YOY'!BW$93,Data!$A:$A,'All YOY'!BW$92,Data!$C:$C,'All YOY'!$C112,Data!$B:$B,'All YOY'!BW$91)</f>
        <v>47539</v>
      </c>
      <c r="BX112" s="85">
        <f>SUMIFS(Data!$E:$E,Data!$D:$D,'All YOY'!BX$93,Data!$A:$A,'All YOY'!BX$92,Data!$C:$C,'All YOY'!$C112,Data!$B:$B,'All YOY'!BX$91)</f>
        <v>16524</v>
      </c>
      <c r="BY112" s="85">
        <f>SUMIFS(Data!$E:$E,Data!$D:$D,'All YOY'!BY$93,Data!$A:$A,'All YOY'!BY$92,Data!$C:$C,'All YOY'!$C112,Data!$B:$B,'All YOY'!BY$91)</f>
        <v>63299</v>
      </c>
      <c r="BZ112" s="85">
        <f>SUMIFS(Data!$E:$E,Data!$D:$D,'All YOY'!BZ$93,Data!$A:$A,'All YOY'!BZ$92,Data!$C:$C,'All YOY'!$C112,Data!$B:$B,'All YOY'!BZ$91)</f>
        <v>44864</v>
      </c>
      <c r="CA112" s="85">
        <f>SUMIFS(Data!$E:$E,Data!$D:$D,'All YOY'!CA$93,Data!$A:$A,'All YOY'!CA$92,Data!$C:$C,'All YOY'!$C112,Data!$B:$B,'All YOY'!CA$91)</f>
        <v>18435</v>
      </c>
      <c r="CB112" s="85">
        <f>SUMIFS(Data!$E:$E,Data!$D:$D,'All YOY'!CB$93,Data!$A:$A,'All YOY'!CB$92,Data!$C:$C,'All YOY'!$C112,Data!$B:$B,'All YOY'!CB$91)</f>
        <v>58778</v>
      </c>
      <c r="CC112" s="85">
        <f>SUMIFS(Data!$E:$E,Data!$D:$D,'All YOY'!CC$93,Data!$A:$A,'All YOY'!CC$92,Data!$C:$C,'All YOY'!$C112,Data!$B:$B,'All YOY'!CC$91)</f>
        <v>43493</v>
      </c>
      <c r="CD112" s="85">
        <f>SUMIFS(Data!$E:$E,Data!$D:$D,'All YOY'!CD$93,Data!$A:$A,'All YOY'!CD$92,Data!$C:$C,'All YOY'!$C112,Data!$B:$B,'All YOY'!CD$91)</f>
        <v>15285</v>
      </c>
      <c r="CE112" s="85">
        <f>SUMIFS(Data!$E:$E,Data!$D:$D,'All YOY'!CE$93,Data!$A:$A,'All YOY'!CE$92,Data!$C:$C,'All YOY'!$C112,Data!$B:$B,'All YOY'!CE$91)</f>
        <v>59266</v>
      </c>
      <c r="CF112" s="85">
        <f>SUMIFS(Data!$E:$E,Data!$D:$D,'All YOY'!CF$93,Data!$A:$A,'All YOY'!CF$92,Data!$C:$C,'All YOY'!$C112,Data!$B:$B,'All YOY'!CF$91)</f>
        <v>43981</v>
      </c>
      <c r="CG112" s="85">
        <f>SUMIFS(Data!$E:$E,Data!$D:$D,'All YOY'!CG$93,Data!$A:$A,'All YOY'!CG$92,Data!$C:$C,'All YOY'!$C112,Data!$B:$B,'All YOY'!CG$91)</f>
        <v>15285</v>
      </c>
      <c r="CH112" s="85">
        <f>SUMIFS(Data!$E:$E,Data!$D:$D,'All YOY'!CH$93,Data!$A:$A,'All YOY'!CH$92,Data!$C:$C,'All YOY'!$C112,Data!$B:$B,'All YOY'!CH$91)</f>
        <v>63635</v>
      </c>
      <c r="CI112" s="85">
        <f>SUMIFS(Data!$E:$E,Data!$D:$D,'All YOY'!CI$93,Data!$A:$A,'All YOY'!CI$92,Data!$C:$C,'All YOY'!$C112,Data!$B:$B,'All YOY'!CI$91)</f>
        <v>46773</v>
      </c>
      <c r="CJ112" s="85">
        <f>SUMIFS(Data!$E:$E,Data!$D:$D,'All YOY'!CJ$93,Data!$A:$A,'All YOY'!CJ$92,Data!$C:$C,'All YOY'!$C112,Data!$B:$B,'All YOY'!CJ$91)</f>
        <v>16862</v>
      </c>
      <c r="CK112" s="85">
        <f>SUMIFS(Data!$E:$E,Data!$D:$D,'All YOY'!CK$93,Data!$A:$A,'All YOY'!CK$92,Data!$C:$C,'All YOY'!$C112,Data!$B:$B,'All YOY'!CK$91)</f>
        <v>65425</v>
      </c>
      <c r="CL112" s="85">
        <f>SUMIFS(Data!$E:$E,Data!$D:$D,'All YOY'!CL$93,Data!$A:$A,'All YOY'!CL$92,Data!$C:$C,'All YOY'!$C112,Data!$B:$B,'All YOY'!CL$91)</f>
        <v>47251</v>
      </c>
      <c r="CM112" s="85">
        <f>SUMIFS(Data!$E:$E,Data!$D:$D,'All YOY'!CM$93,Data!$A:$A,'All YOY'!CM$92,Data!$C:$C,'All YOY'!$C112,Data!$B:$B,'All YOY'!CM$91)</f>
        <v>18174</v>
      </c>
      <c r="CN112" s="85">
        <f>SUMIFS(Data!$E:$E,Data!$D:$D,'All YOY'!CN$93,Data!$A:$A,'All YOY'!CN$92,Data!$C:$C,'All YOY'!$C112,Data!$B:$B,'All YOY'!CN$91)</f>
        <v>66915</v>
      </c>
      <c r="CO112" s="85">
        <f>SUMIFS(Data!$E:$E,Data!$D:$D,'All YOY'!CO$93,Data!$A:$A,'All YOY'!CO$92,Data!$C:$C,'All YOY'!$C112,Data!$B:$B,'All YOY'!CO$91)</f>
        <v>48044</v>
      </c>
      <c r="CP112" s="85">
        <f>SUMIFS(Data!$E:$E,Data!$D:$D,'All YOY'!CP$93,Data!$A:$A,'All YOY'!CP$92,Data!$C:$C,'All YOY'!$C112,Data!$B:$B,'All YOY'!CP$91)</f>
        <v>18871</v>
      </c>
      <c r="CQ112" s="85">
        <f>SUMIFS(Data!$E:$E,Data!$D:$D,'All YOY'!CQ$93,Data!$A:$A,'All YOY'!CQ$92,Data!$C:$C,'All YOY'!$C112,Data!$B:$B,'All YOY'!CQ$91)</f>
        <v>64412</v>
      </c>
      <c r="CR112" s="85">
        <f>SUMIFS(Data!$E:$E,Data!$D:$D,'All YOY'!CR$93,Data!$A:$A,'All YOY'!CR$92,Data!$C:$C,'All YOY'!$C112,Data!$B:$B,'All YOY'!CR$91)</f>
        <v>46513</v>
      </c>
      <c r="CS112" s="85">
        <f>SUMIFS(Data!$E:$E,Data!$D:$D,'All YOY'!CS$93,Data!$A:$A,'All YOY'!CS$92,Data!$C:$C,'All YOY'!$C112,Data!$B:$B,'All YOY'!CS$91)</f>
        <v>17899</v>
      </c>
      <c r="CT112" s="85">
        <f>SUMIFS(Data!$E:$E,Data!$D:$D,'All YOY'!CT$93,Data!$A:$A,'All YOY'!CT$92,Data!$C:$C,'All YOY'!$C112,Data!$B:$B,'All YOY'!CT$91)</f>
        <v>60945</v>
      </c>
      <c r="CU112" s="85">
        <f>SUMIFS(Data!$E:$E,Data!$D:$D,'All YOY'!CU$93,Data!$A:$A,'All YOY'!CU$92,Data!$C:$C,'All YOY'!$C112,Data!$B:$B,'All YOY'!CU$91)</f>
        <v>44365</v>
      </c>
      <c r="CV112" s="85">
        <f>SUMIFS(Data!$E:$E,Data!$D:$D,'All YOY'!CV$93,Data!$A:$A,'All YOY'!CV$92,Data!$C:$C,'All YOY'!$C112,Data!$B:$B,'All YOY'!CV$91)</f>
        <v>16580</v>
      </c>
      <c r="CW112" s="85">
        <f>SUMIFS(Data!$E:$E,Data!$D:$D,'All YOY'!CW$93,Data!$A:$A,'All YOY'!CW$92,Data!$C:$C,'All YOY'!$C112,Data!$B:$B,'All YOY'!CW$91)</f>
        <v>58487</v>
      </c>
      <c r="CX112" s="85">
        <f>SUMIFS(Data!$E:$E,Data!$D:$D,'All YOY'!CX$93,Data!$A:$A,'All YOY'!CX$92,Data!$C:$C,'All YOY'!$C112,Data!$B:$B,'All YOY'!CX$91)</f>
        <v>41234</v>
      </c>
      <c r="CY112" s="85">
        <f>SUMIFS(Data!$E:$E,Data!$D:$D,'All YOY'!CY$93,Data!$A:$A,'All YOY'!CY$92,Data!$C:$C,'All YOY'!$C112,Data!$B:$B,'All YOY'!CY$91)</f>
        <v>17253</v>
      </c>
      <c r="CZ112" s="85">
        <f>SUMIFS(Data!$E:$E,Data!$D:$D,'All YOY'!CZ$93,Data!$A:$A,'All YOY'!CZ$92,Data!$C:$C,'All YOY'!$C112,Data!$B:$B,'All YOY'!CZ$91)</f>
        <v>60581</v>
      </c>
      <c r="DA112" s="85">
        <f>SUMIFS(Data!$E:$E,Data!$D:$D,'All YOY'!DA$93,Data!$A:$A,'All YOY'!DA$92,Data!$C:$C,'All YOY'!$C112,Data!$B:$B,'All YOY'!DA$91)</f>
        <v>0</v>
      </c>
      <c r="DB112" s="85">
        <f>SUMIFS(Data!$E:$E,Data!$D:$D,'All YOY'!DB$93,Data!$A:$A,'All YOY'!DB$92,Data!$C:$C,'All YOY'!$C112,Data!$B:$B,'All YOY'!DB$91)</f>
        <v>17271</v>
      </c>
      <c r="DC112" s="85">
        <f>SUMIFS(Data!$E:$E,Data!$D:$D,'All YOY'!DC$93,Data!$A:$A,'All YOY'!DC$92,Data!$C:$C,'All YOY'!$C112,Data!$B:$B,'All YOY'!DC$91)</f>
        <v>60437</v>
      </c>
      <c r="DD112" s="85">
        <f>SUMIFS(Data!$E:$E,Data!$D:$D,'All YOY'!DD$93,Data!$A:$A,'All YOY'!DD$92,Data!$C:$C,'All YOY'!$C112,Data!$B:$B,'All YOY'!DD$91)</f>
        <v>42109</v>
      </c>
      <c r="DE112" s="85">
        <f>SUMIFS(Data!$E:$E,Data!$D:$D,'All YOY'!DE$93,Data!$A:$A,'All YOY'!DE$92,Data!$C:$C,'All YOY'!$C112,Data!$B:$B,'All YOY'!DE$91)</f>
        <v>18328</v>
      </c>
    </row>
    <row r="113" spans="1:109">
      <c r="A113" s="77" t="s">
        <v>462</v>
      </c>
      <c r="B113" s="77"/>
      <c r="C113" s="83" t="s">
        <v>36</v>
      </c>
      <c r="D113" s="83"/>
      <c r="E113" s="85">
        <f>SUMIFS(Data!$E:$E,Data!$D:$D,'All YOY'!E$93,Data!$A:$A,'All YOY'!E$92,Data!$C:$C,'All YOY'!$C113,Data!$B:$B,'All YOY'!E$91)</f>
        <v>14480</v>
      </c>
      <c r="F113" s="85">
        <f>SUMIFS(Data!$E:$E,Data!$D:$D,'All YOY'!F$93,Data!$A:$A,'All YOY'!F$92,Data!$C:$C,'All YOY'!$C113,Data!$B:$B,'All YOY'!F$91)</f>
        <v>12606</v>
      </c>
      <c r="G113" s="85">
        <f>SUMIFS(Data!$E:$E,Data!$D:$D,'All YOY'!G$93,Data!$A:$A,'All YOY'!G$92,Data!$C:$C,'All YOY'!$C113,Data!$B:$B,'All YOY'!G$91)</f>
        <v>1874</v>
      </c>
      <c r="H113" s="85">
        <f>SUMIFS(Data!$E:$E,Data!$D:$D,'All YOY'!H$93,Data!$A:$A,'All YOY'!H$92,Data!$C:$C,'All YOY'!$C113,Data!$B:$B,'All YOY'!H$91)</f>
        <v>14372</v>
      </c>
      <c r="I113" s="85">
        <f>SUMIFS(Data!$E:$E,Data!$D:$D,'All YOY'!I$93,Data!$A:$A,'All YOY'!I$92,Data!$C:$C,'All YOY'!$C113,Data!$B:$B,'All YOY'!I$91)</f>
        <v>12782</v>
      </c>
      <c r="J113" s="85">
        <f>SUMIFS(Data!$E:$E,Data!$D:$D,'All YOY'!J$93,Data!$A:$A,'All YOY'!J$92,Data!$C:$C,'All YOY'!$C113,Data!$B:$B,'All YOY'!J$91)</f>
        <v>1590</v>
      </c>
      <c r="K113" s="85">
        <f>SUMIFS(Data!$E:$E,Data!$D:$D,'All YOY'!K$93,Data!$A:$A,'All YOY'!K$92,Data!$C:$C,'All YOY'!$C113,Data!$B:$B,'All YOY'!K$91)</f>
        <v>14582</v>
      </c>
      <c r="L113" s="85">
        <f>SUMIFS(Data!$E:$E,Data!$D:$D,'All YOY'!L$93,Data!$A:$A,'All YOY'!L$92,Data!$C:$C,'All YOY'!$C113,Data!$B:$B,'All YOY'!L$91)</f>
        <v>12739</v>
      </c>
      <c r="M113" s="85">
        <f>SUMIFS(Data!$E:$E,Data!$D:$D,'All YOY'!M$93,Data!$A:$A,'All YOY'!M$92,Data!$C:$C,'All YOY'!$C113,Data!$B:$B,'All YOY'!M$91)</f>
        <v>1843</v>
      </c>
      <c r="N113" s="85">
        <f>SUMIFS(Data!$E:$E,Data!$D:$D,'All YOY'!N$93,Data!$A:$A,'All YOY'!N$92,Data!$C:$C,'All YOY'!$C113,Data!$B:$B,'All YOY'!N$91)</f>
        <v>14841</v>
      </c>
      <c r="O113" s="85">
        <f>SUMIFS(Data!$E:$E,Data!$D:$D,'All YOY'!O$93,Data!$A:$A,'All YOY'!O$92,Data!$C:$C,'All YOY'!$C113,Data!$B:$B,'All YOY'!O$91)</f>
        <v>12743</v>
      </c>
      <c r="P113" s="85">
        <f>SUMIFS(Data!$E:$E,Data!$D:$D,'All YOY'!P$93,Data!$A:$A,'All YOY'!P$92,Data!$C:$C,'All YOY'!$C113,Data!$B:$B,'All YOY'!P$91)</f>
        <v>2098</v>
      </c>
      <c r="Q113" s="85">
        <f>SUMIFS(Data!$E:$E,Data!$D:$D,'All YOY'!Q$93,Data!$A:$A,'All YOY'!Q$92,Data!$C:$C,'All YOY'!$C113,Data!$B:$B,'All YOY'!Q$91)</f>
        <v>14752</v>
      </c>
      <c r="R113" s="85">
        <f>SUMIFS(Data!$E:$E,Data!$D:$D,'All YOY'!R$93,Data!$A:$A,'All YOY'!R$92,Data!$C:$C,'All YOY'!$C113,Data!$B:$B,'All YOY'!R$91)</f>
        <v>12745</v>
      </c>
      <c r="S113" s="85">
        <f>SUMIFS(Data!$E:$E,Data!$D:$D,'All YOY'!S$93,Data!$A:$A,'All YOY'!S$92,Data!$C:$C,'All YOY'!$C113,Data!$B:$B,'All YOY'!S$91)</f>
        <v>2007</v>
      </c>
      <c r="T113" s="85">
        <f>SUMIFS(Data!$E:$E,Data!$D:$D,'All YOY'!T$93,Data!$A:$A,'All YOY'!T$92,Data!$C:$C,'All YOY'!$C113,Data!$B:$B,'All YOY'!T$91)</f>
        <v>15494</v>
      </c>
      <c r="U113" s="85">
        <f>SUMIFS(Data!$E:$E,Data!$D:$D,'All YOY'!U$93,Data!$A:$A,'All YOY'!U$92,Data!$C:$C,'All YOY'!$C113,Data!$B:$B,'All YOY'!U$91)</f>
        <v>13203</v>
      </c>
      <c r="V113" s="85">
        <f>SUMIFS(Data!$E:$E,Data!$D:$D,'All YOY'!V$93,Data!$A:$A,'All YOY'!V$92,Data!$C:$C,'All YOY'!$C113,Data!$B:$B,'All YOY'!V$91)</f>
        <v>2291</v>
      </c>
      <c r="W113" s="85">
        <f>SUMIFS(Data!$E:$E,Data!$D:$D,'All YOY'!W$93,Data!$A:$A,'All YOY'!W$92,Data!$C:$C,'All YOY'!$C113,Data!$B:$B,'All YOY'!W$91)</f>
        <v>15648</v>
      </c>
      <c r="X113" s="85">
        <f>SUMIFS(Data!$E:$E,Data!$D:$D,'All YOY'!X$93,Data!$A:$A,'All YOY'!X$92,Data!$C:$C,'All YOY'!$C113,Data!$B:$B,'All YOY'!X$91)</f>
        <v>13184</v>
      </c>
      <c r="Y113" s="85">
        <f>SUMIFS(Data!$E:$E,Data!$D:$D,'All YOY'!Y$93,Data!$A:$A,'All YOY'!Y$92,Data!$C:$C,'All YOY'!$C113,Data!$B:$B,'All YOY'!Y$91)</f>
        <v>2464</v>
      </c>
      <c r="Z113" s="85">
        <f>SUMIFS(Data!$E:$E,Data!$D:$D,'All YOY'!Z$93,Data!$A:$A,'All YOY'!Z$92,Data!$C:$C,'All YOY'!$C113,Data!$B:$B,'All YOY'!Z$91)</f>
        <v>16240</v>
      </c>
      <c r="AA113" s="85">
        <f>SUMIFS(Data!$E:$E,Data!$D:$D,'All YOY'!AA$93,Data!$A:$A,'All YOY'!AA$92,Data!$C:$C,'All YOY'!$C113,Data!$B:$B,'All YOY'!AA$91)</f>
        <v>13836</v>
      </c>
      <c r="AB113" s="85">
        <f>SUMIFS(Data!$E:$E,Data!$D:$D,'All YOY'!AB$93,Data!$A:$A,'All YOY'!AB$92,Data!$C:$C,'All YOY'!$C113,Data!$B:$B,'All YOY'!AB$91)</f>
        <v>2404</v>
      </c>
      <c r="AC113" s="85">
        <f>SUMIFS(Data!$E:$E,Data!$D:$D,'All YOY'!AC$93,Data!$A:$A,'All YOY'!AC$92,Data!$C:$C,'All YOY'!$C113,Data!$B:$B,'All YOY'!AC$91)</f>
        <v>17190</v>
      </c>
      <c r="AD113" s="85">
        <f>SUMIFS(Data!$E:$E,Data!$D:$D,'All YOY'!AD$93,Data!$A:$A,'All YOY'!AD$92,Data!$C:$C,'All YOY'!$C113,Data!$B:$B,'All YOY'!AD$91)</f>
        <v>14446</v>
      </c>
      <c r="AE113" s="85">
        <f>SUMIFS(Data!$E:$E,Data!$D:$D,'All YOY'!AE$93,Data!$A:$A,'All YOY'!AE$92,Data!$C:$C,'All YOY'!$C113,Data!$B:$B,'All YOY'!AE$91)</f>
        <v>2744</v>
      </c>
      <c r="AF113" s="85">
        <f>SUMIFS(Data!$E:$E,Data!$D:$D,'All YOY'!AF$93,Data!$A:$A,'All YOY'!AF$92,Data!$C:$C,'All YOY'!$C113,Data!$B:$B,'All YOY'!AF$91)</f>
        <v>20503</v>
      </c>
      <c r="AG113" s="85">
        <f>SUMIFS(Data!$E:$E,Data!$D:$D,'All YOY'!AG$93,Data!$A:$A,'All YOY'!AG$92,Data!$C:$C,'All YOY'!$C113,Data!$B:$B,'All YOY'!AG$91)</f>
        <v>17368</v>
      </c>
      <c r="AH113" s="85">
        <f>SUMIFS(Data!$E:$E,Data!$D:$D,'All YOY'!AH$93,Data!$A:$A,'All YOY'!AH$92,Data!$C:$C,'All YOY'!$C113,Data!$B:$B,'All YOY'!AH$91)</f>
        <v>3135</v>
      </c>
      <c r="AI113" s="85">
        <f>SUMIFS(Data!$E:$E,Data!$D:$D,'All YOY'!AI$93,Data!$A:$A,'All YOY'!AI$92,Data!$C:$C,'All YOY'!$C113,Data!$B:$B,'All YOY'!AI$91)</f>
        <v>22792</v>
      </c>
      <c r="AJ113" s="85">
        <f>SUMIFS(Data!$E:$E,Data!$D:$D,'All YOY'!AJ$93,Data!$A:$A,'All YOY'!AJ$92,Data!$C:$C,'All YOY'!$C113,Data!$B:$B,'All YOY'!AJ$91)</f>
        <v>18057</v>
      </c>
      <c r="AK113" s="85">
        <f>SUMIFS(Data!$E:$E,Data!$D:$D,'All YOY'!AK$93,Data!$A:$A,'All YOY'!AK$92,Data!$C:$C,'All YOY'!$C113,Data!$B:$B,'All YOY'!AK$91)</f>
        <v>4735</v>
      </c>
      <c r="AL113" s="85">
        <f>SUMIFS(Data!$E:$E,Data!$D:$D,'All YOY'!AL$93,Data!$A:$A,'All YOY'!AL$92,Data!$C:$C,'All YOY'!$C113,Data!$B:$B,'All YOY'!AL$91)</f>
        <v>24020</v>
      </c>
      <c r="AM113" s="85">
        <f>SUMIFS(Data!$E:$E,Data!$D:$D,'All YOY'!AM$93,Data!$A:$A,'All YOY'!AM$92,Data!$C:$C,'All YOY'!$C113,Data!$B:$B,'All YOY'!AM$91)</f>
        <v>18879</v>
      </c>
      <c r="AN113" s="85">
        <f>SUMIFS(Data!$E:$E,Data!$D:$D,'All YOY'!AN$93,Data!$A:$A,'All YOY'!AN$92,Data!$C:$C,'All YOY'!$C113,Data!$B:$B,'All YOY'!AN$91)</f>
        <v>5141</v>
      </c>
      <c r="AO113" s="85">
        <f>SUMIFS(Data!$E:$E,Data!$D:$D,'All YOY'!AO$93,Data!$A:$A,'All YOY'!AO$92,Data!$C:$C,'All YOY'!$C113,Data!$B:$B,'All YOY'!AO$91)</f>
        <v>25252</v>
      </c>
      <c r="AP113" s="85">
        <f>SUMIFS(Data!$E:$E,Data!$D:$D,'All YOY'!AP$93,Data!$A:$A,'All YOY'!AP$92,Data!$C:$C,'All YOY'!$C113,Data!$B:$B,'All YOY'!AP$91)</f>
        <v>19997</v>
      </c>
      <c r="AQ113" s="85">
        <f>SUMIFS(Data!$E:$E,Data!$D:$D,'All YOY'!AQ$93,Data!$A:$A,'All YOY'!AQ$92,Data!$C:$C,'All YOY'!$C113,Data!$B:$B,'All YOY'!AQ$91)</f>
        <v>5255</v>
      </c>
      <c r="AR113" s="85">
        <f>SUMIFS(Data!$E:$E,Data!$D:$D,'All YOY'!AR$93,Data!$A:$A,'All YOY'!AR$92,Data!$C:$C,'All YOY'!$C113,Data!$B:$B,'All YOY'!AR$91)</f>
        <v>26232</v>
      </c>
      <c r="AS113" s="85">
        <f>SUMIFS(Data!$E:$E,Data!$D:$D,'All YOY'!AS$93,Data!$A:$A,'All YOY'!AS$92,Data!$C:$C,'All YOY'!$C113,Data!$B:$B,'All YOY'!AS$91)</f>
        <v>20596</v>
      </c>
      <c r="AT113" s="85">
        <f>SUMIFS(Data!$E:$E,Data!$D:$D,'All YOY'!AT$93,Data!$A:$A,'All YOY'!AT$92,Data!$C:$C,'All YOY'!$C113,Data!$B:$B,'All YOY'!AT$91)</f>
        <v>5636</v>
      </c>
      <c r="AU113" s="85">
        <f>SUMIFS(Data!$E:$E,Data!$D:$D,'All YOY'!AU$93,Data!$A:$A,'All YOY'!AU$92,Data!$C:$C,'All YOY'!$C113,Data!$B:$B,'All YOY'!AU$91)</f>
        <v>25654</v>
      </c>
      <c r="AV113" s="85">
        <f>SUMIFS(Data!$E:$E,Data!$D:$D,'All YOY'!AV$93,Data!$A:$A,'All YOY'!AV$92,Data!$C:$C,'All YOY'!$C113,Data!$B:$B,'All YOY'!AV$91)</f>
        <v>18752</v>
      </c>
      <c r="AW113" s="85">
        <f>SUMIFS(Data!$E:$E,Data!$D:$D,'All YOY'!AW$93,Data!$A:$A,'All YOY'!AW$92,Data!$C:$C,'All YOY'!$C113,Data!$B:$B,'All YOY'!AW$91)</f>
        <v>6902</v>
      </c>
      <c r="AX113" s="85">
        <f>SUMIFS(Data!$E:$E,Data!$D:$D,'All YOY'!AX$93,Data!$A:$A,'All YOY'!AX$92,Data!$C:$C,'All YOY'!$C113,Data!$B:$B,'All YOY'!AX$91)</f>
        <v>30993</v>
      </c>
      <c r="AY113" s="85">
        <f>SUMIFS(Data!$E:$E,Data!$D:$D,'All YOY'!AY$93,Data!$A:$A,'All YOY'!AY$92,Data!$C:$C,'All YOY'!$C113,Data!$B:$B,'All YOY'!AY$91)</f>
        <v>24365</v>
      </c>
      <c r="AZ113" s="85">
        <f>SUMIFS(Data!$E:$E,Data!$D:$D,'All YOY'!AZ$93,Data!$A:$A,'All YOY'!AZ$92,Data!$C:$C,'All YOY'!$C113,Data!$B:$B,'All YOY'!AZ$91)</f>
        <v>6628</v>
      </c>
      <c r="BA113" s="85">
        <f>SUMIFS(Data!$E:$E,Data!$D:$D,'All YOY'!BA$93,Data!$A:$A,'All YOY'!BA$92,Data!$C:$C,'All YOY'!$C113,Data!$B:$B,'All YOY'!BA$91)</f>
        <v>0</v>
      </c>
      <c r="BB113" s="85">
        <f>SUMIFS(Data!$E:$E,Data!$D:$D,'All YOY'!BB$93,Data!$A:$A,'All YOY'!BB$92,Data!$C:$C,'All YOY'!$C113,Data!$B:$B,'All YOY'!BB$91)</f>
        <v>0</v>
      </c>
      <c r="BC113" s="85">
        <f>SUMIFS(Data!$E:$E,Data!$D:$D,'All YOY'!BC$93,Data!$A:$A,'All YOY'!BC$92,Data!$C:$C,'All YOY'!$C113,Data!$B:$B,'All YOY'!BC$91)</f>
        <v>0</v>
      </c>
      <c r="BD113" s="85">
        <f>SUMIFS(Data!$E:$E,Data!$D:$D,'All YOY'!BD$93,Data!$A:$A,'All YOY'!BD$92,Data!$C:$C,'All YOY'!$C113,Data!$B:$B,'All YOY'!BD$91)</f>
        <v>34421</v>
      </c>
      <c r="BE113" s="85">
        <f>SUMIFS(Data!$E:$E,Data!$D:$D,'All YOY'!BE$93,Data!$A:$A,'All YOY'!BE$92,Data!$C:$C,'All YOY'!$C113,Data!$B:$B,'All YOY'!BE$91)</f>
        <v>26890</v>
      </c>
      <c r="BF113" s="85">
        <f>SUMIFS(Data!$E:$E,Data!$D:$D,'All YOY'!BF$93,Data!$A:$A,'All YOY'!BF$92,Data!$C:$C,'All YOY'!$C113,Data!$B:$B,'All YOY'!BF$91)</f>
        <v>7531</v>
      </c>
      <c r="BG113" s="85">
        <f>SUMIFS(Data!$E:$E,Data!$D:$D,'All YOY'!BG$93,Data!$A:$A,'All YOY'!BG$92,Data!$C:$C,'All YOY'!$C113,Data!$B:$B,'All YOY'!BG$91)</f>
        <v>37730</v>
      </c>
      <c r="BH113" s="85">
        <f>SUMIFS(Data!$E:$E,Data!$D:$D,'All YOY'!BH$93,Data!$A:$A,'All YOY'!BH$92,Data!$C:$C,'All YOY'!$C113,Data!$B:$B,'All YOY'!BH$91)</f>
        <v>29856</v>
      </c>
      <c r="BI113" s="85">
        <f>SUMIFS(Data!$E:$E,Data!$D:$D,'All YOY'!BI$93,Data!$A:$A,'All YOY'!BI$92,Data!$C:$C,'All YOY'!$C113,Data!$B:$B,'All YOY'!BI$91)</f>
        <v>7874</v>
      </c>
      <c r="BJ113" s="85">
        <f>SUMIFS(Data!$E:$E,Data!$D:$D,'All YOY'!BJ$93,Data!$A:$A,'All YOY'!BJ$92,Data!$C:$C,'All YOY'!$C113,Data!$B:$B,'All YOY'!BJ$91)</f>
        <v>38632</v>
      </c>
      <c r="BK113" s="85">
        <f>SUMIFS(Data!$E:$E,Data!$D:$D,'All YOY'!BK$93,Data!$A:$A,'All YOY'!BK$92,Data!$C:$C,'All YOY'!$C113,Data!$B:$B,'All YOY'!BK$91)</f>
        <v>30693</v>
      </c>
      <c r="BL113" s="85">
        <f>SUMIFS(Data!$E:$E,Data!$D:$D,'All YOY'!BL$93,Data!$A:$A,'All YOY'!BL$92,Data!$C:$C,'All YOY'!$C113,Data!$B:$B,'All YOY'!BL$91)</f>
        <v>7939</v>
      </c>
      <c r="BM113" s="85">
        <f>SUMIFS(Data!$E:$E,Data!$D:$D,'All YOY'!BM$93,Data!$A:$A,'All YOY'!BM$92,Data!$C:$C,'All YOY'!$C113,Data!$B:$B,'All YOY'!BM$91)</f>
        <v>39885</v>
      </c>
      <c r="BN113" s="85">
        <f>SUMIFS(Data!$E:$E,Data!$D:$D,'All YOY'!BN$93,Data!$A:$A,'All YOY'!BN$92,Data!$C:$C,'All YOY'!$C113,Data!$B:$B,'All YOY'!BN$91)</f>
        <v>31573</v>
      </c>
      <c r="BO113" s="85">
        <f>SUMIFS(Data!$E:$E,Data!$D:$D,'All YOY'!BO$93,Data!$A:$A,'All YOY'!BO$92,Data!$C:$C,'All YOY'!$C113,Data!$B:$B,'All YOY'!BO$91)</f>
        <v>8312</v>
      </c>
      <c r="BP113" s="85">
        <f>SUMIFS(Data!$E:$E,Data!$D:$D,'All YOY'!BP$93,Data!$A:$A,'All YOY'!BP$92,Data!$C:$C,'All YOY'!$C113,Data!$B:$B,'All YOY'!BP$91)</f>
        <v>41841</v>
      </c>
      <c r="BQ113" s="85">
        <f>SUMIFS(Data!$E:$E,Data!$D:$D,'All YOY'!BQ$93,Data!$A:$A,'All YOY'!BQ$92,Data!$C:$C,'All YOY'!$C113,Data!$B:$B,'All YOY'!BQ$91)</f>
        <v>33192</v>
      </c>
      <c r="BR113" s="85">
        <f>SUMIFS(Data!$E:$E,Data!$D:$D,'All YOY'!BR$93,Data!$A:$A,'All YOY'!BR$92,Data!$C:$C,'All YOY'!$C113,Data!$B:$B,'All YOY'!BR$91)</f>
        <v>8649</v>
      </c>
      <c r="BS113" s="85">
        <f>SUMIFS(Data!$E:$E,Data!$D:$D,'All YOY'!BS$93,Data!$A:$A,'All YOY'!BS$92,Data!$C:$C,'All YOY'!$C113,Data!$B:$B,'All YOY'!BS$91)</f>
        <v>46907</v>
      </c>
      <c r="BT113" s="85">
        <f>SUMIFS(Data!$E:$E,Data!$D:$D,'All YOY'!BT$93,Data!$A:$A,'All YOY'!BT$92,Data!$C:$C,'All YOY'!$C113,Data!$B:$B,'All YOY'!BT$91)</f>
        <v>37086</v>
      </c>
      <c r="BU113" s="85">
        <f>SUMIFS(Data!$E:$E,Data!$D:$D,'All YOY'!BU$93,Data!$A:$A,'All YOY'!BU$92,Data!$C:$C,'All YOY'!$C113,Data!$B:$B,'All YOY'!BU$91)</f>
        <v>9821</v>
      </c>
      <c r="BV113" s="85">
        <f>SUMIFS(Data!$E:$E,Data!$D:$D,'All YOY'!BV$93,Data!$A:$A,'All YOY'!BV$92,Data!$C:$C,'All YOY'!$C113,Data!$B:$B,'All YOY'!BV$91)</f>
        <v>43999</v>
      </c>
      <c r="BW113" s="85">
        <f>SUMIFS(Data!$E:$E,Data!$D:$D,'All YOY'!BW$93,Data!$A:$A,'All YOY'!BW$92,Data!$C:$C,'All YOY'!$C113,Data!$B:$B,'All YOY'!BW$91)</f>
        <v>34446</v>
      </c>
      <c r="BX113" s="85">
        <f>SUMIFS(Data!$E:$E,Data!$D:$D,'All YOY'!BX$93,Data!$A:$A,'All YOY'!BX$92,Data!$C:$C,'All YOY'!$C113,Data!$B:$B,'All YOY'!BX$91)</f>
        <v>9553</v>
      </c>
      <c r="BY113" s="85">
        <f>SUMIFS(Data!$E:$E,Data!$D:$D,'All YOY'!BY$93,Data!$A:$A,'All YOY'!BY$92,Data!$C:$C,'All YOY'!$C113,Data!$B:$B,'All YOY'!BY$91)</f>
        <v>44575</v>
      </c>
      <c r="BZ113" s="85">
        <f>SUMIFS(Data!$E:$E,Data!$D:$D,'All YOY'!BZ$93,Data!$A:$A,'All YOY'!BZ$92,Data!$C:$C,'All YOY'!$C113,Data!$B:$B,'All YOY'!BZ$91)</f>
        <v>33773</v>
      </c>
      <c r="CA113" s="85">
        <f>SUMIFS(Data!$E:$E,Data!$D:$D,'All YOY'!CA$93,Data!$A:$A,'All YOY'!CA$92,Data!$C:$C,'All YOY'!$C113,Data!$B:$B,'All YOY'!CA$91)</f>
        <v>10802</v>
      </c>
      <c r="CB113" s="85">
        <f>SUMIFS(Data!$E:$E,Data!$D:$D,'All YOY'!CB$93,Data!$A:$A,'All YOY'!CB$92,Data!$C:$C,'All YOY'!$C113,Data!$B:$B,'All YOY'!CB$91)</f>
        <v>41003</v>
      </c>
      <c r="CC113" s="85">
        <f>SUMIFS(Data!$E:$E,Data!$D:$D,'All YOY'!CC$93,Data!$A:$A,'All YOY'!CC$92,Data!$C:$C,'All YOY'!$C113,Data!$B:$B,'All YOY'!CC$91)</f>
        <v>32483</v>
      </c>
      <c r="CD113" s="85">
        <f>SUMIFS(Data!$E:$E,Data!$D:$D,'All YOY'!CD$93,Data!$A:$A,'All YOY'!CD$92,Data!$C:$C,'All YOY'!$C113,Data!$B:$B,'All YOY'!CD$91)</f>
        <v>8520</v>
      </c>
      <c r="CE113" s="85">
        <f>SUMIFS(Data!$E:$E,Data!$D:$D,'All YOY'!CE$93,Data!$A:$A,'All YOY'!CE$92,Data!$C:$C,'All YOY'!$C113,Data!$B:$B,'All YOY'!CE$91)</f>
        <v>41320</v>
      </c>
      <c r="CF113" s="85">
        <f>SUMIFS(Data!$E:$E,Data!$D:$D,'All YOY'!CF$93,Data!$A:$A,'All YOY'!CF$92,Data!$C:$C,'All YOY'!$C113,Data!$B:$B,'All YOY'!CF$91)</f>
        <v>32898</v>
      </c>
      <c r="CG113" s="85">
        <f>SUMIFS(Data!$E:$E,Data!$D:$D,'All YOY'!CG$93,Data!$A:$A,'All YOY'!CG$92,Data!$C:$C,'All YOY'!$C113,Data!$B:$B,'All YOY'!CG$91)</f>
        <v>8422</v>
      </c>
      <c r="CH113" s="85">
        <f>SUMIFS(Data!$E:$E,Data!$D:$D,'All YOY'!CH$93,Data!$A:$A,'All YOY'!CH$92,Data!$C:$C,'All YOY'!$C113,Data!$B:$B,'All YOY'!CH$91)</f>
        <v>45622</v>
      </c>
      <c r="CI113" s="85">
        <f>SUMIFS(Data!$E:$E,Data!$D:$D,'All YOY'!CI$93,Data!$A:$A,'All YOY'!CI$92,Data!$C:$C,'All YOY'!$C113,Data!$B:$B,'All YOY'!CI$91)</f>
        <v>36427</v>
      </c>
      <c r="CJ113" s="85">
        <f>SUMIFS(Data!$E:$E,Data!$D:$D,'All YOY'!CJ$93,Data!$A:$A,'All YOY'!CJ$92,Data!$C:$C,'All YOY'!$C113,Data!$B:$B,'All YOY'!CJ$91)</f>
        <v>9195</v>
      </c>
      <c r="CK113" s="85">
        <f>SUMIFS(Data!$E:$E,Data!$D:$D,'All YOY'!CK$93,Data!$A:$A,'All YOY'!CK$92,Data!$C:$C,'All YOY'!$C113,Data!$B:$B,'All YOY'!CK$91)</f>
        <v>45978</v>
      </c>
      <c r="CL113" s="85">
        <f>SUMIFS(Data!$E:$E,Data!$D:$D,'All YOY'!CL$93,Data!$A:$A,'All YOY'!CL$92,Data!$C:$C,'All YOY'!$C113,Data!$B:$B,'All YOY'!CL$91)</f>
        <v>36460</v>
      </c>
      <c r="CM113" s="85">
        <f>SUMIFS(Data!$E:$E,Data!$D:$D,'All YOY'!CM$93,Data!$A:$A,'All YOY'!CM$92,Data!$C:$C,'All YOY'!$C113,Data!$B:$B,'All YOY'!CM$91)</f>
        <v>9518</v>
      </c>
      <c r="CN113" s="85">
        <f>SUMIFS(Data!$E:$E,Data!$D:$D,'All YOY'!CN$93,Data!$A:$A,'All YOY'!CN$92,Data!$C:$C,'All YOY'!$C113,Data!$B:$B,'All YOY'!CN$91)</f>
        <v>47299</v>
      </c>
      <c r="CO113" s="85">
        <f>SUMIFS(Data!$E:$E,Data!$D:$D,'All YOY'!CO$93,Data!$A:$A,'All YOY'!CO$92,Data!$C:$C,'All YOY'!$C113,Data!$B:$B,'All YOY'!CO$91)</f>
        <v>34730</v>
      </c>
      <c r="CP113" s="85">
        <f>SUMIFS(Data!$E:$E,Data!$D:$D,'All YOY'!CP$93,Data!$A:$A,'All YOY'!CP$92,Data!$C:$C,'All YOY'!$C113,Data!$B:$B,'All YOY'!CP$91)</f>
        <v>12569</v>
      </c>
      <c r="CQ113" s="85">
        <f>SUMIFS(Data!$E:$E,Data!$D:$D,'All YOY'!CQ$93,Data!$A:$A,'All YOY'!CQ$92,Data!$C:$C,'All YOY'!$C113,Data!$B:$B,'All YOY'!CQ$91)</f>
        <v>44608</v>
      </c>
      <c r="CR113" s="85">
        <f>SUMIFS(Data!$E:$E,Data!$D:$D,'All YOY'!CR$93,Data!$A:$A,'All YOY'!CR$92,Data!$C:$C,'All YOY'!$C113,Data!$B:$B,'All YOY'!CR$91)</f>
        <v>33078</v>
      </c>
      <c r="CS113" s="85">
        <f>SUMIFS(Data!$E:$E,Data!$D:$D,'All YOY'!CS$93,Data!$A:$A,'All YOY'!CS$92,Data!$C:$C,'All YOY'!$C113,Data!$B:$B,'All YOY'!CS$91)</f>
        <v>11530</v>
      </c>
      <c r="CT113" s="85">
        <f>SUMIFS(Data!$E:$E,Data!$D:$D,'All YOY'!CT$93,Data!$A:$A,'All YOY'!CT$92,Data!$C:$C,'All YOY'!$C113,Data!$B:$B,'All YOY'!CT$91)</f>
        <v>43007</v>
      </c>
      <c r="CU113" s="85">
        <f>SUMIFS(Data!$E:$E,Data!$D:$D,'All YOY'!CU$93,Data!$A:$A,'All YOY'!CU$92,Data!$C:$C,'All YOY'!$C113,Data!$B:$B,'All YOY'!CU$91)</f>
        <v>31610</v>
      </c>
      <c r="CV113" s="85">
        <f>SUMIFS(Data!$E:$E,Data!$D:$D,'All YOY'!CV$93,Data!$A:$A,'All YOY'!CV$92,Data!$C:$C,'All YOY'!$C113,Data!$B:$B,'All YOY'!CV$91)</f>
        <v>11397</v>
      </c>
      <c r="CW113" s="85">
        <f>SUMIFS(Data!$E:$E,Data!$D:$D,'All YOY'!CW$93,Data!$A:$A,'All YOY'!CW$92,Data!$C:$C,'All YOY'!$C113,Data!$B:$B,'All YOY'!CW$91)</f>
        <v>43267</v>
      </c>
      <c r="CX113" s="85">
        <f>SUMIFS(Data!$E:$E,Data!$D:$D,'All YOY'!CX$93,Data!$A:$A,'All YOY'!CX$92,Data!$C:$C,'All YOY'!$C113,Data!$B:$B,'All YOY'!CX$91)</f>
        <v>30533</v>
      </c>
      <c r="CY113" s="85">
        <f>SUMIFS(Data!$E:$E,Data!$D:$D,'All YOY'!CY$93,Data!$A:$A,'All YOY'!CY$92,Data!$C:$C,'All YOY'!$C113,Data!$B:$B,'All YOY'!CY$91)</f>
        <v>12734</v>
      </c>
      <c r="CZ113" s="85">
        <f>SUMIFS(Data!$E:$E,Data!$D:$D,'All YOY'!CZ$93,Data!$A:$A,'All YOY'!CZ$92,Data!$C:$C,'All YOY'!$C113,Data!$B:$B,'All YOY'!CZ$91)</f>
        <v>45003</v>
      </c>
      <c r="DA113" s="85">
        <f>SUMIFS(Data!$E:$E,Data!$D:$D,'All YOY'!DA$93,Data!$A:$A,'All YOY'!DA$92,Data!$C:$C,'All YOY'!$C113,Data!$B:$B,'All YOY'!DA$91)</f>
        <v>0</v>
      </c>
      <c r="DB113" s="85">
        <f>SUMIFS(Data!$E:$E,Data!$D:$D,'All YOY'!DB$93,Data!$A:$A,'All YOY'!DB$92,Data!$C:$C,'All YOY'!$C113,Data!$B:$B,'All YOY'!DB$91)</f>
        <v>12670</v>
      </c>
      <c r="DC113" s="85">
        <f>SUMIFS(Data!$E:$E,Data!$D:$D,'All YOY'!DC$93,Data!$A:$A,'All YOY'!DC$92,Data!$C:$C,'All YOY'!$C113,Data!$B:$B,'All YOY'!DC$91)</f>
        <v>44591</v>
      </c>
      <c r="DD113" s="85">
        <f>SUMIFS(Data!$E:$E,Data!$D:$D,'All YOY'!DD$93,Data!$A:$A,'All YOY'!DD$92,Data!$C:$C,'All YOY'!$C113,Data!$B:$B,'All YOY'!DD$91)</f>
        <v>31635</v>
      </c>
      <c r="DE113" s="85">
        <f>SUMIFS(Data!$E:$E,Data!$D:$D,'All YOY'!DE$93,Data!$A:$A,'All YOY'!DE$92,Data!$C:$C,'All YOY'!$C113,Data!$B:$B,'All YOY'!DE$91)</f>
        <v>12956</v>
      </c>
    </row>
    <row r="114" spans="1:109">
      <c r="A114" s="77" t="s">
        <v>462</v>
      </c>
      <c r="B114" s="77"/>
      <c r="C114" s="83" t="s">
        <v>37</v>
      </c>
      <c r="D114" s="83"/>
      <c r="E114" s="85">
        <f>SUMIFS(Data!$E:$E,Data!$D:$D,'All YOY'!E$93,Data!$A:$A,'All YOY'!E$92,Data!$C:$C,'All YOY'!$C114,Data!$B:$B,'All YOY'!E$91)</f>
        <v>5228</v>
      </c>
      <c r="F114" s="85">
        <f>SUMIFS(Data!$E:$E,Data!$D:$D,'All YOY'!F$93,Data!$A:$A,'All YOY'!F$92,Data!$C:$C,'All YOY'!$C114,Data!$B:$B,'All YOY'!F$91)</f>
        <v>4094</v>
      </c>
      <c r="G114" s="85">
        <f>SUMIFS(Data!$E:$E,Data!$D:$D,'All YOY'!G$93,Data!$A:$A,'All YOY'!G$92,Data!$C:$C,'All YOY'!$C114,Data!$B:$B,'All YOY'!G$91)</f>
        <v>1134</v>
      </c>
      <c r="H114" s="85">
        <f>SUMIFS(Data!$E:$E,Data!$D:$D,'All YOY'!H$93,Data!$A:$A,'All YOY'!H$92,Data!$C:$C,'All YOY'!$C114,Data!$B:$B,'All YOY'!H$91)</f>
        <v>8496</v>
      </c>
      <c r="I114" s="85">
        <f>SUMIFS(Data!$E:$E,Data!$D:$D,'All YOY'!I$93,Data!$A:$A,'All YOY'!I$92,Data!$C:$C,'All YOY'!$C114,Data!$B:$B,'All YOY'!I$91)</f>
        <v>4768</v>
      </c>
      <c r="J114" s="85">
        <f>SUMIFS(Data!$E:$E,Data!$D:$D,'All YOY'!J$93,Data!$A:$A,'All YOY'!J$92,Data!$C:$C,'All YOY'!$C114,Data!$B:$B,'All YOY'!J$91)</f>
        <v>3728</v>
      </c>
      <c r="K114" s="85">
        <f>SUMIFS(Data!$E:$E,Data!$D:$D,'All YOY'!K$93,Data!$A:$A,'All YOY'!K$92,Data!$C:$C,'All YOY'!$C114,Data!$B:$B,'All YOY'!K$91)</f>
        <v>8854</v>
      </c>
      <c r="L114" s="85">
        <f>SUMIFS(Data!$E:$E,Data!$D:$D,'All YOY'!L$93,Data!$A:$A,'All YOY'!L$92,Data!$C:$C,'All YOY'!$C114,Data!$B:$B,'All YOY'!L$91)</f>
        <v>5030</v>
      </c>
      <c r="M114" s="85">
        <f>SUMIFS(Data!$E:$E,Data!$D:$D,'All YOY'!M$93,Data!$A:$A,'All YOY'!M$92,Data!$C:$C,'All YOY'!$C114,Data!$B:$B,'All YOY'!M$91)</f>
        <v>3824</v>
      </c>
      <c r="N114" s="85">
        <f>SUMIFS(Data!$E:$E,Data!$D:$D,'All YOY'!N$93,Data!$A:$A,'All YOY'!N$92,Data!$C:$C,'All YOY'!$C114,Data!$B:$B,'All YOY'!N$91)</f>
        <v>9110</v>
      </c>
      <c r="O114" s="85">
        <f>SUMIFS(Data!$E:$E,Data!$D:$D,'All YOY'!O$93,Data!$A:$A,'All YOY'!O$92,Data!$C:$C,'All YOY'!$C114,Data!$B:$B,'All YOY'!O$91)</f>
        <v>5278</v>
      </c>
      <c r="P114" s="85">
        <f>SUMIFS(Data!$E:$E,Data!$D:$D,'All YOY'!P$93,Data!$A:$A,'All YOY'!P$92,Data!$C:$C,'All YOY'!$C114,Data!$B:$B,'All YOY'!P$91)</f>
        <v>3832</v>
      </c>
      <c r="Q114" s="85">
        <f>SUMIFS(Data!$E:$E,Data!$D:$D,'All YOY'!Q$93,Data!$A:$A,'All YOY'!Q$92,Data!$C:$C,'All YOY'!$C114,Data!$B:$B,'All YOY'!Q$91)</f>
        <v>8913</v>
      </c>
      <c r="R114" s="85">
        <f>SUMIFS(Data!$E:$E,Data!$D:$D,'All YOY'!R$93,Data!$A:$A,'All YOY'!R$92,Data!$C:$C,'All YOY'!$C114,Data!$B:$B,'All YOY'!R$91)</f>
        <v>5253</v>
      </c>
      <c r="S114" s="85">
        <f>SUMIFS(Data!$E:$E,Data!$D:$D,'All YOY'!S$93,Data!$A:$A,'All YOY'!S$92,Data!$C:$C,'All YOY'!$C114,Data!$B:$B,'All YOY'!S$91)</f>
        <v>3660</v>
      </c>
      <c r="T114" s="85">
        <f>SUMIFS(Data!$E:$E,Data!$D:$D,'All YOY'!T$93,Data!$A:$A,'All YOY'!T$92,Data!$C:$C,'All YOY'!$C114,Data!$B:$B,'All YOY'!T$91)</f>
        <v>9331</v>
      </c>
      <c r="U114" s="85">
        <f>SUMIFS(Data!$E:$E,Data!$D:$D,'All YOY'!U$93,Data!$A:$A,'All YOY'!U$92,Data!$C:$C,'All YOY'!$C114,Data!$B:$B,'All YOY'!U$91)</f>
        <v>5657</v>
      </c>
      <c r="V114" s="85">
        <f>SUMIFS(Data!$E:$E,Data!$D:$D,'All YOY'!V$93,Data!$A:$A,'All YOY'!V$92,Data!$C:$C,'All YOY'!$C114,Data!$B:$B,'All YOY'!V$91)</f>
        <v>3674</v>
      </c>
      <c r="W114" s="85">
        <f>SUMIFS(Data!$E:$E,Data!$D:$D,'All YOY'!W$93,Data!$A:$A,'All YOY'!W$92,Data!$C:$C,'All YOY'!$C114,Data!$B:$B,'All YOY'!W$91)</f>
        <v>8720</v>
      </c>
      <c r="X114" s="85">
        <f>SUMIFS(Data!$E:$E,Data!$D:$D,'All YOY'!X$93,Data!$A:$A,'All YOY'!X$92,Data!$C:$C,'All YOY'!$C114,Data!$B:$B,'All YOY'!X$91)</f>
        <v>5308</v>
      </c>
      <c r="Y114" s="85">
        <f>SUMIFS(Data!$E:$E,Data!$D:$D,'All YOY'!Y$93,Data!$A:$A,'All YOY'!Y$92,Data!$C:$C,'All YOY'!$C114,Data!$B:$B,'All YOY'!Y$91)</f>
        <v>3412</v>
      </c>
      <c r="Z114" s="85">
        <f>SUMIFS(Data!$E:$E,Data!$D:$D,'All YOY'!Z$93,Data!$A:$A,'All YOY'!Z$92,Data!$C:$C,'All YOY'!$C114,Data!$B:$B,'All YOY'!Z$91)</f>
        <v>8370</v>
      </c>
      <c r="AA114" s="85">
        <f>SUMIFS(Data!$E:$E,Data!$D:$D,'All YOY'!AA$93,Data!$A:$A,'All YOY'!AA$92,Data!$C:$C,'All YOY'!$C114,Data!$B:$B,'All YOY'!AA$91)</f>
        <v>5093</v>
      </c>
      <c r="AB114" s="85">
        <f>SUMIFS(Data!$E:$E,Data!$D:$D,'All YOY'!AB$93,Data!$A:$A,'All YOY'!AB$92,Data!$C:$C,'All YOY'!$C114,Data!$B:$B,'All YOY'!AB$91)</f>
        <v>3277</v>
      </c>
      <c r="AC114" s="85">
        <f>SUMIFS(Data!$E:$E,Data!$D:$D,'All YOY'!AC$93,Data!$A:$A,'All YOY'!AC$92,Data!$C:$C,'All YOY'!$C114,Data!$B:$B,'All YOY'!AC$91)</f>
        <v>8692</v>
      </c>
      <c r="AD114" s="85">
        <f>SUMIFS(Data!$E:$E,Data!$D:$D,'All YOY'!AD$93,Data!$A:$A,'All YOY'!AD$92,Data!$C:$C,'All YOY'!$C114,Data!$B:$B,'All YOY'!AD$91)</f>
        <v>5067</v>
      </c>
      <c r="AE114" s="85">
        <f>SUMIFS(Data!$E:$E,Data!$D:$D,'All YOY'!AE$93,Data!$A:$A,'All YOY'!AE$92,Data!$C:$C,'All YOY'!$C114,Data!$B:$B,'All YOY'!AE$91)</f>
        <v>3625</v>
      </c>
      <c r="AF114" s="85">
        <f>SUMIFS(Data!$E:$E,Data!$D:$D,'All YOY'!AF$93,Data!$A:$A,'All YOY'!AF$92,Data!$C:$C,'All YOY'!$C114,Data!$B:$B,'All YOY'!AF$91)</f>
        <v>10117</v>
      </c>
      <c r="AG114" s="85">
        <f>SUMIFS(Data!$E:$E,Data!$D:$D,'All YOY'!AG$93,Data!$A:$A,'All YOY'!AG$92,Data!$C:$C,'All YOY'!$C114,Data!$B:$B,'All YOY'!AG$91)</f>
        <v>6355</v>
      </c>
      <c r="AH114" s="85">
        <f>SUMIFS(Data!$E:$E,Data!$D:$D,'All YOY'!AH$93,Data!$A:$A,'All YOY'!AH$92,Data!$C:$C,'All YOY'!$C114,Data!$B:$B,'All YOY'!AH$91)</f>
        <v>3762</v>
      </c>
      <c r="AI114" s="85">
        <f>SUMIFS(Data!$E:$E,Data!$D:$D,'All YOY'!AI$93,Data!$A:$A,'All YOY'!AI$92,Data!$C:$C,'All YOY'!$C114,Data!$B:$B,'All YOY'!AI$91)</f>
        <v>10020</v>
      </c>
      <c r="AJ114" s="85">
        <f>SUMIFS(Data!$E:$E,Data!$D:$D,'All YOY'!AJ$93,Data!$A:$A,'All YOY'!AJ$92,Data!$C:$C,'All YOY'!$C114,Data!$B:$B,'All YOY'!AJ$91)</f>
        <v>6438</v>
      </c>
      <c r="AK114" s="85">
        <f>SUMIFS(Data!$E:$E,Data!$D:$D,'All YOY'!AK$93,Data!$A:$A,'All YOY'!AK$92,Data!$C:$C,'All YOY'!$C114,Data!$B:$B,'All YOY'!AK$91)</f>
        <v>3582</v>
      </c>
      <c r="AL114" s="85">
        <f>SUMIFS(Data!$E:$E,Data!$D:$D,'All YOY'!AL$93,Data!$A:$A,'All YOY'!AL$92,Data!$C:$C,'All YOY'!$C114,Data!$B:$B,'All YOY'!AL$91)</f>
        <v>10548</v>
      </c>
      <c r="AM114" s="85">
        <f>SUMIFS(Data!$E:$E,Data!$D:$D,'All YOY'!AM$93,Data!$A:$A,'All YOY'!AM$92,Data!$C:$C,'All YOY'!$C114,Data!$B:$B,'All YOY'!AM$91)</f>
        <v>6393</v>
      </c>
      <c r="AN114" s="85">
        <f>SUMIFS(Data!$E:$E,Data!$D:$D,'All YOY'!AN$93,Data!$A:$A,'All YOY'!AN$92,Data!$C:$C,'All YOY'!$C114,Data!$B:$B,'All YOY'!AN$91)</f>
        <v>4155</v>
      </c>
      <c r="AO114" s="85">
        <f>SUMIFS(Data!$E:$E,Data!$D:$D,'All YOY'!AO$93,Data!$A:$A,'All YOY'!AO$92,Data!$C:$C,'All YOY'!$C114,Data!$B:$B,'All YOY'!AO$91)</f>
        <v>11461</v>
      </c>
      <c r="AP114" s="85">
        <f>SUMIFS(Data!$E:$E,Data!$D:$D,'All YOY'!AP$93,Data!$A:$A,'All YOY'!AP$92,Data!$C:$C,'All YOY'!$C114,Data!$B:$B,'All YOY'!AP$91)</f>
        <v>6554</v>
      </c>
      <c r="AQ114" s="85">
        <f>SUMIFS(Data!$E:$E,Data!$D:$D,'All YOY'!AQ$93,Data!$A:$A,'All YOY'!AQ$92,Data!$C:$C,'All YOY'!$C114,Data!$B:$B,'All YOY'!AQ$91)</f>
        <v>4907</v>
      </c>
      <c r="AR114" s="85">
        <f>SUMIFS(Data!$E:$E,Data!$D:$D,'All YOY'!AR$93,Data!$A:$A,'All YOY'!AR$92,Data!$C:$C,'All YOY'!$C114,Data!$B:$B,'All YOY'!AR$91)</f>
        <v>11127</v>
      </c>
      <c r="AS114" s="85">
        <f>SUMIFS(Data!$E:$E,Data!$D:$D,'All YOY'!AS$93,Data!$A:$A,'All YOY'!AS$92,Data!$C:$C,'All YOY'!$C114,Data!$B:$B,'All YOY'!AS$91)</f>
        <v>6445</v>
      </c>
      <c r="AT114" s="85">
        <f>SUMIFS(Data!$E:$E,Data!$D:$D,'All YOY'!AT$93,Data!$A:$A,'All YOY'!AT$92,Data!$C:$C,'All YOY'!$C114,Data!$B:$B,'All YOY'!AT$91)</f>
        <v>4682</v>
      </c>
      <c r="AU114" s="85">
        <f>SUMIFS(Data!$E:$E,Data!$D:$D,'All YOY'!AU$93,Data!$A:$A,'All YOY'!AU$92,Data!$C:$C,'All YOY'!$C114,Data!$B:$B,'All YOY'!AU$91)</f>
        <v>14740</v>
      </c>
      <c r="AV114" s="85">
        <f>SUMIFS(Data!$E:$E,Data!$D:$D,'All YOY'!AV$93,Data!$A:$A,'All YOY'!AV$92,Data!$C:$C,'All YOY'!$C114,Data!$B:$B,'All YOY'!AV$91)</f>
        <v>7961</v>
      </c>
      <c r="AW114" s="85">
        <f>SUMIFS(Data!$E:$E,Data!$D:$D,'All YOY'!AW$93,Data!$A:$A,'All YOY'!AW$92,Data!$C:$C,'All YOY'!$C114,Data!$B:$B,'All YOY'!AW$91)</f>
        <v>6779</v>
      </c>
      <c r="AX114" s="85">
        <f>SUMIFS(Data!$E:$E,Data!$D:$D,'All YOY'!AX$93,Data!$A:$A,'All YOY'!AX$92,Data!$C:$C,'All YOY'!$C114,Data!$B:$B,'All YOY'!AX$91)</f>
        <v>19187</v>
      </c>
      <c r="AY114" s="85">
        <f>SUMIFS(Data!$E:$E,Data!$D:$D,'All YOY'!AY$93,Data!$A:$A,'All YOY'!AY$92,Data!$C:$C,'All YOY'!$C114,Data!$B:$B,'All YOY'!AY$91)</f>
        <v>12464</v>
      </c>
      <c r="AZ114" s="85">
        <f>SUMIFS(Data!$E:$E,Data!$D:$D,'All YOY'!AZ$93,Data!$A:$A,'All YOY'!AZ$92,Data!$C:$C,'All YOY'!$C114,Data!$B:$B,'All YOY'!AZ$91)</f>
        <v>6723</v>
      </c>
      <c r="BA114" s="85">
        <f>SUMIFS(Data!$E:$E,Data!$D:$D,'All YOY'!BA$93,Data!$A:$A,'All YOY'!BA$92,Data!$C:$C,'All YOY'!$C114,Data!$B:$B,'All YOY'!BA$91)</f>
        <v>0</v>
      </c>
      <c r="BB114" s="85">
        <f>SUMIFS(Data!$E:$E,Data!$D:$D,'All YOY'!BB$93,Data!$A:$A,'All YOY'!BB$92,Data!$C:$C,'All YOY'!$C114,Data!$B:$B,'All YOY'!BB$91)</f>
        <v>0</v>
      </c>
      <c r="BC114" s="85">
        <f>SUMIFS(Data!$E:$E,Data!$D:$D,'All YOY'!BC$93,Data!$A:$A,'All YOY'!BC$92,Data!$C:$C,'All YOY'!$C114,Data!$B:$B,'All YOY'!BC$91)</f>
        <v>0</v>
      </c>
      <c r="BD114" s="85">
        <f>SUMIFS(Data!$E:$E,Data!$D:$D,'All YOY'!BD$93,Data!$A:$A,'All YOY'!BD$92,Data!$C:$C,'All YOY'!$C114,Data!$B:$B,'All YOY'!BD$91)</f>
        <v>16026</v>
      </c>
      <c r="BE114" s="85">
        <f>SUMIFS(Data!$E:$E,Data!$D:$D,'All YOY'!BE$93,Data!$A:$A,'All YOY'!BE$92,Data!$C:$C,'All YOY'!$C114,Data!$B:$B,'All YOY'!BE$91)</f>
        <v>10878</v>
      </c>
      <c r="BF114" s="85">
        <f>SUMIFS(Data!$E:$E,Data!$D:$D,'All YOY'!BF$93,Data!$A:$A,'All YOY'!BF$92,Data!$C:$C,'All YOY'!$C114,Data!$B:$B,'All YOY'!BF$91)</f>
        <v>5148</v>
      </c>
      <c r="BG114" s="85">
        <f>SUMIFS(Data!$E:$E,Data!$D:$D,'All YOY'!BG$93,Data!$A:$A,'All YOY'!BG$92,Data!$C:$C,'All YOY'!$C114,Data!$B:$B,'All YOY'!BG$91)</f>
        <v>17389</v>
      </c>
      <c r="BH114" s="85">
        <f>SUMIFS(Data!$E:$E,Data!$D:$D,'All YOY'!BH$93,Data!$A:$A,'All YOY'!BH$92,Data!$C:$C,'All YOY'!$C114,Data!$B:$B,'All YOY'!BH$91)</f>
        <v>11818</v>
      </c>
      <c r="BI114" s="85">
        <f>SUMIFS(Data!$E:$E,Data!$D:$D,'All YOY'!BI$93,Data!$A:$A,'All YOY'!BI$92,Data!$C:$C,'All YOY'!$C114,Data!$B:$B,'All YOY'!BI$91)</f>
        <v>5571</v>
      </c>
      <c r="BJ114" s="85">
        <f>SUMIFS(Data!$E:$E,Data!$D:$D,'All YOY'!BJ$93,Data!$A:$A,'All YOY'!BJ$92,Data!$C:$C,'All YOY'!$C114,Data!$B:$B,'All YOY'!BJ$91)</f>
        <v>16401</v>
      </c>
      <c r="BK114" s="85">
        <f>SUMIFS(Data!$E:$E,Data!$D:$D,'All YOY'!BK$93,Data!$A:$A,'All YOY'!BK$92,Data!$C:$C,'All YOY'!$C114,Data!$B:$B,'All YOY'!BK$91)</f>
        <v>10173</v>
      </c>
      <c r="BL114" s="85">
        <f>SUMIFS(Data!$E:$E,Data!$D:$D,'All YOY'!BL$93,Data!$A:$A,'All YOY'!BL$92,Data!$C:$C,'All YOY'!$C114,Data!$B:$B,'All YOY'!BL$91)</f>
        <v>6228</v>
      </c>
      <c r="BM114" s="85">
        <f>SUMIFS(Data!$E:$E,Data!$D:$D,'All YOY'!BM$93,Data!$A:$A,'All YOY'!BM$92,Data!$C:$C,'All YOY'!$C114,Data!$B:$B,'All YOY'!BM$91)</f>
        <v>15971</v>
      </c>
      <c r="BN114" s="85">
        <f>SUMIFS(Data!$E:$E,Data!$D:$D,'All YOY'!BN$93,Data!$A:$A,'All YOY'!BN$92,Data!$C:$C,'All YOY'!$C114,Data!$B:$B,'All YOY'!BN$91)</f>
        <v>9808</v>
      </c>
      <c r="BO114" s="85">
        <f>SUMIFS(Data!$E:$E,Data!$D:$D,'All YOY'!BO$93,Data!$A:$A,'All YOY'!BO$92,Data!$C:$C,'All YOY'!$C114,Data!$B:$B,'All YOY'!BO$91)</f>
        <v>6163</v>
      </c>
      <c r="BP114" s="85">
        <f>SUMIFS(Data!$E:$E,Data!$D:$D,'All YOY'!BP$93,Data!$A:$A,'All YOY'!BP$92,Data!$C:$C,'All YOY'!$C114,Data!$B:$B,'All YOY'!BP$91)</f>
        <v>16193</v>
      </c>
      <c r="BQ114" s="85">
        <f>SUMIFS(Data!$E:$E,Data!$D:$D,'All YOY'!BQ$93,Data!$A:$A,'All YOY'!BQ$92,Data!$C:$C,'All YOY'!$C114,Data!$B:$B,'All YOY'!BQ$91)</f>
        <v>10065</v>
      </c>
      <c r="BR114" s="85">
        <f>SUMIFS(Data!$E:$E,Data!$D:$D,'All YOY'!BR$93,Data!$A:$A,'All YOY'!BR$92,Data!$C:$C,'All YOY'!$C114,Data!$B:$B,'All YOY'!BR$91)</f>
        <v>6128</v>
      </c>
      <c r="BS114" s="85">
        <f>SUMIFS(Data!$E:$E,Data!$D:$D,'All YOY'!BS$93,Data!$A:$A,'All YOY'!BS$92,Data!$C:$C,'All YOY'!$C114,Data!$B:$B,'All YOY'!BS$91)</f>
        <v>21639</v>
      </c>
      <c r="BT114" s="85">
        <f>SUMIFS(Data!$E:$E,Data!$D:$D,'All YOY'!BT$93,Data!$A:$A,'All YOY'!BT$92,Data!$C:$C,'All YOY'!$C114,Data!$B:$B,'All YOY'!BT$91)</f>
        <v>13908</v>
      </c>
      <c r="BU114" s="85">
        <f>SUMIFS(Data!$E:$E,Data!$D:$D,'All YOY'!BU$93,Data!$A:$A,'All YOY'!BU$92,Data!$C:$C,'All YOY'!$C114,Data!$B:$B,'All YOY'!BU$91)</f>
        <v>7731</v>
      </c>
      <c r="BV114" s="85">
        <f>SUMIFS(Data!$E:$E,Data!$D:$D,'All YOY'!BV$93,Data!$A:$A,'All YOY'!BV$92,Data!$C:$C,'All YOY'!$C114,Data!$B:$B,'All YOY'!BV$91)</f>
        <v>20064</v>
      </c>
      <c r="BW114" s="85">
        <f>SUMIFS(Data!$E:$E,Data!$D:$D,'All YOY'!BW$93,Data!$A:$A,'All YOY'!BW$92,Data!$C:$C,'All YOY'!$C114,Data!$B:$B,'All YOY'!BW$91)</f>
        <v>13093</v>
      </c>
      <c r="BX114" s="85">
        <f>SUMIFS(Data!$E:$E,Data!$D:$D,'All YOY'!BX$93,Data!$A:$A,'All YOY'!BX$92,Data!$C:$C,'All YOY'!$C114,Data!$B:$B,'All YOY'!BX$91)</f>
        <v>6971</v>
      </c>
      <c r="BY114" s="85">
        <f>SUMIFS(Data!$E:$E,Data!$D:$D,'All YOY'!BY$93,Data!$A:$A,'All YOY'!BY$92,Data!$C:$C,'All YOY'!$C114,Data!$B:$B,'All YOY'!BY$91)</f>
        <v>18724</v>
      </c>
      <c r="BZ114" s="85">
        <f>SUMIFS(Data!$E:$E,Data!$D:$D,'All YOY'!BZ$93,Data!$A:$A,'All YOY'!BZ$92,Data!$C:$C,'All YOY'!$C114,Data!$B:$B,'All YOY'!BZ$91)</f>
        <v>11091</v>
      </c>
      <c r="CA114" s="85">
        <f>SUMIFS(Data!$E:$E,Data!$D:$D,'All YOY'!CA$93,Data!$A:$A,'All YOY'!CA$92,Data!$C:$C,'All YOY'!$C114,Data!$B:$B,'All YOY'!CA$91)</f>
        <v>7633</v>
      </c>
      <c r="CB114" s="85">
        <f>SUMIFS(Data!$E:$E,Data!$D:$D,'All YOY'!CB$93,Data!$A:$A,'All YOY'!CB$92,Data!$C:$C,'All YOY'!$C114,Data!$B:$B,'All YOY'!CB$91)</f>
        <v>17775</v>
      </c>
      <c r="CC114" s="85">
        <f>SUMIFS(Data!$E:$E,Data!$D:$D,'All YOY'!CC$93,Data!$A:$A,'All YOY'!CC$92,Data!$C:$C,'All YOY'!$C114,Data!$B:$B,'All YOY'!CC$91)</f>
        <v>11010</v>
      </c>
      <c r="CD114" s="85">
        <f>SUMIFS(Data!$E:$E,Data!$D:$D,'All YOY'!CD$93,Data!$A:$A,'All YOY'!CD$92,Data!$C:$C,'All YOY'!$C114,Data!$B:$B,'All YOY'!CD$91)</f>
        <v>6765</v>
      </c>
      <c r="CE114" s="85">
        <f>SUMIFS(Data!$E:$E,Data!$D:$D,'All YOY'!CE$93,Data!$A:$A,'All YOY'!CE$92,Data!$C:$C,'All YOY'!$C114,Data!$B:$B,'All YOY'!CE$91)</f>
        <v>17946</v>
      </c>
      <c r="CF114" s="85">
        <f>SUMIFS(Data!$E:$E,Data!$D:$D,'All YOY'!CF$93,Data!$A:$A,'All YOY'!CF$92,Data!$C:$C,'All YOY'!$C114,Data!$B:$B,'All YOY'!CF$91)</f>
        <v>11083</v>
      </c>
      <c r="CG114" s="85">
        <f>SUMIFS(Data!$E:$E,Data!$D:$D,'All YOY'!CG$93,Data!$A:$A,'All YOY'!CG$92,Data!$C:$C,'All YOY'!$C114,Data!$B:$B,'All YOY'!CG$91)</f>
        <v>6863</v>
      </c>
      <c r="CH114" s="85">
        <f>SUMIFS(Data!$E:$E,Data!$D:$D,'All YOY'!CH$93,Data!$A:$A,'All YOY'!CH$92,Data!$C:$C,'All YOY'!$C114,Data!$B:$B,'All YOY'!CH$91)</f>
        <v>18013</v>
      </c>
      <c r="CI114" s="85">
        <f>SUMIFS(Data!$E:$E,Data!$D:$D,'All YOY'!CI$93,Data!$A:$A,'All YOY'!CI$92,Data!$C:$C,'All YOY'!$C114,Data!$B:$B,'All YOY'!CI$91)</f>
        <v>10346</v>
      </c>
      <c r="CJ114" s="85">
        <f>SUMIFS(Data!$E:$E,Data!$D:$D,'All YOY'!CJ$93,Data!$A:$A,'All YOY'!CJ$92,Data!$C:$C,'All YOY'!$C114,Data!$B:$B,'All YOY'!CJ$91)</f>
        <v>7667</v>
      </c>
      <c r="CK114" s="85">
        <f>SUMIFS(Data!$E:$E,Data!$D:$D,'All YOY'!CK$93,Data!$A:$A,'All YOY'!CK$92,Data!$C:$C,'All YOY'!$C114,Data!$B:$B,'All YOY'!CK$91)</f>
        <v>19447</v>
      </c>
      <c r="CL114" s="85">
        <f>SUMIFS(Data!$E:$E,Data!$D:$D,'All YOY'!CL$93,Data!$A:$A,'All YOY'!CL$92,Data!$C:$C,'All YOY'!$C114,Data!$B:$B,'All YOY'!CL$91)</f>
        <v>10791</v>
      </c>
      <c r="CM114" s="85">
        <f>SUMIFS(Data!$E:$E,Data!$D:$D,'All YOY'!CM$93,Data!$A:$A,'All YOY'!CM$92,Data!$C:$C,'All YOY'!$C114,Data!$B:$B,'All YOY'!CM$91)</f>
        <v>8656</v>
      </c>
      <c r="CN114" s="85">
        <f>SUMIFS(Data!$E:$E,Data!$D:$D,'All YOY'!CN$93,Data!$A:$A,'All YOY'!CN$92,Data!$C:$C,'All YOY'!$C114,Data!$B:$B,'All YOY'!CN$91)</f>
        <v>19616</v>
      </c>
      <c r="CO114" s="85">
        <f>SUMIFS(Data!$E:$E,Data!$D:$D,'All YOY'!CO$93,Data!$A:$A,'All YOY'!CO$92,Data!$C:$C,'All YOY'!$C114,Data!$B:$B,'All YOY'!CO$91)</f>
        <v>13314</v>
      </c>
      <c r="CP114" s="85">
        <f>SUMIFS(Data!$E:$E,Data!$D:$D,'All YOY'!CP$93,Data!$A:$A,'All YOY'!CP$92,Data!$C:$C,'All YOY'!$C114,Data!$B:$B,'All YOY'!CP$91)</f>
        <v>6302</v>
      </c>
      <c r="CQ114" s="85">
        <f>SUMIFS(Data!$E:$E,Data!$D:$D,'All YOY'!CQ$93,Data!$A:$A,'All YOY'!CQ$92,Data!$C:$C,'All YOY'!$C114,Data!$B:$B,'All YOY'!CQ$91)</f>
        <v>19804</v>
      </c>
      <c r="CR114" s="85">
        <f>SUMIFS(Data!$E:$E,Data!$D:$D,'All YOY'!CR$93,Data!$A:$A,'All YOY'!CR$92,Data!$C:$C,'All YOY'!$C114,Data!$B:$B,'All YOY'!CR$91)</f>
        <v>13435</v>
      </c>
      <c r="CS114" s="85">
        <f>SUMIFS(Data!$E:$E,Data!$D:$D,'All YOY'!CS$93,Data!$A:$A,'All YOY'!CS$92,Data!$C:$C,'All YOY'!$C114,Data!$B:$B,'All YOY'!CS$91)</f>
        <v>6369</v>
      </c>
      <c r="CT114" s="85">
        <f>SUMIFS(Data!$E:$E,Data!$D:$D,'All YOY'!CT$93,Data!$A:$A,'All YOY'!CT$92,Data!$C:$C,'All YOY'!$C114,Data!$B:$B,'All YOY'!CT$91)</f>
        <v>17938</v>
      </c>
      <c r="CU114" s="85">
        <f>SUMIFS(Data!$E:$E,Data!$D:$D,'All YOY'!CU$93,Data!$A:$A,'All YOY'!CU$92,Data!$C:$C,'All YOY'!$C114,Data!$B:$B,'All YOY'!CU$91)</f>
        <v>12755</v>
      </c>
      <c r="CV114" s="85">
        <f>SUMIFS(Data!$E:$E,Data!$D:$D,'All YOY'!CV$93,Data!$A:$A,'All YOY'!CV$92,Data!$C:$C,'All YOY'!$C114,Data!$B:$B,'All YOY'!CV$91)</f>
        <v>5183</v>
      </c>
      <c r="CW114" s="85">
        <f>SUMIFS(Data!$E:$E,Data!$D:$D,'All YOY'!CW$93,Data!$A:$A,'All YOY'!CW$92,Data!$C:$C,'All YOY'!$C114,Data!$B:$B,'All YOY'!CW$91)</f>
        <v>15220</v>
      </c>
      <c r="CX114" s="85">
        <f>SUMIFS(Data!$E:$E,Data!$D:$D,'All YOY'!CX$93,Data!$A:$A,'All YOY'!CX$92,Data!$C:$C,'All YOY'!$C114,Data!$B:$B,'All YOY'!CX$91)</f>
        <v>10701</v>
      </c>
      <c r="CY114" s="85">
        <f>SUMIFS(Data!$E:$E,Data!$D:$D,'All YOY'!CY$93,Data!$A:$A,'All YOY'!CY$92,Data!$C:$C,'All YOY'!$C114,Data!$B:$B,'All YOY'!CY$91)</f>
        <v>4519</v>
      </c>
      <c r="CZ114" s="85">
        <f>SUMIFS(Data!$E:$E,Data!$D:$D,'All YOY'!CZ$93,Data!$A:$A,'All YOY'!CZ$92,Data!$C:$C,'All YOY'!$C114,Data!$B:$B,'All YOY'!CZ$91)</f>
        <v>15578</v>
      </c>
      <c r="DA114" s="85">
        <f>SUMIFS(Data!$E:$E,Data!$D:$D,'All YOY'!DA$93,Data!$A:$A,'All YOY'!DA$92,Data!$C:$C,'All YOY'!$C114,Data!$B:$B,'All YOY'!DA$91)</f>
        <v>0</v>
      </c>
      <c r="DB114" s="85">
        <f>SUMIFS(Data!$E:$E,Data!$D:$D,'All YOY'!DB$93,Data!$A:$A,'All YOY'!DB$92,Data!$C:$C,'All YOY'!$C114,Data!$B:$B,'All YOY'!DB$91)</f>
        <v>4601</v>
      </c>
      <c r="DC114" s="85">
        <f>SUMIFS(Data!$E:$E,Data!$D:$D,'All YOY'!DC$93,Data!$A:$A,'All YOY'!DC$92,Data!$C:$C,'All YOY'!$C114,Data!$B:$B,'All YOY'!DC$91)</f>
        <v>15846</v>
      </c>
      <c r="DD114" s="85">
        <f>SUMIFS(Data!$E:$E,Data!$D:$D,'All YOY'!DD$93,Data!$A:$A,'All YOY'!DD$92,Data!$C:$C,'All YOY'!$C114,Data!$B:$B,'All YOY'!DD$91)</f>
        <v>10474</v>
      </c>
      <c r="DE114" s="85">
        <f>SUMIFS(Data!$E:$E,Data!$D:$D,'All YOY'!DE$93,Data!$A:$A,'All YOY'!DE$92,Data!$C:$C,'All YOY'!$C114,Data!$B:$B,'All YOY'!DE$91)</f>
        <v>5372</v>
      </c>
    </row>
    <row r="115" spans="1:109">
      <c r="A115" s="77" t="s">
        <v>462</v>
      </c>
      <c r="B115" s="77"/>
      <c r="C115" s="81" t="s">
        <v>38</v>
      </c>
      <c r="D115" s="81"/>
      <c r="E115" s="85">
        <f>SUMIFS(Data!$E:$E,Data!$D:$D,'All YOY'!E$93,Data!$A:$A,'All YOY'!E$92,Data!$C:$C,'All YOY'!$C115,Data!$B:$B,'All YOY'!E$91)</f>
        <v>1474326</v>
      </c>
      <c r="F115" s="85">
        <f>SUMIFS(Data!$E:$E,Data!$D:$D,'All YOY'!F$93,Data!$A:$A,'All YOY'!F$92,Data!$C:$C,'All YOY'!$C115,Data!$B:$B,'All YOY'!F$91)</f>
        <v>779505</v>
      </c>
      <c r="G115" s="85">
        <f>SUMIFS(Data!$E:$E,Data!$D:$D,'All YOY'!G$93,Data!$A:$A,'All YOY'!G$92,Data!$C:$C,'All YOY'!$C115,Data!$B:$B,'All YOY'!G$91)</f>
        <v>694821</v>
      </c>
      <c r="H115" s="85">
        <f>SUMIFS(Data!$E:$E,Data!$D:$D,'All YOY'!H$93,Data!$A:$A,'All YOY'!H$92,Data!$C:$C,'All YOY'!$C115,Data!$B:$B,'All YOY'!H$91)</f>
        <v>1480735</v>
      </c>
      <c r="I115" s="85">
        <f>SUMIFS(Data!$E:$E,Data!$D:$D,'All YOY'!I$93,Data!$A:$A,'All YOY'!I$92,Data!$C:$C,'All YOY'!$C115,Data!$B:$B,'All YOY'!I$91)</f>
        <v>787290</v>
      </c>
      <c r="J115" s="85">
        <f>SUMIFS(Data!$E:$E,Data!$D:$D,'All YOY'!J$93,Data!$A:$A,'All YOY'!J$92,Data!$C:$C,'All YOY'!$C115,Data!$B:$B,'All YOY'!J$91)</f>
        <v>693445</v>
      </c>
      <c r="K115" s="85">
        <f>SUMIFS(Data!$E:$E,Data!$D:$D,'All YOY'!K$93,Data!$A:$A,'All YOY'!K$92,Data!$C:$C,'All YOY'!$C115,Data!$B:$B,'All YOY'!K$91)</f>
        <v>1499533</v>
      </c>
      <c r="L115" s="85">
        <f>SUMIFS(Data!$E:$E,Data!$D:$D,'All YOY'!L$93,Data!$A:$A,'All YOY'!L$92,Data!$C:$C,'All YOY'!$C115,Data!$B:$B,'All YOY'!L$91)</f>
        <v>782151</v>
      </c>
      <c r="M115" s="85">
        <f>SUMIFS(Data!$E:$E,Data!$D:$D,'All YOY'!M$93,Data!$A:$A,'All YOY'!M$92,Data!$C:$C,'All YOY'!$C115,Data!$B:$B,'All YOY'!M$91)</f>
        <v>717382</v>
      </c>
      <c r="N115" s="85">
        <f>SUMIFS(Data!$E:$E,Data!$D:$D,'All YOY'!N$93,Data!$A:$A,'All YOY'!N$92,Data!$C:$C,'All YOY'!$C115,Data!$B:$B,'All YOY'!N$91)</f>
        <v>1548427</v>
      </c>
      <c r="O115" s="85">
        <f>SUMIFS(Data!$E:$E,Data!$D:$D,'All YOY'!O$93,Data!$A:$A,'All YOY'!O$92,Data!$C:$C,'All YOY'!$C115,Data!$B:$B,'All YOY'!O$91)</f>
        <v>794475</v>
      </c>
      <c r="P115" s="85">
        <f>SUMIFS(Data!$E:$E,Data!$D:$D,'All YOY'!P$93,Data!$A:$A,'All YOY'!P$92,Data!$C:$C,'All YOY'!$C115,Data!$B:$B,'All YOY'!P$91)</f>
        <v>753952</v>
      </c>
      <c r="Q115" s="85">
        <f>SUMIFS(Data!$E:$E,Data!$D:$D,'All YOY'!Q$93,Data!$A:$A,'All YOY'!Q$92,Data!$C:$C,'All YOY'!$C115,Data!$B:$B,'All YOY'!Q$91)</f>
        <v>1585716</v>
      </c>
      <c r="R115" s="85">
        <f>SUMIFS(Data!$E:$E,Data!$D:$D,'All YOY'!R$93,Data!$A:$A,'All YOY'!R$92,Data!$C:$C,'All YOY'!$C115,Data!$B:$B,'All YOY'!R$91)</f>
        <v>802654</v>
      </c>
      <c r="S115" s="85">
        <f>SUMIFS(Data!$E:$E,Data!$D:$D,'All YOY'!S$93,Data!$A:$A,'All YOY'!S$92,Data!$C:$C,'All YOY'!$C115,Data!$B:$B,'All YOY'!S$91)</f>
        <v>783062</v>
      </c>
      <c r="T115" s="85">
        <f>SUMIFS(Data!$E:$E,Data!$D:$D,'All YOY'!T$93,Data!$A:$A,'All YOY'!T$92,Data!$C:$C,'All YOY'!$C115,Data!$B:$B,'All YOY'!T$91)</f>
        <v>1639015</v>
      </c>
      <c r="U115" s="85">
        <f>SUMIFS(Data!$E:$E,Data!$D:$D,'All YOY'!U$93,Data!$A:$A,'All YOY'!U$92,Data!$C:$C,'All YOY'!$C115,Data!$B:$B,'All YOY'!U$91)</f>
        <v>836720</v>
      </c>
      <c r="V115" s="85">
        <f>SUMIFS(Data!$E:$E,Data!$D:$D,'All YOY'!V$93,Data!$A:$A,'All YOY'!V$92,Data!$C:$C,'All YOY'!$C115,Data!$B:$B,'All YOY'!V$91)</f>
        <v>802295</v>
      </c>
      <c r="W115" s="85">
        <f>SUMIFS(Data!$E:$E,Data!$D:$D,'All YOY'!W$93,Data!$A:$A,'All YOY'!W$92,Data!$C:$C,'All YOY'!$C115,Data!$B:$B,'All YOY'!W$91)</f>
        <v>1675103</v>
      </c>
      <c r="X115" s="85">
        <f>SUMIFS(Data!$E:$E,Data!$D:$D,'All YOY'!X$93,Data!$A:$A,'All YOY'!X$92,Data!$C:$C,'All YOY'!$C115,Data!$B:$B,'All YOY'!X$91)</f>
        <v>837404</v>
      </c>
      <c r="Y115" s="85">
        <f>SUMIFS(Data!$E:$E,Data!$D:$D,'All YOY'!Y$93,Data!$A:$A,'All YOY'!Y$92,Data!$C:$C,'All YOY'!$C115,Data!$B:$B,'All YOY'!Y$91)</f>
        <v>837699</v>
      </c>
      <c r="Z115" s="85">
        <f>SUMIFS(Data!$E:$E,Data!$D:$D,'All YOY'!Z$93,Data!$A:$A,'All YOY'!Z$92,Data!$C:$C,'All YOY'!$C115,Data!$B:$B,'All YOY'!Z$91)</f>
        <v>1678964</v>
      </c>
      <c r="AA115" s="85">
        <f>SUMIFS(Data!$E:$E,Data!$D:$D,'All YOY'!AA$93,Data!$A:$A,'All YOY'!AA$92,Data!$C:$C,'All YOY'!$C115,Data!$B:$B,'All YOY'!AA$91)</f>
        <v>840426</v>
      </c>
      <c r="AB115" s="85">
        <f>SUMIFS(Data!$E:$E,Data!$D:$D,'All YOY'!AB$93,Data!$A:$A,'All YOY'!AB$92,Data!$C:$C,'All YOY'!$C115,Data!$B:$B,'All YOY'!AB$91)</f>
        <v>838538</v>
      </c>
      <c r="AC115" s="85">
        <f>SUMIFS(Data!$E:$E,Data!$D:$D,'All YOY'!AC$93,Data!$A:$A,'All YOY'!AC$92,Data!$C:$C,'All YOY'!$C115,Data!$B:$B,'All YOY'!AC$91)</f>
        <v>1727583</v>
      </c>
      <c r="AD115" s="85">
        <f>SUMIFS(Data!$E:$E,Data!$D:$D,'All YOY'!AD$93,Data!$A:$A,'All YOY'!AD$92,Data!$C:$C,'All YOY'!$C115,Data!$B:$B,'All YOY'!AD$91)</f>
        <v>862391</v>
      </c>
      <c r="AE115" s="85">
        <f>SUMIFS(Data!$E:$E,Data!$D:$D,'All YOY'!AE$93,Data!$A:$A,'All YOY'!AE$92,Data!$C:$C,'All YOY'!$C115,Data!$B:$B,'All YOY'!AE$91)</f>
        <v>865192</v>
      </c>
      <c r="AF115" s="85">
        <f>SUMIFS(Data!$E:$E,Data!$D:$D,'All YOY'!AF$93,Data!$A:$A,'All YOY'!AF$92,Data!$C:$C,'All YOY'!$C115,Data!$B:$B,'All YOY'!AF$91)</f>
        <v>1789570</v>
      </c>
      <c r="AG115" s="85">
        <f>SUMIFS(Data!$E:$E,Data!$D:$D,'All YOY'!AG$93,Data!$A:$A,'All YOY'!AG$92,Data!$C:$C,'All YOY'!$C115,Data!$B:$B,'All YOY'!AG$91)</f>
        <v>880989</v>
      </c>
      <c r="AH115" s="85">
        <f>SUMIFS(Data!$E:$E,Data!$D:$D,'All YOY'!AH$93,Data!$A:$A,'All YOY'!AH$92,Data!$C:$C,'All YOY'!$C115,Data!$B:$B,'All YOY'!AH$91)</f>
        <v>908581</v>
      </c>
      <c r="AI115" s="85">
        <f>SUMIFS(Data!$E:$E,Data!$D:$D,'All YOY'!AI$93,Data!$A:$A,'All YOY'!AI$92,Data!$C:$C,'All YOY'!$C115,Data!$B:$B,'All YOY'!AI$91)</f>
        <v>1843141</v>
      </c>
      <c r="AJ115" s="85">
        <f>SUMIFS(Data!$E:$E,Data!$D:$D,'All YOY'!AJ$93,Data!$A:$A,'All YOY'!AJ$92,Data!$C:$C,'All YOY'!$C115,Data!$B:$B,'All YOY'!AJ$91)</f>
        <v>907350</v>
      </c>
      <c r="AK115" s="85">
        <f>SUMIFS(Data!$E:$E,Data!$D:$D,'All YOY'!AK$93,Data!$A:$A,'All YOY'!AK$92,Data!$C:$C,'All YOY'!$C115,Data!$B:$B,'All YOY'!AK$91)</f>
        <v>935791</v>
      </c>
      <c r="AL115" s="85">
        <f>SUMIFS(Data!$E:$E,Data!$D:$D,'All YOY'!AL$93,Data!$A:$A,'All YOY'!AL$92,Data!$C:$C,'All YOY'!$C115,Data!$B:$B,'All YOY'!AL$91)</f>
        <v>1858242</v>
      </c>
      <c r="AM115" s="85">
        <f>SUMIFS(Data!$E:$E,Data!$D:$D,'All YOY'!AM$93,Data!$A:$A,'All YOY'!AM$92,Data!$C:$C,'All YOY'!$C115,Data!$B:$B,'All YOY'!AM$91)</f>
        <v>912575</v>
      </c>
      <c r="AN115" s="85">
        <f>SUMIFS(Data!$E:$E,Data!$D:$D,'All YOY'!AN$93,Data!$A:$A,'All YOY'!AN$92,Data!$C:$C,'All YOY'!$C115,Data!$B:$B,'All YOY'!AN$91)</f>
        <v>945667</v>
      </c>
      <c r="AO115" s="85">
        <f>SUMIFS(Data!$E:$E,Data!$D:$D,'All YOY'!AO$93,Data!$A:$A,'All YOY'!AO$92,Data!$C:$C,'All YOY'!$C115,Data!$B:$B,'All YOY'!AO$91)</f>
        <v>1883874</v>
      </c>
      <c r="AP115" s="85">
        <f>SUMIFS(Data!$E:$E,Data!$D:$D,'All YOY'!AP$93,Data!$A:$A,'All YOY'!AP$92,Data!$C:$C,'All YOY'!$C115,Data!$B:$B,'All YOY'!AP$91)</f>
        <v>921605</v>
      </c>
      <c r="AQ115" s="85">
        <f>SUMIFS(Data!$E:$E,Data!$D:$D,'All YOY'!AQ$93,Data!$A:$A,'All YOY'!AQ$92,Data!$C:$C,'All YOY'!$C115,Data!$B:$B,'All YOY'!AQ$91)</f>
        <v>962269</v>
      </c>
      <c r="AR115" s="85">
        <f>SUMIFS(Data!$E:$E,Data!$D:$D,'All YOY'!AR$93,Data!$A:$A,'All YOY'!AR$92,Data!$C:$C,'All YOY'!$C115,Data!$B:$B,'All YOY'!AR$91)</f>
        <v>1960584</v>
      </c>
      <c r="AS115" s="85">
        <f>SUMIFS(Data!$E:$E,Data!$D:$D,'All YOY'!AS$93,Data!$A:$A,'All YOY'!AS$92,Data!$C:$C,'All YOY'!$C115,Data!$B:$B,'All YOY'!AS$91)</f>
        <v>955195</v>
      </c>
      <c r="AT115" s="85">
        <f>SUMIFS(Data!$E:$E,Data!$D:$D,'All YOY'!AT$93,Data!$A:$A,'All YOY'!AT$92,Data!$C:$C,'All YOY'!$C115,Data!$B:$B,'All YOY'!AT$91)</f>
        <v>1005389</v>
      </c>
      <c r="AU115" s="85">
        <f>SUMIFS(Data!$E:$E,Data!$D:$D,'All YOY'!AU$93,Data!$A:$A,'All YOY'!AU$92,Data!$C:$C,'All YOY'!$C115,Data!$B:$B,'All YOY'!AU$91)</f>
        <v>1965909</v>
      </c>
      <c r="AV115" s="85">
        <f>SUMIFS(Data!$E:$E,Data!$D:$D,'All YOY'!AV$93,Data!$A:$A,'All YOY'!AV$92,Data!$C:$C,'All YOY'!$C115,Data!$B:$B,'All YOY'!AV$91)</f>
        <v>958612</v>
      </c>
      <c r="AW115" s="85">
        <f>SUMIFS(Data!$E:$E,Data!$D:$D,'All YOY'!AW$93,Data!$A:$A,'All YOY'!AW$92,Data!$C:$C,'All YOY'!$C115,Data!$B:$B,'All YOY'!AW$91)</f>
        <v>1007297</v>
      </c>
      <c r="AX115" s="85">
        <f>SUMIFS(Data!$E:$E,Data!$D:$D,'All YOY'!AX$93,Data!$A:$A,'All YOY'!AX$92,Data!$C:$C,'All YOY'!$C115,Data!$B:$B,'All YOY'!AX$91)</f>
        <v>1953504</v>
      </c>
      <c r="AY115" s="85">
        <f>SUMIFS(Data!$E:$E,Data!$D:$D,'All YOY'!AY$93,Data!$A:$A,'All YOY'!AY$92,Data!$C:$C,'All YOY'!$C115,Data!$B:$B,'All YOY'!AY$91)</f>
        <v>958200</v>
      </c>
      <c r="AZ115" s="85">
        <f>SUMIFS(Data!$E:$E,Data!$D:$D,'All YOY'!AZ$93,Data!$A:$A,'All YOY'!AZ$92,Data!$C:$C,'All YOY'!$C115,Data!$B:$B,'All YOY'!AZ$91)</f>
        <v>995304</v>
      </c>
      <c r="BA115" s="85">
        <f>SUMIFS(Data!$E:$E,Data!$D:$D,'All YOY'!BA$93,Data!$A:$A,'All YOY'!BA$92,Data!$C:$C,'All YOY'!$C115,Data!$B:$B,'All YOY'!BA$91)</f>
        <v>0</v>
      </c>
      <c r="BB115" s="85">
        <f>SUMIFS(Data!$E:$E,Data!$D:$D,'All YOY'!BB$93,Data!$A:$A,'All YOY'!BB$92,Data!$C:$C,'All YOY'!$C115,Data!$B:$B,'All YOY'!BB$91)</f>
        <v>0</v>
      </c>
      <c r="BC115" s="85">
        <f>SUMIFS(Data!$E:$E,Data!$D:$D,'All YOY'!BC$93,Data!$A:$A,'All YOY'!BC$92,Data!$C:$C,'All YOY'!$C115,Data!$B:$B,'All YOY'!BC$91)</f>
        <v>0</v>
      </c>
      <c r="BD115" s="85">
        <f>SUMIFS(Data!$E:$E,Data!$D:$D,'All YOY'!BD$93,Data!$A:$A,'All YOY'!BD$92,Data!$C:$C,'All YOY'!$C115,Data!$B:$B,'All YOY'!BD$91)</f>
        <v>1964619</v>
      </c>
      <c r="BE115" s="85">
        <f>SUMIFS(Data!$E:$E,Data!$D:$D,'All YOY'!BE$93,Data!$A:$A,'All YOY'!BE$92,Data!$C:$C,'All YOY'!$C115,Data!$B:$B,'All YOY'!BE$91)</f>
        <v>968858</v>
      </c>
      <c r="BF115" s="85">
        <f>SUMIFS(Data!$E:$E,Data!$D:$D,'All YOY'!BF$93,Data!$A:$A,'All YOY'!BF$92,Data!$C:$C,'All YOY'!$C115,Data!$B:$B,'All YOY'!BF$91)</f>
        <v>995761</v>
      </c>
      <c r="BG115" s="85">
        <f>SUMIFS(Data!$E:$E,Data!$D:$D,'All YOY'!BG$93,Data!$A:$A,'All YOY'!BG$92,Data!$C:$C,'All YOY'!$C115,Data!$B:$B,'All YOY'!BG$91)</f>
        <v>2011196</v>
      </c>
      <c r="BH115" s="85">
        <f>SUMIFS(Data!$E:$E,Data!$D:$D,'All YOY'!BH$93,Data!$A:$A,'All YOY'!BH$92,Data!$C:$C,'All YOY'!$C115,Data!$B:$B,'All YOY'!BH$91)</f>
        <v>995869</v>
      </c>
      <c r="BI115" s="85">
        <f>SUMIFS(Data!$E:$E,Data!$D:$D,'All YOY'!BI$93,Data!$A:$A,'All YOY'!BI$92,Data!$C:$C,'All YOY'!$C115,Data!$B:$B,'All YOY'!BI$91)</f>
        <v>1015327</v>
      </c>
      <c r="BJ115" s="85">
        <f>SUMIFS(Data!$E:$E,Data!$D:$D,'All YOY'!BJ$93,Data!$A:$A,'All YOY'!BJ$92,Data!$C:$C,'All YOY'!$C115,Data!$B:$B,'All YOY'!BJ$91)</f>
        <v>2064788</v>
      </c>
      <c r="BK115" s="85">
        <f>SUMIFS(Data!$E:$E,Data!$D:$D,'All YOY'!BK$93,Data!$A:$A,'All YOY'!BK$92,Data!$C:$C,'All YOY'!$C115,Data!$B:$B,'All YOY'!BK$91)</f>
        <v>1016621</v>
      </c>
      <c r="BL115" s="85">
        <f>SUMIFS(Data!$E:$E,Data!$D:$D,'All YOY'!BL$93,Data!$A:$A,'All YOY'!BL$92,Data!$C:$C,'All YOY'!$C115,Data!$B:$B,'All YOY'!BL$91)</f>
        <v>1048167</v>
      </c>
      <c r="BM115" s="85">
        <f>SUMIFS(Data!$E:$E,Data!$D:$D,'All YOY'!BM$93,Data!$A:$A,'All YOY'!BM$92,Data!$C:$C,'All YOY'!$C115,Data!$B:$B,'All YOY'!BM$91)</f>
        <v>2089377</v>
      </c>
      <c r="BN115" s="85">
        <f>SUMIFS(Data!$E:$E,Data!$D:$D,'All YOY'!BN$93,Data!$A:$A,'All YOY'!BN$92,Data!$C:$C,'All YOY'!$C115,Data!$B:$B,'All YOY'!BN$91)</f>
        <v>1035844</v>
      </c>
      <c r="BO115" s="85">
        <f>SUMIFS(Data!$E:$E,Data!$D:$D,'All YOY'!BO$93,Data!$A:$A,'All YOY'!BO$92,Data!$C:$C,'All YOY'!$C115,Data!$B:$B,'All YOY'!BO$91)</f>
        <v>1053533</v>
      </c>
      <c r="BP115" s="85">
        <f>SUMIFS(Data!$E:$E,Data!$D:$D,'All YOY'!BP$93,Data!$A:$A,'All YOY'!BP$92,Data!$C:$C,'All YOY'!$C115,Data!$B:$B,'All YOY'!BP$91)</f>
        <v>2156218</v>
      </c>
      <c r="BQ115" s="85">
        <f>SUMIFS(Data!$E:$E,Data!$D:$D,'All YOY'!BQ$93,Data!$A:$A,'All YOY'!BQ$92,Data!$C:$C,'All YOY'!$C115,Data!$B:$B,'All YOY'!BQ$91)</f>
        <v>1065884</v>
      </c>
      <c r="BR115" s="85">
        <f>SUMIFS(Data!$E:$E,Data!$D:$D,'All YOY'!BR$93,Data!$A:$A,'All YOY'!BR$92,Data!$C:$C,'All YOY'!$C115,Data!$B:$B,'All YOY'!BR$91)</f>
        <v>1090334</v>
      </c>
      <c r="BS115" s="85">
        <f>SUMIFS(Data!$E:$E,Data!$D:$D,'All YOY'!BS$93,Data!$A:$A,'All YOY'!BS$92,Data!$C:$C,'All YOY'!$C115,Data!$B:$B,'All YOY'!BS$91)</f>
        <v>2237725</v>
      </c>
      <c r="BT115" s="85">
        <f>SUMIFS(Data!$E:$E,Data!$D:$D,'All YOY'!BT$93,Data!$A:$A,'All YOY'!BT$92,Data!$C:$C,'All YOY'!$C115,Data!$B:$B,'All YOY'!BT$91)</f>
        <v>1098997</v>
      </c>
      <c r="BU115" s="85">
        <f>SUMIFS(Data!$E:$E,Data!$D:$D,'All YOY'!BU$93,Data!$A:$A,'All YOY'!BU$92,Data!$C:$C,'All YOY'!$C115,Data!$B:$B,'All YOY'!BU$91)</f>
        <v>1138728</v>
      </c>
      <c r="BV115" s="85">
        <f>SUMIFS(Data!$E:$E,Data!$D:$D,'All YOY'!BV$93,Data!$A:$A,'All YOY'!BV$92,Data!$C:$C,'All YOY'!$C115,Data!$B:$B,'All YOY'!BV$91)</f>
        <v>2248476</v>
      </c>
      <c r="BW115" s="85">
        <f>SUMIFS(Data!$E:$E,Data!$D:$D,'All YOY'!BW$93,Data!$A:$A,'All YOY'!BW$92,Data!$C:$C,'All YOY'!$C115,Data!$B:$B,'All YOY'!BW$91)</f>
        <v>1098334</v>
      </c>
      <c r="BX115" s="85">
        <f>SUMIFS(Data!$E:$E,Data!$D:$D,'All YOY'!BX$93,Data!$A:$A,'All YOY'!BX$92,Data!$C:$C,'All YOY'!$C115,Data!$B:$B,'All YOY'!BX$91)</f>
        <v>1150142</v>
      </c>
      <c r="BY115" s="85">
        <f>SUMIFS(Data!$E:$E,Data!$D:$D,'All YOY'!BY$93,Data!$A:$A,'All YOY'!BY$92,Data!$C:$C,'All YOY'!$C115,Data!$B:$B,'All YOY'!BY$91)</f>
        <v>2273638</v>
      </c>
      <c r="BZ115" s="85">
        <f>SUMIFS(Data!$E:$E,Data!$D:$D,'All YOY'!BZ$93,Data!$A:$A,'All YOY'!BZ$92,Data!$C:$C,'All YOY'!$C115,Data!$B:$B,'All YOY'!BZ$91)</f>
        <v>1111813</v>
      </c>
      <c r="CA115" s="85">
        <f>SUMIFS(Data!$E:$E,Data!$D:$D,'All YOY'!CA$93,Data!$A:$A,'All YOY'!CA$92,Data!$C:$C,'All YOY'!$C115,Data!$B:$B,'All YOY'!CA$91)</f>
        <v>1161825</v>
      </c>
      <c r="CB115" s="85">
        <f>SUMIFS(Data!$E:$E,Data!$D:$D,'All YOY'!CB$93,Data!$A:$A,'All YOY'!CB$92,Data!$C:$C,'All YOY'!$C115,Data!$B:$B,'All YOY'!CB$91)</f>
        <v>2303202</v>
      </c>
      <c r="CC115" s="85">
        <f>SUMIFS(Data!$E:$E,Data!$D:$D,'All YOY'!CC$93,Data!$A:$A,'All YOY'!CC$92,Data!$C:$C,'All YOY'!$C115,Data!$B:$B,'All YOY'!CC$91)</f>
        <v>1125716</v>
      </c>
      <c r="CD115" s="85">
        <f>SUMIFS(Data!$E:$E,Data!$D:$D,'All YOY'!CD$93,Data!$A:$A,'All YOY'!CD$92,Data!$C:$C,'All YOY'!$C115,Data!$B:$B,'All YOY'!CD$91)</f>
        <v>1177486</v>
      </c>
      <c r="CE115" s="85">
        <f>SUMIFS(Data!$E:$E,Data!$D:$D,'All YOY'!CE$93,Data!$A:$A,'All YOY'!CE$92,Data!$C:$C,'All YOY'!$C115,Data!$B:$B,'All YOY'!CE$91)</f>
        <v>2335038</v>
      </c>
      <c r="CF115" s="85">
        <f>SUMIFS(Data!$E:$E,Data!$D:$D,'All YOY'!CF$93,Data!$A:$A,'All YOY'!CF$92,Data!$C:$C,'All YOY'!$C115,Data!$B:$B,'All YOY'!CF$91)</f>
        <v>1149903</v>
      </c>
      <c r="CG115" s="85">
        <f>SUMIFS(Data!$E:$E,Data!$D:$D,'All YOY'!CG$93,Data!$A:$A,'All YOY'!CG$92,Data!$C:$C,'All YOY'!$C115,Data!$B:$B,'All YOY'!CG$91)</f>
        <v>1185135</v>
      </c>
      <c r="CH115" s="85">
        <f>SUMIFS(Data!$E:$E,Data!$D:$D,'All YOY'!CH$93,Data!$A:$A,'All YOY'!CH$92,Data!$C:$C,'All YOY'!$C115,Data!$B:$B,'All YOY'!CH$91)</f>
        <v>2374857</v>
      </c>
      <c r="CI115" s="85">
        <f>SUMIFS(Data!$E:$E,Data!$D:$D,'All YOY'!CI$93,Data!$A:$A,'All YOY'!CI$92,Data!$C:$C,'All YOY'!$C115,Data!$B:$B,'All YOY'!CI$91)</f>
        <v>1194896</v>
      </c>
      <c r="CJ115" s="85">
        <f>SUMIFS(Data!$E:$E,Data!$D:$D,'All YOY'!CJ$93,Data!$A:$A,'All YOY'!CJ$92,Data!$C:$C,'All YOY'!$C115,Data!$B:$B,'All YOY'!CJ$91)</f>
        <v>1179961</v>
      </c>
      <c r="CK115" s="85">
        <f>SUMIFS(Data!$E:$E,Data!$D:$D,'All YOY'!CK$93,Data!$A:$A,'All YOY'!CK$92,Data!$C:$C,'All YOY'!$C115,Data!$B:$B,'All YOY'!CK$91)</f>
        <v>2425926</v>
      </c>
      <c r="CL115" s="85">
        <f>SUMIFS(Data!$E:$E,Data!$D:$D,'All YOY'!CL$93,Data!$A:$A,'All YOY'!CL$92,Data!$C:$C,'All YOY'!$C115,Data!$B:$B,'All YOY'!CL$91)</f>
        <v>1216000</v>
      </c>
      <c r="CM115" s="85">
        <f>SUMIFS(Data!$E:$E,Data!$D:$D,'All YOY'!CM$93,Data!$A:$A,'All YOY'!CM$92,Data!$C:$C,'All YOY'!$C115,Data!$B:$B,'All YOY'!CM$91)</f>
        <v>1209926</v>
      </c>
      <c r="CN115" s="85">
        <f>SUMIFS(Data!$E:$E,Data!$D:$D,'All YOY'!CN$93,Data!$A:$A,'All YOY'!CN$92,Data!$C:$C,'All YOY'!$C115,Data!$B:$B,'All YOY'!CN$91)</f>
        <v>2486577</v>
      </c>
      <c r="CO115" s="85">
        <f>SUMIFS(Data!$E:$E,Data!$D:$D,'All YOY'!CO$93,Data!$A:$A,'All YOY'!CO$92,Data!$C:$C,'All YOY'!$C115,Data!$B:$B,'All YOY'!CO$91)</f>
        <v>1238175</v>
      </c>
      <c r="CP115" s="85">
        <f>SUMIFS(Data!$E:$E,Data!$D:$D,'All YOY'!CP$93,Data!$A:$A,'All YOY'!CP$92,Data!$C:$C,'All YOY'!$C115,Data!$B:$B,'All YOY'!CP$91)</f>
        <v>1248402</v>
      </c>
      <c r="CQ115" s="85">
        <f>SUMIFS(Data!$E:$E,Data!$D:$D,'All YOY'!CQ$93,Data!$A:$A,'All YOY'!CQ$92,Data!$C:$C,'All YOY'!$C115,Data!$B:$B,'All YOY'!CQ$91)</f>
        <v>2510530</v>
      </c>
      <c r="CR115" s="85">
        <f>SUMIFS(Data!$E:$E,Data!$D:$D,'All YOY'!CR$93,Data!$A:$A,'All YOY'!CR$92,Data!$C:$C,'All YOY'!$C115,Data!$B:$B,'All YOY'!CR$91)</f>
        <v>1248867</v>
      </c>
      <c r="CS115" s="85">
        <f>SUMIFS(Data!$E:$E,Data!$D:$D,'All YOY'!CS$93,Data!$A:$A,'All YOY'!CS$92,Data!$C:$C,'All YOY'!$C115,Data!$B:$B,'All YOY'!CS$91)</f>
        <v>1261663</v>
      </c>
      <c r="CT115" s="85">
        <f>SUMIFS(Data!$E:$E,Data!$D:$D,'All YOY'!CT$93,Data!$A:$A,'All YOY'!CT$92,Data!$C:$C,'All YOY'!$C115,Data!$B:$B,'All YOY'!CT$91)</f>
        <v>2549858</v>
      </c>
      <c r="CU115" s="85">
        <f>SUMIFS(Data!$E:$E,Data!$D:$D,'All YOY'!CU$93,Data!$A:$A,'All YOY'!CU$92,Data!$C:$C,'All YOY'!$C115,Data!$B:$B,'All YOY'!CU$91)</f>
        <v>1266770</v>
      </c>
      <c r="CV115" s="85">
        <f>SUMIFS(Data!$E:$E,Data!$D:$D,'All YOY'!CV$93,Data!$A:$A,'All YOY'!CV$92,Data!$C:$C,'All YOY'!$C115,Data!$B:$B,'All YOY'!CV$91)</f>
        <v>1283088</v>
      </c>
      <c r="CW115" s="85">
        <f>SUMIFS(Data!$E:$E,Data!$D:$D,'All YOY'!CW$93,Data!$A:$A,'All YOY'!CW$92,Data!$C:$C,'All YOY'!$C115,Data!$B:$B,'All YOY'!CW$91)</f>
        <v>2576297</v>
      </c>
      <c r="CX115" s="85">
        <f>SUMIFS(Data!$E:$E,Data!$D:$D,'All YOY'!CX$93,Data!$A:$A,'All YOY'!CX$92,Data!$C:$C,'All YOY'!$C115,Data!$B:$B,'All YOY'!CX$91)</f>
        <v>1267834</v>
      </c>
      <c r="CY115" s="85">
        <f>SUMIFS(Data!$E:$E,Data!$D:$D,'All YOY'!CY$93,Data!$A:$A,'All YOY'!CY$92,Data!$C:$C,'All YOY'!$C115,Data!$B:$B,'All YOY'!CY$91)</f>
        <v>1308463</v>
      </c>
      <c r="CZ115" s="85">
        <f>SUMIFS(Data!$E:$E,Data!$D:$D,'All YOY'!CZ$93,Data!$A:$A,'All YOY'!CZ$92,Data!$C:$C,'All YOY'!$C115,Data!$B:$B,'All YOY'!CZ$91)</f>
        <v>2595425</v>
      </c>
      <c r="DA115" s="85">
        <f>SUMIFS(Data!$E:$E,Data!$D:$D,'All YOY'!DA$93,Data!$A:$A,'All YOY'!DA$92,Data!$C:$C,'All YOY'!$C115,Data!$B:$B,'All YOY'!DA$91)</f>
        <v>0</v>
      </c>
      <c r="DB115" s="85">
        <f>SUMIFS(Data!$E:$E,Data!$D:$D,'All YOY'!DB$93,Data!$A:$A,'All YOY'!DB$92,Data!$C:$C,'All YOY'!$C115,Data!$B:$B,'All YOY'!DB$91)</f>
        <v>1323273</v>
      </c>
      <c r="DC115" s="85">
        <f>SUMIFS(Data!$E:$E,Data!$D:$D,'All YOY'!DC$93,Data!$A:$A,'All YOY'!DC$92,Data!$C:$C,'All YOY'!$C115,Data!$B:$B,'All YOY'!DC$91)</f>
        <v>2625854</v>
      </c>
      <c r="DD115" s="85">
        <f>SUMIFS(Data!$E:$E,Data!$D:$D,'All YOY'!DD$93,Data!$A:$A,'All YOY'!DD$92,Data!$C:$C,'All YOY'!$C115,Data!$B:$B,'All YOY'!DD$91)</f>
        <v>1291624</v>
      </c>
      <c r="DE115" s="85">
        <f>SUMIFS(Data!$E:$E,Data!$D:$D,'All YOY'!DE$93,Data!$A:$A,'All YOY'!DE$92,Data!$C:$C,'All YOY'!$C115,Data!$B:$B,'All YOY'!DE$91)</f>
        <v>1334230</v>
      </c>
    </row>
    <row r="116" spans="1:109">
      <c r="A116" s="77" t="s">
        <v>462</v>
      </c>
      <c r="B116" s="77"/>
      <c r="C116" s="83" t="s">
        <v>39</v>
      </c>
      <c r="D116" s="83"/>
      <c r="E116" s="85">
        <f>SUMIFS(Data!$E:$E,Data!$D:$D,'All YOY'!E$93,Data!$A:$A,'All YOY'!E$92,Data!$C:$C,'All YOY'!$C116,Data!$B:$B,'All YOY'!E$91)</f>
        <v>452024</v>
      </c>
      <c r="F116" s="85">
        <f>SUMIFS(Data!$E:$E,Data!$D:$D,'All YOY'!F$93,Data!$A:$A,'All YOY'!F$92,Data!$C:$C,'All YOY'!$C116,Data!$B:$B,'All YOY'!F$91)</f>
        <v>283591</v>
      </c>
      <c r="G116" s="85">
        <f>SUMIFS(Data!$E:$E,Data!$D:$D,'All YOY'!G$93,Data!$A:$A,'All YOY'!G$92,Data!$C:$C,'All YOY'!$C116,Data!$B:$B,'All YOY'!G$91)</f>
        <v>168433</v>
      </c>
      <c r="H116" s="85">
        <f>SUMIFS(Data!$E:$E,Data!$D:$D,'All YOY'!H$93,Data!$A:$A,'All YOY'!H$92,Data!$C:$C,'All YOY'!$C116,Data!$B:$B,'All YOY'!H$91)</f>
        <v>455569</v>
      </c>
      <c r="I116" s="85">
        <f>SUMIFS(Data!$E:$E,Data!$D:$D,'All YOY'!I$93,Data!$A:$A,'All YOY'!I$92,Data!$C:$C,'All YOY'!$C116,Data!$B:$B,'All YOY'!I$91)</f>
        <v>285620</v>
      </c>
      <c r="J116" s="85">
        <f>SUMIFS(Data!$E:$E,Data!$D:$D,'All YOY'!J$93,Data!$A:$A,'All YOY'!J$92,Data!$C:$C,'All YOY'!$C116,Data!$B:$B,'All YOY'!J$91)</f>
        <v>169949</v>
      </c>
      <c r="K116" s="85">
        <f>SUMIFS(Data!$E:$E,Data!$D:$D,'All YOY'!K$93,Data!$A:$A,'All YOY'!K$92,Data!$C:$C,'All YOY'!$C116,Data!$B:$B,'All YOY'!K$91)</f>
        <v>454464</v>
      </c>
      <c r="L116" s="85">
        <f>SUMIFS(Data!$E:$E,Data!$D:$D,'All YOY'!L$93,Data!$A:$A,'All YOY'!L$92,Data!$C:$C,'All YOY'!$C116,Data!$B:$B,'All YOY'!L$91)</f>
        <v>277152</v>
      </c>
      <c r="M116" s="85">
        <f>SUMIFS(Data!$E:$E,Data!$D:$D,'All YOY'!M$93,Data!$A:$A,'All YOY'!M$92,Data!$C:$C,'All YOY'!$C116,Data!$B:$B,'All YOY'!M$91)</f>
        <v>177312</v>
      </c>
      <c r="N116" s="85">
        <f>SUMIFS(Data!$E:$E,Data!$D:$D,'All YOY'!N$93,Data!$A:$A,'All YOY'!N$92,Data!$C:$C,'All YOY'!$C116,Data!$B:$B,'All YOY'!N$91)</f>
        <v>479750</v>
      </c>
      <c r="O116" s="85">
        <f>SUMIFS(Data!$E:$E,Data!$D:$D,'All YOY'!O$93,Data!$A:$A,'All YOY'!O$92,Data!$C:$C,'All YOY'!$C116,Data!$B:$B,'All YOY'!O$91)</f>
        <v>284931</v>
      </c>
      <c r="P116" s="85">
        <f>SUMIFS(Data!$E:$E,Data!$D:$D,'All YOY'!P$93,Data!$A:$A,'All YOY'!P$92,Data!$C:$C,'All YOY'!$C116,Data!$B:$B,'All YOY'!P$91)</f>
        <v>194819</v>
      </c>
      <c r="Q116" s="85">
        <f>SUMIFS(Data!$E:$E,Data!$D:$D,'All YOY'!Q$93,Data!$A:$A,'All YOY'!Q$92,Data!$C:$C,'All YOY'!$C116,Data!$B:$B,'All YOY'!Q$91)</f>
        <v>498070</v>
      </c>
      <c r="R116" s="85">
        <f>SUMIFS(Data!$E:$E,Data!$D:$D,'All YOY'!R$93,Data!$A:$A,'All YOY'!R$92,Data!$C:$C,'All YOY'!$C116,Data!$B:$B,'All YOY'!R$91)</f>
        <v>288650</v>
      </c>
      <c r="S116" s="85">
        <f>SUMIFS(Data!$E:$E,Data!$D:$D,'All YOY'!S$93,Data!$A:$A,'All YOY'!S$92,Data!$C:$C,'All YOY'!$C116,Data!$B:$B,'All YOY'!S$91)</f>
        <v>209420</v>
      </c>
      <c r="T116" s="85">
        <f>SUMIFS(Data!$E:$E,Data!$D:$D,'All YOY'!T$93,Data!$A:$A,'All YOY'!T$92,Data!$C:$C,'All YOY'!$C116,Data!$B:$B,'All YOY'!T$91)</f>
        <v>510977</v>
      </c>
      <c r="U116" s="85">
        <f>SUMIFS(Data!$E:$E,Data!$D:$D,'All YOY'!U$93,Data!$A:$A,'All YOY'!U$92,Data!$C:$C,'All YOY'!$C116,Data!$B:$B,'All YOY'!U$91)</f>
        <v>292243</v>
      </c>
      <c r="V116" s="85">
        <f>SUMIFS(Data!$E:$E,Data!$D:$D,'All YOY'!V$93,Data!$A:$A,'All YOY'!V$92,Data!$C:$C,'All YOY'!$C116,Data!$B:$B,'All YOY'!V$91)</f>
        <v>218734</v>
      </c>
      <c r="W116" s="85">
        <f>SUMIFS(Data!$E:$E,Data!$D:$D,'All YOY'!W$93,Data!$A:$A,'All YOY'!W$92,Data!$C:$C,'All YOY'!$C116,Data!$B:$B,'All YOY'!W$91)</f>
        <v>519999</v>
      </c>
      <c r="X116" s="85">
        <f>SUMIFS(Data!$E:$E,Data!$D:$D,'All YOY'!X$93,Data!$A:$A,'All YOY'!X$92,Data!$C:$C,'All YOY'!$C116,Data!$B:$B,'All YOY'!X$91)</f>
        <v>295732</v>
      </c>
      <c r="Y116" s="85">
        <f>SUMIFS(Data!$E:$E,Data!$D:$D,'All YOY'!Y$93,Data!$A:$A,'All YOY'!Y$92,Data!$C:$C,'All YOY'!$C116,Data!$B:$B,'All YOY'!Y$91)</f>
        <v>224267</v>
      </c>
      <c r="Z116" s="85">
        <f>SUMIFS(Data!$E:$E,Data!$D:$D,'All YOY'!Z$93,Data!$A:$A,'All YOY'!Z$92,Data!$C:$C,'All YOY'!$C116,Data!$B:$B,'All YOY'!Z$91)</f>
        <v>534750</v>
      </c>
      <c r="AA116" s="85">
        <f>SUMIFS(Data!$E:$E,Data!$D:$D,'All YOY'!AA$93,Data!$A:$A,'All YOY'!AA$92,Data!$C:$C,'All YOY'!$C116,Data!$B:$B,'All YOY'!AA$91)</f>
        <v>298571</v>
      </c>
      <c r="AB116" s="85">
        <f>SUMIFS(Data!$E:$E,Data!$D:$D,'All YOY'!AB$93,Data!$A:$A,'All YOY'!AB$92,Data!$C:$C,'All YOY'!$C116,Data!$B:$B,'All YOY'!AB$91)</f>
        <v>236179</v>
      </c>
      <c r="AC116" s="85">
        <f>SUMIFS(Data!$E:$E,Data!$D:$D,'All YOY'!AC$93,Data!$A:$A,'All YOY'!AC$92,Data!$C:$C,'All YOY'!$C116,Data!$B:$B,'All YOY'!AC$91)</f>
        <v>553192</v>
      </c>
      <c r="AD116" s="85">
        <f>SUMIFS(Data!$E:$E,Data!$D:$D,'All YOY'!AD$93,Data!$A:$A,'All YOY'!AD$92,Data!$C:$C,'All YOY'!$C116,Data!$B:$B,'All YOY'!AD$91)</f>
        <v>301871</v>
      </c>
      <c r="AE116" s="85">
        <f>SUMIFS(Data!$E:$E,Data!$D:$D,'All YOY'!AE$93,Data!$A:$A,'All YOY'!AE$92,Data!$C:$C,'All YOY'!$C116,Data!$B:$B,'All YOY'!AE$91)</f>
        <v>251321</v>
      </c>
      <c r="AF116" s="85">
        <f>SUMIFS(Data!$E:$E,Data!$D:$D,'All YOY'!AF$93,Data!$A:$A,'All YOY'!AF$92,Data!$C:$C,'All YOY'!$C116,Data!$B:$B,'All YOY'!AF$91)</f>
        <v>569928</v>
      </c>
      <c r="AG116" s="85">
        <f>SUMIFS(Data!$E:$E,Data!$D:$D,'All YOY'!AG$93,Data!$A:$A,'All YOY'!AG$92,Data!$C:$C,'All YOY'!$C116,Data!$B:$B,'All YOY'!AG$91)</f>
        <v>304270</v>
      </c>
      <c r="AH116" s="85">
        <f>SUMIFS(Data!$E:$E,Data!$D:$D,'All YOY'!AH$93,Data!$A:$A,'All YOY'!AH$92,Data!$C:$C,'All YOY'!$C116,Data!$B:$B,'All YOY'!AH$91)</f>
        <v>265658</v>
      </c>
      <c r="AI116" s="85">
        <f>SUMIFS(Data!$E:$E,Data!$D:$D,'All YOY'!AI$93,Data!$A:$A,'All YOY'!AI$92,Data!$C:$C,'All YOY'!$C116,Data!$B:$B,'All YOY'!AI$91)</f>
        <v>590879</v>
      </c>
      <c r="AJ116" s="85">
        <f>SUMIFS(Data!$E:$E,Data!$D:$D,'All YOY'!AJ$93,Data!$A:$A,'All YOY'!AJ$92,Data!$C:$C,'All YOY'!$C116,Data!$B:$B,'All YOY'!AJ$91)</f>
        <v>315824</v>
      </c>
      <c r="AK116" s="85">
        <f>SUMIFS(Data!$E:$E,Data!$D:$D,'All YOY'!AK$93,Data!$A:$A,'All YOY'!AK$92,Data!$C:$C,'All YOY'!$C116,Data!$B:$B,'All YOY'!AK$91)</f>
        <v>275055</v>
      </c>
      <c r="AL116" s="85">
        <f>SUMIFS(Data!$E:$E,Data!$D:$D,'All YOY'!AL$93,Data!$A:$A,'All YOY'!AL$92,Data!$C:$C,'All YOY'!$C116,Data!$B:$B,'All YOY'!AL$91)</f>
        <v>599984</v>
      </c>
      <c r="AM116" s="85">
        <f>SUMIFS(Data!$E:$E,Data!$D:$D,'All YOY'!AM$93,Data!$A:$A,'All YOY'!AM$92,Data!$C:$C,'All YOY'!$C116,Data!$B:$B,'All YOY'!AM$91)</f>
        <v>318510</v>
      </c>
      <c r="AN116" s="85">
        <f>SUMIFS(Data!$E:$E,Data!$D:$D,'All YOY'!AN$93,Data!$A:$A,'All YOY'!AN$92,Data!$C:$C,'All YOY'!$C116,Data!$B:$B,'All YOY'!AN$91)</f>
        <v>281474</v>
      </c>
      <c r="AO116" s="85">
        <f>SUMIFS(Data!$E:$E,Data!$D:$D,'All YOY'!AO$93,Data!$A:$A,'All YOY'!AO$92,Data!$C:$C,'All YOY'!$C116,Data!$B:$B,'All YOY'!AO$91)</f>
        <v>613316</v>
      </c>
      <c r="AP116" s="85">
        <f>SUMIFS(Data!$E:$E,Data!$D:$D,'All YOY'!AP$93,Data!$A:$A,'All YOY'!AP$92,Data!$C:$C,'All YOY'!$C116,Data!$B:$B,'All YOY'!AP$91)</f>
        <v>319965</v>
      </c>
      <c r="AQ116" s="85">
        <f>SUMIFS(Data!$E:$E,Data!$D:$D,'All YOY'!AQ$93,Data!$A:$A,'All YOY'!AQ$92,Data!$C:$C,'All YOY'!$C116,Data!$B:$B,'All YOY'!AQ$91)</f>
        <v>293351</v>
      </c>
      <c r="AR116" s="85">
        <f>SUMIFS(Data!$E:$E,Data!$D:$D,'All YOY'!AR$93,Data!$A:$A,'All YOY'!AR$92,Data!$C:$C,'All YOY'!$C116,Data!$B:$B,'All YOY'!AR$91)</f>
        <v>629529</v>
      </c>
      <c r="AS116" s="85">
        <f>SUMIFS(Data!$E:$E,Data!$D:$D,'All YOY'!AS$93,Data!$A:$A,'All YOY'!AS$92,Data!$C:$C,'All YOY'!$C116,Data!$B:$B,'All YOY'!AS$91)</f>
        <v>326297</v>
      </c>
      <c r="AT116" s="85">
        <f>SUMIFS(Data!$E:$E,Data!$D:$D,'All YOY'!AT$93,Data!$A:$A,'All YOY'!AT$92,Data!$C:$C,'All YOY'!$C116,Data!$B:$B,'All YOY'!AT$91)</f>
        <v>303232</v>
      </c>
      <c r="AU116" s="85">
        <f>SUMIFS(Data!$E:$E,Data!$D:$D,'All YOY'!AU$93,Data!$A:$A,'All YOY'!AU$92,Data!$C:$C,'All YOY'!$C116,Data!$B:$B,'All YOY'!AU$91)</f>
        <v>632592</v>
      </c>
      <c r="AV116" s="85">
        <f>SUMIFS(Data!$E:$E,Data!$D:$D,'All YOY'!AV$93,Data!$A:$A,'All YOY'!AV$92,Data!$C:$C,'All YOY'!$C116,Data!$B:$B,'All YOY'!AV$91)</f>
        <v>325501</v>
      </c>
      <c r="AW116" s="85">
        <f>SUMIFS(Data!$E:$E,Data!$D:$D,'All YOY'!AW$93,Data!$A:$A,'All YOY'!AW$92,Data!$C:$C,'All YOY'!$C116,Data!$B:$B,'All YOY'!AW$91)</f>
        <v>307091</v>
      </c>
      <c r="AX116" s="85">
        <f>SUMIFS(Data!$E:$E,Data!$D:$D,'All YOY'!AX$93,Data!$A:$A,'All YOY'!AX$92,Data!$C:$C,'All YOY'!$C116,Data!$B:$B,'All YOY'!AX$91)</f>
        <v>634607</v>
      </c>
      <c r="AY116" s="85">
        <f>SUMIFS(Data!$E:$E,Data!$D:$D,'All YOY'!AY$93,Data!$A:$A,'All YOY'!AY$92,Data!$C:$C,'All YOY'!$C116,Data!$B:$B,'All YOY'!AY$91)</f>
        <v>323723</v>
      </c>
      <c r="AZ116" s="85">
        <f>SUMIFS(Data!$E:$E,Data!$D:$D,'All YOY'!AZ$93,Data!$A:$A,'All YOY'!AZ$92,Data!$C:$C,'All YOY'!$C116,Data!$B:$B,'All YOY'!AZ$91)</f>
        <v>310884</v>
      </c>
      <c r="BA116" s="85">
        <f>SUMIFS(Data!$E:$E,Data!$D:$D,'All YOY'!BA$93,Data!$A:$A,'All YOY'!BA$92,Data!$C:$C,'All YOY'!$C116,Data!$B:$B,'All YOY'!BA$91)</f>
        <v>0</v>
      </c>
      <c r="BB116" s="85">
        <f>SUMIFS(Data!$E:$E,Data!$D:$D,'All YOY'!BB$93,Data!$A:$A,'All YOY'!BB$92,Data!$C:$C,'All YOY'!$C116,Data!$B:$B,'All YOY'!BB$91)</f>
        <v>0</v>
      </c>
      <c r="BC116" s="85">
        <f>SUMIFS(Data!$E:$E,Data!$D:$D,'All YOY'!BC$93,Data!$A:$A,'All YOY'!BC$92,Data!$C:$C,'All YOY'!$C116,Data!$B:$B,'All YOY'!BC$91)</f>
        <v>0</v>
      </c>
      <c r="BD116" s="85">
        <f>SUMIFS(Data!$E:$E,Data!$D:$D,'All YOY'!BD$93,Data!$A:$A,'All YOY'!BD$92,Data!$C:$C,'All YOY'!$C116,Data!$B:$B,'All YOY'!BD$91)</f>
        <v>634267</v>
      </c>
      <c r="BE116" s="85">
        <f>SUMIFS(Data!$E:$E,Data!$D:$D,'All YOY'!BE$93,Data!$A:$A,'All YOY'!BE$92,Data!$C:$C,'All YOY'!$C116,Data!$B:$B,'All YOY'!BE$91)</f>
        <v>327547</v>
      </c>
      <c r="BF116" s="85">
        <f>SUMIFS(Data!$E:$E,Data!$D:$D,'All YOY'!BF$93,Data!$A:$A,'All YOY'!BF$92,Data!$C:$C,'All YOY'!$C116,Data!$B:$B,'All YOY'!BF$91)</f>
        <v>306720</v>
      </c>
      <c r="BG116" s="85">
        <f>SUMIFS(Data!$E:$E,Data!$D:$D,'All YOY'!BG$93,Data!$A:$A,'All YOY'!BG$92,Data!$C:$C,'All YOY'!$C116,Data!$B:$B,'All YOY'!BG$91)</f>
        <v>651253</v>
      </c>
      <c r="BH116" s="85">
        <f>SUMIFS(Data!$E:$E,Data!$D:$D,'All YOY'!BH$93,Data!$A:$A,'All YOY'!BH$92,Data!$C:$C,'All YOY'!$C116,Data!$B:$B,'All YOY'!BH$91)</f>
        <v>338464</v>
      </c>
      <c r="BI116" s="85">
        <f>SUMIFS(Data!$E:$E,Data!$D:$D,'All YOY'!BI$93,Data!$A:$A,'All YOY'!BI$92,Data!$C:$C,'All YOY'!$C116,Data!$B:$B,'All YOY'!BI$91)</f>
        <v>312789</v>
      </c>
      <c r="BJ116" s="85">
        <f>SUMIFS(Data!$E:$E,Data!$D:$D,'All YOY'!BJ$93,Data!$A:$A,'All YOY'!BJ$92,Data!$C:$C,'All YOY'!$C116,Data!$B:$B,'All YOY'!BJ$91)</f>
        <v>669363</v>
      </c>
      <c r="BK116" s="85">
        <f>SUMIFS(Data!$E:$E,Data!$D:$D,'All YOY'!BK$93,Data!$A:$A,'All YOY'!BK$92,Data!$C:$C,'All YOY'!$C116,Data!$B:$B,'All YOY'!BK$91)</f>
        <v>342006</v>
      </c>
      <c r="BL116" s="85">
        <f>SUMIFS(Data!$E:$E,Data!$D:$D,'All YOY'!BL$93,Data!$A:$A,'All YOY'!BL$92,Data!$C:$C,'All YOY'!$C116,Data!$B:$B,'All YOY'!BL$91)</f>
        <v>327357</v>
      </c>
      <c r="BM116" s="85">
        <f>SUMIFS(Data!$E:$E,Data!$D:$D,'All YOY'!BM$93,Data!$A:$A,'All YOY'!BM$92,Data!$C:$C,'All YOY'!$C116,Data!$B:$B,'All YOY'!BM$91)</f>
        <v>676570</v>
      </c>
      <c r="BN116" s="85">
        <f>SUMIFS(Data!$E:$E,Data!$D:$D,'All YOY'!BN$93,Data!$A:$A,'All YOY'!BN$92,Data!$C:$C,'All YOY'!$C116,Data!$B:$B,'All YOY'!BN$91)</f>
        <v>346019</v>
      </c>
      <c r="BO116" s="85">
        <f>SUMIFS(Data!$E:$E,Data!$D:$D,'All YOY'!BO$93,Data!$A:$A,'All YOY'!BO$92,Data!$C:$C,'All YOY'!$C116,Data!$B:$B,'All YOY'!BO$91)</f>
        <v>330551</v>
      </c>
      <c r="BP116" s="85">
        <f>SUMIFS(Data!$E:$E,Data!$D:$D,'All YOY'!BP$93,Data!$A:$A,'All YOY'!BP$92,Data!$C:$C,'All YOY'!$C116,Data!$B:$B,'All YOY'!BP$91)</f>
        <v>699989</v>
      </c>
      <c r="BQ116" s="85">
        <f>SUMIFS(Data!$E:$E,Data!$D:$D,'All YOY'!BQ$93,Data!$A:$A,'All YOY'!BQ$92,Data!$C:$C,'All YOY'!$C116,Data!$B:$B,'All YOY'!BQ$91)</f>
        <v>348962</v>
      </c>
      <c r="BR116" s="85">
        <f>SUMIFS(Data!$E:$E,Data!$D:$D,'All YOY'!BR$93,Data!$A:$A,'All YOY'!BR$92,Data!$C:$C,'All YOY'!$C116,Data!$B:$B,'All YOY'!BR$91)</f>
        <v>351027</v>
      </c>
      <c r="BS116" s="85">
        <f>SUMIFS(Data!$E:$E,Data!$D:$D,'All YOY'!BS$93,Data!$A:$A,'All YOY'!BS$92,Data!$C:$C,'All YOY'!$C116,Data!$B:$B,'All YOY'!BS$91)</f>
        <v>720019</v>
      </c>
      <c r="BT116" s="85">
        <f>SUMIFS(Data!$E:$E,Data!$D:$D,'All YOY'!BT$93,Data!$A:$A,'All YOY'!BT$92,Data!$C:$C,'All YOY'!$C116,Data!$B:$B,'All YOY'!BT$91)</f>
        <v>356944</v>
      </c>
      <c r="BU116" s="85">
        <f>SUMIFS(Data!$E:$E,Data!$D:$D,'All YOY'!BU$93,Data!$A:$A,'All YOY'!BU$92,Data!$C:$C,'All YOY'!$C116,Data!$B:$B,'All YOY'!BU$91)</f>
        <v>363075</v>
      </c>
      <c r="BV116" s="85">
        <f>SUMIFS(Data!$E:$E,Data!$D:$D,'All YOY'!BV$93,Data!$A:$A,'All YOY'!BV$92,Data!$C:$C,'All YOY'!$C116,Data!$B:$B,'All YOY'!BV$91)</f>
        <v>722616</v>
      </c>
      <c r="BW116" s="85">
        <f>SUMIFS(Data!$E:$E,Data!$D:$D,'All YOY'!BW$93,Data!$A:$A,'All YOY'!BW$92,Data!$C:$C,'All YOY'!$C116,Data!$B:$B,'All YOY'!BW$91)</f>
        <v>354399</v>
      </c>
      <c r="BX116" s="85">
        <f>SUMIFS(Data!$E:$E,Data!$D:$D,'All YOY'!BX$93,Data!$A:$A,'All YOY'!BX$92,Data!$C:$C,'All YOY'!$C116,Data!$B:$B,'All YOY'!BX$91)</f>
        <v>368217</v>
      </c>
      <c r="BY116" s="85">
        <f>SUMIFS(Data!$E:$E,Data!$D:$D,'All YOY'!BY$93,Data!$A:$A,'All YOY'!BY$92,Data!$C:$C,'All YOY'!$C116,Data!$B:$B,'All YOY'!BY$91)</f>
        <v>736275</v>
      </c>
      <c r="BZ116" s="85">
        <f>SUMIFS(Data!$E:$E,Data!$D:$D,'All YOY'!BZ$93,Data!$A:$A,'All YOY'!BZ$92,Data!$C:$C,'All YOY'!$C116,Data!$B:$B,'All YOY'!BZ$91)</f>
        <v>358634</v>
      </c>
      <c r="CA116" s="85">
        <f>SUMIFS(Data!$E:$E,Data!$D:$D,'All YOY'!CA$93,Data!$A:$A,'All YOY'!CA$92,Data!$C:$C,'All YOY'!$C116,Data!$B:$B,'All YOY'!CA$91)</f>
        <v>377641</v>
      </c>
      <c r="CB116" s="85">
        <f>SUMIFS(Data!$E:$E,Data!$D:$D,'All YOY'!CB$93,Data!$A:$A,'All YOY'!CB$92,Data!$C:$C,'All YOY'!$C116,Data!$B:$B,'All YOY'!CB$91)</f>
        <v>744107</v>
      </c>
      <c r="CC116" s="85">
        <f>SUMIFS(Data!$E:$E,Data!$D:$D,'All YOY'!CC$93,Data!$A:$A,'All YOY'!CC$92,Data!$C:$C,'All YOY'!$C116,Data!$B:$B,'All YOY'!CC$91)</f>
        <v>362237</v>
      </c>
      <c r="CD116" s="85">
        <f>SUMIFS(Data!$E:$E,Data!$D:$D,'All YOY'!CD$93,Data!$A:$A,'All YOY'!CD$92,Data!$C:$C,'All YOY'!$C116,Data!$B:$B,'All YOY'!CD$91)</f>
        <v>381870</v>
      </c>
      <c r="CE116" s="85">
        <f>SUMIFS(Data!$E:$E,Data!$D:$D,'All YOY'!CE$93,Data!$A:$A,'All YOY'!CE$92,Data!$C:$C,'All YOY'!$C116,Data!$B:$B,'All YOY'!CE$91)</f>
        <v>764980</v>
      </c>
      <c r="CF116" s="85">
        <f>SUMIFS(Data!$E:$E,Data!$D:$D,'All YOY'!CF$93,Data!$A:$A,'All YOY'!CF$92,Data!$C:$C,'All YOY'!$C116,Data!$B:$B,'All YOY'!CF$91)</f>
        <v>373938</v>
      </c>
      <c r="CG116" s="85">
        <f>SUMIFS(Data!$E:$E,Data!$D:$D,'All YOY'!CG$93,Data!$A:$A,'All YOY'!CG$92,Data!$C:$C,'All YOY'!$C116,Data!$B:$B,'All YOY'!CG$91)</f>
        <v>391042</v>
      </c>
      <c r="CH116" s="85">
        <f>SUMIFS(Data!$E:$E,Data!$D:$D,'All YOY'!CH$93,Data!$A:$A,'All YOY'!CH$92,Data!$C:$C,'All YOY'!$C116,Data!$B:$B,'All YOY'!CH$91)</f>
        <v>768016</v>
      </c>
      <c r="CI116" s="85">
        <f>SUMIFS(Data!$E:$E,Data!$D:$D,'All YOY'!CI$93,Data!$A:$A,'All YOY'!CI$92,Data!$C:$C,'All YOY'!$C116,Data!$B:$B,'All YOY'!CI$91)</f>
        <v>385292</v>
      </c>
      <c r="CJ116" s="85">
        <f>SUMIFS(Data!$E:$E,Data!$D:$D,'All YOY'!CJ$93,Data!$A:$A,'All YOY'!CJ$92,Data!$C:$C,'All YOY'!$C116,Data!$B:$B,'All YOY'!CJ$91)</f>
        <v>382724</v>
      </c>
      <c r="CK116" s="85">
        <f>SUMIFS(Data!$E:$E,Data!$D:$D,'All YOY'!CK$93,Data!$A:$A,'All YOY'!CK$92,Data!$C:$C,'All YOY'!$C116,Data!$B:$B,'All YOY'!CK$91)</f>
        <v>787001</v>
      </c>
      <c r="CL116" s="85">
        <f>SUMIFS(Data!$E:$E,Data!$D:$D,'All YOY'!CL$93,Data!$A:$A,'All YOY'!CL$92,Data!$C:$C,'All YOY'!$C116,Data!$B:$B,'All YOY'!CL$91)</f>
        <v>389610</v>
      </c>
      <c r="CM116" s="85">
        <f>SUMIFS(Data!$E:$E,Data!$D:$D,'All YOY'!CM$93,Data!$A:$A,'All YOY'!CM$92,Data!$C:$C,'All YOY'!$C116,Data!$B:$B,'All YOY'!CM$91)</f>
        <v>397391</v>
      </c>
      <c r="CN116" s="85">
        <f>SUMIFS(Data!$E:$E,Data!$D:$D,'All YOY'!CN$93,Data!$A:$A,'All YOY'!CN$92,Data!$C:$C,'All YOY'!$C116,Data!$B:$B,'All YOY'!CN$91)</f>
        <v>811079</v>
      </c>
      <c r="CO116" s="85">
        <f>SUMIFS(Data!$E:$E,Data!$D:$D,'All YOY'!CO$93,Data!$A:$A,'All YOY'!CO$92,Data!$C:$C,'All YOY'!$C116,Data!$B:$B,'All YOY'!CO$91)</f>
        <v>401040</v>
      </c>
      <c r="CP116" s="85">
        <f>SUMIFS(Data!$E:$E,Data!$D:$D,'All YOY'!CP$93,Data!$A:$A,'All YOY'!CP$92,Data!$C:$C,'All YOY'!$C116,Data!$B:$B,'All YOY'!CP$91)</f>
        <v>410039</v>
      </c>
      <c r="CQ116" s="85">
        <f>SUMIFS(Data!$E:$E,Data!$D:$D,'All YOY'!CQ$93,Data!$A:$A,'All YOY'!CQ$92,Data!$C:$C,'All YOY'!$C116,Data!$B:$B,'All YOY'!CQ$91)</f>
        <v>818653</v>
      </c>
      <c r="CR116" s="85">
        <f>SUMIFS(Data!$E:$E,Data!$D:$D,'All YOY'!CR$93,Data!$A:$A,'All YOY'!CR$92,Data!$C:$C,'All YOY'!$C116,Data!$B:$B,'All YOY'!CR$91)</f>
        <v>403654</v>
      </c>
      <c r="CS116" s="85">
        <f>SUMIFS(Data!$E:$E,Data!$D:$D,'All YOY'!CS$93,Data!$A:$A,'All YOY'!CS$92,Data!$C:$C,'All YOY'!$C116,Data!$B:$B,'All YOY'!CS$91)</f>
        <v>414999</v>
      </c>
      <c r="CT116" s="85">
        <f>SUMIFS(Data!$E:$E,Data!$D:$D,'All YOY'!CT$93,Data!$A:$A,'All YOY'!CT$92,Data!$C:$C,'All YOY'!$C116,Data!$B:$B,'All YOY'!CT$91)</f>
        <v>834867</v>
      </c>
      <c r="CU116" s="85">
        <f>SUMIFS(Data!$E:$E,Data!$D:$D,'All YOY'!CU$93,Data!$A:$A,'All YOY'!CU$92,Data!$C:$C,'All YOY'!$C116,Data!$B:$B,'All YOY'!CU$91)</f>
        <v>406426</v>
      </c>
      <c r="CV116" s="85">
        <f>SUMIFS(Data!$E:$E,Data!$D:$D,'All YOY'!CV$93,Data!$A:$A,'All YOY'!CV$92,Data!$C:$C,'All YOY'!$C116,Data!$B:$B,'All YOY'!CV$91)</f>
        <v>428441</v>
      </c>
      <c r="CW116" s="85">
        <f>SUMIFS(Data!$E:$E,Data!$D:$D,'All YOY'!CW$93,Data!$A:$A,'All YOY'!CW$92,Data!$C:$C,'All YOY'!$C116,Data!$B:$B,'All YOY'!CW$91)</f>
        <v>834143</v>
      </c>
      <c r="CX116" s="85">
        <f>SUMIFS(Data!$E:$E,Data!$D:$D,'All YOY'!CX$93,Data!$A:$A,'All YOY'!CX$92,Data!$C:$C,'All YOY'!$C116,Data!$B:$B,'All YOY'!CX$91)</f>
        <v>406257</v>
      </c>
      <c r="CY116" s="85">
        <f>SUMIFS(Data!$E:$E,Data!$D:$D,'All YOY'!CY$93,Data!$A:$A,'All YOY'!CY$92,Data!$C:$C,'All YOY'!$C116,Data!$B:$B,'All YOY'!CY$91)</f>
        <v>427886</v>
      </c>
      <c r="CZ116" s="85">
        <f>SUMIFS(Data!$E:$E,Data!$D:$D,'All YOY'!CZ$93,Data!$A:$A,'All YOY'!CZ$92,Data!$C:$C,'All YOY'!$C116,Data!$B:$B,'All YOY'!CZ$91)</f>
        <v>834297</v>
      </c>
      <c r="DA116" s="85">
        <f>SUMIFS(Data!$E:$E,Data!$D:$D,'All YOY'!DA$93,Data!$A:$A,'All YOY'!DA$92,Data!$C:$C,'All YOY'!$C116,Data!$B:$B,'All YOY'!DA$91)</f>
        <v>0</v>
      </c>
      <c r="DB116" s="85">
        <f>SUMIFS(Data!$E:$E,Data!$D:$D,'All YOY'!DB$93,Data!$A:$A,'All YOY'!DB$92,Data!$C:$C,'All YOY'!$C116,Data!$B:$B,'All YOY'!DB$91)</f>
        <v>427015</v>
      </c>
      <c r="DC116" s="85">
        <f>SUMIFS(Data!$E:$E,Data!$D:$D,'All YOY'!DC$93,Data!$A:$A,'All YOY'!DC$92,Data!$C:$C,'All YOY'!$C116,Data!$B:$B,'All YOY'!DC$91)</f>
        <v>843190</v>
      </c>
      <c r="DD116" s="85">
        <f>SUMIFS(Data!$E:$E,Data!$D:$D,'All YOY'!DD$93,Data!$A:$A,'All YOY'!DD$92,Data!$C:$C,'All YOY'!$C116,Data!$B:$B,'All YOY'!DD$91)</f>
        <v>413659</v>
      </c>
      <c r="DE116" s="85">
        <f>SUMIFS(Data!$E:$E,Data!$D:$D,'All YOY'!DE$93,Data!$A:$A,'All YOY'!DE$92,Data!$C:$C,'All YOY'!$C116,Data!$B:$B,'All YOY'!DE$91)</f>
        <v>429531</v>
      </c>
    </row>
    <row r="117" spans="1:109">
      <c r="A117" s="77" t="s">
        <v>462</v>
      </c>
      <c r="B117" s="77"/>
      <c r="C117" s="83" t="s">
        <v>40</v>
      </c>
      <c r="D117" s="83"/>
      <c r="E117" s="85">
        <f>SUMIFS(Data!$E:$E,Data!$D:$D,'All YOY'!E$93,Data!$A:$A,'All YOY'!E$92,Data!$C:$C,'All YOY'!$C117,Data!$B:$B,'All YOY'!E$91)</f>
        <v>1022302</v>
      </c>
      <c r="F117" s="85">
        <f>SUMIFS(Data!$E:$E,Data!$D:$D,'All YOY'!F$93,Data!$A:$A,'All YOY'!F$92,Data!$C:$C,'All YOY'!$C117,Data!$B:$B,'All YOY'!F$91)</f>
        <v>495914</v>
      </c>
      <c r="G117" s="85">
        <f>SUMIFS(Data!$E:$E,Data!$D:$D,'All YOY'!G$93,Data!$A:$A,'All YOY'!G$92,Data!$C:$C,'All YOY'!$C117,Data!$B:$B,'All YOY'!G$91)</f>
        <v>526388</v>
      </c>
      <c r="H117" s="85">
        <f>SUMIFS(Data!$E:$E,Data!$D:$D,'All YOY'!H$93,Data!$A:$A,'All YOY'!H$92,Data!$C:$C,'All YOY'!$C117,Data!$B:$B,'All YOY'!H$91)</f>
        <v>1025166</v>
      </c>
      <c r="I117" s="85">
        <f>SUMIFS(Data!$E:$E,Data!$D:$D,'All YOY'!I$93,Data!$A:$A,'All YOY'!I$92,Data!$C:$C,'All YOY'!$C117,Data!$B:$B,'All YOY'!I$91)</f>
        <v>501670</v>
      </c>
      <c r="J117" s="85">
        <f>SUMIFS(Data!$E:$E,Data!$D:$D,'All YOY'!J$93,Data!$A:$A,'All YOY'!J$92,Data!$C:$C,'All YOY'!$C117,Data!$B:$B,'All YOY'!J$91)</f>
        <v>523496</v>
      </c>
      <c r="K117" s="85">
        <f>SUMIFS(Data!$E:$E,Data!$D:$D,'All YOY'!K$93,Data!$A:$A,'All YOY'!K$92,Data!$C:$C,'All YOY'!$C117,Data!$B:$B,'All YOY'!K$91)</f>
        <v>1045069</v>
      </c>
      <c r="L117" s="85">
        <f>SUMIFS(Data!$E:$E,Data!$D:$D,'All YOY'!L$93,Data!$A:$A,'All YOY'!L$92,Data!$C:$C,'All YOY'!$C117,Data!$B:$B,'All YOY'!L$91)</f>
        <v>504999</v>
      </c>
      <c r="M117" s="85">
        <f>SUMIFS(Data!$E:$E,Data!$D:$D,'All YOY'!M$93,Data!$A:$A,'All YOY'!M$92,Data!$C:$C,'All YOY'!$C117,Data!$B:$B,'All YOY'!M$91)</f>
        <v>540070</v>
      </c>
      <c r="N117" s="85">
        <f>SUMIFS(Data!$E:$E,Data!$D:$D,'All YOY'!N$93,Data!$A:$A,'All YOY'!N$92,Data!$C:$C,'All YOY'!$C117,Data!$B:$B,'All YOY'!N$91)</f>
        <v>1068677</v>
      </c>
      <c r="O117" s="85">
        <f>SUMIFS(Data!$E:$E,Data!$D:$D,'All YOY'!O$93,Data!$A:$A,'All YOY'!O$92,Data!$C:$C,'All YOY'!$C117,Data!$B:$B,'All YOY'!O$91)</f>
        <v>509544</v>
      </c>
      <c r="P117" s="85">
        <f>SUMIFS(Data!$E:$E,Data!$D:$D,'All YOY'!P$93,Data!$A:$A,'All YOY'!P$92,Data!$C:$C,'All YOY'!$C117,Data!$B:$B,'All YOY'!P$91)</f>
        <v>559133</v>
      </c>
      <c r="Q117" s="85">
        <f>SUMIFS(Data!$E:$E,Data!$D:$D,'All YOY'!Q$93,Data!$A:$A,'All YOY'!Q$92,Data!$C:$C,'All YOY'!$C117,Data!$B:$B,'All YOY'!Q$91)</f>
        <v>1087646</v>
      </c>
      <c r="R117" s="85">
        <f>SUMIFS(Data!$E:$E,Data!$D:$D,'All YOY'!R$93,Data!$A:$A,'All YOY'!R$92,Data!$C:$C,'All YOY'!$C117,Data!$B:$B,'All YOY'!R$91)</f>
        <v>514004</v>
      </c>
      <c r="S117" s="85">
        <f>SUMIFS(Data!$E:$E,Data!$D:$D,'All YOY'!S$93,Data!$A:$A,'All YOY'!S$92,Data!$C:$C,'All YOY'!$C117,Data!$B:$B,'All YOY'!S$91)</f>
        <v>573642</v>
      </c>
      <c r="T117" s="85">
        <f>SUMIFS(Data!$E:$E,Data!$D:$D,'All YOY'!T$93,Data!$A:$A,'All YOY'!T$92,Data!$C:$C,'All YOY'!$C117,Data!$B:$B,'All YOY'!T$91)</f>
        <v>1128038</v>
      </c>
      <c r="U117" s="85">
        <f>SUMIFS(Data!$E:$E,Data!$D:$D,'All YOY'!U$93,Data!$A:$A,'All YOY'!U$92,Data!$C:$C,'All YOY'!$C117,Data!$B:$B,'All YOY'!U$91)</f>
        <v>544477</v>
      </c>
      <c r="V117" s="85">
        <f>SUMIFS(Data!$E:$E,Data!$D:$D,'All YOY'!V$93,Data!$A:$A,'All YOY'!V$92,Data!$C:$C,'All YOY'!$C117,Data!$B:$B,'All YOY'!V$91)</f>
        <v>583561</v>
      </c>
      <c r="W117" s="85">
        <f>SUMIFS(Data!$E:$E,Data!$D:$D,'All YOY'!W$93,Data!$A:$A,'All YOY'!W$92,Data!$C:$C,'All YOY'!$C117,Data!$B:$B,'All YOY'!W$91)</f>
        <v>1155104</v>
      </c>
      <c r="X117" s="85">
        <f>SUMIFS(Data!$E:$E,Data!$D:$D,'All YOY'!X$93,Data!$A:$A,'All YOY'!X$92,Data!$C:$C,'All YOY'!$C117,Data!$B:$B,'All YOY'!X$91)</f>
        <v>541672</v>
      </c>
      <c r="Y117" s="85">
        <f>SUMIFS(Data!$E:$E,Data!$D:$D,'All YOY'!Y$93,Data!$A:$A,'All YOY'!Y$92,Data!$C:$C,'All YOY'!$C117,Data!$B:$B,'All YOY'!Y$91)</f>
        <v>613432</v>
      </c>
      <c r="Z117" s="85">
        <f>SUMIFS(Data!$E:$E,Data!$D:$D,'All YOY'!Z$93,Data!$A:$A,'All YOY'!Z$92,Data!$C:$C,'All YOY'!$C117,Data!$B:$B,'All YOY'!Z$91)</f>
        <v>1144214</v>
      </c>
      <c r="AA117" s="85">
        <f>SUMIFS(Data!$E:$E,Data!$D:$D,'All YOY'!AA$93,Data!$A:$A,'All YOY'!AA$92,Data!$C:$C,'All YOY'!$C117,Data!$B:$B,'All YOY'!AA$91)</f>
        <v>541855</v>
      </c>
      <c r="AB117" s="85">
        <f>SUMIFS(Data!$E:$E,Data!$D:$D,'All YOY'!AB$93,Data!$A:$A,'All YOY'!AB$92,Data!$C:$C,'All YOY'!$C117,Data!$B:$B,'All YOY'!AB$91)</f>
        <v>602359</v>
      </c>
      <c r="AC117" s="85">
        <f>SUMIFS(Data!$E:$E,Data!$D:$D,'All YOY'!AC$93,Data!$A:$A,'All YOY'!AC$92,Data!$C:$C,'All YOY'!$C117,Data!$B:$B,'All YOY'!AC$91)</f>
        <v>1174391</v>
      </c>
      <c r="AD117" s="85">
        <f>SUMIFS(Data!$E:$E,Data!$D:$D,'All YOY'!AD$93,Data!$A:$A,'All YOY'!AD$92,Data!$C:$C,'All YOY'!$C117,Data!$B:$B,'All YOY'!AD$91)</f>
        <v>560520</v>
      </c>
      <c r="AE117" s="85">
        <f>SUMIFS(Data!$E:$E,Data!$D:$D,'All YOY'!AE$93,Data!$A:$A,'All YOY'!AE$92,Data!$C:$C,'All YOY'!$C117,Data!$B:$B,'All YOY'!AE$91)</f>
        <v>613871</v>
      </c>
      <c r="AF117" s="85">
        <f>SUMIFS(Data!$E:$E,Data!$D:$D,'All YOY'!AF$93,Data!$A:$A,'All YOY'!AF$92,Data!$C:$C,'All YOY'!$C117,Data!$B:$B,'All YOY'!AF$91)</f>
        <v>1219642</v>
      </c>
      <c r="AG117" s="85">
        <f>SUMIFS(Data!$E:$E,Data!$D:$D,'All YOY'!AG$93,Data!$A:$A,'All YOY'!AG$92,Data!$C:$C,'All YOY'!$C117,Data!$B:$B,'All YOY'!AG$91)</f>
        <v>576719</v>
      </c>
      <c r="AH117" s="85">
        <f>SUMIFS(Data!$E:$E,Data!$D:$D,'All YOY'!AH$93,Data!$A:$A,'All YOY'!AH$92,Data!$C:$C,'All YOY'!$C117,Data!$B:$B,'All YOY'!AH$91)</f>
        <v>642923</v>
      </c>
      <c r="AI117" s="85">
        <f>SUMIFS(Data!$E:$E,Data!$D:$D,'All YOY'!AI$93,Data!$A:$A,'All YOY'!AI$92,Data!$C:$C,'All YOY'!$C117,Data!$B:$B,'All YOY'!AI$91)</f>
        <v>1252262</v>
      </c>
      <c r="AJ117" s="85">
        <f>SUMIFS(Data!$E:$E,Data!$D:$D,'All YOY'!AJ$93,Data!$A:$A,'All YOY'!AJ$92,Data!$C:$C,'All YOY'!$C117,Data!$B:$B,'All YOY'!AJ$91)</f>
        <v>591526</v>
      </c>
      <c r="AK117" s="85">
        <f>SUMIFS(Data!$E:$E,Data!$D:$D,'All YOY'!AK$93,Data!$A:$A,'All YOY'!AK$92,Data!$C:$C,'All YOY'!$C117,Data!$B:$B,'All YOY'!AK$91)</f>
        <v>660736</v>
      </c>
      <c r="AL117" s="85">
        <f>SUMIFS(Data!$E:$E,Data!$D:$D,'All YOY'!AL$93,Data!$A:$A,'All YOY'!AL$92,Data!$C:$C,'All YOY'!$C117,Data!$B:$B,'All YOY'!AL$91)</f>
        <v>1258258</v>
      </c>
      <c r="AM117" s="85">
        <f>SUMIFS(Data!$E:$E,Data!$D:$D,'All YOY'!AM$93,Data!$A:$A,'All YOY'!AM$92,Data!$C:$C,'All YOY'!$C117,Data!$B:$B,'All YOY'!AM$91)</f>
        <v>594065</v>
      </c>
      <c r="AN117" s="85">
        <f>SUMIFS(Data!$E:$E,Data!$D:$D,'All YOY'!AN$93,Data!$A:$A,'All YOY'!AN$92,Data!$C:$C,'All YOY'!$C117,Data!$B:$B,'All YOY'!AN$91)</f>
        <v>664193</v>
      </c>
      <c r="AO117" s="85">
        <f>SUMIFS(Data!$E:$E,Data!$D:$D,'All YOY'!AO$93,Data!$A:$A,'All YOY'!AO$92,Data!$C:$C,'All YOY'!$C117,Data!$B:$B,'All YOY'!AO$91)</f>
        <v>1270558</v>
      </c>
      <c r="AP117" s="85">
        <f>SUMIFS(Data!$E:$E,Data!$D:$D,'All YOY'!AP$93,Data!$A:$A,'All YOY'!AP$92,Data!$C:$C,'All YOY'!$C117,Data!$B:$B,'All YOY'!AP$91)</f>
        <v>601640</v>
      </c>
      <c r="AQ117" s="85">
        <f>SUMIFS(Data!$E:$E,Data!$D:$D,'All YOY'!AQ$93,Data!$A:$A,'All YOY'!AQ$92,Data!$C:$C,'All YOY'!$C117,Data!$B:$B,'All YOY'!AQ$91)</f>
        <v>668918</v>
      </c>
      <c r="AR117" s="85">
        <f>SUMIFS(Data!$E:$E,Data!$D:$D,'All YOY'!AR$93,Data!$A:$A,'All YOY'!AR$92,Data!$C:$C,'All YOY'!$C117,Data!$B:$B,'All YOY'!AR$91)</f>
        <v>1331055</v>
      </c>
      <c r="AS117" s="85">
        <f>SUMIFS(Data!$E:$E,Data!$D:$D,'All YOY'!AS$93,Data!$A:$A,'All YOY'!AS$92,Data!$C:$C,'All YOY'!$C117,Data!$B:$B,'All YOY'!AS$91)</f>
        <v>628898</v>
      </c>
      <c r="AT117" s="85">
        <f>SUMIFS(Data!$E:$E,Data!$D:$D,'All YOY'!AT$93,Data!$A:$A,'All YOY'!AT$92,Data!$C:$C,'All YOY'!$C117,Data!$B:$B,'All YOY'!AT$91)</f>
        <v>702157</v>
      </c>
      <c r="AU117" s="85">
        <f>SUMIFS(Data!$E:$E,Data!$D:$D,'All YOY'!AU$93,Data!$A:$A,'All YOY'!AU$92,Data!$C:$C,'All YOY'!$C117,Data!$B:$B,'All YOY'!AU$91)</f>
        <v>1333317</v>
      </c>
      <c r="AV117" s="85">
        <f>SUMIFS(Data!$E:$E,Data!$D:$D,'All YOY'!AV$93,Data!$A:$A,'All YOY'!AV$92,Data!$C:$C,'All YOY'!$C117,Data!$B:$B,'All YOY'!AV$91)</f>
        <v>633111</v>
      </c>
      <c r="AW117" s="85">
        <f>SUMIFS(Data!$E:$E,Data!$D:$D,'All YOY'!AW$93,Data!$A:$A,'All YOY'!AW$92,Data!$C:$C,'All YOY'!$C117,Data!$B:$B,'All YOY'!AW$91)</f>
        <v>700206</v>
      </c>
      <c r="AX117" s="85">
        <f>SUMIFS(Data!$E:$E,Data!$D:$D,'All YOY'!AX$93,Data!$A:$A,'All YOY'!AX$92,Data!$C:$C,'All YOY'!$C117,Data!$B:$B,'All YOY'!AX$91)</f>
        <v>1318897</v>
      </c>
      <c r="AY117" s="85">
        <f>SUMIFS(Data!$E:$E,Data!$D:$D,'All YOY'!AY$93,Data!$A:$A,'All YOY'!AY$92,Data!$C:$C,'All YOY'!$C117,Data!$B:$B,'All YOY'!AY$91)</f>
        <v>634477</v>
      </c>
      <c r="AZ117" s="85">
        <f>SUMIFS(Data!$E:$E,Data!$D:$D,'All YOY'!AZ$93,Data!$A:$A,'All YOY'!AZ$92,Data!$C:$C,'All YOY'!$C117,Data!$B:$B,'All YOY'!AZ$91)</f>
        <v>684420</v>
      </c>
      <c r="BA117" s="85">
        <f>SUMIFS(Data!$E:$E,Data!$D:$D,'All YOY'!BA$93,Data!$A:$A,'All YOY'!BA$92,Data!$C:$C,'All YOY'!$C117,Data!$B:$B,'All YOY'!BA$91)</f>
        <v>0</v>
      </c>
      <c r="BB117" s="85">
        <f>SUMIFS(Data!$E:$E,Data!$D:$D,'All YOY'!BB$93,Data!$A:$A,'All YOY'!BB$92,Data!$C:$C,'All YOY'!$C117,Data!$B:$B,'All YOY'!BB$91)</f>
        <v>0</v>
      </c>
      <c r="BC117" s="85">
        <f>SUMIFS(Data!$E:$E,Data!$D:$D,'All YOY'!BC$93,Data!$A:$A,'All YOY'!BC$92,Data!$C:$C,'All YOY'!$C117,Data!$B:$B,'All YOY'!BC$91)</f>
        <v>0</v>
      </c>
      <c r="BD117" s="85">
        <f>SUMIFS(Data!$E:$E,Data!$D:$D,'All YOY'!BD$93,Data!$A:$A,'All YOY'!BD$92,Data!$C:$C,'All YOY'!$C117,Data!$B:$B,'All YOY'!BD$91)</f>
        <v>1330352</v>
      </c>
      <c r="BE117" s="85">
        <f>SUMIFS(Data!$E:$E,Data!$D:$D,'All YOY'!BE$93,Data!$A:$A,'All YOY'!BE$92,Data!$C:$C,'All YOY'!$C117,Data!$B:$B,'All YOY'!BE$91)</f>
        <v>641311</v>
      </c>
      <c r="BF117" s="85">
        <f>SUMIFS(Data!$E:$E,Data!$D:$D,'All YOY'!BF$93,Data!$A:$A,'All YOY'!BF$92,Data!$C:$C,'All YOY'!$C117,Data!$B:$B,'All YOY'!BF$91)</f>
        <v>689041</v>
      </c>
      <c r="BG117" s="85">
        <f>SUMIFS(Data!$E:$E,Data!$D:$D,'All YOY'!BG$93,Data!$A:$A,'All YOY'!BG$92,Data!$C:$C,'All YOY'!$C117,Data!$B:$B,'All YOY'!BG$91)</f>
        <v>1359943</v>
      </c>
      <c r="BH117" s="85">
        <f>SUMIFS(Data!$E:$E,Data!$D:$D,'All YOY'!BH$93,Data!$A:$A,'All YOY'!BH$92,Data!$C:$C,'All YOY'!$C117,Data!$B:$B,'All YOY'!BH$91)</f>
        <v>657405</v>
      </c>
      <c r="BI117" s="85">
        <f>SUMIFS(Data!$E:$E,Data!$D:$D,'All YOY'!BI$93,Data!$A:$A,'All YOY'!BI$92,Data!$C:$C,'All YOY'!$C117,Data!$B:$B,'All YOY'!BI$91)</f>
        <v>702538</v>
      </c>
      <c r="BJ117" s="85">
        <f>SUMIFS(Data!$E:$E,Data!$D:$D,'All YOY'!BJ$93,Data!$A:$A,'All YOY'!BJ$92,Data!$C:$C,'All YOY'!$C117,Data!$B:$B,'All YOY'!BJ$91)</f>
        <v>1395425</v>
      </c>
      <c r="BK117" s="85">
        <f>SUMIFS(Data!$E:$E,Data!$D:$D,'All YOY'!BK$93,Data!$A:$A,'All YOY'!BK$92,Data!$C:$C,'All YOY'!$C117,Data!$B:$B,'All YOY'!BK$91)</f>
        <v>674615</v>
      </c>
      <c r="BL117" s="85">
        <f>SUMIFS(Data!$E:$E,Data!$D:$D,'All YOY'!BL$93,Data!$A:$A,'All YOY'!BL$92,Data!$C:$C,'All YOY'!$C117,Data!$B:$B,'All YOY'!BL$91)</f>
        <v>720810</v>
      </c>
      <c r="BM117" s="85">
        <f>SUMIFS(Data!$E:$E,Data!$D:$D,'All YOY'!BM$93,Data!$A:$A,'All YOY'!BM$92,Data!$C:$C,'All YOY'!$C117,Data!$B:$B,'All YOY'!BM$91)</f>
        <v>1412807</v>
      </c>
      <c r="BN117" s="85">
        <f>SUMIFS(Data!$E:$E,Data!$D:$D,'All YOY'!BN$93,Data!$A:$A,'All YOY'!BN$92,Data!$C:$C,'All YOY'!$C117,Data!$B:$B,'All YOY'!BN$91)</f>
        <v>689825</v>
      </c>
      <c r="BO117" s="85">
        <f>SUMIFS(Data!$E:$E,Data!$D:$D,'All YOY'!BO$93,Data!$A:$A,'All YOY'!BO$92,Data!$C:$C,'All YOY'!$C117,Data!$B:$B,'All YOY'!BO$91)</f>
        <v>722982</v>
      </c>
      <c r="BP117" s="85">
        <f>SUMIFS(Data!$E:$E,Data!$D:$D,'All YOY'!BP$93,Data!$A:$A,'All YOY'!BP$92,Data!$C:$C,'All YOY'!$C117,Data!$B:$B,'All YOY'!BP$91)</f>
        <v>1456229</v>
      </c>
      <c r="BQ117" s="85">
        <f>SUMIFS(Data!$E:$E,Data!$D:$D,'All YOY'!BQ$93,Data!$A:$A,'All YOY'!BQ$92,Data!$C:$C,'All YOY'!$C117,Data!$B:$B,'All YOY'!BQ$91)</f>
        <v>716922</v>
      </c>
      <c r="BR117" s="85">
        <f>SUMIFS(Data!$E:$E,Data!$D:$D,'All YOY'!BR$93,Data!$A:$A,'All YOY'!BR$92,Data!$C:$C,'All YOY'!$C117,Data!$B:$B,'All YOY'!BR$91)</f>
        <v>739307</v>
      </c>
      <c r="BS117" s="85">
        <f>SUMIFS(Data!$E:$E,Data!$D:$D,'All YOY'!BS$93,Data!$A:$A,'All YOY'!BS$92,Data!$C:$C,'All YOY'!$C117,Data!$B:$B,'All YOY'!BS$91)</f>
        <v>1517706</v>
      </c>
      <c r="BT117" s="85">
        <f>SUMIFS(Data!$E:$E,Data!$D:$D,'All YOY'!BT$93,Data!$A:$A,'All YOY'!BT$92,Data!$C:$C,'All YOY'!$C117,Data!$B:$B,'All YOY'!BT$91)</f>
        <v>742053</v>
      </c>
      <c r="BU117" s="85">
        <f>SUMIFS(Data!$E:$E,Data!$D:$D,'All YOY'!BU$93,Data!$A:$A,'All YOY'!BU$92,Data!$C:$C,'All YOY'!$C117,Data!$B:$B,'All YOY'!BU$91)</f>
        <v>775653</v>
      </c>
      <c r="BV117" s="85">
        <f>SUMIFS(Data!$E:$E,Data!$D:$D,'All YOY'!BV$93,Data!$A:$A,'All YOY'!BV$92,Data!$C:$C,'All YOY'!$C117,Data!$B:$B,'All YOY'!BV$91)</f>
        <v>1525860</v>
      </c>
      <c r="BW117" s="85">
        <f>SUMIFS(Data!$E:$E,Data!$D:$D,'All YOY'!BW$93,Data!$A:$A,'All YOY'!BW$92,Data!$C:$C,'All YOY'!$C117,Data!$B:$B,'All YOY'!BW$91)</f>
        <v>743935</v>
      </c>
      <c r="BX117" s="85">
        <f>SUMIFS(Data!$E:$E,Data!$D:$D,'All YOY'!BX$93,Data!$A:$A,'All YOY'!BX$92,Data!$C:$C,'All YOY'!$C117,Data!$B:$B,'All YOY'!BX$91)</f>
        <v>781925</v>
      </c>
      <c r="BY117" s="85">
        <f>SUMIFS(Data!$E:$E,Data!$D:$D,'All YOY'!BY$93,Data!$A:$A,'All YOY'!BY$92,Data!$C:$C,'All YOY'!$C117,Data!$B:$B,'All YOY'!BY$91)</f>
        <v>1537363</v>
      </c>
      <c r="BZ117" s="85">
        <f>SUMIFS(Data!$E:$E,Data!$D:$D,'All YOY'!BZ$93,Data!$A:$A,'All YOY'!BZ$92,Data!$C:$C,'All YOY'!$C117,Data!$B:$B,'All YOY'!BZ$91)</f>
        <v>753179</v>
      </c>
      <c r="CA117" s="85">
        <f>SUMIFS(Data!$E:$E,Data!$D:$D,'All YOY'!CA$93,Data!$A:$A,'All YOY'!CA$92,Data!$C:$C,'All YOY'!$C117,Data!$B:$B,'All YOY'!CA$91)</f>
        <v>784184</v>
      </c>
      <c r="CB117" s="85">
        <f>SUMIFS(Data!$E:$E,Data!$D:$D,'All YOY'!CB$93,Data!$A:$A,'All YOY'!CB$92,Data!$C:$C,'All YOY'!$C117,Data!$B:$B,'All YOY'!CB$91)</f>
        <v>1559095</v>
      </c>
      <c r="CC117" s="85">
        <f>SUMIFS(Data!$E:$E,Data!$D:$D,'All YOY'!CC$93,Data!$A:$A,'All YOY'!CC$92,Data!$C:$C,'All YOY'!$C117,Data!$B:$B,'All YOY'!CC$91)</f>
        <v>763479</v>
      </c>
      <c r="CD117" s="85">
        <f>SUMIFS(Data!$E:$E,Data!$D:$D,'All YOY'!CD$93,Data!$A:$A,'All YOY'!CD$92,Data!$C:$C,'All YOY'!$C117,Data!$B:$B,'All YOY'!CD$91)</f>
        <v>795616</v>
      </c>
      <c r="CE117" s="85">
        <f>SUMIFS(Data!$E:$E,Data!$D:$D,'All YOY'!CE$93,Data!$A:$A,'All YOY'!CE$92,Data!$C:$C,'All YOY'!$C117,Data!$B:$B,'All YOY'!CE$91)</f>
        <v>1570058</v>
      </c>
      <c r="CF117" s="85">
        <f>SUMIFS(Data!$E:$E,Data!$D:$D,'All YOY'!CF$93,Data!$A:$A,'All YOY'!CF$92,Data!$C:$C,'All YOY'!$C117,Data!$B:$B,'All YOY'!CF$91)</f>
        <v>775965</v>
      </c>
      <c r="CG117" s="85">
        <f>SUMIFS(Data!$E:$E,Data!$D:$D,'All YOY'!CG$93,Data!$A:$A,'All YOY'!CG$92,Data!$C:$C,'All YOY'!$C117,Data!$B:$B,'All YOY'!CG$91)</f>
        <v>794093</v>
      </c>
      <c r="CH117" s="85">
        <f>SUMIFS(Data!$E:$E,Data!$D:$D,'All YOY'!CH$93,Data!$A:$A,'All YOY'!CH$92,Data!$C:$C,'All YOY'!$C117,Data!$B:$B,'All YOY'!CH$91)</f>
        <v>1606841</v>
      </c>
      <c r="CI117" s="85">
        <f>SUMIFS(Data!$E:$E,Data!$D:$D,'All YOY'!CI$93,Data!$A:$A,'All YOY'!CI$92,Data!$C:$C,'All YOY'!$C117,Data!$B:$B,'All YOY'!CI$91)</f>
        <v>809604</v>
      </c>
      <c r="CJ117" s="85">
        <f>SUMIFS(Data!$E:$E,Data!$D:$D,'All YOY'!CJ$93,Data!$A:$A,'All YOY'!CJ$92,Data!$C:$C,'All YOY'!$C117,Data!$B:$B,'All YOY'!CJ$91)</f>
        <v>797237</v>
      </c>
      <c r="CK117" s="85">
        <f>SUMIFS(Data!$E:$E,Data!$D:$D,'All YOY'!CK$93,Data!$A:$A,'All YOY'!CK$92,Data!$C:$C,'All YOY'!$C117,Data!$B:$B,'All YOY'!CK$91)</f>
        <v>1638925</v>
      </c>
      <c r="CL117" s="85">
        <f>SUMIFS(Data!$E:$E,Data!$D:$D,'All YOY'!CL$93,Data!$A:$A,'All YOY'!CL$92,Data!$C:$C,'All YOY'!$C117,Data!$B:$B,'All YOY'!CL$91)</f>
        <v>826390</v>
      </c>
      <c r="CM117" s="85">
        <f>SUMIFS(Data!$E:$E,Data!$D:$D,'All YOY'!CM$93,Data!$A:$A,'All YOY'!CM$92,Data!$C:$C,'All YOY'!$C117,Data!$B:$B,'All YOY'!CM$91)</f>
        <v>812535</v>
      </c>
      <c r="CN117" s="85">
        <f>SUMIFS(Data!$E:$E,Data!$D:$D,'All YOY'!CN$93,Data!$A:$A,'All YOY'!CN$92,Data!$C:$C,'All YOY'!$C117,Data!$B:$B,'All YOY'!CN$91)</f>
        <v>1675498</v>
      </c>
      <c r="CO117" s="85">
        <f>SUMIFS(Data!$E:$E,Data!$D:$D,'All YOY'!CO$93,Data!$A:$A,'All YOY'!CO$92,Data!$C:$C,'All YOY'!$C117,Data!$B:$B,'All YOY'!CO$91)</f>
        <v>837135</v>
      </c>
      <c r="CP117" s="85">
        <f>SUMIFS(Data!$E:$E,Data!$D:$D,'All YOY'!CP$93,Data!$A:$A,'All YOY'!CP$92,Data!$C:$C,'All YOY'!$C117,Data!$B:$B,'All YOY'!CP$91)</f>
        <v>838363</v>
      </c>
      <c r="CQ117" s="85">
        <f>SUMIFS(Data!$E:$E,Data!$D:$D,'All YOY'!CQ$93,Data!$A:$A,'All YOY'!CQ$92,Data!$C:$C,'All YOY'!$C117,Data!$B:$B,'All YOY'!CQ$91)</f>
        <v>1691877</v>
      </c>
      <c r="CR117" s="85">
        <f>SUMIFS(Data!$E:$E,Data!$D:$D,'All YOY'!CR$93,Data!$A:$A,'All YOY'!CR$92,Data!$C:$C,'All YOY'!$C117,Data!$B:$B,'All YOY'!CR$91)</f>
        <v>845213</v>
      </c>
      <c r="CS117" s="85">
        <f>SUMIFS(Data!$E:$E,Data!$D:$D,'All YOY'!CS$93,Data!$A:$A,'All YOY'!CS$92,Data!$C:$C,'All YOY'!$C117,Data!$B:$B,'All YOY'!CS$91)</f>
        <v>846664</v>
      </c>
      <c r="CT117" s="85">
        <f>SUMIFS(Data!$E:$E,Data!$D:$D,'All YOY'!CT$93,Data!$A:$A,'All YOY'!CT$92,Data!$C:$C,'All YOY'!$C117,Data!$B:$B,'All YOY'!CT$91)</f>
        <v>1714991</v>
      </c>
      <c r="CU117" s="85">
        <f>SUMIFS(Data!$E:$E,Data!$D:$D,'All YOY'!CU$93,Data!$A:$A,'All YOY'!CU$92,Data!$C:$C,'All YOY'!$C117,Data!$B:$B,'All YOY'!CU$91)</f>
        <v>860344</v>
      </c>
      <c r="CV117" s="85">
        <f>SUMIFS(Data!$E:$E,Data!$D:$D,'All YOY'!CV$93,Data!$A:$A,'All YOY'!CV$92,Data!$C:$C,'All YOY'!$C117,Data!$B:$B,'All YOY'!CV$91)</f>
        <v>854647</v>
      </c>
      <c r="CW117" s="85">
        <f>SUMIFS(Data!$E:$E,Data!$D:$D,'All YOY'!CW$93,Data!$A:$A,'All YOY'!CW$92,Data!$C:$C,'All YOY'!$C117,Data!$B:$B,'All YOY'!CW$91)</f>
        <v>1742154</v>
      </c>
      <c r="CX117" s="85">
        <f>SUMIFS(Data!$E:$E,Data!$D:$D,'All YOY'!CX$93,Data!$A:$A,'All YOY'!CX$92,Data!$C:$C,'All YOY'!$C117,Data!$B:$B,'All YOY'!CX$91)</f>
        <v>861577</v>
      </c>
      <c r="CY117" s="85">
        <f>SUMIFS(Data!$E:$E,Data!$D:$D,'All YOY'!CY$93,Data!$A:$A,'All YOY'!CY$92,Data!$C:$C,'All YOY'!$C117,Data!$B:$B,'All YOY'!CY$91)</f>
        <v>880577</v>
      </c>
      <c r="CZ117" s="85">
        <f>SUMIFS(Data!$E:$E,Data!$D:$D,'All YOY'!CZ$93,Data!$A:$A,'All YOY'!CZ$92,Data!$C:$C,'All YOY'!$C117,Data!$B:$B,'All YOY'!CZ$91)</f>
        <v>1761128</v>
      </c>
      <c r="DA117" s="85">
        <f>SUMIFS(Data!$E:$E,Data!$D:$D,'All YOY'!DA$93,Data!$A:$A,'All YOY'!DA$92,Data!$C:$C,'All YOY'!$C117,Data!$B:$B,'All YOY'!DA$91)</f>
        <v>0</v>
      </c>
      <c r="DB117" s="85">
        <f>SUMIFS(Data!$E:$E,Data!$D:$D,'All YOY'!DB$93,Data!$A:$A,'All YOY'!DB$92,Data!$C:$C,'All YOY'!$C117,Data!$B:$B,'All YOY'!DB$91)</f>
        <v>896258</v>
      </c>
      <c r="DC117" s="85">
        <f>SUMIFS(Data!$E:$E,Data!$D:$D,'All YOY'!DC$93,Data!$A:$A,'All YOY'!DC$92,Data!$C:$C,'All YOY'!$C117,Data!$B:$B,'All YOY'!DC$91)</f>
        <v>1782664</v>
      </c>
      <c r="DD117" s="85">
        <f>SUMIFS(Data!$E:$E,Data!$D:$D,'All YOY'!DD$93,Data!$A:$A,'All YOY'!DD$92,Data!$C:$C,'All YOY'!$C117,Data!$B:$B,'All YOY'!DD$91)</f>
        <v>877965</v>
      </c>
      <c r="DE117" s="85">
        <f>SUMIFS(Data!$E:$E,Data!$D:$D,'All YOY'!DE$93,Data!$A:$A,'All YOY'!DE$92,Data!$C:$C,'All YOY'!$C117,Data!$B:$B,'All YOY'!DE$91)</f>
        <v>904699</v>
      </c>
    </row>
    <row r="118" spans="1:109">
      <c r="A118" s="77" t="s">
        <v>462</v>
      </c>
      <c r="B118" s="77"/>
      <c r="C118" s="81" t="s">
        <v>208</v>
      </c>
      <c r="D118" s="81"/>
      <c r="E118" s="85">
        <f>SUMIFS(Data!$E:$E,Data!$D:$D,'All YOY'!E$93,Data!$A:$A,'All YOY'!E$92,Data!$C:$C,'All YOY'!$C118,Data!$B:$B,'All YOY'!E$91)</f>
        <v>105192</v>
      </c>
      <c r="F118" s="85">
        <f>SUMIFS(Data!$E:$E,Data!$D:$D,'All YOY'!F$93,Data!$A:$A,'All YOY'!F$92,Data!$C:$C,'All YOY'!$C118,Data!$B:$B,'All YOY'!F$91)</f>
        <v>94195</v>
      </c>
      <c r="G118" s="85">
        <f>SUMIFS(Data!$E:$E,Data!$D:$D,'All YOY'!G$93,Data!$A:$A,'All YOY'!G$92,Data!$C:$C,'All YOY'!$C118,Data!$B:$B,'All YOY'!G$91)</f>
        <v>10997</v>
      </c>
      <c r="H118" s="85">
        <f>SUMIFS(Data!$E:$E,Data!$D:$D,'All YOY'!H$93,Data!$A:$A,'All YOY'!H$92,Data!$C:$C,'All YOY'!$C118,Data!$B:$B,'All YOY'!H$91)</f>
        <v>99357</v>
      </c>
      <c r="I118" s="85">
        <f>SUMIFS(Data!$E:$E,Data!$D:$D,'All YOY'!I$93,Data!$A:$A,'All YOY'!I$92,Data!$C:$C,'All YOY'!$C118,Data!$B:$B,'All YOY'!I$91)</f>
        <v>89157</v>
      </c>
      <c r="J118" s="85">
        <f>SUMIFS(Data!$E:$E,Data!$D:$D,'All YOY'!J$93,Data!$A:$A,'All YOY'!J$92,Data!$C:$C,'All YOY'!$C118,Data!$B:$B,'All YOY'!J$91)</f>
        <v>10200</v>
      </c>
      <c r="K118" s="85">
        <f>SUMIFS(Data!$E:$E,Data!$D:$D,'All YOY'!K$93,Data!$A:$A,'All YOY'!K$92,Data!$C:$C,'All YOY'!$C118,Data!$B:$B,'All YOY'!K$91)</f>
        <v>95370</v>
      </c>
      <c r="L118" s="85">
        <f>SUMIFS(Data!$E:$E,Data!$D:$D,'All YOY'!L$93,Data!$A:$A,'All YOY'!L$92,Data!$C:$C,'All YOY'!$C118,Data!$B:$B,'All YOY'!L$91)</f>
        <v>86547</v>
      </c>
      <c r="M118" s="85">
        <f>SUMIFS(Data!$E:$E,Data!$D:$D,'All YOY'!M$93,Data!$A:$A,'All YOY'!M$92,Data!$C:$C,'All YOY'!$C118,Data!$B:$B,'All YOY'!M$91)</f>
        <v>8823</v>
      </c>
      <c r="N118" s="85">
        <f>SUMIFS(Data!$E:$E,Data!$D:$D,'All YOY'!N$93,Data!$A:$A,'All YOY'!N$92,Data!$C:$C,'All YOY'!$C118,Data!$B:$B,'All YOY'!N$91)</f>
        <v>93865</v>
      </c>
      <c r="O118" s="85">
        <f>SUMIFS(Data!$E:$E,Data!$D:$D,'All YOY'!O$93,Data!$A:$A,'All YOY'!O$92,Data!$C:$C,'All YOY'!$C118,Data!$B:$B,'All YOY'!O$91)</f>
        <v>84534</v>
      </c>
      <c r="P118" s="85">
        <f>SUMIFS(Data!$E:$E,Data!$D:$D,'All YOY'!P$93,Data!$A:$A,'All YOY'!P$92,Data!$C:$C,'All YOY'!$C118,Data!$B:$B,'All YOY'!P$91)</f>
        <v>9331</v>
      </c>
      <c r="Q118" s="85">
        <f>SUMIFS(Data!$E:$E,Data!$D:$D,'All YOY'!Q$93,Data!$A:$A,'All YOY'!Q$92,Data!$C:$C,'All YOY'!$C118,Data!$B:$B,'All YOY'!Q$91)</f>
        <v>98070</v>
      </c>
      <c r="R118" s="85">
        <f>SUMIFS(Data!$E:$E,Data!$D:$D,'All YOY'!R$93,Data!$A:$A,'All YOY'!R$92,Data!$C:$C,'All YOY'!$C118,Data!$B:$B,'All YOY'!R$91)</f>
        <v>87486</v>
      </c>
      <c r="S118" s="85">
        <f>SUMIFS(Data!$E:$E,Data!$D:$D,'All YOY'!S$93,Data!$A:$A,'All YOY'!S$92,Data!$C:$C,'All YOY'!$C118,Data!$B:$B,'All YOY'!S$91)</f>
        <v>10584</v>
      </c>
      <c r="T118" s="85">
        <f>SUMIFS(Data!$E:$E,Data!$D:$D,'All YOY'!T$93,Data!$A:$A,'All YOY'!T$92,Data!$C:$C,'All YOY'!$C118,Data!$B:$B,'All YOY'!T$91)</f>
        <v>100247</v>
      </c>
      <c r="U118" s="85">
        <f>SUMIFS(Data!$E:$E,Data!$D:$D,'All YOY'!U$93,Data!$A:$A,'All YOY'!U$92,Data!$C:$C,'All YOY'!$C118,Data!$B:$B,'All YOY'!U$91)</f>
        <v>89355</v>
      </c>
      <c r="V118" s="85">
        <f>SUMIFS(Data!$E:$E,Data!$D:$D,'All YOY'!V$93,Data!$A:$A,'All YOY'!V$92,Data!$C:$C,'All YOY'!$C118,Data!$B:$B,'All YOY'!V$91)</f>
        <v>10892</v>
      </c>
      <c r="W118" s="85">
        <f>SUMIFS(Data!$E:$E,Data!$D:$D,'All YOY'!W$93,Data!$A:$A,'All YOY'!W$92,Data!$C:$C,'All YOY'!$C118,Data!$B:$B,'All YOY'!W$91)</f>
        <v>100624</v>
      </c>
      <c r="X118" s="85">
        <f>SUMIFS(Data!$E:$E,Data!$D:$D,'All YOY'!X$93,Data!$A:$A,'All YOY'!X$92,Data!$C:$C,'All YOY'!$C118,Data!$B:$B,'All YOY'!X$91)</f>
        <v>90189</v>
      </c>
      <c r="Y118" s="85">
        <f>SUMIFS(Data!$E:$E,Data!$D:$D,'All YOY'!Y$93,Data!$A:$A,'All YOY'!Y$92,Data!$C:$C,'All YOY'!$C118,Data!$B:$B,'All YOY'!Y$91)</f>
        <v>10435</v>
      </c>
      <c r="Z118" s="85">
        <f>SUMIFS(Data!$E:$E,Data!$D:$D,'All YOY'!Z$93,Data!$A:$A,'All YOY'!Z$92,Data!$C:$C,'All YOY'!$C118,Data!$B:$B,'All YOY'!Z$91)</f>
        <v>98790</v>
      </c>
      <c r="AA118" s="85">
        <f>SUMIFS(Data!$E:$E,Data!$D:$D,'All YOY'!AA$93,Data!$A:$A,'All YOY'!AA$92,Data!$C:$C,'All YOY'!$C118,Data!$B:$B,'All YOY'!AA$91)</f>
        <v>89902</v>
      </c>
      <c r="AB118" s="85">
        <f>SUMIFS(Data!$E:$E,Data!$D:$D,'All YOY'!AB$93,Data!$A:$A,'All YOY'!AB$92,Data!$C:$C,'All YOY'!$C118,Data!$B:$B,'All YOY'!AB$91)</f>
        <v>8888</v>
      </c>
      <c r="AC118" s="85">
        <f>SUMIFS(Data!$E:$E,Data!$D:$D,'All YOY'!AC$93,Data!$A:$A,'All YOY'!AC$92,Data!$C:$C,'All YOY'!$C118,Data!$B:$B,'All YOY'!AC$91)</f>
        <v>100977</v>
      </c>
      <c r="AD118" s="85">
        <f>SUMIFS(Data!$E:$E,Data!$D:$D,'All YOY'!AD$93,Data!$A:$A,'All YOY'!AD$92,Data!$C:$C,'All YOY'!$C118,Data!$B:$B,'All YOY'!AD$91)</f>
        <v>90542</v>
      </c>
      <c r="AE118" s="85">
        <f>SUMIFS(Data!$E:$E,Data!$D:$D,'All YOY'!AE$93,Data!$A:$A,'All YOY'!AE$92,Data!$C:$C,'All YOY'!$C118,Data!$B:$B,'All YOY'!AE$91)</f>
        <v>10435</v>
      </c>
      <c r="AF118" s="85">
        <f>SUMIFS(Data!$E:$E,Data!$D:$D,'All YOY'!AF$93,Data!$A:$A,'All YOY'!AF$92,Data!$C:$C,'All YOY'!$C118,Data!$B:$B,'All YOY'!AF$91)</f>
        <v>105002</v>
      </c>
      <c r="AG118" s="85">
        <f>SUMIFS(Data!$E:$E,Data!$D:$D,'All YOY'!AG$93,Data!$A:$A,'All YOY'!AG$92,Data!$C:$C,'All YOY'!$C118,Data!$B:$B,'All YOY'!AG$91)</f>
        <v>92646</v>
      </c>
      <c r="AH118" s="85">
        <f>SUMIFS(Data!$E:$E,Data!$D:$D,'All YOY'!AH$93,Data!$A:$A,'All YOY'!AH$92,Data!$C:$C,'All YOY'!$C118,Data!$B:$B,'All YOY'!AH$91)</f>
        <v>12356</v>
      </c>
      <c r="AI118" s="85">
        <f>SUMIFS(Data!$E:$E,Data!$D:$D,'All YOY'!AI$93,Data!$A:$A,'All YOY'!AI$92,Data!$C:$C,'All YOY'!$C118,Data!$B:$B,'All YOY'!AI$91)</f>
        <v>108465</v>
      </c>
      <c r="AJ118" s="85">
        <f>SUMIFS(Data!$E:$E,Data!$D:$D,'All YOY'!AJ$93,Data!$A:$A,'All YOY'!AJ$92,Data!$C:$C,'All YOY'!$C118,Data!$B:$B,'All YOY'!AJ$91)</f>
        <v>96403</v>
      </c>
      <c r="AK118" s="85">
        <f>SUMIFS(Data!$E:$E,Data!$D:$D,'All YOY'!AK$93,Data!$A:$A,'All YOY'!AK$92,Data!$C:$C,'All YOY'!$C118,Data!$B:$B,'All YOY'!AK$91)</f>
        <v>12062</v>
      </c>
      <c r="AL118" s="85">
        <f>SUMIFS(Data!$E:$E,Data!$D:$D,'All YOY'!AL$93,Data!$A:$A,'All YOY'!AL$92,Data!$C:$C,'All YOY'!$C118,Data!$B:$B,'All YOY'!AL$91)</f>
        <v>105904</v>
      </c>
      <c r="AM118" s="85">
        <f>SUMIFS(Data!$E:$E,Data!$D:$D,'All YOY'!AM$93,Data!$A:$A,'All YOY'!AM$92,Data!$C:$C,'All YOY'!$C118,Data!$B:$B,'All YOY'!AM$91)</f>
        <v>92962</v>
      </c>
      <c r="AN118" s="85">
        <f>SUMIFS(Data!$E:$E,Data!$D:$D,'All YOY'!AN$93,Data!$A:$A,'All YOY'!AN$92,Data!$C:$C,'All YOY'!$C118,Data!$B:$B,'All YOY'!AN$91)</f>
        <v>12942</v>
      </c>
      <c r="AO118" s="85">
        <f>SUMIFS(Data!$E:$E,Data!$D:$D,'All YOY'!AO$93,Data!$A:$A,'All YOY'!AO$92,Data!$C:$C,'All YOY'!$C118,Data!$B:$B,'All YOY'!AO$91)</f>
        <v>106028</v>
      </c>
      <c r="AP118" s="85">
        <f>SUMIFS(Data!$E:$E,Data!$D:$D,'All YOY'!AP$93,Data!$A:$A,'All YOY'!AP$92,Data!$C:$C,'All YOY'!$C118,Data!$B:$B,'All YOY'!AP$91)</f>
        <v>92679</v>
      </c>
      <c r="AQ118" s="85">
        <f>SUMIFS(Data!$E:$E,Data!$D:$D,'All YOY'!AQ$93,Data!$A:$A,'All YOY'!AQ$92,Data!$C:$C,'All YOY'!$C118,Data!$B:$B,'All YOY'!AQ$91)</f>
        <v>13349</v>
      </c>
      <c r="AR118" s="85">
        <f>SUMIFS(Data!$E:$E,Data!$D:$D,'All YOY'!AR$93,Data!$A:$A,'All YOY'!AR$92,Data!$C:$C,'All YOY'!$C118,Data!$B:$B,'All YOY'!AR$91)</f>
        <v>113928</v>
      </c>
      <c r="AS118" s="85">
        <f>SUMIFS(Data!$E:$E,Data!$D:$D,'All YOY'!AS$93,Data!$A:$A,'All YOY'!AS$92,Data!$C:$C,'All YOY'!$C118,Data!$B:$B,'All YOY'!AS$91)</f>
        <v>93469</v>
      </c>
      <c r="AT118" s="85">
        <f>SUMIFS(Data!$E:$E,Data!$D:$D,'All YOY'!AT$93,Data!$A:$A,'All YOY'!AT$92,Data!$C:$C,'All YOY'!$C118,Data!$B:$B,'All YOY'!AT$91)</f>
        <v>20459</v>
      </c>
      <c r="AU118" s="85">
        <f>SUMIFS(Data!$E:$E,Data!$D:$D,'All YOY'!AU$93,Data!$A:$A,'All YOY'!AU$92,Data!$C:$C,'All YOY'!$C118,Data!$B:$B,'All YOY'!AU$91)</f>
        <v>108423</v>
      </c>
      <c r="AV118" s="85">
        <f>SUMIFS(Data!$E:$E,Data!$D:$D,'All YOY'!AV$93,Data!$A:$A,'All YOY'!AV$92,Data!$C:$C,'All YOY'!$C118,Data!$B:$B,'All YOY'!AV$91)</f>
        <v>93808</v>
      </c>
      <c r="AW118" s="85">
        <f>SUMIFS(Data!$E:$E,Data!$D:$D,'All YOY'!AW$93,Data!$A:$A,'All YOY'!AW$92,Data!$C:$C,'All YOY'!$C118,Data!$B:$B,'All YOY'!AW$91)</f>
        <v>14615</v>
      </c>
      <c r="AX118" s="85">
        <f>SUMIFS(Data!$E:$E,Data!$D:$D,'All YOY'!AX$93,Data!$A:$A,'All YOY'!AX$92,Data!$C:$C,'All YOY'!$C118,Data!$B:$B,'All YOY'!AX$91)</f>
        <v>116783</v>
      </c>
      <c r="AY118" s="85">
        <f>SUMIFS(Data!$E:$E,Data!$D:$D,'All YOY'!AY$93,Data!$A:$A,'All YOY'!AY$92,Data!$C:$C,'All YOY'!$C118,Data!$B:$B,'All YOY'!AY$91)</f>
        <v>91018</v>
      </c>
      <c r="AZ118" s="85">
        <f>SUMIFS(Data!$E:$E,Data!$D:$D,'All YOY'!AZ$93,Data!$A:$A,'All YOY'!AZ$92,Data!$C:$C,'All YOY'!$C118,Data!$B:$B,'All YOY'!AZ$91)</f>
        <v>25765</v>
      </c>
      <c r="BA118" s="85">
        <f>SUMIFS(Data!$E:$E,Data!$D:$D,'All YOY'!BA$93,Data!$A:$A,'All YOY'!BA$92,Data!$C:$C,'All YOY'!$C118,Data!$B:$B,'All YOY'!BA$91)</f>
        <v>0</v>
      </c>
      <c r="BB118" s="85">
        <f>SUMIFS(Data!$E:$E,Data!$D:$D,'All YOY'!BB$93,Data!$A:$A,'All YOY'!BB$92,Data!$C:$C,'All YOY'!$C118,Data!$B:$B,'All YOY'!BB$91)</f>
        <v>0</v>
      </c>
      <c r="BC118" s="85">
        <f>SUMIFS(Data!$E:$E,Data!$D:$D,'All YOY'!BC$93,Data!$A:$A,'All YOY'!BC$92,Data!$C:$C,'All YOY'!$C118,Data!$B:$B,'All YOY'!BC$91)</f>
        <v>0</v>
      </c>
      <c r="BD118" s="85">
        <f>SUMIFS(Data!$E:$E,Data!$D:$D,'All YOY'!BD$93,Data!$A:$A,'All YOY'!BD$92,Data!$C:$C,'All YOY'!$C118,Data!$B:$B,'All YOY'!BD$91)</f>
        <v>99306</v>
      </c>
      <c r="BE118" s="85">
        <f>SUMIFS(Data!$E:$E,Data!$D:$D,'All YOY'!BE$93,Data!$A:$A,'All YOY'!BE$92,Data!$C:$C,'All YOY'!$C118,Data!$B:$B,'All YOY'!BE$91)</f>
        <v>85565</v>
      </c>
      <c r="BF118" s="85">
        <f>SUMIFS(Data!$E:$E,Data!$D:$D,'All YOY'!BF$93,Data!$A:$A,'All YOY'!BF$92,Data!$C:$C,'All YOY'!$C118,Data!$B:$B,'All YOY'!BF$91)</f>
        <v>13741</v>
      </c>
      <c r="BG118" s="85">
        <f>SUMIFS(Data!$E:$E,Data!$D:$D,'All YOY'!BG$93,Data!$A:$A,'All YOY'!BG$92,Data!$C:$C,'All YOY'!$C118,Data!$B:$B,'All YOY'!BG$91)</f>
        <v>106642</v>
      </c>
      <c r="BH118" s="85">
        <f>SUMIFS(Data!$E:$E,Data!$D:$D,'All YOY'!BH$93,Data!$A:$A,'All YOY'!BH$92,Data!$C:$C,'All YOY'!$C118,Data!$B:$B,'All YOY'!BH$91)</f>
        <v>88601</v>
      </c>
      <c r="BI118" s="85">
        <f>SUMIFS(Data!$E:$E,Data!$D:$D,'All YOY'!BI$93,Data!$A:$A,'All YOY'!BI$92,Data!$C:$C,'All YOY'!$C118,Data!$B:$B,'All YOY'!BI$91)</f>
        <v>18041</v>
      </c>
      <c r="BJ118" s="85">
        <f>SUMIFS(Data!$E:$E,Data!$D:$D,'All YOY'!BJ$93,Data!$A:$A,'All YOY'!BJ$92,Data!$C:$C,'All YOY'!$C118,Data!$B:$B,'All YOY'!BJ$91)</f>
        <v>109519</v>
      </c>
      <c r="BK118" s="85">
        <f>SUMIFS(Data!$E:$E,Data!$D:$D,'All YOY'!BK$93,Data!$A:$A,'All YOY'!BK$92,Data!$C:$C,'All YOY'!$C118,Data!$B:$B,'All YOY'!BK$91)</f>
        <v>90732</v>
      </c>
      <c r="BL118" s="85">
        <f>SUMIFS(Data!$E:$E,Data!$D:$D,'All YOY'!BL$93,Data!$A:$A,'All YOY'!BL$92,Data!$C:$C,'All YOY'!$C118,Data!$B:$B,'All YOY'!BL$91)</f>
        <v>18787</v>
      </c>
      <c r="BM118" s="85">
        <f>SUMIFS(Data!$E:$E,Data!$D:$D,'All YOY'!BM$93,Data!$A:$A,'All YOY'!BM$92,Data!$C:$C,'All YOY'!$C118,Data!$B:$B,'All YOY'!BM$91)</f>
        <v>114229</v>
      </c>
      <c r="BN118" s="85">
        <f>SUMIFS(Data!$E:$E,Data!$D:$D,'All YOY'!BN$93,Data!$A:$A,'All YOY'!BN$92,Data!$C:$C,'All YOY'!$C118,Data!$B:$B,'All YOY'!BN$91)</f>
        <v>93669</v>
      </c>
      <c r="BO118" s="85">
        <f>SUMIFS(Data!$E:$E,Data!$D:$D,'All YOY'!BO$93,Data!$A:$A,'All YOY'!BO$92,Data!$C:$C,'All YOY'!$C118,Data!$B:$B,'All YOY'!BO$91)</f>
        <v>20560</v>
      </c>
      <c r="BP118" s="85">
        <f>SUMIFS(Data!$E:$E,Data!$D:$D,'All YOY'!BP$93,Data!$A:$A,'All YOY'!BP$92,Data!$C:$C,'All YOY'!$C118,Data!$B:$B,'All YOY'!BP$91)</f>
        <v>114798</v>
      </c>
      <c r="BQ118" s="85">
        <f>SUMIFS(Data!$E:$E,Data!$D:$D,'All YOY'!BQ$93,Data!$A:$A,'All YOY'!BQ$92,Data!$C:$C,'All YOY'!$C118,Data!$B:$B,'All YOY'!BQ$91)</f>
        <v>94810</v>
      </c>
      <c r="BR118" s="85">
        <f>SUMIFS(Data!$E:$E,Data!$D:$D,'All YOY'!BR$93,Data!$A:$A,'All YOY'!BR$92,Data!$C:$C,'All YOY'!$C118,Data!$B:$B,'All YOY'!BR$91)</f>
        <v>19988</v>
      </c>
      <c r="BS118" s="85">
        <f>SUMIFS(Data!$E:$E,Data!$D:$D,'All YOY'!BS$93,Data!$A:$A,'All YOY'!BS$92,Data!$C:$C,'All YOY'!$C118,Data!$B:$B,'All YOY'!BS$91)</f>
        <v>107920</v>
      </c>
      <c r="BT118" s="85">
        <f>SUMIFS(Data!$E:$E,Data!$D:$D,'All YOY'!BT$93,Data!$A:$A,'All YOY'!BT$92,Data!$C:$C,'All YOY'!$C118,Data!$B:$B,'All YOY'!BT$91)</f>
        <v>91516</v>
      </c>
      <c r="BU118" s="85">
        <f>SUMIFS(Data!$E:$E,Data!$D:$D,'All YOY'!BU$93,Data!$A:$A,'All YOY'!BU$92,Data!$C:$C,'All YOY'!$C118,Data!$B:$B,'All YOY'!BU$91)</f>
        <v>16404</v>
      </c>
      <c r="BV118" s="85">
        <f>SUMIFS(Data!$E:$E,Data!$D:$D,'All YOY'!BV$93,Data!$A:$A,'All YOY'!BV$92,Data!$C:$C,'All YOY'!$C118,Data!$B:$B,'All YOY'!BV$91)</f>
        <v>100684</v>
      </c>
      <c r="BW118" s="85">
        <f>SUMIFS(Data!$E:$E,Data!$D:$D,'All YOY'!BW$93,Data!$A:$A,'All YOY'!BW$92,Data!$C:$C,'All YOY'!$C118,Data!$B:$B,'All YOY'!BW$91)</f>
        <v>88085</v>
      </c>
      <c r="BX118" s="85">
        <f>SUMIFS(Data!$E:$E,Data!$D:$D,'All YOY'!BX$93,Data!$A:$A,'All YOY'!BX$92,Data!$C:$C,'All YOY'!$C118,Data!$B:$B,'All YOY'!BX$91)</f>
        <v>12599</v>
      </c>
      <c r="BY118" s="85">
        <f>SUMIFS(Data!$E:$E,Data!$D:$D,'All YOY'!BY$93,Data!$A:$A,'All YOY'!BY$92,Data!$C:$C,'All YOY'!$C118,Data!$B:$B,'All YOY'!BY$91)</f>
        <v>95458</v>
      </c>
      <c r="BZ118" s="85">
        <f>SUMIFS(Data!$E:$E,Data!$D:$D,'All YOY'!BZ$93,Data!$A:$A,'All YOY'!BZ$92,Data!$C:$C,'All YOY'!$C118,Data!$B:$B,'All YOY'!BZ$91)</f>
        <v>84546</v>
      </c>
      <c r="CA118" s="85">
        <f>SUMIFS(Data!$E:$E,Data!$D:$D,'All YOY'!CA$93,Data!$A:$A,'All YOY'!CA$92,Data!$C:$C,'All YOY'!$C118,Data!$B:$B,'All YOY'!CA$91)</f>
        <v>10912</v>
      </c>
      <c r="CB118" s="85">
        <f>SUMIFS(Data!$E:$E,Data!$D:$D,'All YOY'!CB$93,Data!$A:$A,'All YOY'!CB$92,Data!$C:$C,'All YOY'!$C118,Data!$B:$B,'All YOY'!CB$91)</f>
        <v>96778</v>
      </c>
      <c r="CC118" s="85">
        <f>SUMIFS(Data!$E:$E,Data!$D:$D,'All YOY'!CC$93,Data!$A:$A,'All YOY'!CC$92,Data!$C:$C,'All YOY'!$C118,Data!$B:$B,'All YOY'!CC$91)</f>
        <v>84024</v>
      </c>
      <c r="CD118" s="85">
        <f>SUMIFS(Data!$E:$E,Data!$D:$D,'All YOY'!CD$93,Data!$A:$A,'All YOY'!CD$92,Data!$C:$C,'All YOY'!$C118,Data!$B:$B,'All YOY'!CD$91)</f>
        <v>12754</v>
      </c>
      <c r="CE118" s="85">
        <f>SUMIFS(Data!$E:$E,Data!$D:$D,'All YOY'!CE$93,Data!$A:$A,'All YOY'!CE$92,Data!$C:$C,'All YOY'!$C118,Data!$B:$B,'All YOY'!CE$91)</f>
        <v>98308</v>
      </c>
      <c r="CF118" s="85">
        <f>SUMIFS(Data!$E:$E,Data!$D:$D,'All YOY'!CF$93,Data!$A:$A,'All YOY'!CF$92,Data!$C:$C,'All YOY'!$C118,Data!$B:$B,'All YOY'!CF$91)</f>
        <v>85135</v>
      </c>
      <c r="CG118" s="85">
        <f>SUMIFS(Data!$E:$E,Data!$D:$D,'All YOY'!CG$93,Data!$A:$A,'All YOY'!CG$92,Data!$C:$C,'All YOY'!$C118,Data!$B:$B,'All YOY'!CG$91)</f>
        <v>13173</v>
      </c>
      <c r="CH118" s="85">
        <f>SUMIFS(Data!$E:$E,Data!$D:$D,'All YOY'!CH$93,Data!$A:$A,'All YOY'!CH$92,Data!$C:$C,'All YOY'!$C118,Data!$B:$B,'All YOY'!CH$91)</f>
        <v>99337</v>
      </c>
      <c r="CI118" s="85">
        <f>SUMIFS(Data!$E:$E,Data!$D:$D,'All YOY'!CI$93,Data!$A:$A,'All YOY'!CI$92,Data!$C:$C,'All YOY'!$C118,Data!$B:$B,'All YOY'!CI$91)</f>
        <v>84996</v>
      </c>
      <c r="CJ118" s="85">
        <f>SUMIFS(Data!$E:$E,Data!$D:$D,'All YOY'!CJ$93,Data!$A:$A,'All YOY'!CJ$92,Data!$C:$C,'All YOY'!$C118,Data!$B:$B,'All YOY'!CJ$91)</f>
        <v>14341</v>
      </c>
      <c r="CK118" s="85">
        <f>SUMIFS(Data!$E:$E,Data!$D:$D,'All YOY'!CK$93,Data!$A:$A,'All YOY'!CK$92,Data!$C:$C,'All YOY'!$C118,Data!$B:$B,'All YOY'!CK$91)</f>
        <v>101155</v>
      </c>
      <c r="CL118" s="85">
        <f>SUMIFS(Data!$E:$E,Data!$D:$D,'All YOY'!CL$93,Data!$A:$A,'All YOY'!CL$92,Data!$C:$C,'All YOY'!$C118,Data!$B:$B,'All YOY'!CL$91)</f>
        <v>87753</v>
      </c>
      <c r="CM118" s="85">
        <f>SUMIFS(Data!$E:$E,Data!$D:$D,'All YOY'!CM$93,Data!$A:$A,'All YOY'!CM$92,Data!$C:$C,'All YOY'!$C118,Data!$B:$B,'All YOY'!CM$91)</f>
        <v>13402</v>
      </c>
      <c r="CN118" s="85">
        <f>SUMIFS(Data!$E:$E,Data!$D:$D,'All YOY'!CN$93,Data!$A:$A,'All YOY'!CN$92,Data!$C:$C,'All YOY'!$C118,Data!$B:$B,'All YOY'!CN$91)</f>
        <v>95551</v>
      </c>
      <c r="CO118" s="85">
        <f>SUMIFS(Data!$E:$E,Data!$D:$D,'All YOY'!CO$93,Data!$A:$A,'All YOY'!CO$92,Data!$C:$C,'All YOY'!$C118,Data!$B:$B,'All YOY'!CO$91)</f>
        <v>81603</v>
      </c>
      <c r="CP118" s="85">
        <f>SUMIFS(Data!$E:$E,Data!$D:$D,'All YOY'!CP$93,Data!$A:$A,'All YOY'!CP$92,Data!$C:$C,'All YOY'!$C118,Data!$B:$B,'All YOY'!CP$91)</f>
        <v>13948</v>
      </c>
      <c r="CQ118" s="85">
        <f>SUMIFS(Data!$E:$E,Data!$D:$D,'All YOY'!CQ$93,Data!$A:$A,'All YOY'!CQ$92,Data!$C:$C,'All YOY'!$C118,Data!$B:$B,'All YOY'!CQ$91)</f>
        <v>94243</v>
      </c>
      <c r="CR118" s="85">
        <f>SUMIFS(Data!$E:$E,Data!$D:$D,'All YOY'!CR$93,Data!$A:$A,'All YOY'!CR$92,Data!$C:$C,'All YOY'!$C118,Data!$B:$B,'All YOY'!CR$91)</f>
        <v>80394</v>
      </c>
      <c r="CS118" s="85">
        <f>SUMIFS(Data!$E:$E,Data!$D:$D,'All YOY'!CS$93,Data!$A:$A,'All YOY'!CS$92,Data!$C:$C,'All YOY'!$C118,Data!$B:$B,'All YOY'!CS$91)</f>
        <v>13849</v>
      </c>
      <c r="CT118" s="85">
        <f>SUMIFS(Data!$E:$E,Data!$D:$D,'All YOY'!CT$93,Data!$A:$A,'All YOY'!CT$92,Data!$C:$C,'All YOY'!$C118,Data!$B:$B,'All YOY'!CT$91)</f>
        <v>93235</v>
      </c>
      <c r="CU118" s="85">
        <f>SUMIFS(Data!$E:$E,Data!$D:$D,'All YOY'!CU$93,Data!$A:$A,'All YOY'!CU$92,Data!$C:$C,'All YOY'!$C118,Data!$B:$B,'All YOY'!CU$91)</f>
        <v>79846</v>
      </c>
      <c r="CV118" s="85">
        <f>SUMIFS(Data!$E:$E,Data!$D:$D,'All YOY'!CV$93,Data!$A:$A,'All YOY'!CV$92,Data!$C:$C,'All YOY'!$C118,Data!$B:$B,'All YOY'!CV$91)</f>
        <v>13389</v>
      </c>
      <c r="CW118" s="85">
        <f>SUMIFS(Data!$E:$E,Data!$D:$D,'All YOY'!CW$93,Data!$A:$A,'All YOY'!CW$92,Data!$C:$C,'All YOY'!$C118,Data!$B:$B,'All YOY'!CW$91)</f>
        <v>93432</v>
      </c>
      <c r="CX118" s="85">
        <f>SUMIFS(Data!$E:$E,Data!$D:$D,'All YOY'!CX$93,Data!$A:$A,'All YOY'!CX$92,Data!$C:$C,'All YOY'!$C118,Data!$B:$B,'All YOY'!CX$91)</f>
        <v>79914</v>
      </c>
      <c r="CY118" s="85">
        <f>SUMIFS(Data!$E:$E,Data!$D:$D,'All YOY'!CY$93,Data!$A:$A,'All YOY'!CY$92,Data!$C:$C,'All YOY'!$C118,Data!$B:$B,'All YOY'!CY$91)</f>
        <v>13518</v>
      </c>
      <c r="CZ118" s="85">
        <f>SUMIFS(Data!$E:$E,Data!$D:$D,'All YOY'!CZ$93,Data!$A:$A,'All YOY'!CZ$92,Data!$C:$C,'All YOY'!$C118,Data!$B:$B,'All YOY'!CZ$91)</f>
        <v>93217</v>
      </c>
      <c r="DA118" s="85">
        <f>SUMIFS(Data!$E:$E,Data!$D:$D,'All YOY'!DA$93,Data!$A:$A,'All YOY'!DA$92,Data!$C:$C,'All YOY'!$C118,Data!$B:$B,'All YOY'!DA$91)</f>
        <v>0</v>
      </c>
      <c r="DB118" s="85">
        <f>SUMIFS(Data!$E:$E,Data!$D:$D,'All YOY'!DB$93,Data!$A:$A,'All YOY'!DB$92,Data!$C:$C,'All YOY'!$C118,Data!$B:$B,'All YOY'!DB$91)</f>
        <v>13433</v>
      </c>
      <c r="DC118" s="85">
        <f>SUMIFS(Data!$E:$E,Data!$D:$D,'All YOY'!DC$93,Data!$A:$A,'All YOY'!DC$92,Data!$C:$C,'All YOY'!$C118,Data!$B:$B,'All YOY'!DC$91)</f>
        <v>92651</v>
      </c>
      <c r="DD118" s="85">
        <f>SUMIFS(Data!$E:$E,Data!$D:$D,'All YOY'!DD$93,Data!$A:$A,'All YOY'!DD$92,Data!$C:$C,'All YOY'!$C118,Data!$B:$B,'All YOY'!DD$91)</f>
        <v>79718</v>
      </c>
      <c r="DE118" s="85">
        <f>SUMIFS(Data!$E:$E,Data!$D:$D,'All YOY'!DE$93,Data!$A:$A,'All YOY'!DE$92,Data!$C:$C,'All YOY'!$C118,Data!$B:$B,'All YOY'!DE$91)</f>
        <v>12933</v>
      </c>
    </row>
    <row r="119" spans="1:109">
      <c r="A119" s="77" t="s">
        <v>462</v>
      </c>
      <c r="B119" s="77"/>
      <c r="C119" s="77" t="s">
        <v>42</v>
      </c>
      <c r="D119" s="77"/>
      <c r="E119" s="85">
        <f>SUMIFS(Data!$E:$E,Data!$D:$D,'All YOY'!E$93,Data!$A:$A,'All YOY'!E$92,Data!$C:$C,'All YOY'!$C119,Data!$B:$B,'All YOY'!E$91)</f>
        <v>0</v>
      </c>
      <c r="F119" s="85">
        <f>SUMIFS(Data!$E:$E,Data!$D:$D,'All YOY'!F$93,Data!$A:$A,'All YOY'!F$92,Data!$C:$C,'All YOY'!$C119,Data!$B:$B,'All YOY'!F$91)</f>
        <v>0</v>
      </c>
      <c r="G119" s="85">
        <f>SUMIFS(Data!$E:$E,Data!$D:$D,'All YOY'!G$93,Data!$A:$A,'All YOY'!G$92,Data!$C:$C,'All YOY'!$C119,Data!$B:$B,'All YOY'!G$91)</f>
        <v>0</v>
      </c>
      <c r="H119" s="85">
        <f>SUMIFS(Data!$E:$E,Data!$D:$D,'All YOY'!H$93,Data!$A:$A,'All YOY'!H$92,Data!$C:$C,'All YOY'!$C119,Data!$B:$B,'All YOY'!H$91)</f>
        <v>0</v>
      </c>
      <c r="I119" s="85">
        <f>SUMIFS(Data!$E:$E,Data!$D:$D,'All YOY'!I$93,Data!$A:$A,'All YOY'!I$92,Data!$C:$C,'All YOY'!$C119,Data!$B:$B,'All YOY'!I$91)</f>
        <v>0</v>
      </c>
      <c r="J119" s="85">
        <f>SUMIFS(Data!$E:$E,Data!$D:$D,'All YOY'!J$93,Data!$A:$A,'All YOY'!J$92,Data!$C:$C,'All YOY'!$C119,Data!$B:$B,'All YOY'!J$91)</f>
        <v>0</v>
      </c>
      <c r="K119" s="85">
        <f>SUMIFS(Data!$E:$E,Data!$D:$D,'All YOY'!K$93,Data!$A:$A,'All YOY'!K$92,Data!$C:$C,'All YOY'!$C119,Data!$B:$B,'All YOY'!K$91)</f>
        <v>0</v>
      </c>
      <c r="L119" s="85">
        <f>SUMIFS(Data!$E:$E,Data!$D:$D,'All YOY'!L$93,Data!$A:$A,'All YOY'!L$92,Data!$C:$C,'All YOY'!$C119,Data!$B:$B,'All YOY'!L$91)</f>
        <v>0</v>
      </c>
      <c r="M119" s="85">
        <f>SUMIFS(Data!$E:$E,Data!$D:$D,'All YOY'!M$93,Data!$A:$A,'All YOY'!M$92,Data!$C:$C,'All YOY'!$C119,Data!$B:$B,'All YOY'!M$91)</f>
        <v>0</v>
      </c>
      <c r="N119" s="85">
        <f>SUMIFS(Data!$E:$E,Data!$D:$D,'All YOY'!N$93,Data!$A:$A,'All YOY'!N$92,Data!$C:$C,'All YOY'!$C119,Data!$B:$B,'All YOY'!N$91)</f>
        <v>0</v>
      </c>
      <c r="O119" s="85">
        <f>SUMIFS(Data!$E:$E,Data!$D:$D,'All YOY'!O$93,Data!$A:$A,'All YOY'!O$92,Data!$C:$C,'All YOY'!$C119,Data!$B:$B,'All YOY'!O$91)</f>
        <v>0</v>
      </c>
      <c r="P119" s="85">
        <f>SUMIFS(Data!$E:$E,Data!$D:$D,'All YOY'!P$93,Data!$A:$A,'All YOY'!P$92,Data!$C:$C,'All YOY'!$C119,Data!$B:$B,'All YOY'!P$91)</f>
        <v>0</v>
      </c>
      <c r="Q119" s="85">
        <f>SUMIFS(Data!$E:$E,Data!$D:$D,'All YOY'!Q$93,Data!$A:$A,'All YOY'!Q$92,Data!$C:$C,'All YOY'!$C119,Data!$B:$B,'All YOY'!Q$91)</f>
        <v>0</v>
      </c>
      <c r="R119" s="85">
        <f>SUMIFS(Data!$E:$E,Data!$D:$D,'All YOY'!R$93,Data!$A:$A,'All YOY'!R$92,Data!$C:$C,'All YOY'!$C119,Data!$B:$B,'All YOY'!R$91)</f>
        <v>0</v>
      </c>
      <c r="S119" s="85">
        <f>SUMIFS(Data!$E:$E,Data!$D:$D,'All YOY'!S$93,Data!$A:$A,'All YOY'!S$92,Data!$C:$C,'All YOY'!$C119,Data!$B:$B,'All YOY'!S$91)</f>
        <v>0</v>
      </c>
      <c r="T119" s="85">
        <f>SUMIFS(Data!$E:$E,Data!$D:$D,'All YOY'!T$93,Data!$A:$A,'All YOY'!T$92,Data!$C:$C,'All YOY'!$C119,Data!$B:$B,'All YOY'!T$91)</f>
        <v>0</v>
      </c>
      <c r="U119" s="85">
        <f>SUMIFS(Data!$E:$E,Data!$D:$D,'All YOY'!U$93,Data!$A:$A,'All YOY'!U$92,Data!$C:$C,'All YOY'!$C119,Data!$B:$B,'All YOY'!U$91)</f>
        <v>0</v>
      </c>
      <c r="V119" s="85">
        <f>SUMIFS(Data!$E:$E,Data!$D:$D,'All YOY'!V$93,Data!$A:$A,'All YOY'!V$92,Data!$C:$C,'All YOY'!$C119,Data!$B:$B,'All YOY'!V$91)</f>
        <v>0</v>
      </c>
      <c r="W119" s="85">
        <f>SUMIFS(Data!$E:$E,Data!$D:$D,'All YOY'!W$93,Data!$A:$A,'All YOY'!W$92,Data!$C:$C,'All YOY'!$C119,Data!$B:$B,'All YOY'!W$91)</f>
        <v>616</v>
      </c>
      <c r="X119" s="85">
        <f>SUMIFS(Data!$E:$E,Data!$D:$D,'All YOY'!X$93,Data!$A:$A,'All YOY'!X$92,Data!$C:$C,'All YOY'!$C119,Data!$B:$B,'All YOY'!X$91)</f>
        <v>473</v>
      </c>
      <c r="Y119" s="85">
        <f>SUMIFS(Data!$E:$E,Data!$D:$D,'All YOY'!Y$93,Data!$A:$A,'All YOY'!Y$92,Data!$C:$C,'All YOY'!$C119,Data!$B:$B,'All YOY'!Y$91)</f>
        <v>143</v>
      </c>
      <c r="Z119" s="85">
        <f>SUMIFS(Data!$E:$E,Data!$D:$D,'All YOY'!Z$93,Data!$A:$A,'All YOY'!Z$92,Data!$C:$C,'All YOY'!$C119,Data!$B:$B,'All YOY'!Z$91)</f>
        <v>666</v>
      </c>
      <c r="AA119" s="85">
        <f>SUMIFS(Data!$E:$E,Data!$D:$D,'All YOY'!AA$93,Data!$A:$A,'All YOY'!AA$92,Data!$C:$C,'All YOY'!$C119,Data!$B:$B,'All YOY'!AA$91)</f>
        <v>502</v>
      </c>
      <c r="AB119" s="85">
        <f>SUMIFS(Data!$E:$E,Data!$D:$D,'All YOY'!AB$93,Data!$A:$A,'All YOY'!AB$92,Data!$C:$C,'All YOY'!$C119,Data!$B:$B,'All YOY'!AB$91)</f>
        <v>164</v>
      </c>
      <c r="AC119" s="85">
        <f>SUMIFS(Data!$E:$E,Data!$D:$D,'All YOY'!AC$93,Data!$A:$A,'All YOY'!AC$92,Data!$C:$C,'All YOY'!$C119,Data!$B:$B,'All YOY'!AC$91)</f>
        <v>686</v>
      </c>
      <c r="AD119" s="85">
        <f>SUMIFS(Data!$E:$E,Data!$D:$D,'All YOY'!AD$93,Data!$A:$A,'All YOY'!AD$92,Data!$C:$C,'All YOY'!$C119,Data!$B:$B,'All YOY'!AD$91)</f>
        <v>537</v>
      </c>
      <c r="AE119" s="85">
        <f>SUMIFS(Data!$E:$E,Data!$D:$D,'All YOY'!AE$93,Data!$A:$A,'All YOY'!AE$92,Data!$C:$C,'All YOY'!$C119,Data!$B:$B,'All YOY'!AE$91)</f>
        <v>149</v>
      </c>
      <c r="AF119" s="85">
        <f>SUMIFS(Data!$E:$E,Data!$D:$D,'All YOY'!AF$93,Data!$A:$A,'All YOY'!AF$92,Data!$C:$C,'All YOY'!$C119,Data!$B:$B,'All YOY'!AF$91)</f>
        <v>691</v>
      </c>
      <c r="AG119" s="85">
        <f>SUMIFS(Data!$E:$E,Data!$D:$D,'All YOY'!AG$93,Data!$A:$A,'All YOY'!AG$92,Data!$C:$C,'All YOY'!$C119,Data!$B:$B,'All YOY'!AG$91)</f>
        <v>539</v>
      </c>
      <c r="AH119" s="85">
        <f>SUMIFS(Data!$E:$E,Data!$D:$D,'All YOY'!AH$93,Data!$A:$A,'All YOY'!AH$92,Data!$C:$C,'All YOY'!$C119,Data!$B:$B,'All YOY'!AH$91)</f>
        <v>152</v>
      </c>
      <c r="AI119" s="85">
        <f>SUMIFS(Data!$E:$E,Data!$D:$D,'All YOY'!AI$93,Data!$A:$A,'All YOY'!AI$92,Data!$C:$C,'All YOY'!$C119,Data!$B:$B,'All YOY'!AI$91)</f>
        <v>677</v>
      </c>
      <c r="AJ119" s="85">
        <f>SUMIFS(Data!$E:$E,Data!$D:$D,'All YOY'!AJ$93,Data!$A:$A,'All YOY'!AJ$92,Data!$C:$C,'All YOY'!$C119,Data!$B:$B,'All YOY'!AJ$91)</f>
        <v>539</v>
      </c>
      <c r="AK119" s="85">
        <f>SUMIFS(Data!$E:$E,Data!$D:$D,'All YOY'!AK$93,Data!$A:$A,'All YOY'!AK$92,Data!$C:$C,'All YOY'!$C119,Data!$B:$B,'All YOY'!AK$91)</f>
        <v>138</v>
      </c>
      <c r="AL119" s="85">
        <f>SUMIFS(Data!$E:$E,Data!$D:$D,'All YOY'!AL$93,Data!$A:$A,'All YOY'!AL$92,Data!$C:$C,'All YOY'!$C119,Data!$B:$B,'All YOY'!AL$91)</f>
        <v>730</v>
      </c>
      <c r="AM119" s="85">
        <f>SUMIFS(Data!$E:$E,Data!$D:$D,'All YOY'!AM$93,Data!$A:$A,'All YOY'!AM$92,Data!$C:$C,'All YOY'!$C119,Data!$B:$B,'All YOY'!AM$91)</f>
        <v>524</v>
      </c>
      <c r="AN119" s="85">
        <f>SUMIFS(Data!$E:$E,Data!$D:$D,'All YOY'!AN$93,Data!$A:$A,'All YOY'!AN$92,Data!$C:$C,'All YOY'!$C119,Data!$B:$B,'All YOY'!AN$91)</f>
        <v>206</v>
      </c>
      <c r="AO119" s="85">
        <f>SUMIFS(Data!$E:$E,Data!$D:$D,'All YOY'!AO$93,Data!$A:$A,'All YOY'!AO$92,Data!$C:$C,'All YOY'!$C119,Data!$B:$B,'All YOY'!AO$91)</f>
        <v>649</v>
      </c>
      <c r="AP119" s="85">
        <f>SUMIFS(Data!$E:$E,Data!$D:$D,'All YOY'!AP$93,Data!$A:$A,'All YOY'!AP$92,Data!$C:$C,'All YOY'!$C119,Data!$B:$B,'All YOY'!AP$91)</f>
        <v>577</v>
      </c>
      <c r="AQ119" s="85">
        <f>SUMIFS(Data!$E:$E,Data!$D:$D,'All YOY'!AQ$93,Data!$A:$A,'All YOY'!AQ$92,Data!$C:$C,'All YOY'!$C119,Data!$B:$B,'All YOY'!AQ$91)</f>
        <v>72</v>
      </c>
      <c r="AR119" s="85">
        <f>SUMIFS(Data!$E:$E,Data!$D:$D,'All YOY'!AR$93,Data!$A:$A,'All YOY'!AR$92,Data!$C:$C,'All YOY'!$C119,Data!$B:$B,'All YOY'!AR$91)</f>
        <v>758</v>
      </c>
      <c r="AS119" s="85">
        <f>SUMIFS(Data!$E:$E,Data!$D:$D,'All YOY'!AS$93,Data!$A:$A,'All YOY'!AS$92,Data!$C:$C,'All YOY'!$C119,Data!$B:$B,'All YOY'!AS$91)</f>
        <v>578</v>
      </c>
      <c r="AT119" s="85">
        <f>SUMIFS(Data!$E:$E,Data!$D:$D,'All YOY'!AT$93,Data!$A:$A,'All YOY'!AT$92,Data!$C:$C,'All YOY'!$C119,Data!$B:$B,'All YOY'!AT$91)</f>
        <v>180</v>
      </c>
      <c r="AU119" s="85">
        <f>SUMIFS(Data!$E:$E,Data!$D:$D,'All YOY'!AU$93,Data!$A:$A,'All YOY'!AU$92,Data!$C:$C,'All YOY'!$C119,Data!$B:$B,'All YOY'!AU$91)</f>
        <v>795</v>
      </c>
      <c r="AV119" s="85">
        <f>SUMIFS(Data!$E:$E,Data!$D:$D,'All YOY'!AV$93,Data!$A:$A,'All YOY'!AV$92,Data!$C:$C,'All YOY'!$C119,Data!$B:$B,'All YOY'!AV$91)</f>
        <v>565</v>
      </c>
      <c r="AW119" s="85">
        <f>SUMIFS(Data!$E:$E,Data!$D:$D,'All YOY'!AW$93,Data!$A:$A,'All YOY'!AW$92,Data!$C:$C,'All YOY'!$C119,Data!$B:$B,'All YOY'!AW$91)</f>
        <v>230</v>
      </c>
      <c r="AX119" s="85">
        <f>SUMIFS(Data!$E:$E,Data!$D:$D,'All YOY'!AX$93,Data!$A:$A,'All YOY'!AX$92,Data!$C:$C,'All YOY'!$C119,Data!$B:$B,'All YOY'!AX$91)</f>
        <v>709</v>
      </c>
      <c r="AY119" s="85">
        <f>SUMIFS(Data!$E:$E,Data!$D:$D,'All YOY'!AY$93,Data!$A:$A,'All YOY'!AY$92,Data!$C:$C,'All YOY'!$C119,Data!$B:$B,'All YOY'!AY$91)</f>
        <v>523</v>
      </c>
      <c r="AZ119" s="85">
        <f>SUMIFS(Data!$E:$E,Data!$D:$D,'All YOY'!AZ$93,Data!$A:$A,'All YOY'!AZ$92,Data!$C:$C,'All YOY'!$C119,Data!$B:$B,'All YOY'!AZ$91)</f>
        <v>186</v>
      </c>
      <c r="BA119" s="85">
        <f>SUMIFS(Data!$E:$E,Data!$D:$D,'All YOY'!BA$93,Data!$A:$A,'All YOY'!BA$92,Data!$C:$C,'All YOY'!$C119,Data!$B:$B,'All YOY'!BA$91)</f>
        <v>0</v>
      </c>
      <c r="BB119" s="85">
        <f>SUMIFS(Data!$E:$E,Data!$D:$D,'All YOY'!BB$93,Data!$A:$A,'All YOY'!BB$92,Data!$C:$C,'All YOY'!$C119,Data!$B:$B,'All YOY'!BB$91)</f>
        <v>0</v>
      </c>
      <c r="BC119" s="85">
        <f>SUMIFS(Data!$E:$E,Data!$D:$D,'All YOY'!BC$93,Data!$A:$A,'All YOY'!BC$92,Data!$C:$C,'All YOY'!$C119,Data!$B:$B,'All YOY'!BC$91)</f>
        <v>0</v>
      </c>
      <c r="BD119" s="85">
        <f>SUMIFS(Data!$E:$E,Data!$D:$D,'All YOY'!BD$93,Data!$A:$A,'All YOY'!BD$92,Data!$C:$C,'All YOY'!$C119,Data!$B:$B,'All YOY'!BD$91)</f>
        <v>768</v>
      </c>
      <c r="BE119" s="85">
        <f>SUMIFS(Data!$E:$E,Data!$D:$D,'All YOY'!BE$93,Data!$A:$A,'All YOY'!BE$92,Data!$C:$C,'All YOY'!$C119,Data!$B:$B,'All YOY'!BE$91)</f>
        <v>541</v>
      </c>
      <c r="BF119" s="85">
        <f>SUMIFS(Data!$E:$E,Data!$D:$D,'All YOY'!BF$93,Data!$A:$A,'All YOY'!BF$92,Data!$C:$C,'All YOY'!$C119,Data!$B:$B,'All YOY'!BF$91)</f>
        <v>227</v>
      </c>
      <c r="BG119" s="85">
        <f>SUMIFS(Data!$E:$E,Data!$D:$D,'All YOY'!BG$93,Data!$A:$A,'All YOY'!BG$92,Data!$C:$C,'All YOY'!$C119,Data!$B:$B,'All YOY'!BG$91)</f>
        <v>802</v>
      </c>
      <c r="BH119" s="85">
        <f>SUMIFS(Data!$E:$E,Data!$D:$D,'All YOY'!BH$93,Data!$A:$A,'All YOY'!BH$92,Data!$C:$C,'All YOY'!$C119,Data!$B:$B,'All YOY'!BH$91)</f>
        <v>563</v>
      </c>
      <c r="BI119" s="85">
        <f>SUMIFS(Data!$E:$E,Data!$D:$D,'All YOY'!BI$93,Data!$A:$A,'All YOY'!BI$92,Data!$C:$C,'All YOY'!$C119,Data!$B:$B,'All YOY'!BI$91)</f>
        <v>239</v>
      </c>
      <c r="BJ119" s="85">
        <f>SUMIFS(Data!$E:$E,Data!$D:$D,'All YOY'!BJ$93,Data!$A:$A,'All YOY'!BJ$92,Data!$C:$C,'All YOY'!$C119,Data!$B:$B,'All YOY'!BJ$91)</f>
        <v>725</v>
      </c>
      <c r="BK119" s="85">
        <f>SUMIFS(Data!$E:$E,Data!$D:$D,'All YOY'!BK$93,Data!$A:$A,'All YOY'!BK$92,Data!$C:$C,'All YOY'!$C119,Data!$B:$B,'All YOY'!BK$91)</f>
        <v>489</v>
      </c>
      <c r="BL119" s="85">
        <f>SUMIFS(Data!$E:$E,Data!$D:$D,'All YOY'!BL$93,Data!$A:$A,'All YOY'!BL$92,Data!$C:$C,'All YOY'!$C119,Data!$B:$B,'All YOY'!BL$91)</f>
        <v>236</v>
      </c>
      <c r="BM119" s="85">
        <f>SUMIFS(Data!$E:$E,Data!$D:$D,'All YOY'!BM$93,Data!$A:$A,'All YOY'!BM$92,Data!$C:$C,'All YOY'!$C119,Data!$B:$B,'All YOY'!BM$91)</f>
        <v>721</v>
      </c>
      <c r="BN119" s="85">
        <f>SUMIFS(Data!$E:$E,Data!$D:$D,'All YOY'!BN$93,Data!$A:$A,'All YOY'!BN$92,Data!$C:$C,'All YOY'!$C119,Data!$B:$B,'All YOY'!BN$91)</f>
        <v>490</v>
      </c>
      <c r="BO119" s="85">
        <f>SUMIFS(Data!$E:$E,Data!$D:$D,'All YOY'!BO$93,Data!$A:$A,'All YOY'!BO$92,Data!$C:$C,'All YOY'!$C119,Data!$B:$B,'All YOY'!BO$91)</f>
        <v>231</v>
      </c>
      <c r="BP119" s="85">
        <f>SUMIFS(Data!$E:$E,Data!$D:$D,'All YOY'!BP$93,Data!$A:$A,'All YOY'!BP$92,Data!$C:$C,'All YOY'!$C119,Data!$B:$B,'All YOY'!BP$91)</f>
        <v>712</v>
      </c>
      <c r="BQ119" s="85">
        <f>SUMIFS(Data!$E:$E,Data!$D:$D,'All YOY'!BQ$93,Data!$A:$A,'All YOY'!BQ$92,Data!$C:$C,'All YOY'!$C119,Data!$B:$B,'All YOY'!BQ$91)</f>
        <v>484</v>
      </c>
      <c r="BR119" s="85">
        <f>SUMIFS(Data!$E:$E,Data!$D:$D,'All YOY'!BR$93,Data!$A:$A,'All YOY'!BR$92,Data!$C:$C,'All YOY'!$C119,Data!$B:$B,'All YOY'!BR$91)</f>
        <v>228</v>
      </c>
      <c r="BS119" s="85">
        <f>SUMIFS(Data!$E:$E,Data!$D:$D,'All YOY'!BS$93,Data!$A:$A,'All YOY'!BS$92,Data!$C:$C,'All YOY'!$C119,Data!$B:$B,'All YOY'!BS$91)</f>
        <v>746</v>
      </c>
      <c r="BT119" s="85">
        <f>SUMIFS(Data!$E:$E,Data!$D:$D,'All YOY'!BT$93,Data!$A:$A,'All YOY'!BT$92,Data!$C:$C,'All YOY'!$C119,Data!$B:$B,'All YOY'!BT$91)</f>
        <v>498</v>
      </c>
      <c r="BU119" s="85">
        <f>SUMIFS(Data!$E:$E,Data!$D:$D,'All YOY'!BU$93,Data!$A:$A,'All YOY'!BU$92,Data!$C:$C,'All YOY'!$C119,Data!$B:$B,'All YOY'!BU$91)</f>
        <v>248</v>
      </c>
      <c r="BV119" s="85">
        <f>SUMIFS(Data!$E:$E,Data!$D:$D,'All YOY'!BV$93,Data!$A:$A,'All YOY'!BV$92,Data!$C:$C,'All YOY'!$C119,Data!$B:$B,'All YOY'!BV$91)</f>
        <v>722</v>
      </c>
      <c r="BW119" s="85">
        <f>SUMIFS(Data!$E:$E,Data!$D:$D,'All YOY'!BW$93,Data!$A:$A,'All YOY'!BW$92,Data!$C:$C,'All YOY'!$C119,Data!$B:$B,'All YOY'!BW$91)</f>
        <v>482</v>
      </c>
      <c r="BX119" s="85">
        <f>SUMIFS(Data!$E:$E,Data!$D:$D,'All YOY'!BX$93,Data!$A:$A,'All YOY'!BX$92,Data!$C:$C,'All YOY'!$C119,Data!$B:$B,'All YOY'!BX$91)</f>
        <v>240</v>
      </c>
      <c r="BY119" s="85">
        <f>SUMIFS(Data!$E:$E,Data!$D:$D,'All YOY'!BY$93,Data!$A:$A,'All YOY'!BY$92,Data!$C:$C,'All YOY'!$C119,Data!$B:$B,'All YOY'!BY$91)</f>
        <v>722</v>
      </c>
      <c r="BZ119" s="85">
        <f>SUMIFS(Data!$E:$E,Data!$D:$D,'All YOY'!BZ$93,Data!$A:$A,'All YOY'!BZ$92,Data!$C:$C,'All YOY'!$C119,Data!$B:$B,'All YOY'!BZ$91)</f>
        <v>482</v>
      </c>
      <c r="CA119" s="85">
        <f>SUMIFS(Data!$E:$E,Data!$D:$D,'All YOY'!CA$93,Data!$A:$A,'All YOY'!CA$92,Data!$C:$C,'All YOY'!$C119,Data!$B:$B,'All YOY'!CA$91)</f>
        <v>240</v>
      </c>
      <c r="CB119" s="85">
        <f>SUMIFS(Data!$E:$E,Data!$D:$D,'All YOY'!CB$93,Data!$A:$A,'All YOY'!CB$92,Data!$C:$C,'All YOY'!$C119,Data!$B:$B,'All YOY'!CB$91)</f>
        <v>722</v>
      </c>
      <c r="CC119" s="85">
        <f>SUMIFS(Data!$E:$E,Data!$D:$D,'All YOY'!CC$93,Data!$A:$A,'All YOY'!CC$92,Data!$C:$C,'All YOY'!$C119,Data!$B:$B,'All YOY'!CC$91)</f>
        <v>482</v>
      </c>
      <c r="CD119" s="85">
        <f>SUMIFS(Data!$E:$E,Data!$D:$D,'All YOY'!CD$93,Data!$A:$A,'All YOY'!CD$92,Data!$C:$C,'All YOY'!$C119,Data!$B:$B,'All YOY'!CD$91)</f>
        <v>240</v>
      </c>
      <c r="CE119" s="85">
        <f>SUMIFS(Data!$E:$E,Data!$D:$D,'All YOY'!CE$93,Data!$A:$A,'All YOY'!CE$92,Data!$C:$C,'All YOY'!$C119,Data!$B:$B,'All YOY'!CE$91)</f>
        <v>722</v>
      </c>
      <c r="CF119" s="85">
        <f>SUMIFS(Data!$E:$E,Data!$D:$D,'All YOY'!CF$93,Data!$A:$A,'All YOY'!CF$92,Data!$C:$C,'All YOY'!$C119,Data!$B:$B,'All YOY'!CF$91)</f>
        <v>482</v>
      </c>
      <c r="CG119" s="85">
        <f>SUMIFS(Data!$E:$E,Data!$D:$D,'All YOY'!CG$93,Data!$A:$A,'All YOY'!CG$92,Data!$C:$C,'All YOY'!$C119,Data!$B:$B,'All YOY'!CG$91)</f>
        <v>240</v>
      </c>
      <c r="CH119" s="85">
        <f>SUMIFS(Data!$E:$E,Data!$D:$D,'All YOY'!CH$93,Data!$A:$A,'All YOY'!CH$92,Data!$C:$C,'All YOY'!$C119,Data!$B:$B,'All YOY'!CH$91)</f>
        <v>778</v>
      </c>
      <c r="CI119" s="85">
        <f>SUMIFS(Data!$E:$E,Data!$D:$D,'All YOY'!CI$93,Data!$A:$A,'All YOY'!CI$92,Data!$C:$C,'All YOY'!$C119,Data!$B:$B,'All YOY'!CI$91)</f>
        <v>473</v>
      </c>
      <c r="CJ119" s="85">
        <f>SUMIFS(Data!$E:$E,Data!$D:$D,'All YOY'!CJ$93,Data!$A:$A,'All YOY'!CJ$92,Data!$C:$C,'All YOY'!$C119,Data!$B:$B,'All YOY'!CJ$91)</f>
        <v>305</v>
      </c>
      <c r="CK119" s="85">
        <f>SUMIFS(Data!$E:$E,Data!$D:$D,'All YOY'!CK$93,Data!$A:$A,'All YOY'!CK$92,Data!$C:$C,'All YOY'!$C119,Data!$B:$B,'All YOY'!CK$91)</f>
        <v>778</v>
      </c>
      <c r="CL119" s="85">
        <f>SUMIFS(Data!$E:$E,Data!$D:$D,'All YOY'!CL$93,Data!$A:$A,'All YOY'!CL$92,Data!$C:$C,'All YOY'!$C119,Data!$B:$B,'All YOY'!CL$91)</f>
        <v>473</v>
      </c>
      <c r="CM119" s="85">
        <f>SUMIFS(Data!$E:$E,Data!$D:$D,'All YOY'!CM$93,Data!$A:$A,'All YOY'!CM$92,Data!$C:$C,'All YOY'!$C119,Data!$B:$B,'All YOY'!CM$91)</f>
        <v>305</v>
      </c>
      <c r="CN119" s="85">
        <f>SUMIFS(Data!$E:$E,Data!$D:$D,'All YOY'!CN$93,Data!$A:$A,'All YOY'!CN$92,Data!$C:$C,'All YOY'!$C119,Data!$B:$B,'All YOY'!CN$91)</f>
        <v>734</v>
      </c>
      <c r="CO119" s="85">
        <f>SUMIFS(Data!$E:$E,Data!$D:$D,'All YOY'!CO$93,Data!$A:$A,'All YOY'!CO$92,Data!$C:$C,'All YOY'!$C119,Data!$B:$B,'All YOY'!CO$91)</f>
        <v>466</v>
      </c>
      <c r="CP119" s="85">
        <f>SUMIFS(Data!$E:$E,Data!$D:$D,'All YOY'!CP$93,Data!$A:$A,'All YOY'!CP$92,Data!$C:$C,'All YOY'!$C119,Data!$B:$B,'All YOY'!CP$91)</f>
        <v>268</v>
      </c>
      <c r="CQ119" s="85">
        <f>SUMIFS(Data!$E:$E,Data!$D:$D,'All YOY'!CQ$93,Data!$A:$A,'All YOY'!CQ$92,Data!$C:$C,'All YOY'!$C119,Data!$B:$B,'All YOY'!CQ$91)</f>
        <v>698</v>
      </c>
      <c r="CR119" s="85">
        <f>SUMIFS(Data!$E:$E,Data!$D:$D,'All YOY'!CR$93,Data!$A:$A,'All YOY'!CR$92,Data!$C:$C,'All YOY'!$C119,Data!$B:$B,'All YOY'!CR$91)</f>
        <v>488</v>
      </c>
      <c r="CS119" s="85">
        <f>SUMIFS(Data!$E:$E,Data!$D:$D,'All YOY'!CS$93,Data!$A:$A,'All YOY'!CS$92,Data!$C:$C,'All YOY'!$C119,Data!$B:$B,'All YOY'!CS$91)</f>
        <v>210</v>
      </c>
      <c r="CT119" s="85">
        <f>SUMIFS(Data!$E:$E,Data!$D:$D,'All YOY'!CT$93,Data!$A:$A,'All YOY'!CT$92,Data!$C:$C,'All YOY'!$C119,Data!$B:$B,'All YOY'!CT$91)</f>
        <v>686</v>
      </c>
      <c r="CU119" s="85">
        <f>SUMIFS(Data!$E:$E,Data!$D:$D,'All YOY'!CU$93,Data!$A:$A,'All YOY'!CU$92,Data!$C:$C,'All YOY'!$C119,Data!$B:$B,'All YOY'!CU$91)</f>
        <v>466</v>
      </c>
      <c r="CV119" s="85">
        <f>SUMIFS(Data!$E:$E,Data!$D:$D,'All YOY'!CV$93,Data!$A:$A,'All YOY'!CV$92,Data!$C:$C,'All YOY'!$C119,Data!$B:$B,'All YOY'!CV$91)</f>
        <v>220</v>
      </c>
      <c r="CW119" s="85">
        <f>SUMIFS(Data!$E:$E,Data!$D:$D,'All YOY'!CW$93,Data!$A:$A,'All YOY'!CW$92,Data!$C:$C,'All YOY'!$C119,Data!$B:$B,'All YOY'!CW$91)</f>
        <v>720</v>
      </c>
      <c r="CX119" s="85">
        <f>SUMIFS(Data!$E:$E,Data!$D:$D,'All YOY'!CX$93,Data!$A:$A,'All YOY'!CX$92,Data!$C:$C,'All YOY'!$C119,Data!$B:$B,'All YOY'!CX$91)</f>
        <v>500</v>
      </c>
      <c r="CY119" s="85">
        <f>SUMIFS(Data!$E:$E,Data!$D:$D,'All YOY'!CY$93,Data!$A:$A,'All YOY'!CY$92,Data!$C:$C,'All YOY'!$C119,Data!$B:$B,'All YOY'!CY$91)</f>
        <v>220</v>
      </c>
      <c r="CZ119" s="85">
        <f>SUMIFS(Data!$E:$E,Data!$D:$D,'All YOY'!CZ$93,Data!$A:$A,'All YOY'!CZ$92,Data!$C:$C,'All YOY'!$C119,Data!$B:$B,'All YOY'!CZ$91)</f>
        <v>745</v>
      </c>
      <c r="DA119" s="85">
        <f>SUMIFS(Data!$E:$E,Data!$D:$D,'All YOY'!DA$93,Data!$A:$A,'All YOY'!DA$92,Data!$C:$C,'All YOY'!$C119,Data!$B:$B,'All YOY'!DA$91)</f>
        <v>0</v>
      </c>
      <c r="DB119" s="85">
        <f>SUMIFS(Data!$E:$E,Data!$D:$D,'All YOY'!DB$93,Data!$A:$A,'All YOY'!DB$92,Data!$C:$C,'All YOY'!$C119,Data!$B:$B,'All YOY'!DB$91)</f>
        <v>273</v>
      </c>
      <c r="DC119" s="85">
        <f>SUMIFS(Data!$E:$E,Data!$D:$D,'All YOY'!DC$93,Data!$A:$A,'All YOY'!DC$92,Data!$C:$C,'All YOY'!$C119,Data!$B:$B,'All YOY'!DC$91)</f>
        <v>777</v>
      </c>
      <c r="DD119" s="85">
        <f>SUMIFS(Data!$E:$E,Data!$D:$D,'All YOY'!DD$93,Data!$A:$A,'All YOY'!DD$92,Data!$C:$C,'All YOY'!$C119,Data!$B:$B,'All YOY'!DD$91)</f>
        <v>532</v>
      </c>
      <c r="DE119" s="85">
        <f>SUMIFS(Data!$E:$E,Data!$D:$D,'All YOY'!DE$93,Data!$A:$A,'All YOY'!DE$92,Data!$C:$C,'All YOY'!$C119,Data!$B:$B,'All YOY'!DE$91)</f>
        <v>245</v>
      </c>
    </row>
    <row r="120" spans="1:109">
      <c r="A120" s="77" t="s">
        <v>460</v>
      </c>
      <c r="B120" s="77"/>
      <c r="C120" s="77" t="s">
        <v>43</v>
      </c>
      <c r="D120" s="77"/>
      <c r="E120" s="85">
        <f>SUMIFS(Data!$E:$E,Data!$D:$D,'All YOY'!E$93,Data!$A:$A,'All YOY'!E$92,Data!$C:$C,'All YOY'!$C120,Data!$B:$B,'All YOY'!E$91)</f>
        <v>0</v>
      </c>
      <c r="F120" s="85">
        <f>SUMIFS(Data!$E:$E,Data!$D:$D,'All YOY'!F$93,Data!$A:$A,'All YOY'!F$92,Data!$C:$C,'All YOY'!$C120,Data!$B:$B,'All YOY'!F$91)</f>
        <v>0</v>
      </c>
      <c r="G120" s="85">
        <f>SUMIFS(Data!$E:$E,Data!$D:$D,'All YOY'!G$93,Data!$A:$A,'All YOY'!G$92,Data!$C:$C,'All YOY'!$C120,Data!$B:$B,'All YOY'!G$91)</f>
        <v>0</v>
      </c>
      <c r="H120" s="85">
        <f>SUMIFS(Data!$E:$E,Data!$D:$D,'All YOY'!H$93,Data!$A:$A,'All YOY'!H$92,Data!$C:$C,'All YOY'!$C120,Data!$B:$B,'All YOY'!H$91)</f>
        <v>0</v>
      </c>
      <c r="I120" s="85">
        <f>SUMIFS(Data!$E:$E,Data!$D:$D,'All YOY'!I$93,Data!$A:$A,'All YOY'!I$92,Data!$C:$C,'All YOY'!$C120,Data!$B:$B,'All YOY'!I$91)</f>
        <v>0</v>
      </c>
      <c r="J120" s="85">
        <f>SUMIFS(Data!$E:$E,Data!$D:$D,'All YOY'!J$93,Data!$A:$A,'All YOY'!J$92,Data!$C:$C,'All YOY'!$C120,Data!$B:$B,'All YOY'!J$91)</f>
        <v>0</v>
      </c>
      <c r="K120" s="85">
        <f>SUMIFS(Data!$E:$E,Data!$D:$D,'All YOY'!K$93,Data!$A:$A,'All YOY'!K$92,Data!$C:$C,'All YOY'!$C120,Data!$B:$B,'All YOY'!K$91)</f>
        <v>0</v>
      </c>
      <c r="L120" s="85">
        <f>SUMIFS(Data!$E:$E,Data!$D:$D,'All YOY'!L$93,Data!$A:$A,'All YOY'!L$92,Data!$C:$C,'All YOY'!$C120,Data!$B:$B,'All YOY'!L$91)</f>
        <v>0</v>
      </c>
      <c r="M120" s="85">
        <f>SUMIFS(Data!$E:$E,Data!$D:$D,'All YOY'!M$93,Data!$A:$A,'All YOY'!M$92,Data!$C:$C,'All YOY'!$C120,Data!$B:$B,'All YOY'!M$91)</f>
        <v>0</v>
      </c>
      <c r="N120" s="85">
        <f>SUMIFS(Data!$E:$E,Data!$D:$D,'All YOY'!N$93,Data!$A:$A,'All YOY'!N$92,Data!$C:$C,'All YOY'!$C120,Data!$B:$B,'All YOY'!N$91)</f>
        <v>0</v>
      </c>
      <c r="O120" s="85">
        <f>SUMIFS(Data!$E:$E,Data!$D:$D,'All YOY'!O$93,Data!$A:$A,'All YOY'!O$92,Data!$C:$C,'All YOY'!$C120,Data!$B:$B,'All YOY'!O$91)</f>
        <v>0</v>
      </c>
      <c r="P120" s="85">
        <f>SUMIFS(Data!$E:$E,Data!$D:$D,'All YOY'!P$93,Data!$A:$A,'All YOY'!P$92,Data!$C:$C,'All YOY'!$C120,Data!$B:$B,'All YOY'!P$91)</f>
        <v>0</v>
      </c>
      <c r="Q120" s="85">
        <f>SUMIFS(Data!$E:$E,Data!$D:$D,'All YOY'!Q$93,Data!$A:$A,'All YOY'!Q$92,Data!$C:$C,'All YOY'!$C120,Data!$B:$B,'All YOY'!Q$91)</f>
        <v>0</v>
      </c>
      <c r="R120" s="85">
        <f>SUMIFS(Data!$E:$E,Data!$D:$D,'All YOY'!R$93,Data!$A:$A,'All YOY'!R$92,Data!$C:$C,'All YOY'!$C120,Data!$B:$B,'All YOY'!R$91)</f>
        <v>0</v>
      </c>
      <c r="S120" s="85">
        <f>SUMIFS(Data!$E:$E,Data!$D:$D,'All YOY'!S$93,Data!$A:$A,'All YOY'!S$92,Data!$C:$C,'All YOY'!$C120,Data!$B:$B,'All YOY'!S$91)</f>
        <v>0</v>
      </c>
      <c r="T120" s="85">
        <f>SUMIFS(Data!$E:$E,Data!$D:$D,'All YOY'!T$93,Data!$A:$A,'All YOY'!T$92,Data!$C:$C,'All YOY'!$C120,Data!$B:$B,'All YOY'!T$91)</f>
        <v>0</v>
      </c>
      <c r="U120" s="85">
        <f>SUMIFS(Data!$E:$E,Data!$D:$D,'All YOY'!U$93,Data!$A:$A,'All YOY'!U$92,Data!$C:$C,'All YOY'!$C120,Data!$B:$B,'All YOY'!U$91)</f>
        <v>0</v>
      </c>
      <c r="V120" s="85">
        <f>SUMIFS(Data!$E:$E,Data!$D:$D,'All YOY'!V$93,Data!$A:$A,'All YOY'!V$92,Data!$C:$C,'All YOY'!$C120,Data!$B:$B,'All YOY'!V$91)</f>
        <v>0</v>
      </c>
      <c r="W120" s="85">
        <f>SUMIFS(Data!$E:$E,Data!$D:$D,'All YOY'!W$93,Data!$A:$A,'All YOY'!W$92,Data!$C:$C,'All YOY'!$C120,Data!$B:$B,'All YOY'!W$91)</f>
        <v>0</v>
      </c>
      <c r="X120" s="85">
        <f>SUMIFS(Data!$E:$E,Data!$D:$D,'All YOY'!X$93,Data!$A:$A,'All YOY'!X$92,Data!$C:$C,'All YOY'!$C120,Data!$B:$B,'All YOY'!X$91)</f>
        <v>0</v>
      </c>
      <c r="Y120" s="85">
        <f>SUMIFS(Data!$E:$E,Data!$D:$D,'All YOY'!Y$93,Data!$A:$A,'All YOY'!Y$92,Data!$C:$C,'All YOY'!$C120,Data!$B:$B,'All YOY'!Y$91)</f>
        <v>0</v>
      </c>
      <c r="Z120" s="85">
        <f>SUMIFS(Data!$E:$E,Data!$D:$D,'All YOY'!Z$93,Data!$A:$A,'All YOY'!Z$92,Data!$C:$C,'All YOY'!$C120,Data!$B:$B,'All YOY'!Z$91)</f>
        <v>0</v>
      </c>
      <c r="AA120" s="85">
        <f>SUMIFS(Data!$E:$E,Data!$D:$D,'All YOY'!AA$93,Data!$A:$A,'All YOY'!AA$92,Data!$C:$C,'All YOY'!$C120,Data!$B:$B,'All YOY'!AA$91)</f>
        <v>0</v>
      </c>
      <c r="AB120" s="85">
        <f>SUMIFS(Data!$E:$E,Data!$D:$D,'All YOY'!AB$93,Data!$A:$A,'All YOY'!AB$92,Data!$C:$C,'All YOY'!$C120,Data!$B:$B,'All YOY'!AB$91)</f>
        <v>0</v>
      </c>
      <c r="AC120" s="85">
        <f>SUMIFS(Data!$E:$E,Data!$D:$D,'All YOY'!AC$93,Data!$A:$A,'All YOY'!AC$92,Data!$C:$C,'All YOY'!$C120,Data!$B:$B,'All YOY'!AC$91)</f>
        <v>0</v>
      </c>
      <c r="AD120" s="85">
        <f>SUMIFS(Data!$E:$E,Data!$D:$D,'All YOY'!AD$93,Data!$A:$A,'All YOY'!AD$92,Data!$C:$C,'All YOY'!$C120,Data!$B:$B,'All YOY'!AD$91)</f>
        <v>0</v>
      </c>
      <c r="AE120" s="85">
        <f>SUMIFS(Data!$E:$E,Data!$D:$D,'All YOY'!AE$93,Data!$A:$A,'All YOY'!AE$92,Data!$C:$C,'All YOY'!$C120,Data!$B:$B,'All YOY'!AE$91)</f>
        <v>0</v>
      </c>
      <c r="AF120" s="85">
        <f>SUMIFS(Data!$E:$E,Data!$D:$D,'All YOY'!AF$93,Data!$A:$A,'All YOY'!AF$92,Data!$C:$C,'All YOY'!$C120,Data!$B:$B,'All YOY'!AF$91)</f>
        <v>0</v>
      </c>
      <c r="AG120" s="85">
        <f>SUMIFS(Data!$E:$E,Data!$D:$D,'All YOY'!AG$93,Data!$A:$A,'All YOY'!AG$92,Data!$C:$C,'All YOY'!$C120,Data!$B:$B,'All YOY'!AG$91)</f>
        <v>0</v>
      </c>
      <c r="AH120" s="85">
        <f>SUMIFS(Data!$E:$E,Data!$D:$D,'All YOY'!AH$93,Data!$A:$A,'All YOY'!AH$92,Data!$C:$C,'All YOY'!$C120,Data!$B:$B,'All YOY'!AH$91)</f>
        <v>0</v>
      </c>
      <c r="AI120" s="85">
        <f>SUMIFS(Data!$E:$E,Data!$D:$D,'All YOY'!AI$93,Data!$A:$A,'All YOY'!AI$92,Data!$C:$C,'All YOY'!$C120,Data!$B:$B,'All YOY'!AI$91)</f>
        <v>0</v>
      </c>
      <c r="AJ120" s="85">
        <f>SUMIFS(Data!$E:$E,Data!$D:$D,'All YOY'!AJ$93,Data!$A:$A,'All YOY'!AJ$92,Data!$C:$C,'All YOY'!$C120,Data!$B:$B,'All YOY'!AJ$91)</f>
        <v>0</v>
      </c>
      <c r="AK120" s="85">
        <f>SUMIFS(Data!$E:$E,Data!$D:$D,'All YOY'!AK$93,Data!$A:$A,'All YOY'!AK$92,Data!$C:$C,'All YOY'!$C120,Data!$B:$B,'All YOY'!AK$91)</f>
        <v>0</v>
      </c>
      <c r="AL120" s="85">
        <f>SUMIFS(Data!$E:$E,Data!$D:$D,'All YOY'!AL$93,Data!$A:$A,'All YOY'!AL$92,Data!$C:$C,'All YOY'!$C120,Data!$B:$B,'All YOY'!AL$91)</f>
        <v>0</v>
      </c>
      <c r="AM120" s="85">
        <f>SUMIFS(Data!$E:$E,Data!$D:$D,'All YOY'!AM$93,Data!$A:$A,'All YOY'!AM$92,Data!$C:$C,'All YOY'!$C120,Data!$B:$B,'All YOY'!AM$91)</f>
        <v>0</v>
      </c>
      <c r="AN120" s="85">
        <f>SUMIFS(Data!$E:$E,Data!$D:$D,'All YOY'!AN$93,Data!$A:$A,'All YOY'!AN$92,Data!$C:$C,'All YOY'!$C120,Data!$B:$B,'All YOY'!AN$91)</f>
        <v>0</v>
      </c>
      <c r="AO120" s="85">
        <f>SUMIFS(Data!$E:$E,Data!$D:$D,'All YOY'!AO$93,Data!$A:$A,'All YOY'!AO$92,Data!$C:$C,'All YOY'!$C120,Data!$B:$B,'All YOY'!AO$91)</f>
        <v>0</v>
      </c>
      <c r="AP120" s="85">
        <f>SUMIFS(Data!$E:$E,Data!$D:$D,'All YOY'!AP$93,Data!$A:$A,'All YOY'!AP$92,Data!$C:$C,'All YOY'!$C120,Data!$B:$B,'All YOY'!AP$91)</f>
        <v>0</v>
      </c>
      <c r="AQ120" s="85">
        <f>SUMIFS(Data!$E:$E,Data!$D:$D,'All YOY'!AQ$93,Data!$A:$A,'All YOY'!AQ$92,Data!$C:$C,'All YOY'!$C120,Data!$B:$B,'All YOY'!AQ$91)</f>
        <v>0</v>
      </c>
      <c r="AR120" s="85">
        <f>SUMIFS(Data!$E:$E,Data!$D:$D,'All YOY'!AR$93,Data!$A:$A,'All YOY'!AR$92,Data!$C:$C,'All YOY'!$C120,Data!$B:$B,'All YOY'!AR$91)</f>
        <v>0</v>
      </c>
      <c r="AS120" s="85">
        <f>SUMIFS(Data!$E:$E,Data!$D:$D,'All YOY'!AS$93,Data!$A:$A,'All YOY'!AS$92,Data!$C:$C,'All YOY'!$C120,Data!$B:$B,'All YOY'!AS$91)</f>
        <v>0</v>
      </c>
      <c r="AT120" s="85">
        <f>SUMIFS(Data!$E:$E,Data!$D:$D,'All YOY'!AT$93,Data!$A:$A,'All YOY'!AT$92,Data!$C:$C,'All YOY'!$C120,Data!$B:$B,'All YOY'!AT$91)</f>
        <v>0</v>
      </c>
      <c r="AU120" s="85">
        <f>SUMIFS(Data!$E:$E,Data!$D:$D,'All YOY'!AU$93,Data!$A:$A,'All YOY'!AU$92,Data!$C:$C,'All YOY'!$C120,Data!$B:$B,'All YOY'!AU$91)</f>
        <v>0</v>
      </c>
      <c r="AV120" s="85">
        <f>SUMIFS(Data!$E:$E,Data!$D:$D,'All YOY'!AV$93,Data!$A:$A,'All YOY'!AV$92,Data!$C:$C,'All YOY'!$C120,Data!$B:$B,'All YOY'!AV$91)</f>
        <v>0</v>
      </c>
      <c r="AW120" s="85">
        <f>SUMIFS(Data!$E:$E,Data!$D:$D,'All YOY'!AW$93,Data!$A:$A,'All YOY'!AW$92,Data!$C:$C,'All YOY'!$C120,Data!$B:$B,'All YOY'!AW$91)</f>
        <v>0</v>
      </c>
      <c r="AX120" s="85">
        <f>SUMIFS(Data!$E:$E,Data!$D:$D,'All YOY'!AX$93,Data!$A:$A,'All YOY'!AX$92,Data!$C:$C,'All YOY'!$C120,Data!$B:$B,'All YOY'!AX$91)</f>
        <v>0</v>
      </c>
      <c r="AY120" s="85">
        <f>SUMIFS(Data!$E:$E,Data!$D:$D,'All YOY'!AY$93,Data!$A:$A,'All YOY'!AY$92,Data!$C:$C,'All YOY'!$C120,Data!$B:$B,'All YOY'!AY$91)</f>
        <v>0</v>
      </c>
      <c r="AZ120" s="85">
        <f>SUMIFS(Data!$E:$E,Data!$D:$D,'All YOY'!AZ$93,Data!$A:$A,'All YOY'!AZ$92,Data!$C:$C,'All YOY'!$C120,Data!$B:$B,'All YOY'!AZ$91)</f>
        <v>0</v>
      </c>
      <c r="BA120" s="85">
        <f>SUMIFS(Data!$E:$E,Data!$D:$D,'All YOY'!BA$93,Data!$A:$A,'All YOY'!BA$92,Data!$C:$C,'All YOY'!$C120,Data!$B:$B,'All YOY'!BA$91)</f>
        <v>0</v>
      </c>
      <c r="BB120" s="85">
        <f>SUMIFS(Data!$E:$E,Data!$D:$D,'All YOY'!BB$93,Data!$A:$A,'All YOY'!BB$92,Data!$C:$C,'All YOY'!$C120,Data!$B:$B,'All YOY'!BB$91)</f>
        <v>0</v>
      </c>
      <c r="BC120" s="85">
        <f>SUMIFS(Data!$E:$E,Data!$D:$D,'All YOY'!BC$93,Data!$A:$A,'All YOY'!BC$92,Data!$C:$C,'All YOY'!$C120,Data!$B:$B,'All YOY'!BC$91)</f>
        <v>0</v>
      </c>
      <c r="BD120" s="85">
        <f>SUMIFS(Data!$E:$E,Data!$D:$D,'All YOY'!BD$93,Data!$A:$A,'All YOY'!BD$92,Data!$C:$C,'All YOY'!$C120,Data!$B:$B,'All YOY'!BD$91)</f>
        <v>0</v>
      </c>
      <c r="BE120" s="85">
        <f>SUMIFS(Data!$E:$E,Data!$D:$D,'All YOY'!BE$93,Data!$A:$A,'All YOY'!BE$92,Data!$C:$C,'All YOY'!$C120,Data!$B:$B,'All YOY'!BE$91)</f>
        <v>0</v>
      </c>
      <c r="BF120" s="85">
        <f>SUMIFS(Data!$E:$E,Data!$D:$D,'All YOY'!BF$93,Data!$A:$A,'All YOY'!BF$92,Data!$C:$C,'All YOY'!$C120,Data!$B:$B,'All YOY'!BF$91)</f>
        <v>0</v>
      </c>
      <c r="BG120" s="85">
        <f>SUMIFS(Data!$E:$E,Data!$D:$D,'All YOY'!BG$93,Data!$A:$A,'All YOY'!BG$92,Data!$C:$C,'All YOY'!$C120,Data!$B:$B,'All YOY'!BG$91)</f>
        <v>0</v>
      </c>
      <c r="BH120" s="85">
        <f>SUMIFS(Data!$E:$E,Data!$D:$D,'All YOY'!BH$93,Data!$A:$A,'All YOY'!BH$92,Data!$C:$C,'All YOY'!$C120,Data!$B:$B,'All YOY'!BH$91)</f>
        <v>0</v>
      </c>
      <c r="BI120" s="85">
        <f>SUMIFS(Data!$E:$E,Data!$D:$D,'All YOY'!BI$93,Data!$A:$A,'All YOY'!BI$92,Data!$C:$C,'All YOY'!$C120,Data!$B:$B,'All YOY'!BI$91)</f>
        <v>0</v>
      </c>
      <c r="BJ120" s="85">
        <f>SUMIFS(Data!$E:$E,Data!$D:$D,'All YOY'!BJ$93,Data!$A:$A,'All YOY'!BJ$92,Data!$C:$C,'All YOY'!$C120,Data!$B:$B,'All YOY'!BJ$91)</f>
        <v>0</v>
      </c>
      <c r="BK120" s="85">
        <f>SUMIFS(Data!$E:$E,Data!$D:$D,'All YOY'!BK$93,Data!$A:$A,'All YOY'!BK$92,Data!$C:$C,'All YOY'!$C120,Data!$B:$B,'All YOY'!BK$91)</f>
        <v>0</v>
      </c>
      <c r="BL120" s="85">
        <f>SUMIFS(Data!$E:$E,Data!$D:$D,'All YOY'!BL$93,Data!$A:$A,'All YOY'!BL$92,Data!$C:$C,'All YOY'!$C120,Data!$B:$B,'All YOY'!BL$91)</f>
        <v>0</v>
      </c>
      <c r="BM120" s="85">
        <f>SUMIFS(Data!$E:$E,Data!$D:$D,'All YOY'!BM$93,Data!$A:$A,'All YOY'!BM$92,Data!$C:$C,'All YOY'!$C120,Data!$B:$B,'All YOY'!BM$91)</f>
        <v>0</v>
      </c>
      <c r="BN120" s="85">
        <f>SUMIFS(Data!$E:$E,Data!$D:$D,'All YOY'!BN$93,Data!$A:$A,'All YOY'!BN$92,Data!$C:$C,'All YOY'!$C120,Data!$B:$B,'All YOY'!BN$91)</f>
        <v>0</v>
      </c>
      <c r="BO120" s="85">
        <f>SUMIFS(Data!$E:$E,Data!$D:$D,'All YOY'!BO$93,Data!$A:$A,'All YOY'!BO$92,Data!$C:$C,'All YOY'!$C120,Data!$B:$B,'All YOY'!BO$91)</f>
        <v>0</v>
      </c>
      <c r="BP120" s="85">
        <f>SUMIFS(Data!$E:$E,Data!$D:$D,'All YOY'!BP$93,Data!$A:$A,'All YOY'!BP$92,Data!$C:$C,'All YOY'!$C120,Data!$B:$B,'All YOY'!BP$91)</f>
        <v>0</v>
      </c>
      <c r="BQ120" s="85">
        <f>SUMIFS(Data!$E:$E,Data!$D:$D,'All YOY'!BQ$93,Data!$A:$A,'All YOY'!BQ$92,Data!$C:$C,'All YOY'!$C120,Data!$B:$B,'All YOY'!BQ$91)</f>
        <v>0</v>
      </c>
      <c r="BR120" s="85">
        <f>SUMIFS(Data!$E:$E,Data!$D:$D,'All YOY'!BR$93,Data!$A:$A,'All YOY'!BR$92,Data!$C:$C,'All YOY'!$C120,Data!$B:$B,'All YOY'!BR$91)</f>
        <v>0</v>
      </c>
      <c r="BS120" s="85">
        <f>SUMIFS(Data!$E:$E,Data!$D:$D,'All YOY'!BS$93,Data!$A:$A,'All YOY'!BS$92,Data!$C:$C,'All YOY'!$C120,Data!$B:$B,'All YOY'!BS$91)</f>
        <v>0</v>
      </c>
      <c r="BT120" s="85">
        <f>SUMIFS(Data!$E:$E,Data!$D:$D,'All YOY'!BT$93,Data!$A:$A,'All YOY'!BT$92,Data!$C:$C,'All YOY'!$C120,Data!$B:$B,'All YOY'!BT$91)</f>
        <v>0</v>
      </c>
      <c r="BU120" s="85">
        <f>SUMIFS(Data!$E:$E,Data!$D:$D,'All YOY'!BU$93,Data!$A:$A,'All YOY'!BU$92,Data!$C:$C,'All YOY'!$C120,Data!$B:$B,'All YOY'!BU$91)</f>
        <v>0</v>
      </c>
      <c r="BV120" s="85">
        <f>SUMIFS(Data!$E:$E,Data!$D:$D,'All YOY'!BV$93,Data!$A:$A,'All YOY'!BV$92,Data!$C:$C,'All YOY'!$C120,Data!$B:$B,'All YOY'!BV$91)</f>
        <v>0</v>
      </c>
      <c r="BW120" s="85">
        <f>SUMIFS(Data!$E:$E,Data!$D:$D,'All YOY'!BW$93,Data!$A:$A,'All YOY'!BW$92,Data!$C:$C,'All YOY'!$C120,Data!$B:$B,'All YOY'!BW$91)</f>
        <v>0</v>
      </c>
      <c r="BX120" s="85">
        <f>SUMIFS(Data!$E:$E,Data!$D:$D,'All YOY'!BX$93,Data!$A:$A,'All YOY'!BX$92,Data!$C:$C,'All YOY'!$C120,Data!$B:$B,'All YOY'!BX$91)</f>
        <v>0</v>
      </c>
      <c r="BY120" s="85">
        <f>SUMIFS(Data!$E:$E,Data!$D:$D,'All YOY'!BY$93,Data!$A:$A,'All YOY'!BY$92,Data!$C:$C,'All YOY'!$C120,Data!$B:$B,'All YOY'!BY$91)</f>
        <v>0</v>
      </c>
      <c r="BZ120" s="85">
        <f>SUMIFS(Data!$E:$E,Data!$D:$D,'All YOY'!BZ$93,Data!$A:$A,'All YOY'!BZ$92,Data!$C:$C,'All YOY'!$C120,Data!$B:$B,'All YOY'!BZ$91)</f>
        <v>0</v>
      </c>
      <c r="CA120" s="85">
        <f>SUMIFS(Data!$E:$E,Data!$D:$D,'All YOY'!CA$93,Data!$A:$A,'All YOY'!CA$92,Data!$C:$C,'All YOY'!$C120,Data!$B:$B,'All YOY'!CA$91)</f>
        <v>0</v>
      </c>
      <c r="CB120" s="85">
        <f>SUMIFS(Data!$E:$E,Data!$D:$D,'All YOY'!CB$93,Data!$A:$A,'All YOY'!CB$92,Data!$C:$C,'All YOY'!$C120,Data!$B:$B,'All YOY'!CB$91)</f>
        <v>0</v>
      </c>
      <c r="CC120" s="85">
        <f>SUMIFS(Data!$E:$E,Data!$D:$D,'All YOY'!CC$93,Data!$A:$A,'All YOY'!CC$92,Data!$C:$C,'All YOY'!$C120,Data!$B:$B,'All YOY'!CC$91)</f>
        <v>0</v>
      </c>
      <c r="CD120" s="85">
        <f>SUMIFS(Data!$E:$E,Data!$D:$D,'All YOY'!CD$93,Data!$A:$A,'All YOY'!CD$92,Data!$C:$C,'All YOY'!$C120,Data!$B:$B,'All YOY'!CD$91)</f>
        <v>0</v>
      </c>
      <c r="CE120" s="85">
        <f>SUMIFS(Data!$E:$E,Data!$D:$D,'All YOY'!CE$93,Data!$A:$A,'All YOY'!CE$92,Data!$C:$C,'All YOY'!$C120,Data!$B:$B,'All YOY'!CE$91)</f>
        <v>0</v>
      </c>
      <c r="CF120" s="85">
        <f>SUMIFS(Data!$E:$E,Data!$D:$D,'All YOY'!CF$93,Data!$A:$A,'All YOY'!CF$92,Data!$C:$C,'All YOY'!$C120,Data!$B:$B,'All YOY'!CF$91)</f>
        <v>0</v>
      </c>
      <c r="CG120" s="85">
        <f>SUMIFS(Data!$E:$E,Data!$D:$D,'All YOY'!CG$93,Data!$A:$A,'All YOY'!CG$92,Data!$C:$C,'All YOY'!$C120,Data!$B:$B,'All YOY'!CG$91)</f>
        <v>0</v>
      </c>
      <c r="CH120" s="85">
        <f>SUMIFS(Data!$E:$E,Data!$D:$D,'All YOY'!CH$93,Data!$A:$A,'All YOY'!CH$92,Data!$C:$C,'All YOY'!$C120,Data!$B:$B,'All YOY'!CH$91)</f>
        <v>0</v>
      </c>
      <c r="CI120" s="85">
        <f>SUMIFS(Data!$E:$E,Data!$D:$D,'All YOY'!CI$93,Data!$A:$A,'All YOY'!CI$92,Data!$C:$C,'All YOY'!$C120,Data!$B:$B,'All YOY'!CI$91)</f>
        <v>0</v>
      </c>
      <c r="CJ120" s="85">
        <f>SUMIFS(Data!$E:$E,Data!$D:$D,'All YOY'!CJ$93,Data!$A:$A,'All YOY'!CJ$92,Data!$C:$C,'All YOY'!$C120,Data!$B:$B,'All YOY'!CJ$91)</f>
        <v>0</v>
      </c>
      <c r="CK120" s="85">
        <f>SUMIFS(Data!$E:$E,Data!$D:$D,'All YOY'!CK$93,Data!$A:$A,'All YOY'!CK$92,Data!$C:$C,'All YOY'!$C120,Data!$B:$B,'All YOY'!CK$91)</f>
        <v>0</v>
      </c>
      <c r="CL120" s="85">
        <f>SUMIFS(Data!$E:$E,Data!$D:$D,'All YOY'!CL$93,Data!$A:$A,'All YOY'!CL$92,Data!$C:$C,'All YOY'!$C120,Data!$B:$B,'All YOY'!CL$91)</f>
        <v>0</v>
      </c>
      <c r="CM120" s="85">
        <f>SUMIFS(Data!$E:$E,Data!$D:$D,'All YOY'!CM$93,Data!$A:$A,'All YOY'!CM$92,Data!$C:$C,'All YOY'!$C120,Data!$B:$B,'All YOY'!CM$91)</f>
        <v>0</v>
      </c>
      <c r="CN120" s="85">
        <f>SUMIFS(Data!$E:$E,Data!$D:$D,'All YOY'!CN$93,Data!$A:$A,'All YOY'!CN$92,Data!$C:$C,'All YOY'!$C120,Data!$B:$B,'All YOY'!CN$91)</f>
        <v>0</v>
      </c>
      <c r="CO120" s="85">
        <f>SUMIFS(Data!$E:$E,Data!$D:$D,'All YOY'!CO$93,Data!$A:$A,'All YOY'!CO$92,Data!$C:$C,'All YOY'!$C120,Data!$B:$B,'All YOY'!CO$91)</f>
        <v>0</v>
      </c>
      <c r="CP120" s="85">
        <f>SUMIFS(Data!$E:$E,Data!$D:$D,'All YOY'!CP$93,Data!$A:$A,'All YOY'!CP$92,Data!$C:$C,'All YOY'!$C120,Data!$B:$B,'All YOY'!CP$91)</f>
        <v>0</v>
      </c>
      <c r="CQ120" s="85">
        <f>SUMIFS(Data!$E:$E,Data!$D:$D,'All YOY'!CQ$93,Data!$A:$A,'All YOY'!CQ$92,Data!$C:$C,'All YOY'!$C120,Data!$B:$B,'All YOY'!CQ$91)</f>
        <v>0</v>
      </c>
      <c r="CR120" s="85">
        <f>SUMIFS(Data!$E:$E,Data!$D:$D,'All YOY'!CR$93,Data!$A:$A,'All YOY'!CR$92,Data!$C:$C,'All YOY'!$C120,Data!$B:$B,'All YOY'!CR$91)</f>
        <v>0</v>
      </c>
      <c r="CS120" s="85">
        <f>SUMIFS(Data!$E:$E,Data!$D:$D,'All YOY'!CS$93,Data!$A:$A,'All YOY'!CS$92,Data!$C:$C,'All YOY'!$C120,Data!$B:$B,'All YOY'!CS$91)</f>
        <v>0</v>
      </c>
      <c r="CT120" s="85">
        <f>SUMIFS(Data!$E:$E,Data!$D:$D,'All YOY'!CT$93,Data!$A:$A,'All YOY'!CT$92,Data!$C:$C,'All YOY'!$C120,Data!$B:$B,'All YOY'!CT$91)</f>
        <v>0</v>
      </c>
      <c r="CU120" s="85">
        <f>SUMIFS(Data!$E:$E,Data!$D:$D,'All YOY'!CU$93,Data!$A:$A,'All YOY'!CU$92,Data!$C:$C,'All YOY'!$C120,Data!$B:$B,'All YOY'!CU$91)</f>
        <v>0</v>
      </c>
      <c r="CV120" s="85">
        <f>SUMIFS(Data!$E:$E,Data!$D:$D,'All YOY'!CV$93,Data!$A:$A,'All YOY'!CV$92,Data!$C:$C,'All YOY'!$C120,Data!$B:$B,'All YOY'!CV$91)</f>
        <v>0</v>
      </c>
      <c r="CW120" s="85">
        <f>SUMIFS(Data!$E:$E,Data!$D:$D,'All YOY'!CW$93,Data!$A:$A,'All YOY'!CW$92,Data!$C:$C,'All YOY'!$C120,Data!$B:$B,'All YOY'!CW$91)</f>
        <v>0</v>
      </c>
      <c r="CX120" s="85">
        <f>SUMIFS(Data!$E:$E,Data!$D:$D,'All YOY'!CX$93,Data!$A:$A,'All YOY'!CX$92,Data!$C:$C,'All YOY'!$C120,Data!$B:$B,'All YOY'!CX$91)</f>
        <v>0</v>
      </c>
      <c r="CY120" s="85">
        <f>SUMIFS(Data!$E:$E,Data!$D:$D,'All YOY'!CY$93,Data!$A:$A,'All YOY'!CY$92,Data!$C:$C,'All YOY'!$C120,Data!$B:$B,'All YOY'!CY$91)</f>
        <v>0</v>
      </c>
      <c r="CZ120" s="85">
        <f>SUMIFS(Data!$E:$E,Data!$D:$D,'All YOY'!CZ$93,Data!$A:$A,'All YOY'!CZ$92,Data!$C:$C,'All YOY'!$C120,Data!$B:$B,'All YOY'!CZ$91)</f>
        <v>0</v>
      </c>
      <c r="DA120" s="85">
        <f>SUMIFS(Data!$E:$E,Data!$D:$D,'All YOY'!DA$93,Data!$A:$A,'All YOY'!DA$92,Data!$C:$C,'All YOY'!$C120,Data!$B:$B,'All YOY'!DA$91)</f>
        <v>0</v>
      </c>
      <c r="DB120" s="85">
        <f>SUMIFS(Data!$E:$E,Data!$D:$D,'All YOY'!DB$93,Data!$A:$A,'All YOY'!DB$92,Data!$C:$C,'All YOY'!$C120,Data!$B:$B,'All YOY'!DB$91)</f>
        <v>0</v>
      </c>
      <c r="DC120" s="85">
        <f>SUMIFS(Data!$E:$E,Data!$D:$D,'All YOY'!DC$93,Data!$A:$A,'All YOY'!DC$92,Data!$C:$C,'All YOY'!$C120,Data!$B:$B,'All YOY'!DC$91)</f>
        <v>0</v>
      </c>
      <c r="DD120" s="85">
        <f>SUMIFS(Data!$E:$E,Data!$D:$D,'All YOY'!DD$93,Data!$A:$A,'All YOY'!DD$92,Data!$C:$C,'All YOY'!$C120,Data!$B:$B,'All YOY'!DD$91)</f>
        <v>0</v>
      </c>
      <c r="DE120" s="85">
        <f>SUMIFS(Data!$E:$E,Data!$D:$D,'All YOY'!DE$93,Data!$A:$A,'All YOY'!DE$92,Data!$C:$C,'All YOY'!$C120,Data!$B:$B,'All YOY'!DE$91)</f>
        <v>0</v>
      </c>
    </row>
    <row r="121" spans="1:109">
      <c r="A121" s="77" t="s">
        <v>460</v>
      </c>
      <c r="B121" s="77"/>
      <c r="C121" s="77" t="s">
        <v>21</v>
      </c>
      <c r="D121" s="77"/>
      <c r="E121" s="85">
        <f>SUMIFS(Data!$E:$E,Data!$D:$D,'All YOY'!E$93,Data!$A:$A,'All YOY'!E$92,Data!$C:$C,'All YOY'!$C121,Data!$B:$B,'All YOY'!E$91)</f>
        <v>173909</v>
      </c>
      <c r="F121" s="85">
        <f>SUMIFS(Data!$E:$E,Data!$D:$D,'All YOY'!F$93,Data!$A:$A,'All YOY'!F$92,Data!$C:$C,'All YOY'!$C121,Data!$B:$B,'All YOY'!F$91)</f>
        <v>168552</v>
      </c>
      <c r="G121" s="85">
        <f>SUMIFS(Data!$E:$E,Data!$D:$D,'All YOY'!G$93,Data!$A:$A,'All YOY'!G$92,Data!$C:$C,'All YOY'!$C121,Data!$B:$B,'All YOY'!G$91)</f>
        <v>5357</v>
      </c>
      <c r="H121" s="85">
        <f>SUMIFS(Data!$E:$E,Data!$D:$D,'All YOY'!H$93,Data!$A:$A,'All YOY'!H$92,Data!$C:$C,'All YOY'!$C121,Data!$B:$B,'All YOY'!H$91)</f>
        <v>172999</v>
      </c>
      <c r="I121" s="85">
        <f>SUMIFS(Data!$E:$E,Data!$D:$D,'All YOY'!I$93,Data!$A:$A,'All YOY'!I$92,Data!$C:$C,'All YOY'!$C121,Data!$B:$B,'All YOY'!I$91)</f>
        <v>166557</v>
      </c>
      <c r="J121" s="85">
        <f>SUMIFS(Data!$E:$E,Data!$D:$D,'All YOY'!J$93,Data!$A:$A,'All YOY'!J$92,Data!$C:$C,'All YOY'!$C121,Data!$B:$B,'All YOY'!J$91)</f>
        <v>6442</v>
      </c>
      <c r="K121" s="85">
        <f>SUMIFS(Data!$E:$E,Data!$D:$D,'All YOY'!K$93,Data!$A:$A,'All YOY'!K$92,Data!$C:$C,'All YOY'!$C121,Data!$B:$B,'All YOY'!K$91)</f>
        <v>173180</v>
      </c>
      <c r="L121" s="85">
        <f>SUMIFS(Data!$E:$E,Data!$D:$D,'All YOY'!L$93,Data!$A:$A,'All YOY'!L$92,Data!$C:$C,'All YOY'!$C121,Data!$B:$B,'All YOY'!L$91)</f>
        <v>167308</v>
      </c>
      <c r="M121" s="85">
        <f>SUMIFS(Data!$E:$E,Data!$D:$D,'All YOY'!M$93,Data!$A:$A,'All YOY'!M$92,Data!$C:$C,'All YOY'!$C121,Data!$B:$B,'All YOY'!M$91)</f>
        <v>5872</v>
      </c>
      <c r="N121" s="85">
        <f>SUMIFS(Data!$E:$E,Data!$D:$D,'All YOY'!N$93,Data!$A:$A,'All YOY'!N$92,Data!$C:$C,'All YOY'!$C121,Data!$B:$B,'All YOY'!N$91)</f>
        <v>176050</v>
      </c>
      <c r="O121" s="85">
        <f>SUMIFS(Data!$E:$E,Data!$D:$D,'All YOY'!O$93,Data!$A:$A,'All YOY'!O$92,Data!$C:$C,'All YOY'!$C121,Data!$B:$B,'All YOY'!O$91)</f>
        <v>170144</v>
      </c>
      <c r="P121" s="85">
        <f>SUMIFS(Data!$E:$E,Data!$D:$D,'All YOY'!P$93,Data!$A:$A,'All YOY'!P$92,Data!$C:$C,'All YOY'!$C121,Data!$B:$B,'All YOY'!P$91)</f>
        <v>5906</v>
      </c>
      <c r="Q121" s="85">
        <f>SUMIFS(Data!$E:$E,Data!$D:$D,'All YOY'!Q$93,Data!$A:$A,'All YOY'!Q$92,Data!$C:$C,'All YOY'!$C121,Data!$B:$B,'All YOY'!Q$91)</f>
        <v>178751</v>
      </c>
      <c r="R121" s="85">
        <f>SUMIFS(Data!$E:$E,Data!$D:$D,'All YOY'!R$93,Data!$A:$A,'All YOY'!R$92,Data!$C:$C,'All YOY'!$C121,Data!$B:$B,'All YOY'!R$91)</f>
        <v>171408</v>
      </c>
      <c r="S121" s="85">
        <f>SUMIFS(Data!$E:$E,Data!$D:$D,'All YOY'!S$93,Data!$A:$A,'All YOY'!S$92,Data!$C:$C,'All YOY'!$C121,Data!$B:$B,'All YOY'!S$91)</f>
        <v>7343</v>
      </c>
      <c r="T121" s="85">
        <f>SUMIFS(Data!$E:$E,Data!$D:$D,'All YOY'!T$93,Data!$A:$A,'All YOY'!T$92,Data!$C:$C,'All YOY'!$C121,Data!$B:$B,'All YOY'!T$91)</f>
        <v>186183</v>
      </c>
      <c r="U121" s="85">
        <f>SUMIFS(Data!$E:$E,Data!$D:$D,'All YOY'!U$93,Data!$A:$A,'All YOY'!U$92,Data!$C:$C,'All YOY'!$C121,Data!$B:$B,'All YOY'!U$91)</f>
        <v>177971</v>
      </c>
      <c r="V121" s="85">
        <f>SUMIFS(Data!$E:$E,Data!$D:$D,'All YOY'!V$93,Data!$A:$A,'All YOY'!V$92,Data!$C:$C,'All YOY'!$C121,Data!$B:$B,'All YOY'!V$91)</f>
        <v>8212</v>
      </c>
      <c r="W121" s="85">
        <f>SUMIFS(Data!$E:$E,Data!$D:$D,'All YOY'!W$93,Data!$A:$A,'All YOY'!W$92,Data!$C:$C,'All YOY'!$C121,Data!$B:$B,'All YOY'!W$91)</f>
        <v>190419</v>
      </c>
      <c r="X121" s="85">
        <f>SUMIFS(Data!$E:$E,Data!$D:$D,'All YOY'!X$93,Data!$A:$A,'All YOY'!X$92,Data!$C:$C,'All YOY'!$C121,Data!$B:$B,'All YOY'!X$91)</f>
        <v>181942</v>
      </c>
      <c r="Y121" s="85">
        <f>SUMIFS(Data!$E:$E,Data!$D:$D,'All YOY'!Y$93,Data!$A:$A,'All YOY'!Y$92,Data!$C:$C,'All YOY'!$C121,Data!$B:$B,'All YOY'!Y$91)</f>
        <v>8477</v>
      </c>
      <c r="Z121" s="85">
        <f>SUMIFS(Data!$E:$E,Data!$D:$D,'All YOY'!Z$93,Data!$A:$A,'All YOY'!Z$92,Data!$C:$C,'All YOY'!$C121,Data!$B:$B,'All YOY'!Z$91)</f>
        <v>193892</v>
      </c>
      <c r="AA121" s="85">
        <f>SUMIFS(Data!$E:$E,Data!$D:$D,'All YOY'!AA$93,Data!$A:$A,'All YOY'!AA$92,Data!$C:$C,'All YOY'!$C121,Data!$B:$B,'All YOY'!AA$91)</f>
        <v>185102</v>
      </c>
      <c r="AB121" s="85">
        <f>SUMIFS(Data!$E:$E,Data!$D:$D,'All YOY'!AB$93,Data!$A:$A,'All YOY'!AB$92,Data!$C:$C,'All YOY'!$C121,Data!$B:$B,'All YOY'!AB$91)</f>
        <v>8790</v>
      </c>
      <c r="AC121" s="85">
        <f>SUMIFS(Data!$E:$E,Data!$D:$D,'All YOY'!AC$93,Data!$A:$A,'All YOY'!AC$92,Data!$C:$C,'All YOY'!$C121,Data!$B:$B,'All YOY'!AC$91)</f>
        <v>202157</v>
      </c>
      <c r="AD121" s="85">
        <f>SUMIFS(Data!$E:$E,Data!$D:$D,'All YOY'!AD$93,Data!$A:$A,'All YOY'!AD$92,Data!$C:$C,'All YOY'!$C121,Data!$B:$B,'All YOY'!AD$91)</f>
        <v>192518</v>
      </c>
      <c r="AE121" s="85">
        <f>SUMIFS(Data!$E:$E,Data!$D:$D,'All YOY'!AE$93,Data!$A:$A,'All YOY'!AE$92,Data!$C:$C,'All YOY'!$C121,Data!$B:$B,'All YOY'!AE$91)</f>
        <v>9639</v>
      </c>
      <c r="AF121" s="85">
        <f>SUMIFS(Data!$E:$E,Data!$D:$D,'All YOY'!AF$93,Data!$A:$A,'All YOY'!AF$92,Data!$C:$C,'All YOY'!$C121,Data!$B:$B,'All YOY'!AF$91)</f>
        <v>204709</v>
      </c>
      <c r="AG121" s="85">
        <f>SUMIFS(Data!$E:$E,Data!$D:$D,'All YOY'!AG$93,Data!$A:$A,'All YOY'!AG$92,Data!$C:$C,'All YOY'!$C121,Data!$B:$B,'All YOY'!AG$91)</f>
        <v>195290</v>
      </c>
      <c r="AH121" s="85">
        <f>SUMIFS(Data!$E:$E,Data!$D:$D,'All YOY'!AH$93,Data!$A:$A,'All YOY'!AH$92,Data!$C:$C,'All YOY'!$C121,Data!$B:$B,'All YOY'!AH$91)</f>
        <v>9419</v>
      </c>
      <c r="AI121" s="85">
        <f>SUMIFS(Data!$E:$E,Data!$D:$D,'All YOY'!AI$93,Data!$A:$A,'All YOY'!AI$92,Data!$C:$C,'All YOY'!$C121,Data!$B:$B,'All YOY'!AI$91)</f>
        <v>216891</v>
      </c>
      <c r="AJ121" s="85">
        <f>SUMIFS(Data!$E:$E,Data!$D:$D,'All YOY'!AJ$93,Data!$A:$A,'All YOY'!AJ$92,Data!$C:$C,'All YOY'!$C121,Data!$B:$B,'All YOY'!AJ$91)</f>
        <v>205869</v>
      </c>
      <c r="AK121" s="85">
        <f>SUMIFS(Data!$E:$E,Data!$D:$D,'All YOY'!AK$93,Data!$A:$A,'All YOY'!AK$92,Data!$C:$C,'All YOY'!$C121,Data!$B:$B,'All YOY'!AK$91)</f>
        <v>11022</v>
      </c>
      <c r="AL121" s="85">
        <f>SUMIFS(Data!$E:$E,Data!$D:$D,'All YOY'!AL$93,Data!$A:$A,'All YOY'!AL$92,Data!$C:$C,'All YOY'!$C121,Data!$B:$B,'All YOY'!AL$91)</f>
        <v>216863</v>
      </c>
      <c r="AM121" s="85">
        <f>SUMIFS(Data!$E:$E,Data!$D:$D,'All YOY'!AM$93,Data!$A:$A,'All YOY'!AM$92,Data!$C:$C,'All YOY'!$C121,Data!$B:$B,'All YOY'!AM$91)</f>
        <v>205914</v>
      </c>
      <c r="AN121" s="85">
        <f>SUMIFS(Data!$E:$E,Data!$D:$D,'All YOY'!AN$93,Data!$A:$A,'All YOY'!AN$92,Data!$C:$C,'All YOY'!$C121,Data!$B:$B,'All YOY'!AN$91)</f>
        <v>10949</v>
      </c>
      <c r="AO121" s="85">
        <f>SUMIFS(Data!$E:$E,Data!$D:$D,'All YOY'!AO$93,Data!$A:$A,'All YOY'!AO$92,Data!$C:$C,'All YOY'!$C121,Data!$B:$B,'All YOY'!AO$91)</f>
        <v>215432</v>
      </c>
      <c r="AP121" s="85">
        <f>SUMIFS(Data!$E:$E,Data!$D:$D,'All YOY'!AP$93,Data!$A:$A,'All YOY'!AP$92,Data!$C:$C,'All YOY'!$C121,Data!$B:$B,'All YOY'!AP$91)</f>
        <v>205707</v>
      </c>
      <c r="AQ121" s="85">
        <f>SUMIFS(Data!$E:$E,Data!$D:$D,'All YOY'!AQ$93,Data!$A:$A,'All YOY'!AQ$92,Data!$C:$C,'All YOY'!$C121,Data!$B:$B,'All YOY'!AQ$91)</f>
        <v>9725</v>
      </c>
      <c r="AR121" s="85">
        <f>SUMIFS(Data!$E:$E,Data!$D:$D,'All YOY'!AR$93,Data!$A:$A,'All YOY'!AR$92,Data!$C:$C,'All YOY'!$C121,Data!$B:$B,'All YOY'!AR$91)</f>
        <v>223857</v>
      </c>
      <c r="AS121" s="85">
        <f>SUMIFS(Data!$E:$E,Data!$D:$D,'All YOY'!AS$93,Data!$A:$A,'All YOY'!AS$92,Data!$C:$C,'All YOY'!$C121,Data!$B:$B,'All YOY'!AS$91)</f>
        <v>213955</v>
      </c>
      <c r="AT121" s="85">
        <f>SUMIFS(Data!$E:$E,Data!$D:$D,'All YOY'!AT$93,Data!$A:$A,'All YOY'!AT$92,Data!$C:$C,'All YOY'!$C121,Data!$B:$B,'All YOY'!AT$91)</f>
        <v>9902</v>
      </c>
      <c r="AU121" s="85">
        <f>SUMIFS(Data!$E:$E,Data!$D:$D,'All YOY'!AU$93,Data!$A:$A,'All YOY'!AU$92,Data!$C:$C,'All YOY'!$C121,Data!$B:$B,'All YOY'!AU$91)</f>
        <v>231090</v>
      </c>
      <c r="AV121" s="85">
        <f>SUMIFS(Data!$E:$E,Data!$D:$D,'All YOY'!AV$93,Data!$A:$A,'All YOY'!AV$92,Data!$C:$C,'All YOY'!$C121,Data!$B:$B,'All YOY'!AV$91)</f>
        <v>220945</v>
      </c>
      <c r="AW121" s="85">
        <f>SUMIFS(Data!$E:$E,Data!$D:$D,'All YOY'!AW$93,Data!$A:$A,'All YOY'!AW$92,Data!$C:$C,'All YOY'!$C121,Data!$B:$B,'All YOY'!AW$91)</f>
        <v>10145</v>
      </c>
      <c r="AX121" s="85">
        <f>SUMIFS(Data!$E:$E,Data!$D:$D,'All YOY'!AX$93,Data!$A:$A,'All YOY'!AX$92,Data!$C:$C,'All YOY'!$C121,Data!$B:$B,'All YOY'!AX$91)</f>
        <v>230276</v>
      </c>
      <c r="AY121" s="85">
        <f>SUMIFS(Data!$E:$E,Data!$D:$D,'All YOY'!AY$93,Data!$A:$A,'All YOY'!AY$92,Data!$C:$C,'All YOY'!$C121,Data!$B:$B,'All YOY'!AY$91)</f>
        <v>220158</v>
      </c>
      <c r="AZ121" s="85">
        <f>SUMIFS(Data!$E:$E,Data!$D:$D,'All YOY'!AZ$93,Data!$A:$A,'All YOY'!AZ$92,Data!$C:$C,'All YOY'!$C121,Data!$B:$B,'All YOY'!AZ$91)</f>
        <v>10118</v>
      </c>
      <c r="BA121" s="85">
        <f>SUMIFS(Data!$E:$E,Data!$D:$D,'All YOY'!BA$93,Data!$A:$A,'All YOY'!BA$92,Data!$C:$C,'All YOY'!$C121,Data!$B:$B,'All YOY'!BA$91)</f>
        <v>0</v>
      </c>
      <c r="BB121" s="85">
        <f>SUMIFS(Data!$E:$E,Data!$D:$D,'All YOY'!BB$93,Data!$A:$A,'All YOY'!BB$92,Data!$C:$C,'All YOY'!$C121,Data!$B:$B,'All YOY'!BB$91)</f>
        <v>0</v>
      </c>
      <c r="BC121" s="85">
        <f>SUMIFS(Data!$E:$E,Data!$D:$D,'All YOY'!BC$93,Data!$A:$A,'All YOY'!BC$92,Data!$C:$C,'All YOY'!$C121,Data!$B:$B,'All YOY'!BC$91)</f>
        <v>0</v>
      </c>
      <c r="BD121" s="85">
        <f>SUMIFS(Data!$E:$E,Data!$D:$D,'All YOY'!BD$93,Data!$A:$A,'All YOY'!BD$92,Data!$C:$C,'All YOY'!$C121,Data!$B:$B,'All YOY'!BD$91)</f>
        <v>224552</v>
      </c>
      <c r="BE121" s="85">
        <f>SUMIFS(Data!$E:$E,Data!$D:$D,'All YOY'!BE$93,Data!$A:$A,'All YOY'!BE$92,Data!$C:$C,'All YOY'!$C121,Data!$B:$B,'All YOY'!BE$91)</f>
        <v>214058</v>
      </c>
      <c r="BF121" s="85">
        <f>SUMIFS(Data!$E:$E,Data!$D:$D,'All YOY'!BF$93,Data!$A:$A,'All YOY'!BF$92,Data!$C:$C,'All YOY'!$C121,Data!$B:$B,'All YOY'!BF$91)</f>
        <v>10494</v>
      </c>
      <c r="BG121" s="85">
        <f>SUMIFS(Data!$E:$E,Data!$D:$D,'All YOY'!BG$93,Data!$A:$A,'All YOY'!BG$92,Data!$C:$C,'All YOY'!$C121,Data!$B:$B,'All YOY'!BG$91)</f>
        <v>228171</v>
      </c>
      <c r="BH121" s="85">
        <f>SUMIFS(Data!$E:$E,Data!$D:$D,'All YOY'!BH$93,Data!$A:$A,'All YOY'!BH$92,Data!$C:$C,'All YOY'!$C121,Data!$B:$B,'All YOY'!BH$91)</f>
        <v>217949</v>
      </c>
      <c r="BI121" s="85">
        <f>SUMIFS(Data!$E:$E,Data!$D:$D,'All YOY'!BI$93,Data!$A:$A,'All YOY'!BI$92,Data!$C:$C,'All YOY'!$C121,Data!$B:$B,'All YOY'!BI$91)</f>
        <v>10222</v>
      </c>
      <c r="BJ121" s="85">
        <f>SUMIFS(Data!$E:$E,Data!$D:$D,'All YOY'!BJ$93,Data!$A:$A,'All YOY'!BJ$92,Data!$C:$C,'All YOY'!$C121,Data!$B:$B,'All YOY'!BJ$91)</f>
        <v>228917</v>
      </c>
      <c r="BK121" s="85">
        <f>SUMIFS(Data!$E:$E,Data!$D:$D,'All YOY'!BK$93,Data!$A:$A,'All YOY'!BK$92,Data!$C:$C,'All YOY'!$C121,Data!$B:$B,'All YOY'!BK$91)</f>
        <v>218781</v>
      </c>
      <c r="BL121" s="85">
        <f>SUMIFS(Data!$E:$E,Data!$D:$D,'All YOY'!BL$93,Data!$A:$A,'All YOY'!BL$92,Data!$C:$C,'All YOY'!$C121,Data!$B:$B,'All YOY'!BL$91)</f>
        <v>10136</v>
      </c>
      <c r="BM121" s="85">
        <f>SUMIFS(Data!$E:$E,Data!$D:$D,'All YOY'!BM$93,Data!$A:$A,'All YOY'!BM$92,Data!$C:$C,'All YOY'!$C121,Data!$B:$B,'All YOY'!BM$91)</f>
        <v>233141</v>
      </c>
      <c r="BN121" s="85">
        <f>SUMIFS(Data!$E:$E,Data!$D:$D,'All YOY'!BN$93,Data!$A:$A,'All YOY'!BN$92,Data!$C:$C,'All YOY'!$C121,Data!$B:$B,'All YOY'!BN$91)</f>
        <v>222337</v>
      </c>
      <c r="BO121" s="85">
        <f>SUMIFS(Data!$E:$E,Data!$D:$D,'All YOY'!BO$93,Data!$A:$A,'All YOY'!BO$92,Data!$C:$C,'All YOY'!$C121,Data!$B:$B,'All YOY'!BO$91)</f>
        <v>10804</v>
      </c>
      <c r="BP121" s="85">
        <f>SUMIFS(Data!$E:$E,Data!$D:$D,'All YOY'!BP$93,Data!$A:$A,'All YOY'!BP$92,Data!$C:$C,'All YOY'!$C121,Data!$B:$B,'All YOY'!BP$91)</f>
        <v>242464</v>
      </c>
      <c r="BQ121" s="85">
        <f>SUMIFS(Data!$E:$E,Data!$D:$D,'All YOY'!BQ$93,Data!$A:$A,'All YOY'!BQ$92,Data!$C:$C,'All YOY'!$C121,Data!$B:$B,'All YOY'!BQ$91)</f>
        <v>232916</v>
      </c>
      <c r="BR121" s="85">
        <f>SUMIFS(Data!$E:$E,Data!$D:$D,'All YOY'!BR$93,Data!$A:$A,'All YOY'!BR$92,Data!$C:$C,'All YOY'!$C121,Data!$B:$B,'All YOY'!BR$91)</f>
        <v>9548</v>
      </c>
      <c r="BS121" s="85">
        <f>SUMIFS(Data!$E:$E,Data!$D:$D,'All YOY'!BS$93,Data!$A:$A,'All YOY'!BS$92,Data!$C:$C,'All YOY'!$C121,Data!$B:$B,'All YOY'!BS$91)</f>
        <v>244405</v>
      </c>
      <c r="BT121" s="85">
        <f>SUMIFS(Data!$E:$E,Data!$D:$D,'All YOY'!BT$93,Data!$A:$A,'All YOY'!BT$92,Data!$C:$C,'All YOY'!$C121,Data!$B:$B,'All YOY'!BT$91)</f>
        <v>234133</v>
      </c>
      <c r="BU121" s="85">
        <f>SUMIFS(Data!$E:$E,Data!$D:$D,'All YOY'!BU$93,Data!$A:$A,'All YOY'!BU$92,Data!$C:$C,'All YOY'!$C121,Data!$B:$B,'All YOY'!BU$91)</f>
        <v>10272</v>
      </c>
      <c r="BV121" s="85">
        <f>SUMIFS(Data!$E:$E,Data!$D:$D,'All YOY'!BV$93,Data!$A:$A,'All YOY'!BV$92,Data!$C:$C,'All YOY'!$C121,Data!$B:$B,'All YOY'!BV$91)</f>
        <v>234008</v>
      </c>
      <c r="BW121" s="85">
        <f>SUMIFS(Data!$E:$E,Data!$D:$D,'All YOY'!BW$93,Data!$A:$A,'All YOY'!BW$92,Data!$C:$C,'All YOY'!$C121,Data!$B:$B,'All YOY'!BW$91)</f>
        <v>223972</v>
      </c>
      <c r="BX121" s="85">
        <f>SUMIFS(Data!$E:$E,Data!$D:$D,'All YOY'!BX$93,Data!$A:$A,'All YOY'!BX$92,Data!$C:$C,'All YOY'!$C121,Data!$B:$B,'All YOY'!BX$91)</f>
        <v>10036</v>
      </c>
      <c r="BY121" s="85">
        <f>SUMIFS(Data!$E:$E,Data!$D:$D,'All YOY'!BY$93,Data!$A:$A,'All YOY'!BY$92,Data!$C:$C,'All YOY'!$C121,Data!$B:$B,'All YOY'!BY$91)</f>
        <v>229089</v>
      </c>
      <c r="BZ121" s="85">
        <f>SUMIFS(Data!$E:$E,Data!$D:$D,'All YOY'!BZ$93,Data!$A:$A,'All YOY'!BZ$92,Data!$C:$C,'All YOY'!$C121,Data!$B:$B,'All YOY'!BZ$91)</f>
        <v>219466</v>
      </c>
      <c r="CA121" s="85">
        <f>SUMIFS(Data!$E:$E,Data!$D:$D,'All YOY'!CA$93,Data!$A:$A,'All YOY'!CA$92,Data!$C:$C,'All YOY'!$C121,Data!$B:$B,'All YOY'!CA$91)</f>
        <v>9623</v>
      </c>
      <c r="CB121" s="85">
        <f>SUMIFS(Data!$E:$E,Data!$D:$D,'All YOY'!CB$93,Data!$A:$A,'All YOY'!CB$92,Data!$C:$C,'All YOY'!$C121,Data!$B:$B,'All YOY'!CB$91)</f>
        <v>235410</v>
      </c>
      <c r="CC121" s="85">
        <f>SUMIFS(Data!$E:$E,Data!$D:$D,'All YOY'!CC$93,Data!$A:$A,'All YOY'!CC$92,Data!$C:$C,'All YOY'!$C121,Data!$B:$B,'All YOY'!CC$91)</f>
        <v>224207</v>
      </c>
      <c r="CD121" s="85">
        <f>SUMIFS(Data!$E:$E,Data!$D:$D,'All YOY'!CD$93,Data!$A:$A,'All YOY'!CD$92,Data!$C:$C,'All YOY'!$C121,Data!$B:$B,'All YOY'!CD$91)</f>
        <v>11203</v>
      </c>
      <c r="CE121" s="85">
        <f>SUMIFS(Data!$E:$E,Data!$D:$D,'All YOY'!CE$93,Data!$A:$A,'All YOY'!CE$92,Data!$C:$C,'All YOY'!$C121,Data!$B:$B,'All YOY'!CE$91)</f>
        <v>236680</v>
      </c>
      <c r="CF121" s="85">
        <f>SUMIFS(Data!$E:$E,Data!$D:$D,'All YOY'!CF$93,Data!$A:$A,'All YOY'!CF$92,Data!$C:$C,'All YOY'!$C121,Data!$B:$B,'All YOY'!CF$91)</f>
        <v>225849</v>
      </c>
      <c r="CG121" s="85">
        <f>SUMIFS(Data!$E:$E,Data!$D:$D,'All YOY'!CG$93,Data!$A:$A,'All YOY'!CG$92,Data!$C:$C,'All YOY'!$C121,Data!$B:$B,'All YOY'!CG$91)</f>
        <v>10831</v>
      </c>
      <c r="CH121" s="85">
        <f>SUMIFS(Data!$E:$E,Data!$D:$D,'All YOY'!CH$93,Data!$A:$A,'All YOY'!CH$92,Data!$C:$C,'All YOY'!$C121,Data!$B:$B,'All YOY'!CH$91)</f>
        <v>239834</v>
      </c>
      <c r="CI121" s="85">
        <f>SUMIFS(Data!$E:$E,Data!$D:$D,'All YOY'!CI$93,Data!$A:$A,'All YOY'!CI$92,Data!$C:$C,'All YOY'!$C121,Data!$B:$B,'All YOY'!CI$91)</f>
        <v>229002</v>
      </c>
      <c r="CJ121" s="85">
        <f>SUMIFS(Data!$E:$E,Data!$D:$D,'All YOY'!CJ$93,Data!$A:$A,'All YOY'!CJ$92,Data!$C:$C,'All YOY'!$C121,Data!$B:$B,'All YOY'!CJ$91)</f>
        <v>10832</v>
      </c>
      <c r="CK121" s="85">
        <f>SUMIFS(Data!$E:$E,Data!$D:$D,'All YOY'!CK$93,Data!$A:$A,'All YOY'!CK$92,Data!$C:$C,'All YOY'!$C121,Data!$B:$B,'All YOY'!CK$91)</f>
        <v>247510</v>
      </c>
      <c r="CL121" s="85">
        <f>SUMIFS(Data!$E:$E,Data!$D:$D,'All YOY'!CL$93,Data!$A:$A,'All YOY'!CL$92,Data!$C:$C,'All YOY'!$C121,Data!$B:$B,'All YOY'!CL$91)</f>
        <v>236496</v>
      </c>
      <c r="CM121" s="85">
        <f>SUMIFS(Data!$E:$E,Data!$D:$D,'All YOY'!CM$93,Data!$A:$A,'All YOY'!CM$92,Data!$C:$C,'All YOY'!$C121,Data!$B:$B,'All YOY'!CM$91)</f>
        <v>11014</v>
      </c>
      <c r="CN121" s="85">
        <f>SUMIFS(Data!$E:$E,Data!$D:$D,'All YOY'!CN$93,Data!$A:$A,'All YOY'!CN$92,Data!$C:$C,'All YOY'!$C121,Data!$B:$B,'All YOY'!CN$91)</f>
        <v>247997</v>
      </c>
      <c r="CO121" s="85">
        <f>SUMIFS(Data!$E:$E,Data!$D:$D,'All YOY'!CO$93,Data!$A:$A,'All YOY'!CO$92,Data!$C:$C,'All YOY'!$C121,Data!$B:$B,'All YOY'!CO$91)</f>
        <v>235314</v>
      </c>
      <c r="CP121" s="85">
        <f>SUMIFS(Data!$E:$E,Data!$D:$D,'All YOY'!CP$93,Data!$A:$A,'All YOY'!CP$92,Data!$C:$C,'All YOY'!$C121,Data!$B:$B,'All YOY'!CP$91)</f>
        <v>12683</v>
      </c>
      <c r="CQ121" s="85">
        <f>SUMIFS(Data!$E:$E,Data!$D:$D,'All YOY'!CQ$93,Data!$A:$A,'All YOY'!CQ$92,Data!$C:$C,'All YOY'!$C121,Data!$B:$B,'All YOY'!CQ$91)</f>
        <v>241082</v>
      </c>
      <c r="CR121" s="85">
        <f>SUMIFS(Data!$E:$E,Data!$D:$D,'All YOY'!CR$93,Data!$A:$A,'All YOY'!CR$92,Data!$C:$C,'All YOY'!$C121,Data!$B:$B,'All YOY'!CR$91)</f>
        <v>228898</v>
      </c>
      <c r="CS121" s="85">
        <f>SUMIFS(Data!$E:$E,Data!$D:$D,'All YOY'!CS$93,Data!$A:$A,'All YOY'!CS$92,Data!$C:$C,'All YOY'!$C121,Data!$B:$B,'All YOY'!CS$91)</f>
        <v>12184</v>
      </c>
      <c r="CT121" s="85">
        <f>SUMIFS(Data!$E:$E,Data!$D:$D,'All YOY'!CT$93,Data!$A:$A,'All YOY'!CT$92,Data!$C:$C,'All YOY'!$C121,Data!$B:$B,'All YOY'!CT$91)</f>
        <v>236454</v>
      </c>
      <c r="CU121" s="85">
        <f>SUMIFS(Data!$E:$E,Data!$D:$D,'All YOY'!CU$93,Data!$A:$A,'All YOY'!CU$92,Data!$C:$C,'All YOY'!$C121,Data!$B:$B,'All YOY'!CU$91)</f>
        <v>224812</v>
      </c>
      <c r="CV121" s="85">
        <f>SUMIFS(Data!$E:$E,Data!$D:$D,'All YOY'!CV$93,Data!$A:$A,'All YOY'!CV$92,Data!$C:$C,'All YOY'!$C121,Data!$B:$B,'All YOY'!CV$91)</f>
        <v>11642</v>
      </c>
      <c r="CW121" s="85">
        <f>SUMIFS(Data!$E:$E,Data!$D:$D,'All YOY'!CW$93,Data!$A:$A,'All YOY'!CW$92,Data!$C:$C,'All YOY'!$C121,Data!$B:$B,'All YOY'!CW$91)</f>
        <v>233805</v>
      </c>
      <c r="CX121" s="85">
        <f>SUMIFS(Data!$E:$E,Data!$D:$D,'All YOY'!CX$93,Data!$A:$A,'All YOY'!CX$92,Data!$C:$C,'All YOY'!$C121,Data!$B:$B,'All YOY'!CX$91)</f>
        <v>222411</v>
      </c>
      <c r="CY121" s="85">
        <f>SUMIFS(Data!$E:$E,Data!$D:$D,'All YOY'!CY$93,Data!$A:$A,'All YOY'!CY$92,Data!$C:$C,'All YOY'!$C121,Data!$B:$B,'All YOY'!CY$91)</f>
        <v>11394</v>
      </c>
      <c r="CZ121" s="85">
        <f>SUMIFS(Data!$E:$E,Data!$D:$D,'All YOY'!CZ$93,Data!$A:$A,'All YOY'!CZ$92,Data!$C:$C,'All YOY'!$C121,Data!$B:$B,'All YOY'!CZ$91)</f>
        <v>236529</v>
      </c>
      <c r="DA121" s="85">
        <f>SUMIFS(Data!$E:$E,Data!$D:$D,'All YOY'!DA$93,Data!$A:$A,'All YOY'!DA$92,Data!$C:$C,'All YOY'!$C121,Data!$B:$B,'All YOY'!DA$91)</f>
        <v>0</v>
      </c>
      <c r="DB121" s="85">
        <f>SUMIFS(Data!$E:$E,Data!$D:$D,'All YOY'!DB$93,Data!$A:$A,'All YOY'!DB$92,Data!$C:$C,'All YOY'!$C121,Data!$B:$B,'All YOY'!DB$91)</f>
        <v>12952</v>
      </c>
      <c r="DC121" s="85">
        <f>SUMIFS(Data!$E:$E,Data!$D:$D,'All YOY'!DC$93,Data!$A:$A,'All YOY'!DC$92,Data!$C:$C,'All YOY'!$C121,Data!$B:$B,'All YOY'!DC$91)</f>
        <v>242581</v>
      </c>
      <c r="DD121" s="85">
        <f>SUMIFS(Data!$E:$E,Data!$D:$D,'All YOY'!DD$93,Data!$A:$A,'All YOY'!DD$92,Data!$C:$C,'All YOY'!$C121,Data!$B:$B,'All YOY'!DD$91)</f>
        <v>231856</v>
      </c>
      <c r="DE121" s="85">
        <f>SUMIFS(Data!$E:$E,Data!$D:$D,'All YOY'!DE$93,Data!$A:$A,'All YOY'!DE$92,Data!$C:$C,'All YOY'!$C121,Data!$B:$B,'All YOY'!DE$91)</f>
        <v>10725</v>
      </c>
    </row>
    <row r="122" spans="1:109">
      <c r="A122" s="77" t="s">
        <v>460</v>
      </c>
      <c r="B122" s="77"/>
      <c r="C122" s="77" t="s">
        <v>25</v>
      </c>
      <c r="D122" s="77"/>
      <c r="E122" s="85">
        <f>SUMIFS(Data!$E:$E,Data!$D:$D,'All YOY'!E$93,Data!$A:$A,'All YOY'!E$92,Data!$C:$C,'All YOY'!$C122,Data!$B:$B,'All YOY'!E$91)</f>
        <v>0</v>
      </c>
      <c r="F122" s="85">
        <f>SUMIFS(Data!$E:$E,Data!$D:$D,'All YOY'!F$93,Data!$A:$A,'All YOY'!F$92,Data!$C:$C,'All YOY'!$C122,Data!$B:$B,'All YOY'!F$91)</f>
        <v>0</v>
      </c>
      <c r="G122" s="85">
        <f>SUMIFS(Data!$E:$E,Data!$D:$D,'All YOY'!G$93,Data!$A:$A,'All YOY'!G$92,Data!$C:$C,'All YOY'!$C122,Data!$B:$B,'All YOY'!G$91)</f>
        <v>0</v>
      </c>
      <c r="H122" s="85">
        <f>SUMIFS(Data!$E:$E,Data!$D:$D,'All YOY'!H$93,Data!$A:$A,'All YOY'!H$92,Data!$C:$C,'All YOY'!$C122,Data!$B:$B,'All YOY'!H$91)</f>
        <v>0</v>
      </c>
      <c r="I122" s="85">
        <f>SUMIFS(Data!$E:$E,Data!$D:$D,'All YOY'!I$93,Data!$A:$A,'All YOY'!I$92,Data!$C:$C,'All YOY'!$C122,Data!$B:$B,'All YOY'!I$91)</f>
        <v>0</v>
      </c>
      <c r="J122" s="85">
        <f>SUMIFS(Data!$E:$E,Data!$D:$D,'All YOY'!J$93,Data!$A:$A,'All YOY'!J$92,Data!$C:$C,'All YOY'!$C122,Data!$B:$B,'All YOY'!J$91)</f>
        <v>0</v>
      </c>
      <c r="K122" s="85">
        <f>SUMIFS(Data!$E:$E,Data!$D:$D,'All YOY'!K$93,Data!$A:$A,'All YOY'!K$92,Data!$C:$C,'All YOY'!$C122,Data!$B:$B,'All YOY'!K$91)</f>
        <v>0</v>
      </c>
      <c r="L122" s="85">
        <f>SUMIFS(Data!$E:$E,Data!$D:$D,'All YOY'!L$93,Data!$A:$A,'All YOY'!L$92,Data!$C:$C,'All YOY'!$C122,Data!$B:$B,'All YOY'!L$91)</f>
        <v>0</v>
      </c>
      <c r="M122" s="85">
        <f>SUMIFS(Data!$E:$E,Data!$D:$D,'All YOY'!M$93,Data!$A:$A,'All YOY'!M$92,Data!$C:$C,'All YOY'!$C122,Data!$B:$B,'All YOY'!M$91)</f>
        <v>0</v>
      </c>
      <c r="N122" s="85">
        <f>SUMIFS(Data!$E:$E,Data!$D:$D,'All YOY'!N$93,Data!$A:$A,'All YOY'!N$92,Data!$C:$C,'All YOY'!$C122,Data!$B:$B,'All YOY'!N$91)</f>
        <v>0</v>
      </c>
      <c r="O122" s="85">
        <f>SUMIFS(Data!$E:$E,Data!$D:$D,'All YOY'!O$93,Data!$A:$A,'All YOY'!O$92,Data!$C:$C,'All YOY'!$C122,Data!$B:$B,'All YOY'!O$91)</f>
        <v>0</v>
      </c>
      <c r="P122" s="85">
        <f>SUMIFS(Data!$E:$E,Data!$D:$D,'All YOY'!P$93,Data!$A:$A,'All YOY'!P$92,Data!$C:$C,'All YOY'!$C122,Data!$B:$B,'All YOY'!P$91)</f>
        <v>0</v>
      </c>
      <c r="Q122" s="85">
        <f>SUMIFS(Data!$E:$E,Data!$D:$D,'All YOY'!Q$93,Data!$A:$A,'All YOY'!Q$92,Data!$C:$C,'All YOY'!$C122,Data!$B:$B,'All YOY'!Q$91)</f>
        <v>0</v>
      </c>
      <c r="R122" s="85">
        <f>SUMIFS(Data!$E:$E,Data!$D:$D,'All YOY'!R$93,Data!$A:$A,'All YOY'!R$92,Data!$C:$C,'All YOY'!$C122,Data!$B:$B,'All YOY'!R$91)</f>
        <v>0</v>
      </c>
      <c r="S122" s="85">
        <f>SUMIFS(Data!$E:$E,Data!$D:$D,'All YOY'!S$93,Data!$A:$A,'All YOY'!S$92,Data!$C:$C,'All YOY'!$C122,Data!$B:$B,'All YOY'!S$91)</f>
        <v>0</v>
      </c>
      <c r="T122" s="85">
        <f>SUMIFS(Data!$E:$E,Data!$D:$D,'All YOY'!T$93,Data!$A:$A,'All YOY'!T$92,Data!$C:$C,'All YOY'!$C122,Data!$B:$B,'All YOY'!T$91)</f>
        <v>0</v>
      </c>
      <c r="U122" s="85">
        <f>SUMIFS(Data!$E:$E,Data!$D:$D,'All YOY'!U$93,Data!$A:$A,'All YOY'!U$92,Data!$C:$C,'All YOY'!$C122,Data!$B:$B,'All YOY'!U$91)</f>
        <v>0</v>
      </c>
      <c r="V122" s="85">
        <f>SUMIFS(Data!$E:$E,Data!$D:$D,'All YOY'!V$93,Data!$A:$A,'All YOY'!V$92,Data!$C:$C,'All YOY'!$C122,Data!$B:$B,'All YOY'!V$91)</f>
        <v>0</v>
      </c>
      <c r="W122" s="85">
        <f>SUMIFS(Data!$E:$E,Data!$D:$D,'All YOY'!W$93,Data!$A:$A,'All YOY'!W$92,Data!$C:$C,'All YOY'!$C122,Data!$B:$B,'All YOY'!W$91)</f>
        <v>0</v>
      </c>
      <c r="X122" s="85">
        <f>SUMIFS(Data!$E:$E,Data!$D:$D,'All YOY'!X$93,Data!$A:$A,'All YOY'!X$92,Data!$C:$C,'All YOY'!$C122,Data!$B:$B,'All YOY'!X$91)</f>
        <v>0</v>
      </c>
      <c r="Y122" s="85">
        <f>SUMIFS(Data!$E:$E,Data!$D:$D,'All YOY'!Y$93,Data!$A:$A,'All YOY'!Y$92,Data!$C:$C,'All YOY'!$C122,Data!$B:$B,'All YOY'!Y$91)</f>
        <v>0</v>
      </c>
      <c r="Z122" s="85">
        <f>SUMIFS(Data!$E:$E,Data!$D:$D,'All YOY'!Z$93,Data!$A:$A,'All YOY'!Z$92,Data!$C:$C,'All YOY'!$C122,Data!$B:$B,'All YOY'!Z$91)</f>
        <v>0</v>
      </c>
      <c r="AA122" s="85">
        <f>SUMIFS(Data!$E:$E,Data!$D:$D,'All YOY'!AA$93,Data!$A:$A,'All YOY'!AA$92,Data!$C:$C,'All YOY'!$C122,Data!$B:$B,'All YOY'!AA$91)</f>
        <v>0</v>
      </c>
      <c r="AB122" s="85">
        <f>SUMIFS(Data!$E:$E,Data!$D:$D,'All YOY'!AB$93,Data!$A:$A,'All YOY'!AB$92,Data!$C:$C,'All YOY'!$C122,Data!$B:$B,'All YOY'!AB$91)</f>
        <v>0</v>
      </c>
      <c r="AC122" s="85">
        <f>SUMIFS(Data!$E:$E,Data!$D:$D,'All YOY'!AC$93,Data!$A:$A,'All YOY'!AC$92,Data!$C:$C,'All YOY'!$C122,Data!$B:$B,'All YOY'!AC$91)</f>
        <v>0</v>
      </c>
      <c r="AD122" s="85">
        <f>SUMIFS(Data!$E:$E,Data!$D:$D,'All YOY'!AD$93,Data!$A:$A,'All YOY'!AD$92,Data!$C:$C,'All YOY'!$C122,Data!$B:$B,'All YOY'!AD$91)</f>
        <v>0</v>
      </c>
      <c r="AE122" s="85">
        <f>SUMIFS(Data!$E:$E,Data!$D:$D,'All YOY'!AE$93,Data!$A:$A,'All YOY'!AE$92,Data!$C:$C,'All YOY'!$C122,Data!$B:$B,'All YOY'!AE$91)</f>
        <v>0</v>
      </c>
      <c r="AF122" s="85">
        <f>SUMIFS(Data!$E:$E,Data!$D:$D,'All YOY'!AF$93,Data!$A:$A,'All YOY'!AF$92,Data!$C:$C,'All YOY'!$C122,Data!$B:$B,'All YOY'!AF$91)</f>
        <v>0</v>
      </c>
      <c r="AG122" s="85">
        <f>SUMIFS(Data!$E:$E,Data!$D:$D,'All YOY'!AG$93,Data!$A:$A,'All YOY'!AG$92,Data!$C:$C,'All YOY'!$C122,Data!$B:$B,'All YOY'!AG$91)</f>
        <v>0</v>
      </c>
      <c r="AH122" s="85">
        <f>SUMIFS(Data!$E:$E,Data!$D:$D,'All YOY'!AH$93,Data!$A:$A,'All YOY'!AH$92,Data!$C:$C,'All YOY'!$C122,Data!$B:$B,'All YOY'!AH$91)</f>
        <v>0</v>
      </c>
      <c r="AI122" s="85">
        <f>SUMIFS(Data!$E:$E,Data!$D:$D,'All YOY'!AI$93,Data!$A:$A,'All YOY'!AI$92,Data!$C:$C,'All YOY'!$C122,Data!$B:$B,'All YOY'!AI$91)</f>
        <v>0</v>
      </c>
      <c r="AJ122" s="85">
        <f>SUMIFS(Data!$E:$E,Data!$D:$D,'All YOY'!AJ$93,Data!$A:$A,'All YOY'!AJ$92,Data!$C:$C,'All YOY'!$C122,Data!$B:$B,'All YOY'!AJ$91)</f>
        <v>0</v>
      </c>
      <c r="AK122" s="85">
        <f>SUMIFS(Data!$E:$E,Data!$D:$D,'All YOY'!AK$93,Data!$A:$A,'All YOY'!AK$92,Data!$C:$C,'All YOY'!$C122,Data!$B:$B,'All YOY'!AK$91)</f>
        <v>0</v>
      </c>
      <c r="AL122" s="85">
        <f>SUMIFS(Data!$E:$E,Data!$D:$D,'All YOY'!AL$93,Data!$A:$A,'All YOY'!AL$92,Data!$C:$C,'All YOY'!$C122,Data!$B:$B,'All YOY'!AL$91)</f>
        <v>0</v>
      </c>
      <c r="AM122" s="85">
        <f>SUMIFS(Data!$E:$E,Data!$D:$D,'All YOY'!AM$93,Data!$A:$A,'All YOY'!AM$92,Data!$C:$C,'All YOY'!$C122,Data!$B:$B,'All YOY'!AM$91)</f>
        <v>0</v>
      </c>
      <c r="AN122" s="85">
        <f>SUMIFS(Data!$E:$E,Data!$D:$D,'All YOY'!AN$93,Data!$A:$A,'All YOY'!AN$92,Data!$C:$C,'All YOY'!$C122,Data!$B:$B,'All YOY'!AN$91)</f>
        <v>0</v>
      </c>
      <c r="AO122" s="85">
        <f>SUMIFS(Data!$E:$E,Data!$D:$D,'All YOY'!AO$93,Data!$A:$A,'All YOY'!AO$92,Data!$C:$C,'All YOY'!$C122,Data!$B:$B,'All YOY'!AO$91)</f>
        <v>0</v>
      </c>
      <c r="AP122" s="85">
        <f>SUMIFS(Data!$E:$E,Data!$D:$D,'All YOY'!AP$93,Data!$A:$A,'All YOY'!AP$92,Data!$C:$C,'All YOY'!$C122,Data!$B:$B,'All YOY'!AP$91)</f>
        <v>0</v>
      </c>
      <c r="AQ122" s="85">
        <f>SUMIFS(Data!$E:$E,Data!$D:$D,'All YOY'!AQ$93,Data!$A:$A,'All YOY'!AQ$92,Data!$C:$C,'All YOY'!$C122,Data!$B:$B,'All YOY'!AQ$91)</f>
        <v>0</v>
      </c>
      <c r="AR122" s="85">
        <f>SUMIFS(Data!$E:$E,Data!$D:$D,'All YOY'!AR$93,Data!$A:$A,'All YOY'!AR$92,Data!$C:$C,'All YOY'!$C122,Data!$B:$B,'All YOY'!AR$91)</f>
        <v>0</v>
      </c>
      <c r="AS122" s="85">
        <f>SUMIFS(Data!$E:$E,Data!$D:$D,'All YOY'!AS$93,Data!$A:$A,'All YOY'!AS$92,Data!$C:$C,'All YOY'!$C122,Data!$B:$B,'All YOY'!AS$91)</f>
        <v>0</v>
      </c>
      <c r="AT122" s="85">
        <f>SUMIFS(Data!$E:$E,Data!$D:$D,'All YOY'!AT$93,Data!$A:$A,'All YOY'!AT$92,Data!$C:$C,'All YOY'!$C122,Data!$B:$B,'All YOY'!AT$91)</f>
        <v>0</v>
      </c>
      <c r="AU122" s="85">
        <f>SUMIFS(Data!$E:$E,Data!$D:$D,'All YOY'!AU$93,Data!$A:$A,'All YOY'!AU$92,Data!$C:$C,'All YOY'!$C122,Data!$B:$B,'All YOY'!AU$91)</f>
        <v>0</v>
      </c>
      <c r="AV122" s="85">
        <f>SUMIFS(Data!$E:$E,Data!$D:$D,'All YOY'!AV$93,Data!$A:$A,'All YOY'!AV$92,Data!$C:$C,'All YOY'!$C122,Data!$B:$B,'All YOY'!AV$91)</f>
        <v>0</v>
      </c>
      <c r="AW122" s="85">
        <f>SUMIFS(Data!$E:$E,Data!$D:$D,'All YOY'!AW$93,Data!$A:$A,'All YOY'!AW$92,Data!$C:$C,'All YOY'!$C122,Data!$B:$B,'All YOY'!AW$91)</f>
        <v>0</v>
      </c>
      <c r="AX122" s="85">
        <f>SUMIFS(Data!$E:$E,Data!$D:$D,'All YOY'!AX$93,Data!$A:$A,'All YOY'!AX$92,Data!$C:$C,'All YOY'!$C122,Data!$B:$B,'All YOY'!AX$91)</f>
        <v>0</v>
      </c>
      <c r="AY122" s="85">
        <f>SUMIFS(Data!$E:$E,Data!$D:$D,'All YOY'!AY$93,Data!$A:$A,'All YOY'!AY$92,Data!$C:$C,'All YOY'!$C122,Data!$B:$B,'All YOY'!AY$91)</f>
        <v>0</v>
      </c>
      <c r="AZ122" s="85">
        <f>SUMIFS(Data!$E:$E,Data!$D:$D,'All YOY'!AZ$93,Data!$A:$A,'All YOY'!AZ$92,Data!$C:$C,'All YOY'!$C122,Data!$B:$B,'All YOY'!AZ$91)</f>
        <v>0</v>
      </c>
      <c r="BA122" s="85">
        <f>SUMIFS(Data!$E:$E,Data!$D:$D,'All YOY'!BA$93,Data!$A:$A,'All YOY'!BA$92,Data!$C:$C,'All YOY'!$C122,Data!$B:$B,'All YOY'!BA$91)</f>
        <v>0</v>
      </c>
      <c r="BB122" s="85">
        <f>SUMIFS(Data!$E:$E,Data!$D:$D,'All YOY'!BB$93,Data!$A:$A,'All YOY'!BB$92,Data!$C:$C,'All YOY'!$C122,Data!$B:$B,'All YOY'!BB$91)</f>
        <v>0</v>
      </c>
      <c r="BC122" s="85">
        <f>SUMIFS(Data!$E:$E,Data!$D:$D,'All YOY'!BC$93,Data!$A:$A,'All YOY'!BC$92,Data!$C:$C,'All YOY'!$C122,Data!$B:$B,'All YOY'!BC$91)</f>
        <v>0</v>
      </c>
      <c r="BD122" s="85">
        <f>SUMIFS(Data!$E:$E,Data!$D:$D,'All YOY'!BD$93,Data!$A:$A,'All YOY'!BD$92,Data!$C:$C,'All YOY'!$C122,Data!$B:$B,'All YOY'!BD$91)</f>
        <v>0</v>
      </c>
      <c r="BE122" s="85">
        <f>SUMIFS(Data!$E:$E,Data!$D:$D,'All YOY'!BE$93,Data!$A:$A,'All YOY'!BE$92,Data!$C:$C,'All YOY'!$C122,Data!$B:$B,'All YOY'!BE$91)</f>
        <v>0</v>
      </c>
      <c r="BF122" s="85">
        <f>SUMIFS(Data!$E:$E,Data!$D:$D,'All YOY'!BF$93,Data!$A:$A,'All YOY'!BF$92,Data!$C:$C,'All YOY'!$C122,Data!$B:$B,'All YOY'!BF$91)</f>
        <v>0</v>
      </c>
      <c r="BG122" s="85">
        <f>SUMIFS(Data!$E:$E,Data!$D:$D,'All YOY'!BG$93,Data!$A:$A,'All YOY'!BG$92,Data!$C:$C,'All YOY'!$C122,Data!$B:$B,'All YOY'!BG$91)</f>
        <v>0</v>
      </c>
      <c r="BH122" s="85">
        <f>SUMIFS(Data!$E:$E,Data!$D:$D,'All YOY'!BH$93,Data!$A:$A,'All YOY'!BH$92,Data!$C:$C,'All YOY'!$C122,Data!$B:$B,'All YOY'!BH$91)</f>
        <v>0</v>
      </c>
      <c r="BI122" s="85">
        <f>SUMIFS(Data!$E:$E,Data!$D:$D,'All YOY'!BI$93,Data!$A:$A,'All YOY'!BI$92,Data!$C:$C,'All YOY'!$C122,Data!$B:$B,'All YOY'!BI$91)</f>
        <v>0</v>
      </c>
      <c r="BJ122" s="85">
        <f>SUMIFS(Data!$E:$E,Data!$D:$D,'All YOY'!BJ$93,Data!$A:$A,'All YOY'!BJ$92,Data!$C:$C,'All YOY'!$C122,Data!$B:$B,'All YOY'!BJ$91)</f>
        <v>0</v>
      </c>
      <c r="BK122" s="85">
        <f>SUMIFS(Data!$E:$E,Data!$D:$D,'All YOY'!BK$93,Data!$A:$A,'All YOY'!BK$92,Data!$C:$C,'All YOY'!$C122,Data!$B:$B,'All YOY'!BK$91)</f>
        <v>0</v>
      </c>
      <c r="BL122" s="85">
        <f>SUMIFS(Data!$E:$E,Data!$D:$D,'All YOY'!BL$93,Data!$A:$A,'All YOY'!BL$92,Data!$C:$C,'All YOY'!$C122,Data!$B:$B,'All YOY'!BL$91)</f>
        <v>0</v>
      </c>
      <c r="BM122" s="85">
        <f>SUMIFS(Data!$E:$E,Data!$D:$D,'All YOY'!BM$93,Data!$A:$A,'All YOY'!BM$92,Data!$C:$C,'All YOY'!$C122,Data!$B:$B,'All YOY'!BM$91)</f>
        <v>0</v>
      </c>
      <c r="BN122" s="85">
        <f>SUMIFS(Data!$E:$E,Data!$D:$D,'All YOY'!BN$93,Data!$A:$A,'All YOY'!BN$92,Data!$C:$C,'All YOY'!$C122,Data!$B:$B,'All YOY'!BN$91)</f>
        <v>0</v>
      </c>
      <c r="BO122" s="85">
        <f>SUMIFS(Data!$E:$E,Data!$D:$D,'All YOY'!BO$93,Data!$A:$A,'All YOY'!BO$92,Data!$C:$C,'All YOY'!$C122,Data!$B:$B,'All YOY'!BO$91)</f>
        <v>0</v>
      </c>
      <c r="BP122" s="85">
        <f>SUMIFS(Data!$E:$E,Data!$D:$D,'All YOY'!BP$93,Data!$A:$A,'All YOY'!BP$92,Data!$C:$C,'All YOY'!$C122,Data!$B:$B,'All YOY'!BP$91)</f>
        <v>0</v>
      </c>
      <c r="BQ122" s="85">
        <f>SUMIFS(Data!$E:$E,Data!$D:$D,'All YOY'!BQ$93,Data!$A:$A,'All YOY'!BQ$92,Data!$C:$C,'All YOY'!$C122,Data!$B:$B,'All YOY'!BQ$91)</f>
        <v>0</v>
      </c>
      <c r="BR122" s="85">
        <f>SUMIFS(Data!$E:$E,Data!$D:$D,'All YOY'!BR$93,Data!$A:$A,'All YOY'!BR$92,Data!$C:$C,'All YOY'!$C122,Data!$B:$B,'All YOY'!BR$91)</f>
        <v>0</v>
      </c>
      <c r="BS122" s="85">
        <f>SUMIFS(Data!$E:$E,Data!$D:$D,'All YOY'!BS$93,Data!$A:$A,'All YOY'!BS$92,Data!$C:$C,'All YOY'!$C122,Data!$B:$B,'All YOY'!BS$91)</f>
        <v>0</v>
      </c>
      <c r="BT122" s="85">
        <f>SUMIFS(Data!$E:$E,Data!$D:$D,'All YOY'!BT$93,Data!$A:$A,'All YOY'!BT$92,Data!$C:$C,'All YOY'!$C122,Data!$B:$B,'All YOY'!BT$91)</f>
        <v>0</v>
      </c>
      <c r="BU122" s="85">
        <f>SUMIFS(Data!$E:$E,Data!$D:$D,'All YOY'!BU$93,Data!$A:$A,'All YOY'!BU$92,Data!$C:$C,'All YOY'!$C122,Data!$B:$B,'All YOY'!BU$91)</f>
        <v>0</v>
      </c>
      <c r="BV122" s="85">
        <f>SUMIFS(Data!$E:$E,Data!$D:$D,'All YOY'!BV$93,Data!$A:$A,'All YOY'!BV$92,Data!$C:$C,'All YOY'!$C122,Data!$B:$B,'All YOY'!BV$91)</f>
        <v>0</v>
      </c>
      <c r="BW122" s="85">
        <f>SUMIFS(Data!$E:$E,Data!$D:$D,'All YOY'!BW$93,Data!$A:$A,'All YOY'!BW$92,Data!$C:$C,'All YOY'!$C122,Data!$B:$B,'All YOY'!BW$91)</f>
        <v>0</v>
      </c>
      <c r="BX122" s="85">
        <f>SUMIFS(Data!$E:$E,Data!$D:$D,'All YOY'!BX$93,Data!$A:$A,'All YOY'!BX$92,Data!$C:$C,'All YOY'!$C122,Data!$B:$B,'All YOY'!BX$91)</f>
        <v>0</v>
      </c>
      <c r="BY122" s="85">
        <f>SUMIFS(Data!$E:$E,Data!$D:$D,'All YOY'!BY$93,Data!$A:$A,'All YOY'!BY$92,Data!$C:$C,'All YOY'!$C122,Data!$B:$B,'All YOY'!BY$91)</f>
        <v>0</v>
      </c>
      <c r="BZ122" s="85">
        <f>SUMIFS(Data!$E:$E,Data!$D:$D,'All YOY'!BZ$93,Data!$A:$A,'All YOY'!BZ$92,Data!$C:$C,'All YOY'!$C122,Data!$B:$B,'All YOY'!BZ$91)</f>
        <v>0</v>
      </c>
      <c r="CA122" s="85">
        <f>SUMIFS(Data!$E:$E,Data!$D:$D,'All YOY'!CA$93,Data!$A:$A,'All YOY'!CA$92,Data!$C:$C,'All YOY'!$C122,Data!$B:$B,'All YOY'!CA$91)</f>
        <v>0</v>
      </c>
      <c r="CB122" s="85">
        <f>SUMIFS(Data!$E:$E,Data!$D:$D,'All YOY'!CB$93,Data!$A:$A,'All YOY'!CB$92,Data!$C:$C,'All YOY'!$C122,Data!$B:$B,'All YOY'!CB$91)</f>
        <v>0</v>
      </c>
      <c r="CC122" s="85">
        <f>SUMIFS(Data!$E:$E,Data!$D:$D,'All YOY'!CC$93,Data!$A:$A,'All YOY'!CC$92,Data!$C:$C,'All YOY'!$C122,Data!$B:$B,'All YOY'!CC$91)</f>
        <v>0</v>
      </c>
      <c r="CD122" s="85">
        <f>SUMIFS(Data!$E:$E,Data!$D:$D,'All YOY'!CD$93,Data!$A:$A,'All YOY'!CD$92,Data!$C:$C,'All YOY'!$C122,Data!$B:$B,'All YOY'!CD$91)</f>
        <v>0</v>
      </c>
      <c r="CE122" s="85">
        <f>SUMIFS(Data!$E:$E,Data!$D:$D,'All YOY'!CE$93,Data!$A:$A,'All YOY'!CE$92,Data!$C:$C,'All YOY'!$C122,Data!$B:$B,'All YOY'!CE$91)</f>
        <v>0</v>
      </c>
      <c r="CF122" s="85">
        <f>SUMIFS(Data!$E:$E,Data!$D:$D,'All YOY'!CF$93,Data!$A:$A,'All YOY'!CF$92,Data!$C:$C,'All YOY'!$C122,Data!$B:$B,'All YOY'!CF$91)</f>
        <v>0</v>
      </c>
      <c r="CG122" s="85">
        <f>SUMIFS(Data!$E:$E,Data!$D:$D,'All YOY'!CG$93,Data!$A:$A,'All YOY'!CG$92,Data!$C:$C,'All YOY'!$C122,Data!$B:$B,'All YOY'!CG$91)</f>
        <v>0</v>
      </c>
      <c r="CH122" s="85">
        <f>SUMIFS(Data!$E:$E,Data!$D:$D,'All YOY'!CH$93,Data!$A:$A,'All YOY'!CH$92,Data!$C:$C,'All YOY'!$C122,Data!$B:$B,'All YOY'!CH$91)</f>
        <v>0</v>
      </c>
      <c r="CI122" s="85">
        <f>SUMIFS(Data!$E:$E,Data!$D:$D,'All YOY'!CI$93,Data!$A:$A,'All YOY'!CI$92,Data!$C:$C,'All YOY'!$C122,Data!$B:$B,'All YOY'!CI$91)</f>
        <v>0</v>
      </c>
      <c r="CJ122" s="85">
        <f>SUMIFS(Data!$E:$E,Data!$D:$D,'All YOY'!CJ$93,Data!$A:$A,'All YOY'!CJ$92,Data!$C:$C,'All YOY'!$C122,Data!$B:$B,'All YOY'!CJ$91)</f>
        <v>0</v>
      </c>
      <c r="CK122" s="85">
        <f>SUMIFS(Data!$E:$E,Data!$D:$D,'All YOY'!CK$93,Data!$A:$A,'All YOY'!CK$92,Data!$C:$C,'All YOY'!$C122,Data!$B:$B,'All YOY'!CK$91)</f>
        <v>0</v>
      </c>
      <c r="CL122" s="85">
        <f>SUMIFS(Data!$E:$E,Data!$D:$D,'All YOY'!CL$93,Data!$A:$A,'All YOY'!CL$92,Data!$C:$C,'All YOY'!$C122,Data!$B:$B,'All YOY'!CL$91)</f>
        <v>0</v>
      </c>
      <c r="CM122" s="85">
        <f>SUMIFS(Data!$E:$E,Data!$D:$D,'All YOY'!CM$93,Data!$A:$A,'All YOY'!CM$92,Data!$C:$C,'All YOY'!$C122,Data!$B:$B,'All YOY'!CM$91)</f>
        <v>0</v>
      </c>
      <c r="CN122" s="85">
        <f>SUMIFS(Data!$E:$E,Data!$D:$D,'All YOY'!CN$93,Data!$A:$A,'All YOY'!CN$92,Data!$C:$C,'All YOY'!$C122,Data!$B:$B,'All YOY'!CN$91)</f>
        <v>0</v>
      </c>
      <c r="CO122" s="85">
        <f>SUMIFS(Data!$E:$E,Data!$D:$D,'All YOY'!CO$93,Data!$A:$A,'All YOY'!CO$92,Data!$C:$C,'All YOY'!$C122,Data!$B:$B,'All YOY'!CO$91)</f>
        <v>0</v>
      </c>
      <c r="CP122" s="85">
        <f>SUMIFS(Data!$E:$E,Data!$D:$D,'All YOY'!CP$93,Data!$A:$A,'All YOY'!CP$92,Data!$C:$C,'All YOY'!$C122,Data!$B:$B,'All YOY'!CP$91)</f>
        <v>0</v>
      </c>
      <c r="CQ122" s="85">
        <f>SUMIFS(Data!$E:$E,Data!$D:$D,'All YOY'!CQ$93,Data!$A:$A,'All YOY'!CQ$92,Data!$C:$C,'All YOY'!$C122,Data!$B:$B,'All YOY'!CQ$91)</f>
        <v>0</v>
      </c>
      <c r="CR122" s="85">
        <f>SUMIFS(Data!$E:$E,Data!$D:$D,'All YOY'!CR$93,Data!$A:$A,'All YOY'!CR$92,Data!$C:$C,'All YOY'!$C122,Data!$B:$B,'All YOY'!CR$91)</f>
        <v>0</v>
      </c>
      <c r="CS122" s="85">
        <f>SUMIFS(Data!$E:$E,Data!$D:$D,'All YOY'!CS$93,Data!$A:$A,'All YOY'!CS$92,Data!$C:$C,'All YOY'!$C122,Data!$B:$B,'All YOY'!CS$91)</f>
        <v>0</v>
      </c>
      <c r="CT122" s="85">
        <f>SUMIFS(Data!$E:$E,Data!$D:$D,'All YOY'!CT$93,Data!$A:$A,'All YOY'!CT$92,Data!$C:$C,'All YOY'!$C122,Data!$B:$B,'All YOY'!CT$91)</f>
        <v>0</v>
      </c>
      <c r="CU122" s="85">
        <f>SUMIFS(Data!$E:$E,Data!$D:$D,'All YOY'!CU$93,Data!$A:$A,'All YOY'!CU$92,Data!$C:$C,'All YOY'!$C122,Data!$B:$B,'All YOY'!CU$91)</f>
        <v>0</v>
      </c>
      <c r="CV122" s="85">
        <f>SUMIFS(Data!$E:$E,Data!$D:$D,'All YOY'!CV$93,Data!$A:$A,'All YOY'!CV$92,Data!$C:$C,'All YOY'!$C122,Data!$B:$B,'All YOY'!CV$91)</f>
        <v>0</v>
      </c>
      <c r="CW122" s="85">
        <f>SUMIFS(Data!$E:$E,Data!$D:$D,'All YOY'!CW$93,Data!$A:$A,'All YOY'!CW$92,Data!$C:$C,'All YOY'!$C122,Data!$B:$B,'All YOY'!CW$91)</f>
        <v>549</v>
      </c>
      <c r="CX122" s="85">
        <f>SUMIFS(Data!$E:$E,Data!$D:$D,'All YOY'!CX$93,Data!$A:$A,'All YOY'!CX$92,Data!$C:$C,'All YOY'!$C122,Data!$B:$B,'All YOY'!CX$91)</f>
        <v>477</v>
      </c>
      <c r="CY122" s="85">
        <f>SUMIFS(Data!$E:$E,Data!$D:$D,'All YOY'!CY$93,Data!$A:$A,'All YOY'!CY$92,Data!$C:$C,'All YOY'!$C122,Data!$B:$B,'All YOY'!CY$91)</f>
        <v>72</v>
      </c>
      <c r="CZ122" s="85">
        <f>SUMIFS(Data!$E:$E,Data!$D:$D,'All YOY'!CZ$93,Data!$A:$A,'All YOY'!CZ$92,Data!$C:$C,'All YOY'!$C122,Data!$B:$B,'All YOY'!CZ$91)</f>
        <v>537</v>
      </c>
      <c r="DA122" s="85">
        <f>SUMIFS(Data!$E:$E,Data!$D:$D,'All YOY'!DA$93,Data!$A:$A,'All YOY'!DA$92,Data!$C:$C,'All YOY'!$C122,Data!$B:$B,'All YOY'!DA$91)</f>
        <v>0</v>
      </c>
      <c r="DB122" s="85">
        <f>SUMIFS(Data!$E:$E,Data!$D:$D,'All YOY'!DB$93,Data!$A:$A,'All YOY'!DB$92,Data!$C:$C,'All YOY'!$C122,Data!$B:$B,'All YOY'!DB$91)</f>
        <v>64</v>
      </c>
      <c r="DC122" s="85">
        <f>SUMIFS(Data!$E:$E,Data!$D:$D,'All YOY'!DC$93,Data!$A:$A,'All YOY'!DC$92,Data!$C:$C,'All YOY'!$C122,Data!$B:$B,'All YOY'!DC$91)</f>
        <v>660</v>
      </c>
      <c r="DD122" s="85">
        <f>SUMIFS(Data!$E:$E,Data!$D:$D,'All YOY'!DD$93,Data!$A:$A,'All YOY'!DD$92,Data!$C:$C,'All YOY'!$C122,Data!$B:$B,'All YOY'!DD$91)</f>
        <v>597</v>
      </c>
      <c r="DE122" s="85">
        <f>SUMIFS(Data!$E:$E,Data!$D:$D,'All YOY'!DE$93,Data!$A:$A,'All YOY'!DE$92,Data!$C:$C,'All YOY'!$C122,Data!$B:$B,'All YOY'!DE$91)</f>
        <v>63</v>
      </c>
    </row>
    <row r="123" spans="1:109">
      <c r="A123" s="77" t="s">
        <v>463</v>
      </c>
      <c r="B123" s="77"/>
      <c r="C123" s="77" t="s">
        <v>8</v>
      </c>
      <c r="D123" s="77"/>
      <c r="E123" s="85">
        <f>SUMIFS(Data!$E:$E,Data!$D:$D,'All YOY'!E$93,Data!$A:$A,'All YOY'!E$92,Data!$C:$C,'All YOY'!$C123,Data!$B:$B,'All YOY'!E$91)</f>
        <v>0</v>
      </c>
      <c r="F123" s="85">
        <f>SUMIFS(Data!$E:$E,Data!$D:$D,'All YOY'!F$93,Data!$A:$A,'All YOY'!F$92,Data!$C:$C,'All YOY'!$C123,Data!$B:$B,'All YOY'!F$91)</f>
        <v>0</v>
      </c>
      <c r="G123" s="85">
        <f>SUMIFS(Data!$E:$E,Data!$D:$D,'All YOY'!G$93,Data!$A:$A,'All YOY'!G$92,Data!$C:$C,'All YOY'!$C123,Data!$B:$B,'All YOY'!G$91)</f>
        <v>0</v>
      </c>
      <c r="H123" s="85">
        <f>SUMIFS(Data!$E:$E,Data!$D:$D,'All YOY'!H$93,Data!$A:$A,'All YOY'!H$92,Data!$C:$C,'All YOY'!$C123,Data!$B:$B,'All YOY'!H$91)</f>
        <v>0</v>
      </c>
      <c r="I123" s="85">
        <f>SUMIFS(Data!$E:$E,Data!$D:$D,'All YOY'!I$93,Data!$A:$A,'All YOY'!I$92,Data!$C:$C,'All YOY'!$C123,Data!$B:$B,'All YOY'!I$91)</f>
        <v>0</v>
      </c>
      <c r="J123" s="85">
        <f>SUMIFS(Data!$E:$E,Data!$D:$D,'All YOY'!J$93,Data!$A:$A,'All YOY'!J$92,Data!$C:$C,'All YOY'!$C123,Data!$B:$B,'All YOY'!J$91)</f>
        <v>0</v>
      </c>
      <c r="K123" s="85">
        <f>SUMIFS(Data!$E:$E,Data!$D:$D,'All YOY'!K$93,Data!$A:$A,'All YOY'!K$92,Data!$C:$C,'All YOY'!$C123,Data!$B:$B,'All YOY'!K$91)</f>
        <v>74665</v>
      </c>
      <c r="L123" s="85">
        <f>SUMIFS(Data!$E:$E,Data!$D:$D,'All YOY'!L$93,Data!$A:$A,'All YOY'!L$92,Data!$C:$C,'All YOY'!$C123,Data!$B:$B,'All YOY'!L$91)</f>
        <v>70652</v>
      </c>
      <c r="M123" s="85">
        <f>SUMIFS(Data!$E:$E,Data!$D:$D,'All YOY'!M$93,Data!$A:$A,'All YOY'!M$92,Data!$C:$C,'All YOY'!$C123,Data!$B:$B,'All YOY'!M$91)</f>
        <v>4013</v>
      </c>
      <c r="N123" s="85">
        <f>SUMIFS(Data!$E:$E,Data!$D:$D,'All YOY'!N$93,Data!$A:$A,'All YOY'!N$92,Data!$C:$C,'All YOY'!$C123,Data!$B:$B,'All YOY'!N$91)</f>
        <v>81491</v>
      </c>
      <c r="O123" s="85">
        <f>SUMIFS(Data!$E:$E,Data!$D:$D,'All YOY'!O$93,Data!$A:$A,'All YOY'!O$92,Data!$C:$C,'All YOY'!$C123,Data!$B:$B,'All YOY'!O$91)</f>
        <v>77718</v>
      </c>
      <c r="P123" s="85">
        <f>SUMIFS(Data!$E:$E,Data!$D:$D,'All YOY'!P$93,Data!$A:$A,'All YOY'!P$92,Data!$C:$C,'All YOY'!$C123,Data!$B:$B,'All YOY'!P$91)</f>
        <v>3773</v>
      </c>
      <c r="Q123" s="85">
        <f>SUMIFS(Data!$E:$E,Data!$D:$D,'All YOY'!Q$93,Data!$A:$A,'All YOY'!Q$92,Data!$C:$C,'All YOY'!$C123,Data!$B:$B,'All YOY'!Q$91)</f>
        <v>89513</v>
      </c>
      <c r="R123" s="85">
        <f>SUMIFS(Data!$E:$E,Data!$D:$D,'All YOY'!R$93,Data!$A:$A,'All YOY'!R$92,Data!$C:$C,'All YOY'!$C123,Data!$B:$B,'All YOY'!R$91)</f>
        <v>83619</v>
      </c>
      <c r="S123" s="85">
        <f>SUMIFS(Data!$E:$E,Data!$D:$D,'All YOY'!S$93,Data!$A:$A,'All YOY'!S$92,Data!$C:$C,'All YOY'!$C123,Data!$B:$B,'All YOY'!S$91)</f>
        <v>5894</v>
      </c>
      <c r="T123" s="85">
        <f>SUMIFS(Data!$E:$E,Data!$D:$D,'All YOY'!T$93,Data!$A:$A,'All YOY'!T$92,Data!$C:$C,'All YOY'!$C123,Data!$B:$B,'All YOY'!T$91)</f>
        <v>92362</v>
      </c>
      <c r="U123" s="85">
        <f>SUMIFS(Data!$E:$E,Data!$D:$D,'All YOY'!U$93,Data!$A:$A,'All YOY'!U$92,Data!$C:$C,'All YOY'!$C123,Data!$B:$B,'All YOY'!U$91)</f>
        <v>87430</v>
      </c>
      <c r="V123" s="85">
        <f>SUMIFS(Data!$E:$E,Data!$D:$D,'All YOY'!V$93,Data!$A:$A,'All YOY'!V$92,Data!$C:$C,'All YOY'!$C123,Data!$B:$B,'All YOY'!V$91)</f>
        <v>4932</v>
      </c>
      <c r="W123" s="85">
        <f>SUMIFS(Data!$E:$E,Data!$D:$D,'All YOY'!W$93,Data!$A:$A,'All YOY'!W$92,Data!$C:$C,'All YOY'!$C123,Data!$B:$B,'All YOY'!W$91)</f>
        <v>94877</v>
      </c>
      <c r="X123" s="85">
        <f>SUMIFS(Data!$E:$E,Data!$D:$D,'All YOY'!X$93,Data!$A:$A,'All YOY'!X$92,Data!$C:$C,'All YOY'!$C123,Data!$B:$B,'All YOY'!X$91)</f>
        <v>89519</v>
      </c>
      <c r="Y123" s="85">
        <f>SUMIFS(Data!$E:$E,Data!$D:$D,'All YOY'!Y$93,Data!$A:$A,'All YOY'!Y$92,Data!$C:$C,'All YOY'!$C123,Data!$B:$B,'All YOY'!Y$91)</f>
        <v>5358</v>
      </c>
      <c r="Z123" s="85">
        <f>SUMIFS(Data!$E:$E,Data!$D:$D,'All YOY'!Z$93,Data!$A:$A,'All YOY'!Z$92,Data!$C:$C,'All YOY'!$C123,Data!$B:$B,'All YOY'!Z$91)</f>
        <v>98551</v>
      </c>
      <c r="AA123" s="85">
        <f>SUMIFS(Data!$E:$E,Data!$D:$D,'All YOY'!AA$93,Data!$A:$A,'All YOY'!AA$92,Data!$C:$C,'All YOY'!$C123,Data!$B:$B,'All YOY'!AA$91)</f>
        <v>93217</v>
      </c>
      <c r="AB123" s="85">
        <f>SUMIFS(Data!$E:$E,Data!$D:$D,'All YOY'!AB$93,Data!$A:$A,'All YOY'!AB$92,Data!$C:$C,'All YOY'!$C123,Data!$B:$B,'All YOY'!AB$91)</f>
        <v>5334</v>
      </c>
      <c r="AC123" s="85">
        <f>SUMIFS(Data!$E:$E,Data!$D:$D,'All YOY'!AC$93,Data!$A:$A,'All YOY'!AC$92,Data!$C:$C,'All YOY'!$C123,Data!$B:$B,'All YOY'!AC$91)</f>
        <v>102901</v>
      </c>
      <c r="AD123" s="85">
        <f>SUMIFS(Data!$E:$E,Data!$D:$D,'All YOY'!AD$93,Data!$A:$A,'All YOY'!AD$92,Data!$C:$C,'All YOY'!$C123,Data!$B:$B,'All YOY'!AD$91)</f>
        <v>97375</v>
      </c>
      <c r="AE123" s="85">
        <f>SUMIFS(Data!$E:$E,Data!$D:$D,'All YOY'!AE$93,Data!$A:$A,'All YOY'!AE$92,Data!$C:$C,'All YOY'!$C123,Data!$B:$B,'All YOY'!AE$91)</f>
        <v>5526</v>
      </c>
      <c r="AF123" s="85">
        <f>SUMIFS(Data!$E:$E,Data!$D:$D,'All YOY'!AF$93,Data!$A:$A,'All YOY'!AF$92,Data!$C:$C,'All YOY'!$C123,Data!$B:$B,'All YOY'!AF$91)</f>
        <v>107620</v>
      </c>
      <c r="AG123" s="85">
        <f>SUMIFS(Data!$E:$E,Data!$D:$D,'All YOY'!AG$93,Data!$A:$A,'All YOY'!AG$92,Data!$C:$C,'All YOY'!$C123,Data!$B:$B,'All YOY'!AG$91)</f>
        <v>102341</v>
      </c>
      <c r="AH123" s="85">
        <f>SUMIFS(Data!$E:$E,Data!$D:$D,'All YOY'!AH$93,Data!$A:$A,'All YOY'!AH$92,Data!$C:$C,'All YOY'!$C123,Data!$B:$B,'All YOY'!AH$91)</f>
        <v>5279</v>
      </c>
      <c r="AI123" s="85">
        <f>SUMIFS(Data!$E:$E,Data!$D:$D,'All YOY'!AI$93,Data!$A:$A,'All YOY'!AI$92,Data!$C:$C,'All YOY'!$C123,Data!$B:$B,'All YOY'!AI$91)</f>
        <v>110093</v>
      </c>
      <c r="AJ123" s="85">
        <f>SUMIFS(Data!$E:$E,Data!$D:$D,'All YOY'!AJ$93,Data!$A:$A,'All YOY'!AJ$92,Data!$C:$C,'All YOY'!$C123,Data!$B:$B,'All YOY'!AJ$91)</f>
        <v>103960</v>
      </c>
      <c r="AK123" s="85">
        <f>SUMIFS(Data!$E:$E,Data!$D:$D,'All YOY'!AK$93,Data!$A:$A,'All YOY'!AK$92,Data!$C:$C,'All YOY'!$C123,Data!$B:$B,'All YOY'!AK$91)</f>
        <v>6133</v>
      </c>
      <c r="AL123" s="85">
        <f>SUMIFS(Data!$E:$E,Data!$D:$D,'All YOY'!AL$93,Data!$A:$A,'All YOY'!AL$92,Data!$C:$C,'All YOY'!$C123,Data!$B:$B,'All YOY'!AL$91)</f>
        <v>111584</v>
      </c>
      <c r="AM123" s="85">
        <f>SUMIFS(Data!$E:$E,Data!$D:$D,'All YOY'!AM$93,Data!$A:$A,'All YOY'!AM$92,Data!$C:$C,'All YOY'!$C123,Data!$B:$B,'All YOY'!AM$91)</f>
        <v>105326</v>
      </c>
      <c r="AN123" s="85">
        <f>SUMIFS(Data!$E:$E,Data!$D:$D,'All YOY'!AN$93,Data!$A:$A,'All YOY'!AN$92,Data!$C:$C,'All YOY'!$C123,Data!$B:$B,'All YOY'!AN$91)</f>
        <v>6258</v>
      </c>
      <c r="AO123" s="85">
        <f>SUMIFS(Data!$E:$E,Data!$D:$D,'All YOY'!AO$93,Data!$A:$A,'All YOY'!AO$92,Data!$C:$C,'All YOY'!$C123,Data!$B:$B,'All YOY'!AO$91)</f>
        <v>113548</v>
      </c>
      <c r="AP123" s="85">
        <f>SUMIFS(Data!$E:$E,Data!$D:$D,'All YOY'!AP$93,Data!$A:$A,'All YOY'!AP$92,Data!$C:$C,'All YOY'!$C123,Data!$B:$B,'All YOY'!AP$91)</f>
        <v>106970</v>
      </c>
      <c r="AQ123" s="85">
        <f>SUMIFS(Data!$E:$E,Data!$D:$D,'All YOY'!AQ$93,Data!$A:$A,'All YOY'!AQ$92,Data!$C:$C,'All YOY'!$C123,Data!$B:$B,'All YOY'!AQ$91)</f>
        <v>6578</v>
      </c>
      <c r="AR123" s="85">
        <f>SUMIFS(Data!$E:$E,Data!$D:$D,'All YOY'!AR$93,Data!$A:$A,'All YOY'!AR$92,Data!$C:$C,'All YOY'!$C123,Data!$B:$B,'All YOY'!AR$91)</f>
        <v>117249</v>
      </c>
      <c r="AS123" s="85">
        <f>SUMIFS(Data!$E:$E,Data!$D:$D,'All YOY'!AS$93,Data!$A:$A,'All YOY'!AS$92,Data!$C:$C,'All YOY'!$C123,Data!$B:$B,'All YOY'!AS$91)</f>
        <v>110230</v>
      </c>
      <c r="AT123" s="85">
        <f>SUMIFS(Data!$E:$E,Data!$D:$D,'All YOY'!AT$93,Data!$A:$A,'All YOY'!AT$92,Data!$C:$C,'All YOY'!$C123,Data!$B:$B,'All YOY'!AT$91)</f>
        <v>7019</v>
      </c>
      <c r="AU123" s="85">
        <f>SUMIFS(Data!$E:$E,Data!$D:$D,'All YOY'!AU$93,Data!$A:$A,'All YOY'!AU$92,Data!$C:$C,'All YOY'!$C123,Data!$B:$B,'All YOY'!AU$91)</f>
        <v>123088</v>
      </c>
      <c r="AV123" s="85">
        <f>SUMIFS(Data!$E:$E,Data!$D:$D,'All YOY'!AV$93,Data!$A:$A,'All YOY'!AV$92,Data!$C:$C,'All YOY'!$C123,Data!$B:$B,'All YOY'!AV$91)</f>
        <v>115678</v>
      </c>
      <c r="AW123" s="85">
        <f>SUMIFS(Data!$E:$E,Data!$D:$D,'All YOY'!AW$93,Data!$A:$A,'All YOY'!AW$92,Data!$C:$C,'All YOY'!$C123,Data!$B:$B,'All YOY'!AW$91)</f>
        <v>7410</v>
      </c>
      <c r="AX123" s="85">
        <f>SUMIFS(Data!$E:$E,Data!$D:$D,'All YOY'!AX$93,Data!$A:$A,'All YOY'!AX$92,Data!$C:$C,'All YOY'!$C123,Data!$B:$B,'All YOY'!AX$91)</f>
        <v>130169</v>
      </c>
      <c r="AY123" s="85">
        <f>SUMIFS(Data!$E:$E,Data!$D:$D,'All YOY'!AY$93,Data!$A:$A,'All YOY'!AY$92,Data!$C:$C,'All YOY'!$C123,Data!$B:$B,'All YOY'!AY$91)</f>
        <v>122397</v>
      </c>
      <c r="AZ123" s="85">
        <f>SUMIFS(Data!$E:$E,Data!$D:$D,'All YOY'!AZ$93,Data!$A:$A,'All YOY'!AZ$92,Data!$C:$C,'All YOY'!$C123,Data!$B:$B,'All YOY'!AZ$91)</f>
        <v>7772</v>
      </c>
      <c r="BA123" s="85">
        <f>SUMIFS(Data!$E:$E,Data!$D:$D,'All YOY'!BA$93,Data!$A:$A,'All YOY'!BA$92,Data!$C:$C,'All YOY'!$C123,Data!$B:$B,'All YOY'!BA$91)</f>
        <v>0</v>
      </c>
      <c r="BB123" s="85">
        <f>SUMIFS(Data!$E:$E,Data!$D:$D,'All YOY'!BB$93,Data!$A:$A,'All YOY'!BB$92,Data!$C:$C,'All YOY'!$C123,Data!$B:$B,'All YOY'!BB$91)</f>
        <v>0</v>
      </c>
      <c r="BC123" s="85">
        <f>SUMIFS(Data!$E:$E,Data!$D:$D,'All YOY'!BC$93,Data!$A:$A,'All YOY'!BC$92,Data!$C:$C,'All YOY'!$C123,Data!$B:$B,'All YOY'!BC$91)</f>
        <v>0</v>
      </c>
      <c r="BD123" s="85">
        <f>SUMIFS(Data!$E:$E,Data!$D:$D,'All YOY'!BD$93,Data!$A:$A,'All YOY'!BD$92,Data!$C:$C,'All YOY'!$C123,Data!$B:$B,'All YOY'!BD$91)</f>
        <v>138674</v>
      </c>
      <c r="BE123" s="85">
        <f>SUMIFS(Data!$E:$E,Data!$D:$D,'All YOY'!BE$93,Data!$A:$A,'All YOY'!BE$92,Data!$C:$C,'All YOY'!$C123,Data!$B:$B,'All YOY'!BE$91)</f>
        <v>129887</v>
      </c>
      <c r="BF123" s="85">
        <f>SUMIFS(Data!$E:$E,Data!$D:$D,'All YOY'!BF$93,Data!$A:$A,'All YOY'!BF$92,Data!$C:$C,'All YOY'!$C123,Data!$B:$B,'All YOY'!BF$91)</f>
        <v>8787</v>
      </c>
      <c r="BG123" s="85">
        <f>SUMIFS(Data!$E:$E,Data!$D:$D,'All YOY'!BG$93,Data!$A:$A,'All YOY'!BG$92,Data!$C:$C,'All YOY'!$C123,Data!$B:$B,'All YOY'!BG$91)</f>
        <v>143650</v>
      </c>
      <c r="BH123" s="85">
        <f>SUMIFS(Data!$E:$E,Data!$D:$D,'All YOY'!BH$93,Data!$A:$A,'All YOY'!BH$92,Data!$C:$C,'All YOY'!$C123,Data!$B:$B,'All YOY'!BH$91)</f>
        <v>134372</v>
      </c>
      <c r="BI123" s="85">
        <f>SUMIFS(Data!$E:$E,Data!$D:$D,'All YOY'!BI$93,Data!$A:$A,'All YOY'!BI$92,Data!$C:$C,'All YOY'!$C123,Data!$B:$B,'All YOY'!BI$91)</f>
        <v>9278</v>
      </c>
      <c r="BJ123" s="85">
        <f>SUMIFS(Data!$E:$E,Data!$D:$D,'All YOY'!BJ$93,Data!$A:$A,'All YOY'!BJ$92,Data!$C:$C,'All YOY'!$C123,Data!$B:$B,'All YOY'!BJ$91)</f>
        <v>148463</v>
      </c>
      <c r="BK123" s="85">
        <f>SUMIFS(Data!$E:$E,Data!$D:$D,'All YOY'!BK$93,Data!$A:$A,'All YOY'!BK$92,Data!$C:$C,'All YOY'!$C123,Data!$B:$B,'All YOY'!BK$91)</f>
        <v>139095</v>
      </c>
      <c r="BL123" s="85">
        <f>SUMIFS(Data!$E:$E,Data!$D:$D,'All YOY'!BL$93,Data!$A:$A,'All YOY'!BL$92,Data!$C:$C,'All YOY'!$C123,Data!$B:$B,'All YOY'!BL$91)</f>
        <v>9368</v>
      </c>
      <c r="BM123" s="85">
        <f>SUMIFS(Data!$E:$E,Data!$D:$D,'All YOY'!BM$93,Data!$A:$A,'All YOY'!BM$92,Data!$C:$C,'All YOY'!$C123,Data!$B:$B,'All YOY'!BM$91)</f>
        <v>157814</v>
      </c>
      <c r="BN123" s="85">
        <f>SUMIFS(Data!$E:$E,Data!$D:$D,'All YOY'!BN$93,Data!$A:$A,'All YOY'!BN$92,Data!$C:$C,'All YOY'!$C123,Data!$B:$B,'All YOY'!BN$91)</f>
        <v>147119</v>
      </c>
      <c r="BO123" s="85">
        <f>SUMIFS(Data!$E:$E,Data!$D:$D,'All YOY'!BO$93,Data!$A:$A,'All YOY'!BO$92,Data!$C:$C,'All YOY'!$C123,Data!$B:$B,'All YOY'!BO$91)</f>
        <v>10695</v>
      </c>
      <c r="BP123" s="85">
        <f>SUMIFS(Data!$E:$E,Data!$D:$D,'All YOY'!BP$93,Data!$A:$A,'All YOY'!BP$92,Data!$C:$C,'All YOY'!$C123,Data!$B:$B,'All YOY'!BP$91)</f>
        <v>162982</v>
      </c>
      <c r="BQ123" s="85">
        <f>SUMIFS(Data!$E:$E,Data!$D:$D,'All YOY'!BQ$93,Data!$A:$A,'All YOY'!BQ$92,Data!$C:$C,'All YOY'!$C123,Data!$B:$B,'All YOY'!BQ$91)</f>
        <v>153068</v>
      </c>
      <c r="BR123" s="85">
        <f>SUMIFS(Data!$E:$E,Data!$D:$D,'All YOY'!BR$93,Data!$A:$A,'All YOY'!BR$92,Data!$C:$C,'All YOY'!$C123,Data!$B:$B,'All YOY'!BR$91)</f>
        <v>9914</v>
      </c>
      <c r="BS123" s="85">
        <f>SUMIFS(Data!$E:$E,Data!$D:$D,'All YOY'!BS$93,Data!$A:$A,'All YOY'!BS$92,Data!$C:$C,'All YOY'!$C123,Data!$B:$B,'All YOY'!BS$91)</f>
        <v>164167</v>
      </c>
      <c r="BT123" s="85">
        <f>SUMIFS(Data!$E:$E,Data!$D:$D,'All YOY'!BT$93,Data!$A:$A,'All YOY'!BT$92,Data!$C:$C,'All YOY'!$C123,Data!$B:$B,'All YOY'!BT$91)</f>
        <v>154427</v>
      </c>
      <c r="BU123" s="85">
        <f>SUMIFS(Data!$E:$E,Data!$D:$D,'All YOY'!BU$93,Data!$A:$A,'All YOY'!BU$92,Data!$C:$C,'All YOY'!$C123,Data!$B:$B,'All YOY'!BU$91)</f>
        <v>9740</v>
      </c>
      <c r="BV123" s="85">
        <f>SUMIFS(Data!$E:$E,Data!$D:$D,'All YOY'!BV$93,Data!$A:$A,'All YOY'!BV$92,Data!$C:$C,'All YOY'!$C123,Data!$B:$B,'All YOY'!BV$91)</f>
        <v>164051</v>
      </c>
      <c r="BW123" s="85">
        <f>SUMIFS(Data!$E:$E,Data!$D:$D,'All YOY'!BW$93,Data!$A:$A,'All YOY'!BW$92,Data!$C:$C,'All YOY'!$C123,Data!$B:$B,'All YOY'!BW$91)</f>
        <v>154537</v>
      </c>
      <c r="BX123" s="85">
        <f>SUMIFS(Data!$E:$E,Data!$D:$D,'All YOY'!BX$93,Data!$A:$A,'All YOY'!BX$92,Data!$C:$C,'All YOY'!$C123,Data!$B:$B,'All YOY'!BX$91)</f>
        <v>9514</v>
      </c>
      <c r="BY123" s="85">
        <f>SUMIFS(Data!$E:$E,Data!$D:$D,'All YOY'!BY$93,Data!$A:$A,'All YOY'!BY$92,Data!$C:$C,'All YOY'!$C123,Data!$B:$B,'All YOY'!BY$91)</f>
        <v>168064</v>
      </c>
      <c r="BZ123" s="85">
        <f>SUMIFS(Data!$E:$E,Data!$D:$D,'All YOY'!BZ$93,Data!$A:$A,'All YOY'!BZ$92,Data!$C:$C,'All YOY'!$C123,Data!$B:$B,'All YOY'!BZ$91)</f>
        <v>158225</v>
      </c>
      <c r="CA123" s="85">
        <f>SUMIFS(Data!$E:$E,Data!$D:$D,'All YOY'!CA$93,Data!$A:$A,'All YOY'!CA$92,Data!$C:$C,'All YOY'!$C123,Data!$B:$B,'All YOY'!CA$91)</f>
        <v>9839</v>
      </c>
      <c r="CB123" s="85">
        <f>SUMIFS(Data!$E:$E,Data!$D:$D,'All YOY'!CB$93,Data!$A:$A,'All YOY'!CB$92,Data!$C:$C,'All YOY'!$C123,Data!$B:$B,'All YOY'!CB$91)</f>
        <v>169043</v>
      </c>
      <c r="CC123" s="85">
        <f>SUMIFS(Data!$E:$E,Data!$D:$D,'All YOY'!CC$93,Data!$A:$A,'All YOY'!CC$92,Data!$C:$C,'All YOY'!$C123,Data!$B:$B,'All YOY'!CC$91)</f>
        <v>159335</v>
      </c>
      <c r="CD123" s="85">
        <f>SUMIFS(Data!$E:$E,Data!$D:$D,'All YOY'!CD$93,Data!$A:$A,'All YOY'!CD$92,Data!$C:$C,'All YOY'!$C123,Data!$B:$B,'All YOY'!CD$91)</f>
        <v>9708</v>
      </c>
      <c r="CE123" s="85">
        <f>SUMIFS(Data!$E:$E,Data!$D:$D,'All YOY'!CE$93,Data!$A:$A,'All YOY'!CE$92,Data!$C:$C,'All YOY'!$C123,Data!$B:$B,'All YOY'!CE$91)</f>
        <v>174675</v>
      </c>
      <c r="CF123" s="85">
        <f>SUMIFS(Data!$E:$E,Data!$D:$D,'All YOY'!CF$93,Data!$A:$A,'All YOY'!CF$92,Data!$C:$C,'All YOY'!$C123,Data!$B:$B,'All YOY'!CF$91)</f>
        <v>164827</v>
      </c>
      <c r="CG123" s="85">
        <f>SUMIFS(Data!$E:$E,Data!$D:$D,'All YOY'!CG$93,Data!$A:$A,'All YOY'!CG$92,Data!$C:$C,'All YOY'!$C123,Data!$B:$B,'All YOY'!CG$91)</f>
        <v>9848</v>
      </c>
      <c r="CH123" s="85">
        <f>SUMIFS(Data!$E:$E,Data!$D:$D,'All YOY'!CH$93,Data!$A:$A,'All YOY'!CH$92,Data!$C:$C,'All YOY'!$C123,Data!$B:$B,'All YOY'!CH$91)</f>
        <v>177530</v>
      </c>
      <c r="CI123" s="85">
        <f>SUMIFS(Data!$E:$E,Data!$D:$D,'All YOY'!CI$93,Data!$A:$A,'All YOY'!CI$92,Data!$C:$C,'All YOY'!$C123,Data!$B:$B,'All YOY'!CI$91)</f>
        <v>167530</v>
      </c>
      <c r="CJ123" s="85">
        <f>SUMIFS(Data!$E:$E,Data!$D:$D,'All YOY'!CJ$93,Data!$A:$A,'All YOY'!CJ$92,Data!$C:$C,'All YOY'!$C123,Data!$B:$B,'All YOY'!CJ$91)</f>
        <v>10000</v>
      </c>
      <c r="CK123" s="85">
        <f>SUMIFS(Data!$E:$E,Data!$D:$D,'All YOY'!CK$93,Data!$A:$A,'All YOY'!CK$92,Data!$C:$C,'All YOY'!$C123,Data!$B:$B,'All YOY'!CK$91)</f>
        <v>180797</v>
      </c>
      <c r="CL123" s="85">
        <f>SUMIFS(Data!$E:$E,Data!$D:$D,'All YOY'!CL$93,Data!$A:$A,'All YOY'!CL$92,Data!$C:$C,'All YOY'!$C123,Data!$B:$B,'All YOY'!CL$91)</f>
        <v>170853</v>
      </c>
      <c r="CM123" s="85">
        <f>SUMIFS(Data!$E:$E,Data!$D:$D,'All YOY'!CM$93,Data!$A:$A,'All YOY'!CM$92,Data!$C:$C,'All YOY'!$C123,Data!$B:$B,'All YOY'!CM$91)</f>
        <v>9944</v>
      </c>
      <c r="CN123" s="85">
        <f>SUMIFS(Data!$E:$E,Data!$D:$D,'All YOY'!CN$93,Data!$A:$A,'All YOY'!CN$92,Data!$C:$C,'All YOY'!$C123,Data!$B:$B,'All YOY'!CN$91)</f>
        <v>183107</v>
      </c>
      <c r="CO123" s="85">
        <f>SUMIFS(Data!$E:$E,Data!$D:$D,'All YOY'!CO$93,Data!$A:$A,'All YOY'!CO$92,Data!$C:$C,'All YOY'!$C123,Data!$B:$B,'All YOY'!CO$91)</f>
        <v>173414</v>
      </c>
      <c r="CP123" s="85">
        <f>SUMIFS(Data!$E:$E,Data!$D:$D,'All YOY'!CP$93,Data!$A:$A,'All YOY'!CP$92,Data!$C:$C,'All YOY'!$C123,Data!$B:$B,'All YOY'!CP$91)</f>
        <v>9693</v>
      </c>
      <c r="CQ123" s="85">
        <f>SUMIFS(Data!$E:$E,Data!$D:$D,'All YOY'!CQ$93,Data!$A:$A,'All YOY'!CQ$92,Data!$C:$C,'All YOY'!$C123,Data!$B:$B,'All YOY'!CQ$91)</f>
        <v>181138</v>
      </c>
      <c r="CR123" s="85">
        <f>SUMIFS(Data!$E:$E,Data!$D:$D,'All YOY'!CR$93,Data!$A:$A,'All YOY'!CR$92,Data!$C:$C,'All YOY'!$C123,Data!$B:$B,'All YOY'!CR$91)</f>
        <v>171364</v>
      </c>
      <c r="CS123" s="85">
        <f>SUMIFS(Data!$E:$E,Data!$D:$D,'All YOY'!CS$93,Data!$A:$A,'All YOY'!CS$92,Data!$C:$C,'All YOY'!$C123,Data!$B:$B,'All YOY'!CS$91)</f>
        <v>9774</v>
      </c>
      <c r="CT123" s="85">
        <f>SUMIFS(Data!$E:$E,Data!$D:$D,'All YOY'!CT$93,Data!$A:$A,'All YOY'!CT$92,Data!$C:$C,'All YOY'!$C123,Data!$B:$B,'All YOY'!CT$91)</f>
        <v>176820</v>
      </c>
      <c r="CU123" s="85">
        <f>SUMIFS(Data!$E:$E,Data!$D:$D,'All YOY'!CU$93,Data!$A:$A,'All YOY'!CU$92,Data!$C:$C,'All YOY'!$C123,Data!$B:$B,'All YOY'!CU$91)</f>
        <v>167030</v>
      </c>
      <c r="CV123" s="85">
        <f>SUMIFS(Data!$E:$E,Data!$D:$D,'All YOY'!CV$93,Data!$A:$A,'All YOY'!CV$92,Data!$C:$C,'All YOY'!$C123,Data!$B:$B,'All YOY'!CV$91)</f>
        <v>9790</v>
      </c>
      <c r="CW123" s="85">
        <f>SUMIFS(Data!$E:$E,Data!$D:$D,'All YOY'!CW$93,Data!$A:$A,'All YOY'!CW$92,Data!$C:$C,'All YOY'!$C123,Data!$B:$B,'All YOY'!CW$91)</f>
        <v>176949</v>
      </c>
      <c r="CX123" s="85">
        <f>SUMIFS(Data!$E:$E,Data!$D:$D,'All YOY'!CX$93,Data!$A:$A,'All YOY'!CX$92,Data!$C:$C,'All YOY'!$C123,Data!$B:$B,'All YOY'!CX$91)</f>
        <v>167998</v>
      </c>
      <c r="CY123" s="85">
        <f>SUMIFS(Data!$E:$E,Data!$D:$D,'All YOY'!CY$93,Data!$A:$A,'All YOY'!CY$92,Data!$C:$C,'All YOY'!$C123,Data!$B:$B,'All YOY'!CY$91)</f>
        <v>8951</v>
      </c>
      <c r="CZ123" s="85">
        <f>SUMIFS(Data!$E:$E,Data!$D:$D,'All YOY'!CZ$93,Data!$A:$A,'All YOY'!CZ$92,Data!$C:$C,'All YOY'!$C123,Data!$B:$B,'All YOY'!CZ$91)</f>
        <v>178004</v>
      </c>
      <c r="DA123" s="85">
        <f>SUMIFS(Data!$E:$E,Data!$D:$D,'All YOY'!DA$93,Data!$A:$A,'All YOY'!DA$92,Data!$C:$C,'All YOY'!$C123,Data!$B:$B,'All YOY'!DA$91)</f>
        <v>0</v>
      </c>
      <c r="DB123" s="85">
        <f>SUMIFS(Data!$E:$E,Data!$D:$D,'All YOY'!DB$93,Data!$A:$A,'All YOY'!DB$92,Data!$C:$C,'All YOY'!$C123,Data!$B:$B,'All YOY'!DB$91)</f>
        <v>9299</v>
      </c>
      <c r="DC123" s="85">
        <f>SUMIFS(Data!$E:$E,Data!$D:$D,'All YOY'!DC$93,Data!$A:$A,'All YOY'!DC$92,Data!$C:$C,'All YOY'!$C123,Data!$B:$B,'All YOY'!DC$91)</f>
        <v>177961</v>
      </c>
      <c r="DD123" s="85">
        <f>SUMIFS(Data!$E:$E,Data!$D:$D,'All YOY'!DD$93,Data!$A:$A,'All YOY'!DD$92,Data!$C:$C,'All YOY'!$C123,Data!$B:$B,'All YOY'!DD$91)</f>
        <v>168700</v>
      </c>
      <c r="DE123" s="85">
        <f>SUMIFS(Data!$E:$E,Data!$D:$D,'All YOY'!DE$93,Data!$A:$A,'All YOY'!DE$92,Data!$C:$C,'All YOY'!$C123,Data!$B:$B,'All YOY'!DE$91)</f>
        <v>9261</v>
      </c>
    </row>
    <row r="124" spans="1:109">
      <c r="A124" s="77" t="s">
        <v>463</v>
      </c>
      <c r="B124" s="77"/>
      <c r="C124" s="77" t="s">
        <v>10</v>
      </c>
      <c r="D124" s="77"/>
      <c r="E124" s="85">
        <f>SUMIFS(Data!$E:$E,Data!$D:$D,'All YOY'!E$93,Data!$A:$A,'All YOY'!E$92,Data!$C:$C,'All YOY'!$C124,Data!$B:$B,'All YOY'!E$91)</f>
        <v>73110</v>
      </c>
      <c r="F124" s="85">
        <f>SUMIFS(Data!$E:$E,Data!$D:$D,'All YOY'!F$93,Data!$A:$A,'All YOY'!F$92,Data!$C:$C,'All YOY'!$C124,Data!$B:$B,'All YOY'!F$91)</f>
        <v>71833</v>
      </c>
      <c r="G124" s="85">
        <f>SUMIFS(Data!$E:$E,Data!$D:$D,'All YOY'!G$93,Data!$A:$A,'All YOY'!G$92,Data!$C:$C,'All YOY'!$C124,Data!$B:$B,'All YOY'!G$91)</f>
        <v>1277</v>
      </c>
      <c r="H124" s="85">
        <f>SUMIFS(Data!$E:$E,Data!$D:$D,'All YOY'!H$93,Data!$A:$A,'All YOY'!H$92,Data!$C:$C,'All YOY'!$C124,Data!$B:$B,'All YOY'!H$91)</f>
        <v>73743</v>
      </c>
      <c r="I124" s="85">
        <f>SUMIFS(Data!$E:$E,Data!$D:$D,'All YOY'!I$93,Data!$A:$A,'All YOY'!I$92,Data!$C:$C,'All YOY'!$C124,Data!$B:$B,'All YOY'!I$91)</f>
        <v>72779</v>
      </c>
      <c r="J124" s="85">
        <f>SUMIFS(Data!$E:$E,Data!$D:$D,'All YOY'!J$93,Data!$A:$A,'All YOY'!J$92,Data!$C:$C,'All YOY'!$C124,Data!$B:$B,'All YOY'!J$91)</f>
        <v>964</v>
      </c>
      <c r="K124" s="85">
        <f>SUMIFS(Data!$E:$E,Data!$D:$D,'All YOY'!K$93,Data!$A:$A,'All YOY'!K$92,Data!$C:$C,'All YOY'!$C124,Data!$B:$B,'All YOY'!K$91)</f>
        <v>76092</v>
      </c>
      <c r="L124" s="85">
        <f>SUMIFS(Data!$E:$E,Data!$D:$D,'All YOY'!L$93,Data!$A:$A,'All YOY'!L$92,Data!$C:$C,'All YOY'!$C124,Data!$B:$B,'All YOY'!L$91)</f>
        <v>74986</v>
      </c>
      <c r="M124" s="85">
        <f>SUMIFS(Data!$E:$E,Data!$D:$D,'All YOY'!M$93,Data!$A:$A,'All YOY'!M$92,Data!$C:$C,'All YOY'!$C124,Data!$B:$B,'All YOY'!M$91)</f>
        <v>1106</v>
      </c>
      <c r="N124" s="85">
        <f>SUMIFS(Data!$E:$E,Data!$D:$D,'All YOY'!N$93,Data!$A:$A,'All YOY'!N$92,Data!$C:$C,'All YOY'!$C124,Data!$B:$B,'All YOY'!N$91)</f>
        <v>76426</v>
      </c>
      <c r="O124" s="85">
        <f>SUMIFS(Data!$E:$E,Data!$D:$D,'All YOY'!O$93,Data!$A:$A,'All YOY'!O$92,Data!$C:$C,'All YOY'!$C124,Data!$B:$B,'All YOY'!O$91)</f>
        <v>75641</v>
      </c>
      <c r="P124" s="85">
        <f>SUMIFS(Data!$E:$E,Data!$D:$D,'All YOY'!P$93,Data!$A:$A,'All YOY'!P$92,Data!$C:$C,'All YOY'!$C124,Data!$B:$B,'All YOY'!P$91)</f>
        <v>785</v>
      </c>
      <c r="Q124" s="85">
        <f>SUMIFS(Data!$E:$E,Data!$D:$D,'All YOY'!Q$93,Data!$A:$A,'All YOY'!Q$92,Data!$C:$C,'All YOY'!$C124,Data!$B:$B,'All YOY'!Q$91)</f>
        <v>79626</v>
      </c>
      <c r="R124" s="85">
        <f>SUMIFS(Data!$E:$E,Data!$D:$D,'All YOY'!R$93,Data!$A:$A,'All YOY'!R$92,Data!$C:$C,'All YOY'!$C124,Data!$B:$B,'All YOY'!R$91)</f>
        <v>78370</v>
      </c>
      <c r="S124" s="85">
        <f>SUMIFS(Data!$E:$E,Data!$D:$D,'All YOY'!S$93,Data!$A:$A,'All YOY'!S$92,Data!$C:$C,'All YOY'!$C124,Data!$B:$B,'All YOY'!S$91)</f>
        <v>1256</v>
      </c>
      <c r="T124" s="85">
        <f>SUMIFS(Data!$E:$E,Data!$D:$D,'All YOY'!T$93,Data!$A:$A,'All YOY'!T$92,Data!$C:$C,'All YOY'!$C124,Data!$B:$B,'All YOY'!T$91)</f>
        <v>81002</v>
      </c>
      <c r="U124" s="85">
        <f>SUMIFS(Data!$E:$E,Data!$D:$D,'All YOY'!U$93,Data!$A:$A,'All YOY'!U$92,Data!$C:$C,'All YOY'!$C124,Data!$B:$B,'All YOY'!U$91)</f>
        <v>79711</v>
      </c>
      <c r="V124" s="85">
        <f>SUMIFS(Data!$E:$E,Data!$D:$D,'All YOY'!V$93,Data!$A:$A,'All YOY'!V$92,Data!$C:$C,'All YOY'!$C124,Data!$B:$B,'All YOY'!V$91)</f>
        <v>1291</v>
      </c>
      <c r="W124" s="85">
        <f>SUMIFS(Data!$E:$E,Data!$D:$D,'All YOY'!W$93,Data!$A:$A,'All YOY'!W$92,Data!$C:$C,'All YOY'!$C124,Data!$B:$B,'All YOY'!W$91)</f>
        <v>79149</v>
      </c>
      <c r="X124" s="85">
        <f>SUMIFS(Data!$E:$E,Data!$D:$D,'All YOY'!X$93,Data!$A:$A,'All YOY'!X$92,Data!$C:$C,'All YOY'!$C124,Data!$B:$B,'All YOY'!X$91)</f>
        <v>77990</v>
      </c>
      <c r="Y124" s="85">
        <f>SUMIFS(Data!$E:$E,Data!$D:$D,'All YOY'!Y$93,Data!$A:$A,'All YOY'!Y$92,Data!$C:$C,'All YOY'!$C124,Data!$B:$B,'All YOY'!Y$91)</f>
        <v>1159</v>
      </c>
      <c r="Z124" s="85">
        <f>SUMIFS(Data!$E:$E,Data!$D:$D,'All YOY'!Z$93,Data!$A:$A,'All YOY'!Z$92,Data!$C:$C,'All YOY'!$C124,Data!$B:$B,'All YOY'!Z$91)</f>
        <v>85493</v>
      </c>
      <c r="AA124" s="85">
        <f>SUMIFS(Data!$E:$E,Data!$D:$D,'All YOY'!AA$93,Data!$A:$A,'All YOY'!AA$92,Data!$C:$C,'All YOY'!$C124,Data!$B:$B,'All YOY'!AA$91)</f>
        <v>84211</v>
      </c>
      <c r="AB124" s="85">
        <f>SUMIFS(Data!$E:$E,Data!$D:$D,'All YOY'!AB$93,Data!$A:$A,'All YOY'!AB$92,Data!$C:$C,'All YOY'!$C124,Data!$B:$B,'All YOY'!AB$91)</f>
        <v>1282</v>
      </c>
      <c r="AC124" s="85">
        <f>SUMIFS(Data!$E:$E,Data!$D:$D,'All YOY'!AC$93,Data!$A:$A,'All YOY'!AC$92,Data!$C:$C,'All YOY'!$C124,Data!$B:$B,'All YOY'!AC$91)</f>
        <v>84972</v>
      </c>
      <c r="AD124" s="85">
        <f>SUMIFS(Data!$E:$E,Data!$D:$D,'All YOY'!AD$93,Data!$A:$A,'All YOY'!AD$92,Data!$C:$C,'All YOY'!$C124,Data!$B:$B,'All YOY'!AD$91)</f>
        <v>83778</v>
      </c>
      <c r="AE124" s="85">
        <f>SUMIFS(Data!$E:$E,Data!$D:$D,'All YOY'!AE$93,Data!$A:$A,'All YOY'!AE$92,Data!$C:$C,'All YOY'!$C124,Data!$B:$B,'All YOY'!AE$91)</f>
        <v>1194</v>
      </c>
      <c r="AF124" s="85">
        <f>SUMIFS(Data!$E:$E,Data!$D:$D,'All YOY'!AF$93,Data!$A:$A,'All YOY'!AF$92,Data!$C:$C,'All YOY'!$C124,Data!$B:$B,'All YOY'!AF$91)</f>
        <v>89431</v>
      </c>
      <c r="AG124" s="85">
        <f>SUMIFS(Data!$E:$E,Data!$D:$D,'All YOY'!AG$93,Data!$A:$A,'All YOY'!AG$92,Data!$C:$C,'All YOY'!$C124,Data!$B:$B,'All YOY'!AG$91)</f>
        <v>88081</v>
      </c>
      <c r="AH124" s="85">
        <f>SUMIFS(Data!$E:$E,Data!$D:$D,'All YOY'!AH$93,Data!$A:$A,'All YOY'!AH$92,Data!$C:$C,'All YOY'!$C124,Data!$B:$B,'All YOY'!AH$91)</f>
        <v>1350</v>
      </c>
      <c r="AI124" s="85">
        <f>SUMIFS(Data!$E:$E,Data!$D:$D,'All YOY'!AI$93,Data!$A:$A,'All YOY'!AI$92,Data!$C:$C,'All YOY'!$C124,Data!$B:$B,'All YOY'!AI$91)</f>
        <v>89286</v>
      </c>
      <c r="AJ124" s="85">
        <f>SUMIFS(Data!$E:$E,Data!$D:$D,'All YOY'!AJ$93,Data!$A:$A,'All YOY'!AJ$92,Data!$C:$C,'All YOY'!$C124,Data!$B:$B,'All YOY'!AJ$91)</f>
        <v>87308</v>
      </c>
      <c r="AK124" s="85">
        <f>SUMIFS(Data!$E:$E,Data!$D:$D,'All YOY'!AK$93,Data!$A:$A,'All YOY'!AK$92,Data!$C:$C,'All YOY'!$C124,Data!$B:$B,'All YOY'!AK$91)</f>
        <v>1978</v>
      </c>
      <c r="AL124" s="85">
        <f>SUMIFS(Data!$E:$E,Data!$D:$D,'All YOY'!AL$93,Data!$A:$A,'All YOY'!AL$92,Data!$C:$C,'All YOY'!$C124,Data!$B:$B,'All YOY'!AL$91)</f>
        <v>87318</v>
      </c>
      <c r="AM124" s="85">
        <f>SUMIFS(Data!$E:$E,Data!$D:$D,'All YOY'!AM$93,Data!$A:$A,'All YOY'!AM$92,Data!$C:$C,'All YOY'!$C124,Data!$B:$B,'All YOY'!AM$91)</f>
        <v>86157</v>
      </c>
      <c r="AN124" s="85">
        <f>SUMIFS(Data!$E:$E,Data!$D:$D,'All YOY'!AN$93,Data!$A:$A,'All YOY'!AN$92,Data!$C:$C,'All YOY'!$C124,Data!$B:$B,'All YOY'!AN$91)</f>
        <v>1161</v>
      </c>
      <c r="AO124" s="85">
        <f>SUMIFS(Data!$E:$E,Data!$D:$D,'All YOY'!AO$93,Data!$A:$A,'All YOY'!AO$92,Data!$C:$C,'All YOY'!$C124,Data!$B:$B,'All YOY'!AO$91)</f>
        <v>86606</v>
      </c>
      <c r="AP124" s="85">
        <f>SUMIFS(Data!$E:$E,Data!$D:$D,'All YOY'!AP$93,Data!$A:$A,'All YOY'!AP$92,Data!$C:$C,'All YOY'!$C124,Data!$B:$B,'All YOY'!AP$91)</f>
        <v>85497</v>
      </c>
      <c r="AQ124" s="85">
        <f>SUMIFS(Data!$E:$E,Data!$D:$D,'All YOY'!AQ$93,Data!$A:$A,'All YOY'!AQ$92,Data!$C:$C,'All YOY'!$C124,Data!$B:$B,'All YOY'!AQ$91)</f>
        <v>1109</v>
      </c>
      <c r="AR124" s="85">
        <f>SUMIFS(Data!$E:$E,Data!$D:$D,'All YOY'!AR$93,Data!$A:$A,'All YOY'!AR$92,Data!$C:$C,'All YOY'!$C124,Data!$B:$B,'All YOY'!AR$91)</f>
        <v>86549</v>
      </c>
      <c r="AS124" s="85">
        <f>SUMIFS(Data!$E:$E,Data!$D:$D,'All YOY'!AS$93,Data!$A:$A,'All YOY'!AS$92,Data!$C:$C,'All YOY'!$C124,Data!$B:$B,'All YOY'!AS$91)</f>
        <v>85220</v>
      </c>
      <c r="AT124" s="85">
        <f>SUMIFS(Data!$E:$E,Data!$D:$D,'All YOY'!AT$93,Data!$A:$A,'All YOY'!AT$92,Data!$C:$C,'All YOY'!$C124,Data!$B:$B,'All YOY'!AT$91)</f>
        <v>1329</v>
      </c>
      <c r="AU124" s="85">
        <f>SUMIFS(Data!$E:$E,Data!$D:$D,'All YOY'!AU$93,Data!$A:$A,'All YOY'!AU$92,Data!$C:$C,'All YOY'!$C124,Data!$B:$B,'All YOY'!AU$91)</f>
        <v>87270</v>
      </c>
      <c r="AV124" s="85">
        <f>SUMIFS(Data!$E:$E,Data!$D:$D,'All YOY'!AV$93,Data!$A:$A,'All YOY'!AV$92,Data!$C:$C,'All YOY'!$C124,Data!$B:$B,'All YOY'!AV$91)</f>
        <v>85961</v>
      </c>
      <c r="AW124" s="85">
        <f>SUMIFS(Data!$E:$E,Data!$D:$D,'All YOY'!AW$93,Data!$A:$A,'All YOY'!AW$92,Data!$C:$C,'All YOY'!$C124,Data!$B:$B,'All YOY'!AW$91)</f>
        <v>1309</v>
      </c>
      <c r="AX124" s="85">
        <f>SUMIFS(Data!$E:$E,Data!$D:$D,'All YOY'!AX$93,Data!$A:$A,'All YOY'!AX$92,Data!$C:$C,'All YOY'!$C124,Data!$B:$B,'All YOY'!AX$91)</f>
        <v>91252</v>
      </c>
      <c r="AY124" s="85">
        <f>SUMIFS(Data!$E:$E,Data!$D:$D,'All YOY'!AY$93,Data!$A:$A,'All YOY'!AY$92,Data!$C:$C,'All YOY'!$C124,Data!$B:$B,'All YOY'!AY$91)</f>
        <v>88688</v>
      </c>
      <c r="AZ124" s="85">
        <f>SUMIFS(Data!$E:$E,Data!$D:$D,'All YOY'!AZ$93,Data!$A:$A,'All YOY'!AZ$92,Data!$C:$C,'All YOY'!$C124,Data!$B:$B,'All YOY'!AZ$91)</f>
        <v>2564</v>
      </c>
      <c r="BA124" s="85">
        <f>SUMIFS(Data!$E:$E,Data!$D:$D,'All YOY'!BA$93,Data!$A:$A,'All YOY'!BA$92,Data!$C:$C,'All YOY'!$C124,Data!$B:$B,'All YOY'!BA$91)</f>
        <v>0</v>
      </c>
      <c r="BB124" s="85">
        <f>SUMIFS(Data!$E:$E,Data!$D:$D,'All YOY'!BB$93,Data!$A:$A,'All YOY'!BB$92,Data!$C:$C,'All YOY'!$C124,Data!$B:$B,'All YOY'!BB$91)</f>
        <v>0</v>
      </c>
      <c r="BC124" s="85">
        <f>SUMIFS(Data!$E:$E,Data!$D:$D,'All YOY'!BC$93,Data!$A:$A,'All YOY'!BC$92,Data!$C:$C,'All YOY'!$C124,Data!$B:$B,'All YOY'!BC$91)</f>
        <v>0</v>
      </c>
      <c r="BD124" s="85">
        <f>SUMIFS(Data!$E:$E,Data!$D:$D,'All YOY'!BD$93,Data!$A:$A,'All YOY'!BD$92,Data!$C:$C,'All YOY'!$C124,Data!$B:$B,'All YOY'!BD$91)</f>
        <v>93945</v>
      </c>
      <c r="BE124" s="85">
        <f>SUMIFS(Data!$E:$E,Data!$D:$D,'All YOY'!BE$93,Data!$A:$A,'All YOY'!BE$92,Data!$C:$C,'All YOY'!$C124,Data!$B:$B,'All YOY'!BE$91)</f>
        <v>91112</v>
      </c>
      <c r="BF124" s="85">
        <f>SUMIFS(Data!$E:$E,Data!$D:$D,'All YOY'!BF$93,Data!$A:$A,'All YOY'!BF$92,Data!$C:$C,'All YOY'!$C124,Data!$B:$B,'All YOY'!BF$91)</f>
        <v>2833</v>
      </c>
      <c r="BG124" s="85">
        <f>SUMIFS(Data!$E:$E,Data!$D:$D,'All YOY'!BG$93,Data!$A:$A,'All YOY'!BG$92,Data!$C:$C,'All YOY'!$C124,Data!$B:$B,'All YOY'!BG$91)</f>
        <v>94628</v>
      </c>
      <c r="BH124" s="85">
        <f>SUMIFS(Data!$E:$E,Data!$D:$D,'All YOY'!BH$93,Data!$A:$A,'All YOY'!BH$92,Data!$C:$C,'All YOY'!$C124,Data!$B:$B,'All YOY'!BH$91)</f>
        <v>91915</v>
      </c>
      <c r="BI124" s="85">
        <f>SUMIFS(Data!$E:$E,Data!$D:$D,'All YOY'!BI$93,Data!$A:$A,'All YOY'!BI$92,Data!$C:$C,'All YOY'!$C124,Data!$B:$B,'All YOY'!BI$91)</f>
        <v>2713</v>
      </c>
      <c r="BJ124" s="85">
        <f>SUMIFS(Data!$E:$E,Data!$D:$D,'All YOY'!BJ$93,Data!$A:$A,'All YOY'!BJ$92,Data!$C:$C,'All YOY'!$C124,Data!$B:$B,'All YOY'!BJ$91)</f>
        <v>99686</v>
      </c>
      <c r="BK124" s="85">
        <f>SUMIFS(Data!$E:$E,Data!$D:$D,'All YOY'!BK$93,Data!$A:$A,'All YOY'!BK$92,Data!$C:$C,'All YOY'!$C124,Data!$B:$B,'All YOY'!BK$91)</f>
        <v>96852</v>
      </c>
      <c r="BL124" s="85">
        <f>SUMIFS(Data!$E:$E,Data!$D:$D,'All YOY'!BL$93,Data!$A:$A,'All YOY'!BL$92,Data!$C:$C,'All YOY'!$C124,Data!$B:$B,'All YOY'!BL$91)</f>
        <v>2834</v>
      </c>
      <c r="BM124" s="85">
        <f>SUMIFS(Data!$E:$E,Data!$D:$D,'All YOY'!BM$93,Data!$A:$A,'All YOY'!BM$92,Data!$C:$C,'All YOY'!$C124,Data!$B:$B,'All YOY'!BM$91)</f>
        <v>103133</v>
      </c>
      <c r="BN124" s="85">
        <f>SUMIFS(Data!$E:$E,Data!$D:$D,'All YOY'!BN$93,Data!$A:$A,'All YOY'!BN$92,Data!$C:$C,'All YOY'!$C124,Data!$B:$B,'All YOY'!BN$91)</f>
        <v>99808</v>
      </c>
      <c r="BO124" s="85">
        <f>SUMIFS(Data!$E:$E,Data!$D:$D,'All YOY'!BO$93,Data!$A:$A,'All YOY'!BO$92,Data!$C:$C,'All YOY'!$C124,Data!$B:$B,'All YOY'!BO$91)</f>
        <v>3325</v>
      </c>
      <c r="BP124" s="85">
        <f>SUMIFS(Data!$E:$E,Data!$D:$D,'All YOY'!BP$93,Data!$A:$A,'All YOY'!BP$92,Data!$C:$C,'All YOY'!$C124,Data!$B:$B,'All YOY'!BP$91)</f>
        <v>104657</v>
      </c>
      <c r="BQ124" s="85">
        <f>SUMIFS(Data!$E:$E,Data!$D:$D,'All YOY'!BQ$93,Data!$A:$A,'All YOY'!BQ$92,Data!$C:$C,'All YOY'!$C124,Data!$B:$B,'All YOY'!BQ$91)</f>
        <v>101976</v>
      </c>
      <c r="BR124" s="85">
        <f>SUMIFS(Data!$E:$E,Data!$D:$D,'All YOY'!BR$93,Data!$A:$A,'All YOY'!BR$92,Data!$C:$C,'All YOY'!$C124,Data!$B:$B,'All YOY'!BR$91)</f>
        <v>2681</v>
      </c>
      <c r="BS124" s="85">
        <f>SUMIFS(Data!$E:$E,Data!$D:$D,'All YOY'!BS$93,Data!$A:$A,'All YOY'!BS$92,Data!$C:$C,'All YOY'!$C124,Data!$B:$B,'All YOY'!BS$91)</f>
        <v>106536</v>
      </c>
      <c r="BT124" s="85">
        <f>SUMIFS(Data!$E:$E,Data!$D:$D,'All YOY'!BT$93,Data!$A:$A,'All YOY'!BT$92,Data!$C:$C,'All YOY'!$C124,Data!$B:$B,'All YOY'!BT$91)</f>
        <v>103244</v>
      </c>
      <c r="BU124" s="85">
        <f>SUMIFS(Data!$E:$E,Data!$D:$D,'All YOY'!BU$93,Data!$A:$A,'All YOY'!BU$92,Data!$C:$C,'All YOY'!$C124,Data!$B:$B,'All YOY'!BU$91)</f>
        <v>3292</v>
      </c>
      <c r="BV124" s="85">
        <f>SUMIFS(Data!$E:$E,Data!$D:$D,'All YOY'!BV$93,Data!$A:$A,'All YOY'!BV$92,Data!$C:$C,'All YOY'!$C124,Data!$B:$B,'All YOY'!BV$91)</f>
        <v>105933</v>
      </c>
      <c r="BW124" s="85">
        <f>SUMIFS(Data!$E:$E,Data!$D:$D,'All YOY'!BW$93,Data!$A:$A,'All YOY'!BW$92,Data!$C:$C,'All YOY'!$C124,Data!$B:$B,'All YOY'!BW$91)</f>
        <v>103152</v>
      </c>
      <c r="BX124" s="85">
        <f>SUMIFS(Data!$E:$E,Data!$D:$D,'All YOY'!BX$93,Data!$A:$A,'All YOY'!BX$92,Data!$C:$C,'All YOY'!$C124,Data!$B:$B,'All YOY'!BX$91)</f>
        <v>2781</v>
      </c>
      <c r="BY124" s="85">
        <f>SUMIFS(Data!$E:$E,Data!$D:$D,'All YOY'!BY$93,Data!$A:$A,'All YOY'!BY$92,Data!$C:$C,'All YOY'!$C124,Data!$B:$B,'All YOY'!BY$91)</f>
        <v>104687</v>
      </c>
      <c r="BZ124" s="85">
        <f>SUMIFS(Data!$E:$E,Data!$D:$D,'All YOY'!BZ$93,Data!$A:$A,'All YOY'!BZ$92,Data!$C:$C,'All YOY'!$C124,Data!$B:$B,'All YOY'!BZ$91)</f>
        <v>101974</v>
      </c>
      <c r="CA124" s="85">
        <f>SUMIFS(Data!$E:$E,Data!$D:$D,'All YOY'!CA$93,Data!$A:$A,'All YOY'!CA$92,Data!$C:$C,'All YOY'!$C124,Data!$B:$B,'All YOY'!CA$91)</f>
        <v>2713</v>
      </c>
      <c r="CB124" s="85">
        <f>SUMIFS(Data!$E:$E,Data!$D:$D,'All YOY'!CB$93,Data!$A:$A,'All YOY'!CB$92,Data!$C:$C,'All YOY'!$C124,Data!$B:$B,'All YOY'!CB$91)</f>
        <v>104470</v>
      </c>
      <c r="CC124" s="85">
        <f>SUMIFS(Data!$E:$E,Data!$D:$D,'All YOY'!CC$93,Data!$A:$A,'All YOY'!CC$92,Data!$C:$C,'All YOY'!$C124,Data!$B:$B,'All YOY'!CC$91)</f>
        <v>101752</v>
      </c>
      <c r="CD124" s="85">
        <f>SUMIFS(Data!$E:$E,Data!$D:$D,'All YOY'!CD$93,Data!$A:$A,'All YOY'!CD$92,Data!$C:$C,'All YOY'!$C124,Data!$B:$B,'All YOY'!CD$91)</f>
        <v>2718</v>
      </c>
      <c r="CE124" s="85">
        <f>SUMIFS(Data!$E:$E,Data!$D:$D,'All YOY'!CE$93,Data!$A:$A,'All YOY'!CE$92,Data!$C:$C,'All YOY'!$C124,Data!$B:$B,'All YOY'!CE$91)</f>
        <v>106377</v>
      </c>
      <c r="CF124" s="85">
        <f>SUMIFS(Data!$E:$E,Data!$D:$D,'All YOY'!CF$93,Data!$A:$A,'All YOY'!CF$92,Data!$C:$C,'All YOY'!$C124,Data!$B:$B,'All YOY'!CF$91)</f>
        <v>103446</v>
      </c>
      <c r="CG124" s="85">
        <f>SUMIFS(Data!$E:$E,Data!$D:$D,'All YOY'!CG$93,Data!$A:$A,'All YOY'!CG$92,Data!$C:$C,'All YOY'!$C124,Data!$B:$B,'All YOY'!CG$91)</f>
        <v>2931</v>
      </c>
      <c r="CH124" s="85">
        <f>SUMIFS(Data!$E:$E,Data!$D:$D,'All YOY'!CH$93,Data!$A:$A,'All YOY'!CH$92,Data!$C:$C,'All YOY'!$C124,Data!$B:$B,'All YOY'!CH$91)</f>
        <v>108647</v>
      </c>
      <c r="CI124" s="85">
        <f>SUMIFS(Data!$E:$E,Data!$D:$D,'All YOY'!CI$93,Data!$A:$A,'All YOY'!CI$92,Data!$C:$C,'All YOY'!$C124,Data!$B:$B,'All YOY'!CI$91)</f>
        <v>105462</v>
      </c>
      <c r="CJ124" s="85">
        <f>SUMIFS(Data!$E:$E,Data!$D:$D,'All YOY'!CJ$93,Data!$A:$A,'All YOY'!CJ$92,Data!$C:$C,'All YOY'!$C124,Data!$B:$B,'All YOY'!CJ$91)</f>
        <v>3185</v>
      </c>
      <c r="CK124" s="85">
        <f>SUMIFS(Data!$E:$E,Data!$D:$D,'All YOY'!CK$93,Data!$A:$A,'All YOY'!CK$92,Data!$C:$C,'All YOY'!$C124,Data!$B:$B,'All YOY'!CK$91)</f>
        <v>110040</v>
      </c>
      <c r="CL124" s="85">
        <f>SUMIFS(Data!$E:$E,Data!$D:$D,'All YOY'!CL$93,Data!$A:$A,'All YOY'!CL$92,Data!$C:$C,'All YOY'!$C124,Data!$B:$B,'All YOY'!CL$91)</f>
        <v>106806</v>
      </c>
      <c r="CM124" s="85">
        <f>SUMIFS(Data!$E:$E,Data!$D:$D,'All YOY'!CM$93,Data!$A:$A,'All YOY'!CM$92,Data!$C:$C,'All YOY'!$C124,Data!$B:$B,'All YOY'!CM$91)</f>
        <v>3234</v>
      </c>
      <c r="CN124" s="85">
        <f>SUMIFS(Data!$E:$E,Data!$D:$D,'All YOY'!CN$93,Data!$A:$A,'All YOY'!CN$92,Data!$C:$C,'All YOY'!$C124,Data!$B:$B,'All YOY'!CN$91)</f>
        <v>107833</v>
      </c>
      <c r="CO124" s="85">
        <f>SUMIFS(Data!$E:$E,Data!$D:$D,'All YOY'!CO$93,Data!$A:$A,'All YOY'!CO$92,Data!$C:$C,'All YOY'!$C124,Data!$B:$B,'All YOY'!CO$91)</f>
        <v>104960</v>
      </c>
      <c r="CP124" s="85">
        <f>SUMIFS(Data!$E:$E,Data!$D:$D,'All YOY'!CP$93,Data!$A:$A,'All YOY'!CP$92,Data!$C:$C,'All YOY'!$C124,Data!$B:$B,'All YOY'!CP$91)</f>
        <v>2873</v>
      </c>
      <c r="CQ124" s="85">
        <f>SUMIFS(Data!$E:$E,Data!$D:$D,'All YOY'!CQ$93,Data!$A:$A,'All YOY'!CQ$92,Data!$C:$C,'All YOY'!$C124,Data!$B:$B,'All YOY'!CQ$91)</f>
        <v>108740</v>
      </c>
      <c r="CR124" s="85">
        <f>SUMIFS(Data!$E:$E,Data!$D:$D,'All YOY'!CR$93,Data!$A:$A,'All YOY'!CR$92,Data!$C:$C,'All YOY'!$C124,Data!$B:$B,'All YOY'!CR$91)</f>
        <v>105608</v>
      </c>
      <c r="CS124" s="85">
        <f>SUMIFS(Data!$E:$E,Data!$D:$D,'All YOY'!CS$93,Data!$A:$A,'All YOY'!CS$92,Data!$C:$C,'All YOY'!$C124,Data!$B:$B,'All YOY'!CS$91)</f>
        <v>3132</v>
      </c>
      <c r="CT124" s="85">
        <f>SUMIFS(Data!$E:$E,Data!$D:$D,'All YOY'!CT$93,Data!$A:$A,'All YOY'!CT$92,Data!$C:$C,'All YOY'!$C124,Data!$B:$B,'All YOY'!CT$91)</f>
        <v>105880</v>
      </c>
      <c r="CU124" s="85">
        <f>SUMIFS(Data!$E:$E,Data!$D:$D,'All YOY'!CU$93,Data!$A:$A,'All YOY'!CU$92,Data!$C:$C,'All YOY'!$C124,Data!$B:$B,'All YOY'!CU$91)</f>
        <v>103272</v>
      </c>
      <c r="CV124" s="85">
        <f>SUMIFS(Data!$E:$E,Data!$D:$D,'All YOY'!CV$93,Data!$A:$A,'All YOY'!CV$92,Data!$C:$C,'All YOY'!$C124,Data!$B:$B,'All YOY'!CV$91)</f>
        <v>2608</v>
      </c>
      <c r="CW124" s="85">
        <f>SUMIFS(Data!$E:$E,Data!$D:$D,'All YOY'!CW$93,Data!$A:$A,'All YOY'!CW$92,Data!$C:$C,'All YOY'!$C124,Data!$B:$B,'All YOY'!CW$91)</f>
        <v>102715</v>
      </c>
      <c r="CX124" s="85">
        <f>SUMIFS(Data!$E:$E,Data!$D:$D,'All YOY'!CX$93,Data!$A:$A,'All YOY'!CX$92,Data!$C:$C,'All YOY'!$C124,Data!$B:$B,'All YOY'!CX$91)</f>
        <v>99924</v>
      </c>
      <c r="CY124" s="85">
        <f>SUMIFS(Data!$E:$E,Data!$D:$D,'All YOY'!CY$93,Data!$A:$A,'All YOY'!CY$92,Data!$C:$C,'All YOY'!$C124,Data!$B:$B,'All YOY'!CY$91)</f>
        <v>2791</v>
      </c>
      <c r="CZ124" s="85">
        <f>SUMIFS(Data!$E:$E,Data!$D:$D,'All YOY'!CZ$93,Data!$A:$A,'All YOY'!CZ$92,Data!$C:$C,'All YOY'!$C124,Data!$B:$B,'All YOY'!CZ$91)</f>
        <v>101971</v>
      </c>
      <c r="DA124" s="85">
        <f>SUMIFS(Data!$E:$E,Data!$D:$D,'All YOY'!DA$93,Data!$A:$A,'All YOY'!DA$92,Data!$C:$C,'All YOY'!$C124,Data!$B:$B,'All YOY'!DA$91)</f>
        <v>0</v>
      </c>
      <c r="DB124" s="85">
        <f>SUMIFS(Data!$E:$E,Data!$D:$D,'All YOY'!DB$93,Data!$A:$A,'All YOY'!DB$92,Data!$C:$C,'All YOY'!$C124,Data!$B:$B,'All YOY'!DB$91)</f>
        <v>2817</v>
      </c>
      <c r="DC124" s="85">
        <f>SUMIFS(Data!$E:$E,Data!$D:$D,'All YOY'!DC$93,Data!$A:$A,'All YOY'!DC$92,Data!$C:$C,'All YOY'!$C124,Data!$B:$B,'All YOY'!DC$91)</f>
        <v>103164</v>
      </c>
      <c r="DD124" s="85">
        <f>SUMIFS(Data!$E:$E,Data!$D:$D,'All YOY'!DD$93,Data!$A:$A,'All YOY'!DD$92,Data!$C:$C,'All YOY'!$C124,Data!$B:$B,'All YOY'!DD$91)</f>
        <v>100334</v>
      </c>
      <c r="DE124" s="85">
        <f>SUMIFS(Data!$E:$E,Data!$D:$D,'All YOY'!DE$93,Data!$A:$A,'All YOY'!DE$92,Data!$C:$C,'All YOY'!$C124,Data!$B:$B,'All YOY'!DE$91)</f>
        <v>2830</v>
      </c>
    </row>
    <row r="125" spans="1:109">
      <c r="A125" s="77" t="s">
        <v>463</v>
      </c>
      <c r="B125" s="77"/>
      <c r="C125" s="81" t="s">
        <v>11</v>
      </c>
      <c r="D125" s="81"/>
      <c r="E125" s="85">
        <f>SUMIFS(Data!$E:$E,Data!$D:$D,'All YOY'!E$93,Data!$A:$A,'All YOY'!E$92,Data!$C:$C,'All YOY'!$C125,Data!$B:$B,'All YOY'!E$91)</f>
        <v>50360</v>
      </c>
      <c r="F125" s="85">
        <f>SUMIFS(Data!$E:$E,Data!$D:$D,'All YOY'!F$93,Data!$A:$A,'All YOY'!F$92,Data!$C:$C,'All YOY'!$C125,Data!$B:$B,'All YOY'!F$91)</f>
        <v>49981</v>
      </c>
      <c r="G125" s="85">
        <f>SUMIFS(Data!$E:$E,Data!$D:$D,'All YOY'!G$93,Data!$A:$A,'All YOY'!G$92,Data!$C:$C,'All YOY'!$C125,Data!$B:$B,'All YOY'!G$91)</f>
        <v>379</v>
      </c>
      <c r="H125" s="85">
        <f>SUMIFS(Data!$E:$E,Data!$D:$D,'All YOY'!H$93,Data!$A:$A,'All YOY'!H$92,Data!$C:$C,'All YOY'!$C125,Data!$B:$B,'All YOY'!H$91)</f>
        <v>50793</v>
      </c>
      <c r="I125" s="85">
        <f>SUMIFS(Data!$E:$E,Data!$D:$D,'All YOY'!I$93,Data!$A:$A,'All YOY'!I$92,Data!$C:$C,'All YOY'!$C125,Data!$B:$B,'All YOY'!I$91)</f>
        <v>50720</v>
      </c>
      <c r="J125" s="85">
        <f>SUMIFS(Data!$E:$E,Data!$D:$D,'All YOY'!J$93,Data!$A:$A,'All YOY'!J$92,Data!$C:$C,'All YOY'!$C125,Data!$B:$B,'All YOY'!J$91)</f>
        <v>73</v>
      </c>
      <c r="K125" s="85">
        <f>SUMIFS(Data!$E:$E,Data!$D:$D,'All YOY'!K$93,Data!$A:$A,'All YOY'!K$92,Data!$C:$C,'All YOY'!$C125,Data!$B:$B,'All YOY'!K$91)</f>
        <v>49527</v>
      </c>
      <c r="L125" s="85">
        <f>SUMIFS(Data!$E:$E,Data!$D:$D,'All YOY'!L$93,Data!$A:$A,'All YOY'!L$92,Data!$C:$C,'All YOY'!$C125,Data!$B:$B,'All YOY'!L$91)</f>
        <v>49512</v>
      </c>
      <c r="M125" s="85">
        <f>SUMIFS(Data!$E:$E,Data!$D:$D,'All YOY'!M$93,Data!$A:$A,'All YOY'!M$92,Data!$C:$C,'All YOY'!$C125,Data!$B:$B,'All YOY'!M$91)</f>
        <v>15</v>
      </c>
      <c r="N125" s="85">
        <f>SUMIFS(Data!$E:$E,Data!$D:$D,'All YOY'!N$93,Data!$A:$A,'All YOY'!N$92,Data!$C:$C,'All YOY'!$C125,Data!$B:$B,'All YOY'!N$91)</f>
        <v>50606</v>
      </c>
      <c r="O125" s="85">
        <f>SUMIFS(Data!$E:$E,Data!$D:$D,'All YOY'!O$93,Data!$A:$A,'All YOY'!O$92,Data!$C:$C,'All YOY'!$C125,Data!$B:$B,'All YOY'!O$91)</f>
        <v>50581</v>
      </c>
      <c r="P125" s="85">
        <f>SUMIFS(Data!$E:$E,Data!$D:$D,'All YOY'!P$93,Data!$A:$A,'All YOY'!P$92,Data!$C:$C,'All YOY'!$C125,Data!$B:$B,'All YOY'!P$91)</f>
        <v>25</v>
      </c>
      <c r="Q125" s="85">
        <f>SUMIFS(Data!$E:$E,Data!$D:$D,'All YOY'!Q$93,Data!$A:$A,'All YOY'!Q$92,Data!$C:$C,'All YOY'!$C125,Data!$B:$B,'All YOY'!Q$91)</f>
        <v>51314</v>
      </c>
      <c r="R125" s="85">
        <f>SUMIFS(Data!$E:$E,Data!$D:$D,'All YOY'!R$93,Data!$A:$A,'All YOY'!R$92,Data!$C:$C,'All YOY'!$C125,Data!$B:$B,'All YOY'!R$91)</f>
        <v>51292</v>
      </c>
      <c r="S125" s="85">
        <f>SUMIFS(Data!$E:$E,Data!$D:$D,'All YOY'!S$93,Data!$A:$A,'All YOY'!S$92,Data!$C:$C,'All YOY'!$C125,Data!$B:$B,'All YOY'!S$91)</f>
        <v>22</v>
      </c>
      <c r="T125" s="85">
        <f>SUMIFS(Data!$E:$E,Data!$D:$D,'All YOY'!T$93,Data!$A:$A,'All YOY'!T$92,Data!$C:$C,'All YOY'!$C125,Data!$B:$B,'All YOY'!T$91)</f>
        <v>51855</v>
      </c>
      <c r="U125" s="85">
        <f>SUMIFS(Data!$E:$E,Data!$D:$D,'All YOY'!U$93,Data!$A:$A,'All YOY'!U$92,Data!$C:$C,'All YOY'!$C125,Data!$B:$B,'All YOY'!U$91)</f>
        <v>51826</v>
      </c>
      <c r="V125" s="85">
        <f>SUMIFS(Data!$E:$E,Data!$D:$D,'All YOY'!V$93,Data!$A:$A,'All YOY'!V$92,Data!$C:$C,'All YOY'!$C125,Data!$B:$B,'All YOY'!V$91)</f>
        <v>29</v>
      </c>
      <c r="W125" s="85">
        <f>SUMIFS(Data!$E:$E,Data!$D:$D,'All YOY'!W$93,Data!$A:$A,'All YOY'!W$92,Data!$C:$C,'All YOY'!$C125,Data!$B:$B,'All YOY'!W$91)</f>
        <v>52871</v>
      </c>
      <c r="X125" s="85">
        <f>SUMIFS(Data!$E:$E,Data!$D:$D,'All YOY'!X$93,Data!$A:$A,'All YOY'!X$92,Data!$C:$C,'All YOY'!$C125,Data!$B:$B,'All YOY'!X$91)</f>
        <v>52768</v>
      </c>
      <c r="Y125" s="85">
        <f>SUMIFS(Data!$E:$E,Data!$D:$D,'All YOY'!Y$93,Data!$A:$A,'All YOY'!Y$92,Data!$C:$C,'All YOY'!$C125,Data!$B:$B,'All YOY'!Y$91)</f>
        <v>103</v>
      </c>
      <c r="Z125" s="85">
        <f>SUMIFS(Data!$E:$E,Data!$D:$D,'All YOY'!Z$93,Data!$A:$A,'All YOY'!Z$92,Data!$C:$C,'All YOY'!$C125,Data!$B:$B,'All YOY'!Z$91)</f>
        <v>53576</v>
      </c>
      <c r="AA125" s="85">
        <f>SUMIFS(Data!$E:$E,Data!$D:$D,'All YOY'!AA$93,Data!$A:$A,'All YOY'!AA$92,Data!$C:$C,'All YOY'!$C125,Data!$B:$B,'All YOY'!AA$91)</f>
        <v>53505</v>
      </c>
      <c r="AB125" s="85">
        <f>SUMIFS(Data!$E:$E,Data!$D:$D,'All YOY'!AB$93,Data!$A:$A,'All YOY'!AB$92,Data!$C:$C,'All YOY'!$C125,Data!$B:$B,'All YOY'!AB$91)</f>
        <v>71</v>
      </c>
      <c r="AC125" s="85">
        <f>SUMIFS(Data!$E:$E,Data!$D:$D,'All YOY'!AC$93,Data!$A:$A,'All YOY'!AC$92,Data!$C:$C,'All YOY'!$C125,Data!$B:$B,'All YOY'!AC$91)</f>
        <v>54763</v>
      </c>
      <c r="AD125" s="85">
        <f>SUMIFS(Data!$E:$E,Data!$D:$D,'All YOY'!AD$93,Data!$A:$A,'All YOY'!AD$92,Data!$C:$C,'All YOY'!$C125,Data!$B:$B,'All YOY'!AD$91)</f>
        <v>54712</v>
      </c>
      <c r="AE125" s="85">
        <f>SUMIFS(Data!$E:$E,Data!$D:$D,'All YOY'!AE$93,Data!$A:$A,'All YOY'!AE$92,Data!$C:$C,'All YOY'!$C125,Data!$B:$B,'All YOY'!AE$91)</f>
        <v>51</v>
      </c>
      <c r="AF125" s="85">
        <f>SUMIFS(Data!$E:$E,Data!$D:$D,'All YOY'!AF$93,Data!$A:$A,'All YOY'!AF$92,Data!$C:$C,'All YOY'!$C125,Data!$B:$B,'All YOY'!AF$91)</f>
        <v>58640</v>
      </c>
      <c r="AG125" s="85">
        <f>SUMIFS(Data!$E:$E,Data!$D:$D,'All YOY'!AG$93,Data!$A:$A,'All YOY'!AG$92,Data!$C:$C,'All YOY'!$C125,Data!$B:$B,'All YOY'!AG$91)</f>
        <v>58520</v>
      </c>
      <c r="AH125" s="85">
        <f>SUMIFS(Data!$E:$E,Data!$D:$D,'All YOY'!AH$93,Data!$A:$A,'All YOY'!AH$92,Data!$C:$C,'All YOY'!$C125,Data!$B:$B,'All YOY'!AH$91)</f>
        <v>120</v>
      </c>
      <c r="AI125" s="85">
        <f>SUMIFS(Data!$E:$E,Data!$D:$D,'All YOY'!AI$93,Data!$A:$A,'All YOY'!AI$92,Data!$C:$C,'All YOY'!$C125,Data!$B:$B,'All YOY'!AI$91)</f>
        <v>56756</v>
      </c>
      <c r="AJ125" s="85">
        <f>SUMIFS(Data!$E:$E,Data!$D:$D,'All YOY'!AJ$93,Data!$A:$A,'All YOY'!AJ$92,Data!$C:$C,'All YOY'!$C125,Data!$B:$B,'All YOY'!AJ$91)</f>
        <v>56671</v>
      </c>
      <c r="AK125" s="85">
        <f>SUMIFS(Data!$E:$E,Data!$D:$D,'All YOY'!AK$93,Data!$A:$A,'All YOY'!AK$92,Data!$C:$C,'All YOY'!$C125,Data!$B:$B,'All YOY'!AK$91)</f>
        <v>85</v>
      </c>
      <c r="AL125" s="85">
        <f>SUMIFS(Data!$E:$E,Data!$D:$D,'All YOY'!AL$93,Data!$A:$A,'All YOY'!AL$92,Data!$C:$C,'All YOY'!$C125,Data!$B:$B,'All YOY'!AL$91)</f>
        <v>56444</v>
      </c>
      <c r="AM125" s="85">
        <f>SUMIFS(Data!$E:$E,Data!$D:$D,'All YOY'!AM$93,Data!$A:$A,'All YOY'!AM$92,Data!$C:$C,'All YOY'!$C125,Data!$B:$B,'All YOY'!AM$91)</f>
        <v>56325</v>
      </c>
      <c r="AN125" s="85">
        <f>SUMIFS(Data!$E:$E,Data!$D:$D,'All YOY'!AN$93,Data!$A:$A,'All YOY'!AN$92,Data!$C:$C,'All YOY'!$C125,Data!$B:$B,'All YOY'!AN$91)</f>
        <v>119</v>
      </c>
      <c r="AO125" s="85">
        <f>SUMIFS(Data!$E:$E,Data!$D:$D,'All YOY'!AO$93,Data!$A:$A,'All YOY'!AO$92,Data!$C:$C,'All YOY'!$C125,Data!$B:$B,'All YOY'!AO$91)</f>
        <v>55140</v>
      </c>
      <c r="AP125" s="85">
        <f>SUMIFS(Data!$E:$E,Data!$D:$D,'All YOY'!AP$93,Data!$A:$A,'All YOY'!AP$92,Data!$C:$C,'All YOY'!$C125,Data!$B:$B,'All YOY'!AP$91)</f>
        <v>55077</v>
      </c>
      <c r="AQ125" s="85">
        <f>SUMIFS(Data!$E:$E,Data!$D:$D,'All YOY'!AQ$93,Data!$A:$A,'All YOY'!AQ$92,Data!$C:$C,'All YOY'!$C125,Data!$B:$B,'All YOY'!AQ$91)</f>
        <v>63</v>
      </c>
      <c r="AR125" s="85">
        <f>SUMIFS(Data!$E:$E,Data!$D:$D,'All YOY'!AR$93,Data!$A:$A,'All YOY'!AR$92,Data!$C:$C,'All YOY'!$C125,Data!$B:$B,'All YOY'!AR$91)</f>
        <v>53031</v>
      </c>
      <c r="AS125" s="85">
        <f>SUMIFS(Data!$E:$E,Data!$D:$D,'All YOY'!AS$93,Data!$A:$A,'All YOY'!AS$92,Data!$C:$C,'All YOY'!$C125,Data!$B:$B,'All YOY'!AS$91)</f>
        <v>52891</v>
      </c>
      <c r="AT125" s="85">
        <f>SUMIFS(Data!$E:$E,Data!$D:$D,'All YOY'!AT$93,Data!$A:$A,'All YOY'!AT$92,Data!$C:$C,'All YOY'!$C125,Data!$B:$B,'All YOY'!AT$91)</f>
        <v>140</v>
      </c>
      <c r="AU125" s="85">
        <f>SUMIFS(Data!$E:$E,Data!$D:$D,'All YOY'!AU$93,Data!$A:$A,'All YOY'!AU$92,Data!$C:$C,'All YOY'!$C125,Data!$B:$B,'All YOY'!AU$91)</f>
        <v>52732</v>
      </c>
      <c r="AV125" s="85">
        <f>SUMIFS(Data!$E:$E,Data!$D:$D,'All YOY'!AV$93,Data!$A:$A,'All YOY'!AV$92,Data!$C:$C,'All YOY'!$C125,Data!$B:$B,'All YOY'!AV$91)</f>
        <v>52568</v>
      </c>
      <c r="AW125" s="85">
        <f>SUMIFS(Data!$E:$E,Data!$D:$D,'All YOY'!AW$93,Data!$A:$A,'All YOY'!AW$92,Data!$C:$C,'All YOY'!$C125,Data!$B:$B,'All YOY'!AW$91)</f>
        <v>164</v>
      </c>
      <c r="AX125" s="85">
        <f>SUMIFS(Data!$E:$E,Data!$D:$D,'All YOY'!AX$93,Data!$A:$A,'All YOY'!AX$92,Data!$C:$C,'All YOY'!$C125,Data!$B:$B,'All YOY'!AX$91)</f>
        <v>55081</v>
      </c>
      <c r="AY125" s="85">
        <f>SUMIFS(Data!$E:$E,Data!$D:$D,'All YOY'!AY$93,Data!$A:$A,'All YOY'!AY$92,Data!$C:$C,'All YOY'!$C125,Data!$B:$B,'All YOY'!AY$91)</f>
        <v>54494</v>
      </c>
      <c r="AZ125" s="85">
        <f>SUMIFS(Data!$E:$E,Data!$D:$D,'All YOY'!AZ$93,Data!$A:$A,'All YOY'!AZ$92,Data!$C:$C,'All YOY'!$C125,Data!$B:$B,'All YOY'!AZ$91)</f>
        <v>587</v>
      </c>
      <c r="BA125" s="85">
        <f>SUMIFS(Data!$E:$E,Data!$D:$D,'All YOY'!BA$93,Data!$A:$A,'All YOY'!BA$92,Data!$C:$C,'All YOY'!$C125,Data!$B:$B,'All YOY'!BA$91)</f>
        <v>0</v>
      </c>
      <c r="BB125" s="85">
        <f>SUMIFS(Data!$E:$E,Data!$D:$D,'All YOY'!BB$93,Data!$A:$A,'All YOY'!BB$92,Data!$C:$C,'All YOY'!$C125,Data!$B:$B,'All YOY'!BB$91)</f>
        <v>0</v>
      </c>
      <c r="BC125" s="85">
        <f>SUMIFS(Data!$E:$E,Data!$D:$D,'All YOY'!BC$93,Data!$A:$A,'All YOY'!BC$92,Data!$C:$C,'All YOY'!$C125,Data!$B:$B,'All YOY'!BC$91)</f>
        <v>0</v>
      </c>
      <c r="BD125" s="85">
        <f>SUMIFS(Data!$E:$E,Data!$D:$D,'All YOY'!BD$93,Data!$A:$A,'All YOY'!BD$92,Data!$C:$C,'All YOY'!$C125,Data!$B:$B,'All YOY'!BD$91)</f>
        <v>56411</v>
      </c>
      <c r="BE125" s="85">
        <f>SUMIFS(Data!$E:$E,Data!$D:$D,'All YOY'!BE$93,Data!$A:$A,'All YOY'!BE$92,Data!$C:$C,'All YOY'!$C125,Data!$B:$B,'All YOY'!BE$91)</f>
        <v>55864</v>
      </c>
      <c r="BF125" s="85">
        <f>SUMIFS(Data!$E:$E,Data!$D:$D,'All YOY'!BF$93,Data!$A:$A,'All YOY'!BF$92,Data!$C:$C,'All YOY'!$C125,Data!$B:$B,'All YOY'!BF$91)</f>
        <v>547</v>
      </c>
      <c r="BG125" s="85">
        <f>SUMIFS(Data!$E:$E,Data!$D:$D,'All YOY'!BG$93,Data!$A:$A,'All YOY'!BG$92,Data!$C:$C,'All YOY'!$C125,Data!$B:$B,'All YOY'!BG$91)</f>
        <v>55525</v>
      </c>
      <c r="BH125" s="85">
        <f>SUMIFS(Data!$E:$E,Data!$D:$D,'All YOY'!BH$93,Data!$A:$A,'All YOY'!BH$92,Data!$C:$C,'All YOY'!$C125,Data!$B:$B,'All YOY'!BH$91)</f>
        <v>55018</v>
      </c>
      <c r="BI125" s="85">
        <f>SUMIFS(Data!$E:$E,Data!$D:$D,'All YOY'!BI$93,Data!$A:$A,'All YOY'!BI$92,Data!$C:$C,'All YOY'!$C125,Data!$B:$B,'All YOY'!BI$91)</f>
        <v>507</v>
      </c>
      <c r="BJ125" s="85">
        <f>SUMIFS(Data!$E:$E,Data!$D:$D,'All YOY'!BJ$93,Data!$A:$A,'All YOY'!BJ$92,Data!$C:$C,'All YOY'!$C125,Data!$B:$B,'All YOY'!BJ$91)</f>
        <v>59403</v>
      </c>
      <c r="BK125" s="85">
        <f>SUMIFS(Data!$E:$E,Data!$D:$D,'All YOY'!BK$93,Data!$A:$A,'All YOY'!BK$92,Data!$C:$C,'All YOY'!$C125,Data!$B:$B,'All YOY'!BK$91)</f>
        <v>58917</v>
      </c>
      <c r="BL125" s="85">
        <f>SUMIFS(Data!$E:$E,Data!$D:$D,'All YOY'!BL$93,Data!$A:$A,'All YOY'!BL$92,Data!$C:$C,'All YOY'!$C125,Data!$B:$B,'All YOY'!BL$91)</f>
        <v>486</v>
      </c>
      <c r="BM125" s="85">
        <f>SUMIFS(Data!$E:$E,Data!$D:$D,'All YOY'!BM$93,Data!$A:$A,'All YOY'!BM$92,Data!$C:$C,'All YOY'!$C125,Data!$B:$B,'All YOY'!BM$91)</f>
        <v>61772</v>
      </c>
      <c r="BN125" s="85">
        <f>SUMIFS(Data!$E:$E,Data!$D:$D,'All YOY'!BN$93,Data!$A:$A,'All YOY'!BN$92,Data!$C:$C,'All YOY'!$C125,Data!$B:$B,'All YOY'!BN$91)</f>
        <v>61088</v>
      </c>
      <c r="BO125" s="85">
        <f>SUMIFS(Data!$E:$E,Data!$D:$D,'All YOY'!BO$93,Data!$A:$A,'All YOY'!BO$92,Data!$C:$C,'All YOY'!$C125,Data!$B:$B,'All YOY'!BO$91)</f>
        <v>684</v>
      </c>
      <c r="BP125" s="85">
        <f>SUMIFS(Data!$E:$E,Data!$D:$D,'All YOY'!BP$93,Data!$A:$A,'All YOY'!BP$92,Data!$C:$C,'All YOY'!$C125,Data!$B:$B,'All YOY'!BP$91)</f>
        <v>63072</v>
      </c>
      <c r="BQ125" s="85">
        <f>SUMIFS(Data!$E:$E,Data!$D:$D,'All YOY'!BQ$93,Data!$A:$A,'All YOY'!BQ$92,Data!$C:$C,'All YOY'!$C125,Data!$B:$B,'All YOY'!BQ$91)</f>
        <v>62725</v>
      </c>
      <c r="BR125" s="85">
        <f>SUMIFS(Data!$E:$E,Data!$D:$D,'All YOY'!BR$93,Data!$A:$A,'All YOY'!BR$92,Data!$C:$C,'All YOY'!$C125,Data!$B:$B,'All YOY'!BR$91)</f>
        <v>347</v>
      </c>
      <c r="BS125" s="85">
        <f>SUMIFS(Data!$E:$E,Data!$D:$D,'All YOY'!BS$93,Data!$A:$A,'All YOY'!BS$92,Data!$C:$C,'All YOY'!$C125,Data!$B:$B,'All YOY'!BS$91)</f>
        <v>63893</v>
      </c>
      <c r="BT125" s="85">
        <f>SUMIFS(Data!$E:$E,Data!$D:$D,'All YOY'!BT$93,Data!$A:$A,'All YOY'!BT$92,Data!$C:$C,'All YOY'!$C125,Data!$B:$B,'All YOY'!BT$91)</f>
        <v>63250</v>
      </c>
      <c r="BU125" s="85">
        <f>SUMIFS(Data!$E:$E,Data!$D:$D,'All YOY'!BU$93,Data!$A:$A,'All YOY'!BU$92,Data!$C:$C,'All YOY'!$C125,Data!$B:$B,'All YOY'!BU$91)</f>
        <v>643</v>
      </c>
      <c r="BV125" s="85">
        <f>SUMIFS(Data!$E:$E,Data!$D:$D,'All YOY'!BV$93,Data!$A:$A,'All YOY'!BV$92,Data!$C:$C,'All YOY'!$C125,Data!$B:$B,'All YOY'!BV$91)</f>
        <v>63499</v>
      </c>
      <c r="BW125" s="85">
        <f>SUMIFS(Data!$E:$E,Data!$D:$D,'All YOY'!BW$93,Data!$A:$A,'All YOY'!BW$92,Data!$C:$C,'All YOY'!$C125,Data!$B:$B,'All YOY'!BW$91)</f>
        <v>62801</v>
      </c>
      <c r="BX125" s="85">
        <f>SUMIFS(Data!$E:$E,Data!$D:$D,'All YOY'!BX$93,Data!$A:$A,'All YOY'!BX$92,Data!$C:$C,'All YOY'!$C125,Data!$B:$B,'All YOY'!BX$91)</f>
        <v>698</v>
      </c>
      <c r="BY125" s="85">
        <f>SUMIFS(Data!$E:$E,Data!$D:$D,'All YOY'!BY$93,Data!$A:$A,'All YOY'!BY$92,Data!$C:$C,'All YOY'!$C125,Data!$B:$B,'All YOY'!BY$91)</f>
        <v>62577</v>
      </c>
      <c r="BZ125" s="85">
        <f>SUMIFS(Data!$E:$E,Data!$D:$D,'All YOY'!BZ$93,Data!$A:$A,'All YOY'!BZ$92,Data!$C:$C,'All YOY'!$C125,Data!$B:$B,'All YOY'!BZ$91)</f>
        <v>61810</v>
      </c>
      <c r="CA125" s="85">
        <f>SUMIFS(Data!$E:$E,Data!$D:$D,'All YOY'!CA$93,Data!$A:$A,'All YOY'!CA$92,Data!$C:$C,'All YOY'!$C125,Data!$B:$B,'All YOY'!CA$91)</f>
        <v>767</v>
      </c>
      <c r="CB125" s="85">
        <f>SUMIFS(Data!$E:$E,Data!$D:$D,'All YOY'!CB$93,Data!$A:$A,'All YOY'!CB$92,Data!$C:$C,'All YOY'!$C125,Data!$B:$B,'All YOY'!CB$91)</f>
        <v>63460</v>
      </c>
      <c r="CC125" s="85">
        <f>SUMIFS(Data!$E:$E,Data!$D:$D,'All YOY'!CC$93,Data!$A:$A,'All YOY'!CC$92,Data!$C:$C,'All YOY'!$C125,Data!$B:$B,'All YOY'!CC$91)</f>
        <v>62716</v>
      </c>
      <c r="CD125" s="85">
        <f>SUMIFS(Data!$E:$E,Data!$D:$D,'All YOY'!CD$93,Data!$A:$A,'All YOY'!CD$92,Data!$C:$C,'All YOY'!$C125,Data!$B:$B,'All YOY'!CD$91)</f>
        <v>744</v>
      </c>
      <c r="CE125" s="85">
        <f>SUMIFS(Data!$E:$E,Data!$D:$D,'All YOY'!CE$93,Data!$A:$A,'All YOY'!CE$92,Data!$C:$C,'All YOY'!$C125,Data!$B:$B,'All YOY'!CE$91)</f>
        <v>65665</v>
      </c>
      <c r="CF125" s="85">
        <f>SUMIFS(Data!$E:$E,Data!$D:$D,'All YOY'!CF$93,Data!$A:$A,'All YOY'!CF$92,Data!$C:$C,'All YOY'!$C125,Data!$B:$B,'All YOY'!CF$91)</f>
        <v>65066</v>
      </c>
      <c r="CG125" s="85">
        <f>SUMIFS(Data!$E:$E,Data!$D:$D,'All YOY'!CG$93,Data!$A:$A,'All YOY'!CG$92,Data!$C:$C,'All YOY'!$C125,Data!$B:$B,'All YOY'!CG$91)</f>
        <v>599</v>
      </c>
      <c r="CH125" s="85">
        <f>SUMIFS(Data!$E:$E,Data!$D:$D,'All YOY'!CH$93,Data!$A:$A,'All YOY'!CH$92,Data!$C:$C,'All YOY'!$C125,Data!$B:$B,'All YOY'!CH$91)</f>
        <v>67709</v>
      </c>
      <c r="CI125" s="85">
        <f>SUMIFS(Data!$E:$E,Data!$D:$D,'All YOY'!CI$93,Data!$A:$A,'All YOY'!CI$92,Data!$C:$C,'All YOY'!$C125,Data!$B:$B,'All YOY'!CI$91)</f>
        <v>66996</v>
      </c>
      <c r="CJ125" s="85">
        <f>SUMIFS(Data!$E:$E,Data!$D:$D,'All YOY'!CJ$93,Data!$A:$A,'All YOY'!CJ$92,Data!$C:$C,'All YOY'!$C125,Data!$B:$B,'All YOY'!CJ$91)</f>
        <v>713</v>
      </c>
      <c r="CK125" s="85">
        <f>SUMIFS(Data!$E:$E,Data!$D:$D,'All YOY'!CK$93,Data!$A:$A,'All YOY'!CK$92,Data!$C:$C,'All YOY'!$C125,Data!$B:$B,'All YOY'!CK$91)</f>
        <v>67931</v>
      </c>
      <c r="CL125" s="85">
        <f>SUMIFS(Data!$E:$E,Data!$D:$D,'All YOY'!CL$93,Data!$A:$A,'All YOY'!CL$92,Data!$C:$C,'All YOY'!$C125,Data!$B:$B,'All YOY'!CL$91)</f>
        <v>67219</v>
      </c>
      <c r="CM125" s="85">
        <f>SUMIFS(Data!$E:$E,Data!$D:$D,'All YOY'!CM$93,Data!$A:$A,'All YOY'!CM$92,Data!$C:$C,'All YOY'!$C125,Data!$B:$B,'All YOY'!CM$91)</f>
        <v>712</v>
      </c>
      <c r="CN125" s="85">
        <f>SUMIFS(Data!$E:$E,Data!$D:$D,'All YOY'!CN$93,Data!$A:$A,'All YOY'!CN$92,Data!$C:$C,'All YOY'!$C125,Data!$B:$B,'All YOY'!CN$91)</f>
        <v>68014</v>
      </c>
      <c r="CO125" s="85">
        <f>SUMIFS(Data!$E:$E,Data!$D:$D,'All YOY'!CO$93,Data!$A:$A,'All YOY'!CO$92,Data!$C:$C,'All YOY'!$C125,Data!$B:$B,'All YOY'!CO$91)</f>
        <v>67439</v>
      </c>
      <c r="CP125" s="85">
        <f>SUMIFS(Data!$E:$E,Data!$D:$D,'All YOY'!CP$93,Data!$A:$A,'All YOY'!CP$92,Data!$C:$C,'All YOY'!$C125,Data!$B:$B,'All YOY'!CP$91)</f>
        <v>575</v>
      </c>
      <c r="CQ125" s="85">
        <f>SUMIFS(Data!$E:$E,Data!$D:$D,'All YOY'!CQ$93,Data!$A:$A,'All YOY'!CQ$92,Data!$C:$C,'All YOY'!$C125,Data!$B:$B,'All YOY'!CQ$91)</f>
        <v>69087</v>
      </c>
      <c r="CR125" s="85">
        <f>SUMIFS(Data!$E:$E,Data!$D:$D,'All YOY'!CR$93,Data!$A:$A,'All YOY'!CR$92,Data!$C:$C,'All YOY'!$C125,Data!$B:$B,'All YOY'!CR$91)</f>
        <v>68083</v>
      </c>
      <c r="CS125" s="85">
        <f>SUMIFS(Data!$E:$E,Data!$D:$D,'All YOY'!CS$93,Data!$A:$A,'All YOY'!CS$92,Data!$C:$C,'All YOY'!$C125,Data!$B:$B,'All YOY'!CS$91)</f>
        <v>1004</v>
      </c>
      <c r="CT125" s="85">
        <f>SUMIFS(Data!$E:$E,Data!$D:$D,'All YOY'!CT$93,Data!$A:$A,'All YOY'!CT$92,Data!$C:$C,'All YOY'!$C125,Data!$B:$B,'All YOY'!CT$91)</f>
        <v>67280</v>
      </c>
      <c r="CU125" s="85">
        <f>SUMIFS(Data!$E:$E,Data!$D:$D,'All YOY'!CU$93,Data!$A:$A,'All YOY'!CU$92,Data!$C:$C,'All YOY'!$C125,Data!$B:$B,'All YOY'!CU$91)</f>
        <v>66671</v>
      </c>
      <c r="CV125" s="85">
        <f>SUMIFS(Data!$E:$E,Data!$D:$D,'All YOY'!CV$93,Data!$A:$A,'All YOY'!CV$92,Data!$C:$C,'All YOY'!$C125,Data!$B:$B,'All YOY'!CV$91)</f>
        <v>609</v>
      </c>
      <c r="CW125" s="85">
        <f>SUMIFS(Data!$E:$E,Data!$D:$D,'All YOY'!CW$93,Data!$A:$A,'All YOY'!CW$92,Data!$C:$C,'All YOY'!$C125,Data!$B:$B,'All YOY'!CW$91)</f>
        <v>63947</v>
      </c>
      <c r="CX125" s="85">
        <f>SUMIFS(Data!$E:$E,Data!$D:$D,'All YOY'!CX$93,Data!$A:$A,'All YOY'!CX$92,Data!$C:$C,'All YOY'!$C125,Data!$B:$B,'All YOY'!CX$91)</f>
        <v>63340</v>
      </c>
      <c r="CY125" s="85">
        <f>SUMIFS(Data!$E:$E,Data!$D:$D,'All YOY'!CY$93,Data!$A:$A,'All YOY'!CY$92,Data!$C:$C,'All YOY'!$C125,Data!$B:$B,'All YOY'!CY$91)</f>
        <v>607</v>
      </c>
      <c r="CZ125" s="85">
        <f>SUMIFS(Data!$E:$E,Data!$D:$D,'All YOY'!CZ$93,Data!$A:$A,'All YOY'!CZ$92,Data!$C:$C,'All YOY'!$C125,Data!$B:$B,'All YOY'!CZ$91)</f>
        <v>63964</v>
      </c>
      <c r="DA125" s="85">
        <f>SUMIFS(Data!$E:$E,Data!$D:$D,'All YOY'!DA$93,Data!$A:$A,'All YOY'!DA$92,Data!$C:$C,'All YOY'!$C125,Data!$B:$B,'All YOY'!DA$91)</f>
        <v>0</v>
      </c>
      <c r="DB125" s="85">
        <f>SUMIFS(Data!$E:$E,Data!$D:$D,'All YOY'!DB$93,Data!$A:$A,'All YOY'!DB$92,Data!$C:$C,'All YOY'!$C125,Data!$B:$B,'All YOY'!DB$91)</f>
        <v>593</v>
      </c>
      <c r="DC125" s="85">
        <f>SUMIFS(Data!$E:$E,Data!$D:$D,'All YOY'!DC$93,Data!$A:$A,'All YOY'!DC$92,Data!$C:$C,'All YOY'!$C125,Data!$B:$B,'All YOY'!DC$91)</f>
        <v>64765</v>
      </c>
      <c r="DD125" s="85">
        <f>SUMIFS(Data!$E:$E,Data!$D:$D,'All YOY'!DD$93,Data!$A:$A,'All YOY'!DD$92,Data!$C:$C,'All YOY'!$C125,Data!$B:$B,'All YOY'!DD$91)</f>
        <v>64250</v>
      </c>
      <c r="DE125" s="85">
        <f>SUMIFS(Data!$E:$E,Data!$D:$D,'All YOY'!DE$93,Data!$A:$A,'All YOY'!DE$92,Data!$C:$C,'All YOY'!$C125,Data!$B:$B,'All YOY'!DE$91)</f>
        <v>515</v>
      </c>
    </row>
    <row r="126" spans="1:109">
      <c r="A126" s="77" t="s">
        <v>463</v>
      </c>
      <c r="B126" s="77"/>
      <c r="C126" s="81" t="s">
        <v>13</v>
      </c>
      <c r="D126" s="81"/>
      <c r="E126" s="85">
        <f>SUMIFS(Data!$E:$E,Data!$D:$D,'All YOY'!E$93,Data!$A:$A,'All YOY'!E$92,Data!$C:$C,'All YOY'!$C126,Data!$B:$B,'All YOY'!E$91)</f>
        <v>22750</v>
      </c>
      <c r="F126" s="85">
        <f>SUMIFS(Data!$E:$E,Data!$D:$D,'All YOY'!F$93,Data!$A:$A,'All YOY'!F$92,Data!$C:$C,'All YOY'!$C126,Data!$B:$B,'All YOY'!F$91)</f>
        <v>21852</v>
      </c>
      <c r="G126" s="85">
        <f>SUMIFS(Data!$E:$E,Data!$D:$D,'All YOY'!G$93,Data!$A:$A,'All YOY'!G$92,Data!$C:$C,'All YOY'!$C126,Data!$B:$B,'All YOY'!G$91)</f>
        <v>898</v>
      </c>
      <c r="H126" s="85">
        <f>SUMIFS(Data!$E:$E,Data!$D:$D,'All YOY'!H$93,Data!$A:$A,'All YOY'!H$92,Data!$C:$C,'All YOY'!$C126,Data!$B:$B,'All YOY'!H$91)</f>
        <v>22950</v>
      </c>
      <c r="I126" s="85">
        <f>SUMIFS(Data!$E:$E,Data!$D:$D,'All YOY'!I$93,Data!$A:$A,'All YOY'!I$92,Data!$C:$C,'All YOY'!$C126,Data!$B:$B,'All YOY'!I$91)</f>
        <v>22059</v>
      </c>
      <c r="J126" s="85">
        <f>SUMIFS(Data!$E:$E,Data!$D:$D,'All YOY'!J$93,Data!$A:$A,'All YOY'!J$92,Data!$C:$C,'All YOY'!$C126,Data!$B:$B,'All YOY'!J$91)</f>
        <v>891</v>
      </c>
      <c r="K126" s="85">
        <f>SUMIFS(Data!$E:$E,Data!$D:$D,'All YOY'!K$93,Data!$A:$A,'All YOY'!K$92,Data!$C:$C,'All YOY'!$C126,Data!$B:$B,'All YOY'!K$91)</f>
        <v>26565</v>
      </c>
      <c r="L126" s="85">
        <f>SUMIFS(Data!$E:$E,Data!$D:$D,'All YOY'!L$93,Data!$A:$A,'All YOY'!L$92,Data!$C:$C,'All YOY'!$C126,Data!$B:$B,'All YOY'!L$91)</f>
        <v>25474</v>
      </c>
      <c r="M126" s="85">
        <f>SUMIFS(Data!$E:$E,Data!$D:$D,'All YOY'!M$93,Data!$A:$A,'All YOY'!M$92,Data!$C:$C,'All YOY'!$C126,Data!$B:$B,'All YOY'!M$91)</f>
        <v>1091</v>
      </c>
      <c r="N126" s="85">
        <f>SUMIFS(Data!$E:$E,Data!$D:$D,'All YOY'!N$93,Data!$A:$A,'All YOY'!N$92,Data!$C:$C,'All YOY'!$C126,Data!$B:$B,'All YOY'!N$91)</f>
        <v>25820</v>
      </c>
      <c r="O126" s="85">
        <f>SUMIFS(Data!$E:$E,Data!$D:$D,'All YOY'!O$93,Data!$A:$A,'All YOY'!O$92,Data!$C:$C,'All YOY'!$C126,Data!$B:$B,'All YOY'!O$91)</f>
        <v>25060</v>
      </c>
      <c r="P126" s="85">
        <f>SUMIFS(Data!$E:$E,Data!$D:$D,'All YOY'!P$93,Data!$A:$A,'All YOY'!P$92,Data!$C:$C,'All YOY'!$C126,Data!$B:$B,'All YOY'!P$91)</f>
        <v>760</v>
      </c>
      <c r="Q126" s="85">
        <f>SUMIFS(Data!$E:$E,Data!$D:$D,'All YOY'!Q$93,Data!$A:$A,'All YOY'!Q$92,Data!$C:$C,'All YOY'!$C126,Data!$B:$B,'All YOY'!Q$91)</f>
        <v>28312</v>
      </c>
      <c r="R126" s="85">
        <f>SUMIFS(Data!$E:$E,Data!$D:$D,'All YOY'!R$93,Data!$A:$A,'All YOY'!R$92,Data!$C:$C,'All YOY'!$C126,Data!$B:$B,'All YOY'!R$91)</f>
        <v>27078</v>
      </c>
      <c r="S126" s="85">
        <f>SUMIFS(Data!$E:$E,Data!$D:$D,'All YOY'!S$93,Data!$A:$A,'All YOY'!S$92,Data!$C:$C,'All YOY'!$C126,Data!$B:$B,'All YOY'!S$91)</f>
        <v>1234</v>
      </c>
      <c r="T126" s="85">
        <f>SUMIFS(Data!$E:$E,Data!$D:$D,'All YOY'!T$93,Data!$A:$A,'All YOY'!T$92,Data!$C:$C,'All YOY'!$C126,Data!$B:$B,'All YOY'!T$91)</f>
        <v>29147</v>
      </c>
      <c r="U126" s="85">
        <f>SUMIFS(Data!$E:$E,Data!$D:$D,'All YOY'!U$93,Data!$A:$A,'All YOY'!U$92,Data!$C:$C,'All YOY'!$C126,Data!$B:$B,'All YOY'!U$91)</f>
        <v>27885</v>
      </c>
      <c r="V126" s="85">
        <f>SUMIFS(Data!$E:$E,Data!$D:$D,'All YOY'!V$93,Data!$A:$A,'All YOY'!V$92,Data!$C:$C,'All YOY'!$C126,Data!$B:$B,'All YOY'!V$91)</f>
        <v>1262</v>
      </c>
      <c r="W126" s="85">
        <f>SUMIFS(Data!$E:$E,Data!$D:$D,'All YOY'!W$93,Data!$A:$A,'All YOY'!W$92,Data!$C:$C,'All YOY'!$C126,Data!$B:$B,'All YOY'!W$91)</f>
        <v>26278</v>
      </c>
      <c r="X126" s="85">
        <f>SUMIFS(Data!$E:$E,Data!$D:$D,'All YOY'!X$93,Data!$A:$A,'All YOY'!X$92,Data!$C:$C,'All YOY'!$C126,Data!$B:$B,'All YOY'!X$91)</f>
        <v>25222</v>
      </c>
      <c r="Y126" s="85">
        <f>SUMIFS(Data!$E:$E,Data!$D:$D,'All YOY'!Y$93,Data!$A:$A,'All YOY'!Y$92,Data!$C:$C,'All YOY'!$C126,Data!$B:$B,'All YOY'!Y$91)</f>
        <v>1056</v>
      </c>
      <c r="Z126" s="85">
        <f>SUMIFS(Data!$E:$E,Data!$D:$D,'All YOY'!Z$93,Data!$A:$A,'All YOY'!Z$92,Data!$C:$C,'All YOY'!$C126,Data!$B:$B,'All YOY'!Z$91)</f>
        <v>31917</v>
      </c>
      <c r="AA126" s="85">
        <f>SUMIFS(Data!$E:$E,Data!$D:$D,'All YOY'!AA$93,Data!$A:$A,'All YOY'!AA$92,Data!$C:$C,'All YOY'!$C126,Data!$B:$B,'All YOY'!AA$91)</f>
        <v>30706</v>
      </c>
      <c r="AB126" s="85">
        <f>SUMIFS(Data!$E:$E,Data!$D:$D,'All YOY'!AB$93,Data!$A:$A,'All YOY'!AB$92,Data!$C:$C,'All YOY'!$C126,Data!$B:$B,'All YOY'!AB$91)</f>
        <v>1211</v>
      </c>
      <c r="AC126" s="85">
        <f>SUMIFS(Data!$E:$E,Data!$D:$D,'All YOY'!AC$93,Data!$A:$A,'All YOY'!AC$92,Data!$C:$C,'All YOY'!$C126,Data!$B:$B,'All YOY'!AC$91)</f>
        <v>30209</v>
      </c>
      <c r="AD126" s="85">
        <f>SUMIFS(Data!$E:$E,Data!$D:$D,'All YOY'!AD$93,Data!$A:$A,'All YOY'!AD$92,Data!$C:$C,'All YOY'!$C126,Data!$B:$B,'All YOY'!AD$91)</f>
        <v>29066</v>
      </c>
      <c r="AE126" s="85">
        <f>SUMIFS(Data!$E:$E,Data!$D:$D,'All YOY'!AE$93,Data!$A:$A,'All YOY'!AE$92,Data!$C:$C,'All YOY'!$C126,Data!$B:$B,'All YOY'!AE$91)</f>
        <v>1143</v>
      </c>
      <c r="AF126" s="85">
        <f>SUMIFS(Data!$E:$E,Data!$D:$D,'All YOY'!AF$93,Data!$A:$A,'All YOY'!AF$92,Data!$C:$C,'All YOY'!$C126,Data!$B:$B,'All YOY'!AF$91)</f>
        <v>30791</v>
      </c>
      <c r="AG126" s="85">
        <f>SUMIFS(Data!$E:$E,Data!$D:$D,'All YOY'!AG$93,Data!$A:$A,'All YOY'!AG$92,Data!$C:$C,'All YOY'!$C126,Data!$B:$B,'All YOY'!AG$91)</f>
        <v>29561</v>
      </c>
      <c r="AH126" s="85">
        <f>SUMIFS(Data!$E:$E,Data!$D:$D,'All YOY'!AH$93,Data!$A:$A,'All YOY'!AH$92,Data!$C:$C,'All YOY'!$C126,Data!$B:$B,'All YOY'!AH$91)</f>
        <v>1230</v>
      </c>
      <c r="AI126" s="85">
        <f>SUMIFS(Data!$E:$E,Data!$D:$D,'All YOY'!AI$93,Data!$A:$A,'All YOY'!AI$92,Data!$C:$C,'All YOY'!$C126,Data!$B:$B,'All YOY'!AI$91)</f>
        <v>32530</v>
      </c>
      <c r="AJ126" s="85">
        <f>SUMIFS(Data!$E:$E,Data!$D:$D,'All YOY'!AJ$93,Data!$A:$A,'All YOY'!AJ$92,Data!$C:$C,'All YOY'!$C126,Data!$B:$B,'All YOY'!AJ$91)</f>
        <v>30637</v>
      </c>
      <c r="AK126" s="85">
        <f>SUMIFS(Data!$E:$E,Data!$D:$D,'All YOY'!AK$93,Data!$A:$A,'All YOY'!AK$92,Data!$C:$C,'All YOY'!$C126,Data!$B:$B,'All YOY'!AK$91)</f>
        <v>1893</v>
      </c>
      <c r="AL126" s="85">
        <f>SUMIFS(Data!$E:$E,Data!$D:$D,'All YOY'!AL$93,Data!$A:$A,'All YOY'!AL$92,Data!$C:$C,'All YOY'!$C126,Data!$B:$B,'All YOY'!AL$91)</f>
        <v>30874</v>
      </c>
      <c r="AM126" s="85">
        <f>SUMIFS(Data!$E:$E,Data!$D:$D,'All YOY'!AM$93,Data!$A:$A,'All YOY'!AM$92,Data!$C:$C,'All YOY'!$C126,Data!$B:$B,'All YOY'!AM$91)</f>
        <v>29832</v>
      </c>
      <c r="AN126" s="85">
        <f>SUMIFS(Data!$E:$E,Data!$D:$D,'All YOY'!AN$93,Data!$A:$A,'All YOY'!AN$92,Data!$C:$C,'All YOY'!$C126,Data!$B:$B,'All YOY'!AN$91)</f>
        <v>1042</v>
      </c>
      <c r="AO126" s="85">
        <f>SUMIFS(Data!$E:$E,Data!$D:$D,'All YOY'!AO$93,Data!$A:$A,'All YOY'!AO$92,Data!$C:$C,'All YOY'!$C126,Data!$B:$B,'All YOY'!AO$91)</f>
        <v>31466</v>
      </c>
      <c r="AP126" s="85">
        <f>SUMIFS(Data!$E:$E,Data!$D:$D,'All YOY'!AP$93,Data!$A:$A,'All YOY'!AP$92,Data!$C:$C,'All YOY'!$C126,Data!$B:$B,'All YOY'!AP$91)</f>
        <v>30420</v>
      </c>
      <c r="AQ126" s="85">
        <f>SUMIFS(Data!$E:$E,Data!$D:$D,'All YOY'!AQ$93,Data!$A:$A,'All YOY'!AQ$92,Data!$C:$C,'All YOY'!$C126,Data!$B:$B,'All YOY'!AQ$91)</f>
        <v>1046</v>
      </c>
      <c r="AR126" s="85">
        <f>SUMIFS(Data!$E:$E,Data!$D:$D,'All YOY'!AR$93,Data!$A:$A,'All YOY'!AR$92,Data!$C:$C,'All YOY'!$C126,Data!$B:$B,'All YOY'!AR$91)</f>
        <v>33518</v>
      </c>
      <c r="AS126" s="85">
        <f>SUMIFS(Data!$E:$E,Data!$D:$D,'All YOY'!AS$93,Data!$A:$A,'All YOY'!AS$92,Data!$C:$C,'All YOY'!$C126,Data!$B:$B,'All YOY'!AS$91)</f>
        <v>32329</v>
      </c>
      <c r="AT126" s="85">
        <f>SUMIFS(Data!$E:$E,Data!$D:$D,'All YOY'!AT$93,Data!$A:$A,'All YOY'!AT$92,Data!$C:$C,'All YOY'!$C126,Data!$B:$B,'All YOY'!AT$91)</f>
        <v>1189</v>
      </c>
      <c r="AU126" s="85">
        <f>SUMIFS(Data!$E:$E,Data!$D:$D,'All YOY'!AU$93,Data!$A:$A,'All YOY'!AU$92,Data!$C:$C,'All YOY'!$C126,Data!$B:$B,'All YOY'!AU$91)</f>
        <v>34538</v>
      </c>
      <c r="AV126" s="85">
        <f>SUMIFS(Data!$E:$E,Data!$D:$D,'All YOY'!AV$93,Data!$A:$A,'All YOY'!AV$92,Data!$C:$C,'All YOY'!$C126,Data!$B:$B,'All YOY'!AV$91)</f>
        <v>33393</v>
      </c>
      <c r="AW126" s="85">
        <f>SUMIFS(Data!$E:$E,Data!$D:$D,'All YOY'!AW$93,Data!$A:$A,'All YOY'!AW$92,Data!$C:$C,'All YOY'!$C126,Data!$B:$B,'All YOY'!AW$91)</f>
        <v>1145</v>
      </c>
      <c r="AX126" s="85">
        <f>SUMIFS(Data!$E:$E,Data!$D:$D,'All YOY'!AX$93,Data!$A:$A,'All YOY'!AX$92,Data!$C:$C,'All YOY'!$C126,Data!$B:$B,'All YOY'!AX$91)</f>
        <v>36171</v>
      </c>
      <c r="AY126" s="85">
        <f>SUMIFS(Data!$E:$E,Data!$D:$D,'All YOY'!AY$93,Data!$A:$A,'All YOY'!AY$92,Data!$C:$C,'All YOY'!$C126,Data!$B:$B,'All YOY'!AY$91)</f>
        <v>34194</v>
      </c>
      <c r="AZ126" s="85">
        <f>SUMIFS(Data!$E:$E,Data!$D:$D,'All YOY'!AZ$93,Data!$A:$A,'All YOY'!AZ$92,Data!$C:$C,'All YOY'!$C126,Data!$B:$B,'All YOY'!AZ$91)</f>
        <v>1977</v>
      </c>
      <c r="BA126" s="85">
        <f>SUMIFS(Data!$E:$E,Data!$D:$D,'All YOY'!BA$93,Data!$A:$A,'All YOY'!BA$92,Data!$C:$C,'All YOY'!$C126,Data!$B:$B,'All YOY'!BA$91)</f>
        <v>0</v>
      </c>
      <c r="BB126" s="85">
        <f>SUMIFS(Data!$E:$E,Data!$D:$D,'All YOY'!BB$93,Data!$A:$A,'All YOY'!BB$92,Data!$C:$C,'All YOY'!$C126,Data!$B:$B,'All YOY'!BB$91)</f>
        <v>0</v>
      </c>
      <c r="BC126" s="85">
        <f>SUMIFS(Data!$E:$E,Data!$D:$D,'All YOY'!BC$93,Data!$A:$A,'All YOY'!BC$92,Data!$C:$C,'All YOY'!$C126,Data!$B:$B,'All YOY'!BC$91)</f>
        <v>0</v>
      </c>
      <c r="BD126" s="85">
        <f>SUMIFS(Data!$E:$E,Data!$D:$D,'All YOY'!BD$93,Data!$A:$A,'All YOY'!BD$92,Data!$C:$C,'All YOY'!$C126,Data!$B:$B,'All YOY'!BD$91)</f>
        <v>37534</v>
      </c>
      <c r="BE126" s="85">
        <f>SUMIFS(Data!$E:$E,Data!$D:$D,'All YOY'!BE$93,Data!$A:$A,'All YOY'!BE$92,Data!$C:$C,'All YOY'!$C126,Data!$B:$B,'All YOY'!BE$91)</f>
        <v>35248</v>
      </c>
      <c r="BF126" s="85">
        <f>SUMIFS(Data!$E:$E,Data!$D:$D,'All YOY'!BF$93,Data!$A:$A,'All YOY'!BF$92,Data!$C:$C,'All YOY'!$C126,Data!$B:$B,'All YOY'!BF$91)</f>
        <v>2286</v>
      </c>
      <c r="BG126" s="85">
        <f>SUMIFS(Data!$E:$E,Data!$D:$D,'All YOY'!BG$93,Data!$A:$A,'All YOY'!BG$92,Data!$C:$C,'All YOY'!$C126,Data!$B:$B,'All YOY'!BG$91)</f>
        <v>39103</v>
      </c>
      <c r="BH126" s="85">
        <f>SUMIFS(Data!$E:$E,Data!$D:$D,'All YOY'!BH$93,Data!$A:$A,'All YOY'!BH$92,Data!$C:$C,'All YOY'!$C126,Data!$B:$B,'All YOY'!BH$91)</f>
        <v>36897</v>
      </c>
      <c r="BI126" s="85">
        <f>SUMIFS(Data!$E:$E,Data!$D:$D,'All YOY'!BI$93,Data!$A:$A,'All YOY'!BI$92,Data!$C:$C,'All YOY'!$C126,Data!$B:$B,'All YOY'!BI$91)</f>
        <v>2206</v>
      </c>
      <c r="BJ126" s="85">
        <f>SUMIFS(Data!$E:$E,Data!$D:$D,'All YOY'!BJ$93,Data!$A:$A,'All YOY'!BJ$92,Data!$C:$C,'All YOY'!$C126,Data!$B:$B,'All YOY'!BJ$91)</f>
        <v>40283</v>
      </c>
      <c r="BK126" s="85">
        <f>SUMIFS(Data!$E:$E,Data!$D:$D,'All YOY'!BK$93,Data!$A:$A,'All YOY'!BK$92,Data!$C:$C,'All YOY'!$C126,Data!$B:$B,'All YOY'!BK$91)</f>
        <v>37935</v>
      </c>
      <c r="BL126" s="85">
        <f>SUMIFS(Data!$E:$E,Data!$D:$D,'All YOY'!BL$93,Data!$A:$A,'All YOY'!BL$92,Data!$C:$C,'All YOY'!$C126,Data!$B:$B,'All YOY'!BL$91)</f>
        <v>2348</v>
      </c>
      <c r="BM126" s="85">
        <f>SUMIFS(Data!$E:$E,Data!$D:$D,'All YOY'!BM$93,Data!$A:$A,'All YOY'!BM$92,Data!$C:$C,'All YOY'!$C126,Data!$B:$B,'All YOY'!BM$91)</f>
        <v>41361</v>
      </c>
      <c r="BN126" s="85">
        <f>SUMIFS(Data!$E:$E,Data!$D:$D,'All YOY'!BN$93,Data!$A:$A,'All YOY'!BN$92,Data!$C:$C,'All YOY'!$C126,Data!$B:$B,'All YOY'!BN$91)</f>
        <v>38720</v>
      </c>
      <c r="BO126" s="85">
        <f>SUMIFS(Data!$E:$E,Data!$D:$D,'All YOY'!BO$93,Data!$A:$A,'All YOY'!BO$92,Data!$C:$C,'All YOY'!$C126,Data!$B:$B,'All YOY'!BO$91)</f>
        <v>2641</v>
      </c>
      <c r="BP126" s="85">
        <f>SUMIFS(Data!$E:$E,Data!$D:$D,'All YOY'!BP$93,Data!$A:$A,'All YOY'!BP$92,Data!$C:$C,'All YOY'!$C126,Data!$B:$B,'All YOY'!BP$91)</f>
        <v>41585</v>
      </c>
      <c r="BQ126" s="85">
        <f>SUMIFS(Data!$E:$E,Data!$D:$D,'All YOY'!BQ$93,Data!$A:$A,'All YOY'!BQ$92,Data!$C:$C,'All YOY'!$C126,Data!$B:$B,'All YOY'!BQ$91)</f>
        <v>39251</v>
      </c>
      <c r="BR126" s="85">
        <f>SUMIFS(Data!$E:$E,Data!$D:$D,'All YOY'!BR$93,Data!$A:$A,'All YOY'!BR$92,Data!$C:$C,'All YOY'!$C126,Data!$B:$B,'All YOY'!BR$91)</f>
        <v>2334</v>
      </c>
      <c r="BS126" s="85">
        <f>SUMIFS(Data!$E:$E,Data!$D:$D,'All YOY'!BS$93,Data!$A:$A,'All YOY'!BS$92,Data!$C:$C,'All YOY'!$C126,Data!$B:$B,'All YOY'!BS$91)</f>
        <v>42643</v>
      </c>
      <c r="BT126" s="85">
        <f>SUMIFS(Data!$E:$E,Data!$D:$D,'All YOY'!BT$93,Data!$A:$A,'All YOY'!BT$92,Data!$C:$C,'All YOY'!$C126,Data!$B:$B,'All YOY'!BT$91)</f>
        <v>39994</v>
      </c>
      <c r="BU126" s="85">
        <f>SUMIFS(Data!$E:$E,Data!$D:$D,'All YOY'!BU$93,Data!$A:$A,'All YOY'!BU$92,Data!$C:$C,'All YOY'!$C126,Data!$B:$B,'All YOY'!BU$91)</f>
        <v>2649</v>
      </c>
      <c r="BV126" s="85">
        <f>SUMIFS(Data!$E:$E,Data!$D:$D,'All YOY'!BV$93,Data!$A:$A,'All YOY'!BV$92,Data!$C:$C,'All YOY'!$C126,Data!$B:$B,'All YOY'!BV$91)</f>
        <v>42434</v>
      </c>
      <c r="BW126" s="85">
        <f>SUMIFS(Data!$E:$E,Data!$D:$D,'All YOY'!BW$93,Data!$A:$A,'All YOY'!BW$92,Data!$C:$C,'All YOY'!$C126,Data!$B:$B,'All YOY'!BW$91)</f>
        <v>40351</v>
      </c>
      <c r="BX126" s="85">
        <f>SUMIFS(Data!$E:$E,Data!$D:$D,'All YOY'!BX$93,Data!$A:$A,'All YOY'!BX$92,Data!$C:$C,'All YOY'!$C126,Data!$B:$B,'All YOY'!BX$91)</f>
        <v>2083</v>
      </c>
      <c r="BY126" s="85">
        <f>SUMIFS(Data!$E:$E,Data!$D:$D,'All YOY'!BY$93,Data!$A:$A,'All YOY'!BY$92,Data!$C:$C,'All YOY'!$C126,Data!$B:$B,'All YOY'!BY$91)</f>
        <v>42110</v>
      </c>
      <c r="BZ126" s="85">
        <f>SUMIFS(Data!$E:$E,Data!$D:$D,'All YOY'!BZ$93,Data!$A:$A,'All YOY'!BZ$92,Data!$C:$C,'All YOY'!$C126,Data!$B:$B,'All YOY'!BZ$91)</f>
        <v>40164</v>
      </c>
      <c r="CA126" s="85">
        <f>SUMIFS(Data!$E:$E,Data!$D:$D,'All YOY'!CA$93,Data!$A:$A,'All YOY'!CA$92,Data!$C:$C,'All YOY'!$C126,Data!$B:$B,'All YOY'!CA$91)</f>
        <v>1946</v>
      </c>
      <c r="CB126" s="85">
        <f>SUMIFS(Data!$E:$E,Data!$D:$D,'All YOY'!CB$93,Data!$A:$A,'All YOY'!CB$92,Data!$C:$C,'All YOY'!$C126,Data!$B:$B,'All YOY'!CB$91)</f>
        <v>41010</v>
      </c>
      <c r="CC126" s="85">
        <f>SUMIFS(Data!$E:$E,Data!$D:$D,'All YOY'!CC$93,Data!$A:$A,'All YOY'!CC$92,Data!$C:$C,'All YOY'!$C126,Data!$B:$B,'All YOY'!CC$91)</f>
        <v>39036</v>
      </c>
      <c r="CD126" s="85">
        <f>SUMIFS(Data!$E:$E,Data!$D:$D,'All YOY'!CD$93,Data!$A:$A,'All YOY'!CD$92,Data!$C:$C,'All YOY'!$C126,Data!$B:$B,'All YOY'!CD$91)</f>
        <v>1974</v>
      </c>
      <c r="CE126" s="85">
        <f>SUMIFS(Data!$E:$E,Data!$D:$D,'All YOY'!CE$93,Data!$A:$A,'All YOY'!CE$92,Data!$C:$C,'All YOY'!$C126,Data!$B:$B,'All YOY'!CE$91)</f>
        <v>40712</v>
      </c>
      <c r="CF126" s="85">
        <f>SUMIFS(Data!$E:$E,Data!$D:$D,'All YOY'!CF$93,Data!$A:$A,'All YOY'!CF$92,Data!$C:$C,'All YOY'!$C126,Data!$B:$B,'All YOY'!CF$91)</f>
        <v>38380</v>
      </c>
      <c r="CG126" s="85">
        <f>SUMIFS(Data!$E:$E,Data!$D:$D,'All YOY'!CG$93,Data!$A:$A,'All YOY'!CG$92,Data!$C:$C,'All YOY'!$C126,Data!$B:$B,'All YOY'!CG$91)</f>
        <v>2332</v>
      </c>
      <c r="CH126" s="85">
        <f>SUMIFS(Data!$E:$E,Data!$D:$D,'All YOY'!CH$93,Data!$A:$A,'All YOY'!CH$92,Data!$C:$C,'All YOY'!$C126,Data!$B:$B,'All YOY'!CH$91)</f>
        <v>40938</v>
      </c>
      <c r="CI126" s="85">
        <f>SUMIFS(Data!$E:$E,Data!$D:$D,'All YOY'!CI$93,Data!$A:$A,'All YOY'!CI$92,Data!$C:$C,'All YOY'!$C126,Data!$B:$B,'All YOY'!CI$91)</f>
        <v>38466</v>
      </c>
      <c r="CJ126" s="85">
        <f>SUMIFS(Data!$E:$E,Data!$D:$D,'All YOY'!CJ$93,Data!$A:$A,'All YOY'!CJ$92,Data!$C:$C,'All YOY'!$C126,Data!$B:$B,'All YOY'!CJ$91)</f>
        <v>2472</v>
      </c>
      <c r="CK126" s="85">
        <f>SUMIFS(Data!$E:$E,Data!$D:$D,'All YOY'!CK$93,Data!$A:$A,'All YOY'!CK$92,Data!$C:$C,'All YOY'!$C126,Data!$B:$B,'All YOY'!CK$91)</f>
        <v>42109</v>
      </c>
      <c r="CL126" s="85">
        <f>SUMIFS(Data!$E:$E,Data!$D:$D,'All YOY'!CL$93,Data!$A:$A,'All YOY'!CL$92,Data!$C:$C,'All YOY'!$C126,Data!$B:$B,'All YOY'!CL$91)</f>
        <v>39587</v>
      </c>
      <c r="CM126" s="85">
        <f>SUMIFS(Data!$E:$E,Data!$D:$D,'All YOY'!CM$93,Data!$A:$A,'All YOY'!CM$92,Data!$C:$C,'All YOY'!$C126,Data!$B:$B,'All YOY'!CM$91)</f>
        <v>2522</v>
      </c>
      <c r="CN126" s="85">
        <f>SUMIFS(Data!$E:$E,Data!$D:$D,'All YOY'!CN$93,Data!$A:$A,'All YOY'!CN$92,Data!$C:$C,'All YOY'!$C126,Data!$B:$B,'All YOY'!CN$91)</f>
        <v>39819</v>
      </c>
      <c r="CO126" s="85">
        <f>SUMIFS(Data!$E:$E,Data!$D:$D,'All YOY'!CO$93,Data!$A:$A,'All YOY'!CO$92,Data!$C:$C,'All YOY'!$C126,Data!$B:$B,'All YOY'!CO$91)</f>
        <v>37521</v>
      </c>
      <c r="CP126" s="85">
        <f>SUMIFS(Data!$E:$E,Data!$D:$D,'All YOY'!CP$93,Data!$A:$A,'All YOY'!CP$92,Data!$C:$C,'All YOY'!$C126,Data!$B:$B,'All YOY'!CP$91)</f>
        <v>2298</v>
      </c>
      <c r="CQ126" s="85">
        <f>SUMIFS(Data!$E:$E,Data!$D:$D,'All YOY'!CQ$93,Data!$A:$A,'All YOY'!CQ$92,Data!$C:$C,'All YOY'!$C126,Data!$B:$B,'All YOY'!CQ$91)</f>
        <v>39653</v>
      </c>
      <c r="CR126" s="85">
        <f>SUMIFS(Data!$E:$E,Data!$D:$D,'All YOY'!CR$93,Data!$A:$A,'All YOY'!CR$92,Data!$C:$C,'All YOY'!$C126,Data!$B:$B,'All YOY'!CR$91)</f>
        <v>37525</v>
      </c>
      <c r="CS126" s="85">
        <f>SUMIFS(Data!$E:$E,Data!$D:$D,'All YOY'!CS$93,Data!$A:$A,'All YOY'!CS$92,Data!$C:$C,'All YOY'!$C126,Data!$B:$B,'All YOY'!CS$91)</f>
        <v>2128</v>
      </c>
      <c r="CT126" s="85">
        <f>SUMIFS(Data!$E:$E,Data!$D:$D,'All YOY'!CT$93,Data!$A:$A,'All YOY'!CT$92,Data!$C:$C,'All YOY'!$C126,Data!$B:$B,'All YOY'!CT$91)</f>
        <v>38600</v>
      </c>
      <c r="CU126" s="85">
        <f>SUMIFS(Data!$E:$E,Data!$D:$D,'All YOY'!CU$93,Data!$A:$A,'All YOY'!CU$92,Data!$C:$C,'All YOY'!$C126,Data!$B:$B,'All YOY'!CU$91)</f>
        <v>36601</v>
      </c>
      <c r="CV126" s="85">
        <f>SUMIFS(Data!$E:$E,Data!$D:$D,'All YOY'!CV$93,Data!$A:$A,'All YOY'!CV$92,Data!$C:$C,'All YOY'!$C126,Data!$B:$B,'All YOY'!CV$91)</f>
        <v>1999</v>
      </c>
      <c r="CW126" s="85">
        <f>SUMIFS(Data!$E:$E,Data!$D:$D,'All YOY'!CW$93,Data!$A:$A,'All YOY'!CW$92,Data!$C:$C,'All YOY'!$C126,Data!$B:$B,'All YOY'!CW$91)</f>
        <v>38768</v>
      </c>
      <c r="CX126" s="85">
        <f>SUMIFS(Data!$E:$E,Data!$D:$D,'All YOY'!CX$93,Data!$A:$A,'All YOY'!CX$92,Data!$C:$C,'All YOY'!$C126,Data!$B:$B,'All YOY'!CX$91)</f>
        <v>36584</v>
      </c>
      <c r="CY126" s="85">
        <f>SUMIFS(Data!$E:$E,Data!$D:$D,'All YOY'!CY$93,Data!$A:$A,'All YOY'!CY$92,Data!$C:$C,'All YOY'!$C126,Data!$B:$B,'All YOY'!CY$91)</f>
        <v>2184</v>
      </c>
      <c r="CZ126" s="85">
        <f>SUMIFS(Data!$E:$E,Data!$D:$D,'All YOY'!CZ$93,Data!$A:$A,'All YOY'!CZ$92,Data!$C:$C,'All YOY'!$C126,Data!$B:$B,'All YOY'!CZ$91)</f>
        <v>38007</v>
      </c>
      <c r="DA126" s="85">
        <f>SUMIFS(Data!$E:$E,Data!$D:$D,'All YOY'!DA$93,Data!$A:$A,'All YOY'!DA$92,Data!$C:$C,'All YOY'!$C126,Data!$B:$B,'All YOY'!DA$91)</f>
        <v>0</v>
      </c>
      <c r="DB126" s="85">
        <f>SUMIFS(Data!$E:$E,Data!$D:$D,'All YOY'!DB$93,Data!$A:$A,'All YOY'!DB$92,Data!$C:$C,'All YOY'!$C126,Data!$B:$B,'All YOY'!DB$91)</f>
        <v>2224</v>
      </c>
      <c r="DC126" s="85">
        <f>SUMIFS(Data!$E:$E,Data!$D:$D,'All YOY'!DC$93,Data!$A:$A,'All YOY'!DC$92,Data!$C:$C,'All YOY'!$C126,Data!$B:$B,'All YOY'!DC$91)</f>
        <v>38399</v>
      </c>
      <c r="DD126" s="85">
        <f>SUMIFS(Data!$E:$E,Data!$D:$D,'All YOY'!DD$93,Data!$A:$A,'All YOY'!DD$92,Data!$C:$C,'All YOY'!$C126,Data!$B:$B,'All YOY'!DD$91)</f>
        <v>36084</v>
      </c>
      <c r="DE126" s="85">
        <f>SUMIFS(Data!$E:$E,Data!$D:$D,'All YOY'!DE$93,Data!$A:$A,'All YOY'!DE$92,Data!$C:$C,'All YOY'!$C126,Data!$B:$B,'All YOY'!DE$91)</f>
        <v>2315</v>
      </c>
    </row>
    <row r="127" spans="1:109">
      <c r="A127" s="77" t="s">
        <v>463</v>
      </c>
      <c r="B127" s="77"/>
      <c r="C127" s="77" t="s">
        <v>14</v>
      </c>
      <c r="D127" s="77"/>
      <c r="E127" s="85">
        <f>SUMIFS(Data!$E:$E,Data!$D:$D,'All YOY'!E$93,Data!$A:$A,'All YOY'!E$92,Data!$C:$C,'All YOY'!$C127,Data!$B:$B,'All YOY'!E$91)</f>
        <v>0</v>
      </c>
      <c r="F127" s="85">
        <f>SUMIFS(Data!$E:$E,Data!$D:$D,'All YOY'!F$93,Data!$A:$A,'All YOY'!F$92,Data!$C:$C,'All YOY'!$C127,Data!$B:$B,'All YOY'!F$91)</f>
        <v>0</v>
      </c>
      <c r="G127" s="85">
        <f>SUMIFS(Data!$E:$E,Data!$D:$D,'All YOY'!G$93,Data!$A:$A,'All YOY'!G$92,Data!$C:$C,'All YOY'!$C127,Data!$B:$B,'All YOY'!G$91)</f>
        <v>0</v>
      </c>
      <c r="H127" s="85">
        <f>SUMIFS(Data!$E:$E,Data!$D:$D,'All YOY'!H$93,Data!$A:$A,'All YOY'!H$92,Data!$C:$C,'All YOY'!$C127,Data!$B:$B,'All YOY'!H$91)</f>
        <v>0</v>
      </c>
      <c r="I127" s="85">
        <f>SUMIFS(Data!$E:$E,Data!$D:$D,'All YOY'!I$93,Data!$A:$A,'All YOY'!I$92,Data!$C:$C,'All YOY'!$C127,Data!$B:$B,'All YOY'!I$91)</f>
        <v>0</v>
      </c>
      <c r="J127" s="85">
        <f>SUMIFS(Data!$E:$E,Data!$D:$D,'All YOY'!J$93,Data!$A:$A,'All YOY'!J$92,Data!$C:$C,'All YOY'!$C127,Data!$B:$B,'All YOY'!J$91)</f>
        <v>0</v>
      </c>
      <c r="K127" s="85">
        <f>SUMIFS(Data!$E:$E,Data!$D:$D,'All YOY'!K$93,Data!$A:$A,'All YOY'!K$92,Data!$C:$C,'All YOY'!$C127,Data!$B:$B,'All YOY'!K$91)</f>
        <v>0</v>
      </c>
      <c r="L127" s="85">
        <f>SUMIFS(Data!$E:$E,Data!$D:$D,'All YOY'!L$93,Data!$A:$A,'All YOY'!L$92,Data!$C:$C,'All YOY'!$C127,Data!$B:$B,'All YOY'!L$91)</f>
        <v>0</v>
      </c>
      <c r="M127" s="85">
        <f>SUMIFS(Data!$E:$E,Data!$D:$D,'All YOY'!M$93,Data!$A:$A,'All YOY'!M$92,Data!$C:$C,'All YOY'!$C127,Data!$B:$B,'All YOY'!M$91)</f>
        <v>0</v>
      </c>
      <c r="N127" s="85">
        <f>SUMIFS(Data!$E:$E,Data!$D:$D,'All YOY'!N$93,Data!$A:$A,'All YOY'!N$92,Data!$C:$C,'All YOY'!$C127,Data!$B:$B,'All YOY'!N$91)</f>
        <v>0</v>
      </c>
      <c r="O127" s="85">
        <f>SUMIFS(Data!$E:$E,Data!$D:$D,'All YOY'!O$93,Data!$A:$A,'All YOY'!O$92,Data!$C:$C,'All YOY'!$C127,Data!$B:$B,'All YOY'!O$91)</f>
        <v>0</v>
      </c>
      <c r="P127" s="85">
        <f>SUMIFS(Data!$E:$E,Data!$D:$D,'All YOY'!P$93,Data!$A:$A,'All YOY'!P$92,Data!$C:$C,'All YOY'!$C127,Data!$B:$B,'All YOY'!P$91)</f>
        <v>0</v>
      </c>
      <c r="Q127" s="85">
        <f>SUMIFS(Data!$E:$E,Data!$D:$D,'All YOY'!Q$93,Data!$A:$A,'All YOY'!Q$92,Data!$C:$C,'All YOY'!$C127,Data!$B:$B,'All YOY'!Q$91)</f>
        <v>0</v>
      </c>
      <c r="R127" s="85">
        <f>SUMIFS(Data!$E:$E,Data!$D:$D,'All YOY'!R$93,Data!$A:$A,'All YOY'!R$92,Data!$C:$C,'All YOY'!$C127,Data!$B:$B,'All YOY'!R$91)</f>
        <v>0</v>
      </c>
      <c r="S127" s="85">
        <f>SUMIFS(Data!$E:$E,Data!$D:$D,'All YOY'!S$93,Data!$A:$A,'All YOY'!S$92,Data!$C:$C,'All YOY'!$C127,Data!$B:$B,'All YOY'!S$91)</f>
        <v>0</v>
      </c>
      <c r="T127" s="85">
        <f>SUMIFS(Data!$E:$E,Data!$D:$D,'All YOY'!T$93,Data!$A:$A,'All YOY'!T$92,Data!$C:$C,'All YOY'!$C127,Data!$B:$B,'All YOY'!T$91)</f>
        <v>0</v>
      </c>
      <c r="U127" s="85">
        <f>SUMIFS(Data!$E:$E,Data!$D:$D,'All YOY'!U$93,Data!$A:$A,'All YOY'!U$92,Data!$C:$C,'All YOY'!$C127,Data!$B:$B,'All YOY'!U$91)</f>
        <v>0</v>
      </c>
      <c r="V127" s="85">
        <f>SUMIFS(Data!$E:$E,Data!$D:$D,'All YOY'!V$93,Data!$A:$A,'All YOY'!V$92,Data!$C:$C,'All YOY'!$C127,Data!$B:$B,'All YOY'!V$91)</f>
        <v>0</v>
      </c>
      <c r="W127" s="85">
        <f>SUMIFS(Data!$E:$E,Data!$D:$D,'All YOY'!W$93,Data!$A:$A,'All YOY'!W$92,Data!$C:$C,'All YOY'!$C127,Data!$B:$B,'All YOY'!W$91)</f>
        <v>0</v>
      </c>
      <c r="X127" s="85">
        <f>SUMIFS(Data!$E:$E,Data!$D:$D,'All YOY'!X$93,Data!$A:$A,'All YOY'!X$92,Data!$C:$C,'All YOY'!$C127,Data!$B:$B,'All YOY'!X$91)</f>
        <v>0</v>
      </c>
      <c r="Y127" s="85">
        <f>SUMIFS(Data!$E:$E,Data!$D:$D,'All YOY'!Y$93,Data!$A:$A,'All YOY'!Y$92,Data!$C:$C,'All YOY'!$C127,Data!$B:$B,'All YOY'!Y$91)</f>
        <v>0</v>
      </c>
      <c r="Z127" s="85">
        <f>SUMIFS(Data!$E:$E,Data!$D:$D,'All YOY'!Z$93,Data!$A:$A,'All YOY'!Z$92,Data!$C:$C,'All YOY'!$C127,Data!$B:$B,'All YOY'!Z$91)</f>
        <v>0</v>
      </c>
      <c r="AA127" s="85">
        <f>SUMIFS(Data!$E:$E,Data!$D:$D,'All YOY'!AA$93,Data!$A:$A,'All YOY'!AA$92,Data!$C:$C,'All YOY'!$C127,Data!$B:$B,'All YOY'!AA$91)</f>
        <v>0</v>
      </c>
      <c r="AB127" s="85">
        <f>SUMIFS(Data!$E:$E,Data!$D:$D,'All YOY'!AB$93,Data!$A:$A,'All YOY'!AB$92,Data!$C:$C,'All YOY'!$C127,Data!$B:$B,'All YOY'!AB$91)</f>
        <v>0</v>
      </c>
      <c r="AC127" s="85">
        <f>SUMIFS(Data!$E:$E,Data!$D:$D,'All YOY'!AC$93,Data!$A:$A,'All YOY'!AC$92,Data!$C:$C,'All YOY'!$C127,Data!$B:$B,'All YOY'!AC$91)</f>
        <v>0</v>
      </c>
      <c r="AD127" s="85">
        <f>SUMIFS(Data!$E:$E,Data!$D:$D,'All YOY'!AD$93,Data!$A:$A,'All YOY'!AD$92,Data!$C:$C,'All YOY'!$C127,Data!$B:$B,'All YOY'!AD$91)</f>
        <v>0</v>
      </c>
      <c r="AE127" s="85">
        <f>SUMIFS(Data!$E:$E,Data!$D:$D,'All YOY'!AE$93,Data!$A:$A,'All YOY'!AE$92,Data!$C:$C,'All YOY'!$C127,Data!$B:$B,'All YOY'!AE$91)</f>
        <v>0</v>
      </c>
      <c r="AF127" s="85">
        <f>SUMIFS(Data!$E:$E,Data!$D:$D,'All YOY'!AF$93,Data!$A:$A,'All YOY'!AF$92,Data!$C:$C,'All YOY'!$C127,Data!$B:$B,'All YOY'!AF$91)</f>
        <v>0</v>
      </c>
      <c r="AG127" s="85">
        <f>SUMIFS(Data!$E:$E,Data!$D:$D,'All YOY'!AG$93,Data!$A:$A,'All YOY'!AG$92,Data!$C:$C,'All YOY'!$C127,Data!$B:$B,'All YOY'!AG$91)</f>
        <v>0</v>
      </c>
      <c r="AH127" s="85">
        <f>SUMIFS(Data!$E:$E,Data!$D:$D,'All YOY'!AH$93,Data!$A:$A,'All YOY'!AH$92,Data!$C:$C,'All YOY'!$C127,Data!$B:$B,'All YOY'!AH$91)</f>
        <v>0</v>
      </c>
      <c r="AI127" s="85">
        <f>SUMIFS(Data!$E:$E,Data!$D:$D,'All YOY'!AI$93,Data!$A:$A,'All YOY'!AI$92,Data!$C:$C,'All YOY'!$C127,Data!$B:$B,'All YOY'!AI$91)</f>
        <v>0</v>
      </c>
      <c r="AJ127" s="85">
        <f>SUMIFS(Data!$E:$E,Data!$D:$D,'All YOY'!AJ$93,Data!$A:$A,'All YOY'!AJ$92,Data!$C:$C,'All YOY'!$C127,Data!$B:$B,'All YOY'!AJ$91)</f>
        <v>0</v>
      </c>
      <c r="AK127" s="85">
        <f>SUMIFS(Data!$E:$E,Data!$D:$D,'All YOY'!AK$93,Data!$A:$A,'All YOY'!AK$92,Data!$C:$C,'All YOY'!$C127,Data!$B:$B,'All YOY'!AK$91)</f>
        <v>0</v>
      </c>
      <c r="AL127" s="85">
        <f>SUMIFS(Data!$E:$E,Data!$D:$D,'All YOY'!AL$93,Data!$A:$A,'All YOY'!AL$92,Data!$C:$C,'All YOY'!$C127,Data!$B:$B,'All YOY'!AL$91)</f>
        <v>0</v>
      </c>
      <c r="AM127" s="85">
        <f>SUMIFS(Data!$E:$E,Data!$D:$D,'All YOY'!AM$93,Data!$A:$A,'All YOY'!AM$92,Data!$C:$C,'All YOY'!$C127,Data!$B:$B,'All YOY'!AM$91)</f>
        <v>0</v>
      </c>
      <c r="AN127" s="85">
        <f>SUMIFS(Data!$E:$E,Data!$D:$D,'All YOY'!AN$93,Data!$A:$A,'All YOY'!AN$92,Data!$C:$C,'All YOY'!$C127,Data!$B:$B,'All YOY'!AN$91)</f>
        <v>0</v>
      </c>
      <c r="AO127" s="85">
        <f>SUMIFS(Data!$E:$E,Data!$D:$D,'All YOY'!AO$93,Data!$A:$A,'All YOY'!AO$92,Data!$C:$C,'All YOY'!$C127,Data!$B:$B,'All YOY'!AO$91)</f>
        <v>0</v>
      </c>
      <c r="AP127" s="85">
        <f>SUMIFS(Data!$E:$E,Data!$D:$D,'All YOY'!AP$93,Data!$A:$A,'All YOY'!AP$92,Data!$C:$C,'All YOY'!$C127,Data!$B:$B,'All YOY'!AP$91)</f>
        <v>0</v>
      </c>
      <c r="AQ127" s="85">
        <f>SUMIFS(Data!$E:$E,Data!$D:$D,'All YOY'!AQ$93,Data!$A:$A,'All YOY'!AQ$92,Data!$C:$C,'All YOY'!$C127,Data!$B:$B,'All YOY'!AQ$91)</f>
        <v>0</v>
      </c>
      <c r="AR127" s="85">
        <f>SUMIFS(Data!$E:$E,Data!$D:$D,'All YOY'!AR$93,Data!$A:$A,'All YOY'!AR$92,Data!$C:$C,'All YOY'!$C127,Data!$B:$B,'All YOY'!AR$91)</f>
        <v>0</v>
      </c>
      <c r="AS127" s="85">
        <f>SUMIFS(Data!$E:$E,Data!$D:$D,'All YOY'!AS$93,Data!$A:$A,'All YOY'!AS$92,Data!$C:$C,'All YOY'!$C127,Data!$B:$B,'All YOY'!AS$91)</f>
        <v>0</v>
      </c>
      <c r="AT127" s="85">
        <f>SUMIFS(Data!$E:$E,Data!$D:$D,'All YOY'!AT$93,Data!$A:$A,'All YOY'!AT$92,Data!$C:$C,'All YOY'!$C127,Data!$B:$B,'All YOY'!AT$91)</f>
        <v>0</v>
      </c>
      <c r="AU127" s="85">
        <f>SUMIFS(Data!$E:$E,Data!$D:$D,'All YOY'!AU$93,Data!$A:$A,'All YOY'!AU$92,Data!$C:$C,'All YOY'!$C127,Data!$B:$B,'All YOY'!AU$91)</f>
        <v>0</v>
      </c>
      <c r="AV127" s="85">
        <f>SUMIFS(Data!$E:$E,Data!$D:$D,'All YOY'!AV$93,Data!$A:$A,'All YOY'!AV$92,Data!$C:$C,'All YOY'!$C127,Data!$B:$B,'All YOY'!AV$91)</f>
        <v>0</v>
      </c>
      <c r="AW127" s="85">
        <f>SUMIFS(Data!$E:$E,Data!$D:$D,'All YOY'!AW$93,Data!$A:$A,'All YOY'!AW$92,Data!$C:$C,'All YOY'!$C127,Data!$B:$B,'All YOY'!AW$91)</f>
        <v>0</v>
      </c>
      <c r="AX127" s="85">
        <f>SUMIFS(Data!$E:$E,Data!$D:$D,'All YOY'!AX$93,Data!$A:$A,'All YOY'!AX$92,Data!$C:$C,'All YOY'!$C127,Data!$B:$B,'All YOY'!AX$91)</f>
        <v>0</v>
      </c>
      <c r="AY127" s="85">
        <f>SUMIFS(Data!$E:$E,Data!$D:$D,'All YOY'!AY$93,Data!$A:$A,'All YOY'!AY$92,Data!$C:$C,'All YOY'!$C127,Data!$B:$B,'All YOY'!AY$91)</f>
        <v>0</v>
      </c>
      <c r="AZ127" s="85">
        <f>SUMIFS(Data!$E:$E,Data!$D:$D,'All YOY'!AZ$93,Data!$A:$A,'All YOY'!AZ$92,Data!$C:$C,'All YOY'!$C127,Data!$B:$B,'All YOY'!AZ$91)</f>
        <v>0</v>
      </c>
      <c r="BA127" s="85">
        <f>SUMIFS(Data!$E:$E,Data!$D:$D,'All YOY'!BA$93,Data!$A:$A,'All YOY'!BA$92,Data!$C:$C,'All YOY'!$C127,Data!$B:$B,'All YOY'!BA$91)</f>
        <v>0</v>
      </c>
      <c r="BB127" s="85">
        <f>SUMIFS(Data!$E:$E,Data!$D:$D,'All YOY'!BB$93,Data!$A:$A,'All YOY'!BB$92,Data!$C:$C,'All YOY'!$C127,Data!$B:$B,'All YOY'!BB$91)</f>
        <v>0</v>
      </c>
      <c r="BC127" s="85">
        <f>SUMIFS(Data!$E:$E,Data!$D:$D,'All YOY'!BC$93,Data!$A:$A,'All YOY'!BC$92,Data!$C:$C,'All YOY'!$C127,Data!$B:$B,'All YOY'!BC$91)</f>
        <v>0</v>
      </c>
      <c r="BD127" s="85">
        <f>SUMIFS(Data!$E:$E,Data!$D:$D,'All YOY'!BD$93,Data!$A:$A,'All YOY'!BD$92,Data!$C:$C,'All YOY'!$C127,Data!$B:$B,'All YOY'!BD$91)</f>
        <v>0</v>
      </c>
      <c r="BE127" s="85">
        <f>SUMIFS(Data!$E:$E,Data!$D:$D,'All YOY'!BE$93,Data!$A:$A,'All YOY'!BE$92,Data!$C:$C,'All YOY'!$C127,Data!$B:$B,'All YOY'!BE$91)</f>
        <v>0</v>
      </c>
      <c r="BF127" s="85">
        <f>SUMIFS(Data!$E:$E,Data!$D:$D,'All YOY'!BF$93,Data!$A:$A,'All YOY'!BF$92,Data!$C:$C,'All YOY'!$C127,Data!$B:$B,'All YOY'!BF$91)</f>
        <v>0</v>
      </c>
      <c r="BG127" s="85">
        <f>SUMIFS(Data!$E:$E,Data!$D:$D,'All YOY'!BG$93,Data!$A:$A,'All YOY'!BG$92,Data!$C:$C,'All YOY'!$C127,Data!$B:$B,'All YOY'!BG$91)</f>
        <v>0</v>
      </c>
      <c r="BH127" s="85">
        <f>SUMIFS(Data!$E:$E,Data!$D:$D,'All YOY'!BH$93,Data!$A:$A,'All YOY'!BH$92,Data!$C:$C,'All YOY'!$C127,Data!$B:$B,'All YOY'!BH$91)</f>
        <v>0</v>
      </c>
      <c r="BI127" s="85">
        <f>SUMIFS(Data!$E:$E,Data!$D:$D,'All YOY'!BI$93,Data!$A:$A,'All YOY'!BI$92,Data!$C:$C,'All YOY'!$C127,Data!$B:$B,'All YOY'!BI$91)</f>
        <v>0</v>
      </c>
      <c r="BJ127" s="85">
        <f>SUMIFS(Data!$E:$E,Data!$D:$D,'All YOY'!BJ$93,Data!$A:$A,'All YOY'!BJ$92,Data!$C:$C,'All YOY'!$C127,Data!$B:$B,'All YOY'!BJ$91)</f>
        <v>0</v>
      </c>
      <c r="BK127" s="85">
        <f>SUMIFS(Data!$E:$E,Data!$D:$D,'All YOY'!BK$93,Data!$A:$A,'All YOY'!BK$92,Data!$C:$C,'All YOY'!$C127,Data!$B:$B,'All YOY'!BK$91)</f>
        <v>0</v>
      </c>
      <c r="BL127" s="85">
        <f>SUMIFS(Data!$E:$E,Data!$D:$D,'All YOY'!BL$93,Data!$A:$A,'All YOY'!BL$92,Data!$C:$C,'All YOY'!$C127,Data!$B:$B,'All YOY'!BL$91)</f>
        <v>0</v>
      </c>
      <c r="BM127" s="85">
        <f>SUMIFS(Data!$E:$E,Data!$D:$D,'All YOY'!BM$93,Data!$A:$A,'All YOY'!BM$92,Data!$C:$C,'All YOY'!$C127,Data!$B:$B,'All YOY'!BM$91)</f>
        <v>0</v>
      </c>
      <c r="BN127" s="85">
        <f>SUMIFS(Data!$E:$E,Data!$D:$D,'All YOY'!BN$93,Data!$A:$A,'All YOY'!BN$92,Data!$C:$C,'All YOY'!$C127,Data!$B:$B,'All YOY'!BN$91)</f>
        <v>0</v>
      </c>
      <c r="BO127" s="85">
        <f>SUMIFS(Data!$E:$E,Data!$D:$D,'All YOY'!BO$93,Data!$A:$A,'All YOY'!BO$92,Data!$C:$C,'All YOY'!$C127,Data!$B:$B,'All YOY'!BO$91)</f>
        <v>0</v>
      </c>
      <c r="BP127" s="85">
        <f>SUMIFS(Data!$E:$E,Data!$D:$D,'All YOY'!BP$93,Data!$A:$A,'All YOY'!BP$92,Data!$C:$C,'All YOY'!$C127,Data!$B:$B,'All YOY'!BP$91)</f>
        <v>0</v>
      </c>
      <c r="BQ127" s="85">
        <f>SUMIFS(Data!$E:$E,Data!$D:$D,'All YOY'!BQ$93,Data!$A:$A,'All YOY'!BQ$92,Data!$C:$C,'All YOY'!$C127,Data!$B:$B,'All YOY'!BQ$91)</f>
        <v>0</v>
      </c>
      <c r="BR127" s="85">
        <f>SUMIFS(Data!$E:$E,Data!$D:$D,'All YOY'!BR$93,Data!$A:$A,'All YOY'!BR$92,Data!$C:$C,'All YOY'!$C127,Data!$B:$B,'All YOY'!BR$91)</f>
        <v>0</v>
      </c>
      <c r="BS127" s="85">
        <f>SUMIFS(Data!$E:$E,Data!$D:$D,'All YOY'!BS$93,Data!$A:$A,'All YOY'!BS$92,Data!$C:$C,'All YOY'!$C127,Data!$B:$B,'All YOY'!BS$91)</f>
        <v>0</v>
      </c>
      <c r="BT127" s="85">
        <f>SUMIFS(Data!$E:$E,Data!$D:$D,'All YOY'!BT$93,Data!$A:$A,'All YOY'!BT$92,Data!$C:$C,'All YOY'!$C127,Data!$B:$B,'All YOY'!BT$91)</f>
        <v>0</v>
      </c>
      <c r="BU127" s="85">
        <f>SUMIFS(Data!$E:$E,Data!$D:$D,'All YOY'!BU$93,Data!$A:$A,'All YOY'!BU$92,Data!$C:$C,'All YOY'!$C127,Data!$B:$B,'All YOY'!BU$91)</f>
        <v>0</v>
      </c>
      <c r="BV127" s="85">
        <f>SUMIFS(Data!$E:$E,Data!$D:$D,'All YOY'!BV$93,Data!$A:$A,'All YOY'!BV$92,Data!$C:$C,'All YOY'!$C127,Data!$B:$B,'All YOY'!BV$91)</f>
        <v>0</v>
      </c>
      <c r="BW127" s="85">
        <f>SUMIFS(Data!$E:$E,Data!$D:$D,'All YOY'!BW$93,Data!$A:$A,'All YOY'!BW$92,Data!$C:$C,'All YOY'!$C127,Data!$B:$B,'All YOY'!BW$91)</f>
        <v>0</v>
      </c>
      <c r="BX127" s="85">
        <f>SUMIFS(Data!$E:$E,Data!$D:$D,'All YOY'!BX$93,Data!$A:$A,'All YOY'!BX$92,Data!$C:$C,'All YOY'!$C127,Data!$B:$B,'All YOY'!BX$91)</f>
        <v>0</v>
      </c>
      <c r="BY127" s="85">
        <f>SUMIFS(Data!$E:$E,Data!$D:$D,'All YOY'!BY$93,Data!$A:$A,'All YOY'!BY$92,Data!$C:$C,'All YOY'!$C127,Data!$B:$B,'All YOY'!BY$91)</f>
        <v>0</v>
      </c>
      <c r="BZ127" s="85">
        <f>SUMIFS(Data!$E:$E,Data!$D:$D,'All YOY'!BZ$93,Data!$A:$A,'All YOY'!BZ$92,Data!$C:$C,'All YOY'!$C127,Data!$B:$B,'All YOY'!BZ$91)</f>
        <v>0</v>
      </c>
      <c r="CA127" s="85">
        <f>SUMIFS(Data!$E:$E,Data!$D:$D,'All YOY'!CA$93,Data!$A:$A,'All YOY'!CA$92,Data!$C:$C,'All YOY'!$C127,Data!$B:$B,'All YOY'!CA$91)</f>
        <v>0</v>
      </c>
      <c r="CB127" s="85">
        <f>SUMIFS(Data!$E:$E,Data!$D:$D,'All YOY'!CB$93,Data!$A:$A,'All YOY'!CB$92,Data!$C:$C,'All YOY'!$C127,Data!$B:$B,'All YOY'!CB$91)</f>
        <v>0</v>
      </c>
      <c r="CC127" s="85">
        <f>SUMIFS(Data!$E:$E,Data!$D:$D,'All YOY'!CC$93,Data!$A:$A,'All YOY'!CC$92,Data!$C:$C,'All YOY'!$C127,Data!$B:$B,'All YOY'!CC$91)</f>
        <v>0</v>
      </c>
      <c r="CD127" s="85">
        <f>SUMIFS(Data!$E:$E,Data!$D:$D,'All YOY'!CD$93,Data!$A:$A,'All YOY'!CD$92,Data!$C:$C,'All YOY'!$C127,Data!$B:$B,'All YOY'!CD$91)</f>
        <v>0</v>
      </c>
      <c r="CE127" s="85">
        <f>SUMIFS(Data!$E:$E,Data!$D:$D,'All YOY'!CE$93,Data!$A:$A,'All YOY'!CE$92,Data!$C:$C,'All YOY'!$C127,Data!$B:$B,'All YOY'!CE$91)</f>
        <v>0</v>
      </c>
      <c r="CF127" s="85">
        <f>SUMIFS(Data!$E:$E,Data!$D:$D,'All YOY'!CF$93,Data!$A:$A,'All YOY'!CF$92,Data!$C:$C,'All YOY'!$C127,Data!$B:$B,'All YOY'!CF$91)</f>
        <v>0</v>
      </c>
      <c r="CG127" s="85">
        <f>SUMIFS(Data!$E:$E,Data!$D:$D,'All YOY'!CG$93,Data!$A:$A,'All YOY'!CG$92,Data!$C:$C,'All YOY'!$C127,Data!$B:$B,'All YOY'!CG$91)</f>
        <v>0</v>
      </c>
      <c r="CH127" s="85">
        <f>SUMIFS(Data!$E:$E,Data!$D:$D,'All YOY'!CH$93,Data!$A:$A,'All YOY'!CH$92,Data!$C:$C,'All YOY'!$C127,Data!$B:$B,'All YOY'!CH$91)</f>
        <v>0</v>
      </c>
      <c r="CI127" s="85">
        <f>SUMIFS(Data!$E:$E,Data!$D:$D,'All YOY'!CI$93,Data!$A:$A,'All YOY'!CI$92,Data!$C:$C,'All YOY'!$C127,Data!$B:$B,'All YOY'!CI$91)</f>
        <v>0</v>
      </c>
      <c r="CJ127" s="85">
        <f>SUMIFS(Data!$E:$E,Data!$D:$D,'All YOY'!CJ$93,Data!$A:$A,'All YOY'!CJ$92,Data!$C:$C,'All YOY'!$C127,Data!$B:$B,'All YOY'!CJ$91)</f>
        <v>0</v>
      </c>
      <c r="CK127" s="85">
        <f>SUMIFS(Data!$E:$E,Data!$D:$D,'All YOY'!CK$93,Data!$A:$A,'All YOY'!CK$92,Data!$C:$C,'All YOY'!$C127,Data!$B:$B,'All YOY'!CK$91)</f>
        <v>0</v>
      </c>
      <c r="CL127" s="85">
        <f>SUMIFS(Data!$E:$E,Data!$D:$D,'All YOY'!CL$93,Data!$A:$A,'All YOY'!CL$92,Data!$C:$C,'All YOY'!$C127,Data!$B:$B,'All YOY'!CL$91)</f>
        <v>0</v>
      </c>
      <c r="CM127" s="85">
        <f>SUMIFS(Data!$E:$E,Data!$D:$D,'All YOY'!CM$93,Data!$A:$A,'All YOY'!CM$92,Data!$C:$C,'All YOY'!$C127,Data!$B:$B,'All YOY'!CM$91)</f>
        <v>0</v>
      </c>
      <c r="CN127" s="85">
        <f>SUMIFS(Data!$E:$E,Data!$D:$D,'All YOY'!CN$93,Data!$A:$A,'All YOY'!CN$92,Data!$C:$C,'All YOY'!$C127,Data!$B:$B,'All YOY'!CN$91)</f>
        <v>0</v>
      </c>
      <c r="CO127" s="85">
        <f>SUMIFS(Data!$E:$E,Data!$D:$D,'All YOY'!CO$93,Data!$A:$A,'All YOY'!CO$92,Data!$C:$C,'All YOY'!$C127,Data!$B:$B,'All YOY'!CO$91)</f>
        <v>0</v>
      </c>
      <c r="CP127" s="85" t="e">
        <f>SUMIFS(Data!$E:$E,Data!$D:$D,'All YOY'!CP$93,Data!$A:$A,'All YOY'!CP$92,Data!$C:$C,'All YOY'!$C127,Data!$B:$B,'All YOY'!CP$91)</f>
        <v>#VALUE!</v>
      </c>
      <c r="CQ127" s="85">
        <f>SUMIFS(Data!$E:$E,Data!$D:$D,'All YOY'!CQ$93,Data!$A:$A,'All YOY'!CQ$92,Data!$C:$C,'All YOY'!$C127,Data!$B:$B,'All YOY'!CQ$91)</f>
        <v>0</v>
      </c>
      <c r="CR127" s="85">
        <f>SUMIFS(Data!$E:$E,Data!$D:$D,'All YOY'!CR$93,Data!$A:$A,'All YOY'!CR$92,Data!$C:$C,'All YOY'!$C127,Data!$B:$B,'All YOY'!CR$91)</f>
        <v>0</v>
      </c>
      <c r="CS127" s="85" t="e">
        <f>SUMIFS(Data!$E:$E,Data!$D:$D,'All YOY'!CS$93,Data!$A:$A,'All YOY'!CS$92,Data!$C:$C,'All YOY'!$C127,Data!$B:$B,'All YOY'!CS$91)</f>
        <v>#VALUE!</v>
      </c>
      <c r="CT127" s="85">
        <f>SUMIFS(Data!$E:$E,Data!$D:$D,'All YOY'!CT$93,Data!$A:$A,'All YOY'!CT$92,Data!$C:$C,'All YOY'!$C127,Data!$B:$B,'All YOY'!CT$91)</f>
        <v>0</v>
      </c>
      <c r="CU127" s="85">
        <f>SUMIFS(Data!$E:$E,Data!$D:$D,'All YOY'!CU$93,Data!$A:$A,'All YOY'!CU$92,Data!$C:$C,'All YOY'!$C127,Data!$B:$B,'All YOY'!CU$91)</f>
        <v>0</v>
      </c>
      <c r="CV127" s="85" t="e">
        <f>SUMIFS(Data!$E:$E,Data!$D:$D,'All YOY'!CV$93,Data!$A:$A,'All YOY'!CV$92,Data!$C:$C,'All YOY'!$C127,Data!$B:$B,'All YOY'!CV$91)</f>
        <v>#VALUE!</v>
      </c>
      <c r="CW127" s="85">
        <f>SUMIFS(Data!$E:$E,Data!$D:$D,'All YOY'!CW$93,Data!$A:$A,'All YOY'!CW$92,Data!$C:$C,'All YOY'!$C127,Data!$B:$B,'All YOY'!CW$91)</f>
        <v>0</v>
      </c>
      <c r="CX127" s="85">
        <f>SUMIFS(Data!$E:$E,Data!$D:$D,'All YOY'!CX$93,Data!$A:$A,'All YOY'!CX$92,Data!$C:$C,'All YOY'!$C127,Data!$B:$B,'All YOY'!CX$91)</f>
        <v>0</v>
      </c>
      <c r="CY127" s="85">
        <f>SUMIFS(Data!$E:$E,Data!$D:$D,'All YOY'!CY$93,Data!$A:$A,'All YOY'!CY$92,Data!$C:$C,'All YOY'!$C127,Data!$B:$B,'All YOY'!CY$91)</f>
        <v>0</v>
      </c>
      <c r="CZ127" s="85">
        <f>SUMIFS(Data!$E:$E,Data!$D:$D,'All YOY'!CZ$93,Data!$A:$A,'All YOY'!CZ$92,Data!$C:$C,'All YOY'!$C127,Data!$B:$B,'All YOY'!CZ$91)</f>
        <v>0</v>
      </c>
      <c r="DA127" s="85">
        <f>SUMIFS(Data!$E:$E,Data!$D:$D,'All YOY'!DA$93,Data!$A:$A,'All YOY'!DA$92,Data!$C:$C,'All YOY'!$C127,Data!$B:$B,'All YOY'!DA$91)</f>
        <v>0</v>
      </c>
      <c r="DB127" s="85">
        <f>SUMIFS(Data!$E:$E,Data!$D:$D,'All YOY'!DB$93,Data!$A:$A,'All YOY'!DB$92,Data!$C:$C,'All YOY'!$C127,Data!$B:$B,'All YOY'!DB$91)</f>
        <v>0</v>
      </c>
      <c r="DC127" s="85">
        <f>SUMIFS(Data!$E:$E,Data!$D:$D,'All YOY'!DC$93,Data!$A:$A,'All YOY'!DC$92,Data!$C:$C,'All YOY'!$C127,Data!$B:$B,'All YOY'!DC$91)</f>
        <v>0</v>
      </c>
      <c r="DD127" s="85">
        <f>SUMIFS(Data!$E:$E,Data!$D:$D,'All YOY'!DD$93,Data!$A:$A,'All YOY'!DD$92,Data!$C:$C,'All YOY'!$C127,Data!$B:$B,'All YOY'!DD$91)</f>
        <v>0</v>
      </c>
      <c r="DE127" s="85">
        <f>SUMIFS(Data!$E:$E,Data!$D:$D,'All YOY'!DE$93,Data!$A:$A,'All YOY'!DE$92,Data!$C:$C,'All YOY'!$C127,Data!$B:$B,'All YOY'!DE$91)</f>
        <v>0</v>
      </c>
    </row>
    <row r="128" spans="1:109">
      <c r="A128" s="77" t="s">
        <v>463</v>
      </c>
      <c r="B128" s="77"/>
      <c r="C128" s="81" t="s">
        <v>15</v>
      </c>
      <c r="D128" s="81"/>
      <c r="E128" s="85">
        <f>SUMIFS(Data!$E:$E,Data!$D:$D,'All YOY'!E$93,Data!$A:$A,'All YOY'!E$92,Data!$C:$C,'All YOY'!$C128,Data!$B:$B,'All YOY'!E$91)</f>
        <v>0</v>
      </c>
      <c r="F128" s="85">
        <f>SUMIFS(Data!$E:$E,Data!$D:$D,'All YOY'!F$93,Data!$A:$A,'All YOY'!F$92,Data!$C:$C,'All YOY'!$C128,Data!$B:$B,'All YOY'!F$91)</f>
        <v>0</v>
      </c>
      <c r="G128" s="85">
        <f>SUMIFS(Data!$E:$E,Data!$D:$D,'All YOY'!G$93,Data!$A:$A,'All YOY'!G$92,Data!$C:$C,'All YOY'!$C128,Data!$B:$B,'All YOY'!G$91)</f>
        <v>0</v>
      </c>
      <c r="H128" s="85">
        <f>SUMIFS(Data!$E:$E,Data!$D:$D,'All YOY'!H$93,Data!$A:$A,'All YOY'!H$92,Data!$C:$C,'All YOY'!$C128,Data!$B:$B,'All YOY'!H$91)</f>
        <v>0</v>
      </c>
      <c r="I128" s="85">
        <f>SUMIFS(Data!$E:$E,Data!$D:$D,'All YOY'!I$93,Data!$A:$A,'All YOY'!I$92,Data!$C:$C,'All YOY'!$C128,Data!$B:$B,'All YOY'!I$91)</f>
        <v>0</v>
      </c>
      <c r="J128" s="85">
        <f>SUMIFS(Data!$E:$E,Data!$D:$D,'All YOY'!J$93,Data!$A:$A,'All YOY'!J$92,Data!$C:$C,'All YOY'!$C128,Data!$B:$B,'All YOY'!J$91)</f>
        <v>0</v>
      </c>
      <c r="K128" s="85">
        <f>SUMIFS(Data!$E:$E,Data!$D:$D,'All YOY'!K$93,Data!$A:$A,'All YOY'!K$92,Data!$C:$C,'All YOY'!$C128,Data!$B:$B,'All YOY'!K$91)</f>
        <v>0</v>
      </c>
      <c r="L128" s="85">
        <f>SUMIFS(Data!$E:$E,Data!$D:$D,'All YOY'!L$93,Data!$A:$A,'All YOY'!L$92,Data!$C:$C,'All YOY'!$C128,Data!$B:$B,'All YOY'!L$91)</f>
        <v>0</v>
      </c>
      <c r="M128" s="85">
        <f>SUMIFS(Data!$E:$E,Data!$D:$D,'All YOY'!M$93,Data!$A:$A,'All YOY'!M$92,Data!$C:$C,'All YOY'!$C128,Data!$B:$B,'All YOY'!M$91)</f>
        <v>0</v>
      </c>
      <c r="N128" s="85">
        <f>SUMIFS(Data!$E:$E,Data!$D:$D,'All YOY'!N$93,Data!$A:$A,'All YOY'!N$92,Data!$C:$C,'All YOY'!$C128,Data!$B:$B,'All YOY'!N$91)</f>
        <v>0</v>
      </c>
      <c r="O128" s="85">
        <f>SUMIFS(Data!$E:$E,Data!$D:$D,'All YOY'!O$93,Data!$A:$A,'All YOY'!O$92,Data!$C:$C,'All YOY'!$C128,Data!$B:$B,'All YOY'!O$91)</f>
        <v>0</v>
      </c>
      <c r="P128" s="85">
        <f>SUMIFS(Data!$E:$E,Data!$D:$D,'All YOY'!P$93,Data!$A:$A,'All YOY'!P$92,Data!$C:$C,'All YOY'!$C128,Data!$B:$B,'All YOY'!P$91)</f>
        <v>0</v>
      </c>
      <c r="Q128" s="85">
        <f>SUMIFS(Data!$E:$E,Data!$D:$D,'All YOY'!Q$93,Data!$A:$A,'All YOY'!Q$92,Data!$C:$C,'All YOY'!$C128,Data!$B:$B,'All YOY'!Q$91)</f>
        <v>0</v>
      </c>
      <c r="R128" s="85">
        <f>SUMIFS(Data!$E:$E,Data!$D:$D,'All YOY'!R$93,Data!$A:$A,'All YOY'!R$92,Data!$C:$C,'All YOY'!$C128,Data!$B:$B,'All YOY'!R$91)</f>
        <v>0</v>
      </c>
      <c r="S128" s="85">
        <f>SUMIFS(Data!$E:$E,Data!$D:$D,'All YOY'!S$93,Data!$A:$A,'All YOY'!S$92,Data!$C:$C,'All YOY'!$C128,Data!$B:$B,'All YOY'!S$91)</f>
        <v>0</v>
      </c>
      <c r="T128" s="85">
        <f>SUMIFS(Data!$E:$E,Data!$D:$D,'All YOY'!T$93,Data!$A:$A,'All YOY'!T$92,Data!$C:$C,'All YOY'!$C128,Data!$B:$B,'All YOY'!T$91)</f>
        <v>0</v>
      </c>
      <c r="U128" s="85">
        <f>SUMIFS(Data!$E:$E,Data!$D:$D,'All YOY'!U$93,Data!$A:$A,'All YOY'!U$92,Data!$C:$C,'All YOY'!$C128,Data!$B:$B,'All YOY'!U$91)</f>
        <v>0</v>
      </c>
      <c r="V128" s="85">
        <f>SUMIFS(Data!$E:$E,Data!$D:$D,'All YOY'!V$93,Data!$A:$A,'All YOY'!V$92,Data!$C:$C,'All YOY'!$C128,Data!$B:$B,'All YOY'!V$91)</f>
        <v>0</v>
      </c>
      <c r="W128" s="85">
        <f>SUMIFS(Data!$E:$E,Data!$D:$D,'All YOY'!W$93,Data!$A:$A,'All YOY'!W$92,Data!$C:$C,'All YOY'!$C128,Data!$B:$B,'All YOY'!W$91)</f>
        <v>0</v>
      </c>
      <c r="X128" s="85">
        <f>SUMIFS(Data!$E:$E,Data!$D:$D,'All YOY'!X$93,Data!$A:$A,'All YOY'!X$92,Data!$C:$C,'All YOY'!$C128,Data!$B:$B,'All YOY'!X$91)</f>
        <v>0</v>
      </c>
      <c r="Y128" s="85">
        <f>SUMIFS(Data!$E:$E,Data!$D:$D,'All YOY'!Y$93,Data!$A:$A,'All YOY'!Y$92,Data!$C:$C,'All YOY'!$C128,Data!$B:$B,'All YOY'!Y$91)</f>
        <v>0</v>
      </c>
      <c r="Z128" s="85">
        <f>SUMIFS(Data!$E:$E,Data!$D:$D,'All YOY'!Z$93,Data!$A:$A,'All YOY'!Z$92,Data!$C:$C,'All YOY'!$C128,Data!$B:$B,'All YOY'!Z$91)</f>
        <v>0</v>
      </c>
      <c r="AA128" s="85">
        <f>SUMIFS(Data!$E:$E,Data!$D:$D,'All YOY'!AA$93,Data!$A:$A,'All YOY'!AA$92,Data!$C:$C,'All YOY'!$C128,Data!$B:$B,'All YOY'!AA$91)</f>
        <v>0</v>
      </c>
      <c r="AB128" s="85">
        <f>SUMIFS(Data!$E:$E,Data!$D:$D,'All YOY'!AB$93,Data!$A:$A,'All YOY'!AB$92,Data!$C:$C,'All YOY'!$C128,Data!$B:$B,'All YOY'!AB$91)</f>
        <v>0</v>
      </c>
      <c r="AC128" s="85">
        <f>SUMIFS(Data!$E:$E,Data!$D:$D,'All YOY'!AC$93,Data!$A:$A,'All YOY'!AC$92,Data!$C:$C,'All YOY'!$C128,Data!$B:$B,'All YOY'!AC$91)</f>
        <v>0</v>
      </c>
      <c r="AD128" s="85">
        <f>SUMIFS(Data!$E:$E,Data!$D:$D,'All YOY'!AD$93,Data!$A:$A,'All YOY'!AD$92,Data!$C:$C,'All YOY'!$C128,Data!$B:$B,'All YOY'!AD$91)</f>
        <v>0</v>
      </c>
      <c r="AE128" s="85">
        <f>SUMIFS(Data!$E:$E,Data!$D:$D,'All YOY'!AE$93,Data!$A:$A,'All YOY'!AE$92,Data!$C:$C,'All YOY'!$C128,Data!$B:$B,'All YOY'!AE$91)</f>
        <v>0</v>
      </c>
      <c r="AF128" s="85">
        <f>SUMIFS(Data!$E:$E,Data!$D:$D,'All YOY'!AF$93,Data!$A:$A,'All YOY'!AF$92,Data!$C:$C,'All YOY'!$C128,Data!$B:$B,'All YOY'!AF$91)</f>
        <v>0</v>
      </c>
      <c r="AG128" s="85">
        <f>SUMIFS(Data!$E:$E,Data!$D:$D,'All YOY'!AG$93,Data!$A:$A,'All YOY'!AG$92,Data!$C:$C,'All YOY'!$C128,Data!$B:$B,'All YOY'!AG$91)</f>
        <v>0</v>
      </c>
      <c r="AH128" s="85">
        <f>SUMIFS(Data!$E:$E,Data!$D:$D,'All YOY'!AH$93,Data!$A:$A,'All YOY'!AH$92,Data!$C:$C,'All YOY'!$C128,Data!$B:$B,'All YOY'!AH$91)</f>
        <v>0</v>
      </c>
      <c r="AI128" s="85">
        <f>SUMIFS(Data!$E:$E,Data!$D:$D,'All YOY'!AI$93,Data!$A:$A,'All YOY'!AI$92,Data!$C:$C,'All YOY'!$C128,Data!$B:$B,'All YOY'!AI$91)</f>
        <v>0</v>
      </c>
      <c r="AJ128" s="85">
        <f>SUMIFS(Data!$E:$E,Data!$D:$D,'All YOY'!AJ$93,Data!$A:$A,'All YOY'!AJ$92,Data!$C:$C,'All YOY'!$C128,Data!$B:$B,'All YOY'!AJ$91)</f>
        <v>0</v>
      </c>
      <c r="AK128" s="85">
        <f>SUMIFS(Data!$E:$E,Data!$D:$D,'All YOY'!AK$93,Data!$A:$A,'All YOY'!AK$92,Data!$C:$C,'All YOY'!$C128,Data!$B:$B,'All YOY'!AK$91)</f>
        <v>0</v>
      </c>
      <c r="AL128" s="85">
        <f>SUMIFS(Data!$E:$E,Data!$D:$D,'All YOY'!AL$93,Data!$A:$A,'All YOY'!AL$92,Data!$C:$C,'All YOY'!$C128,Data!$B:$B,'All YOY'!AL$91)</f>
        <v>0</v>
      </c>
      <c r="AM128" s="85">
        <f>SUMIFS(Data!$E:$E,Data!$D:$D,'All YOY'!AM$93,Data!$A:$A,'All YOY'!AM$92,Data!$C:$C,'All YOY'!$C128,Data!$B:$B,'All YOY'!AM$91)</f>
        <v>0</v>
      </c>
      <c r="AN128" s="85">
        <f>SUMIFS(Data!$E:$E,Data!$D:$D,'All YOY'!AN$93,Data!$A:$A,'All YOY'!AN$92,Data!$C:$C,'All YOY'!$C128,Data!$B:$B,'All YOY'!AN$91)</f>
        <v>0</v>
      </c>
      <c r="AO128" s="85">
        <f>SUMIFS(Data!$E:$E,Data!$D:$D,'All YOY'!AO$93,Data!$A:$A,'All YOY'!AO$92,Data!$C:$C,'All YOY'!$C128,Data!$B:$B,'All YOY'!AO$91)</f>
        <v>0</v>
      </c>
      <c r="AP128" s="85">
        <f>SUMIFS(Data!$E:$E,Data!$D:$D,'All YOY'!AP$93,Data!$A:$A,'All YOY'!AP$92,Data!$C:$C,'All YOY'!$C128,Data!$B:$B,'All YOY'!AP$91)</f>
        <v>0</v>
      </c>
      <c r="AQ128" s="85">
        <f>SUMIFS(Data!$E:$E,Data!$D:$D,'All YOY'!AQ$93,Data!$A:$A,'All YOY'!AQ$92,Data!$C:$C,'All YOY'!$C128,Data!$B:$B,'All YOY'!AQ$91)</f>
        <v>0</v>
      </c>
      <c r="AR128" s="85">
        <f>SUMIFS(Data!$E:$E,Data!$D:$D,'All YOY'!AR$93,Data!$A:$A,'All YOY'!AR$92,Data!$C:$C,'All YOY'!$C128,Data!$B:$B,'All YOY'!AR$91)</f>
        <v>0</v>
      </c>
      <c r="AS128" s="85">
        <f>SUMIFS(Data!$E:$E,Data!$D:$D,'All YOY'!AS$93,Data!$A:$A,'All YOY'!AS$92,Data!$C:$C,'All YOY'!$C128,Data!$B:$B,'All YOY'!AS$91)</f>
        <v>0</v>
      </c>
      <c r="AT128" s="85">
        <f>SUMIFS(Data!$E:$E,Data!$D:$D,'All YOY'!AT$93,Data!$A:$A,'All YOY'!AT$92,Data!$C:$C,'All YOY'!$C128,Data!$B:$B,'All YOY'!AT$91)</f>
        <v>0</v>
      </c>
      <c r="AU128" s="85">
        <f>SUMIFS(Data!$E:$E,Data!$D:$D,'All YOY'!AU$93,Data!$A:$A,'All YOY'!AU$92,Data!$C:$C,'All YOY'!$C128,Data!$B:$B,'All YOY'!AU$91)</f>
        <v>0</v>
      </c>
      <c r="AV128" s="85">
        <f>SUMIFS(Data!$E:$E,Data!$D:$D,'All YOY'!AV$93,Data!$A:$A,'All YOY'!AV$92,Data!$C:$C,'All YOY'!$C128,Data!$B:$B,'All YOY'!AV$91)</f>
        <v>0</v>
      </c>
      <c r="AW128" s="85">
        <f>SUMIFS(Data!$E:$E,Data!$D:$D,'All YOY'!AW$93,Data!$A:$A,'All YOY'!AW$92,Data!$C:$C,'All YOY'!$C128,Data!$B:$B,'All YOY'!AW$91)</f>
        <v>0</v>
      </c>
      <c r="AX128" s="85">
        <f>SUMIFS(Data!$E:$E,Data!$D:$D,'All YOY'!AX$93,Data!$A:$A,'All YOY'!AX$92,Data!$C:$C,'All YOY'!$C128,Data!$B:$B,'All YOY'!AX$91)</f>
        <v>0</v>
      </c>
      <c r="AY128" s="85">
        <f>SUMIFS(Data!$E:$E,Data!$D:$D,'All YOY'!AY$93,Data!$A:$A,'All YOY'!AY$92,Data!$C:$C,'All YOY'!$C128,Data!$B:$B,'All YOY'!AY$91)</f>
        <v>0</v>
      </c>
      <c r="AZ128" s="85">
        <f>SUMIFS(Data!$E:$E,Data!$D:$D,'All YOY'!AZ$93,Data!$A:$A,'All YOY'!AZ$92,Data!$C:$C,'All YOY'!$C128,Data!$B:$B,'All YOY'!AZ$91)</f>
        <v>0</v>
      </c>
      <c r="BA128" s="85">
        <f>SUMIFS(Data!$E:$E,Data!$D:$D,'All YOY'!BA$93,Data!$A:$A,'All YOY'!BA$92,Data!$C:$C,'All YOY'!$C128,Data!$B:$B,'All YOY'!BA$91)</f>
        <v>0</v>
      </c>
      <c r="BB128" s="85">
        <f>SUMIFS(Data!$E:$E,Data!$D:$D,'All YOY'!BB$93,Data!$A:$A,'All YOY'!BB$92,Data!$C:$C,'All YOY'!$C128,Data!$B:$B,'All YOY'!BB$91)</f>
        <v>0</v>
      </c>
      <c r="BC128" s="85">
        <f>SUMIFS(Data!$E:$E,Data!$D:$D,'All YOY'!BC$93,Data!$A:$A,'All YOY'!BC$92,Data!$C:$C,'All YOY'!$C128,Data!$B:$B,'All YOY'!BC$91)</f>
        <v>0</v>
      </c>
      <c r="BD128" s="85">
        <f>SUMIFS(Data!$E:$E,Data!$D:$D,'All YOY'!BD$93,Data!$A:$A,'All YOY'!BD$92,Data!$C:$C,'All YOY'!$C128,Data!$B:$B,'All YOY'!BD$91)</f>
        <v>0</v>
      </c>
      <c r="BE128" s="85">
        <f>SUMIFS(Data!$E:$E,Data!$D:$D,'All YOY'!BE$93,Data!$A:$A,'All YOY'!BE$92,Data!$C:$C,'All YOY'!$C128,Data!$B:$B,'All YOY'!BE$91)</f>
        <v>0</v>
      </c>
      <c r="BF128" s="85">
        <f>SUMIFS(Data!$E:$E,Data!$D:$D,'All YOY'!BF$93,Data!$A:$A,'All YOY'!BF$92,Data!$C:$C,'All YOY'!$C128,Data!$B:$B,'All YOY'!BF$91)</f>
        <v>0</v>
      </c>
      <c r="BG128" s="85">
        <f>SUMIFS(Data!$E:$E,Data!$D:$D,'All YOY'!BG$93,Data!$A:$A,'All YOY'!BG$92,Data!$C:$C,'All YOY'!$C128,Data!$B:$B,'All YOY'!BG$91)</f>
        <v>0</v>
      </c>
      <c r="BH128" s="85">
        <f>SUMIFS(Data!$E:$E,Data!$D:$D,'All YOY'!BH$93,Data!$A:$A,'All YOY'!BH$92,Data!$C:$C,'All YOY'!$C128,Data!$B:$B,'All YOY'!BH$91)</f>
        <v>0</v>
      </c>
      <c r="BI128" s="85">
        <f>SUMIFS(Data!$E:$E,Data!$D:$D,'All YOY'!BI$93,Data!$A:$A,'All YOY'!BI$92,Data!$C:$C,'All YOY'!$C128,Data!$B:$B,'All YOY'!BI$91)</f>
        <v>0</v>
      </c>
      <c r="BJ128" s="85">
        <f>SUMIFS(Data!$E:$E,Data!$D:$D,'All YOY'!BJ$93,Data!$A:$A,'All YOY'!BJ$92,Data!$C:$C,'All YOY'!$C128,Data!$B:$B,'All YOY'!BJ$91)</f>
        <v>0</v>
      </c>
      <c r="BK128" s="85">
        <f>SUMIFS(Data!$E:$E,Data!$D:$D,'All YOY'!BK$93,Data!$A:$A,'All YOY'!BK$92,Data!$C:$C,'All YOY'!$C128,Data!$B:$B,'All YOY'!BK$91)</f>
        <v>0</v>
      </c>
      <c r="BL128" s="85">
        <f>SUMIFS(Data!$E:$E,Data!$D:$D,'All YOY'!BL$93,Data!$A:$A,'All YOY'!BL$92,Data!$C:$C,'All YOY'!$C128,Data!$B:$B,'All YOY'!BL$91)</f>
        <v>0</v>
      </c>
      <c r="BM128" s="85">
        <f>SUMIFS(Data!$E:$E,Data!$D:$D,'All YOY'!BM$93,Data!$A:$A,'All YOY'!BM$92,Data!$C:$C,'All YOY'!$C128,Data!$B:$B,'All YOY'!BM$91)</f>
        <v>0</v>
      </c>
      <c r="BN128" s="85">
        <f>SUMIFS(Data!$E:$E,Data!$D:$D,'All YOY'!BN$93,Data!$A:$A,'All YOY'!BN$92,Data!$C:$C,'All YOY'!$C128,Data!$B:$B,'All YOY'!BN$91)</f>
        <v>0</v>
      </c>
      <c r="BO128" s="85">
        <f>SUMIFS(Data!$E:$E,Data!$D:$D,'All YOY'!BO$93,Data!$A:$A,'All YOY'!BO$92,Data!$C:$C,'All YOY'!$C128,Data!$B:$B,'All YOY'!BO$91)</f>
        <v>0</v>
      </c>
      <c r="BP128" s="85">
        <f>SUMIFS(Data!$E:$E,Data!$D:$D,'All YOY'!BP$93,Data!$A:$A,'All YOY'!BP$92,Data!$C:$C,'All YOY'!$C128,Data!$B:$B,'All YOY'!BP$91)</f>
        <v>0</v>
      </c>
      <c r="BQ128" s="85">
        <f>SUMIFS(Data!$E:$E,Data!$D:$D,'All YOY'!BQ$93,Data!$A:$A,'All YOY'!BQ$92,Data!$C:$C,'All YOY'!$C128,Data!$B:$B,'All YOY'!BQ$91)</f>
        <v>0</v>
      </c>
      <c r="BR128" s="85">
        <f>SUMIFS(Data!$E:$E,Data!$D:$D,'All YOY'!BR$93,Data!$A:$A,'All YOY'!BR$92,Data!$C:$C,'All YOY'!$C128,Data!$B:$B,'All YOY'!BR$91)</f>
        <v>0</v>
      </c>
      <c r="BS128" s="85">
        <f>SUMIFS(Data!$E:$E,Data!$D:$D,'All YOY'!BS$93,Data!$A:$A,'All YOY'!BS$92,Data!$C:$C,'All YOY'!$C128,Data!$B:$B,'All YOY'!BS$91)</f>
        <v>0</v>
      </c>
      <c r="BT128" s="85">
        <f>SUMIFS(Data!$E:$E,Data!$D:$D,'All YOY'!BT$93,Data!$A:$A,'All YOY'!BT$92,Data!$C:$C,'All YOY'!$C128,Data!$B:$B,'All YOY'!BT$91)</f>
        <v>0</v>
      </c>
      <c r="BU128" s="85">
        <f>SUMIFS(Data!$E:$E,Data!$D:$D,'All YOY'!BU$93,Data!$A:$A,'All YOY'!BU$92,Data!$C:$C,'All YOY'!$C128,Data!$B:$B,'All YOY'!BU$91)</f>
        <v>0</v>
      </c>
      <c r="BV128" s="85">
        <f>SUMIFS(Data!$E:$E,Data!$D:$D,'All YOY'!BV$93,Data!$A:$A,'All YOY'!BV$92,Data!$C:$C,'All YOY'!$C128,Data!$B:$B,'All YOY'!BV$91)</f>
        <v>0</v>
      </c>
      <c r="BW128" s="85">
        <f>SUMIFS(Data!$E:$E,Data!$D:$D,'All YOY'!BW$93,Data!$A:$A,'All YOY'!BW$92,Data!$C:$C,'All YOY'!$C128,Data!$B:$B,'All YOY'!BW$91)</f>
        <v>0</v>
      </c>
      <c r="BX128" s="85">
        <f>SUMIFS(Data!$E:$E,Data!$D:$D,'All YOY'!BX$93,Data!$A:$A,'All YOY'!BX$92,Data!$C:$C,'All YOY'!$C128,Data!$B:$B,'All YOY'!BX$91)</f>
        <v>0</v>
      </c>
      <c r="BY128" s="85">
        <f>SUMIFS(Data!$E:$E,Data!$D:$D,'All YOY'!BY$93,Data!$A:$A,'All YOY'!BY$92,Data!$C:$C,'All YOY'!$C128,Data!$B:$B,'All YOY'!BY$91)</f>
        <v>0</v>
      </c>
      <c r="BZ128" s="85">
        <f>SUMIFS(Data!$E:$E,Data!$D:$D,'All YOY'!BZ$93,Data!$A:$A,'All YOY'!BZ$92,Data!$C:$C,'All YOY'!$C128,Data!$B:$B,'All YOY'!BZ$91)</f>
        <v>0</v>
      </c>
      <c r="CA128" s="85">
        <f>SUMIFS(Data!$E:$E,Data!$D:$D,'All YOY'!CA$93,Data!$A:$A,'All YOY'!CA$92,Data!$C:$C,'All YOY'!$C128,Data!$B:$B,'All YOY'!CA$91)</f>
        <v>0</v>
      </c>
      <c r="CB128" s="85">
        <f>SUMIFS(Data!$E:$E,Data!$D:$D,'All YOY'!CB$93,Data!$A:$A,'All YOY'!CB$92,Data!$C:$C,'All YOY'!$C128,Data!$B:$B,'All YOY'!CB$91)</f>
        <v>0</v>
      </c>
      <c r="CC128" s="85">
        <f>SUMIFS(Data!$E:$E,Data!$D:$D,'All YOY'!CC$93,Data!$A:$A,'All YOY'!CC$92,Data!$C:$C,'All YOY'!$C128,Data!$B:$B,'All YOY'!CC$91)</f>
        <v>0</v>
      </c>
      <c r="CD128" s="85">
        <f>SUMIFS(Data!$E:$E,Data!$D:$D,'All YOY'!CD$93,Data!$A:$A,'All YOY'!CD$92,Data!$C:$C,'All YOY'!$C128,Data!$B:$B,'All YOY'!CD$91)</f>
        <v>0</v>
      </c>
      <c r="CE128" s="85">
        <f>SUMIFS(Data!$E:$E,Data!$D:$D,'All YOY'!CE$93,Data!$A:$A,'All YOY'!CE$92,Data!$C:$C,'All YOY'!$C128,Data!$B:$B,'All YOY'!CE$91)</f>
        <v>0</v>
      </c>
      <c r="CF128" s="85">
        <f>SUMIFS(Data!$E:$E,Data!$D:$D,'All YOY'!CF$93,Data!$A:$A,'All YOY'!CF$92,Data!$C:$C,'All YOY'!$C128,Data!$B:$B,'All YOY'!CF$91)</f>
        <v>0</v>
      </c>
      <c r="CG128" s="85">
        <f>SUMIFS(Data!$E:$E,Data!$D:$D,'All YOY'!CG$93,Data!$A:$A,'All YOY'!CG$92,Data!$C:$C,'All YOY'!$C128,Data!$B:$B,'All YOY'!CG$91)</f>
        <v>0</v>
      </c>
      <c r="CH128" s="85">
        <f>SUMIFS(Data!$E:$E,Data!$D:$D,'All YOY'!CH$93,Data!$A:$A,'All YOY'!CH$92,Data!$C:$C,'All YOY'!$C128,Data!$B:$B,'All YOY'!CH$91)</f>
        <v>0</v>
      </c>
      <c r="CI128" s="85">
        <f>SUMIFS(Data!$E:$E,Data!$D:$D,'All YOY'!CI$93,Data!$A:$A,'All YOY'!CI$92,Data!$C:$C,'All YOY'!$C128,Data!$B:$B,'All YOY'!CI$91)</f>
        <v>0</v>
      </c>
      <c r="CJ128" s="85">
        <f>SUMIFS(Data!$E:$E,Data!$D:$D,'All YOY'!CJ$93,Data!$A:$A,'All YOY'!CJ$92,Data!$C:$C,'All YOY'!$C128,Data!$B:$B,'All YOY'!CJ$91)</f>
        <v>0</v>
      </c>
      <c r="CK128" s="85">
        <f>SUMIFS(Data!$E:$E,Data!$D:$D,'All YOY'!CK$93,Data!$A:$A,'All YOY'!CK$92,Data!$C:$C,'All YOY'!$C128,Data!$B:$B,'All YOY'!CK$91)</f>
        <v>0</v>
      </c>
      <c r="CL128" s="85">
        <f>SUMIFS(Data!$E:$E,Data!$D:$D,'All YOY'!CL$93,Data!$A:$A,'All YOY'!CL$92,Data!$C:$C,'All YOY'!$C128,Data!$B:$B,'All YOY'!CL$91)</f>
        <v>0</v>
      </c>
      <c r="CM128" s="85">
        <f>SUMIFS(Data!$E:$E,Data!$D:$D,'All YOY'!CM$93,Data!$A:$A,'All YOY'!CM$92,Data!$C:$C,'All YOY'!$C128,Data!$B:$B,'All YOY'!CM$91)</f>
        <v>0</v>
      </c>
      <c r="CN128" s="85">
        <f>SUMIFS(Data!$E:$E,Data!$D:$D,'All YOY'!CN$93,Data!$A:$A,'All YOY'!CN$92,Data!$C:$C,'All YOY'!$C128,Data!$B:$B,'All YOY'!CN$91)</f>
        <v>0</v>
      </c>
      <c r="CO128" s="85">
        <f>SUMIFS(Data!$E:$E,Data!$D:$D,'All YOY'!CO$93,Data!$A:$A,'All YOY'!CO$92,Data!$C:$C,'All YOY'!$C128,Data!$B:$B,'All YOY'!CO$91)</f>
        <v>0</v>
      </c>
      <c r="CP128" s="85">
        <f>SUMIFS(Data!$E:$E,Data!$D:$D,'All YOY'!CP$93,Data!$A:$A,'All YOY'!CP$92,Data!$C:$C,'All YOY'!$C128,Data!$B:$B,'All YOY'!CP$91)</f>
        <v>0</v>
      </c>
      <c r="CQ128" s="85">
        <f>SUMIFS(Data!$E:$E,Data!$D:$D,'All YOY'!CQ$93,Data!$A:$A,'All YOY'!CQ$92,Data!$C:$C,'All YOY'!$C128,Data!$B:$B,'All YOY'!CQ$91)</f>
        <v>0</v>
      </c>
      <c r="CR128" s="85">
        <f>SUMIFS(Data!$E:$E,Data!$D:$D,'All YOY'!CR$93,Data!$A:$A,'All YOY'!CR$92,Data!$C:$C,'All YOY'!$C128,Data!$B:$B,'All YOY'!CR$91)</f>
        <v>0</v>
      </c>
      <c r="CS128" s="85">
        <f>SUMIFS(Data!$E:$E,Data!$D:$D,'All YOY'!CS$93,Data!$A:$A,'All YOY'!CS$92,Data!$C:$C,'All YOY'!$C128,Data!$B:$B,'All YOY'!CS$91)</f>
        <v>0</v>
      </c>
      <c r="CT128" s="85">
        <f>SUMIFS(Data!$E:$E,Data!$D:$D,'All YOY'!CT$93,Data!$A:$A,'All YOY'!CT$92,Data!$C:$C,'All YOY'!$C128,Data!$B:$B,'All YOY'!CT$91)</f>
        <v>0</v>
      </c>
      <c r="CU128" s="85">
        <f>SUMIFS(Data!$E:$E,Data!$D:$D,'All YOY'!CU$93,Data!$A:$A,'All YOY'!CU$92,Data!$C:$C,'All YOY'!$C128,Data!$B:$B,'All YOY'!CU$91)</f>
        <v>0</v>
      </c>
      <c r="CV128" s="85">
        <f>SUMIFS(Data!$E:$E,Data!$D:$D,'All YOY'!CV$93,Data!$A:$A,'All YOY'!CV$92,Data!$C:$C,'All YOY'!$C128,Data!$B:$B,'All YOY'!CV$91)</f>
        <v>0</v>
      </c>
      <c r="CW128" s="85">
        <f>SUMIFS(Data!$E:$E,Data!$D:$D,'All YOY'!CW$93,Data!$A:$A,'All YOY'!CW$92,Data!$C:$C,'All YOY'!$C128,Data!$B:$B,'All YOY'!CW$91)</f>
        <v>0</v>
      </c>
      <c r="CX128" s="85">
        <f>SUMIFS(Data!$E:$E,Data!$D:$D,'All YOY'!CX$93,Data!$A:$A,'All YOY'!CX$92,Data!$C:$C,'All YOY'!$C128,Data!$B:$B,'All YOY'!CX$91)</f>
        <v>0</v>
      </c>
      <c r="CY128" s="85">
        <f>SUMIFS(Data!$E:$E,Data!$D:$D,'All YOY'!CY$93,Data!$A:$A,'All YOY'!CY$92,Data!$C:$C,'All YOY'!$C128,Data!$B:$B,'All YOY'!CY$91)</f>
        <v>0</v>
      </c>
      <c r="CZ128" s="85">
        <f>SUMIFS(Data!$E:$E,Data!$D:$D,'All YOY'!CZ$93,Data!$A:$A,'All YOY'!CZ$92,Data!$C:$C,'All YOY'!$C128,Data!$B:$B,'All YOY'!CZ$91)</f>
        <v>0</v>
      </c>
      <c r="DA128" s="85">
        <f>SUMIFS(Data!$E:$E,Data!$D:$D,'All YOY'!DA$93,Data!$A:$A,'All YOY'!DA$92,Data!$C:$C,'All YOY'!$C128,Data!$B:$B,'All YOY'!DA$91)</f>
        <v>0</v>
      </c>
      <c r="DB128" s="85">
        <f>SUMIFS(Data!$E:$E,Data!$D:$D,'All YOY'!DB$93,Data!$A:$A,'All YOY'!DB$92,Data!$C:$C,'All YOY'!$C128,Data!$B:$B,'All YOY'!DB$91)</f>
        <v>0</v>
      </c>
      <c r="DC128" s="85">
        <f>SUMIFS(Data!$E:$E,Data!$D:$D,'All YOY'!DC$93,Data!$A:$A,'All YOY'!DC$92,Data!$C:$C,'All YOY'!$C128,Data!$B:$B,'All YOY'!DC$91)</f>
        <v>0</v>
      </c>
      <c r="DD128" s="85">
        <f>SUMIFS(Data!$E:$E,Data!$D:$D,'All YOY'!DD$93,Data!$A:$A,'All YOY'!DD$92,Data!$C:$C,'All YOY'!$C128,Data!$B:$B,'All YOY'!DD$91)</f>
        <v>0</v>
      </c>
      <c r="DE128" s="85">
        <f>SUMIFS(Data!$E:$E,Data!$D:$D,'All YOY'!DE$93,Data!$A:$A,'All YOY'!DE$92,Data!$C:$C,'All YOY'!$C128,Data!$B:$B,'All YOY'!DE$91)</f>
        <v>0</v>
      </c>
    </row>
    <row r="129" spans="1:109">
      <c r="A129" s="77" t="s">
        <v>463</v>
      </c>
      <c r="B129" s="77"/>
      <c r="C129" s="81" t="s">
        <v>16</v>
      </c>
      <c r="D129" s="81"/>
      <c r="E129" s="85">
        <f>SUMIFS(Data!$E:$E,Data!$D:$D,'All YOY'!E$93,Data!$A:$A,'All YOY'!E$92,Data!$C:$C,'All YOY'!$C129,Data!$B:$B,'All YOY'!E$91)</f>
        <v>0</v>
      </c>
      <c r="F129" s="85">
        <f>SUMIFS(Data!$E:$E,Data!$D:$D,'All YOY'!F$93,Data!$A:$A,'All YOY'!F$92,Data!$C:$C,'All YOY'!$C129,Data!$B:$B,'All YOY'!F$91)</f>
        <v>0</v>
      </c>
      <c r="G129" s="85">
        <f>SUMIFS(Data!$E:$E,Data!$D:$D,'All YOY'!G$93,Data!$A:$A,'All YOY'!G$92,Data!$C:$C,'All YOY'!$C129,Data!$B:$B,'All YOY'!G$91)</f>
        <v>0</v>
      </c>
      <c r="H129" s="85">
        <f>SUMIFS(Data!$E:$E,Data!$D:$D,'All YOY'!H$93,Data!$A:$A,'All YOY'!H$92,Data!$C:$C,'All YOY'!$C129,Data!$B:$B,'All YOY'!H$91)</f>
        <v>0</v>
      </c>
      <c r="I129" s="85">
        <f>SUMIFS(Data!$E:$E,Data!$D:$D,'All YOY'!I$93,Data!$A:$A,'All YOY'!I$92,Data!$C:$C,'All YOY'!$C129,Data!$B:$B,'All YOY'!I$91)</f>
        <v>0</v>
      </c>
      <c r="J129" s="85">
        <f>SUMIFS(Data!$E:$E,Data!$D:$D,'All YOY'!J$93,Data!$A:$A,'All YOY'!J$92,Data!$C:$C,'All YOY'!$C129,Data!$B:$B,'All YOY'!J$91)</f>
        <v>0</v>
      </c>
      <c r="K129" s="85">
        <f>SUMIFS(Data!$E:$E,Data!$D:$D,'All YOY'!K$93,Data!$A:$A,'All YOY'!K$92,Data!$C:$C,'All YOY'!$C129,Data!$B:$B,'All YOY'!K$91)</f>
        <v>0</v>
      </c>
      <c r="L129" s="85">
        <f>SUMIFS(Data!$E:$E,Data!$D:$D,'All YOY'!L$93,Data!$A:$A,'All YOY'!L$92,Data!$C:$C,'All YOY'!$C129,Data!$B:$B,'All YOY'!L$91)</f>
        <v>0</v>
      </c>
      <c r="M129" s="85">
        <f>SUMIFS(Data!$E:$E,Data!$D:$D,'All YOY'!M$93,Data!$A:$A,'All YOY'!M$92,Data!$C:$C,'All YOY'!$C129,Data!$B:$B,'All YOY'!M$91)</f>
        <v>0</v>
      </c>
      <c r="N129" s="85">
        <f>SUMIFS(Data!$E:$E,Data!$D:$D,'All YOY'!N$93,Data!$A:$A,'All YOY'!N$92,Data!$C:$C,'All YOY'!$C129,Data!$B:$B,'All YOY'!N$91)</f>
        <v>0</v>
      </c>
      <c r="O129" s="85">
        <f>SUMIFS(Data!$E:$E,Data!$D:$D,'All YOY'!O$93,Data!$A:$A,'All YOY'!O$92,Data!$C:$C,'All YOY'!$C129,Data!$B:$B,'All YOY'!O$91)</f>
        <v>0</v>
      </c>
      <c r="P129" s="85">
        <f>SUMIFS(Data!$E:$E,Data!$D:$D,'All YOY'!P$93,Data!$A:$A,'All YOY'!P$92,Data!$C:$C,'All YOY'!$C129,Data!$B:$B,'All YOY'!P$91)</f>
        <v>0</v>
      </c>
      <c r="Q129" s="85">
        <f>SUMIFS(Data!$E:$E,Data!$D:$D,'All YOY'!Q$93,Data!$A:$A,'All YOY'!Q$92,Data!$C:$C,'All YOY'!$C129,Data!$B:$B,'All YOY'!Q$91)</f>
        <v>0</v>
      </c>
      <c r="R129" s="85">
        <f>SUMIFS(Data!$E:$E,Data!$D:$D,'All YOY'!R$93,Data!$A:$A,'All YOY'!R$92,Data!$C:$C,'All YOY'!$C129,Data!$B:$B,'All YOY'!R$91)</f>
        <v>0</v>
      </c>
      <c r="S129" s="85">
        <f>SUMIFS(Data!$E:$E,Data!$D:$D,'All YOY'!S$93,Data!$A:$A,'All YOY'!S$92,Data!$C:$C,'All YOY'!$C129,Data!$B:$B,'All YOY'!S$91)</f>
        <v>0</v>
      </c>
      <c r="T129" s="85">
        <f>SUMIFS(Data!$E:$E,Data!$D:$D,'All YOY'!T$93,Data!$A:$A,'All YOY'!T$92,Data!$C:$C,'All YOY'!$C129,Data!$B:$B,'All YOY'!T$91)</f>
        <v>0</v>
      </c>
      <c r="U129" s="85">
        <f>SUMIFS(Data!$E:$E,Data!$D:$D,'All YOY'!U$93,Data!$A:$A,'All YOY'!U$92,Data!$C:$C,'All YOY'!$C129,Data!$B:$B,'All YOY'!U$91)</f>
        <v>0</v>
      </c>
      <c r="V129" s="85">
        <f>SUMIFS(Data!$E:$E,Data!$D:$D,'All YOY'!V$93,Data!$A:$A,'All YOY'!V$92,Data!$C:$C,'All YOY'!$C129,Data!$B:$B,'All YOY'!V$91)</f>
        <v>0</v>
      </c>
      <c r="W129" s="85">
        <f>SUMIFS(Data!$E:$E,Data!$D:$D,'All YOY'!W$93,Data!$A:$A,'All YOY'!W$92,Data!$C:$C,'All YOY'!$C129,Data!$B:$B,'All YOY'!W$91)</f>
        <v>0</v>
      </c>
      <c r="X129" s="85">
        <f>SUMIFS(Data!$E:$E,Data!$D:$D,'All YOY'!X$93,Data!$A:$A,'All YOY'!X$92,Data!$C:$C,'All YOY'!$C129,Data!$B:$B,'All YOY'!X$91)</f>
        <v>0</v>
      </c>
      <c r="Y129" s="85">
        <f>SUMIFS(Data!$E:$E,Data!$D:$D,'All YOY'!Y$93,Data!$A:$A,'All YOY'!Y$92,Data!$C:$C,'All YOY'!$C129,Data!$B:$B,'All YOY'!Y$91)</f>
        <v>0</v>
      </c>
      <c r="Z129" s="85">
        <f>SUMIFS(Data!$E:$E,Data!$D:$D,'All YOY'!Z$93,Data!$A:$A,'All YOY'!Z$92,Data!$C:$C,'All YOY'!$C129,Data!$B:$B,'All YOY'!Z$91)</f>
        <v>0</v>
      </c>
      <c r="AA129" s="85">
        <f>SUMIFS(Data!$E:$E,Data!$D:$D,'All YOY'!AA$93,Data!$A:$A,'All YOY'!AA$92,Data!$C:$C,'All YOY'!$C129,Data!$B:$B,'All YOY'!AA$91)</f>
        <v>0</v>
      </c>
      <c r="AB129" s="85">
        <f>SUMIFS(Data!$E:$E,Data!$D:$D,'All YOY'!AB$93,Data!$A:$A,'All YOY'!AB$92,Data!$C:$C,'All YOY'!$C129,Data!$B:$B,'All YOY'!AB$91)</f>
        <v>0</v>
      </c>
      <c r="AC129" s="85">
        <f>SUMIFS(Data!$E:$E,Data!$D:$D,'All YOY'!AC$93,Data!$A:$A,'All YOY'!AC$92,Data!$C:$C,'All YOY'!$C129,Data!$B:$B,'All YOY'!AC$91)</f>
        <v>0</v>
      </c>
      <c r="AD129" s="85">
        <f>SUMIFS(Data!$E:$E,Data!$D:$D,'All YOY'!AD$93,Data!$A:$A,'All YOY'!AD$92,Data!$C:$C,'All YOY'!$C129,Data!$B:$B,'All YOY'!AD$91)</f>
        <v>0</v>
      </c>
      <c r="AE129" s="85">
        <f>SUMIFS(Data!$E:$E,Data!$D:$D,'All YOY'!AE$93,Data!$A:$A,'All YOY'!AE$92,Data!$C:$C,'All YOY'!$C129,Data!$B:$B,'All YOY'!AE$91)</f>
        <v>0</v>
      </c>
      <c r="AF129" s="85">
        <f>SUMIFS(Data!$E:$E,Data!$D:$D,'All YOY'!AF$93,Data!$A:$A,'All YOY'!AF$92,Data!$C:$C,'All YOY'!$C129,Data!$B:$B,'All YOY'!AF$91)</f>
        <v>0</v>
      </c>
      <c r="AG129" s="85">
        <f>SUMIFS(Data!$E:$E,Data!$D:$D,'All YOY'!AG$93,Data!$A:$A,'All YOY'!AG$92,Data!$C:$C,'All YOY'!$C129,Data!$B:$B,'All YOY'!AG$91)</f>
        <v>0</v>
      </c>
      <c r="AH129" s="85">
        <f>SUMIFS(Data!$E:$E,Data!$D:$D,'All YOY'!AH$93,Data!$A:$A,'All YOY'!AH$92,Data!$C:$C,'All YOY'!$C129,Data!$B:$B,'All YOY'!AH$91)</f>
        <v>0</v>
      </c>
      <c r="AI129" s="85">
        <f>SUMIFS(Data!$E:$E,Data!$D:$D,'All YOY'!AI$93,Data!$A:$A,'All YOY'!AI$92,Data!$C:$C,'All YOY'!$C129,Data!$B:$B,'All YOY'!AI$91)</f>
        <v>0</v>
      </c>
      <c r="AJ129" s="85">
        <f>SUMIFS(Data!$E:$E,Data!$D:$D,'All YOY'!AJ$93,Data!$A:$A,'All YOY'!AJ$92,Data!$C:$C,'All YOY'!$C129,Data!$B:$B,'All YOY'!AJ$91)</f>
        <v>0</v>
      </c>
      <c r="AK129" s="85">
        <f>SUMIFS(Data!$E:$E,Data!$D:$D,'All YOY'!AK$93,Data!$A:$A,'All YOY'!AK$92,Data!$C:$C,'All YOY'!$C129,Data!$B:$B,'All YOY'!AK$91)</f>
        <v>0</v>
      </c>
      <c r="AL129" s="85">
        <f>SUMIFS(Data!$E:$E,Data!$D:$D,'All YOY'!AL$93,Data!$A:$A,'All YOY'!AL$92,Data!$C:$C,'All YOY'!$C129,Data!$B:$B,'All YOY'!AL$91)</f>
        <v>0</v>
      </c>
      <c r="AM129" s="85">
        <f>SUMIFS(Data!$E:$E,Data!$D:$D,'All YOY'!AM$93,Data!$A:$A,'All YOY'!AM$92,Data!$C:$C,'All YOY'!$C129,Data!$B:$B,'All YOY'!AM$91)</f>
        <v>0</v>
      </c>
      <c r="AN129" s="85">
        <f>SUMIFS(Data!$E:$E,Data!$D:$D,'All YOY'!AN$93,Data!$A:$A,'All YOY'!AN$92,Data!$C:$C,'All YOY'!$C129,Data!$B:$B,'All YOY'!AN$91)</f>
        <v>0</v>
      </c>
      <c r="AO129" s="85">
        <f>SUMIFS(Data!$E:$E,Data!$D:$D,'All YOY'!AO$93,Data!$A:$A,'All YOY'!AO$92,Data!$C:$C,'All YOY'!$C129,Data!$B:$B,'All YOY'!AO$91)</f>
        <v>0</v>
      </c>
      <c r="AP129" s="85">
        <f>SUMIFS(Data!$E:$E,Data!$D:$D,'All YOY'!AP$93,Data!$A:$A,'All YOY'!AP$92,Data!$C:$C,'All YOY'!$C129,Data!$B:$B,'All YOY'!AP$91)</f>
        <v>0</v>
      </c>
      <c r="AQ129" s="85">
        <f>SUMIFS(Data!$E:$E,Data!$D:$D,'All YOY'!AQ$93,Data!$A:$A,'All YOY'!AQ$92,Data!$C:$C,'All YOY'!$C129,Data!$B:$B,'All YOY'!AQ$91)</f>
        <v>0</v>
      </c>
      <c r="AR129" s="85">
        <f>SUMIFS(Data!$E:$E,Data!$D:$D,'All YOY'!AR$93,Data!$A:$A,'All YOY'!AR$92,Data!$C:$C,'All YOY'!$C129,Data!$B:$B,'All YOY'!AR$91)</f>
        <v>0</v>
      </c>
      <c r="AS129" s="85">
        <f>SUMIFS(Data!$E:$E,Data!$D:$D,'All YOY'!AS$93,Data!$A:$A,'All YOY'!AS$92,Data!$C:$C,'All YOY'!$C129,Data!$B:$B,'All YOY'!AS$91)</f>
        <v>0</v>
      </c>
      <c r="AT129" s="85">
        <f>SUMIFS(Data!$E:$E,Data!$D:$D,'All YOY'!AT$93,Data!$A:$A,'All YOY'!AT$92,Data!$C:$C,'All YOY'!$C129,Data!$B:$B,'All YOY'!AT$91)</f>
        <v>0</v>
      </c>
      <c r="AU129" s="85">
        <f>SUMIFS(Data!$E:$E,Data!$D:$D,'All YOY'!AU$93,Data!$A:$A,'All YOY'!AU$92,Data!$C:$C,'All YOY'!$C129,Data!$B:$B,'All YOY'!AU$91)</f>
        <v>0</v>
      </c>
      <c r="AV129" s="85">
        <f>SUMIFS(Data!$E:$E,Data!$D:$D,'All YOY'!AV$93,Data!$A:$A,'All YOY'!AV$92,Data!$C:$C,'All YOY'!$C129,Data!$B:$B,'All YOY'!AV$91)</f>
        <v>0</v>
      </c>
      <c r="AW129" s="85">
        <f>SUMIFS(Data!$E:$E,Data!$D:$D,'All YOY'!AW$93,Data!$A:$A,'All YOY'!AW$92,Data!$C:$C,'All YOY'!$C129,Data!$B:$B,'All YOY'!AW$91)</f>
        <v>0</v>
      </c>
      <c r="AX129" s="85">
        <f>SUMIFS(Data!$E:$E,Data!$D:$D,'All YOY'!AX$93,Data!$A:$A,'All YOY'!AX$92,Data!$C:$C,'All YOY'!$C129,Data!$B:$B,'All YOY'!AX$91)</f>
        <v>0</v>
      </c>
      <c r="AY129" s="85">
        <f>SUMIFS(Data!$E:$E,Data!$D:$D,'All YOY'!AY$93,Data!$A:$A,'All YOY'!AY$92,Data!$C:$C,'All YOY'!$C129,Data!$B:$B,'All YOY'!AY$91)</f>
        <v>0</v>
      </c>
      <c r="AZ129" s="85">
        <f>SUMIFS(Data!$E:$E,Data!$D:$D,'All YOY'!AZ$93,Data!$A:$A,'All YOY'!AZ$92,Data!$C:$C,'All YOY'!$C129,Data!$B:$B,'All YOY'!AZ$91)</f>
        <v>0</v>
      </c>
      <c r="BA129" s="85">
        <f>SUMIFS(Data!$E:$E,Data!$D:$D,'All YOY'!BA$93,Data!$A:$A,'All YOY'!BA$92,Data!$C:$C,'All YOY'!$C129,Data!$B:$B,'All YOY'!BA$91)</f>
        <v>0</v>
      </c>
      <c r="BB129" s="85">
        <f>SUMIFS(Data!$E:$E,Data!$D:$D,'All YOY'!BB$93,Data!$A:$A,'All YOY'!BB$92,Data!$C:$C,'All YOY'!$C129,Data!$B:$B,'All YOY'!BB$91)</f>
        <v>0</v>
      </c>
      <c r="BC129" s="85">
        <f>SUMIFS(Data!$E:$E,Data!$D:$D,'All YOY'!BC$93,Data!$A:$A,'All YOY'!BC$92,Data!$C:$C,'All YOY'!$C129,Data!$B:$B,'All YOY'!BC$91)</f>
        <v>0</v>
      </c>
      <c r="BD129" s="85">
        <f>SUMIFS(Data!$E:$E,Data!$D:$D,'All YOY'!BD$93,Data!$A:$A,'All YOY'!BD$92,Data!$C:$C,'All YOY'!$C129,Data!$B:$B,'All YOY'!BD$91)</f>
        <v>0</v>
      </c>
      <c r="BE129" s="85">
        <f>SUMIFS(Data!$E:$E,Data!$D:$D,'All YOY'!BE$93,Data!$A:$A,'All YOY'!BE$92,Data!$C:$C,'All YOY'!$C129,Data!$B:$B,'All YOY'!BE$91)</f>
        <v>0</v>
      </c>
      <c r="BF129" s="85">
        <f>SUMIFS(Data!$E:$E,Data!$D:$D,'All YOY'!BF$93,Data!$A:$A,'All YOY'!BF$92,Data!$C:$C,'All YOY'!$C129,Data!$B:$B,'All YOY'!BF$91)</f>
        <v>0</v>
      </c>
      <c r="BG129" s="85">
        <f>SUMIFS(Data!$E:$E,Data!$D:$D,'All YOY'!BG$93,Data!$A:$A,'All YOY'!BG$92,Data!$C:$C,'All YOY'!$C129,Data!$B:$B,'All YOY'!BG$91)</f>
        <v>0</v>
      </c>
      <c r="BH129" s="85">
        <f>SUMIFS(Data!$E:$E,Data!$D:$D,'All YOY'!BH$93,Data!$A:$A,'All YOY'!BH$92,Data!$C:$C,'All YOY'!$C129,Data!$B:$B,'All YOY'!BH$91)</f>
        <v>0</v>
      </c>
      <c r="BI129" s="85">
        <f>SUMIFS(Data!$E:$E,Data!$D:$D,'All YOY'!BI$93,Data!$A:$A,'All YOY'!BI$92,Data!$C:$C,'All YOY'!$C129,Data!$B:$B,'All YOY'!BI$91)</f>
        <v>0</v>
      </c>
      <c r="BJ129" s="85">
        <f>SUMIFS(Data!$E:$E,Data!$D:$D,'All YOY'!BJ$93,Data!$A:$A,'All YOY'!BJ$92,Data!$C:$C,'All YOY'!$C129,Data!$B:$B,'All YOY'!BJ$91)</f>
        <v>0</v>
      </c>
      <c r="BK129" s="85">
        <f>SUMIFS(Data!$E:$E,Data!$D:$D,'All YOY'!BK$93,Data!$A:$A,'All YOY'!BK$92,Data!$C:$C,'All YOY'!$C129,Data!$B:$B,'All YOY'!BK$91)</f>
        <v>0</v>
      </c>
      <c r="BL129" s="85">
        <f>SUMIFS(Data!$E:$E,Data!$D:$D,'All YOY'!BL$93,Data!$A:$A,'All YOY'!BL$92,Data!$C:$C,'All YOY'!$C129,Data!$B:$B,'All YOY'!BL$91)</f>
        <v>0</v>
      </c>
      <c r="BM129" s="85">
        <f>SUMIFS(Data!$E:$E,Data!$D:$D,'All YOY'!BM$93,Data!$A:$A,'All YOY'!BM$92,Data!$C:$C,'All YOY'!$C129,Data!$B:$B,'All YOY'!BM$91)</f>
        <v>0</v>
      </c>
      <c r="BN129" s="85">
        <f>SUMIFS(Data!$E:$E,Data!$D:$D,'All YOY'!BN$93,Data!$A:$A,'All YOY'!BN$92,Data!$C:$C,'All YOY'!$C129,Data!$B:$B,'All YOY'!BN$91)</f>
        <v>0</v>
      </c>
      <c r="BO129" s="85">
        <f>SUMIFS(Data!$E:$E,Data!$D:$D,'All YOY'!BO$93,Data!$A:$A,'All YOY'!BO$92,Data!$C:$C,'All YOY'!$C129,Data!$B:$B,'All YOY'!BO$91)</f>
        <v>0</v>
      </c>
      <c r="BP129" s="85">
        <f>SUMIFS(Data!$E:$E,Data!$D:$D,'All YOY'!BP$93,Data!$A:$A,'All YOY'!BP$92,Data!$C:$C,'All YOY'!$C129,Data!$B:$B,'All YOY'!BP$91)</f>
        <v>0</v>
      </c>
      <c r="BQ129" s="85">
        <f>SUMIFS(Data!$E:$E,Data!$D:$D,'All YOY'!BQ$93,Data!$A:$A,'All YOY'!BQ$92,Data!$C:$C,'All YOY'!$C129,Data!$B:$B,'All YOY'!BQ$91)</f>
        <v>0</v>
      </c>
      <c r="BR129" s="85">
        <f>SUMIFS(Data!$E:$E,Data!$D:$D,'All YOY'!BR$93,Data!$A:$A,'All YOY'!BR$92,Data!$C:$C,'All YOY'!$C129,Data!$B:$B,'All YOY'!BR$91)</f>
        <v>0</v>
      </c>
      <c r="BS129" s="85">
        <f>SUMIFS(Data!$E:$E,Data!$D:$D,'All YOY'!BS$93,Data!$A:$A,'All YOY'!BS$92,Data!$C:$C,'All YOY'!$C129,Data!$B:$B,'All YOY'!BS$91)</f>
        <v>0</v>
      </c>
      <c r="BT129" s="85">
        <f>SUMIFS(Data!$E:$E,Data!$D:$D,'All YOY'!BT$93,Data!$A:$A,'All YOY'!BT$92,Data!$C:$C,'All YOY'!$C129,Data!$B:$B,'All YOY'!BT$91)</f>
        <v>0</v>
      </c>
      <c r="BU129" s="85">
        <f>SUMIFS(Data!$E:$E,Data!$D:$D,'All YOY'!BU$93,Data!$A:$A,'All YOY'!BU$92,Data!$C:$C,'All YOY'!$C129,Data!$B:$B,'All YOY'!BU$91)</f>
        <v>0</v>
      </c>
      <c r="BV129" s="85">
        <f>SUMIFS(Data!$E:$E,Data!$D:$D,'All YOY'!BV$93,Data!$A:$A,'All YOY'!BV$92,Data!$C:$C,'All YOY'!$C129,Data!$B:$B,'All YOY'!BV$91)</f>
        <v>0</v>
      </c>
      <c r="BW129" s="85">
        <f>SUMIFS(Data!$E:$E,Data!$D:$D,'All YOY'!BW$93,Data!$A:$A,'All YOY'!BW$92,Data!$C:$C,'All YOY'!$C129,Data!$B:$B,'All YOY'!BW$91)</f>
        <v>0</v>
      </c>
      <c r="BX129" s="85">
        <f>SUMIFS(Data!$E:$E,Data!$D:$D,'All YOY'!BX$93,Data!$A:$A,'All YOY'!BX$92,Data!$C:$C,'All YOY'!$C129,Data!$B:$B,'All YOY'!BX$91)</f>
        <v>0</v>
      </c>
      <c r="BY129" s="85">
        <f>SUMIFS(Data!$E:$E,Data!$D:$D,'All YOY'!BY$93,Data!$A:$A,'All YOY'!BY$92,Data!$C:$C,'All YOY'!$C129,Data!$B:$B,'All YOY'!BY$91)</f>
        <v>0</v>
      </c>
      <c r="BZ129" s="85">
        <f>SUMIFS(Data!$E:$E,Data!$D:$D,'All YOY'!BZ$93,Data!$A:$A,'All YOY'!BZ$92,Data!$C:$C,'All YOY'!$C129,Data!$B:$B,'All YOY'!BZ$91)</f>
        <v>0</v>
      </c>
      <c r="CA129" s="85">
        <f>SUMIFS(Data!$E:$E,Data!$D:$D,'All YOY'!CA$93,Data!$A:$A,'All YOY'!CA$92,Data!$C:$C,'All YOY'!$C129,Data!$B:$B,'All YOY'!CA$91)</f>
        <v>0</v>
      </c>
      <c r="CB129" s="85">
        <f>SUMIFS(Data!$E:$E,Data!$D:$D,'All YOY'!CB$93,Data!$A:$A,'All YOY'!CB$92,Data!$C:$C,'All YOY'!$C129,Data!$B:$B,'All YOY'!CB$91)</f>
        <v>0</v>
      </c>
      <c r="CC129" s="85">
        <f>SUMIFS(Data!$E:$E,Data!$D:$D,'All YOY'!CC$93,Data!$A:$A,'All YOY'!CC$92,Data!$C:$C,'All YOY'!$C129,Data!$B:$B,'All YOY'!CC$91)</f>
        <v>0</v>
      </c>
      <c r="CD129" s="85">
        <f>SUMIFS(Data!$E:$E,Data!$D:$D,'All YOY'!CD$93,Data!$A:$A,'All YOY'!CD$92,Data!$C:$C,'All YOY'!$C129,Data!$B:$B,'All YOY'!CD$91)</f>
        <v>0</v>
      </c>
      <c r="CE129" s="85">
        <f>SUMIFS(Data!$E:$E,Data!$D:$D,'All YOY'!CE$93,Data!$A:$A,'All YOY'!CE$92,Data!$C:$C,'All YOY'!$C129,Data!$B:$B,'All YOY'!CE$91)</f>
        <v>0</v>
      </c>
      <c r="CF129" s="85">
        <f>SUMIFS(Data!$E:$E,Data!$D:$D,'All YOY'!CF$93,Data!$A:$A,'All YOY'!CF$92,Data!$C:$C,'All YOY'!$C129,Data!$B:$B,'All YOY'!CF$91)</f>
        <v>0</v>
      </c>
      <c r="CG129" s="85">
        <f>SUMIFS(Data!$E:$E,Data!$D:$D,'All YOY'!CG$93,Data!$A:$A,'All YOY'!CG$92,Data!$C:$C,'All YOY'!$C129,Data!$B:$B,'All YOY'!CG$91)</f>
        <v>0</v>
      </c>
      <c r="CH129" s="85">
        <f>SUMIFS(Data!$E:$E,Data!$D:$D,'All YOY'!CH$93,Data!$A:$A,'All YOY'!CH$92,Data!$C:$C,'All YOY'!$C129,Data!$B:$B,'All YOY'!CH$91)</f>
        <v>0</v>
      </c>
      <c r="CI129" s="85">
        <f>SUMIFS(Data!$E:$E,Data!$D:$D,'All YOY'!CI$93,Data!$A:$A,'All YOY'!CI$92,Data!$C:$C,'All YOY'!$C129,Data!$B:$B,'All YOY'!CI$91)</f>
        <v>0</v>
      </c>
      <c r="CJ129" s="85">
        <f>SUMIFS(Data!$E:$E,Data!$D:$D,'All YOY'!CJ$93,Data!$A:$A,'All YOY'!CJ$92,Data!$C:$C,'All YOY'!$C129,Data!$B:$B,'All YOY'!CJ$91)</f>
        <v>0</v>
      </c>
      <c r="CK129" s="85">
        <f>SUMIFS(Data!$E:$E,Data!$D:$D,'All YOY'!CK$93,Data!$A:$A,'All YOY'!CK$92,Data!$C:$C,'All YOY'!$C129,Data!$B:$B,'All YOY'!CK$91)</f>
        <v>0</v>
      </c>
      <c r="CL129" s="85">
        <f>SUMIFS(Data!$E:$E,Data!$D:$D,'All YOY'!CL$93,Data!$A:$A,'All YOY'!CL$92,Data!$C:$C,'All YOY'!$C129,Data!$B:$B,'All YOY'!CL$91)</f>
        <v>0</v>
      </c>
      <c r="CM129" s="85">
        <f>SUMIFS(Data!$E:$E,Data!$D:$D,'All YOY'!CM$93,Data!$A:$A,'All YOY'!CM$92,Data!$C:$C,'All YOY'!$C129,Data!$B:$B,'All YOY'!CM$91)</f>
        <v>0</v>
      </c>
      <c r="CN129" s="85">
        <f>SUMIFS(Data!$E:$E,Data!$D:$D,'All YOY'!CN$93,Data!$A:$A,'All YOY'!CN$92,Data!$C:$C,'All YOY'!$C129,Data!$B:$B,'All YOY'!CN$91)</f>
        <v>0</v>
      </c>
      <c r="CO129" s="85" t="e">
        <f>SUMIFS(Data!$E:$E,Data!$D:$D,'All YOY'!CO$93,Data!$A:$A,'All YOY'!CO$92,Data!$C:$C,'All YOY'!$C129,Data!$B:$B,'All YOY'!CO$91)</f>
        <v>#VALUE!</v>
      </c>
      <c r="CP129" s="85" t="e">
        <f>SUMIFS(Data!$E:$E,Data!$D:$D,'All YOY'!CP$93,Data!$A:$A,'All YOY'!CP$92,Data!$C:$C,'All YOY'!$C129,Data!$B:$B,'All YOY'!CP$91)</f>
        <v>#VALUE!</v>
      </c>
      <c r="CQ129" s="85">
        <f>SUMIFS(Data!$E:$E,Data!$D:$D,'All YOY'!CQ$93,Data!$A:$A,'All YOY'!CQ$92,Data!$C:$C,'All YOY'!$C129,Data!$B:$B,'All YOY'!CQ$91)</f>
        <v>0</v>
      </c>
      <c r="CR129" s="85" t="e">
        <f>SUMIFS(Data!$E:$E,Data!$D:$D,'All YOY'!CR$93,Data!$A:$A,'All YOY'!CR$92,Data!$C:$C,'All YOY'!$C129,Data!$B:$B,'All YOY'!CR$91)</f>
        <v>#VALUE!</v>
      </c>
      <c r="CS129" s="85" t="e">
        <f>SUMIFS(Data!$E:$E,Data!$D:$D,'All YOY'!CS$93,Data!$A:$A,'All YOY'!CS$92,Data!$C:$C,'All YOY'!$C129,Data!$B:$B,'All YOY'!CS$91)</f>
        <v>#VALUE!</v>
      </c>
      <c r="CT129" s="85">
        <f>SUMIFS(Data!$E:$E,Data!$D:$D,'All YOY'!CT$93,Data!$A:$A,'All YOY'!CT$92,Data!$C:$C,'All YOY'!$C129,Data!$B:$B,'All YOY'!CT$91)</f>
        <v>0</v>
      </c>
      <c r="CU129" s="85" t="e">
        <f>SUMIFS(Data!$E:$E,Data!$D:$D,'All YOY'!CU$93,Data!$A:$A,'All YOY'!CU$92,Data!$C:$C,'All YOY'!$C129,Data!$B:$B,'All YOY'!CU$91)</f>
        <v>#VALUE!</v>
      </c>
      <c r="CV129" s="85" t="e">
        <f>SUMIFS(Data!$E:$E,Data!$D:$D,'All YOY'!CV$93,Data!$A:$A,'All YOY'!CV$92,Data!$C:$C,'All YOY'!$C129,Data!$B:$B,'All YOY'!CV$91)</f>
        <v>#VALUE!</v>
      </c>
      <c r="CW129" s="85">
        <f>SUMIFS(Data!$E:$E,Data!$D:$D,'All YOY'!CW$93,Data!$A:$A,'All YOY'!CW$92,Data!$C:$C,'All YOY'!$C129,Data!$B:$B,'All YOY'!CW$91)</f>
        <v>0</v>
      </c>
      <c r="CX129" s="85">
        <f>SUMIFS(Data!$E:$E,Data!$D:$D,'All YOY'!CX$93,Data!$A:$A,'All YOY'!CX$92,Data!$C:$C,'All YOY'!$C129,Data!$B:$B,'All YOY'!CX$91)</f>
        <v>0</v>
      </c>
      <c r="CY129" s="85">
        <f>SUMIFS(Data!$E:$E,Data!$D:$D,'All YOY'!CY$93,Data!$A:$A,'All YOY'!CY$92,Data!$C:$C,'All YOY'!$C129,Data!$B:$B,'All YOY'!CY$91)</f>
        <v>0</v>
      </c>
      <c r="CZ129" s="85">
        <f>SUMIFS(Data!$E:$E,Data!$D:$D,'All YOY'!CZ$93,Data!$A:$A,'All YOY'!CZ$92,Data!$C:$C,'All YOY'!$C129,Data!$B:$B,'All YOY'!CZ$91)</f>
        <v>0</v>
      </c>
      <c r="DA129" s="85">
        <f>SUMIFS(Data!$E:$E,Data!$D:$D,'All YOY'!DA$93,Data!$A:$A,'All YOY'!DA$92,Data!$C:$C,'All YOY'!$C129,Data!$B:$B,'All YOY'!DA$91)</f>
        <v>0</v>
      </c>
      <c r="DB129" s="85">
        <f>SUMIFS(Data!$E:$E,Data!$D:$D,'All YOY'!DB$93,Data!$A:$A,'All YOY'!DB$92,Data!$C:$C,'All YOY'!$C129,Data!$B:$B,'All YOY'!DB$91)</f>
        <v>0</v>
      </c>
      <c r="DC129" s="85">
        <f>SUMIFS(Data!$E:$E,Data!$D:$D,'All YOY'!DC$93,Data!$A:$A,'All YOY'!DC$92,Data!$C:$C,'All YOY'!$C129,Data!$B:$B,'All YOY'!DC$91)</f>
        <v>0</v>
      </c>
      <c r="DD129" s="85">
        <f>SUMIFS(Data!$E:$E,Data!$D:$D,'All YOY'!DD$93,Data!$A:$A,'All YOY'!DD$92,Data!$C:$C,'All YOY'!$C129,Data!$B:$B,'All YOY'!DD$91)</f>
        <v>0</v>
      </c>
      <c r="DE129" s="85">
        <f>SUMIFS(Data!$E:$E,Data!$D:$D,'All YOY'!DE$93,Data!$A:$A,'All YOY'!DE$92,Data!$C:$C,'All YOY'!$C129,Data!$B:$B,'All YOY'!DE$91)</f>
        <v>0</v>
      </c>
    </row>
    <row r="130" spans="1:109">
      <c r="A130" s="77" t="s">
        <v>463</v>
      </c>
      <c r="B130" s="77"/>
      <c r="C130" s="77" t="s">
        <v>17</v>
      </c>
      <c r="D130" s="77"/>
      <c r="E130" s="85">
        <f>SUMIFS(Data!$E:$E,Data!$D:$D,'All YOY'!E$93,Data!$A:$A,'All YOY'!E$92,Data!$C:$C,'All YOY'!$C130,Data!$B:$B,'All YOY'!E$91)</f>
        <v>153086</v>
      </c>
      <c r="F130" s="85">
        <f>SUMIFS(Data!$E:$E,Data!$D:$D,'All YOY'!F$93,Data!$A:$A,'All YOY'!F$92,Data!$C:$C,'All YOY'!$C130,Data!$B:$B,'All YOY'!F$91)</f>
        <v>148896</v>
      </c>
      <c r="G130" s="85">
        <f>SUMIFS(Data!$E:$E,Data!$D:$D,'All YOY'!G$93,Data!$A:$A,'All YOY'!G$92,Data!$C:$C,'All YOY'!$C130,Data!$B:$B,'All YOY'!G$91)</f>
        <v>4190</v>
      </c>
      <c r="H130" s="85">
        <f>SUMIFS(Data!$E:$E,Data!$D:$D,'All YOY'!H$93,Data!$A:$A,'All YOY'!H$92,Data!$C:$C,'All YOY'!$C130,Data!$B:$B,'All YOY'!H$91)</f>
        <v>170104</v>
      </c>
      <c r="I130" s="85">
        <f>SUMIFS(Data!$E:$E,Data!$D:$D,'All YOY'!I$93,Data!$A:$A,'All YOY'!I$92,Data!$C:$C,'All YOY'!$C130,Data!$B:$B,'All YOY'!I$91)</f>
        <v>165206</v>
      </c>
      <c r="J130" s="85">
        <f>SUMIFS(Data!$E:$E,Data!$D:$D,'All YOY'!J$93,Data!$A:$A,'All YOY'!J$92,Data!$C:$C,'All YOY'!$C130,Data!$B:$B,'All YOY'!J$91)</f>
        <v>4898</v>
      </c>
      <c r="K130" s="85">
        <f>SUMIFS(Data!$E:$E,Data!$D:$D,'All YOY'!K$93,Data!$A:$A,'All YOY'!K$92,Data!$C:$C,'All YOY'!$C130,Data!$B:$B,'All YOY'!K$91)</f>
        <v>183204</v>
      </c>
      <c r="L130" s="85">
        <f>SUMIFS(Data!$E:$E,Data!$D:$D,'All YOY'!L$93,Data!$A:$A,'All YOY'!L$92,Data!$C:$C,'All YOY'!$C130,Data!$B:$B,'All YOY'!L$91)</f>
        <v>178307</v>
      </c>
      <c r="M130" s="85">
        <f>SUMIFS(Data!$E:$E,Data!$D:$D,'All YOY'!M$93,Data!$A:$A,'All YOY'!M$92,Data!$C:$C,'All YOY'!$C130,Data!$B:$B,'All YOY'!M$91)</f>
        <v>4897</v>
      </c>
      <c r="N130" s="85">
        <f>SUMIFS(Data!$E:$E,Data!$D:$D,'All YOY'!N$93,Data!$A:$A,'All YOY'!N$92,Data!$C:$C,'All YOY'!$C130,Data!$B:$B,'All YOY'!N$91)</f>
        <v>196615</v>
      </c>
      <c r="O130" s="85">
        <f>SUMIFS(Data!$E:$E,Data!$D:$D,'All YOY'!O$93,Data!$A:$A,'All YOY'!O$92,Data!$C:$C,'All YOY'!$C130,Data!$B:$B,'All YOY'!O$91)</f>
        <v>191375</v>
      </c>
      <c r="P130" s="85">
        <f>SUMIFS(Data!$E:$E,Data!$D:$D,'All YOY'!P$93,Data!$A:$A,'All YOY'!P$92,Data!$C:$C,'All YOY'!$C130,Data!$B:$B,'All YOY'!P$91)</f>
        <v>5240</v>
      </c>
      <c r="Q130" s="85">
        <f>SUMIFS(Data!$E:$E,Data!$D:$D,'All YOY'!Q$93,Data!$A:$A,'All YOY'!Q$92,Data!$C:$C,'All YOY'!$C130,Data!$B:$B,'All YOY'!Q$91)</f>
        <v>214704</v>
      </c>
      <c r="R130" s="85">
        <f>SUMIFS(Data!$E:$E,Data!$D:$D,'All YOY'!R$93,Data!$A:$A,'All YOY'!R$92,Data!$C:$C,'All YOY'!$C130,Data!$B:$B,'All YOY'!R$91)</f>
        <v>209665</v>
      </c>
      <c r="S130" s="85">
        <f>SUMIFS(Data!$E:$E,Data!$D:$D,'All YOY'!S$93,Data!$A:$A,'All YOY'!S$92,Data!$C:$C,'All YOY'!$C130,Data!$B:$B,'All YOY'!S$91)</f>
        <v>5039</v>
      </c>
      <c r="T130" s="85">
        <f>SUMIFS(Data!$E:$E,Data!$D:$D,'All YOY'!T$93,Data!$A:$A,'All YOY'!T$92,Data!$C:$C,'All YOY'!$C130,Data!$B:$B,'All YOY'!T$91)</f>
        <v>230679</v>
      </c>
      <c r="U130" s="85">
        <f>SUMIFS(Data!$E:$E,Data!$D:$D,'All YOY'!U$93,Data!$A:$A,'All YOY'!U$92,Data!$C:$C,'All YOY'!$C130,Data!$B:$B,'All YOY'!U$91)</f>
        <v>225156</v>
      </c>
      <c r="V130" s="85">
        <f>SUMIFS(Data!$E:$E,Data!$D:$D,'All YOY'!V$93,Data!$A:$A,'All YOY'!V$92,Data!$C:$C,'All YOY'!$C130,Data!$B:$B,'All YOY'!V$91)</f>
        <v>5523</v>
      </c>
      <c r="W130" s="85">
        <f>SUMIFS(Data!$E:$E,Data!$D:$D,'All YOY'!W$93,Data!$A:$A,'All YOY'!W$92,Data!$C:$C,'All YOY'!$C130,Data!$B:$B,'All YOY'!W$91)</f>
        <v>243796</v>
      </c>
      <c r="X130" s="85">
        <f>SUMIFS(Data!$E:$E,Data!$D:$D,'All YOY'!X$93,Data!$A:$A,'All YOY'!X$92,Data!$C:$C,'All YOY'!$C130,Data!$B:$B,'All YOY'!X$91)</f>
        <v>238439</v>
      </c>
      <c r="Y130" s="85">
        <f>SUMIFS(Data!$E:$E,Data!$D:$D,'All YOY'!Y$93,Data!$A:$A,'All YOY'!Y$92,Data!$C:$C,'All YOY'!$C130,Data!$B:$B,'All YOY'!Y$91)</f>
        <v>5357</v>
      </c>
      <c r="Z130" s="85">
        <f>SUMIFS(Data!$E:$E,Data!$D:$D,'All YOY'!Z$93,Data!$A:$A,'All YOY'!Z$92,Data!$C:$C,'All YOY'!$C130,Data!$B:$B,'All YOY'!Z$91)</f>
        <v>263954</v>
      </c>
      <c r="AA130" s="85">
        <f>SUMIFS(Data!$E:$E,Data!$D:$D,'All YOY'!AA$93,Data!$A:$A,'All YOY'!AA$92,Data!$C:$C,'All YOY'!$C130,Data!$B:$B,'All YOY'!AA$91)</f>
        <v>256789</v>
      </c>
      <c r="AB130" s="85">
        <f>SUMIFS(Data!$E:$E,Data!$D:$D,'All YOY'!AB$93,Data!$A:$A,'All YOY'!AB$92,Data!$C:$C,'All YOY'!$C130,Data!$B:$B,'All YOY'!AB$91)</f>
        <v>7165</v>
      </c>
      <c r="AC130" s="85">
        <f>SUMIFS(Data!$E:$E,Data!$D:$D,'All YOY'!AC$93,Data!$A:$A,'All YOY'!AC$92,Data!$C:$C,'All YOY'!$C130,Data!$B:$B,'All YOY'!AC$91)</f>
        <v>285569</v>
      </c>
      <c r="AD130" s="85">
        <f>SUMIFS(Data!$E:$E,Data!$D:$D,'All YOY'!AD$93,Data!$A:$A,'All YOY'!AD$92,Data!$C:$C,'All YOY'!$C130,Data!$B:$B,'All YOY'!AD$91)</f>
        <v>278301</v>
      </c>
      <c r="AE130" s="85">
        <f>SUMIFS(Data!$E:$E,Data!$D:$D,'All YOY'!AE$93,Data!$A:$A,'All YOY'!AE$92,Data!$C:$C,'All YOY'!$C130,Data!$B:$B,'All YOY'!AE$91)</f>
        <v>7268</v>
      </c>
      <c r="AF130" s="85">
        <f>SUMIFS(Data!$E:$E,Data!$D:$D,'All YOY'!AF$93,Data!$A:$A,'All YOY'!AF$92,Data!$C:$C,'All YOY'!$C130,Data!$B:$B,'All YOY'!AF$91)</f>
        <v>306472</v>
      </c>
      <c r="AG130" s="85">
        <f>SUMIFS(Data!$E:$E,Data!$D:$D,'All YOY'!AG$93,Data!$A:$A,'All YOY'!AG$92,Data!$C:$C,'All YOY'!$C130,Data!$B:$B,'All YOY'!AG$91)</f>
        <v>298491</v>
      </c>
      <c r="AH130" s="85">
        <f>SUMIFS(Data!$E:$E,Data!$D:$D,'All YOY'!AH$93,Data!$A:$A,'All YOY'!AH$92,Data!$C:$C,'All YOY'!$C130,Data!$B:$B,'All YOY'!AH$91)</f>
        <v>7981</v>
      </c>
      <c r="AI130" s="85">
        <f>SUMIFS(Data!$E:$E,Data!$D:$D,'All YOY'!AI$93,Data!$A:$A,'All YOY'!AI$92,Data!$C:$C,'All YOY'!$C130,Data!$B:$B,'All YOY'!AI$91)</f>
        <v>329282</v>
      </c>
      <c r="AJ130" s="85">
        <f>SUMIFS(Data!$E:$E,Data!$D:$D,'All YOY'!AJ$93,Data!$A:$A,'All YOY'!AJ$92,Data!$C:$C,'All YOY'!$C130,Data!$B:$B,'All YOY'!AJ$91)</f>
        <v>321005</v>
      </c>
      <c r="AK130" s="85">
        <f>SUMIFS(Data!$E:$E,Data!$D:$D,'All YOY'!AK$93,Data!$A:$A,'All YOY'!AK$92,Data!$C:$C,'All YOY'!$C130,Data!$B:$B,'All YOY'!AK$91)</f>
        <v>8277</v>
      </c>
      <c r="AL130" s="85">
        <f>SUMIFS(Data!$E:$E,Data!$D:$D,'All YOY'!AL$93,Data!$A:$A,'All YOY'!AL$92,Data!$C:$C,'All YOY'!$C130,Data!$B:$B,'All YOY'!AL$91)</f>
        <v>338248</v>
      </c>
      <c r="AM130" s="85">
        <f>SUMIFS(Data!$E:$E,Data!$D:$D,'All YOY'!AM$93,Data!$A:$A,'All YOY'!AM$92,Data!$C:$C,'All YOY'!$C130,Data!$B:$B,'All YOY'!AM$91)</f>
        <v>330004</v>
      </c>
      <c r="AN130" s="85">
        <f>SUMIFS(Data!$E:$E,Data!$D:$D,'All YOY'!AN$93,Data!$A:$A,'All YOY'!AN$92,Data!$C:$C,'All YOY'!$C130,Data!$B:$B,'All YOY'!AN$91)</f>
        <v>8244</v>
      </c>
      <c r="AO130" s="85">
        <f>SUMIFS(Data!$E:$E,Data!$D:$D,'All YOY'!AO$93,Data!$A:$A,'All YOY'!AO$92,Data!$C:$C,'All YOY'!$C130,Data!$B:$B,'All YOY'!AO$91)</f>
        <v>347985</v>
      </c>
      <c r="AP130" s="85">
        <f>SUMIFS(Data!$E:$E,Data!$D:$D,'All YOY'!AP$93,Data!$A:$A,'All YOY'!AP$92,Data!$C:$C,'All YOY'!$C130,Data!$B:$B,'All YOY'!AP$91)</f>
        <v>339937</v>
      </c>
      <c r="AQ130" s="85">
        <f>SUMIFS(Data!$E:$E,Data!$D:$D,'All YOY'!AQ$93,Data!$A:$A,'All YOY'!AQ$92,Data!$C:$C,'All YOY'!$C130,Data!$B:$B,'All YOY'!AQ$91)</f>
        <v>8048</v>
      </c>
      <c r="AR130" s="85">
        <f>SUMIFS(Data!$E:$E,Data!$D:$D,'All YOY'!AR$93,Data!$A:$A,'All YOY'!AR$92,Data!$C:$C,'All YOY'!$C130,Data!$B:$B,'All YOY'!AR$91)</f>
        <v>367057</v>
      </c>
      <c r="AS130" s="85">
        <f>SUMIFS(Data!$E:$E,Data!$D:$D,'All YOY'!AS$93,Data!$A:$A,'All YOY'!AS$92,Data!$C:$C,'All YOY'!$C130,Data!$B:$B,'All YOY'!AS$91)</f>
        <v>357474</v>
      </c>
      <c r="AT130" s="85">
        <f>SUMIFS(Data!$E:$E,Data!$D:$D,'All YOY'!AT$93,Data!$A:$A,'All YOY'!AT$92,Data!$C:$C,'All YOY'!$C130,Data!$B:$B,'All YOY'!AT$91)</f>
        <v>9583</v>
      </c>
      <c r="AU130" s="85">
        <f>SUMIFS(Data!$E:$E,Data!$D:$D,'All YOY'!AU$93,Data!$A:$A,'All YOY'!AU$92,Data!$C:$C,'All YOY'!$C130,Data!$B:$B,'All YOY'!AU$91)</f>
        <v>389094</v>
      </c>
      <c r="AV130" s="85">
        <f>SUMIFS(Data!$E:$E,Data!$D:$D,'All YOY'!AV$93,Data!$A:$A,'All YOY'!AV$92,Data!$C:$C,'All YOY'!$C130,Data!$B:$B,'All YOY'!AV$91)</f>
        <v>378015</v>
      </c>
      <c r="AW130" s="85">
        <f>SUMIFS(Data!$E:$E,Data!$D:$D,'All YOY'!AW$93,Data!$A:$A,'All YOY'!AW$92,Data!$C:$C,'All YOY'!$C130,Data!$B:$B,'All YOY'!AW$91)</f>
        <v>11079</v>
      </c>
      <c r="AX130" s="85">
        <f>SUMIFS(Data!$E:$E,Data!$D:$D,'All YOY'!AX$93,Data!$A:$A,'All YOY'!AX$92,Data!$C:$C,'All YOY'!$C130,Data!$B:$B,'All YOY'!AX$91)</f>
        <v>413271</v>
      </c>
      <c r="AY130" s="85">
        <f>SUMIFS(Data!$E:$E,Data!$D:$D,'All YOY'!AY$93,Data!$A:$A,'All YOY'!AY$92,Data!$C:$C,'All YOY'!$C130,Data!$B:$B,'All YOY'!AY$91)</f>
        <v>401689</v>
      </c>
      <c r="AZ130" s="85">
        <f>SUMIFS(Data!$E:$E,Data!$D:$D,'All YOY'!AZ$93,Data!$A:$A,'All YOY'!AZ$92,Data!$C:$C,'All YOY'!$C130,Data!$B:$B,'All YOY'!AZ$91)</f>
        <v>11582</v>
      </c>
      <c r="BA130" s="85">
        <f>SUMIFS(Data!$E:$E,Data!$D:$D,'All YOY'!BA$93,Data!$A:$A,'All YOY'!BA$92,Data!$C:$C,'All YOY'!$C130,Data!$B:$B,'All YOY'!BA$91)</f>
        <v>0</v>
      </c>
      <c r="BB130" s="85">
        <f>SUMIFS(Data!$E:$E,Data!$D:$D,'All YOY'!BB$93,Data!$A:$A,'All YOY'!BB$92,Data!$C:$C,'All YOY'!$C130,Data!$B:$B,'All YOY'!BB$91)</f>
        <v>0</v>
      </c>
      <c r="BC130" s="85">
        <f>SUMIFS(Data!$E:$E,Data!$D:$D,'All YOY'!BC$93,Data!$A:$A,'All YOY'!BC$92,Data!$C:$C,'All YOY'!$C130,Data!$B:$B,'All YOY'!BC$91)</f>
        <v>0</v>
      </c>
      <c r="BD130" s="85">
        <f>SUMIFS(Data!$E:$E,Data!$D:$D,'All YOY'!BD$93,Data!$A:$A,'All YOY'!BD$92,Data!$C:$C,'All YOY'!$C130,Data!$B:$B,'All YOY'!BD$91)</f>
        <v>458188</v>
      </c>
      <c r="BE130" s="85">
        <f>SUMIFS(Data!$E:$E,Data!$D:$D,'All YOY'!BE$93,Data!$A:$A,'All YOY'!BE$92,Data!$C:$C,'All YOY'!$C130,Data!$B:$B,'All YOY'!BE$91)</f>
        <v>427934</v>
      </c>
      <c r="BF130" s="85">
        <f>SUMIFS(Data!$E:$E,Data!$D:$D,'All YOY'!BF$93,Data!$A:$A,'All YOY'!BF$92,Data!$C:$C,'All YOY'!$C130,Data!$B:$B,'All YOY'!BF$91)</f>
        <v>30254</v>
      </c>
      <c r="BG130" s="85">
        <f>SUMIFS(Data!$E:$E,Data!$D:$D,'All YOY'!BG$93,Data!$A:$A,'All YOY'!BG$92,Data!$C:$C,'All YOY'!$C130,Data!$B:$B,'All YOY'!BG$91)</f>
        <v>467234</v>
      </c>
      <c r="BH130" s="85">
        <f>SUMIFS(Data!$E:$E,Data!$D:$D,'All YOY'!BH$93,Data!$A:$A,'All YOY'!BH$92,Data!$C:$C,'All YOY'!$C130,Data!$B:$B,'All YOY'!BH$91)</f>
        <v>437455</v>
      </c>
      <c r="BI130" s="85">
        <f>SUMIFS(Data!$E:$E,Data!$D:$D,'All YOY'!BI$93,Data!$A:$A,'All YOY'!BI$92,Data!$C:$C,'All YOY'!$C130,Data!$B:$B,'All YOY'!BI$91)</f>
        <v>29779</v>
      </c>
      <c r="BJ130" s="85">
        <f>SUMIFS(Data!$E:$E,Data!$D:$D,'All YOY'!BJ$93,Data!$A:$A,'All YOY'!BJ$92,Data!$C:$C,'All YOY'!$C130,Data!$B:$B,'All YOY'!BJ$91)</f>
        <v>456753</v>
      </c>
      <c r="BK130" s="85">
        <f>SUMIFS(Data!$E:$E,Data!$D:$D,'All YOY'!BK$93,Data!$A:$A,'All YOY'!BK$92,Data!$C:$C,'All YOY'!$C130,Data!$B:$B,'All YOY'!BK$91)</f>
        <v>442481</v>
      </c>
      <c r="BL130" s="85">
        <f>SUMIFS(Data!$E:$E,Data!$D:$D,'All YOY'!BL$93,Data!$A:$A,'All YOY'!BL$92,Data!$C:$C,'All YOY'!$C130,Data!$B:$B,'All YOY'!BL$91)</f>
        <v>14272</v>
      </c>
      <c r="BM130" s="85">
        <f>SUMIFS(Data!$E:$E,Data!$D:$D,'All YOY'!BM$93,Data!$A:$A,'All YOY'!BM$92,Data!$C:$C,'All YOY'!$C130,Data!$B:$B,'All YOY'!BM$91)</f>
        <v>463740</v>
      </c>
      <c r="BN130" s="85">
        <f>SUMIFS(Data!$E:$E,Data!$D:$D,'All YOY'!BN$93,Data!$A:$A,'All YOY'!BN$92,Data!$C:$C,'All YOY'!$C130,Data!$B:$B,'All YOY'!BN$91)</f>
        <v>450751</v>
      </c>
      <c r="BO130" s="85">
        <f>SUMIFS(Data!$E:$E,Data!$D:$D,'All YOY'!BO$93,Data!$A:$A,'All YOY'!BO$92,Data!$C:$C,'All YOY'!$C130,Data!$B:$B,'All YOY'!BO$91)</f>
        <v>12989</v>
      </c>
      <c r="BP130" s="85">
        <f>SUMIFS(Data!$E:$E,Data!$D:$D,'All YOY'!BP$93,Data!$A:$A,'All YOY'!BP$92,Data!$C:$C,'All YOY'!$C130,Data!$B:$B,'All YOY'!BP$91)</f>
        <v>473368</v>
      </c>
      <c r="BQ130" s="85">
        <f>SUMIFS(Data!$E:$E,Data!$D:$D,'All YOY'!BQ$93,Data!$A:$A,'All YOY'!BQ$92,Data!$C:$C,'All YOY'!$C130,Data!$B:$B,'All YOY'!BQ$91)</f>
        <v>459472</v>
      </c>
      <c r="BR130" s="85">
        <f>SUMIFS(Data!$E:$E,Data!$D:$D,'All YOY'!BR$93,Data!$A:$A,'All YOY'!BR$92,Data!$C:$C,'All YOY'!$C130,Data!$B:$B,'All YOY'!BR$91)</f>
        <v>13896</v>
      </c>
      <c r="BS130" s="85">
        <f>SUMIFS(Data!$E:$E,Data!$D:$D,'All YOY'!BS$93,Data!$A:$A,'All YOY'!BS$92,Data!$C:$C,'All YOY'!$C130,Data!$B:$B,'All YOY'!BS$91)</f>
        <v>465248</v>
      </c>
      <c r="BT130" s="85">
        <f>SUMIFS(Data!$E:$E,Data!$D:$D,'All YOY'!BT$93,Data!$A:$A,'All YOY'!BT$92,Data!$C:$C,'All YOY'!$C130,Data!$B:$B,'All YOY'!BT$91)</f>
        <v>454382</v>
      </c>
      <c r="BU130" s="85">
        <f>SUMIFS(Data!$E:$E,Data!$D:$D,'All YOY'!BU$93,Data!$A:$A,'All YOY'!BU$92,Data!$C:$C,'All YOY'!$C130,Data!$B:$B,'All YOY'!BU$91)</f>
        <v>10866</v>
      </c>
      <c r="BV130" s="85">
        <f>SUMIFS(Data!$E:$E,Data!$D:$D,'All YOY'!BV$93,Data!$A:$A,'All YOY'!BV$92,Data!$C:$C,'All YOY'!$C130,Data!$B:$B,'All YOY'!BV$91)</f>
        <v>463586</v>
      </c>
      <c r="BW130" s="85">
        <f>SUMIFS(Data!$E:$E,Data!$D:$D,'All YOY'!BW$93,Data!$A:$A,'All YOY'!BW$92,Data!$C:$C,'All YOY'!$C130,Data!$B:$B,'All YOY'!BW$91)</f>
        <v>452146</v>
      </c>
      <c r="BX130" s="85">
        <f>SUMIFS(Data!$E:$E,Data!$D:$D,'All YOY'!BX$93,Data!$A:$A,'All YOY'!BX$92,Data!$C:$C,'All YOY'!$C130,Data!$B:$B,'All YOY'!BX$91)</f>
        <v>11440</v>
      </c>
      <c r="BY130" s="85">
        <f>SUMIFS(Data!$E:$E,Data!$D:$D,'All YOY'!BY$93,Data!$A:$A,'All YOY'!BY$92,Data!$C:$C,'All YOY'!$C130,Data!$B:$B,'All YOY'!BY$91)</f>
        <v>464691</v>
      </c>
      <c r="BZ130" s="85">
        <f>SUMIFS(Data!$E:$E,Data!$D:$D,'All YOY'!BZ$93,Data!$A:$A,'All YOY'!BZ$92,Data!$C:$C,'All YOY'!$C130,Data!$B:$B,'All YOY'!BZ$91)</f>
        <v>453402</v>
      </c>
      <c r="CA130" s="85">
        <f>SUMIFS(Data!$E:$E,Data!$D:$D,'All YOY'!CA$93,Data!$A:$A,'All YOY'!CA$92,Data!$C:$C,'All YOY'!$C130,Data!$B:$B,'All YOY'!CA$91)</f>
        <v>11289</v>
      </c>
      <c r="CB130" s="85">
        <f>SUMIFS(Data!$E:$E,Data!$D:$D,'All YOY'!CB$93,Data!$A:$A,'All YOY'!CB$92,Data!$C:$C,'All YOY'!$C130,Data!$B:$B,'All YOY'!CB$91)</f>
        <v>469099</v>
      </c>
      <c r="CC130" s="85">
        <f>SUMIFS(Data!$E:$E,Data!$D:$D,'All YOY'!CC$93,Data!$A:$A,'All YOY'!CC$92,Data!$C:$C,'All YOY'!$C130,Data!$B:$B,'All YOY'!CC$91)</f>
        <v>458365</v>
      </c>
      <c r="CD130" s="85">
        <f>SUMIFS(Data!$E:$E,Data!$D:$D,'All YOY'!CD$93,Data!$A:$A,'All YOY'!CD$92,Data!$C:$C,'All YOY'!$C130,Data!$B:$B,'All YOY'!CD$91)</f>
        <v>10734</v>
      </c>
      <c r="CE130" s="85">
        <f>SUMIFS(Data!$E:$E,Data!$D:$D,'All YOY'!CE$93,Data!$A:$A,'All YOY'!CE$92,Data!$C:$C,'All YOY'!$C130,Data!$B:$B,'All YOY'!CE$91)</f>
        <v>471747</v>
      </c>
      <c r="CF130" s="85">
        <f>SUMIFS(Data!$E:$E,Data!$D:$D,'All YOY'!CF$93,Data!$A:$A,'All YOY'!CF$92,Data!$C:$C,'All YOY'!$C130,Data!$B:$B,'All YOY'!CF$91)</f>
        <v>461572</v>
      </c>
      <c r="CG130" s="85">
        <f>SUMIFS(Data!$E:$E,Data!$D:$D,'All YOY'!CG$93,Data!$A:$A,'All YOY'!CG$92,Data!$C:$C,'All YOY'!$C130,Data!$B:$B,'All YOY'!CG$91)</f>
        <v>10175</v>
      </c>
      <c r="CH130" s="85">
        <f>SUMIFS(Data!$E:$E,Data!$D:$D,'All YOY'!CH$93,Data!$A:$A,'All YOY'!CH$92,Data!$C:$C,'All YOY'!$C130,Data!$B:$B,'All YOY'!CH$91)</f>
        <v>475024</v>
      </c>
      <c r="CI130" s="85">
        <f>SUMIFS(Data!$E:$E,Data!$D:$D,'All YOY'!CI$93,Data!$A:$A,'All YOY'!CI$92,Data!$C:$C,'All YOY'!$C130,Data!$B:$B,'All YOY'!CI$91)</f>
        <v>464402</v>
      </c>
      <c r="CJ130" s="85">
        <f>SUMIFS(Data!$E:$E,Data!$D:$D,'All YOY'!CJ$93,Data!$A:$A,'All YOY'!CJ$92,Data!$C:$C,'All YOY'!$C130,Data!$B:$B,'All YOY'!CJ$91)</f>
        <v>10622</v>
      </c>
      <c r="CK130" s="85">
        <f>SUMIFS(Data!$E:$E,Data!$D:$D,'All YOY'!CK$93,Data!$A:$A,'All YOY'!CK$92,Data!$C:$C,'All YOY'!$C130,Data!$B:$B,'All YOY'!CK$91)</f>
        <v>485759</v>
      </c>
      <c r="CL130" s="85">
        <f>SUMIFS(Data!$E:$E,Data!$D:$D,'All YOY'!CL$93,Data!$A:$A,'All YOY'!CL$92,Data!$C:$C,'All YOY'!$C130,Data!$B:$B,'All YOY'!CL$91)</f>
        <v>475587</v>
      </c>
      <c r="CM130" s="85">
        <f>SUMIFS(Data!$E:$E,Data!$D:$D,'All YOY'!CM$93,Data!$A:$A,'All YOY'!CM$92,Data!$C:$C,'All YOY'!$C130,Data!$B:$B,'All YOY'!CM$91)</f>
        <v>10172</v>
      </c>
      <c r="CN130" s="85">
        <f>SUMIFS(Data!$E:$E,Data!$D:$D,'All YOY'!CN$93,Data!$A:$A,'All YOY'!CN$92,Data!$C:$C,'All YOY'!$C130,Data!$B:$B,'All YOY'!CN$91)</f>
        <v>490035</v>
      </c>
      <c r="CO130" s="85">
        <f>SUMIFS(Data!$E:$E,Data!$D:$D,'All YOY'!CO$93,Data!$A:$A,'All YOY'!CO$92,Data!$C:$C,'All YOY'!$C130,Data!$B:$B,'All YOY'!CO$91)</f>
        <v>479480</v>
      </c>
      <c r="CP130" s="85">
        <f>SUMIFS(Data!$E:$E,Data!$D:$D,'All YOY'!CP$93,Data!$A:$A,'All YOY'!CP$92,Data!$C:$C,'All YOY'!$C130,Data!$B:$B,'All YOY'!CP$91)</f>
        <v>10555</v>
      </c>
      <c r="CQ130" s="85">
        <f>SUMIFS(Data!$E:$E,Data!$D:$D,'All YOY'!CQ$93,Data!$A:$A,'All YOY'!CQ$92,Data!$C:$C,'All YOY'!$C130,Data!$B:$B,'All YOY'!CQ$91)</f>
        <v>476596</v>
      </c>
      <c r="CR130" s="85">
        <f>SUMIFS(Data!$E:$E,Data!$D:$D,'All YOY'!CR$93,Data!$A:$A,'All YOY'!CR$92,Data!$C:$C,'All YOY'!$C130,Data!$B:$B,'All YOY'!CR$91)</f>
        <v>467000</v>
      </c>
      <c r="CS130" s="85">
        <f>SUMIFS(Data!$E:$E,Data!$D:$D,'All YOY'!CS$93,Data!$A:$A,'All YOY'!CS$92,Data!$C:$C,'All YOY'!$C130,Data!$B:$B,'All YOY'!CS$91)</f>
        <v>9596</v>
      </c>
      <c r="CT130" s="85">
        <f>SUMIFS(Data!$E:$E,Data!$D:$D,'All YOY'!CT$93,Data!$A:$A,'All YOY'!CT$92,Data!$C:$C,'All YOY'!$C130,Data!$B:$B,'All YOY'!CT$91)</f>
        <v>466124</v>
      </c>
      <c r="CU130" s="85">
        <f>SUMIFS(Data!$E:$E,Data!$D:$D,'All YOY'!CU$93,Data!$A:$A,'All YOY'!CU$92,Data!$C:$C,'All YOY'!$C130,Data!$B:$B,'All YOY'!CU$91)</f>
        <v>457250</v>
      </c>
      <c r="CV130" s="85">
        <f>SUMIFS(Data!$E:$E,Data!$D:$D,'All YOY'!CV$93,Data!$A:$A,'All YOY'!CV$92,Data!$C:$C,'All YOY'!$C130,Data!$B:$B,'All YOY'!CV$91)</f>
        <v>8874</v>
      </c>
      <c r="CW130" s="85">
        <f>SUMIFS(Data!$E:$E,Data!$D:$D,'All YOY'!CW$93,Data!$A:$A,'All YOY'!CW$92,Data!$C:$C,'All YOY'!$C130,Data!$B:$B,'All YOY'!CW$91)</f>
        <v>452375</v>
      </c>
      <c r="CX130" s="85">
        <f>SUMIFS(Data!$E:$E,Data!$D:$D,'All YOY'!CX$93,Data!$A:$A,'All YOY'!CX$92,Data!$C:$C,'All YOY'!$C130,Data!$B:$B,'All YOY'!CX$91)</f>
        <v>443384</v>
      </c>
      <c r="CY130" s="85">
        <f>SUMIFS(Data!$E:$E,Data!$D:$D,'All YOY'!CY$93,Data!$A:$A,'All YOY'!CY$92,Data!$C:$C,'All YOY'!$C130,Data!$B:$B,'All YOY'!CY$91)</f>
        <v>8991</v>
      </c>
      <c r="CZ130" s="85">
        <f>SUMIFS(Data!$E:$E,Data!$D:$D,'All YOY'!CZ$93,Data!$A:$A,'All YOY'!CZ$92,Data!$C:$C,'All YOY'!$C130,Data!$B:$B,'All YOY'!CZ$91)</f>
        <v>452238</v>
      </c>
      <c r="DA130" s="85">
        <f>SUMIFS(Data!$E:$E,Data!$D:$D,'All YOY'!DA$93,Data!$A:$A,'All YOY'!DA$92,Data!$C:$C,'All YOY'!$C130,Data!$B:$B,'All YOY'!DA$91)</f>
        <v>0</v>
      </c>
      <c r="DB130" s="85">
        <f>SUMIFS(Data!$E:$E,Data!$D:$D,'All YOY'!DB$93,Data!$A:$A,'All YOY'!DB$92,Data!$C:$C,'All YOY'!$C130,Data!$B:$B,'All YOY'!DB$91)</f>
        <v>17002</v>
      </c>
      <c r="DC130" s="85">
        <f>SUMIFS(Data!$E:$E,Data!$D:$D,'All YOY'!DC$93,Data!$A:$A,'All YOY'!DC$92,Data!$C:$C,'All YOY'!$C130,Data!$B:$B,'All YOY'!DC$91)</f>
        <v>451486</v>
      </c>
      <c r="DD130" s="85">
        <f>SUMIFS(Data!$E:$E,Data!$D:$D,'All YOY'!DD$93,Data!$A:$A,'All YOY'!DD$92,Data!$C:$C,'All YOY'!$C130,Data!$B:$B,'All YOY'!DD$91)</f>
        <v>435199</v>
      </c>
      <c r="DE130" s="85">
        <f>SUMIFS(Data!$E:$E,Data!$D:$D,'All YOY'!DE$93,Data!$A:$A,'All YOY'!DE$92,Data!$C:$C,'All YOY'!$C130,Data!$B:$B,'All YOY'!DE$91)</f>
        <v>16287</v>
      </c>
    </row>
    <row r="131" spans="1:109">
      <c r="A131" s="77" t="s">
        <v>460</v>
      </c>
      <c r="B131" s="77"/>
      <c r="C131" s="77" t="s">
        <v>22</v>
      </c>
      <c r="D131" s="77"/>
      <c r="E131" s="85">
        <f>SUMIFS(Data!$E:$E,Data!$D:$D,'All YOY'!E$93,Data!$A:$A,'All YOY'!E$92,Data!$C:$C,'All YOY'!$C131,Data!$B:$B,'All YOY'!E$91)</f>
        <v>112643</v>
      </c>
      <c r="F131" s="85">
        <f>SUMIFS(Data!$E:$E,Data!$D:$D,'All YOY'!F$93,Data!$A:$A,'All YOY'!F$92,Data!$C:$C,'All YOY'!$C131,Data!$B:$B,'All YOY'!F$91)</f>
        <v>105883</v>
      </c>
      <c r="G131" s="85">
        <f>SUMIFS(Data!$E:$E,Data!$D:$D,'All YOY'!G$93,Data!$A:$A,'All YOY'!G$92,Data!$C:$C,'All YOY'!$C131,Data!$B:$B,'All YOY'!G$91)</f>
        <v>6760</v>
      </c>
      <c r="H131" s="85">
        <f>SUMIFS(Data!$E:$E,Data!$D:$D,'All YOY'!H$93,Data!$A:$A,'All YOY'!H$92,Data!$C:$C,'All YOY'!$C131,Data!$B:$B,'All YOY'!H$91)</f>
        <v>112564</v>
      </c>
      <c r="I131" s="85">
        <f>SUMIFS(Data!$E:$E,Data!$D:$D,'All YOY'!I$93,Data!$A:$A,'All YOY'!I$92,Data!$C:$C,'All YOY'!$C131,Data!$B:$B,'All YOY'!I$91)</f>
        <v>105883</v>
      </c>
      <c r="J131" s="85">
        <f>SUMIFS(Data!$E:$E,Data!$D:$D,'All YOY'!J$93,Data!$A:$A,'All YOY'!J$92,Data!$C:$C,'All YOY'!$C131,Data!$B:$B,'All YOY'!J$91)</f>
        <v>6681</v>
      </c>
      <c r="K131" s="85">
        <f>SUMIFS(Data!$E:$E,Data!$D:$D,'All YOY'!K$93,Data!$A:$A,'All YOY'!K$92,Data!$C:$C,'All YOY'!$C131,Data!$B:$B,'All YOY'!K$91)</f>
        <v>117475</v>
      </c>
      <c r="L131" s="85">
        <f>SUMIFS(Data!$E:$E,Data!$D:$D,'All YOY'!L$93,Data!$A:$A,'All YOY'!L$92,Data!$C:$C,'All YOY'!$C131,Data!$B:$B,'All YOY'!L$91)</f>
        <v>110055</v>
      </c>
      <c r="M131" s="85">
        <f>SUMIFS(Data!$E:$E,Data!$D:$D,'All YOY'!M$93,Data!$A:$A,'All YOY'!M$92,Data!$C:$C,'All YOY'!$C131,Data!$B:$B,'All YOY'!M$91)</f>
        <v>7420</v>
      </c>
      <c r="N131" s="85">
        <f>SUMIFS(Data!$E:$E,Data!$D:$D,'All YOY'!N$93,Data!$A:$A,'All YOY'!N$92,Data!$C:$C,'All YOY'!$C131,Data!$B:$B,'All YOY'!N$91)</f>
        <v>114099</v>
      </c>
      <c r="O131" s="85">
        <f>SUMIFS(Data!$E:$E,Data!$D:$D,'All YOY'!O$93,Data!$A:$A,'All YOY'!O$92,Data!$C:$C,'All YOY'!$C131,Data!$B:$B,'All YOY'!O$91)</f>
        <v>107258</v>
      </c>
      <c r="P131" s="85">
        <f>SUMIFS(Data!$E:$E,Data!$D:$D,'All YOY'!P$93,Data!$A:$A,'All YOY'!P$92,Data!$C:$C,'All YOY'!$C131,Data!$B:$B,'All YOY'!P$91)</f>
        <v>6841</v>
      </c>
      <c r="Q131" s="85">
        <f>SUMIFS(Data!$E:$E,Data!$D:$D,'All YOY'!Q$93,Data!$A:$A,'All YOY'!Q$92,Data!$C:$C,'All YOY'!$C131,Data!$B:$B,'All YOY'!Q$91)</f>
        <v>119725</v>
      </c>
      <c r="R131" s="85">
        <f>SUMIFS(Data!$E:$E,Data!$D:$D,'All YOY'!R$93,Data!$A:$A,'All YOY'!R$92,Data!$C:$C,'All YOY'!$C131,Data!$B:$B,'All YOY'!R$91)</f>
        <v>111301</v>
      </c>
      <c r="S131" s="85">
        <f>SUMIFS(Data!$E:$E,Data!$D:$D,'All YOY'!S$93,Data!$A:$A,'All YOY'!S$92,Data!$C:$C,'All YOY'!$C131,Data!$B:$B,'All YOY'!S$91)</f>
        <v>8424</v>
      </c>
      <c r="T131" s="85">
        <f>SUMIFS(Data!$E:$E,Data!$D:$D,'All YOY'!T$93,Data!$A:$A,'All YOY'!T$92,Data!$C:$C,'All YOY'!$C131,Data!$B:$B,'All YOY'!T$91)</f>
        <v>129786</v>
      </c>
      <c r="U131" s="85">
        <f>SUMIFS(Data!$E:$E,Data!$D:$D,'All YOY'!U$93,Data!$A:$A,'All YOY'!U$92,Data!$C:$C,'All YOY'!$C131,Data!$B:$B,'All YOY'!U$91)</f>
        <v>120742</v>
      </c>
      <c r="V131" s="85">
        <f>SUMIFS(Data!$E:$E,Data!$D:$D,'All YOY'!V$93,Data!$A:$A,'All YOY'!V$92,Data!$C:$C,'All YOY'!$C131,Data!$B:$B,'All YOY'!V$91)</f>
        <v>9044</v>
      </c>
      <c r="W131" s="85">
        <f>SUMIFS(Data!$E:$E,Data!$D:$D,'All YOY'!W$93,Data!$A:$A,'All YOY'!W$92,Data!$C:$C,'All YOY'!$C131,Data!$B:$B,'All YOY'!W$91)</f>
        <v>128004</v>
      </c>
      <c r="X131" s="85">
        <f>SUMIFS(Data!$E:$E,Data!$D:$D,'All YOY'!X$93,Data!$A:$A,'All YOY'!X$92,Data!$C:$C,'All YOY'!$C131,Data!$B:$B,'All YOY'!X$91)</f>
        <v>118276</v>
      </c>
      <c r="Y131" s="85">
        <f>SUMIFS(Data!$E:$E,Data!$D:$D,'All YOY'!Y$93,Data!$A:$A,'All YOY'!Y$92,Data!$C:$C,'All YOY'!$C131,Data!$B:$B,'All YOY'!Y$91)</f>
        <v>9728</v>
      </c>
      <c r="Z131" s="85">
        <f>SUMIFS(Data!$E:$E,Data!$D:$D,'All YOY'!Z$93,Data!$A:$A,'All YOY'!Z$92,Data!$C:$C,'All YOY'!$C131,Data!$B:$B,'All YOY'!Z$91)</f>
        <v>137134</v>
      </c>
      <c r="AA131" s="85">
        <f>SUMIFS(Data!$E:$E,Data!$D:$D,'All YOY'!AA$93,Data!$A:$A,'All YOY'!AA$92,Data!$C:$C,'All YOY'!$C131,Data!$B:$B,'All YOY'!AA$91)</f>
        <v>126432</v>
      </c>
      <c r="AB131" s="85">
        <f>SUMIFS(Data!$E:$E,Data!$D:$D,'All YOY'!AB$93,Data!$A:$A,'All YOY'!AB$92,Data!$C:$C,'All YOY'!$C131,Data!$B:$B,'All YOY'!AB$91)</f>
        <v>10702</v>
      </c>
      <c r="AC131" s="85">
        <f>SUMIFS(Data!$E:$E,Data!$D:$D,'All YOY'!AC$93,Data!$A:$A,'All YOY'!AC$92,Data!$C:$C,'All YOY'!$C131,Data!$B:$B,'All YOY'!AC$91)</f>
        <v>142884</v>
      </c>
      <c r="AD131" s="85">
        <f>SUMIFS(Data!$E:$E,Data!$D:$D,'All YOY'!AD$93,Data!$A:$A,'All YOY'!AD$92,Data!$C:$C,'All YOY'!$C131,Data!$B:$B,'All YOY'!AD$91)</f>
        <v>132324</v>
      </c>
      <c r="AE131" s="85">
        <f>SUMIFS(Data!$E:$E,Data!$D:$D,'All YOY'!AE$93,Data!$A:$A,'All YOY'!AE$92,Data!$C:$C,'All YOY'!$C131,Data!$B:$B,'All YOY'!AE$91)</f>
        <v>10560</v>
      </c>
      <c r="AF131" s="85">
        <f>SUMIFS(Data!$E:$E,Data!$D:$D,'All YOY'!AF$93,Data!$A:$A,'All YOY'!AF$92,Data!$C:$C,'All YOY'!$C131,Data!$B:$B,'All YOY'!AF$91)</f>
        <v>154214</v>
      </c>
      <c r="AG131" s="85">
        <f>SUMIFS(Data!$E:$E,Data!$D:$D,'All YOY'!AG$93,Data!$A:$A,'All YOY'!AG$92,Data!$C:$C,'All YOY'!$C131,Data!$B:$B,'All YOY'!AG$91)</f>
        <v>141725</v>
      </c>
      <c r="AH131" s="85">
        <f>SUMIFS(Data!$E:$E,Data!$D:$D,'All YOY'!AH$93,Data!$A:$A,'All YOY'!AH$92,Data!$C:$C,'All YOY'!$C131,Data!$B:$B,'All YOY'!AH$91)</f>
        <v>12489</v>
      </c>
      <c r="AI131" s="85">
        <f>SUMIFS(Data!$E:$E,Data!$D:$D,'All YOY'!AI$93,Data!$A:$A,'All YOY'!AI$92,Data!$C:$C,'All YOY'!$C131,Data!$B:$B,'All YOY'!AI$91)</f>
        <v>160423</v>
      </c>
      <c r="AJ131" s="85">
        <f>SUMIFS(Data!$E:$E,Data!$D:$D,'All YOY'!AJ$93,Data!$A:$A,'All YOY'!AJ$92,Data!$C:$C,'All YOY'!$C131,Data!$B:$B,'All YOY'!AJ$91)</f>
        <v>146775</v>
      </c>
      <c r="AK131" s="85">
        <f>SUMIFS(Data!$E:$E,Data!$D:$D,'All YOY'!AK$93,Data!$A:$A,'All YOY'!AK$92,Data!$C:$C,'All YOY'!$C131,Data!$B:$B,'All YOY'!AK$91)</f>
        <v>13648</v>
      </c>
      <c r="AL131" s="85">
        <f>SUMIFS(Data!$E:$E,Data!$D:$D,'All YOY'!AL$93,Data!$A:$A,'All YOY'!AL$92,Data!$C:$C,'All YOY'!$C131,Data!$B:$B,'All YOY'!AL$91)</f>
        <v>164881</v>
      </c>
      <c r="AM131" s="85">
        <f>SUMIFS(Data!$E:$E,Data!$D:$D,'All YOY'!AM$93,Data!$A:$A,'All YOY'!AM$92,Data!$C:$C,'All YOY'!$C131,Data!$B:$B,'All YOY'!AM$91)</f>
        <v>151488</v>
      </c>
      <c r="AN131" s="85">
        <f>SUMIFS(Data!$E:$E,Data!$D:$D,'All YOY'!AN$93,Data!$A:$A,'All YOY'!AN$92,Data!$C:$C,'All YOY'!$C131,Data!$B:$B,'All YOY'!AN$91)</f>
        <v>13393</v>
      </c>
      <c r="AO131" s="85">
        <f>SUMIFS(Data!$E:$E,Data!$D:$D,'All YOY'!AO$93,Data!$A:$A,'All YOY'!AO$92,Data!$C:$C,'All YOY'!$C131,Data!$B:$B,'All YOY'!AO$91)</f>
        <v>166888</v>
      </c>
      <c r="AP131" s="85">
        <f>SUMIFS(Data!$E:$E,Data!$D:$D,'All YOY'!AP$93,Data!$A:$A,'All YOY'!AP$92,Data!$C:$C,'All YOY'!$C131,Data!$B:$B,'All YOY'!AP$91)</f>
        <v>153159</v>
      </c>
      <c r="AQ131" s="85">
        <f>SUMIFS(Data!$E:$E,Data!$D:$D,'All YOY'!AQ$93,Data!$A:$A,'All YOY'!AQ$92,Data!$C:$C,'All YOY'!$C131,Data!$B:$B,'All YOY'!AQ$91)</f>
        <v>13729</v>
      </c>
      <c r="AR131" s="85">
        <f>SUMIFS(Data!$E:$E,Data!$D:$D,'All YOY'!AR$93,Data!$A:$A,'All YOY'!AR$92,Data!$C:$C,'All YOY'!$C131,Data!$B:$B,'All YOY'!AR$91)</f>
        <v>171188</v>
      </c>
      <c r="AS131" s="85">
        <f>SUMIFS(Data!$E:$E,Data!$D:$D,'All YOY'!AS$93,Data!$A:$A,'All YOY'!AS$92,Data!$C:$C,'All YOY'!$C131,Data!$B:$B,'All YOY'!AS$91)</f>
        <v>153834</v>
      </c>
      <c r="AT131" s="85">
        <f>SUMIFS(Data!$E:$E,Data!$D:$D,'All YOY'!AT$93,Data!$A:$A,'All YOY'!AT$92,Data!$C:$C,'All YOY'!$C131,Data!$B:$B,'All YOY'!AT$91)</f>
        <v>17354</v>
      </c>
      <c r="AU131" s="85">
        <f>SUMIFS(Data!$E:$E,Data!$D:$D,'All YOY'!AU$93,Data!$A:$A,'All YOY'!AU$92,Data!$C:$C,'All YOY'!$C131,Data!$B:$B,'All YOY'!AU$91)</f>
        <v>164432</v>
      </c>
      <c r="AV131" s="85">
        <f>SUMIFS(Data!$E:$E,Data!$D:$D,'All YOY'!AV$93,Data!$A:$A,'All YOY'!AV$92,Data!$C:$C,'All YOY'!$C131,Data!$B:$B,'All YOY'!AV$91)</f>
        <v>150313</v>
      </c>
      <c r="AW131" s="85">
        <f>SUMIFS(Data!$E:$E,Data!$D:$D,'All YOY'!AW$93,Data!$A:$A,'All YOY'!AW$92,Data!$C:$C,'All YOY'!$C131,Data!$B:$B,'All YOY'!AW$91)</f>
        <v>14119</v>
      </c>
      <c r="AX131" s="85">
        <f>SUMIFS(Data!$E:$E,Data!$D:$D,'All YOY'!AX$93,Data!$A:$A,'All YOY'!AX$92,Data!$C:$C,'All YOY'!$C131,Data!$B:$B,'All YOY'!AX$91)</f>
        <v>165788</v>
      </c>
      <c r="AY131" s="85">
        <f>SUMIFS(Data!$E:$E,Data!$D:$D,'All YOY'!AY$93,Data!$A:$A,'All YOY'!AY$92,Data!$C:$C,'All YOY'!$C131,Data!$B:$B,'All YOY'!AY$91)</f>
        <v>153126</v>
      </c>
      <c r="AZ131" s="85">
        <f>SUMIFS(Data!$E:$E,Data!$D:$D,'All YOY'!AZ$93,Data!$A:$A,'All YOY'!AZ$92,Data!$C:$C,'All YOY'!$C131,Data!$B:$B,'All YOY'!AZ$91)</f>
        <v>12662</v>
      </c>
      <c r="BA131" s="85">
        <f>SUMIFS(Data!$E:$E,Data!$D:$D,'All YOY'!BA$93,Data!$A:$A,'All YOY'!BA$92,Data!$C:$C,'All YOY'!$C131,Data!$B:$B,'All YOY'!BA$91)</f>
        <v>0</v>
      </c>
      <c r="BB131" s="85">
        <f>SUMIFS(Data!$E:$E,Data!$D:$D,'All YOY'!BB$93,Data!$A:$A,'All YOY'!BB$92,Data!$C:$C,'All YOY'!$C131,Data!$B:$B,'All YOY'!BB$91)</f>
        <v>0</v>
      </c>
      <c r="BC131" s="85">
        <f>SUMIFS(Data!$E:$E,Data!$D:$D,'All YOY'!BC$93,Data!$A:$A,'All YOY'!BC$92,Data!$C:$C,'All YOY'!$C131,Data!$B:$B,'All YOY'!BC$91)</f>
        <v>0</v>
      </c>
      <c r="BD131" s="85">
        <f>SUMIFS(Data!$E:$E,Data!$D:$D,'All YOY'!BD$93,Data!$A:$A,'All YOY'!BD$92,Data!$C:$C,'All YOY'!$C131,Data!$B:$B,'All YOY'!BD$91)</f>
        <v>169629</v>
      </c>
      <c r="BE131" s="85">
        <f>SUMIFS(Data!$E:$E,Data!$D:$D,'All YOY'!BE$93,Data!$A:$A,'All YOY'!BE$92,Data!$C:$C,'All YOY'!$C131,Data!$B:$B,'All YOY'!BE$91)</f>
        <v>153962</v>
      </c>
      <c r="BF131" s="85">
        <f>SUMIFS(Data!$E:$E,Data!$D:$D,'All YOY'!BF$93,Data!$A:$A,'All YOY'!BF$92,Data!$C:$C,'All YOY'!$C131,Data!$B:$B,'All YOY'!BF$91)</f>
        <v>15667</v>
      </c>
      <c r="BG131" s="85">
        <f>SUMIFS(Data!$E:$E,Data!$D:$D,'All YOY'!BG$93,Data!$A:$A,'All YOY'!BG$92,Data!$C:$C,'All YOY'!$C131,Data!$B:$B,'All YOY'!BG$91)</f>
        <v>173116</v>
      </c>
      <c r="BH131" s="85">
        <f>SUMIFS(Data!$E:$E,Data!$D:$D,'All YOY'!BH$93,Data!$A:$A,'All YOY'!BH$92,Data!$C:$C,'All YOY'!$C131,Data!$B:$B,'All YOY'!BH$91)</f>
        <v>159194</v>
      </c>
      <c r="BI131" s="85">
        <f>SUMIFS(Data!$E:$E,Data!$D:$D,'All YOY'!BI$93,Data!$A:$A,'All YOY'!BI$92,Data!$C:$C,'All YOY'!$C131,Data!$B:$B,'All YOY'!BI$91)</f>
        <v>13922</v>
      </c>
      <c r="BJ131" s="85">
        <f>SUMIFS(Data!$E:$E,Data!$D:$D,'All YOY'!BJ$93,Data!$A:$A,'All YOY'!BJ$92,Data!$C:$C,'All YOY'!$C131,Data!$B:$B,'All YOY'!BJ$91)</f>
        <v>175263</v>
      </c>
      <c r="BK131" s="85">
        <f>SUMIFS(Data!$E:$E,Data!$D:$D,'All YOY'!BK$93,Data!$A:$A,'All YOY'!BK$92,Data!$C:$C,'All YOY'!$C131,Data!$B:$B,'All YOY'!BK$91)</f>
        <v>161440</v>
      </c>
      <c r="BL131" s="85">
        <f>SUMIFS(Data!$E:$E,Data!$D:$D,'All YOY'!BL$93,Data!$A:$A,'All YOY'!BL$92,Data!$C:$C,'All YOY'!$C131,Data!$B:$B,'All YOY'!BL$91)</f>
        <v>13823</v>
      </c>
      <c r="BM131" s="85">
        <f>SUMIFS(Data!$E:$E,Data!$D:$D,'All YOY'!BM$93,Data!$A:$A,'All YOY'!BM$92,Data!$C:$C,'All YOY'!$C131,Data!$B:$B,'All YOY'!BM$91)</f>
        <v>178885</v>
      </c>
      <c r="BN131" s="85">
        <f>SUMIFS(Data!$E:$E,Data!$D:$D,'All YOY'!BN$93,Data!$A:$A,'All YOY'!BN$92,Data!$C:$C,'All YOY'!$C131,Data!$B:$B,'All YOY'!BN$91)</f>
        <v>164797</v>
      </c>
      <c r="BO131" s="85">
        <f>SUMIFS(Data!$E:$E,Data!$D:$D,'All YOY'!BO$93,Data!$A:$A,'All YOY'!BO$92,Data!$C:$C,'All YOY'!$C131,Data!$B:$B,'All YOY'!BO$91)</f>
        <v>14088</v>
      </c>
      <c r="BP131" s="85">
        <f>SUMIFS(Data!$E:$E,Data!$D:$D,'All YOY'!BP$93,Data!$A:$A,'All YOY'!BP$92,Data!$C:$C,'All YOY'!$C131,Data!$B:$B,'All YOY'!BP$91)</f>
        <v>178770</v>
      </c>
      <c r="BQ131" s="85">
        <f>SUMIFS(Data!$E:$E,Data!$D:$D,'All YOY'!BQ$93,Data!$A:$A,'All YOY'!BQ$92,Data!$C:$C,'All YOY'!$C131,Data!$B:$B,'All YOY'!BQ$91)</f>
        <v>165112</v>
      </c>
      <c r="BR131" s="85">
        <f>SUMIFS(Data!$E:$E,Data!$D:$D,'All YOY'!BR$93,Data!$A:$A,'All YOY'!BR$92,Data!$C:$C,'All YOY'!$C131,Data!$B:$B,'All YOY'!BR$91)</f>
        <v>13658</v>
      </c>
      <c r="BS131" s="85">
        <f>SUMIFS(Data!$E:$E,Data!$D:$D,'All YOY'!BS$93,Data!$A:$A,'All YOY'!BS$92,Data!$C:$C,'All YOY'!$C131,Data!$B:$B,'All YOY'!BS$91)</f>
        <v>182178</v>
      </c>
      <c r="BT131" s="85">
        <f>SUMIFS(Data!$E:$E,Data!$D:$D,'All YOY'!BT$93,Data!$A:$A,'All YOY'!BT$92,Data!$C:$C,'All YOY'!$C131,Data!$B:$B,'All YOY'!BT$91)</f>
        <v>168273</v>
      </c>
      <c r="BU131" s="85">
        <f>SUMIFS(Data!$E:$E,Data!$D:$D,'All YOY'!BU$93,Data!$A:$A,'All YOY'!BU$92,Data!$C:$C,'All YOY'!$C131,Data!$B:$B,'All YOY'!BU$91)</f>
        <v>13905</v>
      </c>
      <c r="BV131" s="85">
        <f>SUMIFS(Data!$E:$E,Data!$D:$D,'All YOY'!BV$93,Data!$A:$A,'All YOY'!BV$92,Data!$C:$C,'All YOY'!$C131,Data!$B:$B,'All YOY'!BV$91)</f>
        <v>183126</v>
      </c>
      <c r="BW131" s="85">
        <f>SUMIFS(Data!$E:$E,Data!$D:$D,'All YOY'!BW$93,Data!$A:$A,'All YOY'!BW$92,Data!$C:$C,'All YOY'!$C131,Data!$B:$B,'All YOY'!BW$91)</f>
        <v>168796</v>
      </c>
      <c r="BX131" s="85">
        <f>SUMIFS(Data!$E:$E,Data!$D:$D,'All YOY'!BX$93,Data!$A:$A,'All YOY'!BX$92,Data!$C:$C,'All YOY'!$C131,Data!$B:$B,'All YOY'!BX$91)</f>
        <v>14330</v>
      </c>
      <c r="BY131" s="85">
        <f>SUMIFS(Data!$E:$E,Data!$D:$D,'All YOY'!BY$93,Data!$A:$A,'All YOY'!BY$92,Data!$C:$C,'All YOY'!$C131,Data!$B:$B,'All YOY'!BY$91)</f>
        <v>180009</v>
      </c>
      <c r="BZ131" s="85">
        <f>SUMIFS(Data!$E:$E,Data!$D:$D,'All YOY'!BZ$93,Data!$A:$A,'All YOY'!BZ$92,Data!$C:$C,'All YOY'!$C131,Data!$B:$B,'All YOY'!BZ$91)</f>
        <v>166563</v>
      </c>
      <c r="CA131" s="85">
        <f>SUMIFS(Data!$E:$E,Data!$D:$D,'All YOY'!CA$93,Data!$A:$A,'All YOY'!CA$92,Data!$C:$C,'All YOY'!$C131,Data!$B:$B,'All YOY'!CA$91)</f>
        <v>13446</v>
      </c>
      <c r="CB131" s="85">
        <f>SUMIFS(Data!$E:$E,Data!$D:$D,'All YOY'!CB$93,Data!$A:$A,'All YOY'!CB$92,Data!$C:$C,'All YOY'!$C131,Data!$B:$B,'All YOY'!CB$91)</f>
        <v>184934</v>
      </c>
      <c r="CC131" s="85">
        <f>SUMIFS(Data!$E:$E,Data!$D:$D,'All YOY'!CC$93,Data!$A:$A,'All YOY'!CC$92,Data!$C:$C,'All YOY'!$C131,Data!$B:$B,'All YOY'!CC$91)</f>
        <v>170608</v>
      </c>
      <c r="CD131" s="85">
        <f>SUMIFS(Data!$E:$E,Data!$D:$D,'All YOY'!CD$93,Data!$A:$A,'All YOY'!CD$92,Data!$C:$C,'All YOY'!$C131,Data!$B:$B,'All YOY'!CD$91)</f>
        <v>14326</v>
      </c>
      <c r="CE131" s="85">
        <f>SUMIFS(Data!$E:$E,Data!$D:$D,'All YOY'!CE$93,Data!$A:$A,'All YOY'!CE$92,Data!$C:$C,'All YOY'!$C131,Data!$B:$B,'All YOY'!CE$91)</f>
        <v>189054</v>
      </c>
      <c r="CF131" s="85">
        <f>SUMIFS(Data!$E:$E,Data!$D:$D,'All YOY'!CF$93,Data!$A:$A,'All YOY'!CF$92,Data!$C:$C,'All YOY'!$C131,Data!$B:$B,'All YOY'!CF$91)</f>
        <v>174892</v>
      </c>
      <c r="CG131" s="85">
        <f>SUMIFS(Data!$E:$E,Data!$D:$D,'All YOY'!CG$93,Data!$A:$A,'All YOY'!CG$92,Data!$C:$C,'All YOY'!$C131,Data!$B:$B,'All YOY'!CG$91)</f>
        <v>14162</v>
      </c>
      <c r="CH131" s="85">
        <f>SUMIFS(Data!$E:$E,Data!$D:$D,'All YOY'!CH$93,Data!$A:$A,'All YOY'!CH$92,Data!$C:$C,'All YOY'!$C131,Data!$B:$B,'All YOY'!CH$91)</f>
        <v>189954</v>
      </c>
      <c r="CI131" s="85">
        <f>SUMIFS(Data!$E:$E,Data!$D:$D,'All YOY'!CI$93,Data!$A:$A,'All YOY'!CI$92,Data!$C:$C,'All YOY'!$C131,Data!$B:$B,'All YOY'!CI$91)</f>
        <v>175741</v>
      </c>
      <c r="CJ131" s="85">
        <f>SUMIFS(Data!$E:$E,Data!$D:$D,'All YOY'!CJ$93,Data!$A:$A,'All YOY'!CJ$92,Data!$C:$C,'All YOY'!$C131,Data!$B:$B,'All YOY'!CJ$91)</f>
        <v>14213</v>
      </c>
      <c r="CK131" s="85">
        <f>SUMIFS(Data!$E:$E,Data!$D:$D,'All YOY'!CK$93,Data!$A:$A,'All YOY'!CK$92,Data!$C:$C,'All YOY'!$C131,Data!$B:$B,'All YOY'!CK$91)</f>
        <v>192212</v>
      </c>
      <c r="CL131" s="85">
        <f>SUMIFS(Data!$E:$E,Data!$D:$D,'All YOY'!CL$93,Data!$A:$A,'All YOY'!CL$92,Data!$C:$C,'All YOY'!$C131,Data!$B:$B,'All YOY'!CL$91)</f>
        <v>178510</v>
      </c>
      <c r="CM131" s="85">
        <f>SUMIFS(Data!$E:$E,Data!$D:$D,'All YOY'!CM$93,Data!$A:$A,'All YOY'!CM$92,Data!$C:$C,'All YOY'!$C131,Data!$B:$B,'All YOY'!CM$91)</f>
        <v>13702</v>
      </c>
      <c r="CN131" s="85">
        <f>SUMIFS(Data!$E:$E,Data!$D:$D,'All YOY'!CN$93,Data!$A:$A,'All YOY'!CN$92,Data!$C:$C,'All YOY'!$C131,Data!$B:$B,'All YOY'!CN$91)</f>
        <v>191526</v>
      </c>
      <c r="CO131" s="85">
        <f>SUMIFS(Data!$E:$E,Data!$D:$D,'All YOY'!CO$93,Data!$A:$A,'All YOY'!CO$92,Data!$C:$C,'All YOY'!$C131,Data!$B:$B,'All YOY'!CO$91)</f>
        <v>176707</v>
      </c>
      <c r="CP131" s="85">
        <f>SUMIFS(Data!$E:$E,Data!$D:$D,'All YOY'!CP$93,Data!$A:$A,'All YOY'!CP$92,Data!$C:$C,'All YOY'!$C131,Data!$B:$B,'All YOY'!CP$91)</f>
        <v>14819</v>
      </c>
      <c r="CQ131" s="85">
        <f>SUMIFS(Data!$E:$E,Data!$D:$D,'All YOY'!CQ$93,Data!$A:$A,'All YOY'!CQ$92,Data!$C:$C,'All YOY'!$C131,Data!$B:$B,'All YOY'!CQ$91)</f>
        <v>199780</v>
      </c>
      <c r="CR131" s="85">
        <f>SUMIFS(Data!$E:$E,Data!$D:$D,'All YOY'!CR$93,Data!$A:$A,'All YOY'!CR$92,Data!$C:$C,'All YOY'!$C131,Data!$B:$B,'All YOY'!CR$91)</f>
        <v>185267</v>
      </c>
      <c r="CS131" s="85">
        <f>SUMIFS(Data!$E:$E,Data!$D:$D,'All YOY'!CS$93,Data!$A:$A,'All YOY'!CS$92,Data!$C:$C,'All YOY'!$C131,Data!$B:$B,'All YOY'!CS$91)</f>
        <v>14513</v>
      </c>
      <c r="CT131" s="85">
        <f>SUMIFS(Data!$E:$E,Data!$D:$D,'All YOY'!CT$93,Data!$A:$A,'All YOY'!CT$92,Data!$C:$C,'All YOY'!$C131,Data!$B:$B,'All YOY'!CT$91)</f>
        <v>203159</v>
      </c>
      <c r="CU131" s="85">
        <f>SUMIFS(Data!$E:$E,Data!$D:$D,'All YOY'!CU$93,Data!$A:$A,'All YOY'!CU$92,Data!$C:$C,'All YOY'!$C131,Data!$B:$B,'All YOY'!CU$91)</f>
        <v>189298</v>
      </c>
      <c r="CV131" s="85">
        <f>SUMIFS(Data!$E:$E,Data!$D:$D,'All YOY'!CV$93,Data!$A:$A,'All YOY'!CV$92,Data!$C:$C,'All YOY'!$C131,Data!$B:$B,'All YOY'!CV$91)</f>
        <v>13861</v>
      </c>
      <c r="CW131" s="85">
        <f>SUMIFS(Data!$E:$E,Data!$D:$D,'All YOY'!CW$93,Data!$A:$A,'All YOY'!CW$92,Data!$C:$C,'All YOY'!$C131,Data!$B:$B,'All YOY'!CW$91)</f>
        <v>191225</v>
      </c>
      <c r="CX131" s="85">
        <f>SUMIFS(Data!$E:$E,Data!$D:$D,'All YOY'!CX$93,Data!$A:$A,'All YOY'!CX$92,Data!$C:$C,'All YOY'!$C131,Data!$B:$B,'All YOY'!CX$91)</f>
        <v>175604</v>
      </c>
      <c r="CY131" s="85">
        <f>SUMIFS(Data!$E:$E,Data!$D:$D,'All YOY'!CY$93,Data!$A:$A,'All YOY'!CY$92,Data!$C:$C,'All YOY'!$C131,Data!$B:$B,'All YOY'!CY$91)</f>
        <v>15621</v>
      </c>
      <c r="CZ131" s="85">
        <f>SUMIFS(Data!$E:$E,Data!$D:$D,'All YOY'!CZ$93,Data!$A:$A,'All YOY'!CZ$92,Data!$C:$C,'All YOY'!$C131,Data!$B:$B,'All YOY'!CZ$91)</f>
        <v>190439</v>
      </c>
      <c r="DA131" s="85">
        <f>SUMIFS(Data!$E:$E,Data!$D:$D,'All YOY'!DA$93,Data!$A:$A,'All YOY'!DA$92,Data!$C:$C,'All YOY'!$C131,Data!$B:$B,'All YOY'!DA$91)</f>
        <v>0</v>
      </c>
      <c r="DB131" s="85">
        <f>SUMIFS(Data!$E:$E,Data!$D:$D,'All YOY'!DB$93,Data!$A:$A,'All YOY'!DB$92,Data!$C:$C,'All YOY'!$C131,Data!$B:$B,'All YOY'!DB$91)</f>
        <v>17724</v>
      </c>
      <c r="DC131" s="85">
        <f>SUMIFS(Data!$E:$E,Data!$D:$D,'All YOY'!DC$93,Data!$A:$A,'All YOY'!DC$92,Data!$C:$C,'All YOY'!$C131,Data!$B:$B,'All YOY'!DC$91)</f>
        <v>189449</v>
      </c>
      <c r="DD131" s="85">
        <f>SUMIFS(Data!$E:$E,Data!$D:$D,'All YOY'!DD$93,Data!$A:$A,'All YOY'!DD$92,Data!$C:$C,'All YOY'!$C131,Data!$B:$B,'All YOY'!DD$91)</f>
        <v>172713</v>
      </c>
      <c r="DE131" s="85">
        <f>SUMIFS(Data!$E:$E,Data!$D:$D,'All YOY'!DE$93,Data!$A:$A,'All YOY'!DE$92,Data!$C:$C,'All YOY'!$C131,Data!$B:$B,'All YOY'!DE$91)</f>
        <v>16736</v>
      </c>
    </row>
    <row r="132" spans="1:109">
      <c r="A132" s="77" t="s">
        <v>463</v>
      </c>
      <c r="B132" s="77"/>
      <c r="C132" s="77" t="s">
        <v>26</v>
      </c>
      <c r="D132" s="77"/>
      <c r="E132" s="85">
        <f>SUMIFS(Data!$E:$E,Data!$D:$D,'All YOY'!E$93,Data!$A:$A,'All YOY'!E$92,Data!$C:$C,'All YOY'!$C132,Data!$B:$B,'All YOY'!E$91)</f>
        <v>0</v>
      </c>
      <c r="F132" s="85">
        <f>SUMIFS(Data!$E:$E,Data!$D:$D,'All YOY'!F$93,Data!$A:$A,'All YOY'!F$92,Data!$C:$C,'All YOY'!$C132,Data!$B:$B,'All YOY'!F$91)</f>
        <v>0</v>
      </c>
      <c r="G132" s="85">
        <f>SUMIFS(Data!$E:$E,Data!$D:$D,'All YOY'!G$93,Data!$A:$A,'All YOY'!G$92,Data!$C:$C,'All YOY'!$C132,Data!$B:$B,'All YOY'!G$91)</f>
        <v>0</v>
      </c>
      <c r="H132" s="85">
        <f>SUMIFS(Data!$E:$E,Data!$D:$D,'All YOY'!H$93,Data!$A:$A,'All YOY'!H$92,Data!$C:$C,'All YOY'!$C132,Data!$B:$B,'All YOY'!H$91)</f>
        <v>0</v>
      </c>
      <c r="I132" s="85">
        <f>SUMIFS(Data!$E:$E,Data!$D:$D,'All YOY'!I$93,Data!$A:$A,'All YOY'!I$92,Data!$C:$C,'All YOY'!$C132,Data!$B:$B,'All YOY'!I$91)</f>
        <v>0</v>
      </c>
      <c r="J132" s="85">
        <f>SUMIFS(Data!$E:$E,Data!$D:$D,'All YOY'!J$93,Data!$A:$A,'All YOY'!J$92,Data!$C:$C,'All YOY'!$C132,Data!$B:$B,'All YOY'!J$91)</f>
        <v>0</v>
      </c>
      <c r="K132" s="85">
        <f>SUMIFS(Data!$E:$E,Data!$D:$D,'All YOY'!K$93,Data!$A:$A,'All YOY'!K$92,Data!$C:$C,'All YOY'!$C132,Data!$B:$B,'All YOY'!K$91)</f>
        <v>28262</v>
      </c>
      <c r="L132" s="85">
        <f>SUMIFS(Data!$E:$E,Data!$D:$D,'All YOY'!L$93,Data!$A:$A,'All YOY'!L$92,Data!$C:$C,'All YOY'!$C132,Data!$B:$B,'All YOY'!L$91)</f>
        <v>21709</v>
      </c>
      <c r="M132" s="85">
        <f>SUMIFS(Data!$E:$E,Data!$D:$D,'All YOY'!M$93,Data!$A:$A,'All YOY'!M$92,Data!$C:$C,'All YOY'!$C132,Data!$B:$B,'All YOY'!M$91)</f>
        <v>6553</v>
      </c>
      <c r="N132" s="85">
        <f>SUMIFS(Data!$E:$E,Data!$D:$D,'All YOY'!N$93,Data!$A:$A,'All YOY'!N$92,Data!$C:$C,'All YOY'!$C132,Data!$B:$B,'All YOY'!N$91)</f>
        <v>29452</v>
      </c>
      <c r="O132" s="85">
        <f>SUMIFS(Data!$E:$E,Data!$D:$D,'All YOY'!O$93,Data!$A:$A,'All YOY'!O$92,Data!$C:$C,'All YOY'!$C132,Data!$B:$B,'All YOY'!O$91)</f>
        <v>21947</v>
      </c>
      <c r="P132" s="85">
        <f>SUMIFS(Data!$E:$E,Data!$D:$D,'All YOY'!P$93,Data!$A:$A,'All YOY'!P$92,Data!$C:$C,'All YOY'!$C132,Data!$B:$B,'All YOY'!P$91)</f>
        <v>7505</v>
      </c>
      <c r="Q132" s="85">
        <f>SUMIFS(Data!$E:$E,Data!$D:$D,'All YOY'!Q$93,Data!$A:$A,'All YOY'!Q$92,Data!$C:$C,'All YOY'!$C132,Data!$B:$B,'All YOY'!Q$91)</f>
        <v>31042</v>
      </c>
      <c r="R132" s="85">
        <f>SUMIFS(Data!$E:$E,Data!$D:$D,'All YOY'!R$93,Data!$A:$A,'All YOY'!R$92,Data!$C:$C,'All YOY'!$C132,Data!$B:$B,'All YOY'!R$91)</f>
        <v>22598</v>
      </c>
      <c r="S132" s="85">
        <f>SUMIFS(Data!$E:$E,Data!$D:$D,'All YOY'!S$93,Data!$A:$A,'All YOY'!S$92,Data!$C:$C,'All YOY'!$C132,Data!$B:$B,'All YOY'!S$91)</f>
        <v>8444</v>
      </c>
      <c r="T132" s="85">
        <f>SUMIFS(Data!$E:$E,Data!$D:$D,'All YOY'!T$93,Data!$A:$A,'All YOY'!T$92,Data!$C:$C,'All YOY'!$C132,Data!$B:$B,'All YOY'!T$91)</f>
        <v>32754</v>
      </c>
      <c r="U132" s="85">
        <f>SUMIFS(Data!$E:$E,Data!$D:$D,'All YOY'!U$93,Data!$A:$A,'All YOY'!U$92,Data!$C:$C,'All YOY'!$C132,Data!$B:$B,'All YOY'!U$91)</f>
        <v>24302</v>
      </c>
      <c r="V132" s="85">
        <f>SUMIFS(Data!$E:$E,Data!$D:$D,'All YOY'!V$93,Data!$A:$A,'All YOY'!V$92,Data!$C:$C,'All YOY'!$C132,Data!$B:$B,'All YOY'!V$91)</f>
        <v>8452</v>
      </c>
      <c r="W132" s="85">
        <f>SUMIFS(Data!$E:$E,Data!$D:$D,'All YOY'!W$93,Data!$A:$A,'All YOY'!W$92,Data!$C:$C,'All YOY'!$C132,Data!$B:$B,'All YOY'!W$91)</f>
        <v>35595</v>
      </c>
      <c r="X132" s="85">
        <f>SUMIFS(Data!$E:$E,Data!$D:$D,'All YOY'!X$93,Data!$A:$A,'All YOY'!X$92,Data!$C:$C,'All YOY'!$C132,Data!$B:$B,'All YOY'!X$91)</f>
        <v>26078</v>
      </c>
      <c r="Y132" s="85">
        <f>SUMIFS(Data!$E:$E,Data!$D:$D,'All YOY'!Y$93,Data!$A:$A,'All YOY'!Y$92,Data!$C:$C,'All YOY'!$C132,Data!$B:$B,'All YOY'!Y$91)</f>
        <v>9517</v>
      </c>
      <c r="Z132" s="85">
        <f>SUMIFS(Data!$E:$E,Data!$D:$D,'All YOY'!Z$93,Data!$A:$A,'All YOY'!Z$92,Data!$C:$C,'All YOY'!$C132,Data!$B:$B,'All YOY'!Z$91)</f>
        <v>36977</v>
      </c>
      <c r="AA132" s="85">
        <f>SUMIFS(Data!$E:$E,Data!$D:$D,'All YOY'!AA$93,Data!$A:$A,'All YOY'!AA$92,Data!$C:$C,'All YOY'!$C132,Data!$B:$B,'All YOY'!AA$91)</f>
        <v>25549</v>
      </c>
      <c r="AB132" s="85">
        <f>SUMIFS(Data!$E:$E,Data!$D:$D,'All YOY'!AB$93,Data!$A:$A,'All YOY'!AB$92,Data!$C:$C,'All YOY'!$C132,Data!$B:$B,'All YOY'!AB$91)</f>
        <v>11428</v>
      </c>
      <c r="AC132" s="85">
        <f>SUMIFS(Data!$E:$E,Data!$D:$D,'All YOY'!AC$93,Data!$A:$A,'All YOY'!AC$92,Data!$C:$C,'All YOY'!$C132,Data!$B:$B,'All YOY'!AC$91)</f>
        <v>37918</v>
      </c>
      <c r="AD132" s="85">
        <f>SUMIFS(Data!$E:$E,Data!$D:$D,'All YOY'!AD$93,Data!$A:$A,'All YOY'!AD$92,Data!$C:$C,'All YOY'!$C132,Data!$B:$B,'All YOY'!AD$91)</f>
        <v>26640</v>
      </c>
      <c r="AE132" s="85">
        <f>SUMIFS(Data!$E:$E,Data!$D:$D,'All YOY'!AE$93,Data!$A:$A,'All YOY'!AE$92,Data!$C:$C,'All YOY'!$C132,Data!$B:$B,'All YOY'!AE$91)</f>
        <v>11278</v>
      </c>
      <c r="AF132" s="85">
        <f>SUMIFS(Data!$E:$E,Data!$D:$D,'All YOY'!AF$93,Data!$A:$A,'All YOY'!AF$92,Data!$C:$C,'All YOY'!$C132,Data!$B:$B,'All YOY'!AF$91)</f>
        <v>40725</v>
      </c>
      <c r="AG132" s="85">
        <f>SUMIFS(Data!$E:$E,Data!$D:$D,'All YOY'!AG$93,Data!$A:$A,'All YOY'!AG$92,Data!$C:$C,'All YOY'!$C132,Data!$B:$B,'All YOY'!AG$91)</f>
        <v>29335</v>
      </c>
      <c r="AH132" s="85">
        <f>SUMIFS(Data!$E:$E,Data!$D:$D,'All YOY'!AH$93,Data!$A:$A,'All YOY'!AH$92,Data!$C:$C,'All YOY'!$C132,Data!$B:$B,'All YOY'!AH$91)</f>
        <v>11390</v>
      </c>
      <c r="AI132" s="85">
        <f>SUMIFS(Data!$E:$E,Data!$D:$D,'All YOY'!AI$93,Data!$A:$A,'All YOY'!AI$92,Data!$C:$C,'All YOY'!$C132,Data!$B:$B,'All YOY'!AI$91)</f>
        <v>45135</v>
      </c>
      <c r="AJ132" s="85">
        <f>SUMIFS(Data!$E:$E,Data!$D:$D,'All YOY'!AJ$93,Data!$A:$A,'All YOY'!AJ$92,Data!$C:$C,'All YOY'!$C132,Data!$B:$B,'All YOY'!AJ$91)</f>
        <v>28642</v>
      </c>
      <c r="AK132" s="85">
        <f>SUMIFS(Data!$E:$E,Data!$D:$D,'All YOY'!AK$93,Data!$A:$A,'All YOY'!AK$92,Data!$C:$C,'All YOY'!$C132,Data!$B:$B,'All YOY'!AK$91)</f>
        <v>16493</v>
      </c>
      <c r="AL132" s="85">
        <f>SUMIFS(Data!$E:$E,Data!$D:$D,'All YOY'!AL$93,Data!$A:$A,'All YOY'!AL$92,Data!$C:$C,'All YOY'!$C132,Data!$B:$B,'All YOY'!AL$91)</f>
        <v>44169</v>
      </c>
      <c r="AM132" s="85">
        <f>SUMIFS(Data!$E:$E,Data!$D:$D,'All YOY'!AM$93,Data!$A:$A,'All YOY'!AM$92,Data!$C:$C,'All YOY'!$C132,Data!$B:$B,'All YOY'!AM$91)</f>
        <v>28534</v>
      </c>
      <c r="AN132" s="85">
        <f>SUMIFS(Data!$E:$E,Data!$D:$D,'All YOY'!AN$93,Data!$A:$A,'All YOY'!AN$92,Data!$C:$C,'All YOY'!$C132,Data!$B:$B,'All YOY'!AN$91)</f>
        <v>15635</v>
      </c>
      <c r="AO132" s="85">
        <f>SUMIFS(Data!$E:$E,Data!$D:$D,'All YOY'!AO$93,Data!$A:$A,'All YOY'!AO$92,Data!$C:$C,'All YOY'!$C132,Data!$B:$B,'All YOY'!AO$91)</f>
        <v>42443</v>
      </c>
      <c r="AP132" s="85">
        <f>SUMIFS(Data!$E:$E,Data!$D:$D,'All YOY'!AP$93,Data!$A:$A,'All YOY'!AP$92,Data!$C:$C,'All YOY'!$C132,Data!$B:$B,'All YOY'!AP$91)</f>
        <v>27245</v>
      </c>
      <c r="AQ132" s="85">
        <f>SUMIFS(Data!$E:$E,Data!$D:$D,'All YOY'!AQ$93,Data!$A:$A,'All YOY'!AQ$92,Data!$C:$C,'All YOY'!$C132,Data!$B:$B,'All YOY'!AQ$91)</f>
        <v>15198</v>
      </c>
      <c r="AR132" s="85">
        <f>SUMIFS(Data!$E:$E,Data!$D:$D,'All YOY'!AR$93,Data!$A:$A,'All YOY'!AR$92,Data!$C:$C,'All YOY'!$C132,Data!$B:$B,'All YOY'!AR$91)</f>
        <v>45903</v>
      </c>
      <c r="AS132" s="85">
        <f>SUMIFS(Data!$E:$E,Data!$D:$D,'All YOY'!AS$93,Data!$A:$A,'All YOY'!AS$92,Data!$C:$C,'All YOY'!$C132,Data!$B:$B,'All YOY'!AS$91)</f>
        <v>28181</v>
      </c>
      <c r="AT132" s="85">
        <f>SUMIFS(Data!$E:$E,Data!$D:$D,'All YOY'!AT$93,Data!$A:$A,'All YOY'!AT$92,Data!$C:$C,'All YOY'!$C132,Data!$B:$B,'All YOY'!AT$91)</f>
        <v>17722</v>
      </c>
      <c r="AU132" s="85">
        <f>SUMIFS(Data!$E:$E,Data!$D:$D,'All YOY'!AU$93,Data!$A:$A,'All YOY'!AU$92,Data!$C:$C,'All YOY'!$C132,Data!$B:$B,'All YOY'!AU$91)</f>
        <v>46498</v>
      </c>
      <c r="AV132" s="85">
        <f>SUMIFS(Data!$E:$E,Data!$D:$D,'All YOY'!AV$93,Data!$A:$A,'All YOY'!AV$92,Data!$C:$C,'All YOY'!$C132,Data!$B:$B,'All YOY'!AV$91)</f>
        <v>29155</v>
      </c>
      <c r="AW132" s="85">
        <f>SUMIFS(Data!$E:$E,Data!$D:$D,'All YOY'!AW$93,Data!$A:$A,'All YOY'!AW$92,Data!$C:$C,'All YOY'!$C132,Data!$B:$B,'All YOY'!AW$91)</f>
        <v>17343</v>
      </c>
      <c r="AX132" s="85">
        <f>SUMIFS(Data!$E:$E,Data!$D:$D,'All YOY'!AX$93,Data!$A:$A,'All YOY'!AX$92,Data!$C:$C,'All YOY'!$C132,Data!$B:$B,'All YOY'!AX$91)</f>
        <v>46694</v>
      </c>
      <c r="AY132" s="85">
        <f>SUMIFS(Data!$E:$E,Data!$D:$D,'All YOY'!AY$93,Data!$A:$A,'All YOY'!AY$92,Data!$C:$C,'All YOY'!$C132,Data!$B:$B,'All YOY'!AY$91)</f>
        <v>28423</v>
      </c>
      <c r="AZ132" s="85">
        <f>SUMIFS(Data!$E:$E,Data!$D:$D,'All YOY'!AZ$93,Data!$A:$A,'All YOY'!AZ$92,Data!$C:$C,'All YOY'!$C132,Data!$B:$B,'All YOY'!AZ$91)</f>
        <v>18271</v>
      </c>
      <c r="BA132" s="85">
        <f>SUMIFS(Data!$E:$E,Data!$D:$D,'All YOY'!BA$93,Data!$A:$A,'All YOY'!BA$92,Data!$C:$C,'All YOY'!$C132,Data!$B:$B,'All YOY'!BA$91)</f>
        <v>0</v>
      </c>
      <c r="BB132" s="85">
        <f>SUMIFS(Data!$E:$E,Data!$D:$D,'All YOY'!BB$93,Data!$A:$A,'All YOY'!BB$92,Data!$C:$C,'All YOY'!$C132,Data!$B:$B,'All YOY'!BB$91)</f>
        <v>0</v>
      </c>
      <c r="BC132" s="85">
        <f>SUMIFS(Data!$E:$E,Data!$D:$D,'All YOY'!BC$93,Data!$A:$A,'All YOY'!BC$92,Data!$C:$C,'All YOY'!$C132,Data!$B:$B,'All YOY'!BC$91)</f>
        <v>0</v>
      </c>
      <c r="BD132" s="85">
        <f>SUMIFS(Data!$E:$E,Data!$D:$D,'All YOY'!BD$93,Data!$A:$A,'All YOY'!BD$92,Data!$C:$C,'All YOY'!$C132,Data!$B:$B,'All YOY'!BD$91)</f>
        <v>39587</v>
      </c>
      <c r="BE132" s="85">
        <f>SUMIFS(Data!$E:$E,Data!$D:$D,'All YOY'!BE$93,Data!$A:$A,'All YOY'!BE$92,Data!$C:$C,'All YOY'!$C132,Data!$B:$B,'All YOY'!BE$91)</f>
        <v>26697</v>
      </c>
      <c r="BF132" s="85">
        <f>SUMIFS(Data!$E:$E,Data!$D:$D,'All YOY'!BF$93,Data!$A:$A,'All YOY'!BF$92,Data!$C:$C,'All YOY'!$C132,Data!$B:$B,'All YOY'!BF$91)</f>
        <v>12890</v>
      </c>
      <c r="BG132" s="85">
        <f>SUMIFS(Data!$E:$E,Data!$D:$D,'All YOY'!BG$93,Data!$A:$A,'All YOY'!BG$92,Data!$C:$C,'All YOY'!$C132,Data!$B:$B,'All YOY'!BG$91)</f>
        <v>38608</v>
      </c>
      <c r="BH132" s="85">
        <f>SUMIFS(Data!$E:$E,Data!$D:$D,'All YOY'!BH$93,Data!$A:$A,'All YOY'!BH$92,Data!$C:$C,'All YOY'!$C132,Data!$B:$B,'All YOY'!BH$91)</f>
        <v>26656</v>
      </c>
      <c r="BI132" s="85">
        <f>SUMIFS(Data!$E:$E,Data!$D:$D,'All YOY'!BI$93,Data!$A:$A,'All YOY'!BI$92,Data!$C:$C,'All YOY'!$C132,Data!$B:$B,'All YOY'!BI$91)</f>
        <v>11952</v>
      </c>
      <c r="BJ132" s="85">
        <f>SUMIFS(Data!$E:$E,Data!$D:$D,'All YOY'!BJ$93,Data!$A:$A,'All YOY'!BJ$92,Data!$C:$C,'All YOY'!$C132,Data!$B:$B,'All YOY'!BJ$91)</f>
        <v>37794</v>
      </c>
      <c r="BK132" s="85">
        <f>SUMIFS(Data!$E:$E,Data!$D:$D,'All YOY'!BK$93,Data!$A:$A,'All YOY'!BK$92,Data!$C:$C,'All YOY'!$C132,Data!$B:$B,'All YOY'!BK$91)</f>
        <v>26426</v>
      </c>
      <c r="BL132" s="85">
        <f>SUMIFS(Data!$E:$E,Data!$D:$D,'All YOY'!BL$93,Data!$A:$A,'All YOY'!BL$92,Data!$C:$C,'All YOY'!$C132,Data!$B:$B,'All YOY'!BL$91)</f>
        <v>11368</v>
      </c>
      <c r="BM132" s="85">
        <f>SUMIFS(Data!$E:$E,Data!$D:$D,'All YOY'!BM$93,Data!$A:$A,'All YOY'!BM$92,Data!$C:$C,'All YOY'!$C132,Data!$B:$B,'All YOY'!BM$91)</f>
        <v>38556</v>
      </c>
      <c r="BN132" s="85">
        <f>SUMIFS(Data!$E:$E,Data!$D:$D,'All YOY'!BN$93,Data!$A:$A,'All YOY'!BN$92,Data!$C:$C,'All YOY'!$C132,Data!$B:$B,'All YOY'!BN$91)</f>
        <v>27283</v>
      </c>
      <c r="BO132" s="85">
        <f>SUMIFS(Data!$E:$E,Data!$D:$D,'All YOY'!BO$93,Data!$A:$A,'All YOY'!BO$92,Data!$C:$C,'All YOY'!$C132,Data!$B:$B,'All YOY'!BO$91)</f>
        <v>11273</v>
      </c>
      <c r="BP132" s="85">
        <f>SUMIFS(Data!$E:$E,Data!$D:$D,'All YOY'!BP$93,Data!$A:$A,'All YOY'!BP$92,Data!$C:$C,'All YOY'!$C132,Data!$B:$B,'All YOY'!BP$91)</f>
        <v>42029</v>
      </c>
      <c r="BQ132" s="85">
        <f>SUMIFS(Data!$E:$E,Data!$D:$D,'All YOY'!BQ$93,Data!$A:$A,'All YOY'!BQ$92,Data!$C:$C,'All YOY'!$C132,Data!$B:$B,'All YOY'!BQ$91)</f>
        <v>28223</v>
      </c>
      <c r="BR132" s="85">
        <f>SUMIFS(Data!$E:$E,Data!$D:$D,'All YOY'!BR$93,Data!$A:$A,'All YOY'!BR$92,Data!$C:$C,'All YOY'!$C132,Data!$B:$B,'All YOY'!BR$91)</f>
        <v>13806</v>
      </c>
      <c r="BS132" s="85">
        <f>SUMIFS(Data!$E:$E,Data!$D:$D,'All YOY'!BS$93,Data!$A:$A,'All YOY'!BS$92,Data!$C:$C,'All YOY'!$C132,Data!$B:$B,'All YOY'!BS$91)</f>
        <v>41740</v>
      </c>
      <c r="BT132" s="85">
        <f>SUMIFS(Data!$E:$E,Data!$D:$D,'All YOY'!BT$93,Data!$A:$A,'All YOY'!BT$92,Data!$C:$C,'All YOY'!$C132,Data!$B:$B,'All YOY'!BT$91)</f>
        <v>28168</v>
      </c>
      <c r="BU132" s="85">
        <f>SUMIFS(Data!$E:$E,Data!$D:$D,'All YOY'!BU$93,Data!$A:$A,'All YOY'!BU$92,Data!$C:$C,'All YOY'!$C132,Data!$B:$B,'All YOY'!BU$91)</f>
        <v>13572</v>
      </c>
      <c r="BV132" s="85">
        <f>SUMIFS(Data!$E:$E,Data!$D:$D,'All YOY'!BV$93,Data!$A:$A,'All YOY'!BV$92,Data!$C:$C,'All YOY'!$C132,Data!$B:$B,'All YOY'!BV$91)</f>
        <v>40400</v>
      </c>
      <c r="BW132" s="85">
        <f>SUMIFS(Data!$E:$E,Data!$D:$D,'All YOY'!BW$93,Data!$A:$A,'All YOY'!BW$92,Data!$C:$C,'All YOY'!$C132,Data!$B:$B,'All YOY'!BW$91)</f>
        <v>27648</v>
      </c>
      <c r="BX132" s="85">
        <f>SUMIFS(Data!$E:$E,Data!$D:$D,'All YOY'!BX$93,Data!$A:$A,'All YOY'!BX$92,Data!$C:$C,'All YOY'!$C132,Data!$B:$B,'All YOY'!BX$91)</f>
        <v>12752</v>
      </c>
      <c r="BY132" s="85">
        <f>SUMIFS(Data!$E:$E,Data!$D:$D,'All YOY'!BY$93,Data!$A:$A,'All YOY'!BY$92,Data!$C:$C,'All YOY'!$C132,Data!$B:$B,'All YOY'!BY$91)</f>
        <v>41208</v>
      </c>
      <c r="BZ132" s="85">
        <f>SUMIFS(Data!$E:$E,Data!$D:$D,'All YOY'!BZ$93,Data!$A:$A,'All YOY'!BZ$92,Data!$C:$C,'All YOY'!$C132,Data!$B:$B,'All YOY'!BZ$91)</f>
        <v>27366</v>
      </c>
      <c r="CA132" s="85">
        <f>SUMIFS(Data!$E:$E,Data!$D:$D,'All YOY'!CA$93,Data!$A:$A,'All YOY'!CA$92,Data!$C:$C,'All YOY'!$C132,Data!$B:$B,'All YOY'!CA$91)</f>
        <v>13842</v>
      </c>
      <c r="CB132" s="85">
        <f>SUMIFS(Data!$E:$E,Data!$D:$D,'All YOY'!CB$93,Data!$A:$A,'All YOY'!CB$92,Data!$C:$C,'All YOY'!$C132,Data!$B:$B,'All YOY'!CB$91)</f>
        <v>40492</v>
      </c>
      <c r="CC132" s="85">
        <f>SUMIFS(Data!$E:$E,Data!$D:$D,'All YOY'!CC$93,Data!$A:$A,'All YOY'!CC$92,Data!$C:$C,'All YOY'!$C132,Data!$B:$B,'All YOY'!CC$91)</f>
        <v>26971</v>
      </c>
      <c r="CD132" s="85">
        <f>SUMIFS(Data!$E:$E,Data!$D:$D,'All YOY'!CD$93,Data!$A:$A,'All YOY'!CD$92,Data!$C:$C,'All YOY'!$C132,Data!$B:$B,'All YOY'!CD$91)</f>
        <v>13521</v>
      </c>
      <c r="CE132" s="85">
        <f>SUMIFS(Data!$E:$E,Data!$D:$D,'All YOY'!CE$93,Data!$A:$A,'All YOY'!CE$92,Data!$C:$C,'All YOY'!$C132,Data!$B:$B,'All YOY'!CE$91)</f>
        <v>39170</v>
      </c>
      <c r="CF132" s="85">
        <f>SUMIFS(Data!$E:$E,Data!$D:$D,'All YOY'!CF$93,Data!$A:$A,'All YOY'!CF$92,Data!$C:$C,'All YOY'!$C132,Data!$B:$B,'All YOY'!CF$91)</f>
        <v>26918</v>
      </c>
      <c r="CG132" s="85">
        <f>SUMIFS(Data!$E:$E,Data!$D:$D,'All YOY'!CG$93,Data!$A:$A,'All YOY'!CG$92,Data!$C:$C,'All YOY'!$C132,Data!$B:$B,'All YOY'!CG$91)</f>
        <v>12252</v>
      </c>
      <c r="CH132" s="85">
        <f>SUMIFS(Data!$E:$E,Data!$D:$D,'All YOY'!CH$93,Data!$A:$A,'All YOY'!CH$92,Data!$C:$C,'All YOY'!$C132,Data!$B:$B,'All YOY'!CH$91)</f>
        <v>40336</v>
      </c>
      <c r="CI132" s="85">
        <f>SUMIFS(Data!$E:$E,Data!$D:$D,'All YOY'!CI$93,Data!$A:$A,'All YOY'!CI$92,Data!$C:$C,'All YOY'!$C132,Data!$B:$B,'All YOY'!CI$91)</f>
        <v>27394</v>
      </c>
      <c r="CJ132" s="85">
        <f>SUMIFS(Data!$E:$E,Data!$D:$D,'All YOY'!CJ$93,Data!$A:$A,'All YOY'!CJ$92,Data!$C:$C,'All YOY'!$C132,Data!$B:$B,'All YOY'!CJ$91)</f>
        <v>12942</v>
      </c>
      <c r="CK132" s="85">
        <f>SUMIFS(Data!$E:$E,Data!$D:$D,'All YOY'!CK$93,Data!$A:$A,'All YOY'!CK$92,Data!$C:$C,'All YOY'!$C132,Data!$B:$B,'All YOY'!CK$91)</f>
        <v>40420</v>
      </c>
      <c r="CL132" s="85">
        <f>SUMIFS(Data!$E:$E,Data!$D:$D,'All YOY'!CL$93,Data!$A:$A,'All YOY'!CL$92,Data!$C:$C,'All YOY'!$C132,Data!$B:$B,'All YOY'!CL$91)</f>
        <v>27549</v>
      </c>
      <c r="CM132" s="85">
        <f>SUMIFS(Data!$E:$E,Data!$D:$D,'All YOY'!CM$93,Data!$A:$A,'All YOY'!CM$92,Data!$C:$C,'All YOY'!$C132,Data!$B:$B,'All YOY'!CM$91)</f>
        <v>12871</v>
      </c>
      <c r="CN132" s="85">
        <f>SUMIFS(Data!$E:$E,Data!$D:$D,'All YOY'!CN$93,Data!$A:$A,'All YOY'!CN$92,Data!$C:$C,'All YOY'!$C132,Data!$B:$B,'All YOY'!CN$91)</f>
        <v>41421</v>
      </c>
      <c r="CO132" s="85">
        <f>SUMIFS(Data!$E:$E,Data!$D:$D,'All YOY'!CO$93,Data!$A:$A,'All YOY'!CO$92,Data!$C:$C,'All YOY'!$C132,Data!$B:$B,'All YOY'!CO$91)</f>
        <v>28424</v>
      </c>
      <c r="CP132" s="85">
        <f>SUMIFS(Data!$E:$E,Data!$D:$D,'All YOY'!CP$93,Data!$A:$A,'All YOY'!CP$92,Data!$C:$C,'All YOY'!$C132,Data!$B:$B,'All YOY'!CP$91)</f>
        <v>12997</v>
      </c>
      <c r="CQ132" s="85">
        <f>SUMIFS(Data!$E:$E,Data!$D:$D,'All YOY'!CQ$93,Data!$A:$A,'All YOY'!CQ$92,Data!$C:$C,'All YOY'!$C132,Data!$B:$B,'All YOY'!CQ$91)</f>
        <v>41941</v>
      </c>
      <c r="CR132" s="85">
        <f>SUMIFS(Data!$E:$E,Data!$D:$D,'All YOY'!CR$93,Data!$A:$A,'All YOY'!CR$92,Data!$C:$C,'All YOY'!$C132,Data!$B:$B,'All YOY'!CR$91)</f>
        <v>28225</v>
      </c>
      <c r="CS132" s="85">
        <f>SUMIFS(Data!$E:$E,Data!$D:$D,'All YOY'!CS$93,Data!$A:$A,'All YOY'!CS$92,Data!$C:$C,'All YOY'!$C132,Data!$B:$B,'All YOY'!CS$91)</f>
        <v>13716</v>
      </c>
      <c r="CT132" s="85">
        <f>SUMIFS(Data!$E:$E,Data!$D:$D,'All YOY'!CT$93,Data!$A:$A,'All YOY'!CT$92,Data!$C:$C,'All YOY'!$C132,Data!$B:$B,'All YOY'!CT$91)</f>
        <v>41318</v>
      </c>
      <c r="CU132" s="85">
        <f>SUMIFS(Data!$E:$E,Data!$D:$D,'All YOY'!CU$93,Data!$A:$A,'All YOY'!CU$92,Data!$C:$C,'All YOY'!$C132,Data!$B:$B,'All YOY'!CU$91)</f>
        <v>27993</v>
      </c>
      <c r="CV132" s="85">
        <f>SUMIFS(Data!$E:$E,Data!$D:$D,'All YOY'!CV$93,Data!$A:$A,'All YOY'!CV$92,Data!$C:$C,'All YOY'!$C132,Data!$B:$B,'All YOY'!CV$91)</f>
        <v>13325</v>
      </c>
      <c r="CW132" s="85">
        <f>SUMIFS(Data!$E:$E,Data!$D:$D,'All YOY'!CW$93,Data!$A:$A,'All YOY'!CW$92,Data!$C:$C,'All YOY'!$C132,Data!$B:$B,'All YOY'!CW$91)</f>
        <v>40151</v>
      </c>
      <c r="CX132" s="85">
        <f>SUMIFS(Data!$E:$E,Data!$D:$D,'All YOY'!CX$93,Data!$A:$A,'All YOY'!CX$92,Data!$C:$C,'All YOY'!$C132,Data!$B:$B,'All YOY'!CX$91)</f>
        <v>29866</v>
      </c>
      <c r="CY132" s="85">
        <f>SUMIFS(Data!$E:$E,Data!$D:$D,'All YOY'!CY$93,Data!$A:$A,'All YOY'!CY$92,Data!$C:$C,'All YOY'!$C132,Data!$B:$B,'All YOY'!CY$91)</f>
        <v>10285</v>
      </c>
      <c r="CZ132" s="85">
        <f>SUMIFS(Data!$E:$E,Data!$D:$D,'All YOY'!CZ$93,Data!$A:$A,'All YOY'!CZ$92,Data!$C:$C,'All YOY'!$C132,Data!$B:$B,'All YOY'!CZ$91)</f>
        <v>40400</v>
      </c>
      <c r="DA132" s="85">
        <f>SUMIFS(Data!$E:$E,Data!$D:$D,'All YOY'!DA$93,Data!$A:$A,'All YOY'!DA$92,Data!$C:$C,'All YOY'!$C132,Data!$B:$B,'All YOY'!DA$91)</f>
        <v>0</v>
      </c>
      <c r="DB132" s="85">
        <f>SUMIFS(Data!$E:$E,Data!$D:$D,'All YOY'!DB$93,Data!$A:$A,'All YOY'!DB$92,Data!$C:$C,'All YOY'!$C132,Data!$B:$B,'All YOY'!DB$91)</f>
        <v>11062</v>
      </c>
      <c r="DC132" s="85">
        <f>SUMIFS(Data!$E:$E,Data!$D:$D,'All YOY'!DC$93,Data!$A:$A,'All YOY'!DC$92,Data!$C:$C,'All YOY'!$C132,Data!$B:$B,'All YOY'!DC$91)</f>
        <v>40627</v>
      </c>
      <c r="DD132" s="85">
        <f>SUMIFS(Data!$E:$E,Data!$D:$D,'All YOY'!DD$93,Data!$A:$A,'All YOY'!DD$92,Data!$C:$C,'All YOY'!$C132,Data!$B:$B,'All YOY'!DD$91)</f>
        <v>29980</v>
      </c>
      <c r="DE132" s="85">
        <f>SUMIFS(Data!$E:$E,Data!$D:$D,'All YOY'!DE$93,Data!$A:$A,'All YOY'!DE$92,Data!$C:$C,'All YOY'!$C132,Data!$B:$B,'All YOY'!DE$91)</f>
        <v>10647</v>
      </c>
    </row>
    <row r="133" spans="1:109">
      <c r="A133" s="77" t="s">
        <v>463</v>
      </c>
      <c r="B133" s="77"/>
      <c r="C133" s="77" t="s">
        <v>27</v>
      </c>
      <c r="D133" s="77"/>
      <c r="E133" s="85">
        <f>SUMIFS(Data!$E:$E,Data!$D:$D,'All YOY'!E$93,Data!$A:$A,'All YOY'!E$92,Data!$C:$C,'All YOY'!$C133,Data!$B:$B,'All YOY'!E$91)</f>
        <v>191948</v>
      </c>
      <c r="F133" s="85">
        <f>SUMIFS(Data!$E:$E,Data!$D:$D,'All YOY'!F$93,Data!$A:$A,'All YOY'!F$92,Data!$C:$C,'All YOY'!$C133,Data!$B:$B,'All YOY'!F$91)</f>
        <v>155096</v>
      </c>
      <c r="G133" s="85">
        <f>SUMIFS(Data!$E:$E,Data!$D:$D,'All YOY'!G$93,Data!$A:$A,'All YOY'!G$92,Data!$C:$C,'All YOY'!$C133,Data!$B:$B,'All YOY'!G$91)</f>
        <v>36852</v>
      </c>
      <c r="H133" s="85">
        <f>SUMIFS(Data!$E:$E,Data!$D:$D,'All YOY'!H$93,Data!$A:$A,'All YOY'!H$92,Data!$C:$C,'All YOY'!$C133,Data!$B:$B,'All YOY'!H$91)</f>
        <v>184841</v>
      </c>
      <c r="I133" s="85">
        <f>SUMIFS(Data!$E:$E,Data!$D:$D,'All YOY'!I$93,Data!$A:$A,'All YOY'!I$92,Data!$C:$C,'All YOY'!$C133,Data!$B:$B,'All YOY'!I$91)</f>
        <v>146932</v>
      </c>
      <c r="J133" s="85">
        <f>SUMIFS(Data!$E:$E,Data!$D:$D,'All YOY'!J$93,Data!$A:$A,'All YOY'!J$92,Data!$C:$C,'All YOY'!$C133,Data!$B:$B,'All YOY'!J$91)</f>
        <v>37909</v>
      </c>
      <c r="K133" s="85">
        <f>SUMIFS(Data!$E:$E,Data!$D:$D,'All YOY'!K$93,Data!$A:$A,'All YOY'!K$92,Data!$C:$C,'All YOY'!$C133,Data!$B:$B,'All YOY'!K$91)</f>
        <v>155117</v>
      </c>
      <c r="L133" s="85">
        <f>SUMIFS(Data!$E:$E,Data!$D:$D,'All YOY'!L$93,Data!$A:$A,'All YOY'!L$92,Data!$C:$C,'All YOY'!$C133,Data!$B:$B,'All YOY'!L$91)</f>
        <v>125430</v>
      </c>
      <c r="M133" s="85">
        <f>SUMIFS(Data!$E:$E,Data!$D:$D,'All YOY'!M$93,Data!$A:$A,'All YOY'!M$92,Data!$C:$C,'All YOY'!$C133,Data!$B:$B,'All YOY'!M$91)</f>
        <v>29687</v>
      </c>
      <c r="N133" s="85">
        <f>SUMIFS(Data!$E:$E,Data!$D:$D,'All YOY'!N$93,Data!$A:$A,'All YOY'!N$92,Data!$C:$C,'All YOY'!$C133,Data!$B:$B,'All YOY'!N$91)</f>
        <v>159144</v>
      </c>
      <c r="O133" s="85">
        <f>SUMIFS(Data!$E:$E,Data!$D:$D,'All YOY'!O$93,Data!$A:$A,'All YOY'!O$92,Data!$C:$C,'All YOY'!$C133,Data!$B:$B,'All YOY'!O$91)</f>
        <v>127279</v>
      </c>
      <c r="P133" s="85">
        <f>SUMIFS(Data!$E:$E,Data!$D:$D,'All YOY'!P$93,Data!$A:$A,'All YOY'!P$92,Data!$C:$C,'All YOY'!$C133,Data!$B:$B,'All YOY'!P$91)</f>
        <v>31865</v>
      </c>
      <c r="Q133" s="85">
        <f>SUMIFS(Data!$E:$E,Data!$D:$D,'All YOY'!Q$93,Data!$A:$A,'All YOY'!Q$92,Data!$C:$C,'All YOY'!$C133,Data!$B:$B,'All YOY'!Q$91)</f>
        <v>158054</v>
      </c>
      <c r="R133" s="85">
        <f>SUMIFS(Data!$E:$E,Data!$D:$D,'All YOY'!R$93,Data!$A:$A,'All YOY'!R$92,Data!$C:$C,'All YOY'!$C133,Data!$B:$B,'All YOY'!R$91)</f>
        <v>125083</v>
      </c>
      <c r="S133" s="85">
        <f>SUMIFS(Data!$E:$E,Data!$D:$D,'All YOY'!S$93,Data!$A:$A,'All YOY'!S$92,Data!$C:$C,'All YOY'!$C133,Data!$B:$B,'All YOY'!S$91)</f>
        <v>32971</v>
      </c>
      <c r="T133" s="85">
        <f>SUMIFS(Data!$E:$E,Data!$D:$D,'All YOY'!T$93,Data!$A:$A,'All YOY'!T$92,Data!$C:$C,'All YOY'!$C133,Data!$B:$B,'All YOY'!T$91)</f>
        <v>162951</v>
      </c>
      <c r="U133" s="85">
        <f>SUMIFS(Data!$E:$E,Data!$D:$D,'All YOY'!U$93,Data!$A:$A,'All YOY'!U$92,Data!$C:$C,'All YOY'!$C133,Data!$B:$B,'All YOY'!U$91)</f>
        <v>126667</v>
      </c>
      <c r="V133" s="85">
        <f>SUMIFS(Data!$E:$E,Data!$D:$D,'All YOY'!V$93,Data!$A:$A,'All YOY'!V$92,Data!$C:$C,'All YOY'!$C133,Data!$B:$B,'All YOY'!V$91)</f>
        <v>36284</v>
      </c>
      <c r="W133" s="85">
        <f>SUMIFS(Data!$E:$E,Data!$D:$D,'All YOY'!W$93,Data!$A:$A,'All YOY'!W$92,Data!$C:$C,'All YOY'!$C133,Data!$B:$B,'All YOY'!W$91)</f>
        <v>157320</v>
      </c>
      <c r="X133" s="85">
        <f>SUMIFS(Data!$E:$E,Data!$D:$D,'All YOY'!X$93,Data!$A:$A,'All YOY'!X$92,Data!$C:$C,'All YOY'!$C133,Data!$B:$B,'All YOY'!X$91)</f>
        <v>120149</v>
      </c>
      <c r="Y133" s="85">
        <f>SUMIFS(Data!$E:$E,Data!$D:$D,'All YOY'!Y$93,Data!$A:$A,'All YOY'!Y$92,Data!$C:$C,'All YOY'!$C133,Data!$B:$B,'All YOY'!Y$91)</f>
        <v>37171</v>
      </c>
      <c r="Z133" s="85">
        <f>SUMIFS(Data!$E:$E,Data!$D:$D,'All YOY'!Z$93,Data!$A:$A,'All YOY'!Z$92,Data!$C:$C,'All YOY'!$C133,Data!$B:$B,'All YOY'!Z$91)</f>
        <v>157870</v>
      </c>
      <c r="AA133" s="85">
        <f>SUMIFS(Data!$E:$E,Data!$D:$D,'All YOY'!AA$93,Data!$A:$A,'All YOY'!AA$92,Data!$C:$C,'All YOY'!$C133,Data!$B:$B,'All YOY'!AA$91)</f>
        <v>124553</v>
      </c>
      <c r="AB133" s="85">
        <f>SUMIFS(Data!$E:$E,Data!$D:$D,'All YOY'!AB$93,Data!$A:$A,'All YOY'!AB$92,Data!$C:$C,'All YOY'!$C133,Data!$B:$B,'All YOY'!AB$91)</f>
        <v>33317</v>
      </c>
      <c r="AC133" s="85">
        <f>SUMIFS(Data!$E:$E,Data!$D:$D,'All YOY'!AC$93,Data!$A:$A,'All YOY'!AC$92,Data!$C:$C,'All YOY'!$C133,Data!$B:$B,'All YOY'!AC$91)</f>
        <v>158805</v>
      </c>
      <c r="AD133" s="85">
        <f>SUMIFS(Data!$E:$E,Data!$D:$D,'All YOY'!AD$93,Data!$A:$A,'All YOY'!AD$92,Data!$C:$C,'All YOY'!$C133,Data!$B:$B,'All YOY'!AD$91)</f>
        <v>125613</v>
      </c>
      <c r="AE133" s="85">
        <f>SUMIFS(Data!$E:$E,Data!$D:$D,'All YOY'!AE$93,Data!$A:$A,'All YOY'!AE$92,Data!$C:$C,'All YOY'!$C133,Data!$B:$B,'All YOY'!AE$91)</f>
        <v>33192</v>
      </c>
      <c r="AF133" s="85">
        <f>SUMIFS(Data!$E:$E,Data!$D:$D,'All YOY'!AF$93,Data!$A:$A,'All YOY'!AF$92,Data!$C:$C,'All YOY'!$C133,Data!$B:$B,'All YOY'!AF$91)</f>
        <v>158179</v>
      </c>
      <c r="AG133" s="85">
        <f>SUMIFS(Data!$E:$E,Data!$D:$D,'All YOY'!AG$93,Data!$A:$A,'All YOY'!AG$92,Data!$C:$C,'All YOY'!$C133,Data!$B:$B,'All YOY'!AG$91)</f>
        <v>125350</v>
      </c>
      <c r="AH133" s="85">
        <f>SUMIFS(Data!$E:$E,Data!$D:$D,'All YOY'!AH$93,Data!$A:$A,'All YOY'!AH$92,Data!$C:$C,'All YOY'!$C133,Data!$B:$B,'All YOY'!AH$91)</f>
        <v>32829</v>
      </c>
      <c r="AI133" s="85">
        <f>SUMIFS(Data!$E:$E,Data!$D:$D,'All YOY'!AI$93,Data!$A:$A,'All YOY'!AI$92,Data!$C:$C,'All YOY'!$C133,Data!$B:$B,'All YOY'!AI$91)</f>
        <v>163742</v>
      </c>
      <c r="AJ133" s="85">
        <f>SUMIFS(Data!$E:$E,Data!$D:$D,'All YOY'!AJ$93,Data!$A:$A,'All YOY'!AJ$92,Data!$C:$C,'All YOY'!$C133,Data!$B:$B,'All YOY'!AJ$91)</f>
        <v>129052</v>
      </c>
      <c r="AK133" s="85">
        <f>SUMIFS(Data!$E:$E,Data!$D:$D,'All YOY'!AK$93,Data!$A:$A,'All YOY'!AK$92,Data!$C:$C,'All YOY'!$C133,Data!$B:$B,'All YOY'!AK$91)</f>
        <v>34690</v>
      </c>
      <c r="AL133" s="85">
        <f>SUMIFS(Data!$E:$E,Data!$D:$D,'All YOY'!AL$93,Data!$A:$A,'All YOY'!AL$92,Data!$C:$C,'All YOY'!$C133,Data!$B:$B,'All YOY'!AL$91)</f>
        <v>161651</v>
      </c>
      <c r="AM133" s="85">
        <f>SUMIFS(Data!$E:$E,Data!$D:$D,'All YOY'!AM$93,Data!$A:$A,'All YOY'!AM$92,Data!$C:$C,'All YOY'!$C133,Data!$B:$B,'All YOY'!AM$91)</f>
        <v>128566</v>
      </c>
      <c r="AN133" s="85">
        <f>SUMIFS(Data!$E:$E,Data!$D:$D,'All YOY'!AN$93,Data!$A:$A,'All YOY'!AN$92,Data!$C:$C,'All YOY'!$C133,Data!$B:$B,'All YOY'!AN$91)</f>
        <v>33085</v>
      </c>
      <c r="AO133" s="85">
        <f>SUMIFS(Data!$E:$E,Data!$D:$D,'All YOY'!AO$93,Data!$A:$A,'All YOY'!AO$92,Data!$C:$C,'All YOY'!$C133,Data!$B:$B,'All YOY'!AO$91)</f>
        <v>182281</v>
      </c>
      <c r="AP133" s="85">
        <f>SUMIFS(Data!$E:$E,Data!$D:$D,'All YOY'!AP$93,Data!$A:$A,'All YOY'!AP$92,Data!$C:$C,'All YOY'!$C133,Data!$B:$B,'All YOY'!AP$91)</f>
        <v>131070</v>
      </c>
      <c r="AQ133" s="85">
        <f>SUMIFS(Data!$E:$E,Data!$D:$D,'All YOY'!AQ$93,Data!$A:$A,'All YOY'!AQ$92,Data!$C:$C,'All YOY'!$C133,Data!$B:$B,'All YOY'!AQ$91)</f>
        <v>51211</v>
      </c>
      <c r="AR133" s="85">
        <f>SUMIFS(Data!$E:$E,Data!$D:$D,'All YOY'!AR$93,Data!$A:$A,'All YOY'!AR$92,Data!$C:$C,'All YOY'!$C133,Data!$B:$B,'All YOY'!AR$91)</f>
        <v>167000</v>
      </c>
      <c r="AS133" s="85">
        <f>SUMIFS(Data!$E:$E,Data!$D:$D,'All YOY'!AS$93,Data!$A:$A,'All YOY'!AS$92,Data!$C:$C,'All YOY'!$C133,Data!$B:$B,'All YOY'!AS$91)</f>
        <v>133399</v>
      </c>
      <c r="AT133" s="85">
        <f>SUMIFS(Data!$E:$E,Data!$D:$D,'All YOY'!AT$93,Data!$A:$A,'All YOY'!AT$92,Data!$C:$C,'All YOY'!$C133,Data!$B:$B,'All YOY'!AT$91)</f>
        <v>33601</v>
      </c>
      <c r="AU133" s="85">
        <f>SUMIFS(Data!$E:$E,Data!$D:$D,'All YOY'!AU$93,Data!$A:$A,'All YOY'!AU$92,Data!$C:$C,'All YOY'!$C133,Data!$B:$B,'All YOY'!AU$91)</f>
        <v>167976</v>
      </c>
      <c r="AV133" s="85">
        <f>SUMIFS(Data!$E:$E,Data!$D:$D,'All YOY'!AV$93,Data!$A:$A,'All YOY'!AV$92,Data!$C:$C,'All YOY'!$C133,Data!$B:$B,'All YOY'!AV$91)</f>
        <v>135189</v>
      </c>
      <c r="AW133" s="85">
        <f>SUMIFS(Data!$E:$E,Data!$D:$D,'All YOY'!AW$93,Data!$A:$A,'All YOY'!AW$92,Data!$C:$C,'All YOY'!$C133,Data!$B:$B,'All YOY'!AW$91)</f>
        <v>32787</v>
      </c>
      <c r="AX133" s="85">
        <f>SUMIFS(Data!$E:$E,Data!$D:$D,'All YOY'!AX$93,Data!$A:$A,'All YOY'!AX$92,Data!$C:$C,'All YOY'!$C133,Data!$B:$B,'All YOY'!AX$91)</f>
        <v>167838</v>
      </c>
      <c r="AY133" s="85">
        <f>SUMIFS(Data!$E:$E,Data!$D:$D,'All YOY'!AY$93,Data!$A:$A,'All YOY'!AY$92,Data!$C:$C,'All YOY'!$C133,Data!$B:$B,'All YOY'!AY$91)</f>
        <v>135561</v>
      </c>
      <c r="AZ133" s="85">
        <f>SUMIFS(Data!$E:$E,Data!$D:$D,'All YOY'!AZ$93,Data!$A:$A,'All YOY'!AZ$92,Data!$C:$C,'All YOY'!$C133,Data!$B:$B,'All YOY'!AZ$91)</f>
        <v>32277</v>
      </c>
      <c r="BA133" s="85">
        <f>SUMIFS(Data!$E:$E,Data!$D:$D,'All YOY'!BA$93,Data!$A:$A,'All YOY'!BA$92,Data!$C:$C,'All YOY'!$C133,Data!$B:$B,'All YOY'!BA$91)</f>
        <v>0</v>
      </c>
      <c r="BB133" s="85">
        <f>SUMIFS(Data!$E:$E,Data!$D:$D,'All YOY'!BB$93,Data!$A:$A,'All YOY'!BB$92,Data!$C:$C,'All YOY'!$C133,Data!$B:$B,'All YOY'!BB$91)</f>
        <v>0</v>
      </c>
      <c r="BC133" s="85">
        <f>SUMIFS(Data!$E:$E,Data!$D:$D,'All YOY'!BC$93,Data!$A:$A,'All YOY'!BC$92,Data!$C:$C,'All YOY'!$C133,Data!$B:$B,'All YOY'!BC$91)</f>
        <v>0</v>
      </c>
      <c r="BD133" s="85">
        <f>SUMIFS(Data!$E:$E,Data!$D:$D,'All YOY'!BD$93,Data!$A:$A,'All YOY'!BD$92,Data!$C:$C,'All YOY'!$C133,Data!$B:$B,'All YOY'!BD$91)</f>
        <v>165432</v>
      </c>
      <c r="BE133" s="85">
        <f>SUMIFS(Data!$E:$E,Data!$D:$D,'All YOY'!BE$93,Data!$A:$A,'All YOY'!BE$92,Data!$C:$C,'All YOY'!$C133,Data!$B:$B,'All YOY'!BE$91)</f>
        <v>132804</v>
      </c>
      <c r="BF133" s="85">
        <f>SUMIFS(Data!$E:$E,Data!$D:$D,'All YOY'!BF$93,Data!$A:$A,'All YOY'!BF$92,Data!$C:$C,'All YOY'!$C133,Data!$B:$B,'All YOY'!BF$91)</f>
        <v>32628</v>
      </c>
      <c r="BG133" s="85">
        <f>SUMIFS(Data!$E:$E,Data!$D:$D,'All YOY'!BG$93,Data!$A:$A,'All YOY'!BG$92,Data!$C:$C,'All YOY'!$C133,Data!$B:$B,'All YOY'!BG$91)</f>
        <v>162968</v>
      </c>
      <c r="BH133" s="85">
        <f>SUMIFS(Data!$E:$E,Data!$D:$D,'All YOY'!BH$93,Data!$A:$A,'All YOY'!BH$92,Data!$C:$C,'All YOY'!$C133,Data!$B:$B,'All YOY'!BH$91)</f>
        <v>127523</v>
      </c>
      <c r="BI133" s="85">
        <f>SUMIFS(Data!$E:$E,Data!$D:$D,'All YOY'!BI$93,Data!$A:$A,'All YOY'!BI$92,Data!$C:$C,'All YOY'!$C133,Data!$B:$B,'All YOY'!BI$91)</f>
        <v>35445</v>
      </c>
      <c r="BJ133" s="85">
        <f>SUMIFS(Data!$E:$E,Data!$D:$D,'All YOY'!BJ$93,Data!$A:$A,'All YOY'!BJ$92,Data!$C:$C,'All YOY'!$C133,Data!$B:$B,'All YOY'!BJ$91)</f>
        <v>163823</v>
      </c>
      <c r="BK133" s="85">
        <f>SUMIFS(Data!$E:$E,Data!$D:$D,'All YOY'!BK$93,Data!$A:$A,'All YOY'!BK$92,Data!$C:$C,'All YOY'!$C133,Data!$B:$B,'All YOY'!BK$91)</f>
        <v>128700</v>
      </c>
      <c r="BL133" s="85">
        <f>SUMIFS(Data!$E:$E,Data!$D:$D,'All YOY'!BL$93,Data!$A:$A,'All YOY'!BL$92,Data!$C:$C,'All YOY'!$C133,Data!$B:$B,'All YOY'!BL$91)</f>
        <v>35123</v>
      </c>
      <c r="BM133" s="85">
        <f>SUMIFS(Data!$E:$E,Data!$D:$D,'All YOY'!BM$93,Data!$A:$A,'All YOY'!BM$92,Data!$C:$C,'All YOY'!$C133,Data!$B:$B,'All YOY'!BM$91)</f>
        <v>166159</v>
      </c>
      <c r="BN133" s="85">
        <f>SUMIFS(Data!$E:$E,Data!$D:$D,'All YOY'!BN$93,Data!$A:$A,'All YOY'!BN$92,Data!$C:$C,'All YOY'!$C133,Data!$B:$B,'All YOY'!BN$91)</f>
        <v>130137</v>
      </c>
      <c r="BO133" s="85">
        <f>SUMIFS(Data!$E:$E,Data!$D:$D,'All YOY'!BO$93,Data!$A:$A,'All YOY'!BO$92,Data!$C:$C,'All YOY'!$C133,Data!$B:$B,'All YOY'!BO$91)</f>
        <v>36022</v>
      </c>
      <c r="BP133" s="85">
        <f>SUMIFS(Data!$E:$E,Data!$D:$D,'All YOY'!BP$93,Data!$A:$A,'All YOY'!BP$92,Data!$C:$C,'All YOY'!$C133,Data!$B:$B,'All YOY'!BP$91)</f>
        <v>169192</v>
      </c>
      <c r="BQ133" s="85">
        <f>SUMIFS(Data!$E:$E,Data!$D:$D,'All YOY'!BQ$93,Data!$A:$A,'All YOY'!BQ$92,Data!$C:$C,'All YOY'!$C133,Data!$B:$B,'All YOY'!BQ$91)</f>
        <v>134360</v>
      </c>
      <c r="BR133" s="85">
        <f>SUMIFS(Data!$E:$E,Data!$D:$D,'All YOY'!BR$93,Data!$A:$A,'All YOY'!BR$92,Data!$C:$C,'All YOY'!$C133,Data!$B:$B,'All YOY'!BR$91)</f>
        <v>34832</v>
      </c>
      <c r="BS133" s="85">
        <f>SUMIFS(Data!$E:$E,Data!$D:$D,'All YOY'!BS$93,Data!$A:$A,'All YOY'!BS$92,Data!$C:$C,'All YOY'!$C133,Data!$B:$B,'All YOY'!BS$91)</f>
        <v>168126</v>
      </c>
      <c r="BT133" s="85">
        <f>SUMIFS(Data!$E:$E,Data!$D:$D,'All YOY'!BT$93,Data!$A:$A,'All YOY'!BT$92,Data!$C:$C,'All YOY'!$C133,Data!$B:$B,'All YOY'!BT$91)</f>
        <v>135421</v>
      </c>
      <c r="BU133" s="85">
        <f>SUMIFS(Data!$E:$E,Data!$D:$D,'All YOY'!BU$93,Data!$A:$A,'All YOY'!BU$92,Data!$C:$C,'All YOY'!$C133,Data!$B:$B,'All YOY'!BU$91)</f>
        <v>32705</v>
      </c>
      <c r="BV133" s="85">
        <f>SUMIFS(Data!$E:$E,Data!$D:$D,'All YOY'!BV$93,Data!$A:$A,'All YOY'!BV$92,Data!$C:$C,'All YOY'!$C133,Data!$B:$B,'All YOY'!BV$91)</f>
        <v>164459</v>
      </c>
      <c r="BW133" s="85">
        <f>SUMIFS(Data!$E:$E,Data!$D:$D,'All YOY'!BW$93,Data!$A:$A,'All YOY'!BW$92,Data!$C:$C,'All YOY'!$C133,Data!$B:$B,'All YOY'!BW$91)</f>
        <v>132519</v>
      </c>
      <c r="BX133" s="85">
        <f>SUMIFS(Data!$E:$E,Data!$D:$D,'All YOY'!BX$93,Data!$A:$A,'All YOY'!BX$92,Data!$C:$C,'All YOY'!$C133,Data!$B:$B,'All YOY'!BX$91)</f>
        <v>31940</v>
      </c>
      <c r="BY133" s="85">
        <f>SUMIFS(Data!$E:$E,Data!$D:$D,'All YOY'!BY$93,Data!$A:$A,'All YOY'!BY$92,Data!$C:$C,'All YOY'!$C133,Data!$B:$B,'All YOY'!BY$91)</f>
        <v>161512</v>
      </c>
      <c r="BZ133" s="85">
        <f>SUMIFS(Data!$E:$E,Data!$D:$D,'All YOY'!BZ$93,Data!$A:$A,'All YOY'!BZ$92,Data!$C:$C,'All YOY'!$C133,Data!$B:$B,'All YOY'!BZ$91)</f>
        <v>130925</v>
      </c>
      <c r="CA133" s="85">
        <f>SUMIFS(Data!$E:$E,Data!$D:$D,'All YOY'!CA$93,Data!$A:$A,'All YOY'!CA$92,Data!$C:$C,'All YOY'!$C133,Data!$B:$B,'All YOY'!CA$91)</f>
        <v>30587</v>
      </c>
      <c r="CB133" s="85">
        <f>SUMIFS(Data!$E:$E,Data!$D:$D,'All YOY'!CB$93,Data!$A:$A,'All YOY'!CB$92,Data!$C:$C,'All YOY'!$C133,Data!$B:$B,'All YOY'!CB$91)</f>
        <v>161587</v>
      </c>
      <c r="CC133" s="85">
        <f>SUMIFS(Data!$E:$E,Data!$D:$D,'All YOY'!CC$93,Data!$A:$A,'All YOY'!CC$92,Data!$C:$C,'All YOY'!$C133,Data!$B:$B,'All YOY'!CC$91)</f>
        <v>129906</v>
      </c>
      <c r="CD133" s="85">
        <f>SUMIFS(Data!$E:$E,Data!$D:$D,'All YOY'!CD$93,Data!$A:$A,'All YOY'!CD$92,Data!$C:$C,'All YOY'!$C133,Data!$B:$B,'All YOY'!CD$91)</f>
        <v>31681</v>
      </c>
      <c r="CE133" s="85">
        <f>SUMIFS(Data!$E:$E,Data!$D:$D,'All YOY'!CE$93,Data!$A:$A,'All YOY'!CE$92,Data!$C:$C,'All YOY'!$C133,Data!$B:$B,'All YOY'!CE$91)</f>
        <v>161481</v>
      </c>
      <c r="CF133" s="85">
        <f>SUMIFS(Data!$E:$E,Data!$D:$D,'All YOY'!CF$93,Data!$A:$A,'All YOY'!CF$92,Data!$C:$C,'All YOY'!$C133,Data!$B:$B,'All YOY'!CF$91)</f>
        <v>130380</v>
      </c>
      <c r="CG133" s="85">
        <f>SUMIFS(Data!$E:$E,Data!$D:$D,'All YOY'!CG$93,Data!$A:$A,'All YOY'!CG$92,Data!$C:$C,'All YOY'!$C133,Data!$B:$B,'All YOY'!CG$91)</f>
        <v>31101</v>
      </c>
      <c r="CH133" s="85">
        <f>SUMIFS(Data!$E:$E,Data!$D:$D,'All YOY'!CH$93,Data!$A:$A,'All YOY'!CH$92,Data!$C:$C,'All YOY'!$C133,Data!$B:$B,'All YOY'!CH$91)</f>
        <v>159058</v>
      </c>
      <c r="CI133" s="85">
        <f>SUMIFS(Data!$E:$E,Data!$D:$D,'All YOY'!CI$93,Data!$A:$A,'All YOY'!CI$92,Data!$C:$C,'All YOY'!$C133,Data!$B:$B,'All YOY'!CI$91)</f>
        <v>129937</v>
      </c>
      <c r="CJ133" s="85">
        <f>SUMIFS(Data!$E:$E,Data!$D:$D,'All YOY'!CJ$93,Data!$A:$A,'All YOY'!CJ$92,Data!$C:$C,'All YOY'!$C133,Data!$B:$B,'All YOY'!CJ$91)</f>
        <v>29121</v>
      </c>
      <c r="CK133" s="85">
        <f>SUMIFS(Data!$E:$E,Data!$D:$D,'All YOY'!CK$93,Data!$A:$A,'All YOY'!CK$92,Data!$C:$C,'All YOY'!$C133,Data!$B:$B,'All YOY'!CK$91)</f>
        <v>159476</v>
      </c>
      <c r="CL133" s="85">
        <f>SUMIFS(Data!$E:$E,Data!$D:$D,'All YOY'!CL$93,Data!$A:$A,'All YOY'!CL$92,Data!$C:$C,'All YOY'!$C133,Data!$B:$B,'All YOY'!CL$91)</f>
        <v>131051</v>
      </c>
      <c r="CM133" s="85">
        <f>SUMIFS(Data!$E:$E,Data!$D:$D,'All YOY'!CM$93,Data!$A:$A,'All YOY'!CM$92,Data!$C:$C,'All YOY'!$C133,Data!$B:$B,'All YOY'!CM$91)</f>
        <v>28425</v>
      </c>
      <c r="CN133" s="85">
        <f>SUMIFS(Data!$E:$E,Data!$D:$D,'All YOY'!CN$93,Data!$A:$A,'All YOY'!CN$92,Data!$C:$C,'All YOY'!$C133,Data!$B:$B,'All YOY'!CN$91)</f>
        <v>160170</v>
      </c>
      <c r="CO133" s="85">
        <f>SUMIFS(Data!$E:$E,Data!$D:$D,'All YOY'!CO$93,Data!$A:$A,'All YOY'!CO$92,Data!$C:$C,'All YOY'!$C133,Data!$B:$B,'All YOY'!CO$91)</f>
        <v>129698</v>
      </c>
      <c r="CP133" s="85">
        <f>SUMIFS(Data!$E:$E,Data!$D:$D,'All YOY'!CP$93,Data!$A:$A,'All YOY'!CP$92,Data!$C:$C,'All YOY'!$C133,Data!$B:$B,'All YOY'!CP$91)</f>
        <v>30472</v>
      </c>
      <c r="CQ133" s="85">
        <f>SUMIFS(Data!$E:$E,Data!$D:$D,'All YOY'!CQ$93,Data!$A:$A,'All YOY'!CQ$92,Data!$C:$C,'All YOY'!$C133,Data!$B:$B,'All YOY'!CQ$91)</f>
        <v>154691</v>
      </c>
      <c r="CR133" s="85">
        <f>SUMIFS(Data!$E:$E,Data!$D:$D,'All YOY'!CR$93,Data!$A:$A,'All YOY'!CR$92,Data!$C:$C,'All YOY'!$C133,Data!$B:$B,'All YOY'!CR$91)</f>
        <v>125432</v>
      </c>
      <c r="CS133" s="85">
        <f>SUMIFS(Data!$E:$E,Data!$D:$D,'All YOY'!CS$93,Data!$A:$A,'All YOY'!CS$92,Data!$C:$C,'All YOY'!$C133,Data!$B:$B,'All YOY'!CS$91)</f>
        <v>29259</v>
      </c>
      <c r="CT133" s="85">
        <f>SUMIFS(Data!$E:$E,Data!$D:$D,'All YOY'!CT$93,Data!$A:$A,'All YOY'!CT$92,Data!$C:$C,'All YOY'!$C133,Data!$B:$B,'All YOY'!CT$91)</f>
        <v>151817</v>
      </c>
      <c r="CU133" s="85">
        <f>SUMIFS(Data!$E:$E,Data!$D:$D,'All YOY'!CU$93,Data!$A:$A,'All YOY'!CU$92,Data!$C:$C,'All YOY'!$C133,Data!$B:$B,'All YOY'!CU$91)</f>
        <v>123611</v>
      </c>
      <c r="CV133" s="85">
        <f>SUMIFS(Data!$E:$E,Data!$D:$D,'All YOY'!CV$93,Data!$A:$A,'All YOY'!CV$92,Data!$C:$C,'All YOY'!$C133,Data!$B:$B,'All YOY'!CV$91)</f>
        <v>28206</v>
      </c>
      <c r="CW133" s="85">
        <f>SUMIFS(Data!$E:$E,Data!$D:$D,'All YOY'!CW$93,Data!$A:$A,'All YOY'!CW$92,Data!$C:$C,'All YOY'!$C133,Data!$B:$B,'All YOY'!CW$91)</f>
        <v>145595</v>
      </c>
      <c r="CX133" s="85">
        <f>SUMIFS(Data!$E:$E,Data!$D:$D,'All YOY'!CX$93,Data!$A:$A,'All YOY'!CX$92,Data!$C:$C,'All YOY'!$C133,Data!$B:$B,'All YOY'!CX$91)</f>
        <v>121274</v>
      </c>
      <c r="CY133" s="85">
        <f>SUMIFS(Data!$E:$E,Data!$D:$D,'All YOY'!CY$93,Data!$A:$A,'All YOY'!CY$92,Data!$C:$C,'All YOY'!$C133,Data!$B:$B,'All YOY'!CY$91)</f>
        <v>24321</v>
      </c>
      <c r="CZ133" s="85">
        <f>SUMIFS(Data!$E:$E,Data!$D:$D,'All YOY'!CZ$93,Data!$A:$A,'All YOY'!CZ$92,Data!$C:$C,'All YOY'!$C133,Data!$B:$B,'All YOY'!CZ$91)</f>
        <v>144035</v>
      </c>
      <c r="DA133" s="85">
        <f>SUMIFS(Data!$E:$E,Data!$D:$D,'All YOY'!DA$93,Data!$A:$A,'All YOY'!DA$92,Data!$C:$C,'All YOY'!$C133,Data!$B:$B,'All YOY'!DA$91)</f>
        <v>0</v>
      </c>
      <c r="DB133" s="85">
        <f>SUMIFS(Data!$E:$E,Data!$D:$D,'All YOY'!DB$93,Data!$A:$A,'All YOY'!DB$92,Data!$C:$C,'All YOY'!$C133,Data!$B:$B,'All YOY'!DB$91)</f>
        <v>25737</v>
      </c>
      <c r="DC133" s="85">
        <f>SUMIFS(Data!$E:$E,Data!$D:$D,'All YOY'!DC$93,Data!$A:$A,'All YOY'!DC$92,Data!$C:$C,'All YOY'!$C133,Data!$B:$B,'All YOY'!DC$91)</f>
        <v>146143</v>
      </c>
      <c r="DD133" s="85">
        <f>SUMIFS(Data!$E:$E,Data!$D:$D,'All YOY'!DD$93,Data!$A:$A,'All YOY'!DD$92,Data!$C:$C,'All YOY'!$C133,Data!$B:$B,'All YOY'!DD$91)</f>
        <v>120491</v>
      </c>
      <c r="DE133" s="85">
        <f>SUMIFS(Data!$E:$E,Data!$D:$D,'All YOY'!DE$93,Data!$A:$A,'All YOY'!DE$92,Data!$C:$C,'All YOY'!$C133,Data!$B:$B,'All YOY'!DE$91)</f>
        <v>25652</v>
      </c>
    </row>
    <row r="135" spans="1:109">
      <c r="A135" s="87" t="s">
        <v>419</v>
      </c>
      <c r="B135" s="87"/>
      <c r="C135" s="87"/>
      <c r="D135" s="87" t="s">
        <v>452</v>
      </c>
      <c r="E135" s="94" t="s">
        <v>419</v>
      </c>
      <c r="F135" s="94" t="s">
        <v>419</v>
      </c>
      <c r="G135" s="94" t="s">
        <v>419</v>
      </c>
      <c r="H135" s="94" t="s">
        <v>419</v>
      </c>
      <c r="I135" s="94" t="s">
        <v>419</v>
      </c>
      <c r="J135" s="94" t="s">
        <v>419</v>
      </c>
      <c r="K135" s="94" t="s">
        <v>419</v>
      </c>
      <c r="L135" s="94" t="s">
        <v>419</v>
      </c>
      <c r="M135" s="94" t="s">
        <v>419</v>
      </c>
      <c r="N135" s="94" t="s">
        <v>419</v>
      </c>
      <c r="O135" s="94" t="s">
        <v>419</v>
      </c>
      <c r="P135" s="94" t="s">
        <v>419</v>
      </c>
      <c r="Q135" s="94" t="s">
        <v>419</v>
      </c>
      <c r="R135" s="94" t="s">
        <v>419</v>
      </c>
      <c r="S135" s="94" t="s">
        <v>419</v>
      </c>
      <c r="T135" s="94" t="s">
        <v>419</v>
      </c>
      <c r="U135" s="94" t="s">
        <v>419</v>
      </c>
      <c r="V135" s="94" t="s">
        <v>419</v>
      </c>
      <c r="W135" s="94" t="s">
        <v>419</v>
      </c>
      <c r="X135" s="94" t="s">
        <v>419</v>
      </c>
      <c r="Y135" s="94" t="s">
        <v>419</v>
      </c>
      <c r="Z135" s="94" t="s">
        <v>419</v>
      </c>
      <c r="AA135" s="94" t="s">
        <v>419</v>
      </c>
      <c r="AB135" s="94" t="s">
        <v>419</v>
      </c>
      <c r="AC135" s="94" t="s">
        <v>419</v>
      </c>
      <c r="AD135" s="94" t="s">
        <v>419</v>
      </c>
      <c r="AE135" s="94" t="s">
        <v>419</v>
      </c>
      <c r="AF135" s="94" t="s">
        <v>419</v>
      </c>
      <c r="AG135" s="94" t="s">
        <v>419</v>
      </c>
      <c r="AH135" s="94" t="s">
        <v>419</v>
      </c>
      <c r="AI135" s="94" t="s">
        <v>419</v>
      </c>
      <c r="AJ135" s="94" t="s">
        <v>419</v>
      </c>
      <c r="AK135" s="94" t="s">
        <v>419</v>
      </c>
      <c r="AL135" s="94" t="s">
        <v>419</v>
      </c>
      <c r="AM135" s="94" t="s">
        <v>419</v>
      </c>
      <c r="AN135" s="94" t="s">
        <v>419</v>
      </c>
      <c r="AO135" s="94" t="s">
        <v>419</v>
      </c>
      <c r="AP135" s="94" t="s">
        <v>419</v>
      </c>
      <c r="AQ135" s="94" t="s">
        <v>419</v>
      </c>
      <c r="AR135" s="94" t="s">
        <v>419</v>
      </c>
      <c r="AS135" s="94" t="s">
        <v>419</v>
      </c>
      <c r="AT135" s="94" t="s">
        <v>419</v>
      </c>
      <c r="AU135" s="94" t="s">
        <v>419</v>
      </c>
      <c r="AV135" s="94" t="s">
        <v>419</v>
      </c>
      <c r="AW135" s="94" t="s">
        <v>419</v>
      </c>
      <c r="AX135" s="94" t="s">
        <v>419</v>
      </c>
      <c r="AY135" s="94" t="s">
        <v>419</v>
      </c>
      <c r="AZ135" s="94" t="s">
        <v>419</v>
      </c>
      <c r="BA135" s="94" t="s">
        <v>419</v>
      </c>
      <c r="BB135" s="94" t="s">
        <v>419</v>
      </c>
      <c r="BC135" s="94" t="s">
        <v>419</v>
      </c>
      <c r="BD135" s="94" t="s">
        <v>419</v>
      </c>
      <c r="BE135" s="94" t="s">
        <v>419</v>
      </c>
      <c r="BF135" s="94" t="s">
        <v>419</v>
      </c>
      <c r="BG135" s="94" t="s">
        <v>419</v>
      </c>
      <c r="BH135" s="94" t="s">
        <v>419</v>
      </c>
      <c r="BI135" s="94" t="s">
        <v>419</v>
      </c>
      <c r="BJ135" s="94" t="s">
        <v>419</v>
      </c>
      <c r="BK135" s="94" t="s">
        <v>419</v>
      </c>
      <c r="BL135" s="94" t="s">
        <v>419</v>
      </c>
      <c r="BM135" s="94" t="s">
        <v>419</v>
      </c>
      <c r="BN135" s="94" t="s">
        <v>419</v>
      </c>
      <c r="BO135" s="94" t="s">
        <v>419</v>
      </c>
      <c r="BP135" s="94" t="s">
        <v>419</v>
      </c>
      <c r="BQ135" s="94" t="s">
        <v>419</v>
      </c>
      <c r="BR135" s="94" t="s">
        <v>419</v>
      </c>
      <c r="BS135" s="94" t="s">
        <v>419</v>
      </c>
      <c r="BT135" s="94" t="s">
        <v>419</v>
      </c>
      <c r="BU135" s="94" t="s">
        <v>419</v>
      </c>
      <c r="BV135" s="94" t="s">
        <v>419</v>
      </c>
      <c r="BW135" s="94" t="s">
        <v>419</v>
      </c>
      <c r="BX135" s="94" t="s">
        <v>419</v>
      </c>
      <c r="BY135" s="94" t="s">
        <v>419</v>
      </c>
      <c r="BZ135" s="94" t="s">
        <v>419</v>
      </c>
      <c r="CA135" s="94" t="s">
        <v>419</v>
      </c>
      <c r="CB135" s="94" t="s">
        <v>419</v>
      </c>
      <c r="CC135" s="94" t="s">
        <v>419</v>
      </c>
      <c r="CD135" s="94" t="s">
        <v>419</v>
      </c>
      <c r="CE135" s="94" t="s">
        <v>419</v>
      </c>
      <c r="CF135" s="94" t="s">
        <v>419</v>
      </c>
      <c r="CG135" s="94" t="s">
        <v>419</v>
      </c>
      <c r="CH135" s="94" t="s">
        <v>419</v>
      </c>
      <c r="CI135" s="94" t="s">
        <v>419</v>
      </c>
      <c r="CJ135" s="94" t="s">
        <v>419</v>
      </c>
      <c r="CK135" s="94" t="s">
        <v>419</v>
      </c>
      <c r="CL135" s="94" t="s">
        <v>419</v>
      </c>
      <c r="CM135" s="94" t="s">
        <v>419</v>
      </c>
      <c r="CN135" s="94" t="s">
        <v>419</v>
      </c>
      <c r="CO135" s="94" t="s">
        <v>419</v>
      </c>
      <c r="CP135" s="94" t="s">
        <v>419</v>
      </c>
      <c r="CQ135" s="94" t="s">
        <v>419</v>
      </c>
      <c r="CR135" s="94" t="s">
        <v>419</v>
      </c>
      <c r="CS135" s="94" t="s">
        <v>419</v>
      </c>
      <c r="CT135" s="94" t="s">
        <v>419</v>
      </c>
      <c r="CU135" s="94" t="s">
        <v>419</v>
      </c>
      <c r="CV135" s="94" t="s">
        <v>419</v>
      </c>
      <c r="CW135" s="94" t="s">
        <v>419</v>
      </c>
      <c r="CX135" s="94" t="s">
        <v>419</v>
      </c>
      <c r="CY135" s="94" t="s">
        <v>419</v>
      </c>
      <c r="CZ135" s="94" t="s">
        <v>419</v>
      </c>
      <c r="DA135" s="94" t="s">
        <v>419</v>
      </c>
      <c r="DB135" s="94" t="s">
        <v>419</v>
      </c>
      <c r="DC135" s="94" t="s">
        <v>419</v>
      </c>
      <c r="DD135" s="94" t="s">
        <v>419</v>
      </c>
      <c r="DE135" s="94" t="s">
        <v>419</v>
      </c>
    </row>
    <row r="136" spans="1:109">
      <c r="A136" s="77"/>
      <c r="B136" s="77"/>
      <c r="C136" s="77"/>
      <c r="D136" s="78" t="s">
        <v>414</v>
      </c>
      <c r="E136" s="89">
        <v>1980</v>
      </c>
      <c r="F136" s="89">
        <v>1980</v>
      </c>
      <c r="G136" s="89">
        <v>1980</v>
      </c>
      <c r="H136" s="89">
        <v>1981</v>
      </c>
      <c r="I136" s="89">
        <v>1981</v>
      </c>
      <c r="J136" s="89">
        <v>1981</v>
      </c>
      <c r="K136" s="89">
        <v>1982</v>
      </c>
      <c r="L136" s="89">
        <v>1982</v>
      </c>
      <c r="M136" s="89">
        <v>1982</v>
      </c>
      <c r="N136" s="89">
        <v>1983</v>
      </c>
      <c r="O136" s="89">
        <v>1983</v>
      </c>
      <c r="P136" s="89">
        <v>1983</v>
      </c>
      <c r="Q136" s="89">
        <v>1984</v>
      </c>
      <c r="R136" s="89">
        <v>1984</v>
      </c>
      <c r="S136" s="89">
        <v>1984</v>
      </c>
      <c r="T136" s="89">
        <v>1985</v>
      </c>
      <c r="U136" s="89">
        <v>1985</v>
      </c>
      <c r="V136" s="89">
        <v>1985</v>
      </c>
      <c r="W136" s="89">
        <v>1986</v>
      </c>
      <c r="X136" s="89">
        <v>1986</v>
      </c>
      <c r="Y136" s="89">
        <v>1986</v>
      </c>
      <c r="Z136" s="89">
        <v>1987</v>
      </c>
      <c r="AA136" s="89">
        <v>1987</v>
      </c>
      <c r="AB136" s="89">
        <v>1987</v>
      </c>
      <c r="AC136" s="89">
        <v>1988</v>
      </c>
      <c r="AD136" s="89">
        <v>1988</v>
      </c>
      <c r="AE136" s="89">
        <v>1988</v>
      </c>
      <c r="AF136" s="89">
        <v>1989</v>
      </c>
      <c r="AG136" s="89">
        <v>1989</v>
      </c>
      <c r="AH136" s="89">
        <v>1989</v>
      </c>
      <c r="AI136" s="89">
        <v>1990</v>
      </c>
      <c r="AJ136" s="89">
        <v>1990</v>
      </c>
      <c r="AK136" s="89">
        <v>1990</v>
      </c>
      <c r="AL136" s="89">
        <v>1991</v>
      </c>
      <c r="AM136" s="89">
        <v>1991</v>
      </c>
      <c r="AN136" s="89">
        <v>1991</v>
      </c>
      <c r="AO136" s="89">
        <v>1992</v>
      </c>
      <c r="AP136" s="89">
        <v>1992</v>
      </c>
      <c r="AQ136" s="89">
        <v>1992</v>
      </c>
      <c r="AR136" s="89">
        <v>1993</v>
      </c>
      <c r="AS136" s="89">
        <v>1993</v>
      </c>
      <c r="AT136" s="89">
        <v>1993</v>
      </c>
      <c r="AU136" s="89">
        <v>1994</v>
      </c>
      <c r="AV136" s="89">
        <v>1994</v>
      </c>
      <c r="AW136" s="89">
        <v>1994</v>
      </c>
      <c r="AX136" s="89">
        <v>1995</v>
      </c>
      <c r="AY136" s="89">
        <v>1995</v>
      </c>
      <c r="AZ136" s="89">
        <v>1995</v>
      </c>
      <c r="BA136" s="89">
        <v>1996</v>
      </c>
      <c r="BB136" s="89">
        <v>1996</v>
      </c>
      <c r="BC136" s="89">
        <v>1996</v>
      </c>
      <c r="BD136" s="89">
        <v>1997</v>
      </c>
      <c r="BE136" s="89">
        <v>1997</v>
      </c>
      <c r="BF136" s="89">
        <v>1997</v>
      </c>
      <c r="BG136" s="89">
        <v>1998</v>
      </c>
      <c r="BH136" s="89">
        <v>1998</v>
      </c>
      <c r="BI136" s="89">
        <v>1998</v>
      </c>
      <c r="BJ136" s="89">
        <v>1999</v>
      </c>
      <c r="BK136" s="89">
        <v>1999</v>
      </c>
      <c r="BL136" s="89">
        <v>1999</v>
      </c>
      <c r="BM136" s="89">
        <v>2000</v>
      </c>
      <c r="BN136" s="89">
        <v>2000</v>
      </c>
      <c r="BO136" s="89">
        <v>2000</v>
      </c>
      <c r="BP136" s="89">
        <v>2001</v>
      </c>
      <c r="BQ136" s="89">
        <v>2001</v>
      </c>
      <c r="BR136" s="89">
        <v>2001</v>
      </c>
      <c r="BS136" s="89">
        <v>2002</v>
      </c>
      <c r="BT136" s="89">
        <v>2002</v>
      </c>
      <c r="BU136" s="89">
        <v>2002</v>
      </c>
      <c r="BV136" s="89">
        <v>2003</v>
      </c>
      <c r="BW136" s="89">
        <v>2003</v>
      </c>
      <c r="BX136" s="89">
        <v>2003</v>
      </c>
      <c r="BY136" s="89">
        <v>2004</v>
      </c>
      <c r="BZ136" s="89">
        <v>2004</v>
      </c>
      <c r="CA136" s="89">
        <v>2004</v>
      </c>
      <c r="CB136" s="89">
        <v>2005</v>
      </c>
      <c r="CC136" s="89">
        <v>2005</v>
      </c>
      <c r="CD136" s="89">
        <v>2005</v>
      </c>
      <c r="CE136" s="89">
        <v>2006</v>
      </c>
      <c r="CF136" s="89">
        <v>2006</v>
      </c>
      <c r="CG136" s="89">
        <v>2006</v>
      </c>
      <c r="CH136" s="89">
        <v>2007</v>
      </c>
      <c r="CI136" s="89">
        <v>2007</v>
      </c>
      <c r="CJ136" s="89">
        <v>2007</v>
      </c>
      <c r="CK136" s="89">
        <v>2008</v>
      </c>
      <c r="CL136" s="89">
        <v>2008</v>
      </c>
      <c r="CM136" s="89">
        <v>2008</v>
      </c>
      <c r="CN136" s="77">
        <v>2009</v>
      </c>
      <c r="CO136" s="77">
        <v>2009</v>
      </c>
      <c r="CP136" s="77">
        <v>2009</v>
      </c>
      <c r="CQ136" s="77">
        <v>2010</v>
      </c>
      <c r="CR136" s="77">
        <v>2010</v>
      </c>
      <c r="CS136" s="77">
        <v>2010</v>
      </c>
      <c r="CT136" s="77">
        <v>2011</v>
      </c>
      <c r="CU136" s="77">
        <v>2011</v>
      </c>
      <c r="CV136" s="77">
        <v>2011</v>
      </c>
      <c r="CW136" s="77">
        <v>2012</v>
      </c>
      <c r="CX136" s="89">
        <v>2012</v>
      </c>
      <c r="CY136" s="89">
        <v>2012</v>
      </c>
      <c r="CZ136" s="77">
        <v>2013</v>
      </c>
      <c r="DA136" s="77">
        <v>2013</v>
      </c>
      <c r="DB136" s="77">
        <v>2013</v>
      </c>
      <c r="DC136" s="77">
        <v>2014</v>
      </c>
      <c r="DD136" s="77">
        <v>2014</v>
      </c>
      <c r="DE136" s="77">
        <v>2014</v>
      </c>
    </row>
    <row r="137" spans="1:109">
      <c r="A137" s="78" t="s">
        <v>423</v>
      </c>
      <c r="B137" s="78"/>
      <c r="C137" s="78" t="s">
        <v>451</v>
      </c>
      <c r="D137" s="78" t="s">
        <v>299</v>
      </c>
      <c r="E137" s="77" t="s">
        <v>3</v>
      </c>
      <c r="F137" s="77" t="s">
        <v>4</v>
      </c>
      <c r="G137" s="77" t="s">
        <v>202</v>
      </c>
      <c r="H137" s="77" t="s">
        <v>3</v>
      </c>
      <c r="I137" s="77" t="s">
        <v>4</v>
      </c>
      <c r="J137" s="77" t="s">
        <v>202</v>
      </c>
      <c r="K137" s="77" t="s">
        <v>3</v>
      </c>
      <c r="L137" s="77" t="s">
        <v>4</v>
      </c>
      <c r="M137" s="77" t="s">
        <v>202</v>
      </c>
      <c r="N137" s="77" t="s">
        <v>3</v>
      </c>
      <c r="O137" s="77" t="s">
        <v>4</v>
      </c>
      <c r="P137" s="77" t="s">
        <v>202</v>
      </c>
      <c r="Q137" s="77" t="s">
        <v>3</v>
      </c>
      <c r="R137" s="77" t="s">
        <v>4</v>
      </c>
      <c r="S137" s="77" t="s">
        <v>202</v>
      </c>
      <c r="T137" s="77" t="s">
        <v>3</v>
      </c>
      <c r="U137" s="77" t="s">
        <v>4</v>
      </c>
      <c r="V137" s="77" t="s">
        <v>202</v>
      </c>
      <c r="W137" s="77" t="s">
        <v>3</v>
      </c>
      <c r="X137" s="77" t="s">
        <v>4</v>
      </c>
      <c r="Y137" s="77" t="s">
        <v>202</v>
      </c>
      <c r="Z137" s="77" t="s">
        <v>3</v>
      </c>
      <c r="AA137" s="77" t="s">
        <v>4</v>
      </c>
      <c r="AB137" s="77" t="s">
        <v>202</v>
      </c>
      <c r="AC137" s="77" t="s">
        <v>3</v>
      </c>
      <c r="AD137" s="77" t="s">
        <v>4</v>
      </c>
      <c r="AE137" s="77" t="s">
        <v>202</v>
      </c>
      <c r="AF137" s="77" t="s">
        <v>3</v>
      </c>
      <c r="AG137" s="77" t="s">
        <v>4</v>
      </c>
      <c r="AH137" s="77" t="s">
        <v>202</v>
      </c>
      <c r="AI137" s="77" t="s">
        <v>3</v>
      </c>
      <c r="AJ137" s="77" t="s">
        <v>4</v>
      </c>
      <c r="AK137" s="77" t="s">
        <v>202</v>
      </c>
      <c r="AL137" s="77" t="s">
        <v>3</v>
      </c>
      <c r="AM137" s="77" t="s">
        <v>4</v>
      </c>
      <c r="AN137" s="77" t="s">
        <v>202</v>
      </c>
      <c r="AO137" s="77" t="s">
        <v>3</v>
      </c>
      <c r="AP137" s="77" t="s">
        <v>4</v>
      </c>
      <c r="AQ137" s="77" t="s">
        <v>202</v>
      </c>
      <c r="AR137" s="77" t="s">
        <v>3</v>
      </c>
      <c r="AS137" s="77" t="s">
        <v>4</v>
      </c>
      <c r="AT137" s="77" t="s">
        <v>202</v>
      </c>
      <c r="AU137" s="77" t="s">
        <v>3</v>
      </c>
      <c r="AV137" s="77" t="s">
        <v>4</v>
      </c>
      <c r="AW137" s="77" t="s">
        <v>202</v>
      </c>
      <c r="AX137" s="77" t="s">
        <v>3</v>
      </c>
      <c r="AY137" s="77" t="s">
        <v>4</v>
      </c>
      <c r="AZ137" s="77" t="s">
        <v>202</v>
      </c>
      <c r="BA137" s="77" t="s">
        <v>3</v>
      </c>
      <c r="BB137" s="77" t="s">
        <v>4</v>
      </c>
      <c r="BC137" s="77" t="s">
        <v>202</v>
      </c>
      <c r="BD137" s="77" t="s">
        <v>3</v>
      </c>
      <c r="BE137" s="77" t="s">
        <v>4</v>
      </c>
      <c r="BF137" s="77" t="s">
        <v>202</v>
      </c>
      <c r="BG137" s="77" t="s">
        <v>3</v>
      </c>
      <c r="BH137" s="77" t="s">
        <v>4</v>
      </c>
      <c r="BI137" s="77" t="s">
        <v>202</v>
      </c>
      <c r="BJ137" s="77" t="s">
        <v>3</v>
      </c>
      <c r="BK137" s="77" t="s">
        <v>4</v>
      </c>
      <c r="BL137" s="77" t="s">
        <v>202</v>
      </c>
      <c r="BM137" s="77" t="s">
        <v>3</v>
      </c>
      <c r="BN137" s="77" t="s">
        <v>4</v>
      </c>
      <c r="BO137" s="77" t="s">
        <v>202</v>
      </c>
      <c r="BP137" s="77" t="s">
        <v>3</v>
      </c>
      <c r="BQ137" s="77" t="s">
        <v>4</v>
      </c>
      <c r="BR137" s="77" t="s">
        <v>202</v>
      </c>
      <c r="BS137" s="77" t="s">
        <v>3</v>
      </c>
      <c r="BT137" s="77" t="s">
        <v>4</v>
      </c>
      <c r="BU137" s="77" t="s">
        <v>202</v>
      </c>
      <c r="BV137" s="77" t="s">
        <v>3</v>
      </c>
      <c r="BW137" s="77" t="s">
        <v>4</v>
      </c>
      <c r="BX137" s="77" t="s">
        <v>202</v>
      </c>
      <c r="BY137" s="77" t="s">
        <v>3</v>
      </c>
      <c r="BZ137" s="77" t="s">
        <v>4</v>
      </c>
      <c r="CA137" s="77" t="s">
        <v>202</v>
      </c>
      <c r="CB137" s="77" t="s">
        <v>3</v>
      </c>
      <c r="CC137" s="77" t="s">
        <v>4</v>
      </c>
      <c r="CD137" s="77" t="s">
        <v>202</v>
      </c>
      <c r="CE137" s="77" t="s">
        <v>3</v>
      </c>
      <c r="CF137" s="77" t="s">
        <v>4</v>
      </c>
      <c r="CG137" s="77" t="s">
        <v>202</v>
      </c>
      <c r="CH137" s="77" t="s">
        <v>3</v>
      </c>
      <c r="CI137" s="77" t="s">
        <v>4</v>
      </c>
      <c r="CJ137" s="77" t="s">
        <v>202</v>
      </c>
      <c r="CK137" s="77" t="s">
        <v>3</v>
      </c>
      <c r="CL137" s="77" t="s">
        <v>4</v>
      </c>
      <c r="CM137" s="77" t="s">
        <v>202</v>
      </c>
      <c r="CN137" s="77" t="s">
        <v>3</v>
      </c>
      <c r="CO137" s="77" t="s">
        <v>4</v>
      </c>
      <c r="CP137" s="77" t="s">
        <v>202</v>
      </c>
      <c r="CQ137" s="77" t="s">
        <v>3</v>
      </c>
      <c r="CR137" s="77" t="s">
        <v>4</v>
      </c>
      <c r="CS137" s="77" t="s">
        <v>202</v>
      </c>
      <c r="CT137" s="77" t="s">
        <v>3</v>
      </c>
      <c r="CU137" s="77" t="s">
        <v>4</v>
      </c>
      <c r="CV137" s="77" t="s">
        <v>202</v>
      </c>
      <c r="CW137" s="77" t="s">
        <v>3</v>
      </c>
      <c r="CX137" s="77" t="s">
        <v>4</v>
      </c>
      <c r="CY137" s="77" t="s">
        <v>202</v>
      </c>
      <c r="CZ137" s="77" t="s">
        <v>3</v>
      </c>
      <c r="DA137" s="77" t="s">
        <v>4</v>
      </c>
      <c r="DB137" s="77" t="s">
        <v>202</v>
      </c>
      <c r="DC137" s="77" t="s">
        <v>3</v>
      </c>
      <c r="DD137" s="77" t="s">
        <v>4</v>
      </c>
      <c r="DE137" s="77" t="s">
        <v>202</v>
      </c>
    </row>
    <row r="138" spans="1:109">
      <c r="A138" s="77" t="s">
        <v>460</v>
      </c>
      <c r="B138" s="77"/>
      <c r="C138" s="77" t="s">
        <v>19</v>
      </c>
      <c r="D138" s="77"/>
      <c r="E138" s="85">
        <f>SUMIFS(Data!$E:$E,Data!$D:$D,'All YOY'!E$137,Data!$A:$A,'All YOY'!E$136,Data!$C:$C,'All YOY'!$C138,Data!$B:$B,'All YOY'!E$135)</f>
        <v>20206</v>
      </c>
      <c r="F138" s="85">
        <f>SUMIFS(Data!$E:$E,Data!$D:$D,'All YOY'!F$137,Data!$A:$A,'All YOY'!F$136,Data!$C:$C,'All YOY'!$C138,Data!$B:$B,'All YOY'!F$135)</f>
        <v>18958</v>
      </c>
      <c r="G138" s="85">
        <f>SUMIFS(Data!$E:$E,Data!$D:$D,'All YOY'!G$137,Data!$A:$A,'All YOY'!G$136,Data!$C:$C,'All YOY'!$C138,Data!$B:$B,'All YOY'!G$135)</f>
        <v>1248</v>
      </c>
      <c r="H138" s="85">
        <f>SUMIFS(Data!$E:$E,Data!$D:$D,'All YOY'!H$137,Data!$A:$A,'All YOY'!H$136,Data!$C:$C,'All YOY'!$C138,Data!$B:$B,'All YOY'!H$135)</f>
        <v>21276</v>
      </c>
      <c r="I138" s="85">
        <f>SUMIFS(Data!$E:$E,Data!$D:$D,'All YOY'!I$137,Data!$A:$A,'All YOY'!I$136,Data!$C:$C,'All YOY'!$C138,Data!$B:$B,'All YOY'!I$135)</f>
        <v>20014</v>
      </c>
      <c r="J138" s="85">
        <f>SUMIFS(Data!$E:$E,Data!$D:$D,'All YOY'!J$137,Data!$A:$A,'All YOY'!J$136,Data!$C:$C,'All YOY'!$C138,Data!$B:$B,'All YOY'!J$135)</f>
        <v>1262</v>
      </c>
      <c r="K138" s="85">
        <f>SUMIFS(Data!$E:$E,Data!$D:$D,'All YOY'!K$137,Data!$A:$A,'All YOY'!K$136,Data!$C:$C,'All YOY'!$C138,Data!$B:$B,'All YOY'!K$135)</f>
        <v>20708</v>
      </c>
      <c r="L138" s="85">
        <f>SUMIFS(Data!$E:$E,Data!$D:$D,'All YOY'!L$137,Data!$A:$A,'All YOY'!L$136,Data!$C:$C,'All YOY'!$C138,Data!$B:$B,'All YOY'!L$135)</f>
        <v>19619</v>
      </c>
      <c r="M138" s="85">
        <f>SUMIFS(Data!$E:$E,Data!$D:$D,'All YOY'!M$137,Data!$A:$A,'All YOY'!M$136,Data!$C:$C,'All YOY'!$C138,Data!$B:$B,'All YOY'!M$135)</f>
        <v>1089</v>
      </c>
      <c r="N138" s="85">
        <f>SUMIFS(Data!$E:$E,Data!$D:$D,'All YOY'!N$137,Data!$A:$A,'All YOY'!N$136,Data!$C:$C,'All YOY'!$C138,Data!$B:$B,'All YOY'!N$135)</f>
        <v>21938</v>
      </c>
      <c r="O138" s="85">
        <f>SUMIFS(Data!$E:$E,Data!$D:$D,'All YOY'!O$137,Data!$A:$A,'All YOY'!O$136,Data!$C:$C,'All YOY'!$C138,Data!$B:$B,'All YOY'!O$135)</f>
        <v>20760</v>
      </c>
      <c r="P138" s="85">
        <f>SUMIFS(Data!$E:$E,Data!$D:$D,'All YOY'!P$137,Data!$A:$A,'All YOY'!P$136,Data!$C:$C,'All YOY'!$C138,Data!$B:$B,'All YOY'!P$135)</f>
        <v>1178</v>
      </c>
      <c r="Q138" s="85">
        <f>SUMIFS(Data!$E:$E,Data!$D:$D,'All YOY'!Q$137,Data!$A:$A,'All YOY'!Q$136,Data!$C:$C,'All YOY'!$C138,Data!$B:$B,'All YOY'!Q$135)</f>
        <v>22583</v>
      </c>
      <c r="R138" s="85">
        <f>SUMIFS(Data!$E:$E,Data!$D:$D,'All YOY'!R$137,Data!$A:$A,'All YOY'!R$136,Data!$C:$C,'All YOY'!$C138,Data!$B:$B,'All YOY'!R$135)</f>
        <v>21159</v>
      </c>
      <c r="S138" s="85">
        <f>SUMIFS(Data!$E:$E,Data!$D:$D,'All YOY'!S$137,Data!$A:$A,'All YOY'!S$136,Data!$C:$C,'All YOY'!$C138,Data!$B:$B,'All YOY'!S$135)</f>
        <v>1424</v>
      </c>
      <c r="T138" s="85">
        <f>SUMIFS(Data!$E:$E,Data!$D:$D,'All YOY'!T$137,Data!$A:$A,'All YOY'!T$136,Data!$C:$C,'All YOY'!$C138,Data!$B:$B,'All YOY'!T$135)</f>
        <v>23757</v>
      </c>
      <c r="U138" s="85">
        <f>SUMIFS(Data!$E:$E,Data!$D:$D,'All YOY'!U$137,Data!$A:$A,'All YOY'!U$136,Data!$C:$C,'All YOY'!$C138,Data!$B:$B,'All YOY'!U$135)</f>
        <v>22274</v>
      </c>
      <c r="V138" s="85">
        <f>SUMIFS(Data!$E:$E,Data!$D:$D,'All YOY'!V$137,Data!$A:$A,'All YOY'!V$136,Data!$C:$C,'All YOY'!$C138,Data!$B:$B,'All YOY'!V$135)</f>
        <v>1483</v>
      </c>
      <c r="W138" s="85">
        <f>SUMIFS(Data!$E:$E,Data!$D:$D,'All YOY'!W$137,Data!$A:$A,'All YOY'!W$136,Data!$C:$C,'All YOY'!$C138,Data!$B:$B,'All YOY'!W$135)</f>
        <v>25105</v>
      </c>
      <c r="X138" s="85">
        <f>SUMIFS(Data!$E:$E,Data!$D:$D,'All YOY'!X$137,Data!$A:$A,'All YOY'!X$136,Data!$C:$C,'All YOY'!$C138,Data!$B:$B,'All YOY'!X$135)</f>
        <v>23440</v>
      </c>
      <c r="Y138" s="85">
        <f>SUMIFS(Data!$E:$E,Data!$D:$D,'All YOY'!Y$137,Data!$A:$A,'All YOY'!Y$136,Data!$C:$C,'All YOY'!$C138,Data!$B:$B,'All YOY'!Y$135)</f>
        <v>1665</v>
      </c>
      <c r="Z138" s="85">
        <f>SUMIFS(Data!$E:$E,Data!$D:$D,'All YOY'!Z$137,Data!$A:$A,'All YOY'!Z$136,Data!$C:$C,'All YOY'!$C138,Data!$B:$B,'All YOY'!Z$135)</f>
        <v>28715</v>
      </c>
      <c r="AA138" s="85">
        <f>SUMIFS(Data!$E:$E,Data!$D:$D,'All YOY'!AA$137,Data!$A:$A,'All YOY'!AA$136,Data!$C:$C,'All YOY'!$C138,Data!$B:$B,'All YOY'!AA$135)</f>
        <v>26956</v>
      </c>
      <c r="AB138" s="85">
        <f>SUMIFS(Data!$E:$E,Data!$D:$D,'All YOY'!AB$137,Data!$A:$A,'All YOY'!AB$136,Data!$C:$C,'All YOY'!$C138,Data!$B:$B,'All YOY'!AB$135)</f>
        <v>1759</v>
      </c>
      <c r="AC138" s="85">
        <f>SUMIFS(Data!$E:$E,Data!$D:$D,'All YOY'!AC$137,Data!$A:$A,'All YOY'!AC$136,Data!$C:$C,'All YOY'!$C138,Data!$B:$B,'All YOY'!AC$135)</f>
        <v>29357</v>
      </c>
      <c r="AD138" s="85">
        <f>SUMIFS(Data!$E:$E,Data!$D:$D,'All YOY'!AD$137,Data!$A:$A,'All YOY'!AD$136,Data!$C:$C,'All YOY'!$C138,Data!$B:$B,'All YOY'!AD$135)</f>
        <v>27210</v>
      </c>
      <c r="AE138" s="85">
        <f>SUMIFS(Data!$E:$E,Data!$D:$D,'All YOY'!AE$137,Data!$A:$A,'All YOY'!AE$136,Data!$C:$C,'All YOY'!$C138,Data!$B:$B,'All YOY'!AE$135)</f>
        <v>2147</v>
      </c>
      <c r="AF138" s="85">
        <f>SUMIFS(Data!$E:$E,Data!$D:$D,'All YOY'!AF$137,Data!$A:$A,'All YOY'!AF$136,Data!$C:$C,'All YOY'!$C138,Data!$B:$B,'All YOY'!AF$135)</f>
        <v>30678</v>
      </c>
      <c r="AG138" s="85">
        <f>SUMIFS(Data!$E:$E,Data!$D:$D,'All YOY'!AG$137,Data!$A:$A,'All YOY'!AG$136,Data!$C:$C,'All YOY'!$C138,Data!$B:$B,'All YOY'!AG$135)</f>
        <v>28770</v>
      </c>
      <c r="AH138" s="85">
        <f>SUMIFS(Data!$E:$E,Data!$D:$D,'All YOY'!AH$137,Data!$A:$A,'All YOY'!AH$136,Data!$C:$C,'All YOY'!$C138,Data!$B:$B,'All YOY'!AH$135)</f>
        <v>1908</v>
      </c>
      <c r="AI138" s="85">
        <f>SUMIFS(Data!$E:$E,Data!$D:$D,'All YOY'!AI$137,Data!$A:$A,'All YOY'!AI$136,Data!$C:$C,'All YOY'!$C138,Data!$B:$B,'All YOY'!AI$135)</f>
        <v>31834</v>
      </c>
      <c r="AJ138" s="85">
        <f>SUMIFS(Data!$E:$E,Data!$D:$D,'All YOY'!AJ$137,Data!$A:$A,'All YOY'!AJ$136,Data!$C:$C,'All YOY'!$C138,Data!$B:$B,'All YOY'!AJ$135)</f>
        <v>30026</v>
      </c>
      <c r="AK138" s="85">
        <f>SUMIFS(Data!$E:$E,Data!$D:$D,'All YOY'!AK$137,Data!$A:$A,'All YOY'!AK$136,Data!$C:$C,'All YOY'!$C138,Data!$B:$B,'All YOY'!AK$135)</f>
        <v>1808</v>
      </c>
      <c r="AL138" s="85">
        <f>SUMIFS(Data!$E:$E,Data!$D:$D,'All YOY'!AL$137,Data!$A:$A,'All YOY'!AL$136,Data!$C:$C,'All YOY'!$C138,Data!$B:$B,'All YOY'!AL$135)</f>
        <v>32600</v>
      </c>
      <c r="AM138" s="85">
        <f>SUMIFS(Data!$E:$E,Data!$D:$D,'All YOY'!AM$137,Data!$A:$A,'All YOY'!AM$136,Data!$C:$C,'All YOY'!$C138,Data!$B:$B,'All YOY'!AM$135)</f>
        <v>30672</v>
      </c>
      <c r="AN138" s="85">
        <f>SUMIFS(Data!$E:$E,Data!$D:$D,'All YOY'!AN$137,Data!$A:$A,'All YOY'!AN$136,Data!$C:$C,'All YOY'!$C138,Data!$B:$B,'All YOY'!AN$135)</f>
        <v>1928</v>
      </c>
      <c r="AO138" s="85">
        <f>SUMIFS(Data!$E:$E,Data!$D:$D,'All YOY'!AO$137,Data!$A:$A,'All YOY'!AO$136,Data!$C:$C,'All YOY'!$C138,Data!$B:$B,'All YOY'!AO$135)</f>
        <v>33656</v>
      </c>
      <c r="AP138" s="85">
        <f>SUMIFS(Data!$E:$E,Data!$D:$D,'All YOY'!AP$137,Data!$A:$A,'All YOY'!AP$136,Data!$C:$C,'All YOY'!$C138,Data!$B:$B,'All YOY'!AP$135)</f>
        <v>31687</v>
      </c>
      <c r="AQ138" s="85">
        <f>SUMIFS(Data!$E:$E,Data!$D:$D,'All YOY'!AQ$137,Data!$A:$A,'All YOY'!AQ$136,Data!$C:$C,'All YOY'!$C138,Data!$B:$B,'All YOY'!AQ$135)</f>
        <v>1969</v>
      </c>
      <c r="AR138" s="85">
        <f>SUMIFS(Data!$E:$E,Data!$D:$D,'All YOY'!AR$137,Data!$A:$A,'All YOY'!AR$136,Data!$C:$C,'All YOY'!$C138,Data!$B:$B,'All YOY'!AR$135)</f>
        <v>34915</v>
      </c>
      <c r="AS138" s="85">
        <f>SUMIFS(Data!$E:$E,Data!$D:$D,'All YOY'!AS$137,Data!$A:$A,'All YOY'!AS$136,Data!$C:$C,'All YOY'!$C138,Data!$B:$B,'All YOY'!AS$135)</f>
        <v>32898</v>
      </c>
      <c r="AT138" s="85">
        <f>SUMIFS(Data!$E:$E,Data!$D:$D,'All YOY'!AT$137,Data!$A:$A,'All YOY'!AT$136,Data!$C:$C,'All YOY'!$C138,Data!$B:$B,'All YOY'!AT$135)</f>
        <v>2017</v>
      </c>
      <c r="AU138" s="85">
        <f>SUMIFS(Data!$E:$E,Data!$D:$D,'All YOY'!AU$137,Data!$A:$A,'All YOY'!AU$136,Data!$C:$C,'All YOY'!$C138,Data!$B:$B,'All YOY'!AU$135)</f>
        <v>34077</v>
      </c>
      <c r="AV138" s="85">
        <f>SUMIFS(Data!$E:$E,Data!$D:$D,'All YOY'!AV$137,Data!$A:$A,'All YOY'!AV$136,Data!$C:$C,'All YOY'!$C138,Data!$B:$B,'All YOY'!AV$135)</f>
        <v>31748</v>
      </c>
      <c r="AW138" s="85">
        <f>SUMIFS(Data!$E:$E,Data!$D:$D,'All YOY'!AW$137,Data!$A:$A,'All YOY'!AW$136,Data!$C:$C,'All YOY'!$C138,Data!$B:$B,'All YOY'!AW$135)</f>
        <v>2329</v>
      </c>
      <c r="AX138" s="85">
        <f>SUMIFS(Data!$E:$E,Data!$D:$D,'All YOY'!AX$137,Data!$A:$A,'All YOY'!AX$136,Data!$C:$C,'All YOY'!$C138,Data!$B:$B,'All YOY'!AX$135)</f>
        <v>34601</v>
      </c>
      <c r="AY138" s="85">
        <f>SUMIFS(Data!$E:$E,Data!$D:$D,'All YOY'!AY$137,Data!$A:$A,'All YOY'!AY$136,Data!$C:$C,'All YOY'!$C138,Data!$B:$B,'All YOY'!AY$135)</f>
        <v>32127</v>
      </c>
      <c r="AZ138" s="85">
        <f>SUMIFS(Data!$E:$E,Data!$D:$D,'All YOY'!AZ$137,Data!$A:$A,'All YOY'!AZ$136,Data!$C:$C,'All YOY'!$C138,Data!$B:$B,'All YOY'!AZ$135)</f>
        <v>2474</v>
      </c>
      <c r="BA138" s="85">
        <f>SUMIFS(Data!$E:$E,Data!$D:$D,'All YOY'!BA$137,Data!$A:$A,'All YOY'!BA$136,Data!$C:$C,'All YOY'!$C138,Data!$B:$B,'All YOY'!BA$135)</f>
        <v>0</v>
      </c>
      <c r="BB138" s="85">
        <f>SUMIFS(Data!$E:$E,Data!$D:$D,'All YOY'!BB$137,Data!$A:$A,'All YOY'!BB$136,Data!$C:$C,'All YOY'!$C138,Data!$B:$B,'All YOY'!BB$135)</f>
        <v>0</v>
      </c>
      <c r="BC138" s="85">
        <f>SUMIFS(Data!$E:$E,Data!$D:$D,'All YOY'!BC$137,Data!$A:$A,'All YOY'!BC$136,Data!$C:$C,'All YOY'!$C138,Data!$B:$B,'All YOY'!BC$135)</f>
        <v>0</v>
      </c>
      <c r="BD138" s="85">
        <f>SUMIFS(Data!$E:$E,Data!$D:$D,'All YOY'!BD$137,Data!$A:$A,'All YOY'!BD$136,Data!$C:$C,'All YOY'!$C138,Data!$B:$B,'All YOY'!BD$135)</f>
        <v>35371</v>
      </c>
      <c r="BE138" s="85">
        <f>SUMIFS(Data!$E:$E,Data!$D:$D,'All YOY'!BE$137,Data!$A:$A,'All YOY'!BE$136,Data!$C:$C,'All YOY'!$C138,Data!$B:$B,'All YOY'!BE$135)</f>
        <v>32658</v>
      </c>
      <c r="BF138" s="85">
        <f>SUMIFS(Data!$E:$E,Data!$D:$D,'All YOY'!BF$137,Data!$A:$A,'All YOY'!BF$136,Data!$C:$C,'All YOY'!$C138,Data!$B:$B,'All YOY'!BF$135)</f>
        <v>2713</v>
      </c>
      <c r="BG138" s="85">
        <f>SUMIFS(Data!$E:$E,Data!$D:$D,'All YOY'!BG$137,Data!$A:$A,'All YOY'!BG$136,Data!$C:$C,'All YOY'!$C138,Data!$B:$B,'All YOY'!BG$135)</f>
        <v>36428</v>
      </c>
      <c r="BH138" s="85">
        <f>SUMIFS(Data!$E:$E,Data!$D:$D,'All YOY'!BH$137,Data!$A:$A,'All YOY'!BH$136,Data!$C:$C,'All YOY'!$C138,Data!$B:$B,'All YOY'!BH$135)</f>
        <v>33620</v>
      </c>
      <c r="BI138" s="85">
        <f>SUMIFS(Data!$E:$E,Data!$D:$D,'All YOY'!BI$137,Data!$A:$A,'All YOY'!BI$136,Data!$C:$C,'All YOY'!$C138,Data!$B:$B,'All YOY'!BI$135)</f>
        <v>2808</v>
      </c>
      <c r="BJ138" s="85">
        <f>SUMIFS(Data!$E:$E,Data!$D:$D,'All YOY'!BJ$137,Data!$A:$A,'All YOY'!BJ$136,Data!$C:$C,'All YOY'!$C138,Data!$B:$B,'All YOY'!BJ$135)</f>
        <v>37732</v>
      </c>
      <c r="BK138" s="85">
        <f>SUMIFS(Data!$E:$E,Data!$D:$D,'All YOY'!BK$137,Data!$A:$A,'All YOY'!BK$136,Data!$C:$C,'All YOY'!$C138,Data!$B:$B,'All YOY'!BK$135)</f>
        <v>35028</v>
      </c>
      <c r="BL138" s="85">
        <f>SUMIFS(Data!$E:$E,Data!$D:$D,'All YOY'!BL$137,Data!$A:$A,'All YOY'!BL$136,Data!$C:$C,'All YOY'!$C138,Data!$B:$B,'All YOY'!BL$135)</f>
        <v>2704</v>
      </c>
      <c r="BM138" s="85">
        <f>SUMIFS(Data!$E:$E,Data!$D:$D,'All YOY'!BM$137,Data!$A:$A,'All YOY'!BM$136,Data!$C:$C,'All YOY'!$C138,Data!$B:$B,'All YOY'!BM$135)</f>
        <v>39203</v>
      </c>
      <c r="BN138" s="85">
        <f>SUMIFS(Data!$E:$E,Data!$D:$D,'All YOY'!BN$137,Data!$A:$A,'All YOY'!BN$136,Data!$C:$C,'All YOY'!$C138,Data!$B:$B,'All YOY'!BN$135)</f>
        <v>36144</v>
      </c>
      <c r="BO138" s="85">
        <f>SUMIFS(Data!$E:$E,Data!$D:$D,'All YOY'!BO$137,Data!$A:$A,'All YOY'!BO$136,Data!$C:$C,'All YOY'!$C138,Data!$B:$B,'All YOY'!BO$135)</f>
        <v>3059</v>
      </c>
      <c r="BP138" s="85">
        <f>SUMIFS(Data!$E:$E,Data!$D:$D,'All YOY'!BP$137,Data!$A:$A,'All YOY'!BP$136,Data!$C:$C,'All YOY'!$C138,Data!$B:$B,'All YOY'!BP$135)</f>
        <v>41154</v>
      </c>
      <c r="BQ138" s="85">
        <f>SUMIFS(Data!$E:$E,Data!$D:$D,'All YOY'!BQ$137,Data!$A:$A,'All YOY'!BQ$136,Data!$C:$C,'All YOY'!$C138,Data!$B:$B,'All YOY'!BQ$135)</f>
        <v>37972</v>
      </c>
      <c r="BR138" s="85">
        <f>SUMIFS(Data!$E:$E,Data!$D:$D,'All YOY'!BR$137,Data!$A:$A,'All YOY'!BR$136,Data!$C:$C,'All YOY'!$C138,Data!$B:$B,'All YOY'!BR$135)</f>
        <v>3182</v>
      </c>
      <c r="BS138" s="85">
        <f>SUMIFS(Data!$E:$E,Data!$D:$D,'All YOY'!BS$137,Data!$A:$A,'All YOY'!BS$136,Data!$C:$C,'All YOY'!$C138,Data!$B:$B,'All YOY'!BS$135)</f>
        <v>42569</v>
      </c>
      <c r="BT138" s="85">
        <f>SUMIFS(Data!$E:$E,Data!$D:$D,'All YOY'!BT$137,Data!$A:$A,'All YOY'!BT$136,Data!$C:$C,'All YOY'!$C138,Data!$B:$B,'All YOY'!BT$135)</f>
        <v>39469</v>
      </c>
      <c r="BU138" s="85">
        <f>SUMIFS(Data!$E:$E,Data!$D:$D,'All YOY'!BU$137,Data!$A:$A,'All YOY'!BU$136,Data!$C:$C,'All YOY'!$C138,Data!$B:$B,'All YOY'!BU$135)</f>
        <v>3100</v>
      </c>
      <c r="BV138" s="85">
        <f>SUMIFS(Data!$E:$E,Data!$D:$D,'All YOY'!BV$137,Data!$A:$A,'All YOY'!BV$136,Data!$C:$C,'All YOY'!$C138,Data!$B:$B,'All YOY'!BV$135)</f>
        <v>42687</v>
      </c>
      <c r="BW138" s="85">
        <f>SUMIFS(Data!$E:$E,Data!$D:$D,'All YOY'!BW$137,Data!$A:$A,'All YOY'!BW$136,Data!$C:$C,'All YOY'!$C138,Data!$B:$B,'All YOY'!BW$135)</f>
        <v>39767</v>
      </c>
      <c r="BX138" s="85">
        <f>SUMIFS(Data!$E:$E,Data!$D:$D,'All YOY'!BX$137,Data!$A:$A,'All YOY'!BX$136,Data!$C:$C,'All YOY'!$C138,Data!$B:$B,'All YOY'!BX$135)</f>
        <v>2920</v>
      </c>
      <c r="BY138" s="85">
        <f>SUMIFS(Data!$E:$E,Data!$D:$D,'All YOY'!BY$137,Data!$A:$A,'All YOY'!BY$136,Data!$C:$C,'All YOY'!$C138,Data!$B:$B,'All YOY'!BY$135)</f>
        <v>42516</v>
      </c>
      <c r="BZ138" s="85">
        <f>SUMIFS(Data!$E:$E,Data!$D:$D,'All YOY'!BZ$137,Data!$A:$A,'All YOY'!BZ$136,Data!$C:$C,'All YOY'!$C138,Data!$B:$B,'All YOY'!BZ$135)</f>
        <v>39240</v>
      </c>
      <c r="CA138" s="85">
        <f>SUMIFS(Data!$E:$E,Data!$D:$D,'All YOY'!CA$137,Data!$A:$A,'All YOY'!CA$136,Data!$C:$C,'All YOY'!$C138,Data!$B:$B,'All YOY'!CA$135)</f>
        <v>3276</v>
      </c>
      <c r="CB138" s="85">
        <f>SUMIFS(Data!$E:$E,Data!$D:$D,'All YOY'!CB$137,Data!$A:$A,'All YOY'!CB$136,Data!$C:$C,'All YOY'!$C138,Data!$B:$B,'All YOY'!CB$135)</f>
        <v>43537</v>
      </c>
      <c r="CC138" s="85">
        <f>SUMIFS(Data!$E:$E,Data!$D:$D,'All YOY'!CC$137,Data!$A:$A,'All YOY'!CC$136,Data!$C:$C,'All YOY'!$C138,Data!$B:$B,'All YOY'!CC$135)</f>
        <v>40072</v>
      </c>
      <c r="CD138" s="85">
        <f>SUMIFS(Data!$E:$E,Data!$D:$D,'All YOY'!CD$137,Data!$A:$A,'All YOY'!CD$136,Data!$C:$C,'All YOY'!$C138,Data!$B:$B,'All YOY'!CD$135)</f>
        <v>3465</v>
      </c>
      <c r="CE138" s="85">
        <f>SUMIFS(Data!$E:$E,Data!$D:$D,'All YOY'!CE$137,Data!$A:$A,'All YOY'!CE$136,Data!$C:$C,'All YOY'!$C138,Data!$B:$B,'All YOY'!CE$135)</f>
        <v>44465</v>
      </c>
      <c r="CF138" s="85">
        <f>SUMIFS(Data!$E:$E,Data!$D:$D,'All YOY'!CF$137,Data!$A:$A,'All YOY'!CF$136,Data!$C:$C,'All YOY'!$C138,Data!$B:$B,'All YOY'!CF$135)</f>
        <v>40820</v>
      </c>
      <c r="CG138" s="85">
        <f>SUMIFS(Data!$E:$E,Data!$D:$D,'All YOY'!CG$137,Data!$A:$A,'All YOY'!CG$136,Data!$C:$C,'All YOY'!$C138,Data!$B:$B,'All YOY'!CG$135)</f>
        <v>3645</v>
      </c>
      <c r="CH138" s="85">
        <f>SUMIFS(Data!$E:$E,Data!$D:$D,'All YOY'!CH$137,Data!$A:$A,'All YOY'!CH$136,Data!$C:$C,'All YOY'!$C138,Data!$B:$B,'All YOY'!CH$135)</f>
        <v>46099</v>
      </c>
      <c r="CI138" s="85">
        <f>SUMIFS(Data!$E:$E,Data!$D:$D,'All YOY'!CI$137,Data!$A:$A,'All YOY'!CI$136,Data!$C:$C,'All YOY'!$C138,Data!$B:$B,'All YOY'!CI$135)</f>
        <v>42449</v>
      </c>
      <c r="CJ138" s="85">
        <f>SUMIFS(Data!$E:$E,Data!$D:$D,'All YOY'!CJ$137,Data!$A:$A,'All YOY'!CJ$136,Data!$C:$C,'All YOY'!$C138,Data!$B:$B,'All YOY'!CJ$135)</f>
        <v>3650</v>
      </c>
      <c r="CK138" s="85">
        <f>SUMIFS(Data!$E:$E,Data!$D:$D,'All YOY'!CK$137,Data!$A:$A,'All YOY'!CK$136,Data!$C:$C,'All YOY'!$C138,Data!$B:$B,'All YOY'!CK$135)</f>
        <v>46297</v>
      </c>
      <c r="CL138" s="85">
        <f>SUMIFS(Data!$E:$E,Data!$D:$D,'All YOY'!CL$137,Data!$A:$A,'All YOY'!CL$136,Data!$C:$C,'All YOY'!$C138,Data!$B:$B,'All YOY'!CL$135)</f>
        <v>42557</v>
      </c>
      <c r="CM138" s="85">
        <f>SUMIFS(Data!$E:$E,Data!$D:$D,'All YOY'!CM$137,Data!$A:$A,'All YOY'!CM$136,Data!$C:$C,'All YOY'!$C138,Data!$B:$B,'All YOY'!CM$135)</f>
        <v>3740</v>
      </c>
      <c r="CN138" s="85">
        <f>SUMIFS(Data!$E:$E,Data!$D:$D,'All YOY'!CN$137,Data!$A:$A,'All YOY'!CN$136,Data!$C:$C,'All YOY'!$C138,Data!$B:$B,'All YOY'!CN$135)</f>
        <v>46168</v>
      </c>
      <c r="CO138" s="85">
        <f>SUMIFS(Data!$E:$E,Data!$D:$D,'All YOY'!CO$137,Data!$A:$A,'All YOY'!CO$136,Data!$C:$C,'All YOY'!$C138,Data!$B:$B,'All YOY'!CO$135)</f>
        <v>43128</v>
      </c>
      <c r="CP138" s="85">
        <f>SUMIFS(Data!$E:$E,Data!$D:$D,'All YOY'!CP$137,Data!$A:$A,'All YOY'!CP$136,Data!$C:$C,'All YOY'!$C138,Data!$B:$B,'All YOY'!CP$135)</f>
        <v>3040</v>
      </c>
      <c r="CQ138" s="85">
        <f>SUMIFS(Data!$E:$E,Data!$D:$D,'All YOY'!CQ$137,Data!$A:$A,'All YOY'!CQ$136,Data!$C:$C,'All YOY'!$C138,Data!$B:$B,'All YOY'!CQ$135)</f>
        <v>45591</v>
      </c>
      <c r="CR138" s="85">
        <f>SUMIFS(Data!$E:$E,Data!$D:$D,'All YOY'!CR$137,Data!$A:$A,'All YOY'!CR$136,Data!$C:$C,'All YOY'!$C138,Data!$B:$B,'All YOY'!CR$135)</f>
        <v>42479</v>
      </c>
      <c r="CS138" s="85">
        <f>SUMIFS(Data!$E:$E,Data!$D:$D,'All YOY'!CS$137,Data!$A:$A,'All YOY'!CS$136,Data!$C:$C,'All YOY'!$C138,Data!$B:$B,'All YOY'!CS$135)</f>
        <v>3112</v>
      </c>
      <c r="CT138" s="85">
        <f>SUMIFS(Data!$E:$E,Data!$D:$D,'All YOY'!CT$137,Data!$A:$A,'All YOY'!CT$136,Data!$C:$C,'All YOY'!$C138,Data!$B:$B,'All YOY'!CT$135)</f>
        <v>44634</v>
      </c>
      <c r="CU138" s="85">
        <f>SUMIFS(Data!$E:$E,Data!$D:$D,'All YOY'!CU$137,Data!$A:$A,'All YOY'!CU$136,Data!$C:$C,'All YOY'!$C138,Data!$B:$B,'All YOY'!CU$135)</f>
        <v>41359</v>
      </c>
      <c r="CV138" s="85">
        <f>SUMIFS(Data!$E:$E,Data!$D:$D,'All YOY'!CV$137,Data!$A:$A,'All YOY'!CV$136,Data!$C:$C,'All YOY'!$C138,Data!$B:$B,'All YOY'!CV$135)</f>
        <v>3275</v>
      </c>
      <c r="CW138" s="85">
        <f>SUMIFS(Data!$E:$E,Data!$D:$D,'All YOY'!CW$137,Data!$A:$A,'All YOY'!CW$136,Data!$C:$C,'All YOY'!$C138,Data!$B:$B,'All YOY'!CW$135)</f>
        <v>45016</v>
      </c>
      <c r="CX138" s="85">
        <f>SUMIFS(Data!$E:$E,Data!$D:$D,'All YOY'!CX$137,Data!$A:$A,'All YOY'!CX$136,Data!$C:$C,'All YOY'!$C138,Data!$B:$B,'All YOY'!CX$135)</f>
        <v>41114</v>
      </c>
      <c r="CY138" s="85">
        <f>SUMIFS(Data!$E:$E,Data!$D:$D,'All YOY'!CY$137,Data!$A:$A,'All YOY'!CY$136,Data!$C:$C,'All YOY'!$C138,Data!$B:$B,'All YOY'!CY$135)</f>
        <v>3902</v>
      </c>
      <c r="CZ138" s="85">
        <f>SUMIFS(Data!$E:$E,Data!$D:$D,'All YOY'!CZ$137,Data!$A:$A,'All YOY'!CZ$136,Data!$C:$C,'All YOY'!$C138,Data!$B:$B,'All YOY'!CZ$135)</f>
        <v>45373</v>
      </c>
      <c r="DA138" s="85">
        <f>SUMIFS(Data!$E:$E,Data!$D:$D,'All YOY'!DA$137,Data!$A:$A,'All YOY'!DA$136,Data!$C:$C,'All YOY'!$C138,Data!$B:$B,'All YOY'!DA$135)</f>
        <v>41206</v>
      </c>
      <c r="DB138" s="85">
        <f>SUMIFS(Data!$E:$E,Data!$D:$D,'All YOY'!DB$137,Data!$A:$A,'All YOY'!DB$136,Data!$C:$C,'All YOY'!$C138,Data!$B:$B,'All YOY'!DB$135)</f>
        <v>4167</v>
      </c>
      <c r="DC138" s="85">
        <f>SUMIFS(Data!$E:$E,Data!$D:$D,'All YOY'!DC$137,Data!$A:$A,'All YOY'!DC$136,Data!$C:$C,'All YOY'!$C138,Data!$B:$B,'All YOY'!DC$135)</f>
        <v>46010</v>
      </c>
      <c r="DD138" s="85">
        <f>SUMIFS(Data!$E:$E,Data!$D:$D,'All YOY'!DD$137,Data!$A:$A,'All YOY'!DD$136,Data!$C:$C,'All YOY'!$C138,Data!$B:$B,'All YOY'!DD$135)</f>
        <v>41847</v>
      </c>
      <c r="DE138" s="85">
        <f>SUMIFS(Data!$E:$E,Data!$D:$D,'All YOY'!DE$137,Data!$A:$A,'All YOY'!DE$136,Data!$C:$C,'All YOY'!$C138,Data!$B:$B,'All YOY'!DE$135)</f>
        <v>4163</v>
      </c>
    </row>
    <row r="139" spans="1:109">
      <c r="A139" s="77" t="s">
        <v>460</v>
      </c>
      <c r="B139" s="77"/>
      <c r="C139" s="77" t="s">
        <v>20</v>
      </c>
      <c r="D139" s="77"/>
      <c r="E139" s="85">
        <f>SUMIFS(Data!$E:$E,Data!$D:$D,'All YOY'!E$137,Data!$A:$A,'All YOY'!E$136,Data!$C:$C,'All YOY'!$C139,Data!$B:$B,'All YOY'!E$135)</f>
        <v>8308</v>
      </c>
      <c r="F139" s="85">
        <f>SUMIFS(Data!$E:$E,Data!$D:$D,'All YOY'!F$137,Data!$A:$A,'All YOY'!F$136,Data!$C:$C,'All YOY'!$C139,Data!$B:$B,'All YOY'!F$135)</f>
        <v>7095</v>
      </c>
      <c r="G139" s="85">
        <f>SUMIFS(Data!$E:$E,Data!$D:$D,'All YOY'!G$137,Data!$A:$A,'All YOY'!G$136,Data!$C:$C,'All YOY'!$C139,Data!$B:$B,'All YOY'!G$135)</f>
        <v>1213</v>
      </c>
      <c r="H139" s="85">
        <f>SUMIFS(Data!$E:$E,Data!$D:$D,'All YOY'!H$137,Data!$A:$A,'All YOY'!H$136,Data!$C:$C,'All YOY'!$C139,Data!$B:$B,'All YOY'!H$135)</f>
        <v>8481</v>
      </c>
      <c r="I139" s="85">
        <f>SUMIFS(Data!$E:$E,Data!$D:$D,'All YOY'!I$137,Data!$A:$A,'All YOY'!I$136,Data!$C:$C,'All YOY'!$C139,Data!$B:$B,'All YOY'!I$135)</f>
        <v>7277</v>
      </c>
      <c r="J139" s="85">
        <f>SUMIFS(Data!$E:$E,Data!$D:$D,'All YOY'!J$137,Data!$A:$A,'All YOY'!J$136,Data!$C:$C,'All YOY'!$C139,Data!$B:$B,'All YOY'!J$135)</f>
        <v>1204</v>
      </c>
      <c r="K139" s="85">
        <f>SUMIFS(Data!$E:$E,Data!$D:$D,'All YOY'!K$137,Data!$A:$A,'All YOY'!K$136,Data!$C:$C,'All YOY'!$C139,Data!$B:$B,'All YOY'!K$135)</f>
        <v>7434</v>
      </c>
      <c r="L139" s="85">
        <f>SUMIFS(Data!$E:$E,Data!$D:$D,'All YOY'!L$137,Data!$A:$A,'All YOY'!L$136,Data!$C:$C,'All YOY'!$C139,Data!$B:$B,'All YOY'!L$135)</f>
        <v>6488</v>
      </c>
      <c r="M139" s="85">
        <f>SUMIFS(Data!$E:$E,Data!$D:$D,'All YOY'!M$137,Data!$A:$A,'All YOY'!M$136,Data!$C:$C,'All YOY'!$C139,Data!$B:$B,'All YOY'!M$135)</f>
        <v>946</v>
      </c>
      <c r="N139" s="85">
        <f>SUMIFS(Data!$E:$E,Data!$D:$D,'All YOY'!N$137,Data!$A:$A,'All YOY'!N$136,Data!$C:$C,'All YOY'!$C139,Data!$B:$B,'All YOY'!N$135)</f>
        <v>7530</v>
      </c>
      <c r="O139" s="85">
        <f>SUMIFS(Data!$E:$E,Data!$D:$D,'All YOY'!O$137,Data!$A:$A,'All YOY'!O$136,Data!$C:$C,'All YOY'!$C139,Data!$B:$B,'All YOY'!O$135)</f>
        <v>6614</v>
      </c>
      <c r="P139" s="85">
        <f>SUMIFS(Data!$E:$E,Data!$D:$D,'All YOY'!P$137,Data!$A:$A,'All YOY'!P$136,Data!$C:$C,'All YOY'!$C139,Data!$B:$B,'All YOY'!P$135)</f>
        <v>916</v>
      </c>
      <c r="Q139" s="85">
        <f>SUMIFS(Data!$E:$E,Data!$D:$D,'All YOY'!Q$137,Data!$A:$A,'All YOY'!Q$136,Data!$C:$C,'All YOY'!$C139,Data!$B:$B,'All YOY'!Q$135)</f>
        <v>7442</v>
      </c>
      <c r="R139" s="85">
        <f>SUMIFS(Data!$E:$E,Data!$D:$D,'All YOY'!R$137,Data!$A:$A,'All YOY'!R$136,Data!$C:$C,'All YOY'!$C139,Data!$B:$B,'All YOY'!R$135)</f>
        <v>6622</v>
      </c>
      <c r="S139" s="85">
        <f>SUMIFS(Data!$E:$E,Data!$D:$D,'All YOY'!S$137,Data!$A:$A,'All YOY'!S$136,Data!$C:$C,'All YOY'!$C139,Data!$B:$B,'All YOY'!S$135)</f>
        <v>820</v>
      </c>
      <c r="T139" s="85">
        <f>SUMIFS(Data!$E:$E,Data!$D:$D,'All YOY'!T$137,Data!$A:$A,'All YOY'!T$136,Data!$C:$C,'All YOY'!$C139,Data!$B:$B,'All YOY'!T$135)</f>
        <v>7802</v>
      </c>
      <c r="U139" s="85">
        <f>SUMIFS(Data!$E:$E,Data!$D:$D,'All YOY'!U$137,Data!$A:$A,'All YOY'!U$136,Data!$C:$C,'All YOY'!$C139,Data!$B:$B,'All YOY'!U$135)</f>
        <v>6899</v>
      </c>
      <c r="V139" s="85">
        <f>SUMIFS(Data!$E:$E,Data!$D:$D,'All YOY'!V$137,Data!$A:$A,'All YOY'!V$136,Data!$C:$C,'All YOY'!$C139,Data!$B:$B,'All YOY'!V$135)</f>
        <v>903</v>
      </c>
      <c r="W139" s="85">
        <f>SUMIFS(Data!$E:$E,Data!$D:$D,'All YOY'!W$137,Data!$A:$A,'All YOY'!W$136,Data!$C:$C,'All YOY'!$C139,Data!$B:$B,'All YOY'!W$135)</f>
        <v>7854</v>
      </c>
      <c r="X139" s="85">
        <f>SUMIFS(Data!$E:$E,Data!$D:$D,'All YOY'!X$137,Data!$A:$A,'All YOY'!X$136,Data!$C:$C,'All YOY'!$C139,Data!$B:$B,'All YOY'!X$135)</f>
        <v>6926</v>
      </c>
      <c r="Y139" s="85">
        <f>SUMIFS(Data!$E:$E,Data!$D:$D,'All YOY'!Y$137,Data!$A:$A,'All YOY'!Y$136,Data!$C:$C,'All YOY'!$C139,Data!$B:$B,'All YOY'!Y$135)</f>
        <v>928</v>
      </c>
      <c r="Z139" s="85">
        <f>SUMIFS(Data!$E:$E,Data!$D:$D,'All YOY'!Z$137,Data!$A:$A,'All YOY'!Z$136,Data!$C:$C,'All YOY'!$C139,Data!$B:$B,'All YOY'!Z$135)</f>
        <v>7689</v>
      </c>
      <c r="AA139" s="85">
        <f>SUMIFS(Data!$E:$E,Data!$D:$D,'All YOY'!AA$137,Data!$A:$A,'All YOY'!AA$136,Data!$C:$C,'All YOY'!$C139,Data!$B:$B,'All YOY'!AA$135)</f>
        <v>6818</v>
      </c>
      <c r="AB139" s="85">
        <f>SUMIFS(Data!$E:$E,Data!$D:$D,'All YOY'!AB$137,Data!$A:$A,'All YOY'!AB$136,Data!$C:$C,'All YOY'!$C139,Data!$B:$B,'All YOY'!AB$135)</f>
        <v>871</v>
      </c>
      <c r="AC139" s="85">
        <f>SUMIFS(Data!$E:$E,Data!$D:$D,'All YOY'!AC$137,Data!$A:$A,'All YOY'!AC$136,Data!$C:$C,'All YOY'!$C139,Data!$B:$B,'All YOY'!AC$135)</f>
        <v>7983</v>
      </c>
      <c r="AD139" s="85">
        <f>SUMIFS(Data!$E:$E,Data!$D:$D,'All YOY'!AD$137,Data!$A:$A,'All YOY'!AD$136,Data!$C:$C,'All YOY'!$C139,Data!$B:$B,'All YOY'!AD$135)</f>
        <v>7048</v>
      </c>
      <c r="AE139" s="85">
        <f>SUMIFS(Data!$E:$E,Data!$D:$D,'All YOY'!AE$137,Data!$A:$A,'All YOY'!AE$136,Data!$C:$C,'All YOY'!$C139,Data!$B:$B,'All YOY'!AE$135)</f>
        <v>935</v>
      </c>
      <c r="AF139" s="85">
        <f>SUMIFS(Data!$E:$E,Data!$D:$D,'All YOY'!AF$137,Data!$A:$A,'All YOY'!AF$136,Data!$C:$C,'All YOY'!$C139,Data!$B:$B,'All YOY'!AF$135)</f>
        <v>7733</v>
      </c>
      <c r="AG139" s="85">
        <f>SUMIFS(Data!$E:$E,Data!$D:$D,'All YOY'!AG$137,Data!$A:$A,'All YOY'!AG$136,Data!$C:$C,'All YOY'!$C139,Data!$B:$B,'All YOY'!AG$135)</f>
        <v>6775</v>
      </c>
      <c r="AH139" s="85">
        <f>SUMIFS(Data!$E:$E,Data!$D:$D,'All YOY'!AH$137,Data!$A:$A,'All YOY'!AH$136,Data!$C:$C,'All YOY'!$C139,Data!$B:$B,'All YOY'!AH$135)</f>
        <v>958</v>
      </c>
      <c r="AI139" s="85">
        <f>SUMIFS(Data!$E:$E,Data!$D:$D,'All YOY'!AI$137,Data!$A:$A,'All YOY'!AI$136,Data!$C:$C,'All YOY'!$C139,Data!$B:$B,'All YOY'!AI$135)</f>
        <v>7729</v>
      </c>
      <c r="AJ139" s="85">
        <f>SUMIFS(Data!$E:$E,Data!$D:$D,'All YOY'!AJ$137,Data!$A:$A,'All YOY'!AJ$136,Data!$C:$C,'All YOY'!$C139,Data!$B:$B,'All YOY'!AJ$135)</f>
        <v>6751</v>
      </c>
      <c r="AK139" s="85">
        <f>SUMIFS(Data!$E:$E,Data!$D:$D,'All YOY'!AK$137,Data!$A:$A,'All YOY'!AK$136,Data!$C:$C,'All YOY'!$C139,Data!$B:$B,'All YOY'!AK$135)</f>
        <v>978</v>
      </c>
      <c r="AL139" s="85">
        <f>SUMIFS(Data!$E:$E,Data!$D:$D,'All YOY'!AL$137,Data!$A:$A,'All YOY'!AL$136,Data!$C:$C,'All YOY'!$C139,Data!$B:$B,'All YOY'!AL$135)</f>
        <v>8056</v>
      </c>
      <c r="AM139" s="85">
        <f>SUMIFS(Data!$E:$E,Data!$D:$D,'All YOY'!AM$137,Data!$A:$A,'All YOY'!AM$136,Data!$C:$C,'All YOY'!$C139,Data!$B:$B,'All YOY'!AM$135)</f>
        <v>7067</v>
      </c>
      <c r="AN139" s="85">
        <f>SUMIFS(Data!$E:$E,Data!$D:$D,'All YOY'!AN$137,Data!$A:$A,'All YOY'!AN$136,Data!$C:$C,'All YOY'!$C139,Data!$B:$B,'All YOY'!AN$135)</f>
        <v>989</v>
      </c>
      <c r="AO139" s="85">
        <f>SUMIFS(Data!$E:$E,Data!$D:$D,'All YOY'!AO$137,Data!$A:$A,'All YOY'!AO$136,Data!$C:$C,'All YOY'!$C139,Data!$B:$B,'All YOY'!AO$135)</f>
        <v>7991</v>
      </c>
      <c r="AP139" s="85">
        <f>SUMIFS(Data!$E:$E,Data!$D:$D,'All YOY'!AP$137,Data!$A:$A,'All YOY'!AP$136,Data!$C:$C,'All YOY'!$C139,Data!$B:$B,'All YOY'!AP$135)</f>
        <v>7018</v>
      </c>
      <c r="AQ139" s="85">
        <f>SUMIFS(Data!$E:$E,Data!$D:$D,'All YOY'!AQ$137,Data!$A:$A,'All YOY'!AQ$136,Data!$C:$C,'All YOY'!$C139,Data!$B:$B,'All YOY'!AQ$135)</f>
        <v>973</v>
      </c>
      <c r="AR139" s="85">
        <f>SUMIFS(Data!$E:$E,Data!$D:$D,'All YOY'!AR$137,Data!$A:$A,'All YOY'!AR$136,Data!$C:$C,'All YOY'!$C139,Data!$B:$B,'All YOY'!AR$135)</f>
        <v>8140</v>
      </c>
      <c r="AS139" s="85">
        <f>SUMIFS(Data!$E:$E,Data!$D:$D,'All YOY'!AS$137,Data!$A:$A,'All YOY'!AS$136,Data!$C:$C,'All YOY'!$C139,Data!$B:$B,'All YOY'!AS$135)</f>
        <v>7223</v>
      </c>
      <c r="AT139" s="85">
        <f>SUMIFS(Data!$E:$E,Data!$D:$D,'All YOY'!AT$137,Data!$A:$A,'All YOY'!AT$136,Data!$C:$C,'All YOY'!$C139,Data!$B:$B,'All YOY'!AT$135)</f>
        <v>917</v>
      </c>
      <c r="AU139" s="85">
        <f>SUMIFS(Data!$E:$E,Data!$D:$D,'All YOY'!AU$137,Data!$A:$A,'All YOY'!AU$136,Data!$C:$C,'All YOY'!$C139,Data!$B:$B,'All YOY'!AU$135)</f>
        <v>7670</v>
      </c>
      <c r="AV139" s="85">
        <f>SUMIFS(Data!$E:$E,Data!$D:$D,'All YOY'!AV$137,Data!$A:$A,'All YOY'!AV$136,Data!$C:$C,'All YOY'!$C139,Data!$B:$B,'All YOY'!AV$135)</f>
        <v>6708</v>
      </c>
      <c r="AW139" s="85">
        <f>SUMIFS(Data!$E:$E,Data!$D:$D,'All YOY'!AW$137,Data!$A:$A,'All YOY'!AW$136,Data!$C:$C,'All YOY'!$C139,Data!$B:$B,'All YOY'!AW$135)</f>
        <v>962</v>
      </c>
      <c r="AX139" s="85">
        <f>SUMIFS(Data!$E:$E,Data!$D:$D,'All YOY'!AX$137,Data!$A:$A,'All YOY'!AX$136,Data!$C:$C,'All YOY'!$C139,Data!$B:$B,'All YOY'!AX$135)</f>
        <v>7474</v>
      </c>
      <c r="AY139" s="85">
        <f>SUMIFS(Data!$E:$E,Data!$D:$D,'All YOY'!AY$137,Data!$A:$A,'All YOY'!AY$136,Data!$C:$C,'All YOY'!$C139,Data!$B:$B,'All YOY'!AY$135)</f>
        <v>6573</v>
      </c>
      <c r="AZ139" s="85">
        <f>SUMIFS(Data!$E:$E,Data!$D:$D,'All YOY'!AZ$137,Data!$A:$A,'All YOY'!AZ$136,Data!$C:$C,'All YOY'!$C139,Data!$B:$B,'All YOY'!AZ$135)</f>
        <v>901</v>
      </c>
      <c r="BA139" s="85">
        <f>SUMIFS(Data!$E:$E,Data!$D:$D,'All YOY'!BA$137,Data!$A:$A,'All YOY'!BA$136,Data!$C:$C,'All YOY'!$C139,Data!$B:$B,'All YOY'!BA$135)</f>
        <v>0</v>
      </c>
      <c r="BB139" s="85">
        <f>SUMIFS(Data!$E:$E,Data!$D:$D,'All YOY'!BB$137,Data!$A:$A,'All YOY'!BB$136,Data!$C:$C,'All YOY'!$C139,Data!$B:$B,'All YOY'!BB$135)</f>
        <v>0</v>
      </c>
      <c r="BC139" s="85">
        <f>SUMIFS(Data!$E:$E,Data!$D:$D,'All YOY'!BC$137,Data!$A:$A,'All YOY'!BC$136,Data!$C:$C,'All YOY'!$C139,Data!$B:$B,'All YOY'!BC$135)</f>
        <v>0</v>
      </c>
      <c r="BD139" s="85">
        <f>SUMIFS(Data!$E:$E,Data!$D:$D,'All YOY'!BD$137,Data!$A:$A,'All YOY'!BD$136,Data!$C:$C,'All YOY'!$C139,Data!$B:$B,'All YOY'!BD$135)</f>
        <v>8427</v>
      </c>
      <c r="BE139" s="85">
        <f>SUMIFS(Data!$E:$E,Data!$D:$D,'All YOY'!BE$137,Data!$A:$A,'All YOY'!BE$136,Data!$C:$C,'All YOY'!$C139,Data!$B:$B,'All YOY'!BE$135)</f>
        <v>7481</v>
      </c>
      <c r="BF139" s="85">
        <f>SUMIFS(Data!$E:$E,Data!$D:$D,'All YOY'!BF$137,Data!$A:$A,'All YOY'!BF$136,Data!$C:$C,'All YOY'!$C139,Data!$B:$B,'All YOY'!BF$135)</f>
        <v>946</v>
      </c>
      <c r="BG139" s="85">
        <f>SUMIFS(Data!$E:$E,Data!$D:$D,'All YOY'!BG$137,Data!$A:$A,'All YOY'!BG$136,Data!$C:$C,'All YOY'!$C139,Data!$B:$B,'All YOY'!BG$135)</f>
        <v>8434</v>
      </c>
      <c r="BH139" s="85">
        <f>SUMIFS(Data!$E:$E,Data!$D:$D,'All YOY'!BH$137,Data!$A:$A,'All YOY'!BH$136,Data!$C:$C,'All YOY'!$C139,Data!$B:$B,'All YOY'!BH$135)</f>
        <v>7459</v>
      </c>
      <c r="BI139" s="85">
        <f>SUMIFS(Data!$E:$E,Data!$D:$D,'All YOY'!BI$137,Data!$A:$A,'All YOY'!BI$136,Data!$C:$C,'All YOY'!$C139,Data!$B:$B,'All YOY'!BI$135)</f>
        <v>975</v>
      </c>
      <c r="BJ139" s="85">
        <f>SUMIFS(Data!$E:$E,Data!$D:$D,'All YOY'!BJ$137,Data!$A:$A,'All YOY'!BJ$136,Data!$C:$C,'All YOY'!$C139,Data!$B:$B,'All YOY'!BJ$135)</f>
        <v>8326</v>
      </c>
      <c r="BK139" s="85">
        <f>SUMIFS(Data!$E:$E,Data!$D:$D,'All YOY'!BK$137,Data!$A:$A,'All YOY'!BK$136,Data!$C:$C,'All YOY'!$C139,Data!$B:$B,'All YOY'!BK$135)</f>
        <v>7049</v>
      </c>
      <c r="BL139" s="85">
        <f>SUMIFS(Data!$E:$E,Data!$D:$D,'All YOY'!BL$137,Data!$A:$A,'All YOY'!BL$136,Data!$C:$C,'All YOY'!$C139,Data!$B:$B,'All YOY'!BL$135)</f>
        <v>1277</v>
      </c>
      <c r="BM139" s="85">
        <f>SUMIFS(Data!$E:$E,Data!$D:$D,'All YOY'!BM$137,Data!$A:$A,'All YOY'!BM$136,Data!$C:$C,'All YOY'!$C139,Data!$B:$B,'All YOY'!BM$135)</f>
        <v>8407</v>
      </c>
      <c r="BN139" s="85">
        <f>SUMIFS(Data!$E:$E,Data!$D:$D,'All YOY'!BN$137,Data!$A:$A,'All YOY'!BN$136,Data!$C:$C,'All YOY'!$C139,Data!$B:$B,'All YOY'!BN$135)</f>
        <v>7209</v>
      </c>
      <c r="BO139" s="85">
        <f>SUMIFS(Data!$E:$E,Data!$D:$D,'All YOY'!BO$137,Data!$A:$A,'All YOY'!BO$136,Data!$C:$C,'All YOY'!$C139,Data!$B:$B,'All YOY'!BO$135)</f>
        <v>1198</v>
      </c>
      <c r="BP139" s="85">
        <f>SUMIFS(Data!$E:$E,Data!$D:$D,'All YOY'!BP$137,Data!$A:$A,'All YOY'!BP$136,Data!$C:$C,'All YOY'!$C139,Data!$B:$B,'All YOY'!BP$135)</f>
        <v>8686</v>
      </c>
      <c r="BQ139" s="85">
        <f>SUMIFS(Data!$E:$E,Data!$D:$D,'All YOY'!BQ$137,Data!$A:$A,'All YOY'!BQ$136,Data!$C:$C,'All YOY'!$C139,Data!$B:$B,'All YOY'!BQ$135)</f>
        <v>7375</v>
      </c>
      <c r="BR139" s="85">
        <f>SUMIFS(Data!$E:$E,Data!$D:$D,'All YOY'!BR$137,Data!$A:$A,'All YOY'!BR$136,Data!$C:$C,'All YOY'!$C139,Data!$B:$B,'All YOY'!BR$135)</f>
        <v>1311</v>
      </c>
      <c r="BS139" s="85">
        <f>SUMIFS(Data!$E:$E,Data!$D:$D,'All YOY'!BS$137,Data!$A:$A,'All YOY'!BS$136,Data!$C:$C,'All YOY'!$C139,Data!$B:$B,'All YOY'!BS$135)</f>
        <v>7753</v>
      </c>
      <c r="BT139" s="85">
        <f>SUMIFS(Data!$E:$E,Data!$D:$D,'All YOY'!BT$137,Data!$A:$A,'All YOY'!BT$136,Data!$C:$C,'All YOY'!$C139,Data!$B:$B,'All YOY'!BT$135)</f>
        <v>6788</v>
      </c>
      <c r="BU139" s="85">
        <f>SUMIFS(Data!$E:$E,Data!$D:$D,'All YOY'!BU$137,Data!$A:$A,'All YOY'!BU$136,Data!$C:$C,'All YOY'!$C139,Data!$B:$B,'All YOY'!BU$135)</f>
        <v>965</v>
      </c>
      <c r="BV139" s="85">
        <f>SUMIFS(Data!$E:$E,Data!$D:$D,'All YOY'!BV$137,Data!$A:$A,'All YOY'!BV$136,Data!$C:$C,'All YOY'!$C139,Data!$B:$B,'All YOY'!BV$135)</f>
        <v>7857</v>
      </c>
      <c r="BW139" s="85">
        <f>SUMIFS(Data!$E:$E,Data!$D:$D,'All YOY'!BW$137,Data!$A:$A,'All YOY'!BW$136,Data!$C:$C,'All YOY'!$C139,Data!$B:$B,'All YOY'!BW$135)</f>
        <v>6779</v>
      </c>
      <c r="BX139" s="85">
        <f>SUMIFS(Data!$E:$E,Data!$D:$D,'All YOY'!BX$137,Data!$A:$A,'All YOY'!BX$136,Data!$C:$C,'All YOY'!$C139,Data!$B:$B,'All YOY'!BX$135)</f>
        <v>1078</v>
      </c>
      <c r="BY139" s="85">
        <f>SUMIFS(Data!$E:$E,Data!$D:$D,'All YOY'!BY$137,Data!$A:$A,'All YOY'!BY$136,Data!$C:$C,'All YOY'!$C139,Data!$B:$B,'All YOY'!BY$135)</f>
        <v>7948</v>
      </c>
      <c r="BZ139" s="85">
        <f>SUMIFS(Data!$E:$E,Data!$D:$D,'All YOY'!BZ$137,Data!$A:$A,'All YOY'!BZ$136,Data!$C:$C,'All YOY'!$C139,Data!$B:$B,'All YOY'!BZ$135)</f>
        <v>6726</v>
      </c>
      <c r="CA139" s="85">
        <f>SUMIFS(Data!$E:$E,Data!$D:$D,'All YOY'!CA$137,Data!$A:$A,'All YOY'!CA$136,Data!$C:$C,'All YOY'!$C139,Data!$B:$B,'All YOY'!CA$135)</f>
        <v>1222</v>
      </c>
      <c r="CB139" s="85">
        <f>SUMIFS(Data!$E:$E,Data!$D:$D,'All YOY'!CB$137,Data!$A:$A,'All YOY'!CB$136,Data!$C:$C,'All YOY'!$C139,Data!$B:$B,'All YOY'!CB$135)</f>
        <v>7936</v>
      </c>
      <c r="CC139" s="85">
        <f>SUMIFS(Data!$E:$E,Data!$D:$D,'All YOY'!CC$137,Data!$A:$A,'All YOY'!CC$136,Data!$C:$C,'All YOY'!$C139,Data!$B:$B,'All YOY'!CC$135)</f>
        <v>6916</v>
      </c>
      <c r="CD139" s="85">
        <f>SUMIFS(Data!$E:$E,Data!$D:$D,'All YOY'!CD$137,Data!$A:$A,'All YOY'!CD$136,Data!$C:$C,'All YOY'!$C139,Data!$B:$B,'All YOY'!CD$135)</f>
        <v>1020</v>
      </c>
      <c r="CE139" s="85">
        <f>SUMIFS(Data!$E:$E,Data!$D:$D,'All YOY'!CE$137,Data!$A:$A,'All YOY'!CE$136,Data!$C:$C,'All YOY'!$C139,Data!$B:$B,'All YOY'!CE$135)</f>
        <v>8152</v>
      </c>
      <c r="CF139" s="85">
        <f>SUMIFS(Data!$E:$E,Data!$D:$D,'All YOY'!CF$137,Data!$A:$A,'All YOY'!CF$136,Data!$C:$C,'All YOY'!$C139,Data!$B:$B,'All YOY'!CF$135)</f>
        <v>6976</v>
      </c>
      <c r="CG139" s="85">
        <f>SUMIFS(Data!$E:$E,Data!$D:$D,'All YOY'!CG$137,Data!$A:$A,'All YOY'!CG$136,Data!$C:$C,'All YOY'!$C139,Data!$B:$B,'All YOY'!CG$135)</f>
        <v>1176</v>
      </c>
      <c r="CH139" s="85">
        <f>SUMIFS(Data!$E:$E,Data!$D:$D,'All YOY'!CH$137,Data!$A:$A,'All YOY'!CH$136,Data!$C:$C,'All YOY'!$C139,Data!$B:$B,'All YOY'!CH$135)</f>
        <v>8376</v>
      </c>
      <c r="CI139" s="85">
        <f>SUMIFS(Data!$E:$E,Data!$D:$D,'All YOY'!CI$137,Data!$A:$A,'All YOY'!CI$136,Data!$C:$C,'All YOY'!$C139,Data!$B:$B,'All YOY'!CI$135)</f>
        <v>7346</v>
      </c>
      <c r="CJ139" s="85">
        <f>SUMIFS(Data!$E:$E,Data!$D:$D,'All YOY'!CJ$137,Data!$A:$A,'All YOY'!CJ$136,Data!$C:$C,'All YOY'!$C139,Data!$B:$B,'All YOY'!CJ$135)</f>
        <v>1030</v>
      </c>
      <c r="CK139" s="85">
        <f>SUMIFS(Data!$E:$E,Data!$D:$D,'All YOY'!CK$137,Data!$A:$A,'All YOY'!CK$136,Data!$C:$C,'All YOY'!$C139,Data!$B:$B,'All YOY'!CK$135)</f>
        <v>9102</v>
      </c>
      <c r="CL139" s="85">
        <f>SUMIFS(Data!$E:$E,Data!$D:$D,'All YOY'!CL$137,Data!$A:$A,'All YOY'!CL$136,Data!$C:$C,'All YOY'!$C139,Data!$B:$B,'All YOY'!CL$135)</f>
        <v>7701</v>
      </c>
      <c r="CM139" s="85">
        <f>SUMIFS(Data!$E:$E,Data!$D:$D,'All YOY'!CM$137,Data!$A:$A,'All YOY'!CM$136,Data!$C:$C,'All YOY'!$C139,Data!$B:$B,'All YOY'!CM$135)</f>
        <v>1401</v>
      </c>
      <c r="CN139" s="85">
        <f>SUMIFS(Data!$E:$E,Data!$D:$D,'All YOY'!CN$137,Data!$A:$A,'All YOY'!CN$136,Data!$C:$C,'All YOY'!$C139,Data!$B:$B,'All YOY'!CN$135)</f>
        <v>8790</v>
      </c>
      <c r="CO139" s="85">
        <f>SUMIFS(Data!$E:$E,Data!$D:$D,'All YOY'!CO$137,Data!$A:$A,'All YOY'!CO$136,Data!$C:$C,'All YOY'!$C139,Data!$B:$B,'All YOY'!CO$135)</f>
        <v>7802</v>
      </c>
      <c r="CP139" s="85">
        <f>SUMIFS(Data!$E:$E,Data!$D:$D,'All YOY'!CP$137,Data!$A:$A,'All YOY'!CP$136,Data!$C:$C,'All YOY'!$C139,Data!$B:$B,'All YOY'!CP$135)</f>
        <v>988</v>
      </c>
      <c r="CQ139" s="85">
        <f>SUMIFS(Data!$E:$E,Data!$D:$D,'All YOY'!CQ$137,Data!$A:$A,'All YOY'!CQ$136,Data!$C:$C,'All YOY'!$C139,Data!$B:$B,'All YOY'!CQ$135)</f>
        <v>8599</v>
      </c>
      <c r="CR139" s="85">
        <f>SUMIFS(Data!$E:$E,Data!$D:$D,'All YOY'!CR$137,Data!$A:$A,'All YOY'!CR$136,Data!$C:$C,'All YOY'!$C139,Data!$B:$B,'All YOY'!CR$135)</f>
        <v>7696</v>
      </c>
      <c r="CS139" s="85">
        <f>SUMIFS(Data!$E:$E,Data!$D:$D,'All YOY'!CS$137,Data!$A:$A,'All YOY'!CS$136,Data!$C:$C,'All YOY'!$C139,Data!$B:$B,'All YOY'!CS$135)</f>
        <v>903</v>
      </c>
      <c r="CT139" s="85">
        <f>SUMIFS(Data!$E:$E,Data!$D:$D,'All YOY'!CT$137,Data!$A:$A,'All YOY'!CT$136,Data!$C:$C,'All YOY'!$C139,Data!$B:$B,'All YOY'!CT$135)</f>
        <v>8788</v>
      </c>
      <c r="CU139" s="85">
        <f>SUMIFS(Data!$E:$E,Data!$D:$D,'All YOY'!CU$137,Data!$A:$A,'All YOY'!CU$136,Data!$C:$C,'All YOY'!$C139,Data!$B:$B,'All YOY'!CU$135)</f>
        <v>7922</v>
      </c>
      <c r="CV139" s="85">
        <f>SUMIFS(Data!$E:$E,Data!$D:$D,'All YOY'!CV$137,Data!$A:$A,'All YOY'!CV$136,Data!$C:$C,'All YOY'!$C139,Data!$B:$B,'All YOY'!CV$135)</f>
        <v>866</v>
      </c>
      <c r="CW139" s="85">
        <f>SUMIFS(Data!$E:$E,Data!$D:$D,'All YOY'!CW$137,Data!$A:$A,'All YOY'!CW$136,Data!$C:$C,'All YOY'!$C139,Data!$B:$B,'All YOY'!CW$135)</f>
        <v>8813</v>
      </c>
      <c r="CX139" s="85">
        <f>SUMIFS(Data!$E:$E,Data!$D:$D,'All YOY'!CX$137,Data!$A:$A,'All YOY'!CX$136,Data!$C:$C,'All YOY'!$C139,Data!$B:$B,'All YOY'!CX$135)</f>
        <v>7815</v>
      </c>
      <c r="CY139" s="85">
        <f>SUMIFS(Data!$E:$E,Data!$D:$D,'All YOY'!CY$137,Data!$A:$A,'All YOY'!CY$136,Data!$C:$C,'All YOY'!$C139,Data!$B:$B,'All YOY'!CY$135)</f>
        <v>998</v>
      </c>
      <c r="CZ139" s="85">
        <f>SUMIFS(Data!$E:$E,Data!$D:$D,'All YOY'!CZ$137,Data!$A:$A,'All YOY'!CZ$136,Data!$C:$C,'All YOY'!$C139,Data!$B:$B,'All YOY'!CZ$135)</f>
        <v>9129</v>
      </c>
      <c r="DA139" s="85">
        <f>SUMIFS(Data!$E:$E,Data!$D:$D,'All YOY'!DA$137,Data!$A:$A,'All YOY'!DA$136,Data!$C:$C,'All YOY'!$C139,Data!$B:$B,'All YOY'!DA$135)</f>
        <v>7944</v>
      </c>
      <c r="DB139" s="85">
        <f>SUMIFS(Data!$E:$E,Data!$D:$D,'All YOY'!DB$137,Data!$A:$A,'All YOY'!DB$136,Data!$C:$C,'All YOY'!$C139,Data!$B:$B,'All YOY'!DB$135)</f>
        <v>1185</v>
      </c>
      <c r="DC139" s="85">
        <f>SUMIFS(Data!$E:$E,Data!$D:$D,'All YOY'!DC$137,Data!$A:$A,'All YOY'!DC$136,Data!$C:$C,'All YOY'!$C139,Data!$B:$B,'All YOY'!DC$135)</f>
        <v>9055</v>
      </c>
      <c r="DD139" s="85">
        <f>SUMIFS(Data!$E:$E,Data!$D:$D,'All YOY'!DD$137,Data!$A:$A,'All YOY'!DD$136,Data!$C:$C,'All YOY'!$C139,Data!$B:$B,'All YOY'!DD$135)</f>
        <v>7863</v>
      </c>
      <c r="DE139" s="85">
        <f>SUMIFS(Data!$E:$E,Data!$D:$D,'All YOY'!DE$137,Data!$A:$A,'All YOY'!DE$136,Data!$C:$C,'All YOY'!$C139,Data!$B:$B,'All YOY'!DE$135)</f>
        <v>1192</v>
      </c>
    </row>
    <row r="140" spans="1:109">
      <c r="A140" s="77" t="s">
        <v>460</v>
      </c>
      <c r="B140" s="77"/>
      <c r="C140" s="77" t="s">
        <v>23</v>
      </c>
      <c r="D140" s="77"/>
      <c r="E140" s="85">
        <f>SUMIFS(Data!$E:$E,Data!$D:$D,'All YOY'!E$137,Data!$A:$A,'All YOY'!E$136,Data!$C:$C,'All YOY'!$C140,Data!$B:$B,'All YOY'!E$135)</f>
        <v>576186</v>
      </c>
      <c r="F140" s="85">
        <f>SUMIFS(Data!$E:$E,Data!$D:$D,'All YOY'!F$137,Data!$A:$A,'All YOY'!F$136,Data!$C:$C,'All YOY'!$C140,Data!$B:$B,'All YOY'!F$135)</f>
        <v>483750</v>
      </c>
      <c r="G140" s="85">
        <f>SUMIFS(Data!$E:$E,Data!$D:$D,'All YOY'!G$137,Data!$A:$A,'All YOY'!G$136,Data!$C:$C,'All YOY'!$C140,Data!$B:$B,'All YOY'!G$135)</f>
        <v>92436</v>
      </c>
      <c r="H140" s="85">
        <f>SUMIFS(Data!$E:$E,Data!$D:$D,'All YOY'!H$137,Data!$A:$A,'All YOY'!H$136,Data!$C:$C,'All YOY'!$C140,Data!$B:$B,'All YOY'!H$135)</f>
        <v>574682</v>
      </c>
      <c r="I140" s="85">
        <f>SUMIFS(Data!$E:$E,Data!$D:$D,'All YOY'!I$137,Data!$A:$A,'All YOY'!I$136,Data!$C:$C,'All YOY'!$C140,Data!$B:$B,'All YOY'!I$135)</f>
        <v>476885</v>
      </c>
      <c r="J140" s="85">
        <f>SUMIFS(Data!$E:$E,Data!$D:$D,'All YOY'!J$137,Data!$A:$A,'All YOY'!J$136,Data!$C:$C,'All YOY'!$C140,Data!$B:$B,'All YOY'!J$135)</f>
        <v>97797</v>
      </c>
      <c r="K140" s="85">
        <f>SUMIFS(Data!$E:$E,Data!$D:$D,'All YOY'!K$137,Data!$A:$A,'All YOY'!K$136,Data!$C:$C,'All YOY'!$C140,Data!$B:$B,'All YOY'!K$135)</f>
        <v>599073</v>
      </c>
      <c r="L140" s="85">
        <f>SUMIFS(Data!$E:$E,Data!$D:$D,'All YOY'!L$137,Data!$A:$A,'All YOY'!L$136,Data!$C:$C,'All YOY'!$C140,Data!$B:$B,'All YOY'!L$135)</f>
        <v>494618</v>
      </c>
      <c r="M140" s="85">
        <f>SUMIFS(Data!$E:$E,Data!$D:$D,'All YOY'!M$137,Data!$A:$A,'All YOY'!M$136,Data!$C:$C,'All YOY'!$C140,Data!$B:$B,'All YOY'!M$135)</f>
        <v>104455</v>
      </c>
      <c r="N140" s="85">
        <f>SUMIFS(Data!$E:$E,Data!$D:$D,'All YOY'!N$137,Data!$A:$A,'All YOY'!N$136,Data!$C:$C,'All YOY'!$C140,Data!$B:$B,'All YOY'!N$135)</f>
        <v>591664</v>
      </c>
      <c r="O140" s="85">
        <f>SUMIFS(Data!$E:$E,Data!$D:$D,'All YOY'!O$137,Data!$A:$A,'All YOY'!O$136,Data!$C:$C,'All YOY'!$C140,Data!$B:$B,'All YOY'!O$135)</f>
        <v>479942</v>
      </c>
      <c r="P140" s="85">
        <f>SUMIFS(Data!$E:$E,Data!$D:$D,'All YOY'!P$137,Data!$A:$A,'All YOY'!P$136,Data!$C:$C,'All YOY'!$C140,Data!$B:$B,'All YOY'!P$135)</f>
        <v>111722</v>
      </c>
      <c r="Q140" s="85">
        <f>SUMIFS(Data!$E:$E,Data!$D:$D,'All YOY'!Q$137,Data!$A:$A,'All YOY'!Q$136,Data!$C:$C,'All YOY'!$C140,Data!$B:$B,'All YOY'!Q$135)</f>
        <v>569856</v>
      </c>
      <c r="R140" s="85">
        <f>SUMIFS(Data!$E:$E,Data!$D:$D,'All YOY'!R$137,Data!$A:$A,'All YOY'!R$136,Data!$C:$C,'All YOY'!$C140,Data!$B:$B,'All YOY'!R$135)</f>
        <v>465765</v>
      </c>
      <c r="S140" s="85">
        <f>SUMIFS(Data!$E:$E,Data!$D:$D,'All YOY'!S$137,Data!$A:$A,'All YOY'!S$136,Data!$C:$C,'All YOY'!$C140,Data!$B:$B,'All YOY'!S$135)</f>
        <v>104091</v>
      </c>
      <c r="T140" s="85">
        <f>SUMIFS(Data!$E:$E,Data!$D:$D,'All YOY'!T$137,Data!$A:$A,'All YOY'!T$136,Data!$C:$C,'All YOY'!$C140,Data!$B:$B,'All YOY'!T$135)</f>
        <v>553696</v>
      </c>
      <c r="U140" s="85">
        <f>SUMIFS(Data!$E:$E,Data!$D:$D,'All YOY'!U$137,Data!$A:$A,'All YOY'!U$136,Data!$C:$C,'All YOY'!$C140,Data!$B:$B,'All YOY'!U$135)</f>
        <v>450971</v>
      </c>
      <c r="V140" s="85">
        <f>SUMIFS(Data!$E:$E,Data!$D:$D,'All YOY'!V$137,Data!$A:$A,'All YOY'!V$136,Data!$C:$C,'All YOY'!$C140,Data!$B:$B,'All YOY'!V$135)</f>
        <v>102725</v>
      </c>
      <c r="W140" s="85">
        <f>SUMIFS(Data!$E:$E,Data!$D:$D,'All YOY'!W$137,Data!$A:$A,'All YOY'!W$136,Data!$C:$C,'All YOY'!$C140,Data!$B:$B,'All YOY'!W$135)</f>
        <v>544312</v>
      </c>
      <c r="X140" s="85">
        <f>SUMIFS(Data!$E:$E,Data!$D:$D,'All YOY'!X$137,Data!$A:$A,'All YOY'!X$136,Data!$C:$C,'All YOY'!$C140,Data!$B:$B,'All YOY'!X$135)</f>
        <v>442039</v>
      </c>
      <c r="Y140" s="85">
        <f>SUMIFS(Data!$E:$E,Data!$D:$D,'All YOY'!Y$137,Data!$A:$A,'All YOY'!Y$136,Data!$C:$C,'All YOY'!$C140,Data!$B:$B,'All YOY'!Y$135)</f>
        <v>102273</v>
      </c>
      <c r="Z140" s="85">
        <f>SUMIFS(Data!$E:$E,Data!$D:$D,'All YOY'!Z$137,Data!$A:$A,'All YOY'!Z$136,Data!$C:$C,'All YOY'!$C140,Data!$B:$B,'All YOY'!Z$135)</f>
        <v>549894</v>
      </c>
      <c r="AA140" s="85">
        <f>SUMIFS(Data!$E:$E,Data!$D:$D,'All YOY'!AA$137,Data!$A:$A,'All YOY'!AA$136,Data!$C:$C,'All YOY'!$C140,Data!$B:$B,'All YOY'!AA$135)</f>
        <v>446871</v>
      </c>
      <c r="AB140" s="85">
        <f>SUMIFS(Data!$E:$E,Data!$D:$D,'All YOY'!AB$137,Data!$A:$A,'All YOY'!AB$136,Data!$C:$C,'All YOY'!$C140,Data!$B:$B,'All YOY'!AB$135)</f>
        <v>103023</v>
      </c>
      <c r="AC140" s="85">
        <f>SUMIFS(Data!$E:$E,Data!$D:$D,'All YOY'!AC$137,Data!$A:$A,'All YOY'!AC$136,Data!$C:$C,'All YOY'!$C140,Data!$B:$B,'All YOY'!AC$135)</f>
        <v>556302</v>
      </c>
      <c r="AD140" s="85">
        <f>SUMIFS(Data!$E:$E,Data!$D:$D,'All YOY'!AD$137,Data!$A:$A,'All YOY'!AD$136,Data!$C:$C,'All YOY'!$C140,Data!$B:$B,'All YOY'!AD$135)</f>
        <v>448652</v>
      </c>
      <c r="AE140" s="85">
        <f>SUMIFS(Data!$E:$E,Data!$D:$D,'All YOY'!AE$137,Data!$A:$A,'All YOY'!AE$136,Data!$C:$C,'All YOY'!$C140,Data!$B:$B,'All YOY'!AE$135)</f>
        <v>107650</v>
      </c>
      <c r="AF140" s="85">
        <f>SUMIFS(Data!$E:$E,Data!$D:$D,'All YOY'!AF$137,Data!$A:$A,'All YOY'!AF$136,Data!$C:$C,'All YOY'!$C140,Data!$B:$B,'All YOY'!AF$135)</f>
        <v>561885</v>
      </c>
      <c r="AG140" s="85">
        <f>SUMIFS(Data!$E:$E,Data!$D:$D,'All YOY'!AG$137,Data!$A:$A,'All YOY'!AG$136,Data!$C:$C,'All YOY'!$C140,Data!$B:$B,'All YOY'!AG$135)</f>
        <v>451783</v>
      </c>
      <c r="AH140" s="85">
        <f>SUMIFS(Data!$E:$E,Data!$D:$D,'All YOY'!AH$137,Data!$A:$A,'All YOY'!AH$136,Data!$C:$C,'All YOY'!$C140,Data!$B:$B,'All YOY'!AH$135)</f>
        <v>110102</v>
      </c>
      <c r="AI140" s="85">
        <f>SUMIFS(Data!$E:$E,Data!$D:$D,'All YOY'!AI$137,Data!$A:$A,'All YOY'!AI$136,Data!$C:$C,'All YOY'!$C140,Data!$B:$B,'All YOY'!AI$135)</f>
        <v>576018</v>
      </c>
      <c r="AJ140" s="85">
        <f>SUMIFS(Data!$E:$E,Data!$D:$D,'All YOY'!AJ$137,Data!$A:$A,'All YOY'!AJ$136,Data!$C:$C,'All YOY'!$C140,Data!$B:$B,'All YOY'!AJ$135)</f>
        <v>457019</v>
      </c>
      <c r="AK140" s="85">
        <f>SUMIFS(Data!$E:$E,Data!$D:$D,'All YOY'!AK$137,Data!$A:$A,'All YOY'!AK$136,Data!$C:$C,'All YOY'!$C140,Data!$B:$B,'All YOY'!AK$135)</f>
        <v>118999</v>
      </c>
      <c r="AL140" s="85">
        <f>SUMIFS(Data!$E:$E,Data!$D:$D,'All YOY'!AL$137,Data!$A:$A,'All YOY'!AL$136,Data!$C:$C,'All YOY'!$C140,Data!$B:$B,'All YOY'!AL$135)</f>
        <v>586770</v>
      </c>
      <c r="AM140" s="85">
        <f>SUMIFS(Data!$E:$E,Data!$D:$D,'All YOY'!AM$137,Data!$A:$A,'All YOY'!AM$136,Data!$C:$C,'All YOY'!$C140,Data!$B:$B,'All YOY'!AM$135)</f>
        <v>465094</v>
      </c>
      <c r="AN140" s="85">
        <f>SUMIFS(Data!$E:$E,Data!$D:$D,'All YOY'!AN$137,Data!$A:$A,'All YOY'!AN$136,Data!$C:$C,'All YOY'!$C140,Data!$B:$B,'All YOY'!AN$135)</f>
        <v>121676</v>
      </c>
      <c r="AO140" s="85">
        <f>SUMIFS(Data!$E:$E,Data!$D:$D,'All YOY'!AO$137,Data!$A:$A,'All YOY'!AO$136,Data!$C:$C,'All YOY'!$C140,Data!$B:$B,'All YOY'!AO$135)</f>
        <v>602921</v>
      </c>
      <c r="AP140" s="85">
        <f>SUMIFS(Data!$E:$E,Data!$D:$D,'All YOY'!AP$137,Data!$A:$A,'All YOY'!AP$136,Data!$C:$C,'All YOY'!$C140,Data!$B:$B,'All YOY'!AP$135)</f>
        <v>473326</v>
      </c>
      <c r="AQ140" s="85">
        <f>SUMIFS(Data!$E:$E,Data!$D:$D,'All YOY'!AQ$137,Data!$A:$A,'All YOY'!AQ$136,Data!$C:$C,'All YOY'!$C140,Data!$B:$B,'All YOY'!AQ$135)</f>
        <v>129595</v>
      </c>
      <c r="AR140" s="85">
        <f>SUMIFS(Data!$E:$E,Data!$D:$D,'All YOY'!AR$137,Data!$A:$A,'All YOY'!AR$136,Data!$C:$C,'All YOY'!$C140,Data!$B:$B,'All YOY'!AR$135)</f>
        <v>583219</v>
      </c>
      <c r="AS140" s="85">
        <f>SUMIFS(Data!$E:$E,Data!$D:$D,'All YOY'!AS$137,Data!$A:$A,'All YOY'!AS$136,Data!$C:$C,'All YOY'!$C140,Data!$B:$B,'All YOY'!AS$135)</f>
        <v>459515</v>
      </c>
      <c r="AT140" s="85">
        <f>SUMIFS(Data!$E:$E,Data!$D:$D,'All YOY'!AT$137,Data!$A:$A,'All YOY'!AT$136,Data!$C:$C,'All YOY'!$C140,Data!$B:$B,'All YOY'!AT$135)</f>
        <v>123704</v>
      </c>
      <c r="AU140" s="85">
        <f>SUMIFS(Data!$E:$E,Data!$D:$D,'All YOY'!AU$137,Data!$A:$A,'All YOY'!AU$136,Data!$C:$C,'All YOY'!$C140,Data!$B:$B,'All YOY'!AU$135)</f>
        <v>604277</v>
      </c>
      <c r="AV140" s="85">
        <f>SUMIFS(Data!$E:$E,Data!$D:$D,'All YOY'!AV$137,Data!$A:$A,'All YOY'!AV$136,Data!$C:$C,'All YOY'!$C140,Data!$B:$B,'All YOY'!AV$135)</f>
        <v>479251</v>
      </c>
      <c r="AW140" s="85">
        <f>SUMIFS(Data!$E:$E,Data!$D:$D,'All YOY'!AW$137,Data!$A:$A,'All YOY'!AW$136,Data!$C:$C,'All YOY'!$C140,Data!$B:$B,'All YOY'!AW$135)</f>
        <v>125026</v>
      </c>
      <c r="AX140" s="85">
        <f>SUMIFS(Data!$E:$E,Data!$D:$D,'All YOY'!AX$137,Data!$A:$A,'All YOY'!AX$136,Data!$C:$C,'All YOY'!$C140,Data!$B:$B,'All YOY'!AX$135)</f>
        <v>607542</v>
      </c>
      <c r="AY140" s="85">
        <f>SUMIFS(Data!$E:$E,Data!$D:$D,'All YOY'!AY$137,Data!$A:$A,'All YOY'!AY$136,Data!$C:$C,'All YOY'!$C140,Data!$B:$B,'All YOY'!AY$135)</f>
        <v>479296</v>
      </c>
      <c r="AZ140" s="85">
        <f>SUMIFS(Data!$E:$E,Data!$D:$D,'All YOY'!AZ$137,Data!$A:$A,'All YOY'!AZ$136,Data!$C:$C,'All YOY'!$C140,Data!$B:$B,'All YOY'!AZ$135)</f>
        <v>128246</v>
      </c>
      <c r="BA140" s="85">
        <f>SUMIFS(Data!$E:$E,Data!$D:$D,'All YOY'!BA$137,Data!$A:$A,'All YOY'!BA$136,Data!$C:$C,'All YOY'!$C140,Data!$B:$B,'All YOY'!BA$135)</f>
        <v>0</v>
      </c>
      <c r="BB140" s="85">
        <f>SUMIFS(Data!$E:$E,Data!$D:$D,'All YOY'!BB$137,Data!$A:$A,'All YOY'!BB$136,Data!$C:$C,'All YOY'!$C140,Data!$B:$B,'All YOY'!BB$135)</f>
        <v>0</v>
      </c>
      <c r="BC140" s="85">
        <f>SUMIFS(Data!$E:$E,Data!$D:$D,'All YOY'!BC$137,Data!$A:$A,'All YOY'!BC$136,Data!$C:$C,'All YOY'!$C140,Data!$B:$B,'All YOY'!BC$135)</f>
        <v>0</v>
      </c>
      <c r="BD140" s="85">
        <f>SUMIFS(Data!$E:$E,Data!$D:$D,'All YOY'!BD$137,Data!$A:$A,'All YOY'!BD$136,Data!$C:$C,'All YOY'!$C140,Data!$B:$B,'All YOY'!BD$135)</f>
        <v>565136</v>
      </c>
      <c r="BE140" s="85">
        <f>SUMIFS(Data!$E:$E,Data!$D:$D,'All YOY'!BE$137,Data!$A:$A,'All YOY'!BE$136,Data!$C:$C,'All YOY'!$C140,Data!$B:$B,'All YOY'!BE$135)</f>
        <v>446036</v>
      </c>
      <c r="BF140" s="85">
        <f>SUMIFS(Data!$E:$E,Data!$D:$D,'All YOY'!BF$137,Data!$A:$A,'All YOY'!BF$136,Data!$C:$C,'All YOY'!$C140,Data!$B:$B,'All YOY'!BF$135)</f>
        <v>119100</v>
      </c>
      <c r="BG140" s="85">
        <f>SUMIFS(Data!$E:$E,Data!$D:$D,'All YOY'!BG$137,Data!$A:$A,'All YOY'!BG$136,Data!$C:$C,'All YOY'!$C140,Data!$B:$B,'All YOY'!BG$135)</f>
        <v>559927</v>
      </c>
      <c r="BH140" s="85">
        <f>SUMIFS(Data!$E:$E,Data!$D:$D,'All YOY'!BH$137,Data!$A:$A,'All YOY'!BH$136,Data!$C:$C,'All YOY'!$C140,Data!$B:$B,'All YOY'!BH$135)</f>
        <v>440113</v>
      </c>
      <c r="BI140" s="85">
        <f>SUMIFS(Data!$E:$E,Data!$D:$D,'All YOY'!BI$137,Data!$A:$A,'All YOY'!BI$136,Data!$C:$C,'All YOY'!$C140,Data!$B:$B,'All YOY'!BI$135)</f>
        <v>119814</v>
      </c>
      <c r="BJ140" s="85">
        <f>SUMIFS(Data!$E:$E,Data!$D:$D,'All YOY'!BJ$137,Data!$A:$A,'All YOY'!BJ$136,Data!$C:$C,'All YOY'!$C140,Data!$B:$B,'All YOY'!BJ$135)</f>
        <v>583957</v>
      </c>
      <c r="BK140" s="85">
        <f>SUMIFS(Data!$E:$E,Data!$D:$D,'All YOY'!BK$137,Data!$A:$A,'All YOY'!BK$136,Data!$C:$C,'All YOY'!$C140,Data!$B:$B,'All YOY'!BK$135)</f>
        <v>464807</v>
      </c>
      <c r="BL140" s="85">
        <f>SUMIFS(Data!$E:$E,Data!$D:$D,'All YOY'!BL$137,Data!$A:$A,'All YOY'!BL$136,Data!$C:$C,'All YOY'!$C140,Data!$B:$B,'All YOY'!BL$135)</f>
        <v>119150</v>
      </c>
      <c r="BM140" s="85">
        <f>SUMIFS(Data!$E:$E,Data!$D:$D,'All YOY'!BM$137,Data!$A:$A,'All YOY'!BM$136,Data!$C:$C,'All YOY'!$C140,Data!$B:$B,'All YOY'!BM$135)</f>
        <v>573254</v>
      </c>
      <c r="BN140" s="85">
        <f>SUMIFS(Data!$E:$E,Data!$D:$D,'All YOY'!BN$137,Data!$A:$A,'All YOY'!BN$136,Data!$C:$C,'All YOY'!$C140,Data!$B:$B,'All YOY'!BN$135)</f>
        <v>450346</v>
      </c>
      <c r="BO140" s="85">
        <f>SUMIFS(Data!$E:$E,Data!$D:$D,'All YOY'!BO$137,Data!$A:$A,'All YOY'!BO$136,Data!$C:$C,'All YOY'!$C140,Data!$B:$B,'All YOY'!BO$135)</f>
        <v>122908</v>
      </c>
      <c r="BP140" s="85">
        <f>SUMIFS(Data!$E:$E,Data!$D:$D,'All YOY'!BP$137,Data!$A:$A,'All YOY'!BP$136,Data!$C:$C,'All YOY'!$C140,Data!$B:$B,'All YOY'!BP$135)</f>
        <v>565119</v>
      </c>
      <c r="BQ140" s="85">
        <f>SUMIFS(Data!$E:$E,Data!$D:$D,'All YOY'!BQ$137,Data!$A:$A,'All YOY'!BQ$136,Data!$C:$C,'All YOY'!$C140,Data!$B:$B,'All YOY'!BQ$135)</f>
        <v>442427</v>
      </c>
      <c r="BR140" s="85">
        <f>SUMIFS(Data!$E:$E,Data!$D:$D,'All YOY'!BR$137,Data!$A:$A,'All YOY'!BR$136,Data!$C:$C,'All YOY'!$C140,Data!$B:$B,'All YOY'!BR$135)</f>
        <v>122692</v>
      </c>
      <c r="BS140" s="85">
        <f>SUMIFS(Data!$E:$E,Data!$D:$D,'All YOY'!BS$137,Data!$A:$A,'All YOY'!BS$136,Data!$C:$C,'All YOY'!$C140,Data!$B:$B,'All YOY'!BS$135)</f>
        <v>559646</v>
      </c>
      <c r="BT140" s="85">
        <f>SUMIFS(Data!$E:$E,Data!$D:$D,'All YOY'!BT$137,Data!$A:$A,'All YOY'!BT$136,Data!$C:$C,'All YOY'!$C140,Data!$B:$B,'All YOY'!BT$135)</f>
        <v>436877</v>
      </c>
      <c r="BU140" s="85">
        <f>SUMIFS(Data!$E:$E,Data!$D:$D,'All YOY'!BU$137,Data!$A:$A,'All YOY'!BU$136,Data!$C:$C,'All YOY'!$C140,Data!$B:$B,'All YOY'!BU$135)</f>
        <v>122769</v>
      </c>
      <c r="BV140" s="85">
        <f>SUMIFS(Data!$E:$E,Data!$D:$D,'All YOY'!BV$137,Data!$A:$A,'All YOY'!BV$136,Data!$C:$C,'All YOY'!$C140,Data!$B:$B,'All YOY'!BV$135)</f>
        <v>556394</v>
      </c>
      <c r="BW140" s="85">
        <f>SUMIFS(Data!$E:$E,Data!$D:$D,'All YOY'!BW$137,Data!$A:$A,'All YOY'!BW$136,Data!$C:$C,'All YOY'!$C140,Data!$B:$B,'All YOY'!BW$135)</f>
        <v>434145</v>
      </c>
      <c r="BX140" s="85">
        <f>SUMIFS(Data!$E:$E,Data!$D:$D,'All YOY'!BX$137,Data!$A:$A,'All YOY'!BX$136,Data!$C:$C,'All YOY'!$C140,Data!$B:$B,'All YOY'!BX$135)</f>
        <v>122249</v>
      </c>
      <c r="BY140" s="85">
        <f>SUMIFS(Data!$E:$E,Data!$D:$D,'All YOY'!BY$137,Data!$A:$A,'All YOY'!BY$136,Data!$C:$C,'All YOY'!$C140,Data!$B:$B,'All YOY'!BY$135)</f>
        <v>563835</v>
      </c>
      <c r="BZ140" s="85">
        <f>SUMIFS(Data!$E:$E,Data!$D:$D,'All YOY'!BZ$137,Data!$A:$A,'All YOY'!BZ$136,Data!$C:$C,'All YOY'!$C140,Data!$B:$B,'All YOY'!BZ$135)</f>
        <v>441287</v>
      </c>
      <c r="CA140" s="85">
        <f>SUMIFS(Data!$E:$E,Data!$D:$D,'All YOY'!CA$137,Data!$A:$A,'All YOY'!CA$136,Data!$C:$C,'All YOY'!$C140,Data!$B:$B,'All YOY'!CA$135)</f>
        <v>122548</v>
      </c>
      <c r="CB140" s="85">
        <f>SUMIFS(Data!$E:$E,Data!$D:$D,'All YOY'!CB$137,Data!$A:$A,'All YOY'!CB$136,Data!$C:$C,'All YOY'!$C140,Data!$B:$B,'All YOY'!CB$135)</f>
        <v>574323</v>
      </c>
      <c r="CC140" s="85">
        <f>SUMIFS(Data!$E:$E,Data!$D:$D,'All YOY'!CC$137,Data!$A:$A,'All YOY'!CC$136,Data!$C:$C,'All YOY'!$C140,Data!$B:$B,'All YOY'!CC$135)</f>
        <v>449157</v>
      </c>
      <c r="CD140" s="85">
        <f>SUMIFS(Data!$E:$E,Data!$D:$D,'All YOY'!CD$137,Data!$A:$A,'All YOY'!CD$136,Data!$C:$C,'All YOY'!$C140,Data!$B:$B,'All YOY'!CD$135)</f>
        <v>125166</v>
      </c>
      <c r="CE140" s="85">
        <f>SUMIFS(Data!$E:$E,Data!$D:$D,'All YOY'!CE$137,Data!$A:$A,'All YOY'!CE$136,Data!$C:$C,'All YOY'!$C140,Data!$B:$B,'All YOY'!CE$135)</f>
        <v>585050</v>
      </c>
      <c r="CF140" s="85">
        <f>SUMIFS(Data!$E:$E,Data!$D:$D,'All YOY'!CF$137,Data!$A:$A,'All YOY'!CF$136,Data!$C:$C,'All YOY'!$C140,Data!$B:$B,'All YOY'!CF$135)</f>
        <v>455221</v>
      </c>
      <c r="CG140" s="85">
        <f>SUMIFS(Data!$E:$E,Data!$D:$D,'All YOY'!CG$137,Data!$A:$A,'All YOY'!CG$136,Data!$C:$C,'All YOY'!$C140,Data!$B:$B,'All YOY'!CG$135)</f>
        <v>129829</v>
      </c>
      <c r="CH140" s="85">
        <f>SUMIFS(Data!$E:$E,Data!$D:$D,'All YOY'!CH$137,Data!$A:$A,'All YOY'!CH$136,Data!$C:$C,'All YOY'!$C140,Data!$B:$B,'All YOY'!CH$135)</f>
        <v>633991</v>
      </c>
      <c r="CI140" s="85">
        <f>SUMIFS(Data!$E:$E,Data!$D:$D,'All YOY'!CI$137,Data!$A:$A,'All YOY'!CI$136,Data!$C:$C,'All YOY'!$C140,Data!$B:$B,'All YOY'!CI$135)</f>
        <v>494855</v>
      </c>
      <c r="CJ140" s="85">
        <f>SUMIFS(Data!$E:$E,Data!$D:$D,'All YOY'!CJ$137,Data!$A:$A,'All YOY'!CJ$136,Data!$C:$C,'All YOY'!$C140,Data!$B:$B,'All YOY'!CJ$135)</f>
        <v>139136</v>
      </c>
      <c r="CK140" s="85">
        <f>SUMIFS(Data!$E:$E,Data!$D:$D,'All YOY'!CK$137,Data!$A:$A,'All YOY'!CK$136,Data!$C:$C,'All YOY'!$C140,Data!$B:$B,'All YOY'!CK$135)</f>
        <v>642534</v>
      </c>
      <c r="CL140" s="85">
        <f>SUMIFS(Data!$E:$E,Data!$D:$D,'All YOY'!CL$137,Data!$A:$A,'All YOY'!CL$136,Data!$C:$C,'All YOY'!$C140,Data!$B:$B,'All YOY'!CL$135)</f>
        <v>505373</v>
      </c>
      <c r="CM140" s="85">
        <f>SUMIFS(Data!$E:$E,Data!$D:$D,'All YOY'!CM$137,Data!$A:$A,'All YOY'!CM$136,Data!$C:$C,'All YOY'!$C140,Data!$B:$B,'All YOY'!CM$135)</f>
        <v>137161</v>
      </c>
      <c r="CN140" s="85">
        <f>SUMIFS(Data!$E:$E,Data!$D:$D,'All YOY'!CN$137,Data!$A:$A,'All YOY'!CN$136,Data!$C:$C,'All YOY'!$C140,Data!$B:$B,'All YOY'!CN$135)</f>
        <v>645955</v>
      </c>
      <c r="CO140" s="85">
        <f>SUMIFS(Data!$E:$E,Data!$D:$D,'All YOY'!CO$137,Data!$A:$A,'All YOY'!CO$136,Data!$C:$C,'All YOY'!$C140,Data!$B:$B,'All YOY'!CO$135)</f>
        <v>505073</v>
      </c>
      <c r="CP140" s="85">
        <f>SUMIFS(Data!$E:$E,Data!$D:$D,'All YOY'!CP$137,Data!$A:$A,'All YOY'!CP$136,Data!$C:$C,'All YOY'!$C140,Data!$B:$B,'All YOY'!CP$135)</f>
        <v>140882</v>
      </c>
      <c r="CQ140" s="85">
        <f>SUMIFS(Data!$E:$E,Data!$D:$D,'All YOY'!CQ$137,Data!$A:$A,'All YOY'!CQ$136,Data!$C:$C,'All YOY'!$C140,Data!$B:$B,'All YOY'!CQ$135)</f>
        <v>637969</v>
      </c>
      <c r="CR140" s="85">
        <f>SUMIFS(Data!$E:$E,Data!$D:$D,'All YOY'!CR$137,Data!$A:$A,'All YOY'!CR$136,Data!$C:$C,'All YOY'!$C140,Data!$B:$B,'All YOY'!CR$135)</f>
        <v>501064</v>
      </c>
      <c r="CS140" s="85">
        <f>SUMIFS(Data!$E:$E,Data!$D:$D,'All YOY'!CS$137,Data!$A:$A,'All YOY'!CS$136,Data!$C:$C,'All YOY'!$C140,Data!$B:$B,'All YOY'!CS$135)</f>
        <v>136905</v>
      </c>
      <c r="CT140" s="85">
        <f>SUMIFS(Data!$E:$E,Data!$D:$D,'All YOY'!CT$137,Data!$A:$A,'All YOY'!CT$136,Data!$C:$C,'All YOY'!$C140,Data!$B:$B,'All YOY'!CT$135)</f>
        <v>623803</v>
      </c>
      <c r="CU140" s="85">
        <f>SUMIFS(Data!$E:$E,Data!$D:$D,'All YOY'!CU$137,Data!$A:$A,'All YOY'!CU$136,Data!$C:$C,'All YOY'!$C140,Data!$B:$B,'All YOY'!CU$135)</f>
        <v>495252</v>
      </c>
      <c r="CV140" s="85">
        <f>SUMIFS(Data!$E:$E,Data!$D:$D,'All YOY'!CV$137,Data!$A:$A,'All YOY'!CV$136,Data!$C:$C,'All YOY'!$C140,Data!$B:$B,'All YOY'!CV$135)</f>
        <v>128551</v>
      </c>
      <c r="CW140" s="85">
        <f>SUMIFS(Data!$E:$E,Data!$D:$D,'All YOY'!CW$137,Data!$A:$A,'All YOY'!CW$136,Data!$C:$C,'All YOY'!$C140,Data!$B:$B,'All YOY'!CW$135)</f>
        <v>622380</v>
      </c>
      <c r="CX140" s="85">
        <f>SUMIFS(Data!$E:$E,Data!$D:$D,'All YOY'!CX$137,Data!$A:$A,'All YOY'!CX$136,Data!$C:$C,'All YOY'!$C140,Data!$B:$B,'All YOY'!CX$135)</f>
        <v>490946</v>
      </c>
      <c r="CY140" s="85">
        <f>SUMIFS(Data!$E:$E,Data!$D:$D,'All YOY'!CY$137,Data!$A:$A,'All YOY'!CY$136,Data!$C:$C,'All YOY'!$C140,Data!$B:$B,'All YOY'!CY$135)</f>
        <v>131434</v>
      </c>
      <c r="CZ140" s="85">
        <f>SUMIFS(Data!$E:$E,Data!$D:$D,'All YOY'!CZ$137,Data!$A:$A,'All YOY'!CZ$136,Data!$C:$C,'All YOY'!$C140,Data!$B:$B,'All YOY'!CZ$135)</f>
        <v>622576</v>
      </c>
      <c r="DA140" s="85">
        <f>SUMIFS(Data!$E:$E,Data!$D:$D,'All YOY'!DA$137,Data!$A:$A,'All YOY'!DA$136,Data!$C:$C,'All YOY'!$C140,Data!$B:$B,'All YOY'!DA$135)</f>
        <v>492128</v>
      </c>
      <c r="DB140" s="85">
        <f>SUMIFS(Data!$E:$E,Data!$D:$D,'All YOY'!DB$137,Data!$A:$A,'All YOY'!DB$136,Data!$C:$C,'All YOY'!$C140,Data!$B:$B,'All YOY'!DB$135)</f>
        <v>130448</v>
      </c>
      <c r="DC140" s="85">
        <f>SUMIFS(Data!$E:$E,Data!$D:$D,'All YOY'!DC$137,Data!$A:$A,'All YOY'!DC$136,Data!$C:$C,'All YOY'!$C140,Data!$B:$B,'All YOY'!DC$135)</f>
        <v>633225</v>
      </c>
      <c r="DD140" s="85">
        <f>SUMIFS(Data!$E:$E,Data!$D:$D,'All YOY'!DD$137,Data!$A:$A,'All YOY'!DD$136,Data!$C:$C,'All YOY'!$C140,Data!$B:$B,'All YOY'!DD$135)</f>
        <v>502825</v>
      </c>
      <c r="DE140" s="85">
        <f>SUMIFS(Data!$E:$E,Data!$D:$D,'All YOY'!DE$137,Data!$A:$A,'All YOY'!DE$136,Data!$C:$C,'All YOY'!$C140,Data!$B:$B,'All YOY'!DE$135)</f>
        <v>130400</v>
      </c>
    </row>
    <row r="141" spans="1:109">
      <c r="A141" s="77" t="s">
        <v>460</v>
      </c>
      <c r="B141" s="77"/>
      <c r="C141" s="77" t="s">
        <v>28</v>
      </c>
      <c r="D141" s="77"/>
      <c r="E141" s="85">
        <f>SUMIFS(Data!$E:$E,Data!$D:$D,'All YOY'!E$137,Data!$A:$A,'All YOY'!E$136,Data!$C:$C,'All YOY'!$C141,Data!$B:$B,'All YOY'!E$135)</f>
        <v>127501</v>
      </c>
      <c r="F141" s="85">
        <f>SUMIFS(Data!$E:$E,Data!$D:$D,'All YOY'!F$137,Data!$A:$A,'All YOY'!F$136,Data!$C:$C,'All YOY'!$C141,Data!$B:$B,'All YOY'!F$135)</f>
        <v>119274</v>
      </c>
      <c r="G141" s="85">
        <f>SUMIFS(Data!$E:$E,Data!$D:$D,'All YOY'!G$137,Data!$A:$A,'All YOY'!G$136,Data!$C:$C,'All YOY'!$C141,Data!$B:$B,'All YOY'!G$135)</f>
        <v>8227</v>
      </c>
      <c r="H141" s="85">
        <f>SUMIFS(Data!$E:$E,Data!$D:$D,'All YOY'!H$137,Data!$A:$A,'All YOY'!H$136,Data!$C:$C,'All YOY'!$C141,Data!$B:$B,'All YOY'!H$135)</f>
        <v>120916</v>
      </c>
      <c r="I141" s="85">
        <f>SUMIFS(Data!$E:$E,Data!$D:$D,'All YOY'!I$137,Data!$A:$A,'All YOY'!I$136,Data!$C:$C,'All YOY'!$C141,Data!$B:$B,'All YOY'!I$135)</f>
        <v>113638</v>
      </c>
      <c r="J141" s="85">
        <f>SUMIFS(Data!$E:$E,Data!$D:$D,'All YOY'!J$137,Data!$A:$A,'All YOY'!J$136,Data!$C:$C,'All YOY'!$C141,Data!$B:$B,'All YOY'!J$135)</f>
        <v>7278</v>
      </c>
      <c r="K141" s="85">
        <f>SUMIFS(Data!$E:$E,Data!$D:$D,'All YOY'!K$137,Data!$A:$A,'All YOY'!K$136,Data!$C:$C,'All YOY'!$C141,Data!$B:$B,'All YOY'!K$135)</f>
        <v>113135</v>
      </c>
      <c r="L141" s="85">
        <f>SUMIFS(Data!$E:$E,Data!$D:$D,'All YOY'!L$137,Data!$A:$A,'All YOY'!L$136,Data!$C:$C,'All YOY'!$C141,Data!$B:$B,'All YOY'!L$135)</f>
        <v>108148</v>
      </c>
      <c r="M141" s="85">
        <f>SUMIFS(Data!$E:$E,Data!$D:$D,'All YOY'!M$137,Data!$A:$A,'All YOY'!M$136,Data!$C:$C,'All YOY'!$C141,Data!$B:$B,'All YOY'!M$135)</f>
        <v>4987</v>
      </c>
      <c r="N141" s="85">
        <f>SUMIFS(Data!$E:$E,Data!$D:$D,'All YOY'!N$137,Data!$A:$A,'All YOY'!N$136,Data!$C:$C,'All YOY'!$C141,Data!$B:$B,'All YOY'!N$135)</f>
        <v>112787</v>
      </c>
      <c r="O141" s="85">
        <f>SUMIFS(Data!$E:$E,Data!$D:$D,'All YOY'!O$137,Data!$A:$A,'All YOY'!O$136,Data!$C:$C,'All YOY'!$C141,Data!$B:$B,'All YOY'!O$135)</f>
        <v>105295</v>
      </c>
      <c r="P141" s="85">
        <f>SUMIFS(Data!$E:$E,Data!$D:$D,'All YOY'!P$137,Data!$A:$A,'All YOY'!P$136,Data!$C:$C,'All YOY'!$C141,Data!$B:$B,'All YOY'!P$135)</f>
        <v>7492</v>
      </c>
      <c r="Q141" s="85">
        <f>SUMIFS(Data!$E:$E,Data!$D:$D,'All YOY'!Q$137,Data!$A:$A,'All YOY'!Q$136,Data!$C:$C,'All YOY'!$C141,Data!$B:$B,'All YOY'!Q$135)</f>
        <v>112319</v>
      </c>
      <c r="R141" s="85">
        <f>SUMIFS(Data!$E:$E,Data!$D:$D,'All YOY'!R$137,Data!$A:$A,'All YOY'!R$136,Data!$C:$C,'All YOY'!$C141,Data!$B:$B,'All YOY'!R$135)</f>
        <v>104221</v>
      </c>
      <c r="S141" s="85">
        <f>SUMIFS(Data!$E:$E,Data!$D:$D,'All YOY'!S$137,Data!$A:$A,'All YOY'!S$136,Data!$C:$C,'All YOY'!$C141,Data!$B:$B,'All YOY'!S$135)</f>
        <v>8098</v>
      </c>
      <c r="T141" s="85">
        <f>SUMIFS(Data!$E:$E,Data!$D:$D,'All YOY'!T$137,Data!$A:$A,'All YOY'!T$136,Data!$C:$C,'All YOY'!$C141,Data!$B:$B,'All YOY'!T$135)</f>
        <v>113154</v>
      </c>
      <c r="U141" s="85">
        <f>SUMIFS(Data!$E:$E,Data!$D:$D,'All YOY'!U$137,Data!$A:$A,'All YOY'!U$136,Data!$C:$C,'All YOY'!$C141,Data!$B:$B,'All YOY'!U$135)</f>
        <v>104573</v>
      </c>
      <c r="V141" s="85">
        <f>SUMIFS(Data!$E:$E,Data!$D:$D,'All YOY'!V$137,Data!$A:$A,'All YOY'!V$136,Data!$C:$C,'All YOY'!$C141,Data!$B:$B,'All YOY'!V$135)</f>
        <v>8581</v>
      </c>
      <c r="W141" s="85">
        <f>SUMIFS(Data!$E:$E,Data!$D:$D,'All YOY'!W$137,Data!$A:$A,'All YOY'!W$136,Data!$C:$C,'All YOY'!$C141,Data!$B:$B,'All YOY'!W$135)</f>
        <v>114396</v>
      </c>
      <c r="X141" s="85">
        <f>SUMIFS(Data!$E:$E,Data!$D:$D,'All YOY'!X$137,Data!$A:$A,'All YOY'!X$136,Data!$C:$C,'All YOY'!$C141,Data!$B:$B,'All YOY'!X$135)</f>
        <v>105725</v>
      </c>
      <c r="Y141" s="85">
        <f>SUMIFS(Data!$E:$E,Data!$D:$D,'All YOY'!Y$137,Data!$A:$A,'All YOY'!Y$136,Data!$C:$C,'All YOY'!$C141,Data!$B:$B,'All YOY'!Y$135)</f>
        <v>8671</v>
      </c>
      <c r="Z141" s="85">
        <f>SUMIFS(Data!$E:$E,Data!$D:$D,'All YOY'!Z$137,Data!$A:$A,'All YOY'!Z$136,Data!$C:$C,'All YOY'!$C141,Data!$B:$B,'All YOY'!Z$135)</f>
        <v>105508</v>
      </c>
      <c r="AA141" s="85">
        <f>SUMIFS(Data!$E:$E,Data!$D:$D,'All YOY'!AA$137,Data!$A:$A,'All YOY'!AA$136,Data!$C:$C,'All YOY'!$C141,Data!$B:$B,'All YOY'!AA$135)</f>
        <v>99500</v>
      </c>
      <c r="AB141" s="85">
        <f>SUMIFS(Data!$E:$E,Data!$D:$D,'All YOY'!AB$137,Data!$A:$A,'All YOY'!AB$136,Data!$C:$C,'All YOY'!$C141,Data!$B:$B,'All YOY'!AB$135)</f>
        <v>6008</v>
      </c>
      <c r="AC141" s="85">
        <f>SUMIFS(Data!$E:$E,Data!$D:$D,'All YOY'!AC$137,Data!$A:$A,'All YOY'!AC$136,Data!$C:$C,'All YOY'!$C141,Data!$B:$B,'All YOY'!AC$135)</f>
        <v>113783</v>
      </c>
      <c r="AD141" s="85">
        <f>SUMIFS(Data!$E:$E,Data!$D:$D,'All YOY'!AD$137,Data!$A:$A,'All YOY'!AD$136,Data!$C:$C,'All YOY'!$C141,Data!$B:$B,'All YOY'!AD$135)</f>
        <v>105360</v>
      </c>
      <c r="AE141" s="85">
        <f>SUMIFS(Data!$E:$E,Data!$D:$D,'All YOY'!AE$137,Data!$A:$A,'All YOY'!AE$136,Data!$C:$C,'All YOY'!$C141,Data!$B:$B,'All YOY'!AE$135)</f>
        <v>8423</v>
      </c>
      <c r="AF141" s="85">
        <f>SUMIFS(Data!$E:$E,Data!$D:$D,'All YOY'!AF$137,Data!$A:$A,'All YOY'!AF$136,Data!$C:$C,'All YOY'!$C141,Data!$B:$B,'All YOY'!AF$135)</f>
        <v>111252</v>
      </c>
      <c r="AG141" s="85">
        <f>SUMIFS(Data!$E:$E,Data!$D:$D,'All YOY'!AG$137,Data!$A:$A,'All YOY'!AG$136,Data!$C:$C,'All YOY'!$C141,Data!$B:$B,'All YOY'!AG$135)</f>
        <v>103835</v>
      </c>
      <c r="AH141" s="85">
        <f>SUMIFS(Data!$E:$E,Data!$D:$D,'All YOY'!AH$137,Data!$A:$A,'All YOY'!AH$136,Data!$C:$C,'All YOY'!$C141,Data!$B:$B,'All YOY'!AH$135)</f>
        <v>7417</v>
      </c>
      <c r="AI141" s="85">
        <f>SUMIFS(Data!$E:$E,Data!$D:$D,'All YOY'!AI$137,Data!$A:$A,'All YOY'!AI$136,Data!$C:$C,'All YOY'!$C141,Data!$B:$B,'All YOY'!AI$135)</f>
        <v>112709</v>
      </c>
      <c r="AJ141" s="85">
        <f>SUMIFS(Data!$E:$E,Data!$D:$D,'All YOY'!AJ$137,Data!$A:$A,'All YOY'!AJ$136,Data!$C:$C,'All YOY'!$C141,Data!$B:$B,'All YOY'!AJ$135)</f>
        <v>104565</v>
      </c>
      <c r="AK141" s="85">
        <f>SUMIFS(Data!$E:$E,Data!$D:$D,'All YOY'!AK$137,Data!$A:$A,'All YOY'!AK$136,Data!$C:$C,'All YOY'!$C141,Data!$B:$B,'All YOY'!AK$135)</f>
        <v>8144</v>
      </c>
      <c r="AL141" s="85">
        <f>SUMIFS(Data!$E:$E,Data!$D:$D,'All YOY'!AL$137,Data!$A:$A,'All YOY'!AL$136,Data!$C:$C,'All YOY'!$C141,Data!$B:$B,'All YOY'!AL$135)</f>
        <v>113082</v>
      </c>
      <c r="AM141" s="85">
        <f>SUMIFS(Data!$E:$E,Data!$D:$D,'All YOY'!AM$137,Data!$A:$A,'All YOY'!AM$136,Data!$C:$C,'All YOY'!$C141,Data!$B:$B,'All YOY'!AM$135)</f>
        <v>104801</v>
      </c>
      <c r="AN141" s="85">
        <f>SUMIFS(Data!$E:$E,Data!$D:$D,'All YOY'!AN$137,Data!$A:$A,'All YOY'!AN$136,Data!$C:$C,'All YOY'!$C141,Data!$B:$B,'All YOY'!AN$135)</f>
        <v>8281</v>
      </c>
      <c r="AO141" s="85">
        <f>SUMIFS(Data!$E:$E,Data!$D:$D,'All YOY'!AO$137,Data!$A:$A,'All YOY'!AO$136,Data!$C:$C,'All YOY'!$C141,Data!$B:$B,'All YOY'!AO$135)</f>
        <v>111306</v>
      </c>
      <c r="AP141" s="85">
        <f>SUMIFS(Data!$E:$E,Data!$D:$D,'All YOY'!AP$137,Data!$A:$A,'All YOY'!AP$136,Data!$C:$C,'All YOY'!$C141,Data!$B:$B,'All YOY'!AP$135)</f>
        <v>102827</v>
      </c>
      <c r="AQ141" s="85">
        <f>SUMIFS(Data!$E:$E,Data!$D:$D,'All YOY'!AQ$137,Data!$A:$A,'All YOY'!AQ$136,Data!$C:$C,'All YOY'!$C141,Data!$B:$B,'All YOY'!AQ$135)</f>
        <v>8479</v>
      </c>
      <c r="AR141" s="85">
        <f>SUMIFS(Data!$E:$E,Data!$D:$D,'All YOY'!AR$137,Data!$A:$A,'All YOY'!AR$136,Data!$C:$C,'All YOY'!$C141,Data!$B:$B,'All YOY'!AR$135)</f>
        <v>115030</v>
      </c>
      <c r="AS141" s="85">
        <f>SUMIFS(Data!$E:$E,Data!$D:$D,'All YOY'!AS$137,Data!$A:$A,'All YOY'!AS$136,Data!$C:$C,'All YOY'!$C141,Data!$B:$B,'All YOY'!AS$135)</f>
        <v>103301</v>
      </c>
      <c r="AT141" s="85">
        <f>SUMIFS(Data!$E:$E,Data!$D:$D,'All YOY'!AT$137,Data!$A:$A,'All YOY'!AT$136,Data!$C:$C,'All YOY'!$C141,Data!$B:$B,'All YOY'!AT$135)</f>
        <v>11729</v>
      </c>
      <c r="AU141" s="85">
        <f>SUMIFS(Data!$E:$E,Data!$D:$D,'All YOY'!AU$137,Data!$A:$A,'All YOY'!AU$136,Data!$C:$C,'All YOY'!$C141,Data!$B:$B,'All YOY'!AU$135)</f>
        <v>116284</v>
      </c>
      <c r="AV141" s="85">
        <f>SUMIFS(Data!$E:$E,Data!$D:$D,'All YOY'!AV$137,Data!$A:$A,'All YOY'!AV$136,Data!$C:$C,'All YOY'!$C141,Data!$B:$B,'All YOY'!AV$135)</f>
        <v>103983</v>
      </c>
      <c r="AW141" s="85">
        <f>SUMIFS(Data!$E:$E,Data!$D:$D,'All YOY'!AW$137,Data!$A:$A,'All YOY'!AW$136,Data!$C:$C,'All YOY'!$C141,Data!$B:$B,'All YOY'!AW$135)</f>
        <v>12301</v>
      </c>
      <c r="AX141" s="85">
        <f>SUMIFS(Data!$E:$E,Data!$D:$D,'All YOY'!AX$137,Data!$A:$A,'All YOY'!AX$136,Data!$C:$C,'All YOY'!$C141,Data!$B:$B,'All YOY'!AX$135)</f>
        <v>113756</v>
      </c>
      <c r="AY141" s="85">
        <f>SUMIFS(Data!$E:$E,Data!$D:$D,'All YOY'!AY$137,Data!$A:$A,'All YOY'!AY$136,Data!$C:$C,'All YOY'!$C141,Data!$B:$B,'All YOY'!AY$135)</f>
        <v>101810</v>
      </c>
      <c r="AZ141" s="85">
        <f>SUMIFS(Data!$E:$E,Data!$D:$D,'All YOY'!AZ$137,Data!$A:$A,'All YOY'!AZ$136,Data!$C:$C,'All YOY'!$C141,Data!$B:$B,'All YOY'!AZ$135)</f>
        <v>11946</v>
      </c>
      <c r="BA141" s="85">
        <f>SUMIFS(Data!$E:$E,Data!$D:$D,'All YOY'!BA$137,Data!$A:$A,'All YOY'!BA$136,Data!$C:$C,'All YOY'!$C141,Data!$B:$B,'All YOY'!BA$135)</f>
        <v>0</v>
      </c>
      <c r="BB141" s="85">
        <f>SUMIFS(Data!$E:$E,Data!$D:$D,'All YOY'!BB$137,Data!$A:$A,'All YOY'!BB$136,Data!$C:$C,'All YOY'!$C141,Data!$B:$B,'All YOY'!BB$135)</f>
        <v>0</v>
      </c>
      <c r="BC141" s="85">
        <f>SUMIFS(Data!$E:$E,Data!$D:$D,'All YOY'!BC$137,Data!$A:$A,'All YOY'!BC$136,Data!$C:$C,'All YOY'!$C141,Data!$B:$B,'All YOY'!BC$135)</f>
        <v>0</v>
      </c>
      <c r="BD141" s="85">
        <f>SUMIFS(Data!$E:$E,Data!$D:$D,'All YOY'!BD$137,Data!$A:$A,'All YOY'!BD$136,Data!$C:$C,'All YOY'!$C141,Data!$B:$B,'All YOY'!BD$135)</f>
        <v>113139</v>
      </c>
      <c r="BE141" s="85">
        <f>SUMIFS(Data!$E:$E,Data!$D:$D,'All YOY'!BE$137,Data!$A:$A,'All YOY'!BE$136,Data!$C:$C,'All YOY'!$C141,Data!$B:$B,'All YOY'!BE$135)</f>
        <v>100956</v>
      </c>
      <c r="BF141" s="85">
        <f>SUMIFS(Data!$E:$E,Data!$D:$D,'All YOY'!BF$137,Data!$A:$A,'All YOY'!BF$136,Data!$C:$C,'All YOY'!$C141,Data!$B:$B,'All YOY'!BF$135)</f>
        <v>12183</v>
      </c>
      <c r="BG141" s="85">
        <f>SUMIFS(Data!$E:$E,Data!$D:$D,'All YOY'!BG$137,Data!$A:$A,'All YOY'!BG$136,Data!$C:$C,'All YOY'!$C141,Data!$B:$B,'All YOY'!BG$135)</f>
        <v>114069</v>
      </c>
      <c r="BH141" s="85">
        <f>SUMIFS(Data!$E:$E,Data!$D:$D,'All YOY'!BH$137,Data!$A:$A,'All YOY'!BH$136,Data!$C:$C,'All YOY'!$C141,Data!$B:$B,'All YOY'!BH$135)</f>
        <v>101855</v>
      </c>
      <c r="BI141" s="85">
        <f>SUMIFS(Data!$E:$E,Data!$D:$D,'All YOY'!BI$137,Data!$A:$A,'All YOY'!BI$136,Data!$C:$C,'All YOY'!$C141,Data!$B:$B,'All YOY'!BI$135)</f>
        <v>12214</v>
      </c>
      <c r="BJ141" s="85">
        <f>SUMIFS(Data!$E:$E,Data!$D:$D,'All YOY'!BJ$137,Data!$A:$A,'All YOY'!BJ$136,Data!$C:$C,'All YOY'!$C141,Data!$B:$B,'All YOY'!BJ$135)</f>
        <v>114791</v>
      </c>
      <c r="BK141" s="85">
        <f>SUMIFS(Data!$E:$E,Data!$D:$D,'All YOY'!BK$137,Data!$A:$A,'All YOY'!BK$136,Data!$C:$C,'All YOY'!$C141,Data!$B:$B,'All YOY'!BK$135)</f>
        <v>101440</v>
      </c>
      <c r="BL141" s="85">
        <f>SUMIFS(Data!$E:$E,Data!$D:$D,'All YOY'!BL$137,Data!$A:$A,'All YOY'!BL$136,Data!$C:$C,'All YOY'!$C141,Data!$B:$B,'All YOY'!BL$135)</f>
        <v>13351</v>
      </c>
      <c r="BM141" s="85">
        <f>SUMIFS(Data!$E:$E,Data!$D:$D,'All YOY'!BM$137,Data!$A:$A,'All YOY'!BM$136,Data!$C:$C,'All YOY'!$C141,Data!$B:$B,'All YOY'!BM$135)</f>
        <v>117486</v>
      </c>
      <c r="BN141" s="85">
        <f>SUMIFS(Data!$E:$E,Data!$D:$D,'All YOY'!BN$137,Data!$A:$A,'All YOY'!BN$136,Data!$C:$C,'All YOY'!$C141,Data!$B:$B,'All YOY'!BN$135)</f>
        <v>101540</v>
      </c>
      <c r="BO141" s="85">
        <f>SUMIFS(Data!$E:$E,Data!$D:$D,'All YOY'!BO$137,Data!$A:$A,'All YOY'!BO$136,Data!$C:$C,'All YOY'!$C141,Data!$B:$B,'All YOY'!BO$135)</f>
        <v>15946</v>
      </c>
      <c r="BP141" s="85">
        <f>SUMIFS(Data!$E:$E,Data!$D:$D,'All YOY'!BP$137,Data!$A:$A,'All YOY'!BP$136,Data!$C:$C,'All YOY'!$C141,Data!$B:$B,'All YOY'!BP$135)</f>
        <v>120919</v>
      </c>
      <c r="BQ141" s="85">
        <f>SUMIFS(Data!$E:$E,Data!$D:$D,'All YOY'!BQ$137,Data!$A:$A,'All YOY'!BQ$136,Data!$C:$C,'All YOY'!$C141,Data!$B:$B,'All YOY'!BQ$135)</f>
        <v>103964</v>
      </c>
      <c r="BR141" s="85">
        <f>SUMIFS(Data!$E:$E,Data!$D:$D,'All YOY'!BR$137,Data!$A:$A,'All YOY'!BR$136,Data!$C:$C,'All YOY'!$C141,Data!$B:$B,'All YOY'!BR$135)</f>
        <v>16955</v>
      </c>
      <c r="BS141" s="85">
        <f>SUMIFS(Data!$E:$E,Data!$D:$D,'All YOY'!BS$137,Data!$A:$A,'All YOY'!BS$136,Data!$C:$C,'All YOY'!$C141,Data!$B:$B,'All YOY'!BS$135)</f>
        <v>118376</v>
      </c>
      <c r="BT141" s="85">
        <f>SUMIFS(Data!$E:$E,Data!$D:$D,'All YOY'!BT$137,Data!$A:$A,'All YOY'!BT$136,Data!$C:$C,'All YOY'!$C141,Data!$B:$B,'All YOY'!BT$135)</f>
        <v>103975</v>
      </c>
      <c r="BU141" s="85">
        <f>SUMIFS(Data!$E:$E,Data!$D:$D,'All YOY'!BU$137,Data!$A:$A,'All YOY'!BU$136,Data!$C:$C,'All YOY'!$C141,Data!$B:$B,'All YOY'!BU$135)</f>
        <v>14401</v>
      </c>
      <c r="BV141" s="85">
        <f>SUMIFS(Data!$E:$E,Data!$D:$D,'All YOY'!BV$137,Data!$A:$A,'All YOY'!BV$136,Data!$C:$C,'All YOY'!$C141,Data!$B:$B,'All YOY'!BV$135)</f>
        <v>117108</v>
      </c>
      <c r="BW141" s="85">
        <f>SUMIFS(Data!$E:$E,Data!$D:$D,'All YOY'!BW$137,Data!$A:$A,'All YOY'!BW$136,Data!$C:$C,'All YOY'!$C141,Data!$B:$B,'All YOY'!BW$135)</f>
        <v>103718</v>
      </c>
      <c r="BX141" s="85">
        <f>SUMIFS(Data!$E:$E,Data!$D:$D,'All YOY'!BX$137,Data!$A:$A,'All YOY'!BX$136,Data!$C:$C,'All YOY'!$C141,Data!$B:$B,'All YOY'!BX$135)</f>
        <v>13390</v>
      </c>
      <c r="BY141" s="85">
        <f>SUMIFS(Data!$E:$E,Data!$D:$D,'All YOY'!BY$137,Data!$A:$A,'All YOY'!BY$136,Data!$C:$C,'All YOY'!$C141,Data!$B:$B,'All YOY'!BY$135)</f>
        <v>115796</v>
      </c>
      <c r="BZ141" s="85">
        <f>SUMIFS(Data!$E:$E,Data!$D:$D,'All YOY'!BZ$137,Data!$A:$A,'All YOY'!BZ$136,Data!$C:$C,'All YOY'!$C141,Data!$B:$B,'All YOY'!BZ$135)</f>
        <v>99846</v>
      </c>
      <c r="CA141" s="85">
        <f>SUMIFS(Data!$E:$E,Data!$D:$D,'All YOY'!CA$137,Data!$A:$A,'All YOY'!CA$136,Data!$C:$C,'All YOY'!$C141,Data!$B:$B,'All YOY'!CA$135)</f>
        <v>15950</v>
      </c>
      <c r="CB141" s="85">
        <f>SUMIFS(Data!$E:$E,Data!$D:$D,'All YOY'!CB$137,Data!$A:$A,'All YOY'!CB$136,Data!$C:$C,'All YOY'!$C141,Data!$B:$B,'All YOY'!CB$135)</f>
        <v>120066</v>
      </c>
      <c r="CC141" s="85">
        <f>SUMIFS(Data!$E:$E,Data!$D:$D,'All YOY'!CC$137,Data!$A:$A,'All YOY'!CC$136,Data!$C:$C,'All YOY'!$C141,Data!$B:$B,'All YOY'!CC$135)</f>
        <v>100486</v>
      </c>
      <c r="CD141" s="85">
        <f>SUMIFS(Data!$E:$E,Data!$D:$D,'All YOY'!CD$137,Data!$A:$A,'All YOY'!CD$136,Data!$C:$C,'All YOY'!$C141,Data!$B:$B,'All YOY'!CD$135)</f>
        <v>19580</v>
      </c>
      <c r="CE141" s="85">
        <f>SUMIFS(Data!$E:$E,Data!$D:$D,'All YOY'!CE$137,Data!$A:$A,'All YOY'!CE$136,Data!$C:$C,'All YOY'!$C141,Data!$B:$B,'All YOY'!CE$135)</f>
        <v>117926</v>
      </c>
      <c r="CF141" s="85">
        <f>SUMIFS(Data!$E:$E,Data!$D:$D,'All YOY'!CF$137,Data!$A:$A,'All YOY'!CF$136,Data!$C:$C,'All YOY'!$C141,Data!$B:$B,'All YOY'!CF$135)</f>
        <v>99968</v>
      </c>
      <c r="CG141" s="85">
        <f>SUMIFS(Data!$E:$E,Data!$D:$D,'All YOY'!CG$137,Data!$A:$A,'All YOY'!CG$136,Data!$C:$C,'All YOY'!$C141,Data!$B:$B,'All YOY'!CG$135)</f>
        <v>17958</v>
      </c>
      <c r="CH141" s="85">
        <f>SUMIFS(Data!$E:$E,Data!$D:$D,'All YOY'!CH$137,Data!$A:$A,'All YOY'!CH$136,Data!$C:$C,'All YOY'!$C141,Data!$B:$B,'All YOY'!CH$135)</f>
        <v>116546</v>
      </c>
      <c r="CI141" s="85">
        <f>SUMIFS(Data!$E:$E,Data!$D:$D,'All YOY'!CI$137,Data!$A:$A,'All YOY'!CI$136,Data!$C:$C,'All YOY'!$C141,Data!$B:$B,'All YOY'!CI$135)</f>
        <v>102458</v>
      </c>
      <c r="CJ141" s="85">
        <f>SUMIFS(Data!$E:$E,Data!$D:$D,'All YOY'!CJ$137,Data!$A:$A,'All YOY'!CJ$136,Data!$C:$C,'All YOY'!$C141,Data!$B:$B,'All YOY'!CJ$135)</f>
        <v>14088</v>
      </c>
      <c r="CK141" s="85">
        <f>SUMIFS(Data!$E:$E,Data!$D:$D,'All YOY'!CK$137,Data!$A:$A,'All YOY'!CK$136,Data!$C:$C,'All YOY'!$C141,Data!$B:$B,'All YOY'!CK$135)</f>
        <v>121190</v>
      </c>
      <c r="CL141" s="85">
        <f>SUMIFS(Data!$E:$E,Data!$D:$D,'All YOY'!CL$137,Data!$A:$A,'All YOY'!CL$136,Data!$C:$C,'All YOY'!$C141,Data!$B:$B,'All YOY'!CL$135)</f>
        <v>105499</v>
      </c>
      <c r="CM141" s="85">
        <f>SUMIFS(Data!$E:$E,Data!$D:$D,'All YOY'!CM$137,Data!$A:$A,'All YOY'!CM$136,Data!$C:$C,'All YOY'!$C141,Data!$B:$B,'All YOY'!CM$135)</f>
        <v>15691</v>
      </c>
      <c r="CN141" s="85">
        <f>SUMIFS(Data!$E:$E,Data!$D:$D,'All YOY'!CN$137,Data!$A:$A,'All YOY'!CN$136,Data!$C:$C,'All YOY'!$C141,Data!$B:$B,'All YOY'!CN$135)</f>
        <v>116531</v>
      </c>
      <c r="CO141" s="85">
        <f>SUMIFS(Data!$E:$E,Data!$D:$D,'All YOY'!CO$137,Data!$A:$A,'All YOY'!CO$136,Data!$C:$C,'All YOY'!$C141,Data!$B:$B,'All YOY'!CO$135)</f>
        <v>102156</v>
      </c>
      <c r="CP141" s="85">
        <f>SUMIFS(Data!$E:$E,Data!$D:$D,'All YOY'!CP$137,Data!$A:$A,'All YOY'!CP$136,Data!$C:$C,'All YOY'!$C141,Data!$B:$B,'All YOY'!CP$135)</f>
        <v>14375</v>
      </c>
      <c r="CQ141" s="85">
        <f>SUMIFS(Data!$E:$E,Data!$D:$D,'All YOY'!CQ$137,Data!$A:$A,'All YOY'!CQ$136,Data!$C:$C,'All YOY'!$C141,Data!$B:$B,'All YOY'!CQ$135)</f>
        <v>113985</v>
      </c>
      <c r="CR141" s="85">
        <f>SUMIFS(Data!$E:$E,Data!$D:$D,'All YOY'!CR$137,Data!$A:$A,'All YOY'!CR$136,Data!$C:$C,'All YOY'!$C141,Data!$B:$B,'All YOY'!CR$135)</f>
        <v>99291</v>
      </c>
      <c r="CS141" s="85">
        <f>SUMIFS(Data!$E:$E,Data!$D:$D,'All YOY'!CS$137,Data!$A:$A,'All YOY'!CS$136,Data!$C:$C,'All YOY'!$C141,Data!$B:$B,'All YOY'!CS$135)</f>
        <v>14694</v>
      </c>
      <c r="CT141" s="85">
        <f>SUMIFS(Data!$E:$E,Data!$D:$D,'All YOY'!CT$137,Data!$A:$A,'All YOY'!CT$136,Data!$C:$C,'All YOY'!$C141,Data!$B:$B,'All YOY'!CT$135)</f>
        <v>110056</v>
      </c>
      <c r="CU141" s="85">
        <f>SUMIFS(Data!$E:$E,Data!$D:$D,'All YOY'!CU$137,Data!$A:$A,'All YOY'!CU$136,Data!$C:$C,'All YOY'!$C141,Data!$B:$B,'All YOY'!CU$135)</f>
        <v>97004</v>
      </c>
      <c r="CV141" s="85">
        <f>SUMIFS(Data!$E:$E,Data!$D:$D,'All YOY'!CV$137,Data!$A:$A,'All YOY'!CV$136,Data!$C:$C,'All YOY'!$C141,Data!$B:$B,'All YOY'!CV$135)</f>
        <v>13052</v>
      </c>
      <c r="CW141" s="85">
        <f>SUMIFS(Data!$E:$E,Data!$D:$D,'All YOY'!CW$137,Data!$A:$A,'All YOY'!CW$136,Data!$C:$C,'All YOY'!$C141,Data!$B:$B,'All YOY'!CW$135)</f>
        <v>111194</v>
      </c>
      <c r="CX141" s="85">
        <f>SUMIFS(Data!$E:$E,Data!$D:$D,'All YOY'!CX$137,Data!$A:$A,'All YOY'!CX$136,Data!$C:$C,'All YOY'!$C141,Data!$B:$B,'All YOY'!CX$135)</f>
        <v>96629</v>
      </c>
      <c r="CY141" s="85">
        <f>SUMIFS(Data!$E:$E,Data!$D:$D,'All YOY'!CY$137,Data!$A:$A,'All YOY'!CY$136,Data!$C:$C,'All YOY'!$C141,Data!$B:$B,'All YOY'!CY$135)</f>
        <v>14565</v>
      </c>
      <c r="CZ141" s="85">
        <f>SUMIFS(Data!$E:$E,Data!$D:$D,'All YOY'!CZ$137,Data!$A:$A,'All YOY'!CZ$136,Data!$C:$C,'All YOY'!$C141,Data!$B:$B,'All YOY'!CZ$135)</f>
        <v>110866</v>
      </c>
      <c r="DA141" s="85">
        <f>SUMIFS(Data!$E:$E,Data!$D:$D,'All YOY'!DA$137,Data!$A:$A,'All YOY'!DA$136,Data!$C:$C,'All YOY'!$C141,Data!$B:$B,'All YOY'!DA$135)</f>
        <v>96061</v>
      </c>
      <c r="DB141" s="85">
        <f>SUMIFS(Data!$E:$E,Data!$D:$D,'All YOY'!DB$137,Data!$A:$A,'All YOY'!DB$136,Data!$C:$C,'All YOY'!$C141,Data!$B:$B,'All YOY'!DB$135)</f>
        <v>14805</v>
      </c>
      <c r="DC141" s="85">
        <f>SUMIFS(Data!$E:$E,Data!$D:$D,'All YOY'!DC$137,Data!$A:$A,'All YOY'!DC$136,Data!$C:$C,'All YOY'!$C141,Data!$B:$B,'All YOY'!DC$135)</f>
        <v>110887</v>
      </c>
      <c r="DD141" s="85">
        <f>SUMIFS(Data!$E:$E,Data!$D:$D,'All YOY'!DD$137,Data!$A:$A,'All YOY'!DD$136,Data!$C:$C,'All YOY'!$C141,Data!$B:$B,'All YOY'!DD$135)</f>
        <v>95922</v>
      </c>
      <c r="DE141" s="85">
        <f>SUMIFS(Data!$E:$E,Data!$D:$D,'All YOY'!DE$137,Data!$A:$A,'All YOY'!DE$136,Data!$C:$C,'All YOY'!$C141,Data!$B:$B,'All YOY'!DE$135)</f>
        <v>14965</v>
      </c>
    </row>
    <row r="142" spans="1:109">
      <c r="A142" s="77" t="s">
        <v>460</v>
      </c>
      <c r="B142" s="77"/>
      <c r="C142" s="77" t="s">
        <v>29</v>
      </c>
      <c r="D142" s="77"/>
      <c r="E142" s="85">
        <f>SUMIFS(Data!$E:$E,Data!$D:$D,'All YOY'!E$137,Data!$A:$A,'All YOY'!E$136,Data!$C:$C,'All YOY'!$C142,Data!$B:$B,'All YOY'!E$135)</f>
        <v>98709</v>
      </c>
      <c r="F142" s="85">
        <f>SUMIFS(Data!$E:$E,Data!$D:$D,'All YOY'!F$137,Data!$A:$A,'All YOY'!F$136,Data!$C:$C,'All YOY'!$C142,Data!$B:$B,'All YOY'!F$135)</f>
        <v>92659</v>
      </c>
      <c r="G142" s="85">
        <f>SUMIFS(Data!$E:$E,Data!$D:$D,'All YOY'!G$137,Data!$A:$A,'All YOY'!G$136,Data!$C:$C,'All YOY'!$C142,Data!$B:$B,'All YOY'!G$135)</f>
        <v>6050</v>
      </c>
      <c r="H142" s="85">
        <f>SUMIFS(Data!$E:$E,Data!$D:$D,'All YOY'!H$137,Data!$A:$A,'All YOY'!H$136,Data!$C:$C,'All YOY'!$C142,Data!$B:$B,'All YOY'!H$135)</f>
        <v>100038</v>
      </c>
      <c r="I142" s="85">
        <f>SUMIFS(Data!$E:$E,Data!$D:$D,'All YOY'!I$137,Data!$A:$A,'All YOY'!I$136,Data!$C:$C,'All YOY'!$C142,Data!$B:$B,'All YOY'!I$135)</f>
        <v>94027</v>
      </c>
      <c r="J142" s="85">
        <f>SUMIFS(Data!$E:$E,Data!$D:$D,'All YOY'!J$137,Data!$A:$A,'All YOY'!J$136,Data!$C:$C,'All YOY'!$C142,Data!$B:$B,'All YOY'!J$135)</f>
        <v>6011</v>
      </c>
      <c r="K142" s="85">
        <f>SUMIFS(Data!$E:$E,Data!$D:$D,'All YOY'!K$137,Data!$A:$A,'All YOY'!K$136,Data!$C:$C,'All YOY'!$C142,Data!$B:$B,'All YOY'!K$135)</f>
        <v>101057</v>
      </c>
      <c r="L142" s="85">
        <f>SUMIFS(Data!$E:$E,Data!$D:$D,'All YOY'!L$137,Data!$A:$A,'All YOY'!L$136,Data!$C:$C,'All YOY'!$C142,Data!$B:$B,'All YOY'!L$135)</f>
        <v>97286</v>
      </c>
      <c r="M142" s="85">
        <f>SUMIFS(Data!$E:$E,Data!$D:$D,'All YOY'!M$137,Data!$A:$A,'All YOY'!M$136,Data!$C:$C,'All YOY'!$C142,Data!$B:$B,'All YOY'!M$135)</f>
        <v>3771</v>
      </c>
      <c r="N142" s="85">
        <f>SUMIFS(Data!$E:$E,Data!$D:$D,'All YOY'!N$137,Data!$A:$A,'All YOY'!N$136,Data!$C:$C,'All YOY'!$C142,Data!$B:$B,'All YOY'!N$135)</f>
        <v>102370</v>
      </c>
      <c r="O142" s="85">
        <f>SUMIFS(Data!$E:$E,Data!$D:$D,'All YOY'!O$137,Data!$A:$A,'All YOY'!O$136,Data!$C:$C,'All YOY'!$C142,Data!$B:$B,'All YOY'!O$135)</f>
        <v>96847</v>
      </c>
      <c r="P142" s="85">
        <f>SUMIFS(Data!$E:$E,Data!$D:$D,'All YOY'!P$137,Data!$A:$A,'All YOY'!P$136,Data!$C:$C,'All YOY'!$C142,Data!$B:$B,'All YOY'!P$135)</f>
        <v>5523</v>
      </c>
      <c r="Q142" s="85">
        <f>SUMIFS(Data!$E:$E,Data!$D:$D,'All YOY'!Q$137,Data!$A:$A,'All YOY'!Q$136,Data!$C:$C,'All YOY'!$C142,Data!$B:$B,'All YOY'!Q$135)</f>
        <v>107744</v>
      </c>
      <c r="R142" s="85">
        <f>SUMIFS(Data!$E:$E,Data!$D:$D,'All YOY'!R$137,Data!$A:$A,'All YOY'!R$136,Data!$C:$C,'All YOY'!$C142,Data!$B:$B,'All YOY'!R$135)</f>
        <v>101628</v>
      </c>
      <c r="S142" s="85">
        <f>SUMIFS(Data!$E:$E,Data!$D:$D,'All YOY'!S$137,Data!$A:$A,'All YOY'!S$136,Data!$C:$C,'All YOY'!$C142,Data!$B:$B,'All YOY'!S$135)</f>
        <v>6116</v>
      </c>
      <c r="T142" s="85">
        <f>SUMIFS(Data!$E:$E,Data!$D:$D,'All YOY'!T$137,Data!$A:$A,'All YOY'!T$136,Data!$C:$C,'All YOY'!$C142,Data!$B:$B,'All YOY'!T$135)</f>
        <v>106911</v>
      </c>
      <c r="U142" s="85">
        <f>SUMIFS(Data!$E:$E,Data!$D:$D,'All YOY'!U$137,Data!$A:$A,'All YOY'!U$136,Data!$C:$C,'All YOY'!$C142,Data!$B:$B,'All YOY'!U$135)</f>
        <v>101107</v>
      </c>
      <c r="V142" s="85">
        <f>SUMIFS(Data!$E:$E,Data!$D:$D,'All YOY'!V$137,Data!$A:$A,'All YOY'!V$136,Data!$C:$C,'All YOY'!$C142,Data!$B:$B,'All YOY'!V$135)</f>
        <v>5804</v>
      </c>
      <c r="W142" s="85">
        <f>SUMIFS(Data!$E:$E,Data!$D:$D,'All YOY'!W$137,Data!$A:$A,'All YOY'!W$136,Data!$C:$C,'All YOY'!$C142,Data!$B:$B,'All YOY'!W$135)</f>
        <v>110664</v>
      </c>
      <c r="X142" s="85">
        <f>SUMIFS(Data!$E:$E,Data!$D:$D,'All YOY'!X$137,Data!$A:$A,'All YOY'!X$136,Data!$C:$C,'All YOY'!$C142,Data!$B:$B,'All YOY'!X$135)</f>
        <v>104620</v>
      </c>
      <c r="Y142" s="85">
        <f>SUMIFS(Data!$E:$E,Data!$D:$D,'All YOY'!Y$137,Data!$A:$A,'All YOY'!Y$136,Data!$C:$C,'All YOY'!$C142,Data!$B:$B,'All YOY'!Y$135)</f>
        <v>6044</v>
      </c>
      <c r="Z142" s="85">
        <f>SUMIFS(Data!$E:$E,Data!$D:$D,'All YOY'!Z$137,Data!$A:$A,'All YOY'!Z$136,Data!$C:$C,'All YOY'!$C142,Data!$B:$B,'All YOY'!Z$135)</f>
        <v>107554</v>
      </c>
      <c r="AA142" s="85">
        <f>SUMIFS(Data!$E:$E,Data!$D:$D,'All YOY'!AA$137,Data!$A:$A,'All YOY'!AA$136,Data!$C:$C,'All YOY'!$C142,Data!$B:$B,'All YOY'!AA$135)</f>
        <v>102851</v>
      </c>
      <c r="AB142" s="85">
        <f>SUMIFS(Data!$E:$E,Data!$D:$D,'All YOY'!AB$137,Data!$A:$A,'All YOY'!AB$136,Data!$C:$C,'All YOY'!$C142,Data!$B:$B,'All YOY'!AB$135)</f>
        <v>4703</v>
      </c>
      <c r="AC142" s="85">
        <f>SUMIFS(Data!$E:$E,Data!$D:$D,'All YOY'!AC$137,Data!$A:$A,'All YOY'!AC$136,Data!$C:$C,'All YOY'!$C142,Data!$B:$B,'All YOY'!AC$135)</f>
        <v>115066</v>
      </c>
      <c r="AD142" s="85">
        <f>SUMIFS(Data!$E:$E,Data!$D:$D,'All YOY'!AD$137,Data!$A:$A,'All YOY'!AD$136,Data!$C:$C,'All YOY'!$C142,Data!$B:$B,'All YOY'!AD$135)</f>
        <v>108159</v>
      </c>
      <c r="AE142" s="85">
        <f>SUMIFS(Data!$E:$E,Data!$D:$D,'All YOY'!AE$137,Data!$A:$A,'All YOY'!AE$136,Data!$C:$C,'All YOY'!$C142,Data!$B:$B,'All YOY'!AE$135)</f>
        <v>6907</v>
      </c>
      <c r="AF142" s="85">
        <f>SUMIFS(Data!$E:$E,Data!$D:$D,'All YOY'!AF$137,Data!$A:$A,'All YOY'!AF$136,Data!$C:$C,'All YOY'!$C142,Data!$B:$B,'All YOY'!AF$135)</f>
        <v>117967</v>
      </c>
      <c r="AG142" s="85">
        <f>SUMIFS(Data!$E:$E,Data!$D:$D,'All YOY'!AG$137,Data!$A:$A,'All YOY'!AG$136,Data!$C:$C,'All YOY'!$C142,Data!$B:$B,'All YOY'!AG$135)</f>
        <v>111661</v>
      </c>
      <c r="AH142" s="85">
        <f>SUMIFS(Data!$E:$E,Data!$D:$D,'All YOY'!AH$137,Data!$A:$A,'All YOY'!AH$136,Data!$C:$C,'All YOY'!$C142,Data!$B:$B,'All YOY'!AH$135)</f>
        <v>6306</v>
      </c>
      <c r="AI142" s="85">
        <f>SUMIFS(Data!$E:$E,Data!$D:$D,'All YOY'!AI$137,Data!$A:$A,'All YOY'!AI$136,Data!$C:$C,'All YOY'!$C142,Data!$B:$B,'All YOY'!AI$135)</f>
        <v>123249</v>
      </c>
      <c r="AJ142" s="85">
        <f>SUMIFS(Data!$E:$E,Data!$D:$D,'All YOY'!AJ$137,Data!$A:$A,'All YOY'!AJ$136,Data!$C:$C,'All YOY'!$C142,Data!$B:$B,'All YOY'!AJ$135)</f>
        <v>116224</v>
      </c>
      <c r="AK142" s="85">
        <f>SUMIFS(Data!$E:$E,Data!$D:$D,'All YOY'!AK$137,Data!$A:$A,'All YOY'!AK$136,Data!$C:$C,'All YOY'!$C142,Data!$B:$B,'All YOY'!AK$135)</f>
        <v>7025</v>
      </c>
      <c r="AL142" s="85">
        <f>SUMIFS(Data!$E:$E,Data!$D:$D,'All YOY'!AL$137,Data!$A:$A,'All YOY'!AL$136,Data!$C:$C,'All YOY'!$C142,Data!$B:$B,'All YOY'!AL$135)</f>
        <v>125413</v>
      </c>
      <c r="AM142" s="85">
        <f>SUMIFS(Data!$E:$E,Data!$D:$D,'All YOY'!AM$137,Data!$A:$A,'All YOY'!AM$136,Data!$C:$C,'All YOY'!$C142,Data!$B:$B,'All YOY'!AM$135)</f>
        <v>118267</v>
      </c>
      <c r="AN142" s="85">
        <f>SUMIFS(Data!$E:$E,Data!$D:$D,'All YOY'!AN$137,Data!$A:$A,'All YOY'!AN$136,Data!$C:$C,'All YOY'!$C142,Data!$B:$B,'All YOY'!AN$135)</f>
        <v>7146</v>
      </c>
      <c r="AO142" s="85">
        <f>SUMIFS(Data!$E:$E,Data!$D:$D,'All YOY'!AO$137,Data!$A:$A,'All YOY'!AO$136,Data!$C:$C,'All YOY'!$C142,Data!$B:$B,'All YOY'!AO$135)</f>
        <v>122481</v>
      </c>
      <c r="AP142" s="85">
        <f>SUMIFS(Data!$E:$E,Data!$D:$D,'All YOY'!AP$137,Data!$A:$A,'All YOY'!AP$136,Data!$C:$C,'All YOY'!$C142,Data!$B:$B,'All YOY'!AP$135)</f>
        <v>116809</v>
      </c>
      <c r="AQ142" s="85">
        <f>SUMIFS(Data!$E:$E,Data!$D:$D,'All YOY'!AQ$137,Data!$A:$A,'All YOY'!AQ$136,Data!$C:$C,'All YOY'!$C142,Data!$B:$B,'All YOY'!AQ$135)</f>
        <v>5672</v>
      </c>
      <c r="AR142" s="85">
        <f>SUMIFS(Data!$E:$E,Data!$D:$D,'All YOY'!AR$137,Data!$A:$A,'All YOY'!AR$136,Data!$C:$C,'All YOY'!$C142,Data!$B:$B,'All YOY'!AR$135)</f>
        <v>121877</v>
      </c>
      <c r="AS142" s="85">
        <f>SUMIFS(Data!$E:$E,Data!$D:$D,'All YOY'!AS$137,Data!$A:$A,'All YOY'!AS$136,Data!$C:$C,'All YOY'!$C142,Data!$B:$B,'All YOY'!AS$135)</f>
        <v>114896</v>
      </c>
      <c r="AT142" s="85">
        <f>SUMIFS(Data!$E:$E,Data!$D:$D,'All YOY'!AT$137,Data!$A:$A,'All YOY'!AT$136,Data!$C:$C,'All YOY'!$C142,Data!$B:$B,'All YOY'!AT$135)</f>
        <v>6981</v>
      </c>
      <c r="AU142" s="85">
        <f>SUMIFS(Data!$E:$E,Data!$D:$D,'All YOY'!AU$137,Data!$A:$A,'All YOY'!AU$136,Data!$C:$C,'All YOY'!$C142,Data!$B:$B,'All YOY'!AU$135)</f>
        <v>128091</v>
      </c>
      <c r="AV142" s="85">
        <f>SUMIFS(Data!$E:$E,Data!$D:$D,'All YOY'!AV$137,Data!$A:$A,'All YOY'!AV$136,Data!$C:$C,'All YOY'!$C142,Data!$B:$B,'All YOY'!AV$135)</f>
        <v>120341</v>
      </c>
      <c r="AW142" s="85">
        <f>SUMIFS(Data!$E:$E,Data!$D:$D,'All YOY'!AW$137,Data!$A:$A,'All YOY'!AW$136,Data!$C:$C,'All YOY'!$C142,Data!$B:$B,'All YOY'!AW$135)</f>
        <v>7750</v>
      </c>
      <c r="AX142" s="85">
        <f>SUMIFS(Data!$E:$E,Data!$D:$D,'All YOY'!AX$137,Data!$A:$A,'All YOY'!AX$136,Data!$C:$C,'All YOY'!$C142,Data!$B:$B,'All YOY'!AX$135)</f>
        <v>128196</v>
      </c>
      <c r="AY142" s="85">
        <f>SUMIFS(Data!$E:$E,Data!$D:$D,'All YOY'!AY$137,Data!$A:$A,'All YOY'!AY$136,Data!$C:$C,'All YOY'!$C142,Data!$B:$B,'All YOY'!AY$135)</f>
        <v>120538</v>
      </c>
      <c r="AZ142" s="85">
        <f>SUMIFS(Data!$E:$E,Data!$D:$D,'All YOY'!AZ$137,Data!$A:$A,'All YOY'!AZ$136,Data!$C:$C,'All YOY'!$C142,Data!$B:$B,'All YOY'!AZ$135)</f>
        <v>7658</v>
      </c>
      <c r="BA142" s="85">
        <f>SUMIFS(Data!$E:$E,Data!$D:$D,'All YOY'!BA$137,Data!$A:$A,'All YOY'!BA$136,Data!$C:$C,'All YOY'!$C142,Data!$B:$B,'All YOY'!BA$135)</f>
        <v>0</v>
      </c>
      <c r="BB142" s="85">
        <f>SUMIFS(Data!$E:$E,Data!$D:$D,'All YOY'!BB$137,Data!$A:$A,'All YOY'!BB$136,Data!$C:$C,'All YOY'!$C142,Data!$B:$B,'All YOY'!BB$135)</f>
        <v>0</v>
      </c>
      <c r="BC142" s="85">
        <f>SUMIFS(Data!$E:$E,Data!$D:$D,'All YOY'!BC$137,Data!$A:$A,'All YOY'!BC$136,Data!$C:$C,'All YOY'!$C142,Data!$B:$B,'All YOY'!BC$135)</f>
        <v>0</v>
      </c>
      <c r="BD142" s="85">
        <f>SUMIFS(Data!$E:$E,Data!$D:$D,'All YOY'!BD$137,Data!$A:$A,'All YOY'!BD$136,Data!$C:$C,'All YOY'!$C142,Data!$B:$B,'All YOY'!BD$135)</f>
        <v>127785</v>
      </c>
      <c r="BE142" s="85">
        <f>SUMIFS(Data!$E:$E,Data!$D:$D,'All YOY'!BE$137,Data!$A:$A,'All YOY'!BE$136,Data!$C:$C,'All YOY'!$C142,Data!$B:$B,'All YOY'!BE$135)</f>
        <v>118970</v>
      </c>
      <c r="BF142" s="85">
        <f>SUMIFS(Data!$E:$E,Data!$D:$D,'All YOY'!BF$137,Data!$A:$A,'All YOY'!BF$136,Data!$C:$C,'All YOY'!$C142,Data!$B:$B,'All YOY'!BF$135)</f>
        <v>8815</v>
      </c>
      <c r="BG142" s="85">
        <f>SUMIFS(Data!$E:$E,Data!$D:$D,'All YOY'!BG$137,Data!$A:$A,'All YOY'!BG$136,Data!$C:$C,'All YOY'!$C142,Data!$B:$B,'All YOY'!BG$135)</f>
        <v>129673</v>
      </c>
      <c r="BH142" s="85">
        <f>SUMIFS(Data!$E:$E,Data!$D:$D,'All YOY'!BH$137,Data!$A:$A,'All YOY'!BH$136,Data!$C:$C,'All YOY'!$C142,Data!$B:$B,'All YOY'!BH$135)</f>
        <v>120168</v>
      </c>
      <c r="BI142" s="85">
        <f>SUMIFS(Data!$E:$E,Data!$D:$D,'All YOY'!BI$137,Data!$A:$A,'All YOY'!BI$136,Data!$C:$C,'All YOY'!$C142,Data!$B:$B,'All YOY'!BI$135)</f>
        <v>9505</v>
      </c>
      <c r="BJ142" s="85">
        <f>SUMIFS(Data!$E:$E,Data!$D:$D,'All YOY'!BJ$137,Data!$A:$A,'All YOY'!BJ$136,Data!$C:$C,'All YOY'!$C142,Data!$B:$B,'All YOY'!BJ$135)</f>
        <v>128314</v>
      </c>
      <c r="BK142" s="85">
        <f>SUMIFS(Data!$E:$E,Data!$D:$D,'All YOY'!BK$137,Data!$A:$A,'All YOY'!BK$136,Data!$C:$C,'All YOY'!$C142,Data!$B:$B,'All YOY'!BK$135)</f>
        <v>117612</v>
      </c>
      <c r="BL142" s="85">
        <f>SUMIFS(Data!$E:$E,Data!$D:$D,'All YOY'!BL$137,Data!$A:$A,'All YOY'!BL$136,Data!$C:$C,'All YOY'!$C142,Data!$B:$B,'All YOY'!BL$135)</f>
        <v>10702</v>
      </c>
      <c r="BM142" s="85">
        <f>SUMIFS(Data!$E:$E,Data!$D:$D,'All YOY'!BM$137,Data!$A:$A,'All YOY'!BM$136,Data!$C:$C,'All YOY'!$C142,Data!$B:$B,'All YOY'!BM$135)</f>
        <v>133245</v>
      </c>
      <c r="BN142" s="85">
        <f>SUMIFS(Data!$E:$E,Data!$D:$D,'All YOY'!BN$137,Data!$A:$A,'All YOY'!BN$136,Data!$C:$C,'All YOY'!$C142,Data!$B:$B,'All YOY'!BN$135)</f>
        <v>121157</v>
      </c>
      <c r="BO142" s="85">
        <f>SUMIFS(Data!$E:$E,Data!$D:$D,'All YOY'!BO$137,Data!$A:$A,'All YOY'!BO$136,Data!$C:$C,'All YOY'!$C142,Data!$B:$B,'All YOY'!BO$135)</f>
        <v>12088</v>
      </c>
      <c r="BP142" s="85">
        <f>SUMIFS(Data!$E:$E,Data!$D:$D,'All YOY'!BP$137,Data!$A:$A,'All YOY'!BP$136,Data!$C:$C,'All YOY'!$C142,Data!$B:$B,'All YOY'!BP$135)</f>
        <v>132991</v>
      </c>
      <c r="BQ142" s="85">
        <f>SUMIFS(Data!$E:$E,Data!$D:$D,'All YOY'!BQ$137,Data!$A:$A,'All YOY'!BQ$136,Data!$C:$C,'All YOY'!$C142,Data!$B:$B,'All YOY'!BQ$135)</f>
        <v>120783</v>
      </c>
      <c r="BR142" s="85">
        <f>SUMIFS(Data!$E:$E,Data!$D:$D,'All YOY'!BR$137,Data!$A:$A,'All YOY'!BR$136,Data!$C:$C,'All YOY'!$C142,Data!$B:$B,'All YOY'!BR$135)</f>
        <v>12208</v>
      </c>
      <c r="BS142" s="85">
        <f>SUMIFS(Data!$E:$E,Data!$D:$D,'All YOY'!BS$137,Data!$A:$A,'All YOY'!BS$136,Data!$C:$C,'All YOY'!$C142,Data!$B:$B,'All YOY'!BS$135)</f>
        <v>130786</v>
      </c>
      <c r="BT142" s="85">
        <f>SUMIFS(Data!$E:$E,Data!$D:$D,'All YOY'!BT$137,Data!$A:$A,'All YOY'!BT$136,Data!$C:$C,'All YOY'!$C142,Data!$B:$B,'All YOY'!BT$135)</f>
        <v>121095</v>
      </c>
      <c r="BU142" s="85">
        <f>SUMIFS(Data!$E:$E,Data!$D:$D,'All YOY'!BU$137,Data!$A:$A,'All YOY'!BU$136,Data!$C:$C,'All YOY'!$C142,Data!$B:$B,'All YOY'!BU$135)</f>
        <v>9691</v>
      </c>
      <c r="BV142" s="85">
        <f>SUMIFS(Data!$E:$E,Data!$D:$D,'All YOY'!BV$137,Data!$A:$A,'All YOY'!BV$136,Data!$C:$C,'All YOY'!$C142,Data!$B:$B,'All YOY'!BV$135)</f>
        <v>132078</v>
      </c>
      <c r="BW142" s="85">
        <f>SUMIFS(Data!$E:$E,Data!$D:$D,'All YOY'!BW$137,Data!$A:$A,'All YOY'!BW$136,Data!$C:$C,'All YOY'!$C142,Data!$B:$B,'All YOY'!BW$135)</f>
        <v>120732</v>
      </c>
      <c r="BX142" s="85">
        <f>SUMIFS(Data!$E:$E,Data!$D:$D,'All YOY'!BX$137,Data!$A:$A,'All YOY'!BX$136,Data!$C:$C,'All YOY'!$C142,Data!$B:$B,'All YOY'!BX$135)</f>
        <v>11346</v>
      </c>
      <c r="BY142" s="85">
        <f>SUMIFS(Data!$E:$E,Data!$D:$D,'All YOY'!BY$137,Data!$A:$A,'All YOY'!BY$136,Data!$C:$C,'All YOY'!$C142,Data!$B:$B,'All YOY'!BY$135)</f>
        <v>133962</v>
      </c>
      <c r="BZ142" s="85">
        <f>SUMIFS(Data!$E:$E,Data!$D:$D,'All YOY'!BZ$137,Data!$A:$A,'All YOY'!BZ$136,Data!$C:$C,'All YOY'!$C142,Data!$B:$B,'All YOY'!BZ$135)</f>
        <v>120553</v>
      </c>
      <c r="CA142" s="85">
        <f>SUMIFS(Data!$E:$E,Data!$D:$D,'All YOY'!CA$137,Data!$A:$A,'All YOY'!CA$136,Data!$C:$C,'All YOY'!$C142,Data!$B:$B,'All YOY'!CA$135)</f>
        <v>13409</v>
      </c>
      <c r="CB142" s="85">
        <f>SUMIFS(Data!$E:$E,Data!$D:$D,'All YOY'!CB$137,Data!$A:$A,'All YOY'!CB$136,Data!$C:$C,'All YOY'!$C142,Data!$B:$B,'All YOY'!CB$135)</f>
        <v>135610</v>
      </c>
      <c r="CC142" s="85">
        <f>SUMIFS(Data!$E:$E,Data!$D:$D,'All YOY'!CC$137,Data!$A:$A,'All YOY'!CC$136,Data!$C:$C,'All YOY'!$C142,Data!$B:$B,'All YOY'!CC$135)</f>
        <v>122235</v>
      </c>
      <c r="CD142" s="85">
        <f>SUMIFS(Data!$E:$E,Data!$D:$D,'All YOY'!CD$137,Data!$A:$A,'All YOY'!CD$136,Data!$C:$C,'All YOY'!$C142,Data!$B:$B,'All YOY'!CD$135)</f>
        <v>13375</v>
      </c>
      <c r="CE142" s="85">
        <f>SUMIFS(Data!$E:$E,Data!$D:$D,'All YOY'!CE$137,Data!$A:$A,'All YOY'!CE$136,Data!$C:$C,'All YOY'!$C142,Data!$B:$B,'All YOY'!CE$135)</f>
        <v>136195</v>
      </c>
      <c r="CF142" s="85">
        <f>SUMIFS(Data!$E:$E,Data!$D:$D,'All YOY'!CF$137,Data!$A:$A,'All YOY'!CF$136,Data!$C:$C,'All YOY'!$C142,Data!$B:$B,'All YOY'!CF$135)</f>
        <v>121685</v>
      </c>
      <c r="CG142" s="85">
        <f>SUMIFS(Data!$E:$E,Data!$D:$D,'All YOY'!CG$137,Data!$A:$A,'All YOY'!CG$136,Data!$C:$C,'All YOY'!$C142,Data!$B:$B,'All YOY'!CG$135)</f>
        <v>14510</v>
      </c>
      <c r="CH142" s="85">
        <f>SUMIFS(Data!$E:$E,Data!$D:$D,'All YOY'!CH$137,Data!$A:$A,'All YOY'!CH$136,Data!$C:$C,'All YOY'!$C142,Data!$B:$B,'All YOY'!CH$135)</f>
        <v>133301</v>
      </c>
      <c r="CI142" s="85">
        <f>SUMIFS(Data!$E:$E,Data!$D:$D,'All YOY'!CI$137,Data!$A:$A,'All YOY'!CI$136,Data!$C:$C,'All YOY'!$C142,Data!$B:$B,'All YOY'!CI$135)</f>
        <v>124066</v>
      </c>
      <c r="CJ142" s="85">
        <f>SUMIFS(Data!$E:$E,Data!$D:$D,'All YOY'!CJ$137,Data!$A:$A,'All YOY'!CJ$136,Data!$C:$C,'All YOY'!$C142,Data!$B:$B,'All YOY'!CJ$135)</f>
        <v>9235</v>
      </c>
      <c r="CK142" s="85">
        <f>SUMIFS(Data!$E:$E,Data!$D:$D,'All YOY'!CK$137,Data!$A:$A,'All YOY'!CK$136,Data!$C:$C,'All YOY'!$C142,Data!$B:$B,'All YOY'!CK$135)</f>
        <v>134054</v>
      </c>
      <c r="CL142" s="85">
        <f>SUMIFS(Data!$E:$E,Data!$D:$D,'All YOY'!CL$137,Data!$A:$A,'All YOY'!CL$136,Data!$C:$C,'All YOY'!$C142,Data!$B:$B,'All YOY'!CL$135)</f>
        <v>121117</v>
      </c>
      <c r="CM142" s="85">
        <f>SUMIFS(Data!$E:$E,Data!$D:$D,'All YOY'!CM$137,Data!$A:$A,'All YOY'!CM$136,Data!$C:$C,'All YOY'!$C142,Data!$B:$B,'All YOY'!CM$135)</f>
        <v>12937</v>
      </c>
      <c r="CN142" s="85">
        <f>SUMIFS(Data!$E:$E,Data!$D:$D,'All YOY'!CN$137,Data!$A:$A,'All YOY'!CN$136,Data!$C:$C,'All YOY'!$C142,Data!$B:$B,'All YOY'!CN$135)</f>
        <v>130990</v>
      </c>
      <c r="CO142" s="85">
        <f>SUMIFS(Data!$E:$E,Data!$D:$D,'All YOY'!CO$137,Data!$A:$A,'All YOY'!CO$136,Data!$C:$C,'All YOY'!$C142,Data!$B:$B,'All YOY'!CO$135)</f>
        <v>124176</v>
      </c>
      <c r="CP142" s="85">
        <f>SUMIFS(Data!$E:$E,Data!$D:$D,'All YOY'!CP$137,Data!$A:$A,'All YOY'!CP$136,Data!$C:$C,'All YOY'!$C142,Data!$B:$B,'All YOY'!CP$135)</f>
        <v>6814</v>
      </c>
      <c r="CQ142" s="85">
        <f>SUMIFS(Data!$E:$E,Data!$D:$D,'All YOY'!CQ$137,Data!$A:$A,'All YOY'!CQ$136,Data!$C:$C,'All YOY'!$C142,Data!$B:$B,'All YOY'!CQ$135)</f>
        <v>128473</v>
      </c>
      <c r="CR142" s="85">
        <f>SUMIFS(Data!$E:$E,Data!$D:$D,'All YOY'!CR$137,Data!$A:$A,'All YOY'!CR$136,Data!$C:$C,'All YOY'!$C142,Data!$B:$B,'All YOY'!CR$135)</f>
        <v>121909</v>
      </c>
      <c r="CS142" s="85">
        <f>SUMIFS(Data!$E:$E,Data!$D:$D,'All YOY'!CS$137,Data!$A:$A,'All YOY'!CS$136,Data!$C:$C,'All YOY'!$C142,Data!$B:$B,'All YOY'!CS$135)</f>
        <v>6564</v>
      </c>
      <c r="CT142" s="85">
        <f>SUMIFS(Data!$E:$E,Data!$D:$D,'All YOY'!CT$137,Data!$A:$A,'All YOY'!CT$136,Data!$C:$C,'All YOY'!$C142,Data!$B:$B,'All YOY'!CT$135)</f>
        <v>127902</v>
      </c>
      <c r="CU142" s="85">
        <f>SUMIFS(Data!$E:$E,Data!$D:$D,'All YOY'!CU$137,Data!$A:$A,'All YOY'!CU$136,Data!$C:$C,'All YOY'!$C142,Data!$B:$B,'All YOY'!CU$135)</f>
        <v>122001</v>
      </c>
      <c r="CV142" s="85">
        <f>SUMIFS(Data!$E:$E,Data!$D:$D,'All YOY'!CV$137,Data!$A:$A,'All YOY'!CV$136,Data!$C:$C,'All YOY'!$C142,Data!$B:$B,'All YOY'!CV$135)</f>
        <v>5901</v>
      </c>
      <c r="CW142" s="85">
        <f>SUMIFS(Data!$E:$E,Data!$D:$D,'All YOY'!CW$137,Data!$A:$A,'All YOY'!CW$136,Data!$C:$C,'All YOY'!$C142,Data!$B:$B,'All YOY'!CW$135)</f>
        <v>128982</v>
      </c>
      <c r="CX142" s="85">
        <f>SUMIFS(Data!$E:$E,Data!$D:$D,'All YOY'!CX$137,Data!$A:$A,'All YOY'!CX$136,Data!$C:$C,'All YOY'!$C142,Data!$B:$B,'All YOY'!CX$135)</f>
        <v>119223</v>
      </c>
      <c r="CY142" s="85">
        <f>SUMIFS(Data!$E:$E,Data!$D:$D,'All YOY'!CY$137,Data!$A:$A,'All YOY'!CY$136,Data!$C:$C,'All YOY'!$C142,Data!$B:$B,'All YOY'!CY$135)</f>
        <v>9759</v>
      </c>
      <c r="CZ142" s="85">
        <f>SUMIFS(Data!$E:$E,Data!$D:$D,'All YOY'!CZ$137,Data!$A:$A,'All YOY'!CZ$136,Data!$C:$C,'All YOY'!$C142,Data!$B:$B,'All YOY'!CZ$135)</f>
        <v>131496</v>
      </c>
      <c r="DA142" s="85">
        <f>SUMIFS(Data!$E:$E,Data!$D:$D,'All YOY'!DA$137,Data!$A:$A,'All YOY'!DA$136,Data!$C:$C,'All YOY'!$C142,Data!$B:$B,'All YOY'!DA$135)</f>
        <v>121209</v>
      </c>
      <c r="DB142" s="85">
        <f>SUMIFS(Data!$E:$E,Data!$D:$D,'All YOY'!DB$137,Data!$A:$A,'All YOY'!DB$136,Data!$C:$C,'All YOY'!$C142,Data!$B:$B,'All YOY'!DB$135)</f>
        <v>10287</v>
      </c>
      <c r="DC142" s="85">
        <f>SUMIFS(Data!$E:$E,Data!$D:$D,'All YOY'!DC$137,Data!$A:$A,'All YOY'!DC$136,Data!$C:$C,'All YOY'!$C142,Data!$B:$B,'All YOY'!DC$135)</f>
        <v>131416</v>
      </c>
      <c r="DD142" s="85">
        <f>SUMIFS(Data!$E:$E,Data!$D:$D,'All YOY'!DD$137,Data!$A:$A,'All YOY'!DD$136,Data!$C:$C,'All YOY'!$C142,Data!$B:$B,'All YOY'!DD$135)</f>
        <v>120835</v>
      </c>
      <c r="DE142" s="85">
        <f>SUMIFS(Data!$E:$E,Data!$D:$D,'All YOY'!DE$137,Data!$A:$A,'All YOY'!DE$136,Data!$C:$C,'All YOY'!$C142,Data!$B:$B,'All YOY'!DE$135)</f>
        <v>10581</v>
      </c>
    </row>
    <row r="143" spans="1:109">
      <c r="A143" s="77" t="s">
        <v>460</v>
      </c>
      <c r="B143" s="77"/>
      <c r="C143" s="77" t="s">
        <v>30</v>
      </c>
      <c r="D143" s="77"/>
      <c r="E143" s="85">
        <f>SUMIFS(Data!$E:$E,Data!$D:$D,'All YOY'!E$137,Data!$A:$A,'All YOY'!E$136,Data!$C:$C,'All YOY'!$C143,Data!$B:$B,'All YOY'!E$135)</f>
        <v>133192</v>
      </c>
      <c r="F143" s="85">
        <f>SUMIFS(Data!$E:$E,Data!$D:$D,'All YOY'!F$137,Data!$A:$A,'All YOY'!F$136,Data!$C:$C,'All YOY'!$C143,Data!$B:$B,'All YOY'!F$135)</f>
        <v>119075</v>
      </c>
      <c r="G143" s="85">
        <f>SUMIFS(Data!$E:$E,Data!$D:$D,'All YOY'!G$137,Data!$A:$A,'All YOY'!G$136,Data!$C:$C,'All YOY'!$C143,Data!$B:$B,'All YOY'!G$135)</f>
        <v>14117</v>
      </c>
      <c r="H143" s="85">
        <f>SUMIFS(Data!$E:$E,Data!$D:$D,'All YOY'!H$137,Data!$A:$A,'All YOY'!H$136,Data!$C:$C,'All YOY'!$C143,Data!$B:$B,'All YOY'!H$135)</f>
        <v>133214</v>
      </c>
      <c r="I143" s="85">
        <f>SUMIFS(Data!$E:$E,Data!$D:$D,'All YOY'!I$137,Data!$A:$A,'All YOY'!I$136,Data!$C:$C,'All YOY'!$C143,Data!$B:$B,'All YOY'!I$135)</f>
        <v>120112</v>
      </c>
      <c r="J143" s="85">
        <f>SUMIFS(Data!$E:$E,Data!$D:$D,'All YOY'!J$137,Data!$A:$A,'All YOY'!J$136,Data!$C:$C,'All YOY'!$C143,Data!$B:$B,'All YOY'!J$135)</f>
        <v>13102</v>
      </c>
      <c r="K143" s="85">
        <f>SUMIFS(Data!$E:$E,Data!$D:$D,'All YOY'!K$137,Data!$A:$A,'All YOY'!K$136,Data!$C:$C,'All YOY'!$C143,Data!$B:$B,'All YOY'!K$135)</f>
        <v>126499</v>
      </c>
      <c r="L143" s="85">
        <f>SUMIFS(Data!$E:$E,Data!$D:$D,'All YOY'!L$137,Data!$A:$A,'All YOY'!L$136,Data!$C:$C,'All YOY'!$C143,Data!$B:$B,'All YOY'!L$135)</f>
        <v>120232</v>
      </c>
      <c r="M143" s="85">
        <f>SUMIFS(Data!$E:$E,Data!$D:$D,'All YOY'!M$137,Data!$A:$A,'All YOY'!M$136,Data!$C:$C,'All YOY'!$C143,Data!$B:$B,'All YOY'!M$135)</f>
        <v>6267</v>
      </c>
      <c r="N143" s="85">
        <f>SUMIFS(Data!$E:$E,Data!$D:$D,'All YOY'!N$137,Data!$A:$A,'All YOY'!N$136,Data!$C:$C,'All YOY'!$C143,Data!$B:$B,'All YOY'!N$135)</f>
        <v>137832</v>
      </c>
      <c r="O143" s="85">
        <f>SUMIFS(Data!$E:$E,Data!$D:$D,'All YOY'!O$137,Data!$A:$A,'All YOY'!O$136,Data!$C:$C,'All YOY'!$C143,Data!$B:$B,'All YOY'!O$135)</f>
        <v>126021</v>
      </c>
      <c r="P143" s="85">
        <f>SUMIFS(Data!$E:$E,Data!$D:$D,'All YOY'!P$137,Data!$A:$A,'All YOY'!P$136,Data!$C:$C,'All YOY'!$C143,Data!$B:$B,'All YOY'!P$135)</f>
        <v>11811</v>
      </c>
      <c r="Q143" s="85">
        <f>SUMIFS(Data!$E:$E,Data!$D:$D,'All YOY'!Q$137,Data!$A:$A,'All YOY'!Q$136,Data!$C:$C,'All YOY'!$C143,Data!$B:$B,'All YOY'!Q$135)</f>
        <v>134334</v>
      </c>
      <c r="R143" s="85">
        <f>SUMIFS(Data!$E:$E,Data!$D:$D,'All YOY'!R$137,Data!$A:$A,'All YOY'!R$136,Data!$C:$C,'All YOY'!$C143,Data!$B:$B,'All YOY'!R$135)</f>
        <v>124842</v>
      </c>
      <c r="S143" s="85">
        <f>SUMIFS(Data!$E:$E,Data!$D:$D,'All YOY'!S$137,Data!$A:$A,'All YOY'!S$136,Data!$C:$C,'All YOY'!$C143,Data!$B:$B,'All YOY'!S$135)</f>
        <v>9492</v>
      </c>
      <c r="T143" s="85">
        <f>SUMIFS(Data!$E:$E,Data!$D:$D,'All YOY'!T$137,Data!$A:$A,'All YOY'!T$136,Data!$C:$C,'All YOY'!$C143,Data!$B:$B,'All YOY'!T$135)</f>
        <v>138875</v>
      </c>
      <c r="U143" s="85">
        <f>SUMIFS(Data!$E:$E,Data!$D:$D,'All YOY'!U$137,Data!$A:$A,'All YOY'!U$136,Data!$C:$C,'All YOY'!$C143,Data!$B:$B,'All YOY'!U$135)</f>
        <v>128834</v>
      </c>
      <c r="V143" s="85">
        <f>SUMIFS(Data!$E:$E,Data!$D:$D,'All YOY'!V$137,Data!$A:$A,'All YOY'!V$136,Data!$C:$C,'All YOY'!$C143,Data!$B:$B,'All YOY'!V$135)</f>
        <v>10041</v>
      </c>
      <c r="W143" s="85">
        <f>SUMIFS(Data!$E:$E,Data!$D:$D,'All YOY'!W$137,Data!$A:$A,'All YOY'!W$136,Data!$C:$C,'All YOY'!$C143,Data!$B:$B,'All YOY'!W$135)</f>
        <v>140189</v>
      </c>
      <c r="X143" s="85">
        <f>SUMIFS(Data!$E:$E,Data!$D:$D,'All YOY'!X$137,Data!$A:$A,'All YOY'!X$136,Data!$C:$C,'All YOY'!$C143,Data!$B:$B,'All YOY'!X$135)</f>
        <v>129994</v>
      </c>
      <c r="Y143" s="85">
        <f>SUMIFS(Data!$E:$E,Data!$D:$D,'All YOY'!Y$137,Data!$A:$A,'All YOY'!Y$136,Data!$C:$C,'All YOY'!$C143,Data!$B:$B,'All YOY'!Y$135)</f>
        <v>10195</v>
      </c>
      <c r="Z143" s="85">
        <f>SUMIFS(Data!$E:$E,Data!$D:$D,'All YOY'!Z$137,Data!$A:$A,'All YOY'!Z$136,Data!$C:$C,'All YOY'!$C143,Data!$B:$B,'All YOY'!Z$135)</f>
        <v>133528</v>
      </c>
      <c r="AA143" s="85">
        <f>SUMIFS(Data!$E:$E,Data!$D:$D,'All YOY'!AA$137,Data!$A:$A,'All YOY'!AA$136,Data!$C:$C,'All YOY'!$C143,Data!$B:$B,'All YOY'!AA$135)</f>
        <v>125061</v>
      </c>
      <c r="AB143" s="85">
        <f>SUMIFS(Data!$E:$E,Data!$D:$D,'All YOY'!AB$137,Data!$A:$A,'All YOY'!AB$136,Data!$C:$C,'All YOY'!$C143,Data!$B:$B,'All YOY'!AB$135)</f>
        <v>8467</v>
      </c>
      <c r="AC143" s="85">
        <f>SUMIFS(Data!$E:$E,Data!$D:$D,'All YOY'!AC$137,Data!$A:$A,'All YOY'!AC$136,Data!$C:$C,'All YOY'!$C143,Data!$B:$B,'All YOY'!AC$135)</f>
        <v>145722</v>
      </c>
      <c r="AD143" s="85">
        <f>SUMIFS(Data!$E:$E,Data!$D:$D,'All YOY'!AD$137,Data!$A:$A,'All YOY'!AD$136,Data!$C:$C,'All YOY'!$C143,Data!$B:$B,'All YOY'!AD$135)</f>
        <v>134420</v>
      </c>
      <c r="AE143" s="85">
        <f>SUMIFS(Data!$E:$E,Data!$D:$D,'All YOY'!AE$137,Data!$A:$A,'All YOY'!AE$136,Data!$C:$C,'All YOY'!$C143,Data!$B:$B,'All YOY'!AE$135)</f>
        <v>11302</v>
      </c>
      <c r="AF143" s="85">
        <f>SUMIFS(Data!$E:$E,Data!$D:$D,'All YOY'!AF$137,Data!$A:$A,'All YOY'!AF$136,Data!$C:$C,'All YOY'!$C143,Data!$B:$B,'All YOY'!AF$135)</f>
        <v>147943</v>
      </c>
      <c r="AG143" s="85">
        <f>SUMIFS(Data!$E:$E,Data!$D:$D,'All YOY'!AG$137,Data!$A:$A,'All YOY'!AG$136,Data!$C:$C,'All YOY'!$C143,Data!$B:$B,'All YOY'!AG$135)</f>
        <v>135927</v>
      </c>
      <c r="AH143" s="85">
        <f>SUMIFS(Data!$E:$E,Data!$D:$D,'All YOY'!AH$137,Data!$A:$A,'All YOY'!AH$136,Data!$C:$C,'All YOY'!$C143,Data!$B:$B,'All YOY'!AH$135)</f>
        <v>12016</v>
      </c>
      <c r="AI143" s="85">
        <f>SUMIFS(Data!$E:$E,Data!$D:$D,'All YOY'!AI$137,Data!$A:$A,'All YOY'!AI$136,Data!$C:$C,'All YOY'!$C143,Data!$B:$B,'All YOY'!AI$135)</f>
        <v>149285</v>
      </c>
      <c r="AJ143" s="85">
        <f>SUMIFS(Data!$E:$E,Data!$D:$D,'All YOY'!AJ$137,Data!$A:$A,'All YOY'!AJ$136,Data!$C:$C,'All YOY'!$C143,Data!$B:$B,'All YOY'!AJ$135)</f>
        <v>137910</v>
      </c>
      <c r="AK143" s="85">
        <f>SUMIFS(Data!$E:$E,Data!$D:$D,'All YOY'!AK$137,Data!$A:$A,'All YOY'!AK$136,Data!$C:$C,'All YOY'!$C143,Data!$B:$B,'All YOY'!AK$135)</f>
        <v>11375</v>
      </c>
      <c r="AL143" s="85">
        <f>SUMIFS(Data!$E:$E,Data!$D:$D,'All YOY'!AL$137,Data!$A:$A,'All YOY'!AL$136,Data!$C:$C,'All YOY'!$C143,Data!$B:$B,'All YOY'!AL$135)</f>
        <v>152961</v>
      </c>
      <c r="AM143" s="85">
        <f>SUMIFS(Data!$E:$E,Data!$D:$D,'All YOY'!AM$137,Data!$A:$A,'All YOY'!AM$136,Data!$C:$C,'All YOY'!$C143,Data!$B:$B,'All YOY'!AM$135)</f>
        <v>140364</v>
      </c>
      <c r="AN143" s="85">
        <f>SUMIFS(Data!$E:$E,Data!$D:$D,'All YOY'!AN$137,Data!$A:$A,'All YOY'!AN$136,Data!$C:$C,'All YOY'!$C143,Data!$B:$B,'All YOY'!AN$135)</f>
        <v>12597</v>
      </c>
      <c r="AO143" s="85">
        <f>SUMIFS(Data!$E:$E,Data!$D:$D,'All YOY'!AO$137,Data!$A:$A,'All YOY'!AO$136,Data!$C:$C,'All YOY'!$C143,Data!$B:$B,'All YOY'!AO$135)</f>
        <v>149796</v>
      </c>
      <c r="AP143" s="85">
        <f>SUMIFS(Data!$E:$E,Data!$D:$D,'All YOY'!AP$137,Data!$A:$A,'All YOY'!AP$136,Data!$C:$C,'All YOY'!$C143,Data!$B:$B,'All YOY'!AP$135)</f>
        <v>138493</v>
      </c>
      <c r="AQ143" s="85">
        <f>SUMIFS(Data!$E:$E,Data!$D:$D,'All YOY'!AQ$137,Data!$A:$A,'All YOY'!AQ$136,Data!$C:$C,'All YOY'!$C143,Data!$B:$B,'All YOY'!AQ$135)</f>
        <v>11303</v>
      </c>
      <c r="AR143" s="85">
        <f>SUMIFS(Data!$E:$E,Data!$D:$D,'All YOY'!AR$137,Data!$A:$A,'All YOY'!AR$136,Data!$C:$C,'All YOY'!$C143,Data!$B:$B,'All YOY'!AR$135)</f>
        <v>156896</v>
      </c>
      <c r="AS143" s="85">
        <f>SUMIFS(Data!$E:$E,Data!$D:$D,'All YOY'!AS$137,Data!$A:$A,'All YOY'!AS$136,Data!$C:$C,'All YOY'!$C143,Data!$B:$B,'All YOY'!AS$135)</f>
        <v>141459</v>
      </c>
      <c r="AT143" s="85">
        <f>SUMIFS(Data!$E:$E,Data!$D:$D,'All YOY'!AT$137,Data!$A:$A,'All YOY'!AT$136,Data!$C:$C,'All YOY'!$C143,Data!$B:$B,'All YOY'!AT$135)</f>
        <v>15437</v>
      </c>
      <c r="AU143" s="85">
        <f>SUMIFS(Data!$E:$E,Data!$D:$D,'All YOY'!AU$137,Data!$A:$A,'All YOY'!AU$136,Data!$C:$C,'All YOY'!$C143,Data!$B:$B,'All YOY'!AU$135)</f>
        <v>164098</v>
      </c>
      <c r="AV143" s="85">
        <f>SUMIFS(Data!$E:$E,Data!$D:$D,'All YOY'!AV$137,Data!$A:$A,'All YOY'!AV$136,Data!$C:$C,'All YOY'!$C143,Data!$B:$B,'All YOY'!AV$135)</f>
        <v>147013</v>
      </c>
      <c r="AW143" s="85">
        <f>SUMIFS(Data!$E:$E,Data!$D:$D,'All YOY'!AW$137,Data!$A:$A,'All YOY'!AW$136,Data!$C:$C,'All YOY'!$C143,Data!$B:$B,'All YOY'!AW$135)</f>
        <v>17085</v>
      </c>
      <c r="AX143" s="85">
        <f>SUMIFS(Data!$E:$E,Data!$D:$D,'All YOY'!AX$137,Data!$A:$A,'All YOY'!AX$136,Data!$C:$C,'All YOY'!$C143,Data!$B:$B,'All YOY'!AX$135)</f>
        <v>164478</v>
      </c>
      <c r="AY143" s="85">
        <f>SUMIFS(Data!$E:$E,Data!$D:$D,'All YOY'!AY$137,Data!$A:$A,'All YOY'!AY$136,Data!$C:$C,'All YOY'!$C143,Data!$B:$B,'All YOY'!AY$135)</f>
        <v>146941</v>
      </c>
      <c r="AZ143" s="85">
        <f>SUMIFS(Data!$E:$E,Data!$D:$D,'All YOY'!AZ$137,Data!$A:$A,'All YOY'!AZ$136,Data!$C:$C,'All YOY'!$C143,Data!$B:$B,'All YOY'!AZ$135)</f>
        <v>17537</v>
      </c>
      <c r="BA143" s="85">
        <f>SUMIFS(Data!$E:$E,Data!$D:$D,'All YOY'!BA$137,Data!$A:$A,'All YOY'!BA$136,Data!$C:$C,'All YOY'!$C143,Data!$B:$B,'All YOY'!BA$135)</f>
        <v>0</v>
      </c>
      <c r="BB143" s="85">
        <f>SUMIFS(Data!$E:$E,Data!$D:$D,'All YOY'!BB$137,Data!$A:$A,'All YOY'!BB$136,Data!$C:$C,'All YOY'!$C143,Data!$B:$B,'All YOY'!BB$135)</f>
        <v>0</v>
      </c>
      <c r="BC143" s="85">
        <f>SUMIFS(Data!$E:$E,Data!$D:$D,'All YOY'!BC$137,Data!$A:$A,'All YOY'!BC$136,Data!$C:$C,'All YOY'!$C143,Data!$B:$B,'All YOY'!BC$135)</f>
        <v>0</v>
      </c>
      <c r="BD143" s="85">
        <f>SUMIFS(Data!$E:$E,Data!$D:$D,'All YOY'!BD$137,Data!$A:$A,'All YOY'!BD$136,Data!$C:$C,'All YOY'!$C143,Data!$B:$B,'All YOY'!BD$135)</f>
        <v>163442</v>
      </c>
      <c r="BE143" s="85">
        <f>SUMIFS(Data!$E:$E,Data!$D:$D,'All YOY'!BE$137,Data!$A:$A,'All YOY'!BE$136,Data!$C:$C,'All YOY'!$C143,Data!$B:$B,'All YOY'!BE$135)</f>
        <v>148383</v>
      </c>
      <c r="BF143" s="85">
        <f>SUMIFS(Data!$E:$E,Data!$D:$D,'All YOY'!BF$137,Data!$A:$A,'All YOY'!BF$136,Data!$C:$C,'All YOY'!$C143,Data!$B:$B,'All YOY'!BF$135)</f>
        <v>15059</v>
      </c>
      <c r="BG143" s="85">
        <f>SUMIFS(Data!$E:$E,Data!$D:$D,'All YOY'!BG$137,Data!$A:$A,'All YOY'!BG$136,Data!$C:$C,'All YOY'!$C143,Data!$B:$B,'All YOY'!BG$135)</f>
        <v>166307</v>
      </c>
      <c r="BH143" s="85">
        <f>SUMIFS(Data!$E:$E,Data!$D:$D,'All YOY'!BH$137,Data!$A:$A,'All YOY'!BH$136,Data!$C:$C,'All YOY'!$C143,Data!$B:$B,'All YOY'!BH$135)</f>
        <v>151083</v>
      </c>
      <c r="BI143" s="85">
        <f>SUMIFS(Data!$E:$E,Data!$D:$D,'All YOY'!BI$137,Data!$A:$A,'All YOY'!BI$136,Data!$C:$C,'All YOY'!$C143,Data!$B:$B,'All YOY'!BI$135)</f>
        <v>15224</v>
      </c>
      <c r="BJ143" s="85">
        <f>SUMIFS(Data!$E:$E,Data!$D:$D,'All YOY'!BJ$137,Data!$A:$A,'All YOY'!BJ$136,Data!$C:$C,'All YOY'!$C143,Data!$B:$B,'All YOY'!BJ$135)</f>
        <v>168564</v>
      </c>
      <c r="BK143" s="85">
        <f>SUMIFS(Data!$E:$E,Data!$D:$D,'All YOY'!BK$137,Data!$A:$A,'All YOY'!BK$136,Data!$C:$C,'All YOY'!$C143,Data!$B:$B,'All YOY'!BK$135)</f>
        <v>149363</v>
      </c>
      <c r="BL143" s="85">
        <f>SUMIFS(Data!$E:$E,Data!$D:$D,'All YOY'!BL$137,Data!$A:$A,'All YOY'!BL$136,Data!$C:$C,'All YOY'!$C143,Data!$B:$B,'All YOY'!BL$135)</f>
        <v>19201</v>
      </c>
      <c r="BM143" s="85">
        <f>SUMIFS(Data!$E:$E,Data!$D:$D,'All YOY'!BM$137,Data!$A:$A,'All YOY'!BM$136,Data!$C:$C,'All YOY'!$C143,Data!$B:$B,'All YOY'!BM$135)</f>
        <v>172318</v>
      </c>
      <c r="BN143" s="85">
        <f>SUMIFS(Data!$E:$E,Data!$D:$D,'All YOY'!BN$137,Data!$A:$A,'All YOY'!BN$136,Data!$C:$C,'All YOY'!$C143,Data!$B:$B,'All YOY'!BN$135)</f>
        <v>151555</v>
      </c>
      <c r="BO143" s="85">
        <f>SUMIFS(Data!$E:$E,Data!$D:$D,'All YOY'!BO$137,Data!$A:$A,'All YOY'!BO$136,Data!$C:$C,'All YOY'!$C143,Data!$B:$B,'All YOY'!BO$135)</f>
        <v>20763</v>
      </c>
      <c r="BP143" s="85">
        <f>SUMIFS(Data!$E:$E,Data!$D:$D,'All YOY'!BP$137,Data!$A:$A,'All YOY'!BP$136,Data!$C:$C,'All YOY'!$C143,Data!$B:$B,'All YOY'!BP$135)</f>
        <v>175118</v>
      </c>
      <c r="BQ143" s="85">
        <f>SUMIFS(Data!$E:$E,Data!$D:$D,'All YOY'!BQ$137,Data!$A:$A,'All YOY'!BQ$136,Data!$C:$C,'All YOY'!$C143,Data!$B:$B,'All YOY'!BQ$135)</f>
        <v>152952</v>
      </c>
      <c r="BR143" s="85">
        <f>SUMIFS(Data!$E:$E,Data!$D:$D,'All YOY'!BR$137,Data!$A:$A,'All YOY'!BR$136,Data!$C:$C,'All YOY'!$C143,Data!$B:$B,'All YOY'!BR$135)</f>
        <v>22166</v>
      </c>
      <c r="BS143" s="85">
        <f>SUMIFS(Data!$E:$E,Data!$D:$D,'All YOY'!BS$137,Data!$A:$A,'All YOY'!BS$136,Data!$C:$C,'All YOY'!$C143,Data!$B:$B,'All YOY'!BS$135)</f>
        <v>169304</v>
      </c>
      <c r="BT143" s="85">
        <f>SUMIFS(Data!$E:$E,Data!$D:$D,'All YOY'!BT$137,Data!$A:$A,'All YOY'!BT$136,Data!$C:$C,'All YOY'!$C143,Data!$B:$B,'All YOY'!BT$135)</f>
        <v>154071</v>
      </c>
      <c r="BU143" s="85">
        <f>SUMIFS(Data!$E:$E,Data!$D:$D,'All YOY'!BU$137,Data!$A:$A,'All YOY'!BU$136,Data!$C:$C,'All YOY'!$C143,Data!$B:$B,'All YOY'!BU$135)</f>
        <v>15233</v>
      </c>
      <c r="BV143" s="85">
        <f>SUMIFS(Data!$E:$E,Data!$D:$D,'All YOY'!BV$137,Data!$A:$A,'All YOY'!BV$136,Data!$C:$C,'All YOY'!$C143,Data!$B:$B,'All YOY'!BV$135)</f>
        <v>173255</v>
      </c>
      <c r="BW143" s="85">
        <f>SUMIFS(Data!$E:$E,Data!$D:$D,'All YOY'!BW$137,Data!$A:$A,'All YOY'!BW$136,Data!$C:$C,'All YOY'!$C143,Data!$B:$B,'All YOY'!BW$135)</f>
        <v>154463</v>
      </c>
      <c r="BX143" s="85">
        <f>SUMIFS(Data!$E:$E,Data!$D:$D,'All YOY'!BX$137,Data!$A:$A,'All YOY'!BX$136,Data!$C:$C,'All YOY'!$C143,Data!$B:$B,'All YOY'!BX$135)</f>
        <v>18792</v>
      </c>
      <c r="BY143" s="85">
        <f>SUMIFS(Data!$E:$E,Data!$D:$D,'All YOY'!BY$137,Data!$A:$A,'All YOY'!BY$136,Data!$C:$C,'All YOY'!$C143,Data!$B:$B,'All YOY'!BY$135)</f>
        <v>174700</v>
      </c>
      <c r="BZ143" s="85">
        <f>SUMIFS(Data!$E:$E,Data!$D:$D,'All YOY'!BZ$137,Data!$A:$A,'All YOY'!BZ$136,Data!$C:$C,'All YOY'!$C143,Data!$B:$B,'All YOY'!BZ$135)</f>
        <v>156236</v>
      </c>
      <c r="CA143" s="85">
        <f>SUMIFS(Data!$E:$E,Data!$D:$D,'All YOY'!CA$137,Data!$A:$A,'All YOY'!CA$136,Data!$C:$C,'All YOY'!$C143,Data!$B:$B,'All YOY'!CA$135)</f>
        <v>18464</v>
      </c>
      <c r="CB143" s="85">
        <f>SUMIFS(Data!$E:$E,Data!$D:$D,'All YOY'!CB$137,Data!$A:$A,'All YOY'!CB$136,Data!$C:$C,'All YOY'!$C143,Data!$B:$B,'All YOY'!CB$135)</f>
        <v>177281</v>
      </c>
      <c r="CC143" s="85">
        <f>SUMIFS(Data!$E:$E,Data!$D:$D,'All YOY'!CC$137,Data!$A:$A,'All YOY'!CC$136,Data!$C:$C,'All YOY'!$C143,Data!$B:$B,'All YOY'!CC$135)</f>
        <v>158511</v>
      </c>
      <c r="CD143" s="85">
        <f>SUMIFS(Data!$E:$E,Data!$D:$D,'All YOY'!CD$137,Data!$A:$A,'All YOY'!CD$136,Data!$C:$C,'All YOY'!$C143,Data!$B:$B,'All YOY'!CD$135)</f>
        <v>18770</v>
      </c>
      <c r="CE143" s="85">
        <f>SUMIFS(Data!$E:$E,Data!$D:$D,'All YOY'!CE$137,Data!$A:$A,'All YOY'!CE$136,Data!$C:$C,'All YOY'!$C143,Data!$B:$B,'All YOY'!CE$135)</f>
        <v>178463</v>
      </c>
      <c r="CF143" s="85">
        <f>SUMIFS(Data!$E:$E,Data!$D:$D,'All YOY'!CF$137,Data!$A:$A,'All YOY'!CF$136,Data!$C:$C,'All YOY'!$C143,Data!$B:$B,'All YOY'!CF$135)</f>
        <v>159890</v>
      </c>
      <c r="CG143" s="85">
        <f>SUMIFS(Data!$E:$E,Data!$D:$D,'All YOY'!CG$137,Data!$A:$A,'All YOY'!CG$136,Data!$C:$C,'All YOY'!$C143,Data!$B:$B,'All YOY'!CG$135)</f>
        <v>18573</v>
      </c>
      <c r="CH143" s="85">
        <f>SUMIFS(Data!$E:$E,Data!$D:$D,'All YOY'!CH$137,Data!$A:$A,'All YOY'!CH$136,Data!$C:$C,'All YOY'!$C143,Data!$B:$B,'All YOY'!CH$135)</f>
        <v>176985</v>
      </c>
      <c r="CI143" s="85">
        <f>SUMIFS(Data!$E:$E,Data!$D:$D,'All YOY'!CI$137,Data!$A:$A,'All YOY'!CI$136,Data!$C:$C,'All YOY'!$C143,Data!$B:$B,'All YOY'!CI$135)</f>
        <v>161716</v>
      </c>
      <c r="CJ143" s="85">
        <f>SUMIFS(Data!$E:$E,Data!$D:$D,'All YOY'!CJ$137,Data!$A:$A,'All YOY'!CJ$136,Data!$C:$C,'All YOY'!$C143,Data!$B:$B,'All YOY'!CJ$135)</f>
        <v>15269</v>
      </c>
      <c r="CK143" s="85">
        <f>SUMIFS(Data!$E:$E,Data!$D:$D,'All YOY'!CK$137,Data!$A:$A,'All YOY'!CK$136,Data!$C:$C,'All YOY'!$C143,Data!$B:$B,'All YOY'!CK$135)</f>
        <v>184959</v>
      </c>
      <c r="CL143" s="85">
        <f>SUMIFS(Data!$E:$E,Data!$D:$D,'All YOY'!CL$137,Data!$A:$A,'All YOY'!CL$136,Data!$C:$C,'All YOY'!$C143,Data!$B:$B,'All YOY'!CL$135)</f>
        <v>165499</v>
      </c>
      <c r="CM143" s="85">
        <f>SUMIFS(Data!$E:$E,Data!$D:$D,'All YOY'!CM$137,Data!$A:$A,'All YOY'!CM$136,Data!$C:$C,'All YOY'!$C143,Data!$B:$B,'All YOY'!CM$135)</f>
        <v>19460</v>
      </c>
      <c r="CN143" s="85">
        <f>SUMIFS(Data!$E:$E,Data!$D:$D,'All YOY'!CN$137,Data!$A:$A,'All YOY'!CN$136,Data!$C:$C,'All YOY'!$C143,Data!$B:$B,'All YOY'!CN$135)</f>
        <v>179904</v>
      </c>
      <c r="CO143" s="85">
        <f>SUMIFS(Data!$E:$E,Data!$D:$D,'All YOY'!CO$137,Data!$A:$A,'All YOY'!CO$136,Data!$C:$C,'All YOY'!$C143,Data!$B:$B,'All YOY'!CO$135)</f>
        <v>167883</v>
      </c>
      <c r="CP143" s="85">
        <f>SUMIFS(Data!$E:$E,Data!$D:$D,'All YOY'!CP$137,Data!$A:$A,'All YOY'!CP$136,Data!$C:$C,'All YOY'!$C143,Data!$B:$B,'All YOY'!CP$135)</f>
        <v>12021</v>
      </c>
      <c r="CQ143" s="85">
        <f>SUMIFS(Data!$E:$E,Data!$D:$D,'All YOY'!CQ$137,Data!$A:$A,'All YOY'!CQ$136,Data!$C:$C,'All YOY'!$C143,Data!$B:$B,'All YOY'!CQ$135)</f>
        <v>179164</v>
      </c>
      <c r="CR143" s="85">
        <f>SUMIFS(Data!$E:$E,Data!$D:$D,'All YOY'!CR$137,Data!$A:$A,'All YOY'!CR$136,Data!$C:$C,'All YOY'!$C143,Data!$B:$B,'All YOY'!CR$135)</f>
        <v>167880</v>
      </c>
      <c r="CS143" s="85">
        <f>SUMIFS(Data!$E:$E,Data!$D:$D,'All YOY'!CS$137,Data!$A:$A,'All YOY'!CS$136,Data!$C:$C,'All YOY'!$C143,Data!$B:$B,'All YOY'!CS$135)</f>
        <v>11284</v>
      </c>
      <c r="CT143" s="85">
        <f>SUMIFS(Data!$E:$E,Data!$D:$D,'All YOY'!CT$137,Data!$A:$A,'All YOY'!CT$136,Data!$C:$C,'All YOY'!$C143,Data!$B:$B,'All YOY'!CT$135)</f>
        <v>178969</v>
      </c>
      <c r="CU143" s="85">
        <f>SUMIFS(Data!$E:$E,Data!$D:$D,'All YOY'!CU$137,Data!$A:$A,'All YOY'!CU$136,Data!$C:$C,'All YOY'!$C143,Data!$B:$B,'All YOY'!CU$135)</f>
        <v>166714</v>
      </c>
      <c r="CV143" s="85">
        <f>SUMIFS(Data!$E:$E,Data!$D:$D,'All YOY'!CV$137,Data!$A:$A,'All YOY'!CV$136,Data!$C:$C,'All YOY'!$C143,Data!$B:$B,'All YOY'!CV$135)</f>
        <v>12255</v>
      </c>
      <c r="CW143" s="85">
        <f>SUMIFS(Data!$E:$E,Data!$D:$D,'All YOY'!CW$137,Data!$A:$A,'All YOY'!CW$136,Data!$C:$C,'All YOY'!$C143,Data!$B:$B,'All YOY'!CW$135)</f>
        <v>178379</v>
      </c>
      <c r="CX143" s="85">
        <f>SUMIFS(Data!$E:$E,Data!$D:$D,'All YOY'!CX$137,Data!$A:$A,'All YOY'!CX$136,Data!$C:$C,'All YOY'!$C143,Data!$B:$B,'All YOY'!CX$135)</f>
        <v>163044</v>
      </c>
      <c r="CY143" s="85">
        <f>SUMIFS(Data!$E:$E,Data!$D:$D,'All YOY'!CY$137,Data!$A:$A,'All YOY'!CY$136,Data!$C:$C,'All YOY'!$C143,Data!$B:$B,'All YOY'!CY$135)</f>
        <v>15335</v>
      </c>
      <c r="CZ143" s="85">
        <f>SUMIFS(Data!$E:$E,Data!$D:$D,'All YOY'!CZ$137,Data!$A:$A,'All YOY'!CZ$136,Data!$C:$C,'All YOY'!$C143,Data!$B:$B,'All YOY'!CZ$135)</f>
        <v>182321</v>
      </c>
      <c r="DA143" s="85">
        <f>SUMIFS(Data!$E:$E,Data!$D:$D,'All YOY'!DA$137,Data!$A:$A,'All YOY'!DA$136,Data!$C:$C,'All YOY'!$C143,Data!$B:$B,'All YOY'!DA$135)</f>
        <v>165633</v>
      </c>
      <c r="DB143" s="85">
        <f>SUMIFS(Data!$E:$E,Data!$D:$D,'All YOY'!DB$137,Data!$A:$A,'All YOY'!DB$136,Data!$C:$C,'All YOY'!$C143,Data!$B:$B,'All YOY'!DB$135)</f>
        <v>16688</v>
      </c>
      <c r="DC143" s="85">
        <f>SUMIFS(Data!$E:$E,Data!$D:$D,'All YOY'!DC$137,Data!$A:$A,'All YOY'!DC$136,Data!$C:$C,'All YOY'!$C143,Data!$B:$B,'All YOY'!DC$135)</f>
        <v>180366</v>
      </c>
      <c r="DD143" s="85">
        <f>SUMIFS(Data!$E:$E,Data!$D:$D,'All YOY'!DD$137,Data!$A:$A,'All YOY'!DD$136,Data!$C:$C,'All YOY'!$C143,Data!$B:$B,'All YOY'!DD$135)</f>
        <v>163559</v>
      </c>
      <c r="DE143" s="85">
        <f>SUMIFS(Data!$E:$E,Data!$D:$D,'All YOY'!DE$137,Data!$A:$A,'All YOY'!DE$136,Data!$C:$C,'All YOY'!$C143,Data!$B:$B,'All YOY'!DE$135)</f>
        <v>16807</v>
      </c>
    </row>
    <row r="144" spans="1:109">
      <c r="A144" s="77" t="s">
        <v>460</v>
      </c>
      <c r="B144" s="77"/>
      <c r="C144" s="77" t="s">
        <v>31</v>
      </c>
      <c r="D144" s="77"/>
      <c r="E144" s="85">
        <f>SUMIFS(Data!$E:$E,Data!$D:$D,'All YOY'!E$137,Data!$A:$A,'All YOY'!E$136,Data!$C:$C,'All YOY'!$C144,Data!$B:$B,'All YOY'!E$135)</f>
        <v>67676</v>
      </c>
      <c r="F144" s="85">
        <f>SUMIFS(Data!$E:$E,Data!$D:$D,'All YOY'!F$137,Data!$A:$A,'All YOY'!F$136,Data!$C:$C,'All YOY'!$C144,Data!$B:$B,'All YOY'!F$135)</f>
        <v>63507</v>
      </c>
      <c r="G144" s="85">
        <f>SUMIFS(Data!$E:$E,Data!$D:$D,'All YOY'!G$137,Data!$A:$A,'All YOY'!G$136,Data!$C:$C,'All YOY'!$C144,Data!$B:$B,'All YOY'!G$135)</f>
        <v>4169</v>
      </c>
      <c r="H144" s="85">
        <f>SUMIFS(Data!$E:$E,Data!$D:$D,'All YOY'!H$137,Data!$A:$A,'All YOY'!H$136,Data!$C:$C,'All YOY'!$C144,Data!$B:$B,'All YOY'!H$135)</f>
        <v>69393</v>
      </c>
      <c r="I144" s="85">
        <f>SUMIFS(Data!$E:$E,Data!$D:$D,'All YOY'!I$137,Data!$A:$A,'All YOY'!I$136,Data!$C:$C,'All YOY'!$C144,Data!$B:$B,'All YOY'!I$135)</f>
        <v>65233</v>
      </c>
      <c r="J144" s="85">
        <f>SUMIFS(Data!$E:$E,Data!$D:$D,'All YOY'!J$137,Data!$A:$A,'All YOY'!J$136,Data!$C:$C,'All YOY'!$C144,Data!$B:$B,'All YOY'!J$135)</f>
        <v>4160</v>
      </c>
      <c r="K144" s="85">
        <f>SUMIFS(Data!$E:$E,Data!$D:$D,'All YOY'!K$137,Data!$A:$A,'All YOY'!K$136,Data!$C:$C,'All YOY'!$C144,Data!$B:$B,'All YOY'!K$135)</f>
        <v>66392</v>
      </c>
      <c r="L144" s="85">
        <f>SUMIFS(Data!$E:$E,Data!$D:$D,'All YOY'!L$137,Data!$A:$A,'All YOY'!L$136,Data!$C:$C,'All YOY'!$C144,Data!$B:$B,'All YOY'!L$135)</f>
        <v>64521</v>
      </c>
      <c r="M144" s="85">
        <f>SUMIFS(Data!$E:$E,Data!$D:$D,'All YOY'!M$137,Data!$A:$A,'All YOY'!M$136,Data!$C:$C,'All YOY'!$C144,Data!$B:$B,'All YOY'!M$135)</f>
        <v>1871</v>
      </c>
      <c r="N144" s="85">
        <f>SUMIFS(Data!$E:$E,Data!$D:$D,'All YOY'!N$137,Data!$A:$A,'All YOY'!N$136,Data!$C:$C,'All YOY'!$C144,Data!$B:$B,'All YOY'!N$135)</f>
        <v>70915</v>
      </c>
      <c r="O144" s="85">
        <f>SUMIFS(Data!$E:$E,Data!$D:$D,'All YOY'!O$137,Data!$A:$A,'All YOY'!O$136,Data!$C:$C,'All YOY'!$C144,Data!$B:$B,'All YOY'!O$135)</f>
        <v>66543</v>
      </c>
      <c r="P144" s="85">
        <f>SUMIFS(Data!$E:$E,Data!$D:$D,'All YOY'!P$137,Data!$A:$A,'All YOY'!P$136,Data!$C:$C,'All YOY'!$C144,Data!$B:$B,'All YOY'!P$135)</f>
        <v>4372</v>
      </c>
      <c r="Q144" s="85">
        <f>SUMIFS(Data!$E:$E,Data!$D:$D,'All YOY'!Q$137,Data!$A:$A,'All YOY'!Q$136,Data!$C:$C,'All YOY'!$C144,Data!$B:$B,'All YOY'!Q$135)</f>
        <v>72258</v>
      </c>
      <c r="R144" s="85">
        <f>SUMIFS(Data!$E:$E,Data!$D:$D,'All YOY'!R$137,Data!$A:$A,'All YOY'!R$136,Data!$C:$C,'All YOY'!$C144,Data!$B:$B,'All YOY'!R$135)</f>
        <v>69154</v>
      </c>
      <c r="S144" s="85">
        <f>SUMIFS(Data!$E:$E,Data!$D:$D,'All YOY'!S$137,Data!$A:$A,'All YOY'!S$136,Data!$C:$C,'All YOY'!$C144,Data!$B:$B,'All YOY'!S$135)</f>
        <v>3104</v>
      </c>
      <c r="T144" s="85">
        <f>SUMIFS(Data!$E:$E,Data!$D:$D,'All YOY'!T$137,Data!$A:$A,'All YOY'!T$136,Data!$C:$C,'All YOY'!$C144,Data!$B:$B,'All YOY'!T$135)</f>
        <v>73556</v>
      </c>
      <c r="U144" s="85">
        <f>SUMIFS(Data!$E:$E,Data!$D:$D,'All YOY'!U$137,Data!$A:$A,'All YOY'!U$136,Data!$C:$C,'All YOY'!$C144,Data!$B:$B,'All YOY'!U$135)</f>
        <v>71056</v>
      </c>
      <c r="V144" s="85">
        <f>SUMIFS(Data!$E:$E,Data!$D:$D,'All YOY'!V$137,Data!$A:$A,'All YOY'!V$136,Data!$C:$C,'All YOY'!$C144,Data!$B:$B,'All YOY'!V$135)</f>
        <v>2500</v>
      </c>
      <c r="W144" s="85">
        <f>SUMIFS(Data!$E:$E,Data!$D:$D,'All YOY'!W$137,Data!$A:$A,'All YOY'!W$136,Data!$C:$C,'All YOY'!$C144,Data!$B:$B,'All YOY'!W$135)</f>
        <v>75239</v>
      </c>
      <c r="X144" s="85">
        <f>SUMIFS(Data!$E:$E,Data!$D:$D,'All YOY'!X$137,Data!$A:$A,'All YOY'!X$136,Data!$C:$C,'All YOY'!$C144,Data!$B:$B,'All YOY'!X$135)</f>
        <v>72033</v>
      </c>
      <c r="Y144" s="85">
        <f>SUMIFS(Data!$E:$E,Data!$D:$D,'All YOY'!Y$137,Data!$A:$A,'All YOY'!Y$136,Data!$C:$C,'All YOY'!$C144,Data!$B:$B,'All YOY'!Y$135)</f>
        <v>3206</v>
      </c>
      <c r="Z144" s="85">
        <f>SUMIFS(Data!$E:$E,Data!$D:$D,'All YOY'!Z$137,Data!$A:$A,'All YOY'!Z$136,Data!$C:$C,'All YOY'!$C144,Data!$B:$B,'All YOY'!Z$135)</f>
        <v>73906</v>
      </c>
      <c r="AA144" s="85">
        <f>SUMIFS(Data!$E:$E,Data!$D:$D,'All YOY'!AA$137,Data!$A:$A,'All YOY'!AA$136,Data!$C:$C,'All YOY'!$C144,Data!$B:$B,'All YOY'!AA$135)</f>
        <v>71613</v>
      </c>
      <c r="AB144" s="85">
        <f>SUMIFS(Data!$E:$E,Data!$D:$D,'All YOY'!AB$137,Data!$A:$A,'All YOY'!AB$136,Data!$C:$C,'All YOY'!$C144,Data!$B:$B,'All YOY'!AB$135)</f>
        <v>2293</v>
      </c>
      <c r="AC144" s="85">
        <f>SUMIFS(Data!$E:$E,Data!$D:$D,'All YOY'!AC$137,Data!$A:$A,'All YOY'!AC$136,Data!$C:$C,'All YOY'!$C144,Data!$B:$B,'All YOY'!AC$135)</f>
        <v>76778</v>
      </c>
      <c r="AD144" s="85">
        <f>SUMIFS(Data!$E:$E,Data!$D:$D,'All YOY'!AD$137,Data!$A:$A,'All YOY'!AD$136,Data!$C:$C,'All YOY'!$C144,Data!$B:$B,'All YOY'!AD$135)</f>
        <v>73693</v>
      </c>
      <c r="AE144" s="85">
        <f>SUMIFS(Data!$E:$E,Data!$D:$D,'All YOY'!AE$137,Data!$A:$A,'All YOY'!AE$136,Data!$C:$C,'All YOY'!$C144,Data!$B:$B,'All YOY'!AE$135)</f>
        <v>3085</v>
      </c>
      <c r="AF144" s="85">
        <f>SUMIFS(Data!$E:$E,Data!$D:$D,'All YOY'!AF$137,Data!$A:$A,'All YOY'!AF$136,Data!$C:$C,'All YOY'!$C144,Data!$B:$B,'All YOY'!AF$135)</f>
        <v>75044</v>
      </c>
      <c r="AG144" s="85">
        <f>SUMIFS(Data!$E:$E,Data!$D:$D,'All YOY'!AG$137,Data!$A:$A,'All YOY'!AG$136,Data!$C:$C,'All YOY'!$C144,Data!$B:$B,'All YOY'!AG$135)</f>
        <v>72508</v>
      </c>
      <c r="AH144" s="85">
        <f>SUMIFS(Data!$E:$E,Data!$D:$D,'All YOY'!AH$137,Data!$A:$A,'All YOY'!AH$136,Data!$C:$C,'All YOY'!$C144,Data!$B:$B,'All YOY'!AH$135)</f>
        <v>2536</v>
      </c>
      <c r="AI144" s="85">
        <f>SUMIFS(Data!$E:$E,Data!$D:$D,'All YOY'!AI$137,Data!$A:$A,'All YOY'!AI$136,Data!$C:$C,'All YOY'!$C144,Data!$B:$B,'All YOY'!AI$135)</f>
        <v>77025</v>
      </c>
      <c r="AJ144" s="85">
        <f>SUMIFS(Data!$E:$E,Data!$D:$D,'All YOY'!AJ$137,Data!$A:$A,'All YOY'!AJ$136,Data!$C:$C,'All YOY'!$C144,Data!$B:$B,'All YOY'!AJ$135)</f>
        <v>74115</v>
      </c>
      <c r="AK144" s="85">
        <f>SUMIFS(Data!$E:$E,Data!$D:$D,'All YOY'!AK$137,Data!$A:$A,'All YOY'!AK$136,Data!$C:$C,'All YOY'!$C144,Data!$B:$B,'All YOY'!AK$135)</f>
        <v>2910</v>
      </c>
      <c r="AL144" s="85">
        <f>SUMIFS(Data!$E:$E,Data!$D:$D,'All YOY'!AL$137,Data!$A:$A,'All YOY'!AL$136,Data!$C:$C,'All YOY'!$C144,Data!$B:$B,'All YOY'!AL$135)</f>
        <v>78097</v>
      </c>
      <c r="AM144" s="85">
        <f>SUMIFS(Data!$E:$E,Data!$D:$D,'All YOY'!AM$137,Data!$A:$A,'All YOY'!AM$136,Data!$C:$C,'All YOY'!$C144,Data!$B:$B,'All YOY'!AM$135)</f>
        <v>75222</v>
      </c>
      <c r="AN144" s="85">
        <f>SUMIFS(Data!$E:$E,Data!$D:$D,'All YOY'!AN$137,Data!$A:$A,'All YOY'!AN$136,Data!$C:$C,'All YOY'!$C144,Data!$B:$B,'All YOY'!AN$135)</f>
        <v>2875</v>
      </c>
      <c r="AO144" s="85">
        <f>SUMIFS(Data!$E:$E,Data!$D:$D,'All YOY'!AO$137,Data!$A:$A,'All YOY'!AO$136,Data!$C:$C,'All YOY'!$C144,Data!$B:$B,'All YOY'!AO$135)</f>
        <v>75567</v>
      </c>
      <c r="AP144" s="85">
        <f>SUMIFS(Data!$E:$E,Data!$D:$D,'All YOY'!AP$137,Data!$A:$A,'All YOY'!AP$136,Data!$C:$C,'All YOY'!$C144,Data!$B:$B,'All YOY'!AP$135)</f>
        <v>73175</v>
      </c>
      <c r="AQ144" s="85">
        <f>SUMIFS(Data!$E:$E,Data!$D:$D,'All YOY'!AQ$137,Data!$A:$A,'All YOY'!AQ$136,Data!$C:$C,'All YOY'!$C144,Data!$B:$B,'All YOY'!AQ$135)</f>
        <v>2392</v>
      </c>
      <c r="AR144" s="85">
        <f>SUMIFS(Data!$E:$E,Data!$D:$D,'All YOY'!AR$137,Data!$A:$A,'All YOY'!AR$136,Data!$C:$C,'All YOY'!$C144,Data!$B:$B,'All YOY'!AR$135)</f>
        <v>77808</v>
      </c>
      <c r="AS144" s="85">
        <f>SUMIFS(Data!$E:$E,Data!$D:$D,'All YOY'!AS$137,Data!$A:$A,'All YOY'!AS$136,Data!$C:$C,'All YOY'!$C144,Data!$B:$B,'All YOY'!AS$135)</f>
        <v>74947</v>
      </c>
      <c r="AT144" s="85">
        <f>SUMIFS(Data!$E:$E,Data!$D:$D,'All YOY'!AT$137,Data!$A:$A,'All YOY'!AT$136,Data!$C:$C,'All YOY'!$C144,Data!$B:$B,'All YOY'!AT$135)</f>
        <v>2861</v>
      </c>
      <c r="AU144" s="85">
        <f>SUMIFS(Data!$E:$E,Data!$D:$D,'All YOY'!AU$137,Data!$A:$A,'All YOY'!AU$136,Data!$C:$C,'All YOY'!$C144,Data!$B:$B,'All YOY'!AU$135)</f>
        <v>78675</v>
      </c>
      <c r="AV144" s="85">
        <f>SUMIFS(Data!$E:$E,Data!$D:$D,'All YOY'!AV$137,Data!$A:$A,'All YOY'!AV$136,Data!$C:$C,'All YOY'!$C144,Data!$B:$B,'All YOY'!AV$135)</f>
        <v>74021</v>
      </c>
      <c r="AW144" s="85">
        <f>SUMIFS(Data!$E:$E,Data!$D:$D,'All YOY'!AW$137,Data!$A:$A,'All YOY'!AW$136,Data!$C:$C,'All YOY'!$C144,Data!$B:$B,'All YOY'!AW$135)</f>
        <v>4654</v>
      </c>
      <c r="AX144" s="85">
        <f>SUMIFS(Data!$E:$E,Data!$D:$D,'All YOY'!AX$137,Data!$A:$A,'All YOY'!AX$136,Data!$C:$C,'All YOY'!$C144,Data!$B:$B,'All YOY'!AX$135)</f>
        <v>76317</v>
      </c>
      <c r="AY144" s="85">
        <f>SUMIFS(Data!$E:$E,Data!$D:$D,'All YOY'!AY$137,Data!$A:$A,'All YOY'!AY$136,Data!$C:$C,'All YOY'!$C144,Data!$B:$B,'All YOY'!AY$135)</f>
        <v>73154</v>
      </c>
      <c r="AZ144" s="85">
        <f>SUMIFS(Data!$E:$E,Data!$D:$D,'All YOY'!AZ$137,Data!$A:$A,'All YOY'!AZ$136,Data!$C:$C,'All YOY'!$C144,Data!$B:$B,'All YOY'!AZ$135)</f>
        <v>3163</v>
      </c>
      <c r="BA144" s="85">
        <f>SUMIFS(Data!$E:$E,Data!$D:$D,'All YOY'!BA$137,Data!$A:$A,'All YOY'!BA$136,Data!$C:$C,'All YOY'!$C144,Data!$B:$B,'All YOY'!BA$135)</f>
        <v>0</v>
      </c>
      <c r="BB144" s="85">
        <f>SUMIFS(Data!$E:$E,Data!$D:$D,'All YOY'!BB$137,Data!$A:$A,'All YOY'!BB$136,Data!$C:$C,'All YOY'!$C144,Data!$B:$B,'All YOY'!BB$135)</f>
        <v>0</v>
      </c>
      <c r="BC144" s="85">
        <f>SUMIFS(Data!$E:$E,Data!$D:$D,'All YOY'!BC$137,Data!$A:$A,'All YOY'!BC$136,Data!$C:$C,'All YOY'!$C144,Data!$B:$B,'All YOY'!BC$135)</f>
        <v>0</v>
      </c>
      <c r="BD144" s="85">
        <f>SUMIFS(Data!$E:$E,Data!$D:$D,'All YOY'!BD$137,Data!$A:$A,'All YOY'!BD$136,Data!$C:$C,'All YOY'!$C144,Data!$B:$B,'All YOY'!BD$135)</f>
        <v>73896</v>
      </c>
      <c r="BE144" s="85">
        <f>SUMIFS(Data!$E:$E,Data!$D:$D,'All YOY'!BE$137,Data!$A:$A,'All YOY'!BE$136,Data!$C:$C,'All YOY'!$C144,Data!$B:$B,'All YOY'!BE$135)</f>
        <v>71607</v>
      </c>
      <c r="BF144" s="85">
        <f>SUMIFS(Data!$E:$E,Data!$D:$D,'All YOY'!BF$137,Data!$A:$A,'All YOY'!BF$136,Data!$C:$C,'All YOY'!$C144,Data!$B:$B,'All YOY'!BF$135)</f>
        <v>2289</v>
      </c>
      <c r="BG144" s="85">
        <f>SUMIFS(Data!$E:$E,Data!$D:$D,'All YOY'!BG$137,Data!$A:$A,'All YOY'!BG$136,Data!$C:$C,'All YOY'!$C144,Data!$B:$B,'All YOY'!BG$135)</f>
        <v>73028</v>
      </c>
      <c r="BH144" s="85">
        <f>SUMIFS(Data!$E:$E,Data!$D:$D,'All YOY'!BH$137,Data!$A:$A,'All YOY'!BH$136,Data!$C:$C,'All YOY'!$C144,Data!$B:$B,'All YOY'!BH$135)</f>
        <v>70302</v>
      </c>
      <c r="BI144" s="85">
        <f>SUMIFS(Data!$E:$E,Data!$D:$D,'All YOY'!BI$137,Data!$A:$A,'All YOY'!BI$136,Data!$C:$C,'All YOY'!$C144,Data!$B:$B,'All YOY'!BI$135)</f>
        <v>2726</v>
      </c>
      <c r="BJ144" s="85">
        <f>SUMIFS(Data!$E:$E,Data!$D:$D,'All YOY'!BJ$137,Data!$A:$A,'All YOY'!BJ$136,Data!$C:$C,'All YOY'!$C144,Data!$B:$B,'All YOY'!BJ$135)</f>
        <v>73653</v>
      </c>
      <c r="BK144" s="85">
        <f>SUMIFS(Data!$E:$E,Data!$D:$D,'All YOY'!BK$137,Data!$A:$A,'All YOY'!BK$136,Data!$C:$C,'All YOY'!$C144,Data!$B:$B,'All YOY'!BK$135)</f>
        <v>70194</v>
      </c>
      <c r="BL144" s="85">
        <f>SUMIFS(Data!$E:$E,Data!$D:$D,'All YOY'!BL$137,Data!$A:$A,'All YOY'!BL$136,Data!$C:$C,'All YOY'!$C144,Data!$B:$B,'All YOY'!BL$135)</f>
        <v>3459</v>
      </c>
      <c r="BM144" s="85">
        <f>SUMIFS(Data!$E:$E,Data!$D:$D,'All YOY'!BM$137,Data!$A:$A,'All YOY'!BM$136,Data!$C:$C,'All YOY'!$C144,Data!$B:$B,'All YOY'!BM$135)</f>
        <v>75015</v>
      </c>
      <c r="BN144" s="85">
        <f>SUMIFS(Data!$E:$E,Data!$D:$D,'All YOY'!BN$137,Data!$A:$A,'All YOY'!BN$136,Data!$C:$C,'All YOY'!$C144,Data!$B:$B,'All YOY'!BN$135)</f>
        <v>71688</v>
      </c>
      <c r="BO144" s="85">
        <f>SUMIFS(Data!$E:$E,Data!$D:$D,'All YOY'!BO$137,Data!$A:$A,'All YOY'!BO$136,Data!$C:$C,'All YOY'!$C144,Data!$B:$B,'All YOY'!BO$135)</f>
        <v>3327</v>
      </c>
      <c r="BP144" s="85">
        <f>SUMIFS(Data!$E:$E,Data!$D:$D,'All YOY'!BP$137,Data!$A:$A,'All YOY'!BP$136,Data!$C:$C,'All YOY'!$C144,Data!$B:$B,'All YOY'!BP$135)</f>
        <v>75410</v>
      </c>
      <c r="BQ144" s="85">
        <f>SUMIFS(Data!$E:$E,Data!$D:$D,'All YOY'!BQ$137,Data!$A:$A,'All YOY'!BQ$136,Data!$C:$C,'All YOY'!$C144,Data!$B:$B,'All YOY'!BQ$135)</f>
        <v>72221</v>
      </c>
      <c r="BR144" s="85">
        <f>SUMIFS(Data!$E:$E,Data!$D:$D,'All YOY'!BR$137,Data!$A:$A,'All YOY'!BR$136,Data!$C:$C,'All YOY'!$C144,Data!$B:$B,'All YOY'!BR$135)</f>
        <v>3189</v>
      </c>
      <c r="BS144" s="85">
        <f>SUMIFS(Data!$E:$E,Data!$D:$D,'All YOY'!BS$137,Data!$A:$A,'All YOY'!BS$136,Data!$C:$C,'All YOY'!$C144,Data!$B:$B,'All YOY'!BS$135)</f>
        <v>74402</v>
      </c>
      <c r="BT144" s="85">
        <f>SUMIFS(Data!$E:$E,Data!$D:$D,'All YOY'!BT$137,Data!$A:$A,'All YOY'!BT$136,Data!$C:$C,'All YOY'!$C144,Data!$B:$B,'All YOY'!BT$135)</f>
        <v>71305</v>
      </c>
      <c r="BU144" s="85">
        <f>SUMIFS(Data!$E:$E,Data!$D:$D,'All YOY'!BU$137,Data!$A:$A,'All YOY'!BU$136,Data!$C:$C,'All YOY'!$C144,Data!$B:$B,'All YOY'!BU$135)</f>
        <v>3097</v>
      </c>
      <c r="BV144" s="85">
        <f>SUMIFS(Data!$E:$E,Data!$D:$D,'All YOY'!BV$137,Data!$A:$A,'All YOY'!BV$136,Data!$C:$C,'All YOY'!$C144,Data!$B:$B,'All YOY'!BV$135)</f>
        <v>76809</v>
      </c>
      <c r="BW144" s="85">
        <f>SUMIFS(Data!$E:$E,Data!$D:$D,'All YOY'!BW$137,Data!$A:$A,'All YOY'!BW$136,Data!$C:$C,'All YOY'!$C144,Data!$B:$B,'All YOY'!BW$135)</f>
        <v>73417</v>
      </c>
      <c r="BX144" s="85">
        <f>SUMIFS(Data!$E:$E,Data!$D:$D,'All YOY'!BX$137,Data!$A:$A,'All YOY'!BX$136,Data!$C:$C,'All YOY'!$C144,Data!$B:$B,'All YOY'!BX$135)</f>
        <v>3392</v>
      </c>
      <c r="BY144" s="85">
        <f>SUMIFS(Data!$E:$E,Data!$D:$D,'All YOY'!BY$137,Data!$A:$A,'All YOY'!BY$136,Data!$C:$C,'All YOY'!$C144,Data!$B:$B,'All YOY'!BY$135)</f>
        <v>76373</v>
      </c>
      <c r="BZ144" s="85">
        <f>SUMIFS(Data!$E:$E,Data!$D:$D,'All YOY'!BZ$137,Data!$A:$A,'All YOY'!BZ$136,Data!$C:$C,'All YOY'!$C144,Data!$B:$B,'All YOY'!BZ$135)</f>
        <v>73239</v>
      </c>
      <c r="CA144" s="85">
        <f>SUMIFS(Data!$E:$E,Data!$D:$D,'All YOY'!CA$137,Data!$A:$A,'All YOY'!CA$136,Data!$C:$C,'All YOY'!$C144,Data!$B:$B,'All YOY'!CA$135)</f>
        <v>3134</v>
      </c>
      <c r="CB144" s="85">
        <f>SUMIFS(Data!$E:$E,Data!$D:$D,'All YOY'!CB$137,Data!$A:$A,'All YOY'!CB$136,Data!$C:$C,'All YOY'!$C144,Data!$B:$B,'All YOY'!CB$135)</f>
        <v>75456</v>
      </c>
      <c r="CC144" s="85">
        <f>SUMIFS(Data!$E:$E,Data!$D:$D,'All YOY'!CC$137,Data!$A:$A,'All YOY'!CC$136,Data!$C:$C,'All YOY'!$C144,Data!$B:$B,'All YOY'!CC$135)</f>
        <v>72757</v>
      </c>
      <c r="CD144" s="85">
        <f>SUMIFS(Data!$E:$E,Data!$D:$D,'All YOY'!CD$137,Data!$A:$A,'All YOY'!CD$136,Data!$C:$C,'All YOY'!$C144,Data!$B:$B,'All YOY'!CD$135)</f>
        <v>2699</v>
      </c>
      <c r="CE144" s="85">
        <f>SUMIFS(Data!$E:$E,Data!$D:$D,'All YOY'!CE$137,Data!$A:$A,'All YOY'!CE$136,Data!$C:$C,'All YOY'!$C144,Data!$B:$B,'All YOY'!CE$135)</f>
        <v>74670</v>
      </c>
      <c r="CF144" s="85">
        <f>SUMIFS(Data!$E:$E,Data!$D:$D,'All YOY'!CF$137,Data!$A:$A,'All YOY'!CF$136,Data!$C:$C,'All YOY'!$C144,Data!$B:$B,'All YOY'!CF$135)</f>
        <v>72114</v>
      </c>
      <c r="CG144" s="85">
        <f>SUMIFS(Data!$E:$E,Data!$D:$D,'All YOY'!CG$137,Data!$A:$A,'All YOY'!CG$136,Data!$C:$C,'All YOY'!$C144,Data!$B:$B,'All YOY'!CG$135)</f>
        <v>2556</v>
      </c>
      <c r="CH144" s="85">
        <f>SUMIFS(Data!$E:$E,Data!$D:$D,'All YOY'!CH$137,Data!$A:$A,'All YOY'!CH$136,Data!$C:$C,'All YOY'!$C144,Data!$B:$B,'All YOY'!CH$135)</f>
        <v>75624</v>
      </c>
      <c r="CI144" s="85">
        <f>SUMIFS(Data!$E:$E,Data!$D:$D,'All YOY'!CI$137,Data!$A:$A,'All YOY'!CI$136,Data!$C:$C,'All YOY'!$C144,Data!$B:$B,'All YOY'!CI$135)</f>
        <v>72816</v>
      </c>
      <c r="CJ144" s="85">
        <f>SUMIFS(Data!$E:$E,Data!$D:$D,'All YOY'!CJ$137,Data!$A:$A,'All YOY'!CJ$136,Data!$C:$C,'All YOY'!$C144,Data!$B:$B,'All YOY'!CJ$135)</f>
        <v>2808</v>
      </c>
      <c r="CK144" s="85">
        <f>SUMIFS(Data!$E:$E,Data!$D:$D,'All YOY'!CK$137,Data!$A:$A,'All YOY'!CK$136,Data!$C:$C,'All YOY'!$C144,Data!$B:$B,'All YOY'!CK$135)</f>
        <v>76784</v>
      </c>
      <c r="CL144" s="85">
        <f>SUMIFS(Data!$E:$E,Data!$D:$D,'All YOY'!CL$137,Data!$A:$A,'All YOY'!CL$136,Data!$C:$C,'All YOY'!$C144,Data!$B:$B,'All YOY'!CL$135)</f>
        <v>73139</v>
      </c>
      <c r="CM144" s="85">
        <f>SUMIFS(Data!$E:$E,Data!$D:$D,'All YOY'!CM$137,Data!$A:$A,'All YOY'!CM$136,Data!$C:$C,'All YOY'!$C144,Data!$B:$B,'All YOY'!CM$135)</f>
        <v>3645</v>
      </c>
      <c r="CN144" s="85">
        <f>SUMIFS(Data!$E:$E,Data!$D:$D,'All YOY'!CN$137,Data!$A:$A,'All YOY'!CN$136,Data!$C:$C,'All YOY'!$C144,Data!$B:$B,'All YOY'!CN$135)</f>
        <v>76205</v>
      </c>
      <c r="CO144" s="85">
        <f>SUMIFS(Data!$E:$E,Data!$D:$D,'All YOY'!CO$137,Data!$A:$A,'All YOY'!CO$136,Data!$C:$C,'All YOY'!$C144,Data!$B:$B,'All YOY'!CO$135)</f>
        <v>73816</v>
      </c>
      <c r="CP144" s="85">
        <f>SUMIFS(Data!$E:$E,Data!$D:$D,'All YOY'!CP$137,Data!$A:$A,'All YOY'!CP$136,Data!$C:$C,'All YOY'!$C144,Data!$B:$B,'All YOY'!CP$135)</f>
        <v>2389</v>
      </c>
      <c r="CQ144" s="85">
        <f>SUMIFS(Data!$E:$E,Data!$D:$D,'All YOY'!CQ$137,Data!$A:$A,'All YOY'!CQ$136,Data!$C:$C,'All YOY'!$C144,Data!$B:$B,'All YOY'!CQ$135)</f>
        <v>76127</v>
      </c>
      <c r="CR144" s="85">
        <f>SUMIFS(Data!$E:$E,Data!$D:$D,'All YOY'!CR$137,Data!$A:$A,'All YOY'!CR$136,Data!$C:$C,'All YOY'!$C144,Data!$B:$B,'All YOY'!CR$135)</f>
        <v>73621</v>
      </c>
      <c r="CS144" s="85">
        <f>SUMIFS(Data!$E:$E,Data!$D:$D,'All YOY'!CS$137,Data!$A:$A,'All YOY'!CS$136,Data!$C:$C,'All YOY'!$C144,Data!$B:$B,'All YOY'!CS$135)</f>
        <v>2506</v>
      </c>
      <c r="CT144" s="85">
        <f>SUMIFS(Data!$E:$E,Data!$D:$D,'All YOY'!CT$137,Data!$A:$A,'All YOY'!CT$136,Data!$C:$C,'All YOY'!$C144,Data!$B:$B,'All YOY'!CT$135)</f>
        <v>76065</v>
      </c>
      <c r="CU144" s="85">
        <f>SUMIFS(Data!$E:$E,Data!$D:$D,'All YOY'!CU$137,Data!$A:$A,'All YOY'!CU$136,Data!$C:$C,'All YOY'!$C144,Data!$B:$B,'All YOY'!CU$135)</f>
        <v>73690</v>
      </c>
      <c r="CV144" s="85">
        <f>SUMIFS(Data!$E:$E,Data!$D:$D,'All YOY'!CV$137,Data!$A:$A,'All YOY'!CV$136,Data!$C:$C,'All YOY'!$C144,Data!$B:$B,'All YOY'!CV$135)</f>
        <v>2375</v>
      </c>
      <c r="CW144" s="85">
        <f>SUMIFS(Data!$E:$E,Data!$D:$D,'All YOY'!CW$137,Data!$A:$A,'All YOY'!CW$136,Data!$C:$C,'All YOY'!$C144,Data!$B:$B,'All YOY'!CW$135)</f>
        <v>75760</v>
      </c>
      <c r="CX144" s="85">
        <f>SUMIFS(Data!$E:$E,Data!$D:$D,'All YOY'!CX$137,Data!$A:$A,'All YOY'!CX$136,Data!$C:$C,'All YOY'!$C144,Data!$B:$B,'All YOY'!CX$135)</f>
        <v>73298</v>
      </c>
      <c r="CY144" s="85">
        <f>SUMIFS(Data!$E:$E,Data!$D:$D,'All YOY'!CY$137,Data!$A:$A,'All YOY'!CY$136,Data!$C:$C,'All YOY'!$C144,Data!$B:$B,'All YOY'!CY$135)</f>
        <v>2462</v>
      </c>
      <c r="CZ144" s="85">
        <f>SUMIFS(Data!$E:$E,Data!$D:$D,'All YOY'!CZ$137,Data!$A:$A,'All YOY'!CZ$136,Data!$C:$C,'All YOY'!$C144,Data!$B:$B,'All YOY'!CZ$135)</f>
        <v>75123</v>
      </c>
      <c r="DA144" s="85">
        <f>SUMIFS(Data!$E:$E,Data!$D:$D,'All YOY'!DA$137,Data!$A:$A,'All YOY'!DA$136,Data!$C:$C,'All YOY'!$C144,Data!$B:$B,'All YOY'!DA$135)</f>
        <v>72457</v>
      </c>
      <c r="DB144" s="85">
        <f>SUMIFS(Data!$E:$E,Data!$D:$D,'All YOY'!DB$137,Data!$A:$A,'All YOY'!DB$136,Data!$C:$C,'All YOY'!$C144,Data!$B:$B,'All YOY'!DB$135)</f>
        <v>2666</v>
      </c>
      <c r="DC144" s="85">
        <f>SUMIFS(Data!$E:$E,Data!$D:$D,'All YOY'!DC$137,Data!$A:$A,'All YOY'!DC$136,Data!$C:$C,'All YOY'!$C144,Data!$B:$B,'All YOY'!DC$135)</f>
        <v>74441</v>
      </c>
      <c r="DD144" s="85">
        <f>SUMIFS(Data!$E:$E,Data!$D:$D,'All YOY'!DD$137,Data!$A:$A,'All YOY'!DD$136,Data!$C:$C,'All YOY'!$C144,Data!$B:$B,'All YOY'!DD$135)</f>
        <v>71796</v>
      </c>
      <c r="DE144" s="85">
        <f>SUMIFS(Data!$E:$E,Data!$D:$D,'All YOY'!DE$137,Data!$A:$A,'All YOY'!DE$136,Data!$C:$C,'All YOY'!$C144,Data!$B:$B,'All YOY'!DE$135)</f>
        <v>2645</v>
      </c>
    </row>
    <row r="145" spans="1:109">
      <c r="A145" s="77" t="s">
        <v>460</v>
      </c>
      <c r="B145" s="77"/>
      <c r="C145" s="77" t="s">
        <v>32</v>
      </c>
      <c r="D145" s="77"/>
      <c r="E145" s="85">
        <f>SUMIFS(Data!$E:$E,Data!$D:$D,'All YOY'!E$137,Data!$A:$A,'All YOY'!E$136,Data!$C:$C,'All YOY'!$C145,Data!$B:$B,'All YOY'!E$135)</f>
        <v>9555</v>
      </c>
      <c r="F145" s="85">
        <f>SUMIFS(Data!$E:$E,Data!$D:$D,'All YOY'!F$137,Data!$A:$A,'All YOY'!F$136,Data!$C:$C,'All YOY'!$C145,Data!$B:$B,'All YOY'!F$135)</f>
        <v>9010</v>
      </c>
      <c r="G145" s="85">
        <f>SUMIFS(Data!$E:$E,Data!$D:$D,'All YOY'!G$137,Data!$A:$A,'All YOY'!G$136,Data!$C:$C,'All YOY'!$C145,Data!$B:$B,'All YOY'!G$135)</f>
        <v>545</v>
      </c>
      <c r="H145" s="85">
        <f>SUMIFS(Data!$E:$E,Data!$D:$D,'All YOY'!H$137,Data!$A:$A,'All YOY'!H$136,Data!$C:$C,'All YOY'!$C145,Data!$B:$B,'All YOY'!H$135)</f>
        <v>11862</v>
      </c>
      <c r="I145" s="85">
        <f>SUMIFS(Data!$E:$E,Data!$D:$D,'All YOY'!I$137,Data!$A:$A,'All YOY'!I$136,Data!$C:$C,'All YOY'!$C145,Data!$B:$B,'All YOY'!I$135)</f>
        <v>9053</v>
      </c>
      <c r="J145" s="85">
        <f>SUMIFS(Data!$E:$E,Data!$D:$D,'All YOY'!J$137,Data!$A:$A,'All YOY'!J$136,Data!$C:$C,'All YOY'!$C145,Data!$B:$B,'All YOY'!J$135)</f>
        <v>2809</v>
      </c>
      <c r="K145" s="85">
        <f>SUMIFS(Data!$E:$E,Data!$D:$D,'All YOY'!K$137,Data!$A:$A,'All YOY'!K$136,Data!$C:$C,'All YOY'!$C145,Data!$B:$B,'All YOY'!K$135)</f>
        <v>9096</v>
      </c>
      <c r="L145" s="85">
        <f>SUMIFS(Data!$E:$E,Data!$D:$D,'All YOY'!L$137,Data!$A:$A,'All YOY'!L$136,Data!$C:$C,'All YOY'!$C145,Data!$B:$B,'All YOY'!L$135)</f>
        <v>8822</v>
      </c>
      <c r="M145" s="85">
        <f>SUMIFS(Data!$E:$E,Data!$D:$D,'All YOY'!M$137,Data!$A:$A,'All YOY'!M$136,Data!$C:$C,'All YOY'!$C145,Data!$B:$B,'All YOY'!M$135)</f>
        <v>274</v>
      </c>
      <c r="N145" s="85">
        <f>SUMIFS(Data!$E:$E,Data!$D:$D,'All YOY'!N$137,Data!$A:$A,'All YOY'!N$136,Data!$C:$C,'All YOY'!$C145,Data!$B:$B,'All YOY'!N$135)</f>
        <v>12080</v>
      </c>
      <c r="O145" s="85">
        <f>SUMIFS(Data!$E:$E,Data!$D:$D,'All YOY'!O$137,Data!$A:$A,'All YOY'!O$136,Data!$C:$C,'All YOY'!$C145,Data!$B:$B,'All YOY'!O$135)</f>
        <v>9360</v>
      </c>
      <c r="P145" s="85">
        <f>SUMIFS(Data!$E:$E,Data!$D:$D,'All YOY'!P$137,Data!$A:$A,'All YOY'!P$136,Data!$C:$C,'All YOY'!$C145,Data!$B:$B,'All YOY'!P$135)</f>
        <v>2720</v>
      </c>
      <c r="Q145" s="85">
        <f>SUMIFS(Data!$E:$E,Data!$D:$D,'All YOY'!Q$137,Data!$A:$A,'All YOY'!Q$136,Data!$C:$C,'All YOY'!$C145,Data!$B:$B,'All YOY'!Q$135)</f>
        <v>9660</v>
      </c>
      <c r="R145" s="85">
        <f>SUMIFS(Data!$E:$E,Data!$D:$D,'All YOY'!R$137,Data!$A:$A,'All YOY'!R$136,Data!$C:$C,'All YOY'!$C145,Data!$B:$B,'All YOY'!R$135)</f>
        <v>9282</v>
      </c>
      <c r="S145" s="85">
        <f>SUMIFS(Data!$E:$E,Data!$D:$D,'All YOY'!S$137,Data!$A:$A,'All YOY'!S$136,Data!$C:$C,'All YOY'!$C145,Data!$B:$B,'All YOY'!S$135)</f>
        <v>378</v>
      </c>
      <c r="T145" s="85">
        <f>SUMIFS(Data!$E:$E,Data!$D:$D,'All YOY'!T$137,Data!$A:$A,'All YOY'!T$136,Data!$C:$C,'All YOY'!$C145,Data!$B:$B,'All YOY'!T$135)</f>
        <v>10090</v>
      </c>
      <c r="U145" s="85">
        <f>SUMIFS(Data!$E:$E,Data!$D:$D,'All YOY'!U$137,Data!$A:$A,'All YOY'!U$136,Data!$C:$C,'All YOY'!$C145,Data!$B:$B,'All YOY'!U$135)</f>
        <v>9469</v>
      </c>
      <c r="V145" s="85">
        <f>SUMIFS(Data!$E:$E,Data!$D:$D,'All YOY'!V$137,Data!$A:$A,'All YOY'!V$136,Data!$C:$C,'All YOY'!$C145,Data!$B:$B,'All YOY'!V$135)</f>
        <v>621</v>
      </c>
      <c r="W145" s="85">
        <f>SUMIFS(Data!$E:$E,Data!$D:$D,'All YOY'!W$137,Data!$A:$A,'All YOY'!W$136,Data!$C:$C,'All YOY'!$C145,Data!$B:$B,'All YOY'!W$135)</f>
        <v>9996</v>
      </c>
      <c r="X145" s="85">
        <f>SUMIFS(Data!$E:$E,Data!$D:$D,'All YOY'!X$137,Data!$A:$A,'All YOY'!X$136,Data!$C:$C,'All YOY'!$C145,Data!$B:$B,'All YOY'!X$135)</f>
        <v>9671</v>
      </c>
      <c r="Y145" s="85">
        <f>SUMIFS(Data!$E:$E,Data!$D:$D,'All YOY'!Y$137,Data!$A:$A,'All YOY'!Y$136,Data!$C:$C,'All YOY'!$C145,Data!$B:$B,'All YOY'!Y$135)</f>
        <v>325</v>
      </c>
      <c r="Z145" s="85">
        <f>SUMIFS(Data!$E:$E,Data!$D:$D,'All YOY'!Z$137,Data!$A:$A,'All YOY'!Z$136,Data!$C:$C,'All YOY'!$C145,Data!$B:$B,'All YOY'!Z$135)</f>
        <v>9179</v>
      </c>
      <c r="AA145" s="85">
        <f>SUMIFS(Data!$E:$E,Data!$D:$D,'All YOY'!AA$137,Data!$A:$A,'All YOY'!AA$136,Data!$C:$C,'All YOY'!$C145,Data!$B:$B,'All YOY'!AA$135)</f>
        <v>8892</v>
      </c>
      <c r="AB145" s="85">
        <f>SUMIFS(Data!$E:$E,Data!$D:$D,'All YOY'!AB$137,Data!$A:$A,'All YOY'!AB$136,Data!$C:$C,'All YOY'!$C145,Data!$B:$B,'All YOY'!AB$135)</f>
        <v>287</v>
      </c>
      <c r="AC145" s="85">
        <f>SUMIFS(Data!$E:$E,Data!$D:$D,'All YOY'!AC$137,Data!$A:$A,'All YOY'!AC$136,Data!$C:$C,'All YOY'!$C145,Data!$B:$B,'All YOY'!AC$135)</f>
        <v>10065</v>
      </c>
      <c r="AD145" s="85">
        <f>SUMIFS(Data!$E:$E,Data!$D:$D,'All YOY'!AD$137,Data!$A:$A,'All YOY'!AD$136,Data!$C:$C,'All YOY'!$C145,Data!$B:$B,'All YOY'!AD$135)</f>
        <v>9721</v>
      </c>
      <c r="AE145" s="85">
        <f>SUMIFS(Data!$E:$E,Data!$D:$D,'All YOY'!AE$137,Data!$A:$A,'All YOY'!AE$136,Data!$C:$C,'All YOY'!$C145,Data!$B:$B,'All YOY'!AE$135)</f>
        <v>344</v>
      </c>
      <c r="AF145" s="85">
        <f>SUMIFS(Data!$E:$E,Data!$D:$D,'All YOY'!AF$137,Data!$A:$A,'All YOY'!AF$136,Data!$C:$C,'All YOY'!$C145,Data!$B:$B,'All YOY'!AF$135)</f>
        <v>10265</v>
      </c>
      <c r="AG145" s="85">
        <f>SUMIFS(Data!$E:$E,Data!$D:$D,'All YOY'!AG$137,Data!$A:$A,'All YOY'!AG$136,Data!$C:$C,'All YOY'!$C145,Data!$B:$B,'All YOY'!AG$135)</f>
        <v>10002</v>
      </c>
      <c r="AH145" s="85">
        <f>SUMIFS(Data!$E:$E,Data!$D:$D,'All YOY'!AH$137,Data!$A:$A,'All YOY'!AH$136,Data!$C:$C,'All YOY'!$C145,Data!$B:$B,'All YOY'!AH$135)</f>
        <v>263</v>
      </c>
      <c r="AI145" s="85">
        <f>SUMIFS(Data!$E:$E,Data!$D:$D,'All YOY'!AI$137,Data!$A:$A,'All YOY'!AI$136,Data!$C:$C,'All YOY'!$C145,Data!$B:$B,'All YOY'!AI$135)</f>
        <v>10347</v>
      </c>
      <c r="AJ145" s="85">
        <f>SUMIFS(Data!$E:$E,Data!$D:$D,'All YOY'!AJ$137,Data!$A:$A,'All YOY'!AJ$136,Data!$C:$C,'All YOY'!$C145,Data!$B:$B,'All YOY'!AJ$135)</f>
        <v>9916</v>
      </c>
      <c r="AK145" s="85">
        <f>SUMIFS(Data!$E:$E,Data!$D:$D,'All YOY'!AK$137,Data!$A:$A,'All YOY'!AK$136,Data!$C:$C,'All YOY'!$C145,Data!$B:$B,'All YOY'!AK$135)</f>
        <v>431</v>
      </c>
      <c r="AL145" s="85">
        <f>SUMIFS(Data!$E:$E,Data!$D:$D,'All YOY'!AL$137,Data!$A:$A,'All YOY'!AL$136,Data!$C:$C,'All YOY'!$C145,Data!$B:$B,'All YOY'!AL$135)</f>
        <v>10248</v>
      </c>
      <c r="AM145" s="85">
        <f>SUMIFS(Data!$E:$E,Data!$D:$D,'All YOY'!AM$137,Data!$A:$A,'All YOY'!AM$136,Data!$C:$C,'All YOY'!$C145,Data!$B:$B,'All YOY'!AM$135)</f>
        <v>9836</v>
      </c>
      <c r="AN145" s="85">
        <f>SUMIFS(Data!$E:$E,Data!$D:$D,'All YOY'!AN$137,Data!$A:$A,'All YOY'!AN$136,Data!$C:$C,'All YOY'!$C145,Data!$B:$B,'All YOY'!AN$135)</f>
        <v>412</v>
      </c>
      <c r="AO145" s="85">
        <f>SUMIFS(Data!$E:$E,Data!$D:$D,'All YOY'!AO$137,Data!$A:$A,'All YOY'!AO$136,Data!$C:$C,'All YOY'!$C145,Data!$B:$B,'All YOY'!AO$135)</f>
        <v>9868</v>
      </c>
      <c r="AP145" s="85">
        <f>SUMIFS(Data!$E:$E,Data!$D:$D,'All YOY'!AP$137,Data!$A:$A,'All YOY'!AP$136,Data!$C:$C,'All YOY'!$C145,Data!$B:$B,'All YOY'!AP$135)</f>
        <v>9571</v>
      </c>
      <c r="AQ145" s="85">
        <f>SUMIFS(Data!$E:$E,Data!$D:$D,'All YOY'!AQ$137,Data!$A:$A,'All YOY'!AQ$136,Data!$C:$C,'All YOY'!$C145,Data!$B:$B,'All YOY'!AQ$135)</f>
        <v>297</v>
      </c>
      <c r="AR145" s="85">
        <f>SUMIFS(Data!$E:$E,Data!$D:$D,'All YOY'!AR$137,Data!$A:$A,'All YOY'!AR$136,Data!$C:$C,'All YOY'!$C145,Data!$B:$B,'All YOY'!AR$135)</f>
        <v>10384</v>
      </c>
      <c r="AS145" s="85">
        <f>SUMIFS(Data!$E:$E,Data!$D:$D,'All YOY'!AS$137,Data!$A:$A,'All YOY'!AS$136,Data!$C:$C,'All YOY'!$C145,Data!$B:$B,'All YOY'!AS$135)</f>
        <v>10048</v>
      </c>
      <c r="AT145" s="85">
        <f>SUMIFS(Data!$E:$E,Data!$D:$D,'All YOY'!AT$137,Data!$A:$A,'All YOY'!AT$136,Data!$C:$C,'All YOY'!$C145,Data!$B:$B,'All YOY'!AT$135)</f>
        <v>336</v>
      </c>
      <c r="AU145" s="85">
        <f>SUMIFS(Data!$E:$E,Data!$D:$D,'All YOY'!AU$137,Data!$A:$A,'All YOY'!AU$136,Data!$C:$C,'All YOY'!$C145,Data!$B:$B,'All YOY'!AU$135)</f>
        <v>10477</v>
      </c>
      <c r="AV145" s="85">
        <f>SUMIFS(Data!$E:$E,Data!$D:$D,'All YOY'!AV$137,Data!$A:$A,'All YOY'!AV$136,Data!$C:$C,'All YOY'!$C145,Data!$B:$B,'All YOY'!AV$135)</f>
        <v>10199</v>
      </c>
      <c r="AW145" s="85">
        <f>SUMIFS(Data!$E:$E,Data!$D:$D,'All YOY'!AW$137,Data!$A:$A,'All YOY'!AW$136,Data!$C:$C,'All YOY'!$C145,Data!$B:$B,'All YOY'!AW$135)</f>
        <v>278</v>
      </c>
      <c r="AX145" s="85">
        <f>SUMIFS(Data!$E:$E,Data!$D:$D,'All YOY'!AX$137,Data!$A:$A,'All YOY'!AX$136,Data!$C:$C,'All YOY'!$C145,Data!$B:$B,'All YOY'!AX$135)</f>
        <v>10630</v>
      </c>
      <c r="AY145" s="85">
        <f>SUMIFS(Data!$E:$E,Data!$D:$D,'All YOY'!AY$137,Data!$A:$A,'All YOY'!AY$136,Data!$C:$C,'All YOY'!$C145,Data!$B:$B,'All YOY'!AY$135)</f>
        <v>10350</v>
      </c>
      <c r="AZ145" s="85">
        <f>SUMIFS(Data!$E:$E,Data!$D:$D,'All YOY'!AZ$137,Data!$A:$A,'All YOY'!AZ$136,Data!$C:$C,'All YOY'!$C145,Data!$B:$B,'All YOY'!AZ$135)</f>
        <v>280</v>
      </c>
      <c r="BA145" s="85">
        <f>SUMIFS(Data!$E:$E,Data!$D:$D,'All YOY'!BA$137,Data!$A:$A,'All YOY'!BA$136,Data!$C:$C,'All YOY'!$C145,Data!$B:$B,'All YOY'!BA$135)</f>
        <v>0</v>
      </c>
      <c r="BB145" s="85">
        <f>SUMIFS(Data!$E:$E,Data!$D:$D,'All YOY'!BB$137,Data!$A:$A,'All YOY'!BB$136,Data!$C:$C,'All YOY'!$C145,Data!$B:$B,'All YOY'!BB$135)</f>
        <v>0</v>
      </c>
      <c r="BC145" s="85">
        <f>SUMIFS(Data!$E:$E,Data!$D:$D,'All YOY'!BC$137,Data!$A:$A,'All YOY'!BC$136,Data!$C:$C,'All YOY'!$C145,Data!$B:$B,'All YOY'!BC$135)</f>
        <v>0</v>
      </c>
      <c r="BD145" s="85">
        <f>SUMIFS(Data!$E:$E,Data!$D:$D,'All YOY'!BD$137,Data!$A:$A,'All YOY'!BD$136,Data!$C:$C,'All YOY'!$C145,Data!$B:$B,'All YOY'!BD$135)</f>
        <v>9850</v>
      </c>
      <c r="BE145" s="85">
        <f>SUMIFS(Data!$E:$E,Data!$D:$D,'All YOY'!BE$137,Data!$A:$A,'All YOY'!BE$136,Data!$C:$C,'All YOY'!$C145,Data!$B:$B,'All YOY'!BE$135)</f>
        <v>9642</v>
      </c>
      <c r="BF145" s="85">
        <f>SUMIFS(Data!$E:$E,Data!$D:$D,'All YOY'!BF$137,Data!$A:$A,'All YOY'!BF$136,Data!$C:$C,'All YOY'!$C145,Data!$B:$B,'All YOY'!BF$135)</f>
        <v>208</v>
      </c>
      <c r="BG145" s="85">
        <f>SUMIFS(Data!$E:$E,Data!$D:$D,'All YOY'!BG$137,Data!$A:$A,'All YOY'!BG$136,Data!$C:$C,'All YOY'!$C145,Data!$B:$B,'All YOY'!BG$135)</f>
        <v>10240</v>
      </c>
      <c r="BH145" s="85">
        <f>SUMIFS(Data!$E:$E,Data!$D:$D,'All YOY'!BH$137,Data!$A:$A,'All YOY'!BH$136,Data!$C:$C,'All YOY'!$C145,Data!$B:$B,'All YOY'!BH$135)</f>
        <v>9889</v>
      </c>
      <c r="BI145" s="85">
        <f>SUMIFS(Data!$E:$E,Data!$D:$D,'All YOY'!BI$137,Data!$A:$A,'All YOY'!BI$136,Data!$C:$C,'All YOY'!$C145,Data!$B:$B,'All YOY'!BI$135)</f>
        <v>351</v>
      </c>
      <c r="BJ145" s="85">
        <f>SUMIFS(Data!$E:$E,Data!$D:$D,'All YOY'!BJ$137,Data!$A:$A,'All YOY'!BJ$136,Data!$C:$C,'All YOY'!$C145,Data!$B:$B,'All YOY'!BJ$135)</f>
        <v>11045</v>
      </c>
      <c r="BK145" s="85">
        <f>SUMIFS(Data!$E:$E,Data!$D:$D,'All YOY'!BK$137,Data!$A:$A,'All YOY'!BK$136,Data!$C:$C,'All YOY'!$C145,Data!$B:$B,'All YOY'!BK$135)</f>
        <v>10504</v>
      </c>
      <c r="BL145" s="85">
        <f>SUMIFS(Data!$E:$E,Data!$D:$D,'All YOY'!BL$137,Data!$A:$A,'All YOY'!BL$136,Data!$C:$C,'All YOY'!$C145,Data!$B:$B,'All YOY'!BL$135)</f>
        <v>541</v>
      </c>
      <c r="BM145" s="85">
        <f>SUMIFS(Data!$E:$E,Data!$D:$D,'All YOY'!BM$137,Data!$A:$A,'All YOY'!BM$136,Data!$C:$C,'All YOY'!$C145,Data!$B:$B,'All YOY'!BM$135)</f>
        <v>12299</v>
      </c>
      <c r="BN145" s="85">
        <f>SUMIFS(Data!$E:$E,Data!$D:$D,'All YOY'!BN$137,Data!$A:$A,'All YOY'!BN$136,Data!$C:$C,'All YOY'!$C145,Data!$B:$B,'All YOY'!BN$135)</f>
        <v>11595</v>
      </c>
      <c r="BO145" s="85">
        <f>SUMIFS(Data!$E:$E,Data!$D:$D,'All YOY'!BO$137,Data!$A:$A,'All YOY'!BO$136,Data!$C:$C,'All YOY'!$C145,Data!$B:$B,'All YOY'!BO$135)</f>
        <v>704</v>
      </c>
      <c r="BP145" s="85">
        <f>SUMIFS(Data!$E:$E,Data!$D:$D,'All YOY'!BP$137,Data!$A:$A,'All YOY'!BP$136,Data!$C:$C,'All YOY'!$C145,Data!$B:$B,'All YOY'!BP$135)</f>
        <v>12390</v>
      </c>
      <c r="BQ145" s="85">
        <f>SUMIFS(Data!$E:$E,Data!$D:$D,'All YOY'!BQ$137,Data!$A:$A,'All YOY'!BQ$136,Data!$C:$C,'All YOY'!$C145,Data!$B:$B,'All YOY'!BQ$135)</f>
        <v>11700</v>
      </c>
      <c r="BR145" s="85">
        <f>SUMIFS(Data!$E:$E,Data!$D:$D,'All YOY'!BR$137,Data!$A:$A,'All YOY'!BR$136,Data!$C:$C,'All YOY'!$C145,Data!$B:$B,'All YOY'!BR$135)</f>
        <v>690</v>
      </c>
      <c r="BS145" s="85">
        <f>SUMIFS(Data!$E:$E,Data!$D:$D,'All YOY'!BS$137,Data!$A:$A,'All YOY'!BS$136,Data!$C:$C,'All YOY'!$C145,Data!$B:$B,'All YOY'!BS$135)</f>
        <v>10746</v>
      </c>
      <c r="BT145" s="85">
        <f>SUMIFS(Data!$E:$E,Data!$D:$D,'All YOY'!BT$137,Data!$A:$A,'All YOY'!BT$136,Data!$C:$C,'All YOY'!$C145,Data!$B:$B,'All YOY'!BT$135)</f>
        <v>10360</v>
      </c>
      <c r="BU145" s="85">
        <f>SUMIFS(Data!$E:$E,Data!$D:$D,'All YOY'!BU$137,Data!$A:$A,'All YOY'!BU$136,Data!$C:$C,'All YOY'!$C145,Data!$B:$B,'All YOY'!BU$135)</f>
        <v>386</v>
      </c>
      <c r="BV145" s="85">
        <f>SUMIFS(Data!$E:$E,Data!$D:$D,'All YOY'!BV$137,Data!$A:$A,'All YOY'!BV$136,Data!$C:$C,'All YOY'!$C145,Data!$B:$B,'All YOY'!BV$135)</f>
        <v>11226</v>
      </c>
      <c r="BW145" s="85">
        <f>SUMIFS(Data!$E:$E,Data!$D:$D,'All YOY'!BW$137,Data!$A:$A,'All YOY'!BW$136,Data!$C:$C,'All YOY'!$C145,Data!$B:$B,'All YOY'!BW$135)</f>
        <v>10663</v>
      </c>
      <c r="BX145" s="85">
        <f>SUMIFS(Data!$E:$E,Data!$D:$D,'All YOY'!BX$137,Data!$A:$A,'All YOY'!BX$136,Data!$C:$C,'All YOY'!$C145,Data!$B:$B,'All YOY'!BX$135)</f>
        <v>563</v>
      </c>
      <c r="BY145" s="85">
        <f>SUMIFS(Data!$E:$E,Data!$D:$D,'All YOY'!BY$137,Data!$A:$A,'All YOY'!BY$136,Data!$C:$C,'All YOY'!$C145,Data!$B:$B,'All YOY'!BY$135)</f>
        <v>11085</v>
      </c>
      <c r="BZ145" s="85">
        <f>SUMIFS(Data!$E:$E,Data!$D:$D,'All YOY'!BZ$137,Data!$A:$A,'All YOY'!BZ$136,Data!$C:$C,'All YOY'!$C145,Data!$B:$B,'All YOY'!BZ$135)</f>
        <v>10658</v>
      </c>
      <c r="CA145" s="85">
        <f>SUMIFS(Data!$E:$E,Data!$D:$D,'All YOY'!CA$137,Data!$A:$A,'All YOY'!CA$136,Data!$C:$C,'All YOY'!$C145,Data!$B:$B,'All YOY'!CA$135)</f>
        <v>427</v>
      </c>
      <c r="CB145" s="85">
        <f>SUMIFS(Data!$E:$E,Data!$D:$D,'All YOY'!CB$137,Data!$A:$A,'All YOY'!CB$136,Data!$C:$C,'All YOY'!$C145,Data!$B:$B,'All YOY'!CB$135)</f>
        <v>13311</v>
      </c>
      <c r="CC145" s="85">
        <f>SUMIFS(Data!$E:$E,Data!$D:$D,'All YOY'!CC$137,Data!$A:$A,'All YOY'!CC$136,Data!$C:$C,'All YOY'!$C145,Data!$B:$B,'All YOY'!CC$135)</f>
        <v>12897</v>
      </c>
      <c r="CD145" s="85">
        <f>SUMIFS(Data!$E:$E,Data!$D:$D,'All YOY'!CD$137,Data!$A:$A,'All YOY'!CD$136,Data!$C:$C,'All YOY'!$C145,Data!$B:$B,'All YOY'!CD$135)</f>
        <v>414</v>
      </c>
      <c r="CE145" s="85">
        <f>SUMIFS(Data!$E:$E,Data!$D:$D,'All YOY'!CE$137,Data!$A:$A,'All YOY'!CE$136,Data!$C:$C,'All YOY'!$C145,Data!$B:$B,'All YOY'!CE$135)</f>
        <v>12867</v>
      </c>
      <c r="CF145" s="85">
        <f>SUMIFS(Data!$E:$E,Data!$D:$D,'All YOY'!CF$137,Data!$A:$A,'All YOY'!CF$136,Data!$C:$C,'All YOY'!$C145,Data!$B:$B,'All YOY'!CF$135)</f>
        <v>12496</v>
      </c>
      <c r="CG145" s="85">
        <f>SUMIFS(Data!$E:$E,Data!$D:$D,'All YOY'!CG$137,Data!$A:$A,'All YOY'!CG$136,Data!$C:$C,'All YOY'!$C145,Data!$B:$B,'All YOY'!CG$135)</f>
        <v>371</v>
      </c>
      <c r="CH145" s="85">
        <f>SUMIFS(Data!$E:$E,Data!$D:$D,'All YOY'!CH$137,Data!$A:$A,'All YOY'!CH$136,Data!$C:$C,'All YOY'!$C145,Data!$B:$B,'All YOY'!CH$135)</f>
        <v>12572</v>
      </c>
      <c r="CI145" s="85">
        <f>SUMIFS(Data!$E:$E,Data!$D:$D,'All YOY'!CI$137,Data!$A:$A,'All YOY'!CI$136,Data!$C:$C,'All YOY'!$C145,Data!$B:$B,'All YOY'!CI$135)</f>
        <v>12218</v>
      </c>
      <c r="CJ145" s="85">
        <f>SUMIFS(Data!$E:$E,Data!$D:$D,'All YOY'!CJ$137,Data!$A:$A,'All YOY'!CJ$136,Data!$C:$C,'All YOY'!$C145,Data!$B:$B,'All YOY'!CJ$135)</f>
        <v>354</v>
      </c>
      <c r="CK145" s="85">
        <f>SUMIFS(Data!$E:$E,Data!$D:$D,'All YOY'!CK$137,Data!$A:$A,'All YOY'!CK$136,Data!$C:$C,'All YOY'!$C145,Data!$B:$B,'All YOY'!CK$135)</f>
        <v>12013</v>
      </c>
      <c r="CL145" s="85">
        <f>SUMIFS(Data!$E:$E,Data!$D:$D,'All YOY'!CL$137,Data!$A:$A,'All YOY'!CL$136,Data!$C:$C,'All YOY'!$C145,Data!$B:$B,'All YOY'!CL$135)</f>
        <v>11663</v>
      </c>
      <c r="CM145" s="85">
        <f>SUMIFS(Data!$E:$E,Data!$D:$D,'All YOY'!CM$137,Data!$A:$A,'All YOY'!CM$136,Data!$C:$C,'All YOY'!$C145,Data!$B:$B,'All YOY'!CM$135)</f>
        <v>350</v>
      </c>
      <c r="CN145" s="85">
        <f>SUMIFS(Data!$E:$E,Data!$D:$D,'All YOY'!CN$137,Data!$A:$A,'All YOY'!CN$136,Data!$C:$C,'All YOY'!$C145,Data!$B:$B,'All YOY'!CN$135)</f>
        <v>11955</v>
      </c>
      <c r="CO145" s="85">
        <f>SUMIFS(Data!$E:$E,Data!$D:$D,'All YOY'!CO$137,Data!$A:$A,'All YOY'!CO$136,Data!$C:$C,'All YOY'!$C145,Data!$B:$B,'All YOY'!CO$135)</f>
        <v>11642</v>
      </c>
      <c r="CP145" s="85">
        <f>SUMIFS(Data!$E:$E,Data!$D:$D,'All YOY'!CP$137,Data!$A:$A,'All YOY'!CP$136,Data!$C:$C,'All YOY'!$C145,Data!$B:$B,'All YOY'!CP$135)</f>
        <v>313</v>
      </c>
      <c r="CQ145" s="85">
        <f>SUMIFS(Data!$E:$E,Data!$D:$D,'All YOY'!CQ$137,Data!$A:$A,'All YOY'!CQ$136,Data!$C:$C,'All YOY'!$C145,Data!$B:$B,'All YOY'!CQ$135)</f>
        <v>11187</v>
      </c>
      <c r="CR145" s="85">
        <f>SUMIFS(Data!$E:$E,Data!$D:$D,'All YOY'!CR$137,Data!$A:$A,'All YOY'!CR$136,Data!$C:$C,'All YOY'!$C145,Data!$B:$B,'All YOY'!CR$135)</f>
        <v>10825</v>
      </c>
      <c r="CS145" s="85">
        <f>SUMIFS(Data!$E:$E,Data!$D:$D,'All YOY'!CS$137,Data!$A:$A,'All YOY'!CS$136,Data!$C:$C,'All YOY'!$C145,Data!$B:$B,'All YOY'!CS$135)</f>
        <v>362</v>
      </c>
      <c r="CT145" s="85">
        <f>SUMIFS(Data!$E:$E,Data!$D:$D,'All YOY'!CT$137,Data!$A:$A,'All YOY'!CT$136,Data!$C:$C,'All YOY'!$C145,Data!$B:$B,'All YOY'!CT$135)</f>
        <v>10882</v>
      </c>
      <c r="CU145" s="85">
        <f>SUMIFS(Data!$E:$E,Data!$D:$D,'All YOY'!CU$137,Data!$A:$A,'All YOY'!CU$136,Data!$C:$C,'All YOY'!$C145,Data!$B:$B,'All YOY'!CU$135)</f>
        <v>10547</v>
      </c>
      <c r="CV145" s="85">
        <f>SUMIFS(Data!$E:$E,Data!$D:$D,'All YOY'!CV$137,Data!$A:$A,'All YOY'!CV$136,Data!$C:$C,'All YOY'!$C145,Data!$B:$B,'All YOY'!CV$135)</f>
        <v>335</v>
      </c>
      <c r="CW145" s="85">
        <f>SUMIFS(Data!$E:$E,Data!$D:$D,'All YOY'!CW$137,Data!$A:$A,'All YOY'!CW$136,Data!$C:$C,'All YOY'!$C145,Data!$B:$B,'All YOY'!CW$135)</f>
        <v>11472</v>
      </c>
      <c r="CX145" s="85">
        <f>SUMIFS(Data!$E:$E,Data!$D:$D,'All YOY'!CX$137,Data!$A:$A,'All YOY'!CX$136,Data!$C:$C,'All YOY'!$C145,Data!$B:$B,'All YOY'!CX$135)</f>
        <v>11111</v>
      </c>
      <c r="CY145" s="85">
        <f>SUMIFS(Data!$E:$E,Data!$D:$D,'All YOY'!CY$137,Data!$A:$A,'All YOY'!CY$136,Data!$C:$C,'All YOY'!$C145,Data!$B:$B,'All YOY'!CY$135)</f>
        <v>361</v>
      </c>
      <c r="CZ145" s="85">
        <f>SUMIFS(Data!$E:$E,Data!$D:$D,'All YOY'!CZ$137,Data!$A:$A,'All YOY'!CZ$136,Data!$C:$C,'All YOY'!$C145,Data!$B:$B,'All YOY'!CZ$135)</f>
        <v>11394</v>
      </c>
      <c r="DA145" s="85">
        <f>SUMIFS(Data!$E:$E,Data!$D:$D,'All YOY'!DA$137,Data!$A:$A,'All YOY'!DA$136,Data!$C:$C,'All YOY'!$C145,Data!$B:$B,'All YOY'!DA$135)</f>
        <v>10939</v>
      </c>
      <c r="DB145" s="85">
        <f>SUMIFS(Data!$E:$E,Data!$D:$D,'All YOY'!DB$137,Data!$A:$A,'All YOY'!DB$136,Data!$C:$C,'All YOY'!$C145,Data!$B:$B,'All YOY'!DB$135)</f>
        <v>455</v>
      </c>
      <c r="DC145" s="85">
        <f>SUMIFS(Data!$E:$E,Data!$D:$D,'All YOY'!DC$137,Data!$A:$A,'All YOY'!DC$136,Data!$C:$C,'All YOY'!$C145,Data!$B:$B,'All YOY'!DC$135)</f>
        <v>11285</v>
      </c>
      <c r="DD145" s="85">
        <f>SUMIFS(Data!$E:$E,Data!$D:$D,'All YOY'!DD$137,Data!$A:$A,'All YOY'!DD$136,Data!$C:$C,'All YOY'!$C145,Data!$B:$B,'All YOY'!DD$135)</f>
        <v>10815</v>
      </c>
      <c r="DE145" s="85">
        <f>SUMIFS(Data!$E:$E,Data!$D:$D,'All YOY'!DE$137,Data!$A:$A,'All YOY'!DE$136,Data!$C:$C,'All YOY'!$C145,Data!$B:$B,'All YOY'!DE$135)</f>
        <v>470</v>
      </c>
    </row>
    <row r="146" spans="1:109">
      <c r="A146" s="77" t="s">
        <v>460</v>
      </c>
      <c r="B146" s="77"/>
      <c r="C146" s="77" t="s">
        <v>33</v>
      </c>
      <c r="D146" s="77"/>
      <c r="E146" s="85">
        <f>SUMIFS(Data!$E:$E,Data!$D:$D,'All YOY'!E$137,Data!$A:$A,'All YOY'!E$136,Data!$C:$C,'All YOY'!$C146,Data!$B:$B,'All YOY'!E$135)</f>
        <v>158517</v>
      </c>
      <c r="F146" s="85">
        <f>SUMIFS(Data!$E:$E,Data!$D:$D,'All YOY'!F$137,Data!$A:$A,'All YOY'!F$136,Data!$C:$C,'All YOY'!$C146,Data!$B:$B,'All YOY'!F$135)</f>
        <v>153131</v>
      </c>
      <c r="G146" s="85">
        <f>SUMIFS(Data!$E:$E,Data!$D:$D,'All YOY'!G$137,Data!$A:$A,'All YOY'!G$136,Data!$C:$C,'All YOY'!$C146,Data!$B:$B,'All YOY'!G$135)</f>
        <v>5386</v>
      </c>
      <c r="H146" s="85">
        <f>SUMIFS(Data!$E:$E,Data!$D:$D,'All YOY'!H$137,Data!$A:$A,'All YOY'!H$136,Data!$C:$C,'All YOY'!$C146,Data!$B:$B,'All YOY'!H$135)</f>
        <v>157362</v>
      </c>
      <c r="I146" s="85">
        <f>SUMIFS(Data!$E:$E,Data!$D:$D,'All YOY'!I$137,Data!$A:$A,'All YOY'!I$136,Data!$C:$C,'All YOY'!$C146,Data!$B:$B,'All YOY'!I$135)</f>
        <v>152065</v>
      </c>
      <c r="J146" s="85">
        <f>SUMIFS(Data!$E:$E,Data!$D:$D,'All YOY'!J$137,Data!$A:$A,'All YOY'!J$136,Data!$C:$C,'All YOY'!$C146,Data!$B:$B,'All YOY'!J$135)</f>
        <v>5297</v>
      </c>
      <c r="K146" s="85">
        <f>SUMIFS(Data!$E:$E,Data!$D:$D,'All YOY'!K$137,Data!$A:$A,'All YOY'!K$136,Data!$C:$C,'All YOY'!$C146,Data!$B:$B,'All YOY'!K$135)</f>
        <v>159990</v>
      </c>
      <c r="L146" s="85">
        <f>SUMIFS(Data!$E:$E,Data!$D:$D,'All YOY'!L$137,Data!$A:$A,'All YOY'!L$136,Data!$C:$C,'All YOY'!$C146,Data!$B:$B,'All YOY'!L$135)</f>
        <v>154101</v>
      </c>
      <c r="M146" s="85">
        <f>SUMIFS(Data!$E:$E,Data!$D:$D,'All YOY'!M$137,Data!$A:$A,'All YOY'!M$136,Data!$C:$C,'All YOY'!$C146,Data!$B:$B,'All YOY'!M$135)</f>
        <v>5889</v>
      </c>
      <c r="N146" s="85">
        <f>SUMIFS(Data!$E:$E,Data!$D:$D,'All YOY'!N$137,Data!$A:$A,'All YOY'!N$136,Data!$C:$C,'All YOY'!$C146,Data!$B:$B,'All YOY'!N$135)</f>
        <v>162372</v>
      </c>
      <c r="O146" s="85">
        <f>SUMIFS(Data!$E:$E,Data!$D:$D,'All YOY'!O$137,Data!$A:$A,'All YOY'!O$136,Data!$C:$C,'All YOY'!$C146,Data!$B:$B,'All YOY'!O$135)</f>
        <v>155897</v>
      </c>
      <c r="P146" s="85">
        <f>SUMIFS(Data!$E:$E,Data!$D:$D,'All YOY'!P$137,Data!$A:$A,'All YOY'!P$136,Data!$C:$C,'All YOY'!$C146,Data!$B:$B,'All YOY'!P$135)</f>
        <v>6475</v>
      </c>
      <c r="Q146" s="85">
        <f>SUMIFS(Data!$E:$E,Data!$D:$D,'All YOY'!Q$137,Data!$A:$A,'All YOY'!Q$136,Data!$C:$C,'All YOY'!$C146,Data!$B:$B,'All YOY'!Q$135)</f>
        <v>167951</v>
      </c>
      <c r="R146" s="85">
        <f>SUMIFS(Data!$E:$E,Data!$D:$D,'All YOY'!R$137,Data!$A:$A,'All YOY'!R$136,Data!$C:$C,'All YOY'!$C146,Data!$B:$B,'All YOY'!R$135)</f>
        <v>160866</v>
      </c>
      <c r="S146" s="85">
        <f>SUMIFS(Data!$E:$E,Data!$D:$D,'All YOY'!S$137,Data!$A:$A,'All YOY'!S$136,Data!$C:$C,'All YOY'!$C146,Data!$B:$B,'All YOY'!S$135)</f>
        <v>7085</v>
      </c>
      <c r="T146" s="85">
        <f>SUMIFS(Data!$E:$E,Data!$D:$D,'All YOY'!T$137,Data!$A:$A,'All YOY'!T$136,Data!$C:$C,'All YOY'!$C146,Data!$B:$B,'All YOY'!T$135)</f>
        <v>171458</v>
      </c>
      <c r="U146" s="85">
        <f>SUMIFS(Data!$E:$E,Data!$D:$D,'All YOY'!U$137,Data!$A:$A,'All YOY'!U$136,Data!$C:$C,'All YOY'!$C146,Data!$B:$B,'All YOY'!U$135)</f>
        <v>163967</v>
      </c>
      <c r="V146" s="85">
        <f>SUMIFS(Data!$E:$E,Data!$D:$D,'All YOY'!V$137,Data!$A:$A,'All YOY'!V$136,Data!$C:$C,'All YOY'!$C146,Data!$B:$B,'All YOY'!V$135)</f>
        <v>7491</v>
      </c>
      <c r="W146" s="85">
        <f>SUMIFS(Data!$E:$E,Data!$D:$D,'All YOY'!W$137,Data!$A:$A,'All YOY'!W$136,Data!$C:$C,'All YOY'!$C146,Data!$B:$B,'All YOY'!W$135)</f>
        <v>174738</v>
      </c>
      <c r="X146" s="85">
        <f>SUMIFS(Data!$E:$E,Data!$D:$D,'All YOY'!X$137,Data!$A:$A,'All YOY'!X$136,Data!$C:$C,'All YOY'!$C146,Data!$B:$B,'All YOY'!X$135)</f>
        <v>165623</v>
      </c>
      <c r="Y146" s="85">
        <f>SUMIFS(Data!$E:$E,Data!$D:$D,'All YOY'!Y$137,Data!$A:$A,'All YOY'!Y$136,Data!$C:$C,'All YOY'!$C146,Data!$B:$B,'All YOY'!Y$135)</f>
        <v>9115</v>
      </c>
      <c r="Z146" s="85">
        <f>SUMIFS(Data!$E:$E,Data!$D:$D,'All YOY'!Z$137,Data!$A:$A,'All YOY'!Z$136,Data!$C:$C,'All YOY'!$C146,Data!$B:$B,'All YOY'!Z$135)</f>
        <v>178795</v>
      </c>
      <c r="AA146" s="85">
        <f>SUMIFS(Data!$E:$E,Data!$D:$D,'All YOY'!AA$137,Data!$A:$A,'All YOY'!AA$136,Data!$C:$C,'All YOY'!$C146,Data!$B:$B,'All YOY'!AA$135)</f>
        <v>168956</v>
      </c>
      <c r="AB146" s="85">
        <f>SUMIFS(Data!$E:$E,Data!$D:$D,'All YOY'!AB$137,Data!$A:$A,'All YOY'!AB$136,Data!$C:$C,'All YOY'!$C146,Data!$B:$B,'All YOY'!AB$135)</f>
        <v>9839</v>
      </c>
      <c r="AC146" s="85">
        <f>SUMIFS(Data!$E:$E,Data!$D:$D,'All YOY'!AC$137,Data!$A:$A,'All YOY'!AC$136,Data!$C:$C,'All YOY'!$C146,Data!$B:$B,'All YOY'!AC$135)</f>
        <v>179381</v>
      </c>
      <c r="AD146" s="85">
        <f>SUMIFS(Data!$E:$E,Data!$D:$D,'All YOY'!AD$137,Data!$A:$A,'All YOY'!AD$136,Data!$C:$C,'All YOY'!$C146,Data!$B:$B,'All YOY'!AD$135)</f>
        <v>168038</v>
      </c>
      <c r="AE146" s="85">
        <f>SUMIFS(Data!$E:$E,Data!$D:$D,'All YOY'!AE$137,Data!$A:$A,'All YOY'!AE$136,Data!$C:$C,'All YOY'!$C146,Data!$B:$B,'All YOY'!AE$135)</f>
        <v>11343</v>
      </c>
      <c r="AF146" s="85">
        <f>SUMIFS(Data!$E:$E,Data!$D:$D,'All YOY'!AF$137,Data!$A:$A,'All YOY'!AF$136,Data!$C:$C,'All YOY'!$C146,Data!$B:$B,'All YOY'!AF$135)</f>
        <v>184989</v>
      </c>
      <c r="AG146" s="85">
        <f>SUMIFS(Data!$E:$E,Data!$D:$D,'All YOY'!AG$137,Data!$A:$A,'All YOY'!AG$136,Data!$C:$C,'All YOY'!$C146,Data!$B:$B,'All YOY'!AG$135)</f>
        <v>172984</v>
      </c>
      <c r="AH146" s="85">
        <f>SUMIFS(Data!$E:$E,Data!$D:$D,'All YOY'!AH$137,Data!$A:$A,'All YOY'!AH$136,Data!$C:$C,'All YOY'!$C146,Data!$B:$B,'All YOY'!AH$135)</f>
        <v>12005</v>
      </c>
      <c r="AI146" s="85">
        <f>SUMIFS(Data!$E:$E,Data!$D:$D,'All YOY'!AI$137,Data!$A:$A,'All YOY'!AI$136,Data!$C:$C,'All YOY'!$C146,Data!$B:$B,'All YOY'!AI$135)</f>
        <v>185421</v>
      </c>
      <c r="AJ146" s="85">
        <f>SUMIFS(Data!$E:$E,Data!$D:$D,'All YOY'!AJ$137,Data!$A:$A,'All YOY'!AJ$136,Data!$C:$C,'All YOY'!$C146,Data!$B:$B,'All YOY'!AJ$135)</f>
        <v>173294</v>
      </c>
      <c r="AK146" s="85">
        <f>SUMIFS(Data!$E:$E,Data!$D:$D,'All YOY'!AK$137,Data!$A:$A,'All YOY'!AK$136,Data!$C:$C,'All YOY'!$C146,Data!$B:$B,'All YOY'!AK$135)</f>
        <v>12127</v>
      </c>
      <c r="AL146" s="85">
        <f>SUMIFS(Data!$E:$E,Data!$D:$D,'All YOY'!AL$137,Data!$A:$A,'All YOY'!AL$136,Data!$C:$C,'All YOY'!$C146,Data!$B:$B,'All YOY'!AL$135)</f>
        <v>187098</v>
      </c>
      <c r="AM146" s="85">
        <f>SUMIFS(Data!$E:$E,Data!$D:$D,'All YOY'!AM$137,Data!$A:$A,'All YOY'!AM$136,Data!$C:$C,'All YOY'!$C146,Data!$B:$B,'All YOY'!AM$135)</f>
        <v>174395</v>
      </c>
      <c r="AN146" s="85">
        <f>SUMIFS(Data!$E:$E,Data!$D:$D,'All YOY'!AN$137,Data!$A:$A,'All YOY'!AN$136,Data!$C:$C,'All YOY'!$C146,Data!$B:$B,'All YOY'!AN$135)</f>
        <v>12703</v>
      </c>
      <c r="AO146" s="85">
        <f>SUMIFS(Data!$E:$E,Data!$D:$D,'All YOY'!AO$137,Data!$A:$A,'All YOY'!AO$136,Data!$C:$C,'All YOY'!$C146,Data!$B:$B,'All YOY'!AO$135)</f>
        <v>185145</v>
      </c>
      <c r="AP146" s="85">
        <f>SUMIFS(Data!$E:$E,Data!$D:$D,'All YOY'!AP$137,Data!$A:$A,'All YOY'!AP$136,Data!$C:$C,'All YOY'!$C146,Data!$B:$B,'All YOY'!AP$135)</f>
        <v>172392</v>
      </c>
      <c r="AQ146" s="85">
        <f>SUMIFS(Data!$E:$E,Data!$D:$D,'All YOY'!AQ$137,Data!$A:$A,'All YOY'!AQ$136,Data!$C:$C,'All YOY'!$C146,Data!$B:$B,'All YOY'!AQ$135)</f>
        <v>12753</v>
      </c>
      <c r="AR146" s="85">
        <f>SUMIFS(Data!$E:$E,Data!$D:$D,'All YOY'!AR$137,Data!$A:$A,'All YOY'!AR$136,Data!$C:$C,'All YOY'!$C146,Data!$B:$B,'All YOY'!AR$135)</f>
        <v>176728</v>
      </c>
      <c r="AS146" s="85">
        <f>SUMIFS(Data!$E:$E,Data!$D:$D,'All YOY'!AS$137,Data!$A:$A,'All YOY'!AS$136,Data!$C:$C,'All YOY'!$C146,Data!$B:$B,'All YOY'!AS$135)</f>
        <v>164086</v>
      </c>
      <c r="AT146" s="85">
        <f>SUMIFS(Data!$E:$E,Data!$D:$D,'All YOY'!AT$137,Data!$A:$A,'All YOY'!AT$136,Data!$C:$C,'All YOY'!$C146,Data!$B:$B,'All YOY'!AT$135)</f>
        <v>12642</v>
      </c>
      <c r="AU146" s="85">
        <f>SUMIFS(Data!$E:$E,Data!$D:$D,'All YOY'!AU$137,Data!$A:$A,'All YOY'!AU$136,Data!$C:$C,'All YOY'!$C146,Data!$B:$B,'All YOY'!AU$135)</f>
        <v>189087</v>
      </c>
      <c r="AV146" s="85">
        <f>SUMIFS(Data!$E:$E,Data!$D:$D,'All YOY'!AV$137,Data!$A:$A,'All YOY'!AV$136,Data!$C:$C,'All YOY'!$C146,Data!$B:$B,'All YOY'!AV$135)</f>
        <v>174291</v>
      </c>
      <c r="AW146" s="85">
        <f>SUMIFS(Data!$E:$E,Data!$D:$D,'All YOY'!AW$137,Data!$A:$A,'All YOY'!AW$136,Data!$C:$C,'All YOY'!$C146,Data!$B:$B,'All YOY'!AW$135)</f>
        <v>14796</v>
      </c>
      <c r="AX146" s="85">
        <f>SUMIFS(Data!$E:$E,Data!$D:$D,'All YOY'!AX$137,Data!$A:$A,'All YOY'!AX$136,Data!$C:$C,'All YOY'!$C146,Data!$B:$B,'All YOY'!AX$135)</f>
        <v>190044</v>
      </c>
      <c r="AY146" s="85">
        <f>SUMIFS(Data!$E:$E,Data!$D:$D,'All YOY'!AY$137,Data!$A:$A,'All YOY'!AY$136,Data!$C:$C,'All YOY'!$C146,Data!$B:$B,'All YOY'!AY$135)</f>
        <v>174894</v>
      </c>
      <c r="AZ146" s="85">
        <f>SUMIFS(Data!$E:$E,Data!$D:$D,'All YOY'!AZ$137,Data!$A:$A,'All YOY'!AZ$136,Data!$C:$C,'All YOY'!$C146,Data!$B:$B,'All YOY'!AZ$135)</f>
        <v>15150</v>
      </c>
      <c r="BA146" s="85">
        <f>SUMIFS(Data!$E:$E,Data!$D:$D,'All YOY'!BA$137,Data!$A:$A,'All YOY'!BA$136,Data!$C:$C,'All YOY'!$C146,Data!$B:$B,'All YOY'!BA$135)</f>
        <v>0</v>
      </c>
      <c r="BB146" s="85">
        <f>SUMIFS(Data!$E:$E,Data!$D:$D,'All YOY'!BB$137,Data!$A:$A,'All YOY'!BB$136,Data!$C:$C,'All YOY'!$C146,Data!$B:$B,'All YOY'!BB$135)</f>
        <v>0</v>
      </c>
      <c r="BC146" s="85">
        <f>SUMIFS(Data!$E:$E,Data!$D:$D,'All YOY'!BC$137,Data!$A:$A,'All YOY'!BC$136,Data!$C:$C,'All YOY'!$C146,Data!$B:$B,'All YOY'!BC$135)</f>
        <v>0</v>
      </c>
      <c r="BD146" s="85">
        <f>SUMIFS(Data!$E:$E,Data!$D:$D,'All YOY'!BD$137,Data!$A:$A,'All YOY'!BD$136,Data!$C:$C,'All YOY'!$C146,Data!$B:$B,'All YOY'!BD$135)</f>
        <v>177687</v>
      </c>
      <c r="BE146" s="85">
        <f>SUMIFS(Data!$E:$E,Data!$D:$D,'All YOY'!BE$137,Data!$A:$A,'All YOY'!BE$136,Data!$C:$C,'All YOY'!$C146,Data!$B:$B,'All YOY'!BE$135)</f>
        <v>163284</v>
      </c>
      <c r="BF146" s="85">
        <f>SUMIFS(Data!$E:$E,Data!$D:$D,'All YOY'!BF$137,Data!$A:$A,'All YOY'!BF$136,Data!$C:$C,'All YOY'!$C146,Data!$B:$B,'All YOY'!BF$135)</f>
        <v>14403</v>
      </c>
      <c r="BG146" s="85">
        <f>SUMIFS(Data!$E:$E,Data!$D:$D,'All YOY'!BG$137,Data!$A:$A,'All YOY'!BG$136,Data!$C:$C,'All YOY'!$C146,Data!$B:$B,'All YOY'!BG$135)</f>
        <v>179731</v>
      </c>
      <c r="BH146" s="85">
        <f>SUMIFS(Data!$E:$E,Data!$D:$D,'All YOY'!BH$137,Data!$A:$A,'All YOY'!BH$136,Data!$C:$C,'All YOY'!$C146,Data!$B:$B,'All YOY'!BH$135)</f>
        <v>164597</v>
      </c>
      <c r="BI146" s="85">
        <f>SUMIFS(Data!$E:$E,Data!$D:$D,'All YOY'!BI$137,Data!$A:$A,'All YOY'!BI$136,Data!$C:$C,'All YOY'!$C146,Data!$B:$B,'All YOY'!BI$135)</f>
        <v>15134</v>
      </c>
      <c r="BJ146" s="85">
        <f>SUMIFS(Data!$E:$E,Data!$D:$D,'All YOY'!BJ$137,Data!$A:$A,'All YOY'!BJ$136,Data!$C:$C,'All YOY'!$C146,Data!$B:$B,'All YOY'!BJ$135)</f>
        <v>181221</v>
      </c>
      <c r="BK146" s="85">
        <f>SUMIFS(Data!$E:$E,Data!$D:$D,'All YOY'!BK$137,Data!$A:$A,'All YOY'!BK$136,Data!$C:$C,'All YOY'!$C146,Data!$B:$B,'All YOY'!BK$135)</f>
        <v>166771</v>
      </c>
      <c r="BL146" s="85">
        <f>SUMIFS(Data!$E:$E,Data!$D:$D,'All YOY'!BL$137,Data!$A:$A,'All YOY'!BL$136,Data!$C:$C,'All YOY'!$C146,Data!$B:$B,'All YOY'!BL$135)</f>
        <v>14450</v>
      </c>
      <c r="BM146" s="85">
        <f>SUMIFS(Data!$E:$E,Data!$D:$D,'All YOY'!BM$137,Data!$A:$A,'All YOY'!BM$136,Data!$C:$C,'All YOY'!$C146,Data!$B:$B,'All YOY'!BM$135)</f>
        <v>187353</v>
      </c>
      <c r="BN146" s="85">
        <f>SUMIFS(Data!$E:$E,Data!$D:$D,'All YOY'!BN$137,Data!$A:$A,'All YOY'!BN$136,Data!$C:$C,'All YOY'!$C146,Data!$B:$B,'All YOY'!BN$135)</f>
        <v>173221</v>
      </c>
      <c r="BO146" s="85">
        <f>SUMIFS(Data!$E:$E,Data!$D:$D,'All YOY'!BO$137,Data!$A:$A,'All YOY'!BO$136,Data!$C:$C,'All YOY'!$C146,Data!$B:$B,'All YOY'!BO$135)</f>
        <v>14132</v>
      </c>
      <c r="BP146" s="85">
        <f>SUMIFS(Data!$E:$E,Data!$D:$D,'All YOY'!BP$137,Data!$A:$A,'All YOY'!BP$136,Data!$C:$C,'All YOY'!$C146,Data!$B:$B,'All YOY'!BP$135)</f>
        <v>193271</v>
      </c>
      <c r="BQ146" s="85">
        <f>SUMIFS(Data!$E:$E,Data!$D:$D,'All YOY'!BQ$137,Data!$A:$A,'All YOY'!BQ$136,Data!$C:$C,'All YOY'!$C146,Data!$B:$B,'All YOY'!BQ$135)</f>
        <v>178421</v>
      </c>
      <c r="BR146" s="85">
        <f>SUMIFS(Data!$E:$E,Data!$D:$D,'All YOY'!BR$137,Data!$A:$A,'All YOY'!BR$136,Data!$C:$C,'All YOY'!$C146,Data!$B:$B,'All YOY'!BR$135)</f>
        <v>14850</v>
      </c>
      <c r="BS146" s="85">
        <f>SUMIFS(Data!$E:$E,Data!$D:$D,'All YOY'!BS$137,Data!$A:$A,'All YOY'!BS$136,Data!$C:$C,'All YOY'!$C146,Data!$B:$B,'All YOY'!BS$135)</f>
        <v>204251</v>
      </c>
      <c r="BT146" s="85">
        <f>SUMIFS(Data!$E:$E,Data!$D:$D,'All YOY'!BT$137,Data!$A:$A,'All YOY'!BT$136,Data!$C:$C,'All YOY'!$C146,Data!$B:$B,'All YOY'!BT$135)</f>
        <v>189155</v>
      </c>
      <c r="BU146" s="85">
        <f>SUMIFS(Data!$E:$E,Data!$D:$D,'All YOY'!BU$137,Data!$A:$A,'All YOY'!BU$136,Data!$C:$C,'All YOY'!$C146,Data!$B:$B,'All YOY'!BU$135)</f>
        <v>15096</v>
      </c>
      <c r="BV146" s="85">
        <f>SUMIFS(Data!$E:$E,Data!$D:$D,'All YOY'!BV$137,Data!$A:$A,'All YOY'!BV$136,Data!$C:$C,'All YOY'!$C146,Data!$B:$B,'All YOY'!BV$135)</f>
        <v>206909</v>
      </c>
      <c r="BW146" s="85">
        <f>SUMIFS(Data!$E:$E,Data!$D:$D,'All YOY'!BW$137,Data!$A:$A,'All YOY'!BW$136,Data!$C:$C,'All YOY'!$C146,Data!$B:$B,'All YOY'!BW$135)</f>
        <v>190634</v>
      </c>
      <c r="BX146" s="85">
        <f>SUMIFS(Data!$E:$E,Data!$D:$D,'All YOY'!BX$137,Data!$A:$A,'All YOY'!BX$136,Data!$C:$C,'All YOY'!$C146,Data!$B:$B,'All YOY'!BX$135)</f>
        <v>16275</v>
      </c>
      <c r="BY146" s="85">
        <f>SUMIFS(Data!$E:$E,Data!$D:$D,'All YOY'!BY$137,Data!$A:$A,'All YOY'!BY$136,Data!$C:$C,'All YOY'!$C146,Data!$B:$B,'All YOY'!BY$135)</f>
        <v>204283</v>
      </c>
      <c r="BZ146" s="85">
        <f>SUMIFS(Data!$E:$E,Data!$D:$D,'All YOY'!BZ$137,Data!$A:$A,'All YOY'!BZ$136,Data!$C:$C,'All YOY'!$C146,Data!$B:$B,'All YOY'!BZ$135)</f>
        <v>189189</v>
      </c>
      <c r="CA146" s="85">
        <f>SUMIFS(Data!$E:$E,Data!$D:$D,'All YOY'!CA$137,Data!$A:$A,'All YOY'!CA$136,Data!$C:$C,'All YOY'!$C146,Data!$B:$B,'All YOY'!CA$135)</f>
        <v>15094</v>
      </c>
      <c r="CB146" s="85">
        <f>SUMIFS(Data!$E:$E,Data!$D:$D,'All YOY'!CB$137,Data!$A:$A,'All YOY'!CB$136,Data!$C:$C,'All YOY'!$C146,Data!$B:$B,'All YOY'!CB$135)</f>
        <v>201811</v>
      </c>
      <c r="CC146" s="85">
        <f>SUMIFS(Data!$E:$E,Data!$D:$D,'All YOY'!CC$137,Data!$A:$A,'All YOY'!CC$136,Data!$C:$C,'All YOY'!$C146,Data!$B:$B,'All YOY'!CC$135)</f>
        <v>187371</v>
      </c>
      <c r="CD146" s="85">
        <f>SUMIFS(Data!$E:$E,Data!$D:$D,'All YOY'!CD$137,Data!$A:$A,'All YOY'!CD$136,Data!$C:$C,'All YOY'!$C146,Data!$B:$B,'All YOY'!CD$135)</f>
        <v>14440</v>
      </c>
      <c r="CE146" s="85">
        <f>SUMIFS(Data!$E:$E,Data!$D:$D,'All YOY'!CE$137,Data!$A:$A,'All YOY'!CE$136,Data!$C:$C,'All YOY'!$C146,Data!$B:$B,'All YOY'!CE$135)</f>
        <v>201564</v>
      </c>
      <c r="CF146" s="85">
        <f>SUMIFS(Data!$E:$E,Data!$D:$D,'All YOY'!CF$137,Data!$A:$A,'All YOY'!CF$136,Data!$C:$C,'All YOY'!$C146,Data!$B:$B,'All YOY'!CF$135)</f>
        <v>186502</v>
      </c>
      <c r="CG146" s="85">
        <f>SUMIFS(Data!$E:$E,Data!$D:$D,'All YOY'!CG$137,Data!$A:$A,'All YOY'!CG$136,Data!$C:$C,'All YOY'!$C146,Data!$B:$B,'All YOY'!CG$135)</f>
        <v>15062</v>
      </c>
      <c r="CH146" s="85">
        <f>SUMIFS(Data!$E:$E,Data!$D:$D,'All YOY'!CH$137,Data!$A:$A,'All YOY'!CH$136,Data!$C:$C,'All YOY'!$C146,Data!$B:$B,'All YOY'!CH$135)</f>
        <v>210605</v>
      </c>
      <c r="CI146" s="85">
        <f>SUMIFS(Data!$E:$E,Data!$D:$D,'All YOY'!CI$137,Data!$A:$A,'All YOY'!CI$136,Data!$C:$C,'All YOY'!$C146,Data!$B:$B,'All YOY'!CI$135)</f>
        <v>194071</v>
      </c>
      <c r="CJ146" s="85">
        <f>SUMIFS(Data!$E:$E,Data!$D:$D,'All YOY'!CJ$137,Data!$A:$A,'All YOY'!CJ$136,Data!$C:$C,'All YOY'!$C146,Data!$B:$B,'All YOY'!CJ$135)</f>
        <v>16534</v>
      </c>
      <c r="CK146" s="85">
        <f>SUMIFS(Data!$E:$E,Data!$D:$D,'All YOY'!CK$137,Data!$A:$A,'All YOY'!CK$136,Data!$C:$C,'All YOY'!$C146,Data!$B:$B,'All YOY'!CK$135)</f>
        <v>211883</v>
      </c>
      <c r="CL146" s="85">
        <f>SUMIFS(Data!$E:$E,Data!$D:$D,'All YOY'!CL$137,Data!$A:$A,'All YOY'!CL$136,Data!$C:$C,'All YOY'!$C146,Data!$B:$B,'All YOY'!CL$135)</f>
        <v>195831</v>
      </c>
      <c r="CM146" s="85">
        <f>SUMIFS(Data!$E:$E,Data!$D:$D,'All YOY'!CM$137,Data!$A:$A,'All YOY'!CM$136,Data!$C:$C,'All YOY'!$C146,Data!$B:$B,'All YOY'!CM$135)</f>
        <v>16052</v>
      </c>
      <c r="CN146" s="85">
        <f>SUMIFS(Data!$E:$E,Data!$D:$D,'All YOY'!CN$137,Data!$A:$A,'All YOY'!CN$136,Data!$C:$C,'All YOY'!$C146,Data!$B:$B,'All YOY'!CN$135)</f>
        <v>214860</v>
      </c>
      <c r="CO146" s="85">
        <f>SUMIFS(Data!$E:$E,Data!$D:$D,'All YOY'!CO$137,Data!$A:$A,'All YOY'!CO$136,Data!$C:$C,'All YOY'!$C146,Data!$B:$B,'All YOY'!CO$135)</f>
        <v>197704</v>
      </c>
      <c r="CP146" s="85">
        <f>SUMIFS(Data!$E:$E,Data!$D:$D,'All YOY'!CP$137,Data!$A:$A,'All YOY'!CP$136,Data!$C:$C,'All YOY'!$C146,Data!$B:$B,'All YOY'!CP$135)</f>
        <v>17156</v>
      </c>
      <c r="CQ146" s="85">
        <f>SUMIFS(Data!$E:$E,Data!$D:$D,'All YOY'!CQ$137,Data!$A:$A,'All YOY'!CQ$136,Data!$C:$C,'All YOY'!$C146,Data!$B:$B,'All YOY'!CQ$135)</f>
        <v>212560</v>
      </c>
      <c r="CR146" s="85">
        <f>SUMIFS(Data!$E:$E,Data!$D:$D,'All YOY'!CR$137,Data!$A:$A,'All YOY'!CR$136,Data!$C:$C,'All YOY'!$C146,Data!$B:$B,'All YOY'!CR$135)</f>
        <v>196048</v>
      </c>
      <c r="CS146" s="85">
        <f>SUMIFS(Data!$E:$E,Data!$D:$D,'All YOY'!CS$137,Data!$A:$A,'All YOY'!CS$136,Data!$C:$C,'All YOY'!$C146,Data!$B:$B,'All YOY'!CS$135)</f>
        <v>16512</v>
      </c>
      <c r="CT146" s="85">
        <f>SUMIFS(Data!$E:$E,Data!$D:$D,'All YOY'!CT$137,Data!$A:$A,'All YOY'!CT$136,Data!$C:$C,'All YOY'!$C146,Data!$B:$B,'All YOY'!CT$135)</f>
        <v>206326</v>
      </c>
      <c r="CU146" s="85">
        <f>SUMIFS(Data!$E:$E,Data!$D:$D,'All YOY'!CU$137,Data!$A:$A,'All YOY'!CU$136,Data!$C:$C,'All YOY'!$C146,Data!$B:$B,'All YOY'!CU$135)</f>
        <v>189677</v>
      </c>
      <c r="CV146" s="85">
        <f>SUMIFS(Data!$E:$E,Data!$D:$D,'All YOY'!CV$137,Data!$A:$A,'All YOY'!CV$136,Data!$C:$C,'All YOY'!$C146,Data!$B:$B,'All YOY'!CV$135)</f>
        <v>16649</v>
      </c>
      <c r="CW146" s="85">
        <f>SUMIFS(Data!$E:$E,Data!$D:$D,'All YOY'!CW$137,Data!$A:$A,'All YOY'!CW$136,Data!$C:$C,'All YOY'!$C146,Data!$B:$B,'All YOY'!CW$135)</f>
        <v>199501</v>
      </c>
      <c r="CX146" s="85">
        <f>SUMIFS(Data!$E:$E,Data!$D:$D,'All YOY'!CX$137,Data!$A:$A,'All YOY'!CX$136,Data!$C:$C,'All YOY'!$C146,Data!$B:$B,'All YOY'!CX$135)</f>
        <v>182244</v>
      </c>
      <c r="CY146" s="85">
        <f>SUMIFS(Data!$E:$E,Data!$D:$D,'All YOY'!CY$137,Data!$A:$A,'All YOY'!CY$136,Data!$C:$C,'All YOY'!$C146,Data!$B:$B,'All YOY'!CY$135)</f>
        <v>17257</v>
      </c>
      <c r="CZ146" s="85">
        <f>SUMIFS(Data!$E:$E,Data!$D:$D,'All YOY'!CZ$137,Data!$A:$A,'All YOY'!CZ$136,Data!$C:$C,'All YOY'!$C146,Data!$B:$B,'All YOY'!CZ$135)</f>
        <v>204136</v>
      </c>
      <c r="DA146" s="85">
        <f>SUMIFS(Data!$E:$E,Data!$D:$D,'All YOY'!DA$137,Data!$A:$A,'All YOY'!DA$136,Data!$C:$C,'All YOY'!$C146,Data!$B:$B,'All YOY'!DA$135)</f>
        <v>185971</v>
      </c>
      <c r="DB146" s="85">
        <f>SUMIFS(Data!$E:$E,Data!$D:$D,'All YOY'!DB$137,Data!$A:$A,'All YOY'!DB$136,Data!$C:$C,'All YOY'!$C146,Data!$B:$B,'All YOY'!DB$135)</f>
        <v>18165</v>
      </c>
      <c r="DC146" s="85">
        <f>SUMIFS(Data!$E:$E,Data!$D:$D,'All YOY'!DC$137,Data!$A:$A,'All YOY'!DC$136,Data!$C:$C,'All YOY'!$C146,Data!$B:$B,'All YOY'!DC$135)</f>
        <v>210794</v>
      </c>
      <c r="DD146" s="85">
        <f>SUMIFS(Data!$E:$E,Data!$D:$D,'All YOY'!DD$137,Data!$A:$A,'All YOY'!DD$136,Data!$C:$C,'All YOY'!$C146,Data!$B:$B,'All YOY'!DD$135)</f>
        <v>191639</v>
      </c>
      <c r="DE146" s="85">
        <f>SUMIFS(Data!$E:$E,Data!$D:$D,'All YOY'!DE$137,Data!$A:$A,'All YOY'!DE$136,Data!$C:$C,'All YOY'!$C146,Data!$B:$B,'All YOY'!DE$135)</f>
        <v>19155</v>
      </c>
    </row>
    <row r="147" spans="1:109">
      <c r="A147" s="77" t="s">
        <v>460</v>
      </c>
      <c r="B147" s="77"/>
      <c r="C147" s="77" t="s">
        <v>44</v>
      </c>
      <c r="D147" s="77"/>
      <c r="E147" s="85">
        <f>SUMIFS(Data!$E:$E,Data!$D:$D,'All YOY'!E$137,Data!$A:$A,'All YOY'!E$136,Data!$C:$C,'All YOY'!$C147,Data!$B:$B,'All YOY'!E$135)</f>
        <v>0</v>
      </c>
      <c r="F147" s="85">
        <f>SUMIFS(Data!$E:$E,Data!$D:$D,'All YOY'!F$137,Data!$A:$A,'All YOY'!F$136,Data!$C:$C,'All YOY'!$C147,Data!$B:$B,'All YOY'!F$135)</f>
        <v>0</v>
      </c>
      <c r="G147" s="85">
        <f>SUMIFS(Data!$E:$E,Data!$D:$D,'All YOY'!G$137,Data!$A:$A,'All YOY'!G$136,Data!$C:$C,'All YOY'!$C147,Data!$B:$B,'All YOY'!G$135)</f>
        <v>0</v>
      </c>
      <c r="H147" s="85">
        <f>SUMIFS(Data!$E:$E,Data!$D:$D,'All YOY'!H$137,Data!$A:$A,'All YOY'!H$136,Data!$C:$C,'All YOY'!$C147,Data!$B:$B,'All YOY'!H$135)</f>
        <v>0</v>
      </c>
      <c r="I147" s="85">
        <f>SUMIFS(Data!$E:$E,Data!$D:$D,'All YOY'!I$137,Data!$A:$A,'All YOY'!I$136,Data!$C:$C,'All YOY'!$C147,Data!$B:$B,'All YOY'!I$135)</f>
        <v>0</v>
      </c>
      <c r="J147" s="85">
        <f>SUMIFS(Data!$E:$E,Data!$D:$D,'All YOY'!J$137,Data!$A:$A,'All YOY'!J$136,Data!$C:$C,'All YOY'!$C147,Data!$B:$B,'All YOY'!J$135)</f>
        <v>0</v>
      </c>
      <c r="K147" s="85">
        <f>SUMIFS(Data!$E:$E,Data!$D:$D,'All YOY'!K$137,Data!$A:$A,'All YOY'!K$136,Data!$C:$C,'All YOY'!$C147,Data!$B:$B,'All YOY'!K$135)</f>
        <v>0</v>
      </c>
      <c r="L147" s="85">
        <f>SUMIFS(Data!$E:$E,Data!$D:$D,'All YOY'!L$137,Data!$A:$A,'All YOY'!L$136,Data!$C:$C,'All YOY'!$C147,Data!$B:$B,'All YOY'!L$135)</f>
        <v>0</v>
      </c>
      <c r="M147" s="85">
        <f>SUMIFS(Data!$E:$E,Data!$D:$D,'All YOY'!M$137,Data!$A:$A,'All YOY'!M$136,Data!$C:$C,'All YOY'!$C147,Data!$B:$B,'All YOY'!M$135)</f>
        <v>0</v>
      </c>
      <c r="N147" s="85">
        <f>SUMIFS(Data!$E:$E,Data!$D:$D,'All YOY'!N$137,Data!$A:$A,'All YOY'!N$136,Data!$C:$C,'All YOY'!$C147,Data!$B:$B,'All YOY'!N$135)</f>
        <v>0</v>
      </c>
      <c r="O147" s="85">
        <f>SUMIFS(Data!$E:$E,Data!$D:$D,'All YOY'!O$137,Data!$A:$A,'All YOY'!O$136,Data!$C:$C,'All YOY'!$C147,Data!$B:$B,'All YOY'!O$135)</f>
        <v>0</v>
      </c>
      <c r="P147" s="85">
        <f>SUMIFS(Data!$E:$E,Data!$D:$D,'All YOY'!P$137,Data!$A:$A,'All YOY'!P$136,Data!$C:$C,'All YOY'!$C147,Data!$B:$B,'All YOY'!P$135)</f>
        <v>0</v>
      </c>
      <c r="Q147" s="85">
        <f>SUMIFS(Data!$E:$E,Data!$D:$D,'All YOY'!Q$137,Data!$A:$A,'All YOY'!Q$136,Data!$C:$C,'All YOY'!$C147,Data!$B:$B,'All YOY'!Q$135)</f>
        <v>0</v>
      </c>
      <c r="R147" s="85">
        <f>SUMIFS(Data!$E:$E,Data!$D:$D,'All YOY'!R$137,Data!$A:$A,'All YOY'!R$136,Data!$C:$C,'All YOY'!$C147,Data!$B:$B,'All YOY'!R$135)</f>
        <v>0</v>
      </c>
      <c r="S147" s="85">
        <f>SUMIFS(Data!$E:$E,Data!$D:$D,'All YOY'!S$137,Data!$A:$A,'All YOY'!S$136,Data!$C:$C,'All YOY'!$C147,Data!$B:$B,'All YOY'!S$135)</f>
        <v>0</v>
      </c>
      <c r="T147" s="85">
        <f>SUMIFS(Data!$E:$E,Data!$D:$D,'All YOY'!T$137,Data!$A:$A,'All YOY'!T$136,Data!$C:$C,'All YOY'!$C147,Data!$B:$B,'All YOY'!T$135)</f>
        <v>0</v>
      </c>
      <c r="U147" s="85">
        <f>SUMIFS(Data!$E:$E,Data!$D:$D,'All YOY'!U$137,Data!$A:$A,'All YOY'!U$136,Data!$C:$C,'All YOY'!$C147,Data!$B:$B,'All YOY'!U$135)</f>
        <v>0</v>
      </c>
      <c r="V147" s="85">
        <f>SUMIFS(Data!$E:$E,Data!$D:$D,'All YOY'!V$137,Data!$A:$A,'All YOY'!V$136,Data!$C:$C,'All YOY'!$C147,Data!$B:$B,'All YOY'!V$135)</f>
        <v>0</v>
      </c>
      <c r="W147" s="85">
        <f>SUMIFS(Data!$E:$E,Data!$D:$D,'All YOY'!W$137,Data!$A:$A,'All YOY'!W$136,Data!$C:$C,'All YOY'!$C147,Data!$B:$B,'All YOY'!W$135)</f>
        <v>0</v>
      </c>
      <c r="X147" s="85">
        <f>SUMIFS(Data!$E:$E,Data!$D:$D,'All YOY'!X$137,Data!$A:$A,'All YOY'!X$136,Data!$C:$C,'All YOY'!$C147,Data!$B:$B,'All YOY'!X$135)</f>
        <v>0</v>
      </c>
      <c r="Y147" s="85">
        <f>SUMIFS(Data!$E:$E,Data!$D:$D,'All YOY'!Y$137,Data!$A:$A,'All YOY'!Y$136,Data!$C:$C,'All YOY'!$C147,Data!$B:$B,'All YOY'!Y$135)</f>
        <v>0</v>
      </c>
      <c r="Z147" s="85">
        <f>SUMIFS(Data!$E:$E,Data!$D:$D,'All YOY'!Z$137,Data!$A:$A,'All YOY'!Z$136,Data!$C:$C,'All YOY'!$C147,Data!$B:$B,'All YOY'!Z$135)</f>
        <v>0</v>
      </c>
      <c r="AA147" s="85">
        <f>SUMIFS(Data!$E:$E,Data!$D:$D,'All YOY'!AA$137,Data!$A:$A,'All YOY'!AA$136,Data!$C:$C,'All YOY'!$C147,Data!$B:$B,'All YOY'!AA$135)</f>
        <v>0</v>
      </c>
      <c r="AB147" s="85">
        <f>SUMIFS(Data!$E:$E,Data!$D:$D,'All YOY'!AB$137,Data!$A:$A,'All YOY'!AB$136,Data!$C:$C,'All YOY'!$C147,Data!$B:$B,'All YOY'!AB$135)</f>
        <v>0</v>
      </c>
      <c r="AC147" s="85">
        <f>SUMIFS(Data!$E:$E,Data!$D:$D,'All YOY'!AC$137,Data!$A:$A,'All YOY'!AC$136,Data!$C:$C,'All YOY'!$C147,Data!$B:$B,'All YOY'!AC$135)</f>
        <v>0</v>
      </c>
      <c r="AD147" s="85">
        <f>SUMIFS(Data!$E:$E,Data!$D:$D,'All YOY'!AD$137,Data!$A:$A,'All YOY'!AD$136,Data!$C:$C,'All YOY'!$C147,Data!$B:$B,'All YOY'!AD$135)</f>
        <v>0</v>
      </c>
      <c r="AE147" s="85">
        <f>SUMIFS(Data!$E:$E,Data!$D:$D,'All YOY'!AE$137,Data!$A:$A,'All YOY'!AE$136,Data!$C:$C,'All YOY'!$C147,Data!$B:$B,'All YOY'!AE$135)</f>
        <v>0</v>
      </c>
      <c r="AF147" s="85">
        <f>SUMIFS(Data!$E:$E,Data!$D:$D,'All YOY'!AF$137,Data!$A:$A,'All YOY'!AF$136,Data!$C:$C,'All YOY'!$C147,Data!$B:$B,'All YOY'!AF$135)</f>
        <v>0</v>
      </c>
      <c r="AG147" s="85">
        <f>SUMIFS(Data!$E:$E,Data!$D:$D,'All YOY'!AG$137,Data!$A:$A,'All YOY'!AG$136,Data!$C:$C,'All YOY'!$C147,Data!$B:$B,'All YOY'!AG$135)</f>
        <v>0</v>
      </c>
      <c r="AH147" s="85">
        <f>SUMIFS(Data!$E:$E,Data!$D:$D,'All YOY'!AH$137,Data!$A:$A,'All YOY'!AH$136,Data!$C:$C,'All YOY'!$C147,Data!$B:$B,'All YOY'!AH$135)</f>
        <v>0</v>
      </c>
      <c r="AI147" s="85">
        <f>SUMIFS(Data!$E:$E,Data!$D:$D,'All YOY'!AI$137,Data!$A:$A,'All YOY'!AI$136,Data!$C:$C,'All YOY'!$C147,Data!$B:$B,'All YOY'!AI$135)</f>
        <v>0</v>
      </c>
      <c r="AJ147" s="85">
        <f>SUMIFS(Data!$E:$E,Data!$D:$D,'All YOY'!AJ$137,Data!$A:$A,'All YOY'!AJ$136,Data!$C:$C,'All YOY'!$C147,Data!$B:$B,'All YOY'!AJ$135)</f>
        <v>0</v>
      </c>
      <c r="AK147" s="85">
        <f>SUMIFS(Data!$E:$E,Data!$D:$D,'All YOY'!AK$137,Data!$A:$A,'All YOY'!AK$136,Data!$C:$C,'All YOY'!$C147,Data!$B:$B,'All YOY'!AK$135)</f>
        <v>0</v>
      </c>
      <c r="AL147" s="85">
        <f>SUMIFS(Data!$E:$E,Data!$D:$D,'All YOY'!AL$137,Data!$A:$A,'All YOY'!AL$136,Data!$C:$C,'All YOY'!$C147,Data!$B:$B,'All YOY'!AL$135)</f>
        <v>0</v>
      </c>
      <c r="AM147" s="85">
        <f>SUMIFS(Data!$E:$E,Data!$D:$D,'All YOY'!AM$137,Data!$A:$A,'All YOY'!AM$136,Data!$C:$C,'All YOY'!$C147,Data!$B:$B,'All YOY'!AM$135)</f>
        <v>0</v>
      </c>
      <c r="AN147" s="85">
        <f>SUMIFS(Data!$E:$E,Data!$D:$D,'All YOY'!AN$137,Data!$A:$A,'All YOY'!AN$136,Data!$C:$C,'All YOY'!$C147,Data!$B:$B,'All YOY'!AN$135)</f>
        <v>0</v>
      </c>
      <c r="AO147" s="85">
        <f>SUMIFS(Data!$E:$E,Data!$D:$D,'All YOY'!AO$137,Data!$A:$A,'All YOY'!AO$136,Data!$C:$C,'All YOY'!$C147,Data!$B:$B,'All YOY'!AO$135)</f>
        <v>0</v>
      </c>
      <c r="AP147" s="85">
        <f>SUMIFS(Data!$E:$E,Data!$D:$D,'All YOY'!AP$137,Data!$A:$A,'All YOY'!AP$136,Data!$C:$C,'All YOY'!$C147,Data!$B:$B,'All YOY'!AP$135)</f>
        <v>0</v>
      </c>
      <c r="AQ147" s="85">
        <f>SUMIFS(Data!$E:$E,Data!$D:$D,'All YOY'!AQ$137,Data!$A:$A,'All YOY'!AQ$136,Data!$C:$C,'All YOY'!$C147,Data!$B:$B,'All YOY'!AQ$135)</f>
        <v>0</v>
      </c>
      <c r="AR147" s="85">
        <f>SUMIFS(Data!$E:$E,Data!$D:$D,'All YOY'!AR$137,Data!$A:$A,'All YOY'!AR$136,Data!$C:$C,'All YOY'!$C147,Data!$B:$B,'All YOY'!AR$135)</f>
        <v>0</v>
      </c>
      <c r="AS147" s="85">
        <f>SUMIFS(Data!$E:$E,Data!$D:$D,'All YOY'!AS$137,Data!$A:$A,'All YOY'!AS$136,Data!$C:$C,'All YOY'!$C147,Data!$B:$B,'All YOY'!AS$135)</f>
        <v>0</v>
      </c>
      <c r="AT147" s="85">
        <f>SUMIFS(Data!$E:$E,Data!$D:$D,'All YOY'!AT$137,Data!$A:$A,'All YOY'!AT$136,Data!$C:$C,'All YOY'!$C147,Data!$B:$B,'All YOY'!AT$135)</f>
        <v>0</v>
      </c>
      <c r="AU147" s="85">
        <f>SUMIFS(Data!$E:$E,Data!$D:$D,'All YOY'!AU$137,Data!$A:$A,'All YOY'!AU$136,Data!$C:$C,'All YOY'!$C147,Data!$B:$B,'All YOY'!AU$135)</f>
        <v>0</v>
      </c>
      <c r="AV147" s="85">
        <f>SUMIFS(Data!$E:$E,Data!$D:$D,'All YOY'!AV$137,Data!$A:$A,'All YOY'!AV$136,Data!$C:$C,'All YOY'!$C147,Data!$B:$B,'All YOY'!AV$135)</f>
        <v>0</v>
      </c>
      <c r="AW147" s="85">
        <f>SUMIFS(Data!$E:$E,Data!$D:$D,'All YOY'!AW$137,Data!$A:$A,'All YOY'!AW$136,Data!$C:$C,'All YOY'!$C147,Data!$B:$B,'All YOY'!AW$135)</f>
        <v>0</v>
      </c>
      <c r="AX147" s="85">
        <f>SUMIFS(Data!$E:$E,Data!$D:$D,'All YOY'!AX$137,Data!$A:$A,'All YOY'!AX$136,Data!$C:$C,'All YOY'!$C147,Data!$B:$B,'All YOY'!AX$135)</f>
        <v>0</v>
      </c>
      <c r="AY147" s="85">
        <f>SUMIFS(Data!$E:$E,Data!$D:$D,'All YOY'!AY$137,Data!$A:$A,'All YOY'!AY$136,Data!$C:$C,'All YOY'!$C147,Data!$B:$B,'All YOY'!AY$135)</f>
        <v>0</v>
      </c>
      <c r="AZ147" s="85">
        <f>SUMIFS(Data!$E:$E,Data!$D:$D,'All YOY'!AZ$137,Data!$A:$A,'All YOY'!AZ$136,Data!$C:$C,'All YOY'!$C147,Data!$B:$B,'All YOY'!AZ$135)</f>
        <v>0</v>
      </c>
      <c r="BA147" s="85">
        <f>SUMIFS(Data!$E:$E,Data!$D:$D,'All YOY'!BA$137,Data!$A:$A,'All YOY'!BA$136,Data!$C:$C,'All YOY'!$C147,Data!$B:$B,'All YOY'!BA$135)</f>
        <v>0</v>
      </c>
      <c r="BB147" s="85">
        <f>SUMIFS(Data!$E:$E,Data!$D:$D,'All YOY'!BB$137,Data!$A:$A,'All YOY'!BB$136,Data!$C:$C,'All YOY'!$C147,Data!$B:$B,'All YOY'!BB$135)</f>
        <v>0</v>
      </c>
      <c r="BC147" s="85">
        <f>SUMIFS(Data!$E:$E,Data!$D:$D,'All YOY'!BC$137,Data!$A:$A,'All YOY'!BC$136,Data!$C:$C,'All YOY'!$C147,Data!$B:$B,'All YOY'!BC$135)</f>
        <v>0</v>
      </c>
      <c r="BD147" s="85">
        <f>SUMIFS(Data!$E:$E,Data!$D:$D,'All YOY'!BD$137,Data!$A:$A,'All YOY'!BD$136,Data!$C:$C,'All YOY'!$C147,Data!$B:$B,'All YOY'!BD$135)</f>
        <v>0</v>
      </c>
      <c r="BE147" s="85">
        <f>SUMIFS(Data!$E:$E,Data!$D:$D,'All YOY'!BE$137,Data!$A:$A,'All YOY'!BE$136,Data!$C:$C,'All YOY'!$C147,Data!$B:$B,'All YOY'!BE$135)</f>
        <v>0</v>
      </c>
      <c r="BF147" s="85">
        <f>SUMIFS(Data!$E:$E,Data!$D:$D,'All YOY'!BF$137,Data!$A:$A,'All YOY'!BF$136,Data!$C:$C,'All YOY'!$C147,Data!$B:$B,'All YOY'!BF$135)</f>
        <v>0</v>
      </c>
      <c r="BG147" s="85">
        <f>SUMIFS(Data!$E:$E,Data!$D:$D,'All YOY'!BG$137,Data!$A:$A,'All YOY'!BG$136,Data!$C:$C,'All YOY'!$C147,Data!$B:$B,'All YOY'!BG$135)</f>
        <v>0</v>
      </c>
      <c r="BH147" s="85">
        <f>SUMIFS(Data!$E:$E,Data!$D:$D,'All YOY'!BH$137,Data!$A:$A,'All YOY'!BH$136,Data!$C:$C,'All YOY'!$C147,Data!$B:$B,'All YOY'!BH$135)</f>
        <v>0</v>
      </c>
      <c r="BI147" s="85">
        <f>SUMIFS(Data!$E:$E,Data!$D:$D,'All YOY'!BI$137,Data!$A:$A,'All YOY'!BI$136,Data!$C:$C,'All YOY'!$C147,Data!$B:$B,'All YOY'!BI$135)</f>
        <v>0</v>
      </c>
      <c r="BJ147" s="85">
        <f>SUMIFS(Data!$E:$E,Data!$D:$D,'All YOY'!BJ$137,Data!$A:$A,'All YOY'!BJ$136,Data!$C:$C,'All YOY'!$C147,Data!$B:$B,'All YOY'!BJ$135)</f>
        <v>0</v>
      </c>
      <c r="BK147" s="85">
        <f>SUMIFS(Data!$E:$E,Data!$D:$D,'All YOY'!BK$137,Data!$A:$A,'All YOY'!BK$136,Data!$C:$C,'All YOY'!$C147,Data!$B:$B,'All YOY'!BK$135)</f>
        <v>0</v>
      </c>
      <c r="BL147" s="85">
        <f>SUMIFS(Data!$E:$E,Data!$D:$D,'All YOY'!BL$137,Data!$A:$A,'All YOY'!BL$136,Data!$C:$C,'All YOY'!$C147,Data!$B:$B,'All YOY'!BL$135)</f>
        <v>0</v>
      </c>
      <c r="BM147" s="85">
        <f>SUMIFS(Data!$E:$E,Data!$D:$D,'All YOY'!BM$137,Data!$A:$A,'All YOY'!BM$136,Data!$C:$C,'All YOY'!$C147,Data!$B:$B,'All YOY'!BM$135)</f>
        <v>0</v>
      </c>
      <c r="BN147" s="85">
        <f>SUMIFS(Data!$E:$E,Data!$D:$D,'All YOY'!BN$137,Data!$A:$A,'All YOY'!BN$136,Data!$C:$C,'All YOY'!$C147,Data!$B:$B,'All YOY'!BN$135)</f>
        <v>0</v>
      </c>
      <c r="BO147" s="85">
        <f>SUMIFS(Data!$E:$E,Data!$D:$D,'All YOY'!BO$137,Data!$A:$A,'All YOY'!BO$136,Data!$C:$C,'All YOY'!$C147,Data!$B:$B,'All YOY'!BO$135)</f>
        <v>0</v>
      </c>
      <c r="BP147" s="85">
        <f>SUMIFS(Data!$E:$E,Data!$D:$D,'All YOY'!BP$137,Data!$A:$A,'All YOY'!BP$136,Data!$C:$C,'All YOY'!$C147,Data!$B:$B,'All YOY'!BP$135)</f>
        <v>0</v>
      </c>
      <c r="BQ147" s="85">
        <f>SUMIFS(Data!$E:$E,Data!$D:$D,'All YOY'!BQ$137,Data!$A:$A,'All YOY'!BQ$136,Data!$C:$C,'All YOY'!$C147,Data!$B:$B,'All YOY'!BQ$135)</f>
        <v>0</v>
      </c>
      <c r="BR147" s="85">
        <f>SUMIFS(Data!$E:$E,Data!$D:$D,'All YOY'!BR$137,Data!$A:$A,'All YOY'!BR$136,Data!$C:$C,'All YOY'!$C147,Data!$B:$B,'All YOY'!BR$135)</f>
        <v>0</v>
      </c>
      <c r="BS147" s="85">
        <f>SUMIFS(Data!$E:$E,Data!$D:$D,'All YOY'!BS$137,Data!$A:$A,'All YOY'!BS$136,Data!$C:$C,'All YOY'!$C147,Data!$B:$B,'All YOY'!BS$135)</f>
        <v>0</v>
      </c>
      <c r="BT147" s="85">
        <f>SUMIFS(Data!$E:$E,Data!$D:$D,'All YOY'!BT$137,Data!$A:$A,'All YOY'!BT$136,Data!$C:$C,'All YOY'!$C147,Data!$B:$B,'All YOY'!BT$135)</f>
        <v>0</v>
      </c>
      <c r="BU147" s="85">
        <f>SUMIFS(Data!$E:$E,Data!$D:$D,'All YOY'!BU$137,Data!$A:$A,'All YOY'!BU$136,Data!$C:$C,'All YOY'!$C147,Data!$B:$B,'All YOY'!BU$135)</f>
        <v>0</v>
      </c>
      <c r="BV147" s="85">
        <f>SUMIFS(Data!$E:$E,Data!$D:$D,'All YOY'!BV$137,Data!$A:$A,'All YOY'!BV$136,Data!$C:$C,'All YOY'!$C147,Data!$B:$B,'All YOY'!BV$135)</f>
        <v>0</v>
      </c>
      <c r="BW147" s="85">
        <f>SUMIFS(Data!$E:$E,Data!$D:$D,'All YOY'!BW$137,Data!$A:$A,'All YOY'!BW$136,Data!$C:$C,'All YOY'!$C147,Data!$B:$B,'All YOY'!BW$135)</f>
        <v>0</v>
      </c>
      <c r="BX147" s="85">
        <f>SUMIFS(Data!$E:$E,Data!$D:$D,'All YOY'!BX$137,Data!$A:$A,'All YOY'!BX$136,Data!$C:$C,'All YOY'!$C147,Data!$B:$B,'All YOY'!BX$135)</f>
        <v>0</v>
      </c>
      <c r="BY147" s="85">
        <f>SUMIFS(Data!$E:$E,Data!$D:$D,'All YOY'!BY$137,Data!$A:$A,'All YOY'!BY$136,Data!$C:$C,'All YOY'!$C147,Data!$B:$B,'All YOY'!BY$135)</f>
        <v>0</v>
      </c>
      <c r="BZ147" s="85">
        <f>SUMIFS(Data!$E:$E,Data!$D:$D,'All YOY'!BZ$137,Data!$A:$A,'All YOY'!BZ$136,Data!$C:$C,'All YOY'!$C147,Data!$B:$B,'All YOY'!BZ$135)</f>
        <v>0</v>
      </c>
      <c r="CA147" s="85">
        <f>SUMIFS(Data!$E:$E,Data!$D:$D,'All YOY'!CA$137,Data!$A:$A,'All YOY'!CA$136,Data!$C:$C,'All YOY'!$C147,Data!$B:$B,'All YOY'!CA$135)</f>
        <v>0</v>
      </c>
      <c r="CB147" s="85">
        <f>SUMIFS(Data!$E:$E,Data!$D:$D,'All YOY'!CB$137,Data!$A:$A,'All YOY'!CB$136,Data!$C:$C,'All YOY'!$C147,Data!$B:$B,'All YOY'!CB$135)</f>
        <v>0</v>
      </c>
      <c r="CC147" s="85">
        <f>SUMIFS(Data!$E:$E,Data!$D:$D,'All YOY'!CC$137,Data!$A:$A,'All YOY'!CC$136,Data!$C:$C,'All YOY'!$C147,Data!$B:$B,'All YOY'!CC$135)</f>
        <v>0</v>
      </c>
      <c r="CD147" s="85">
        <f>SUMIFS(Data!$E:$E,Data!$D:$D,'All YOY'!CD$137,Data!$A:$A,'All YOY'!CD$136,Data!$C:$C,'All YOY'!$C147,Data!$B:$B,'All YOY'!CD$135)</f>
        <v>0</v>
      </c>
      <c r="CE147" s="85">
        <f>SUMIFS(Data!$E:$E,Data!$D:$D,'All YOY'!CE$137,Data!$A:$A,'All YOY'!CE$136,Data!$C:$C,'All YOY'!$C147,Data!$B:$B,'All YOY'!CE$135)</f>
        <v>0</v>
      </c>
      <c r="CF147" s="85">
        <f>SUMIFS(Data!$E:$E,Data!$D:$D,'All YOY'!CF$137,Data!$A:$A,'All YOY'!CF$136,Data!$C:$C,'All YOY'!$C147,Data!$B:$B,'All YOY'!CF$135)</f>
        <v>0</v>
      </c>
      <c r="CG147" s="85">
        <f>SUMIFS(Data!$E:$E,Data!$D:$D,'All YOY'!CG$137,Data!$A:$A,'All YOY'!CG$136,Data!$C:$C,'All YOY'!$C147,Data!$B:$B,'All YOY'!CG$135)</f>
        <v>0</v>
      </c>
      <c r="CH147" s="85">
        <f>SUMIFS(Data!$E:$E,Data!$D:$D,'All YOY'!CH$137,Data!$A:$A,'All YOY'!CH$136,Data!$C:$C,'All YOY'!$C147,Data!$B:$B,'All YOY'!CH$135)</f>
        <v>0</v>
      </c>
      <c r="CI147" s="85">
        <f>SUMIFS(Data!$E:$E,Data!$D:$D,'All YOY'!CI$137,Data!$A:$A,'All YOY'!CI$136,Data!$C:$C,'All YOY'!$C147,Data!$B:$B,'All YOY'!CI$135)</f>
        <v>0</v>
      </c>
      <c r="CJ147" s="85">
        <f>SUMIFS(Data!$E:$E,Data!$D:$D,'All YOY'!CJ$137,Data!$A:$A,'All YOY'!CJ$136,Data!$C:$C,'All YOY'!$C147,Data!$B:$B,'All YOY'!CJ$135)</f>
        <v>0</v>
      </c>
      <c r="CK147" s="85">
        <f>SUMIFS(Data!$E:$E,Data!$D:$D,'All YOY'!CK$137,Data!$A:$A,'All YOY'!CK$136,Data!$C:$C,'All YOY'!$C147,Data!$B:$B,'All YOY'!CK$135)</f>
        <v>0</v>
      </c>
      <c r="CL147" s="85">
        <f>SUMIFS(Data!$E:$E,Data!$D:$D,'All YOY'!CL$137,Data!$A:$A,'All YOY'!CL$136,Data!$C:$C,'All YOY'!$C147,Data!$B:$B,'All YOY'!CL$135)</f>
        <v>0</v>
      </c>
      <c r="CM147" s="85">
        <f>SUMIFS(Data!$E:$E,Data!$D:$D,'All YOY'!CM$137,Data!$A:$A,'All YOY'!CM$136,Data!$C:$C,'All YOY'!$C147,Data!$B:$B,'All YOY'!CM$135)</f>
        <v>0</v>
      </c>
      <c r="CN147" s="85">
        <f>SUMIFS(Data!$E:$E,Data!$D:$D,'All YOY'!CN$137,Data!$A:$A,'All YOY'!CN$136,Data!$C:$C,'All YOY'!$C147,Data!$B:$B,'All YOY'!CN$135)</f>
        <v>0</v>
      </c>
      <c r="CO147" s="85">
        <f>SUMIFS(Data!$E:$E,Data!$D:$D,'All YOY'!CO$137,Data!$A:$A,'All YOY'!CO$136,Data!$C:$C,'All YOY'!$C147,Data!$B:$B,'All YOY'!CO$135)</f>
        <v>0</v>
      </c>
      <c r="CP147" s="85">
        <f>SUMIFS(Data!$E:$E,Data!$D:$D,'All YOY'!CP$137,Data!$A:$A,'All YOY'!CP$136,Data!$C:$C,'All YOY'!$C147,Data!$B:$B,'All YOY'!CP$135)</f>
        <v>0</v>
      </c>
      <c r="CQ147" s="85">
        <f>SUMIFS(Data!$E:$E,Data!$D:$D,'All YOY'!CQ$137,Data!$A:$A,'All YOY'!CQ$136,Data!$C:$C,'All YOY'!$C147,Data!$B:$B,'All YOY'!CQ$135)</f>
        <v>0</v>
      </c>
      <c r="CR147" s="85">
        <f>SUMIFS(Data!$E:$E,Data!$D:$D,'All YOY'!CR$137,Data!$A:$A,'All YOY'!CR$136,Data!$C:$C,'All YOY'!$C147,Data!$B:$B,'All YOY'!CR$135)</f>
        <v>0</v>
      </c>
      <c r="CS147" s="85">
        <f>SUMIFS(Data!$E:$E,Data!$D:$D,'All YOY'!CS$137,Data!$A:$A,'All YOY'!CS$136,Data!$C:$C,'All YOY'!$C147,Data!$B:$B,'All YOY'!CS$135)</f>
        <v>0</v>
      </c>
      <c r="CT147" s="85">
        <f>SUMIFS(Data!$E:$E,Data!$D:$D,'All YOY'!CT$137,Data!$A:$A,'All YOY'!CT$136,Data!$C:$C,'All YOY'!$C147,Data!$B:$B,'All YOY'!CT$135)</f>
        <v>0</v>
      </c>
      <c r="CU147" s="85">
        <f>SUMIFS(Data!$E:$E,Data!$D:$D,'All YOY'!CU$137,Data!$A:$A,'All YOY'!CU$136,Data!$C:$C,'All YOY'!$C147,Data!$B:$B,'All YOY'!CU$135)</f>
        <v>0</v>
      </c>
      <c r="CV147" s="85">
        <f>SUMIFS(Data!$E:$E,Data!$D:$D,'All YOY'!CV$137,Data!$A:$A,'All YOY'!CV$136,Data!$C:$C,'All YOY'!$C147,Data!$B:$B,'All YOY'!CV$135)</f>
        <v>0</v>
      </c>
      <c r="CW147" s="85">
        <f>SUMIFS(Data!$E:$E,Data!$D:$D,'All YOY'!CW$137,Data!$A:$A,'All YOY'!CW$136,Data!$C:$C,'All YOY'!$C147,Data!$B:$B,'All YOY'!CW$135)</f>
        <v>0</v>
      </c>
      <c r="CX147" s="85">
        <f>SUMIFS(Data!$E:$E,Data!$D:$D,'All YOY'!CX$137,Data!$A:$A,'All YOY'!CX$136,Data!$C:$C,'All YOY'!$C147,Data!$B:$B,'All YOY'!CX$135)</f>
        <v>0</v>
      </c>
      <c r="CY147" s="85">
        <f>SUMIFS(Data!$E:$E,Data!$D:$D,'All YOY'!CY$137,Data!$A:$A,'All YOY'!CY$136,Data!$C:$C,'All YOY'!$C147,Data!$B:$B,'All YOY'!CY$135)</f>
        <v>0</v>
      </c>
      <c r="CZ147" s="85">
        <f>SUMIFS(Data!$E:$E,Data!$D:$D,'All YOY'!CZ$137,Data!$A:$A,'All YOY'!CZ$136,Data!$C:$C,'All YOY'!$C147,Data!$B:$B,'All YOY'!CZ$135)</f>
        <v>0</v>
      </c>
      <c r="DA147" s="85">
        <f>SUMIFS(Data!$E:$E,Data!$D:$D,'All YOY'!DA$137,Data!$A:$A,'All YOY'!DA$136,Data!$C:$C,'All YOY'!$C147,Data!$B:$B,'All YOY'!DA$135)</f>
        <v>0</v>
      </c>
      <c r="DB147" s="85">
        <f>SUMIFS(Data!$E:$E,Data!$D:$D,'All YOY'!DB$137,Data!$A:$A,'All YOY'!DB$136,Data!$C:$C,'All YOY'!$C147,Data!$B:$B,'All YOY'!DB$135)</f>
        <v>0</v>
      </c>
      <c r="DC147" s="85">
        <f>SUMIFS(Data!$E:$E,Data!$D:$D,'All YOY'!DC$137,Data!$A:$A,'All YOY'!DC$136,Data!$C:$C,'All YOY'!$C147,Data!$B:$B,'All YOY'!DC$135)</f>
        <v>0</v>
      </c>
      <c r="DD147" s="85">
        <f>SUMIFS(Data!$E:$E,Data!$D:$D,'All YOY'!DD$137,Data!$A:$A,'All YOY'!DD$136,Data!$C:$C,'All YOY'!$C147,Data!$B:$B,'All YOY'!DD$135)</f>
        <v>0</v>
      </c>
      <c r="DE147" s="85">
        <f>SUMIFS(Data!$E:$E,Data!$D:$D,'All YOY'!DE$137,Data!$A:$A,'All YOY'!DE$136,Data!$C:$C,'All YOY'!$C147,Data!$B:$B,'All YOY'!DE$135)</f>
        <v>0</v>
      </c>
    </row>
    <row r="148" spans="1:109">
      <c r="A148" s="77" t="s">
        <v>461</v>
      </c>
      <c r="B148" s="77"/>
      <c r="C148" s="77" t="s">
        <v>9</v>
      </c>
      <c r="D148" s="77"/>
      <c r="E148" s="85">
        <f>SUMIFS(Data!$E:$E,Data!$D:$D,'All YOY'!E$137,Data!$A:$A,'All YOY'!E$136,Data!$C:$C,'All YOY'!$C148,Data!$B:$B,'All YOY'!E$135)</f>
        <v>0</v>
      </c>
      <c r="F148" s="85">
        <f>SUMIFS(Data!$E:$E,Data!$D:$D,'All YOY'!F$137,Data!$A:$A,'All YOY'!F$136,Data!$C:$C,'All YOY'!$C148,Data!$B:$B,'All YOY'!F$135)</f>
        <v>0</v>
      </c>
      <c r="G148" s="85">
        <f>SUMIFS(Data!$E:$E,Data!$D:$D,'All YOY'!G$137,Data!$A:$A,'All YOY'!G$136,Data!$C:$C,'All YOY'!$C148,Data!$B:$B,'All YOY'!G$135)</f>
        <v>0</v>
      </c>
      <c r="H148" s="85">
        <f>SUMIFS(Data!$E:$E,Data!$D:$D,'All YOY'!H$137,Data!$A:$A,'All YOY'!H$136,Data!$C:$C,'All YOY'!$C148,Data!$B:$B,'All YOY'!H$135)</f>
        <v>0</v>
      </c>
      <c r="I148" s="85">
        <f>SUMIFS(Data!$E:$E,Data!$D:$D,'All YOY'!I$137,Data!$A:$A,'All YOY'!I$136,Data!$C:$C,'All YOY'!$C148,Data!$B:$B,'All YOY'!I$135)</f>
        <v>0</v>
      </c>
      <c r="J148" s="85">
        <f>SUMIFS(Data!$E:$E,Data!$D:$D,'All YOY'!J$137,Data!$A:$A,'All YOY'!J$136,Data!$C:$C,'All YOY'!$C148,Data!$B:$B,'All YOY'!J$135)</f>
        <v>0</v>
      </c>
      <c r="K148" s="85">
        <f>SUMIFS(Data!$E:$E,Data!$D:$D,'All YOY'!K$137,Data!$A:$A,'All YOY'!K$136,Data!$C:$C,'All YOY'!$C148,Data!$B:$B,'All YOY'!K$135)</f>
        <v>0</v>
      </c>
      <c r="L148" s="85">
        <f>SUMIFS(Data!$E:$E,Data!$D:$D,'All YOY'!L$137,Data!$A:$A,'All YOY'!L$136,Data!$C:$C,'All YOY'!$C148,Data!$B:$B,'All YOY'!L$135)</f>
        <v>0</v>
      </c>
      <c r="M148" s="85">
        <f>SUMIFS(Data!$E:$E,Data!$D:$D,'All YOY'!M$137,Data!$A:$A,'All YOY'!M$136,Data!$C:$C,'All YOY'!$C148,Data!$B:$B,'All YOY'!M$135)</f>
        <v>0</v>
      </c>
      <c r="N148" s="85">
        <f>SUMIFS(Data!$E:$E,Data!$D:$D,'All YOY'!N$137,Data!$A:$A,'All YOY'!N$136,Data!$C:$C,'All YOY'!$C148,Data!$B:$B,'All YOY'!N$135)</f>
        <v>0</v>
      </c>
      <c r="O148" s="85">
        <f>SUMIFS(Data!$E:$E,Data!$D:$D,'All YOY'!O$137,Data!$A:$A,'All YOY'!O$136,Data!$C:$C,'All YOY'!$C148,Data!$B:$B,'All YOY'!O$135)</f>
        <v>0</v>
      </c>
      <c r="P148" s="85">
        <f>SUMIFS(Data!$E:$E,Data!$D:$D,'All YOY'!P$137,Data!$A:$A,'All YOY'!P$136,Data!$C:$C,'All YOY'!$C148,Data!$B:$B,'All YOY'!P$135)</f>
        <v>0</v>
      </c>
      <c r="Q148" s="85">
        <f>SUMIFS(Data!$E:$E,Data!$D:$D,'All YOY'!Q$137,Data!$A:$A,'All YOY'!Q$136,Data!$C:$C,'All YOY'!$C148,Data!$B:$B,'All YOY'!Q$135)</f>
        <v>0</v>
      </c>
      <c r="R148" s="85">
        <f>SUMIFS(Data!$E:$E,Data!$D:$D,'All YOY'!R$137,Data!$A:$A,'All YOY'!R$136,Data!$C:$C,'All YOY'!$C148,Data!$B:$B,'All YOY'!R$135)</f>
        <v>0</v>
      </c>
      <c r="S148" s="85">
        <f>SUMIFS(Data!$E:$E,Data!$D:$D,'All YOY'!S$137,Data!$A:$A,'All YOY'!S$136,Data!$C:$C,'All YOY'!$C148,Data!$B:$B,'All YOY'!S$135)</f>
        <v>0</v>
      </c>
      <c r="T148" s="85">
        <f>SUMIFS(Data!$E:$E,Data!$D:$D,'All YOY'!T$137,Data!$A:$A,'All YOY'!T$136,Data!$C:$C,'All YOY'!$C148,Data!$B:$B,'All YOY'!T$135)</f>
        <v>0</v>
      </c>
      <c r="U148" s="85">
        <f>SUMIFS(Data!$E:$E,Data!$D:$D,'All YOY'!U$137,Data!$A:$A,'All YOY'!U$136,Data!$C:$C,'All YOY'!$C148,Data!$B:$B,'All YOY'!U$135)</f>
        <v>0</v>
      </c>
      <c r="V148" s="85">
        <f>SUMIFS(Data!$E:$E,Data!$D:$D,'All YOY'!V$137,Data!$A:$A,'All YOY'!V$136,Data!$C:$C,'All YOY'!$C148,Data!$B:$B,'All YOY'!V$135)</f>
        <v>0</v>
      </c>
      <c r="W148" s="85">
        <f>SUMIFS(Data!$E:$E,Data!$D:$D,'All YOY'!W$137,Data!$A:$A,'All YOY'!W$136,Data!$C:$C,'All YOY'!$C148,Data!$B:$B,'All YOY'!W$135)</f>
        <v>0</v>
      </c>
      <c r="X148" s="85">
        <f>SUMIFS(Data!$E:$E,Data!$D:$D,'All YOY'!X$137,Data!$A:$A,'All YOY'!X$136,Data!$C:$C,'All YOY'!$C148,Data!$B:$B,'All YOY'!X$135)</f>
        <v>0</v>
      </c>
      <c r="Y148" s="85">
        <f>SUMIFS(Data!$E:$E,Data!$D:$D,'All YOY'!Y$137,Data!$A:$A,'All YOY'!Y$136,Data!$C:$C,'All YOY'!$C148,Data!$B:$B,'All YOY'!Y$135)</f>
        <v>0</v>
      </c>
      <c r="Z148" s="85">
        <f>SUMIFS(Data!$E:$E,Data!$D:$D,'All YOY'!Z$137,Data!$A:$A,'All YOY'!Z$136,Data!$C:$C,'All YOY'!$C148,Data!$B:$B,'All YOY'!Z$135)</f>
        <v>0</v>
      </c>
      <c r="AA148" s="85">
        <f>SUMIFS(Data!$E:$E,Data!$D:$D,'All YOY'!AA$137,Data!$A:$A,'All YOY'!AA$136,Data!$C:$C,'All YOY'!$C148,Data!$B:$B,'All YOY'!AA$135)</f>
        <v>0</v>
      </c>
      <c r="AB148" s="85">
        <f>SUMIFS(Data!$E:$E,Data!$D:$D,'All YOY'!AB$137,Data!$A:$A,'All YOY'!AB$136,Data!$C:$C,'All YOY'!$C148,Data!$B:$B,'All YOY'!AB$135)</f>
        <v>0</v>
      </c>
      <c r="AC148" s="85">
        <f>SUMIFS(Data!$E:$E,Data!$D:$D,'All YOY'!AC$137,Data!$A:$A,'All YOY'!AC$136,Data!$C:$C,'All YOY'!$C148,Data!$B:$B,'All YOY'!AC$135)</f>
        <v>0</v>
      </c>
      <c r="AD148" s="85">
        <f>SUMIFS(Data!$E:$E,Data!$D:$D,'All YOY'!AD$137,Data!$A:$A,'All YOY'!AD$136,Data!$C:$C,'All YOY'!$C148,Data!$B:$B,'All YOY'!AD$135)</f>
        <v>0</v>
      </c>
      <c r="AE148" s="85">
        <f>SUMIFS(Data!$E:$E,Data!$D:$D,'All YOY'!AE$137,Data!$A:$A,'All YOY'!AE$136,Data!$C:$C,'All YOY'!$C148,Data!$B:$B,'All YOY'!AE$135)</f>
        <v>0</v>
      </c>
      <c r="AF148" s="85">
        <f>SUMIFS(Data!$E:$E,Data!$D:$D,'All YOY'!AF$137,Data!$A:$A,'All YOY'!AF$136,Data!$C:$C,'All YOY'!$C148,Data!$B:$B,'All YOY'!AF$135)</f>
        <v>0</v>
      </c>
      <c r="AG148" s="85">
        <f>SUMIFS(Data!$E:$E,Data!$D:$D,'All YOY'!AG$137,Data!$A:$A,'All YOY'!AG$136,Data!$C:$C,'All YOY'!$C148,Data!$B:$B,'All YOY'!AG$135)</f>
        <v>0</v>
      </c>
      <c r="AH148" s="85">
        <f>SUMIFS(Data!$E:$E,Data!$D:$D,'All YOY'!AH$137,Data!$A:$A,'All YOY'!AH$136,Data!$C:$C,'All YOY'!$C148,Data!$B:$B,'All YOY'!AH$135)</f>
        <v>0</v>
      </c>
      <c r="AI148" s="85">
        <f>SUMIFS(Data!$E:$E,Data!$D:$D,'All YOY'!AI$137,Data!$A:$A,'All YOY'!AI$136,Data!$C:$C,'All YOY'!$C148,Data!$B:$B,'All YOY'!AI$135)</f>
        <v>0</v>
      </c>
      <c r="AJ148" s="85">
        <f>SUMIFS(Data!$E:$E,Data!$D:$D,'All YOY'!AJ$137,Data!$A:$A,'All YOY'!AJ$136,Data!$C:$C,'All YOY'!$C148,Data!$B:$B,'All YOY'!AJ$135)</f>
        <v>0</v>
      </c>
      <c r="AK148" s="85">
        <f>SUMIFS(Data!$E:$E,Data!$D:$D,'All YOY'!AK$137,Data!$A:$A,'All YOY'!AK$136,Data!$C:$C,'All YOY'!$C148,Data!$B:$B,'All YOY'!AK$135)</f>
        <v>0</v>
      </c>
      <c r="AL148" s="85">
        <f>SUMIFS(Data!$E:$E,Data!$D:$D,'All YOY'!AL$137,Data!$A:$A,'All YOY'!AL$136,Data!$C:$C,'All YOY'!$C148,Data!$B:$B,'All YOY'!AL$135)</f>
        <v>0</v>
      </c>
      <c r="AM148" s="85">
        <f>SUMIFS(Data!$E:$E,Data!$D:$D,'All YOY'!AM$137,Data!$A:$A,'All YOY'!AM$136,Data!$C:$C,'All YOY'!$C148,Data!$B:$B,'All YOY'!AM$135)</f>
        <v>0</v>
      </c>
      <c r="AN148" s="85">
        <f>SUMIFS(Data!$E:$E,Data!$D:$D,'All YOY'!AN$137,Data!$A:$A,'All YOY'!AN$136,Data!$C:$C,'All YOY'!$C148,Data!$B:$B,'All YOY'!AN$135)</f>
        <v>0</v>
      </c>
      <c r="AO148" s="85">
        <f>SUMIFS(Data!$E:$E,Data!$D:$D,'All YOY'!AO$137,Data!$A:$A,'All YOY'!AO$136,Data!$C:$C,'All YOY'!$C148,Data!$B:$B,'All YOY'!AO$135)</f>
        <v>0</v>
      </c>
      <c r="AP148" s="85">
        <f>SUMIFS(Data!$E:$E,Data!$D:$D,'All YOY'!AP$137,Data!$A:$A,'All YOY'!AP$136,Data!$C:$C,'All YOY'!$C148,Data!$B:$B,'All YOY'!AP$135)</f>
        <v>0</v>
      </c>
      <c r="AQ148" s="85">
        <f>SUMIFS(Data!$E:$E,Data!$D:$D,'All YOY'!AQ$137,Data!$A:$A,'All YOY'!AQ$136,Data!$C:$C,'All YOY'!$C148,Data!$B:$B,'All YOY'!AQ$135)</f>
        <v>0</v>
      </c>
      <c r="AR148" s="85">
        <f>SUMIFS(Data!$E:$E,Data!$D:$D,'All YOY'!AR$137,Data!$A:$A,'All YOY'!AR$136,Data!$C:$C,'All YOY'!$C148,Data!$B:$B,'All YOY'!AR$135)</f>
        <v>0</v>
      </c>
      <c r="AS148" s="85">
        <f>SUMIFS(Data!$E:$E,Data!$D:$D,'All YOY'!AS$137,Data!$A:$A,'All YOY'!AS$136,Data!$C:$C,'All YOY'!$C148,Data!$B:$B,'All YOY'!AS$135)</f>
        <v>0</v>
      </c>
      <c r="AT148" s="85">
        <f>SUMIFS(Data!$E:$E,Data!$D:$D,'All YOY'!AT$137,Data!$A:$A,'All YOY'!AT$136,Data!$C:$C,'All YOY'!$C148,Data!$B:$B,'All YOY'!AT$135)</f>
        <v>0</v>
      </c>
      <c r="AU148" s="85">
        <f>SUMIFS(Data!$E:$E,Data!$D:$D,'All YOY'!AU$137,Data!$A:$A,'All YOY'!AU$136,Data!$C:$C,'All YOY'!$C148,Data!$B:$B,'All YOY'!AU$135)</f>
        <v>0</v>
      </c>
      <c r="AV148" s="85">
        <f>SUMIFS(Data!$E:$E,Data!$D:$D,'All YOY'!AV$137,Data!$A:$A,'All YOY'!AV$136,Data!$C:$C,'All YOY'!$C148,Data!$B:$B,'All YOY'!AV$135)</f>
        <v>0</v>
      </c>
      <c r="AW148" s="85">
        <f>SUMIFS(Data!$E:$E,Data!$D:$D,'All YOY'!AW$137,Data!$A:$A,'All YOY'!AW$136,Data!$C:$C,'All YOY'!$C148,Data!$B:$B,'All YOY'!AW$135)</f>
        <v>0</v>
      </c>
      <c r="AX148" s="85">
        <f>SUMIFS(Data!$E:$E,Data!$D:$D,'All YOY'!AX$137,Data!$A:$A,'All YOY'!AX$136,Data!$C:$C,'All YOY'!$C148,Data!$B:$B,'All YOY'!AX$135)</f>
        <v>0</v>
      </c>
      <c r="AY148" s="85">
        <f>SUMIFS(Data!$E:$E,Data!$D:$D,'All YOY'!AY$137,Data!$A:$A,'All YOY'!AY$136,Data!$C:$C,'All YOY'!$C148,Data!$B:$B,'All YOY'!AY$135)</f>
        <v>0</v>
      </c>
      <c r="AZ148" s="85">
        <f>SUMIFS(Data!$E:$E,Data!$D:$D,'All YOY'!AZ$137,Data!$A:$A,'All YOY'!AZ$136,Data!$C:$C,'All YOY'!$C148,Data!$B:$B,'All YOY'!AZ$135)</f>
        <v>0</v>
      </c>
      <c r="BA148" s="85">
        <f>SUMIFS(Data!$E:$E,Data!$D:$D,'All YOY'!BA$137,Data!$A:$A,'All YOY'!BA$136,Data!$C:$C,'All YOY'!$C148,Data!$B:$B,'All YOY'!BA$135)</f>
        <v>0</v>
      </c>
      <c r="BB148" s="85">
        <f>SUMIFS(Data!$E:$E,Data!$D:$D,'All YOY'!BB$137,Data!$A:$A,'All YOY'!BB$136,Data!$C:$C,'All YOY'!$C148,Data!$B:$B,'All YOY'!BB$135)</f>
        <v>0</v>
      </c>
      <c r="BC148" s="85">
        <f>SUMIFS(Data!$E:$E,Data!$D:$D,'All YOY'!BC$137,Data!$A:$A,'All YOY'!BC$136,Data!$C:$C,'All YOY'!$C148,Data!$B:$B,'All YOY'!BC$135)</f>
        <v>0</v>
      </c>
      <c r="BD148" s="85">
        <f>SUMIFS(Data!$E:$E,Data!$D:$D,'All YOY'!BD$137,Data!$A:$A,'All YOY'!BD$136,Data!$C:$C,'All YOY'!$C148,Data!$B:$B,'All YOY'!BD$135)</f>
        <v>0</v>
      </c>
      <c r="BE148" s="85">
        <f>SUMIFS(Data!$E:$E,Data!$D:$D,'All YOY'!BE$137,Data!$A:$A,'All YOY'!BE$136,Data!$C:$C,'All YOY'!$C148,Data!$B:$B,'All YOY'!BE$135)</f>
        <v>0</v>
      </c>
      <c r="BF148" s="85">
        <f>SUMIFS(Data!$E:$E,Data!$D:$D,'All YOY'!BF$137,Data!$A:$A,'All YOY'!BF$136,Data!$C:$C,'All YOY'!$C148,Data!$B:$B,'All YOY'!BF$135)</f>
        <v>0</v>
      </c>
      <c r="BG148" s="85">
        <f>SUMIFS(Data!$E:$E,Data!$D:$D,'All YOY'!BG$137,Data!$A:$A,'All YOY'!BG$136,Data!$C:$C,'All YOY'!$C148,Data!$B:$B,'All YOY'!BG$135)</f>
        <v>0</v>
      </c>
      <c r="BH148" s="85">
        <f>SUMIFS(Data!$E:$E,Data!$D:$D,'All YOY'!BH$137,Data!$A:$A,'All YOY'!BH$136,Data!$C:$C,'All YOY'!$C148,Data!$B:$B,'All YOY'!BH$135)</f>
        <v>0</v>
      </c>
      <c r="BI148" s="85">
        <f>SUMIFS(Data!$E:$E,Data!$D:$D,'All YOY'!BI$137,Data!$A:$A,'All YOY'!BI$136,Data!$C:$C,'All YOY'!$C148,Data!$B:$B,'All YOY'!BI$135)</f>
        <v>0</v>
      </c>
      <c r="BJ148" s="85">
        <f>SUMIFS(Data!$E:$E,Data!$D:$D,'All YOY'!BJ$137,Data!$A:$A,'All YOY'!BJ$136,Data!$C:$C,'All YOY'!$C148,Data!$B:$B,'All YOY'!BJ$135)</f>
        <v>0</v>
      </c>
      <c r="BK148" s="85">
        <f>SUMIFS(Data!$E:$E,Data!$D:$D,'All YOY'!BK$137,Data!$A:$A,'All YOY'!BK$136,Data!$C:$C,'All YOY'!$C148,Data!$B:$B,'All YOY'!BK$135)</f>
        <v>0</v>
      </c>
      <c r="BL148" s="85">
        <f>SUMIFS(Data!$E:$E,Data!$D:$D,'All YOY'!BL$137,Data!$A:$A,'All YOY'!BL$136,Data!$C:$C,'All YOY'!$C148,Data!$B:$B,'All YOY'!BL$135)</f>
        <v>0</v>
      </c>
      <c r="BM148" s="85">
        <f>SUMIFS(Data!$E:$E,Data!$D:$D,'All YOY'!BM$137,Data!$A:$A,'All YOY'!BM$136,Data!$C:$C,'All YOY'!$C148,Data!$B:$B,'All YOY'!BM$135)</f>
        <v>0</v>
      </c>
      <c r="BN148" s="85">
        <f>SUMIFS(Data!$E:$E,Data!$D:$D,'All YOY'!BN$137,Data!$A:$A,'All YOY'!BN$136,Data!$C:$C,'All YOY'!$C148,Data!$B:$B,'All YOY'!BN$135)</f>
        <v>0</v>
      </c>
      <c r="BO148" s="85">
        <f>SUMIFS(Data!$E:$E,Data!$D:$D,'All YOY'!BO$137,Data!$A:$A,'All YOY'!BO$136,Data!$C:$C,'All YOY'!$C148,Data!$B:$B,'All YOY'!BO$135)</f>
        <v>0</v>
      </c>
      <c r="BP148" s="85">
        <f>SUMIFS(Data!$E:$E,Data!$D:$D,'All YOY'!BP$137,Data!$A:$A,'All YOY'!BP$136,Data!$C:$C,'All YOY'!$C148,Data!$B:$B,'All YOY'!BP$135)</f>
        <v>0</v>
      </c>
      <c r="BQ148" s="85">
        <f>SUMIFS(Data!$E:$E,Data!$D:$D,'All YOY'!BQ$137,Data!$A:$A,'All YOY'!BQ$136,Data!$C:$C,'All YOY'!$C148,Data!$B:$B,'All YOY'!BQ$135)</f>
        <v>0</v>
      </c>
      <c r="BR148" s="85">
        <f>SUMIFS(Data!$E:$E,Data!$D:$D,'All YOY'!BR$137,Data!$A:$A,'All YOY'!BR$136,Data!$C:$C,'All YOY'!$C148,Data!$B:$B,'All YOY'!BR$135)</f>
        <v>0</v>
      </c>
      <c r="BS148" s="85">
        <f>SUMIFS(Data!$E:$E,Data!$D:$D,'All YOY'!BS$137,Data!$A:$A,'All YOY'!BS$136,Data!$C:$C,'All YOY'!$C148,Data!$B:$B,'All YOY'!BS$135)</f>
        <v>0</v>
      </c>
      <c r="BT148" s="85">
        <f>SUMIFS(Data!$E:$E,Data!$D:$D,'All YOY'!BT$137,Data!$A:$A,'All YOY'!BT$136,Data!$C:$C,'All YOY'!$C148,Data!$B:$B,'All YOY'!BT$135)</f>
        <v>0</v>
      </c>
      <c r="BU148" s="85">
        <f>SUMIFS(Data!$E:$E,Data!$D:$D,'All YOY'!BU$137,Data!$A:$A,'All YOY'!BU$136,Data!$C:$C,'All YOY'!$C148,Data!$B:$B,'All YOY'!BU$135)</f>
        <v>0</v>
      </c>
      <c r="BV148" s="85">
        <f>SUMIFS(Data!$E:$E,Data!$D:$D,'All YOY'!BV$137,Data!$A:$A,'All YOY'!BV$136,Data!$C:$C,'All YOY'!$C148,Data!$B:$B,'All YOY'!BV$135)</f>
        <v>0</v>
      </c>
      <c r="BW148" s="85">
        <f>SUMIFS(Data!$E:$E,Data!$D:$D,'All YOY'!BW$137,Data!$A:$A,'All YOY'!BW$136,Data!$C:$C,'All YOY'!$C148,Data!$B:$B,'All YOY'!BW$135)</f>
        <v>0</v>
      </c>
      <c r="BX148" s="85">
        <f>SUMIFS(Data!$E:$E,Data!$D:$D,'All YOY'!BX$137,Data!$A:$A,'All YOY'!BX$136,Data!$C:$C,'All YOY'!$C148,Data!$B:$B,'All YOY'!BX$135)</f>
        <v>0</v>
      </c>
      <c r="BY148" s="85">
        <f>SUMIFS(Data!$E:$E,Data!$D:$D,'All YOY'!BY$137,Data!$A:$A,'All YOY'!BY$136,Data!$C:$C,'All YOY'!$C148,Data!$B:$B,'All YOY'!BY$135)</f>
        <v>0</v>
      </c>
      <c r="BZ148" s="85">
        <f>SUMIFS(Data!$E:$E,Data!$D:$D,'All YOY'!BZ$137,Data!$A:$A,'All YOY'!BZ$136,Data!$C:$C,'All YOY'!$C148,Data!$B:$B,'All YOY'!BZ$135)</f>
        <v>0</v>
      </c>
      <c r="CA148" s="85">
        <f>SUMIFS(Data!$E:$E,Data!$D:$D,'All YOY'!CA$137,Data!$A:$A,'All YOY'!CA$136,Data!$C:$C,'All YOY'!$C148,Data!$B:$B,'All YOY'!CA$135)</f>
        <v>0</v>
      </c>
      <c r="CB148" s="85">
        <f>SUMIFS(Data!$E:$E,Data!$D:$D,'All YOY'!CB$137,Data!$A:$A,'All YOY'!CB$136,Data!$C:$C,'All YOY'!$C148,Data!$B:$B,'All YOY'!CB$135)</f>
        <v>0</v>
      </c>
      <c r="CC148" s="85">
        <f>SUMIFS(Data!$E:$E,Data!$D:$D,'All YOY'!CC$137,Data!$A:$A,'All YOY'!CC$136,Data!$C:$C,'All YOY'!$C148,Data!$B:$B,'All YOY'!CC$135)</f>
        <v>0</v>
      </c>
      <c r="CD148" s="85">
        <f>SUMIFS(Data!$E:$E,Data!$D:$D,'All YOY'!CD$137,Data!$A:$A,'All YOY'!CD$136,Data!$C:$C,'All YOY'!$C148,Data!$B:$B,'All YOY'!CD$135)</f>
        <v>0</v>
      </c>
      <c r="CE148" s="85">
        <f>SUMIFS(Data!$E:$E,Data!$D:$D,'All YOY'!CE$137,Data!$A:$A,'All YOY'!CE$136,Data!$C:$C,'All YOY'!$C148,Data!$B:$B,'All YOY'!CE$135)</f>
        <v>0</v>
      </c>
      <c r="CF148" s="85">
        <f>SUMIFS(Data!$E:$E,Data!$D:$D,'All YOY'!CF$137,Data!$A:$A,'All YOY'!CF$136,Data!$C:$C,'All YOY'!$C148,Data!$B:$B,'All YOY'!CF$135)</f>
        <v>0</v>
      </c>
      <c r="CG148" s="85">
        <f>SUMIFS(Data!$E:$E,Data!$D:$D,'All YOY'!CG$137,Data!$A:$A,'All YOY'!CG$136,Data!$C:$C,'All YOY'!$C148,Data!$B:$B,'All YOY'!CG$135)</f>
        <v>0</v>
      </c>
      <c r="CH148" s="85">
        <f>SUMIFS(Data!$E:$E,Data!$D:$D,'All YOY'!CH$137,Data!$A:$A,'All YOY'!CH$136,Data!$C:$C,'All YOY'!$C148,Data!$B:$B,'All YOY'!CH$135)</f>
        <v>0</v>
      </c>
      <c r="CI148" s="85">
        <f>SUMIFS(Data!$E:$E,Data!$D:$D,'All YOY'!CI$137,Data!$A:$A,'All YOY'!CI$136,Data!$C:$C,'All YOY'!$C148,Data!$B:$B,'All YOY'!CI$135)</f>
        <v>0</v>
      </c>
      <c r="CJ148" s="85">
        <f>SUMIFS(Data!$E:$E,Data!$D:$D,'All YOY'!CJ$137,Data!$A:$A,'All YOY'!CJ$136,Data!$C:$C,'All YOY'!$C148,Data!$B:$B,'All YOY'!CJ$135)</f>
        <v>0</v>
      </c>
      <c r="CK148" s="85">
        <f>SUMIFS(Data!$E:$E,Data!$D:$D,'All YOY'!CK$137,Data!$A:$A,'All YOY'!CK$136,Data!$C:$C,'All YOY'!$C148,Data!$B:$B,'All YOY'!CK$135)</f>
        <v>0</v>
      </c>
      <c r="CL148" s="85">
        <f>SUMIFS(Data!$E:$E,Data!$D:$D,'All YOY'!CL$137,Data!$A:$A,'All YOY'!CL$136,Data!$C:$C,'All YOY'!$C148,Data!$B:$B,'All YOY'!CL$135)</f>
        <v>0</v>
      </c>
      <c r="CM148" s="85">
        <f>SUMIFS(Data!$E:$E,Data!$D:$D,'All YOY'!CM$137,Data!$A:$A,'All YOY'!CM$136,Data!$C:$C,'All YOY'!$C148,Data!$B:$B,'All YOY'!CM$135)</f>
        <v>0</v>
      </c>
      <c r="CN148" s="85">
        <f>SUMIFS(Data!$E:$E,Data!$D:$D,'All YOY'!CN$137,Data!$A:$A,'All YOY'!CN$136,Data!$C:$C,'All YOY'!$C148,Data!$B:$B,'All YOY'!CN$135)</f>
        <v>0</v>
      </c>
      <c r="CO148" s="85">
        <f>SUMIFS(Data!$E:$E,Data!$D:$D,'All YOY'!CO$137,Data!$A:$A,'All YOY'!CO$136,Data!$C:$C,'All YOY'!$C148,Data!$B:$B,'All YOY'!CO$135)</f>
        <v>0</v>
      </c>
      <c r="CP148" s="85">
        <f>SUMIFS(Data!$E:$E,Data!$D:$D,'All YOY'!CP$137,Data!$A:$A,'All YOY'!CP$136,Data!$C:$C,'All YOY'!$C148,Data!$B:$B,'All YOY'!CP$135)</f>
        <v>0</v>
      </c>
      <c r="CQ148" s="85">
        <f>SUMIFS(Data!$E:$E,Data!$D:$D,'All YOY'!CQ$137,Data!$A:$A,'All YOY'!CQ$136,Data!$C:$C,'All YOY'!$C148,Data!$B:$B,'All YOY'!CQ$135)</f>
        <v>0</v>
      </c>
      <c r="CR148" s="85">
        <f>SUMIFS(Data!$E:$E,Data!$D:$D,'All YOY'!CR$137,Data!$A:$A,'All YOY'!CR$136,Data!$C:$C,'All YOY'!$C148,Data!$B:$B,'All YOY'!CR$135)</f>
        <v>0</v>
      </c>
      <c r="CS148" s="85">
        <f>SUMIFS(Data!$E:$E,Data!$D:$D,'All YOY'!CS$137,Data!$A:$A,'All YOY'!CS$136,Data!$C:$C,'All YOY'!$C148,Data!$B:$B,'All YOY'!CS$135)</f>
        <v>0</v>
      </c>
      <c r="CT148" s="85">
        <f>SUMIFS(Data!$E:$E,Data!$D:$D,'All YOY'!CT$137,Data!$A:$A,'All YOY'!CT$136,Data!$C:$C,'All YOY'!$C148,Data!$B:$B,'All YOY'!CT$135)</f>
        <v>0</v>
      </c>
      <c r="CU148" s="85">
        <f>SUMIFS(Data!$E:$E,Data!$D:$D,'All YOY'!CU$137,Data!$A:$A,'All YOY'!CU$136,Data!$C:$C,'All YOY'!$C148,Data!$B:$B,'All YOY'!CU$135)</f>
        <v>0</v>
      </c>
      <c r="CV148" s="85">
        <f>SUMIFS(Data!$E:$E,Data!$D:$D,'All YOY'!CV$137,Data!$A:$A,'All YOY'!CV$136,Data!$C:$C,'All YOY'!$C148,Data!$B:$B,'All YOY'!CV$135)</f>
        <v>0</v>
      </c>
      <c r="CW148" s="85">
        <f>SUMIFS(Data!$E:$E,Data!$D:$D,'All YOY'!CW$137,Data!$A:$A,'All YOY'!CW$136,Data!$C:$C,'All YOY'!$C148,Data!$B:$B,'All YOY'!CW$135)</f>
        <v>0</v>
      </c>
      <c r="CX148" s="85">
        <f>SUMIFS(Data!$E:$E,Data!$D:$D,'All YOY'!CX$137,Data!$A:$A,'All YOY'!CX$136,Data!$C:$C,'All YOY'!$C148,Data!$B:$B,'All YOY'!CX$135)</f>
        <v>0</v>
      </c>
      <c r="CY148" s="85">
        <f>SUMIFS(Data!$E:$E,Data!$D:$D,'All YOY'!CY$137,Data!$A:$A,'All YOY'!CY$136,Data!$C:$C,'All YOY'!$C148,Data!$B:$B,'All YOY'!CY$135)</f>
        <v>0</v>
      </c>
      <c r="CZ148" s="85">
        <f>SUMIFS(Data!$E:$E,Data!$D:$D,'All YOY'!CZ$137,Data!$A:$A,'All YOY'!CZ$136,Data!$C:$C,'All YOY'!$C148,Data!$B:$B,'All YOY'!CZ$135)</f>
        <v>0</v>
      </c>
      <c r="DA148" s="85">
        <f>SUMIFS(Data!$E:$E,Data!$D:$D,'All YOY'!DA$137,Data!$A:$A,'All YOY'!DA$136,Data!$C:$C,'All YOY'!$C148,Data!$B:$B,'All YOY'!DA$135)</f>
        <v>0</v>
      </c>
      <c r="DB148" s="85">
        <f>SUMIFS(Data!$E:$E,Data!$D:$D,'All YOY'!DB$137,Data!$A:$A,'All YOY'!DB$136,Data!$C:$C,'All YOY'!$C148,Data!$B:$B,'All YOY'!DB$135)</f>
        <v>0</v>
      </c>
      <c r="DC148" s="85">
        <f>SUMIFS(Data!$E:$E,Data!$D:$D,'All YOY'!DC$137,Data!$A:$A,'All YOY'!DC$136,Data!$C:$C,'All YOY'!$C148,Data!$B:$B,'All YOY'!DC$135)</f>
        <v>0</v>
      </c>
      <c r="DD148" s="85">
        <f>SUMIFS(Data!$E:$E,Data!$D:$D,'All YOY'!DD$137,Data!$A:$A,'All YOY'!DD$136,Data!$C:$C,'All YOY'!$C148,Data!$B:$B,'All YOY'!DD$135)</f>
        <v>0</v>
      </c>
      <c r="DE148" s="85">
        <f>SUMIFS(Data!$E:$E,Data!$D:$D,'All YOY'!DE$137,Data!$A:$A,'All YOY'!DE$136,Data!$C:$C,'All YOY'!$C148,Data!$B:$B,'All YOY'!DE$135)</f>
        <v>0</v>
      </c>
    </row>
    <row r="149" spans="1:109">
      <c r="A149" s="77" t="s">
        <v>426</v>
      </c>
      <c r="B149" s="77"/>
      <c r="C149" s="77" t="s">
        <v>24</v>
      </c>
      <c r="D149" s="77"/>
      <c r="E149" s="85">
        <f>SUMIFS(Data!$E:$E,Data!$D:$D,'All YOY'!E$137,Data!$A:$A,'All YOY'!E$136,Data!$C:$C,'All YOY'!$C149,Data!$B:$B,'All YOY'!E$135)</f>
        <v>0</v>
      </c>
      <c r="F149" s="85">
        <f>SUMIFS(Data!$E:$E,Data!$D:$D,'All YOY'!F$137,Data!$A:$A,'All YOY'!F$136,Data!$C:$C,'All YOY'!$C149,Data!$B:$B,'All YOY'!F$135)</f>
        <v>0</v>
      </c>
      <c r="G149" s="85">
        <f>SUMIFS(Data!$E:$E,Data!$D:$D,'All YOY'!G$137,Data!$A:$A,'All YOY'!G$136,Data!$C:$C,'All YOY'!$C149,Data!$B:$B,'All YOY'!G$135)</f>
        <v>0</v>
      </c>
      <c r="H149" s="85">
        <f>SUMIFS(Data!$E:$E,Data!$D:$D,'All YOY'!H$137,Data!$A:$A,'All YOY'!H$136,Data!$C:$C,'All YOY'!$C149,Data!$B:$B,'All YOY'!H$135)</f>
        <v>0</v>
      </c>
      <c r="I149" s="85">
        <f>SUMIFS(Data!$E:$E,Data!$D:$D,'All YOY'!I$137,Data!$A:$A,'All YOY'!I$136,Data!$C:$C,'All YOY'!$C149,Data!$B:$B,'All YOY'!I$135)</f>
        <v>0</v>
      </c>
      <c r="J149" s="85">
        <f>SUMIFS(Data!$E:$E,Data!$D:$D,'All YOY'!J$137,Data!$A:$A,'All YOY'!J$136,Data!$C:$C,'All YOY'!$C149,Data!$B:$B,'All YOY'!J$135)</f>
        <v>0</v>
      </c>
      <c r="K149" s="85">
        <f>SUMIFS(Data!$E:$E,Data!$D:$D,'All YOY'!K$137,Data!$A:$A,'All YOY'!K$136,Data!$C:$C,'All YOY'!$C149,Data!$B:$B,'All YOY'!K$135)</f>
        <v>0</v>
      </c>
      <c r="L149" s="85">
        <f>SUMIFS(Data!$E:$E,Data!$D:$D,'All YOY'!L$137,Data!$A:$A,'All YOY'!L$136,Data!$C:$C,'All YOY'!$C149,Data!$B:$B,'All YOY'!L$135)</f>
        <v>0</v>
      </c>
      <c r="M149" s="85">
        <f>SUMIFS(Data!$E:$E,Data!$D:$D,'All YOY'!M$137,Data!$A:$A,'All YOY'!M$136,Data!$C:$C,'All YOY'!$C149,Data!$B:$B,'All YOY'!M$135)</f>
        <v>0</v>
      </c>
      <c r="N149" s="85">
        <f>SUMIFS(Data!$E:$E,Data!$D:$D,'All YOY'!N$137,Data!$A:$A,'All YOY'!N$136,Data!$C:$C,'All YOY'!$C149,Data!$B:$B,'All YOY'!N$135)</f>
        <v>0</v>
      </c>
      <c r="O149" s="85">
        <f>SUMIFS(Data!$E:$E,Data!$D:$D,'All YOY'!O$137,Data!$A:$A,'All YOY'!O$136,Data!$C:$C,'All YOY'!$C149,Data!$B:$B,'All YOY'!O$135)</f>
        <v>0</v>
      </c>
      <c r="P149" s="85">
        <f>SUMIFS(Data!$E:$E,Data!$D:$D,'All YOY'!P$137,Data!$A:$A,'All YOY'!P$136,Data!$C:$C,'All YOY'!$C149,Data!$B:$B,'All YOY'!P$135)</f>
        <v>0</v>
      </c>
      <c r="Q149" s="85">
        <f>SUMIFS(Data!$E:$E,Data!$D:$D,'All YOY'!Q$137,Data!$A:$A,'All YOY'!Q$136,Data!$C:$C,'All YOY'!$C149,Data!$B:$B,'All YOY'!Q$135)</f>
        <v>0</v>
      </c>
      <c r="R149" s="85">
        <f>SUMIFS(Data!$E:$E,Data!$D:$D,'All YOY'!R$137,Data!$A:$A,'All YOY'!R$136,Data!$C:$C,'All YOY'!$C149,Data!$B:$B,'All YOY'!R$135)</f>
        <v>0</v>
      </c>
      <c r="S149" s="85">
        <f>SUMIFS(Data!$E:$E,Data!$D:$D,'All YOY'!S$137,Data!$A:$A,'All YOY'!S$136,Data!$C:$C,'All YOY'!$C149,Data!$B:$B,'All YOY'!S$135)</f>
        <v>0</v>
      </c>
      <c r="T149" s="85">
        <f>SUMIFS(Data!$E:$E,Data!$D:$D,'All YOY'!T$137,Data!$A:$A,'All YOY'!T$136,Data!$C:$C,'All YOY'!$C149,Data!$B:$B,'All YOY'!T$135)</f>
        <v>0</v>
      </c>
      <c r="U149" s="85">
        <f>SUMIFS(Data!$E:$E,Data!$D:$D,'All YOY'!U$137,Data!$A:$A,'All YOY'!U$136,Data!$C:$C,'All YOY'!$C149,Data!$B:$B,'All YOY'!U$135)</f>
        <v>0</v>
      </c>
      <c r="V149" s="85">
        <f>SUMIFS(Data!$E:$E,Data!$D:$D,'All YOY'!V$137,Data!$A:$A,'All YOY'!V$136,Data!$C:$C,'All YOY'!$C149,Data!$B:$B,'All YOY'!V$135)</f>
        <v>0</v>
      </c>
      <c r="W149" s="85">
        <f>SUMIFS(Data!$E:$E,Data!$D:$D,'All YOY'!W$137,Data!$A:$A,'All YOY'!W$136,Data!$C:$C,'All YOY'!$C149,Data!$B:$B,'All YOY'!W$135)</f>
        <v>0</v>
      </c>
      <c r="X149" s="85">
        <f>SUMIFS(Data!$E:$E,Data!$D:$D,'All YOY'!X$137,Data!$A:$A,'All YOY'!X$136,Data!$C:$C,'All YOY'!$C149,Data!$B:$B,'All YOY'!X$135)</f>
        <v>0</v>
      </c>
      <c r="Y149" s="85">
        <f>SUMIFS(Data!$E:$E,Data!$D:$D,'All YOY'!Y$137,Data!$A:$A,'All YOY'!Y$136,Data!$C:$C,'All YOY'!$C149,Data!$B:$B,'All YOY'!Y$135)</f>
        <v>0</v>
      </c>
      <c r="Z149" s="85">
        <f>SUMIFS(Data!$E:$E,Data!$D:$D,'All YOY'!Z$137,Data!$A:$A,'All YOY'!Z$136,Data!$C:$C,'All YOY'!$C149,Data!$B:$B,'All YOY'!Z$135)</f>
        <v>0</v>
      </c>
      <c r="AA149" s="85">
        <f>SUMIFS(Data!$E:$E,Data!$D:$D,'All YOY'!AA$137,Data!$A:$A,'All YOY'!AA$136,Data!$C:$C,'All YOY'!$C149,Data!$B:$B,'All YOY'!AA$135)</f>
        <v>0</v>
      </c>
      <c r="AB149" s="85">
        <f>SUMIFS(Data!$E:$E,Data!$D:$D,'All YOY'!AB$137,Data!$A:$A,'All YOY'!AB$136,Data!$C:$C,'All YOY'!$C149,Data!$B:$B,'All YOY'!AB$135)</f>
        <v>0</v>
      </c>
      <c r="AC149" s="85">
        <f>SUMIFS(Data!$E:$E,Data!$D:$D,'All YOY'!AC$137,Data!$A:$A,'All YOY'!AC$136,Data!$C:$C,'All YOY'!$C149,Data!$B:$B,'All YOY'!AC$135)</f>
        <v>0</v>
      </c>
      <c r="AD149" s="85">
        <f>SUMIFS(Data!$E:$E,Data!$D:$D,'All YOY'!AD$137,Data!$A:$A,'All YOY'!AD$136,Data!$C:$C,'All YOY'!$C149,Data!$B:$B,'All YOY'!AD$135)</f>
        <v>0</v>
      </c>
      <c r="AE149" s="85">
        <f>SUMIFS(Data!$E:$E,Data!$D:$D,'All YOY'!AE$137,Data!$A:$A,'All YOY'!AE$136,Data!$C:$C,'All YOY'!$C149,Data!$B:$B,'All YOY'!AE$135)</f>
        <v>0</v>
      </c>
      <c r="AF149" s="85">
        <f>SUMIFS(Data!$E:$E,Data!$D:$D,'All YOY'!AF$137,Data!$A:$A,'All YOY'!AF$136,Data!$C:$C,'All YOY'!$C149,Data!$B:$B,'All YOY'!AF$135)</f>
        <v>0</v>
      </c>
      <c r="AG149" s="85">
        <f>SUMIFS(Data!$E:$E,Data!$D:$D,'All YOY'!AG$137,Data!$A:$A,'All YOY'!AG$136,Data!$C:$C,'All YOY'!$C149,Data!$B:$B,'All YOY'!AG$135)</f>
        <v>0</v>
      </c>
      <c r="AH149" s="85">
        <f>SUMIFS(Data!$E:$E,Data!$D:$D,'All YOY'!AH$137,Data!$A:$A,'All YOY'!AH$136,Data!$C:$C,'All YOY'!$C149,Data!$B:$B,'All YOY'!AH$135)</f>
        <v>0</v>
      </c>
      <c r="AI149" s="85">
        <f>SUMIFS(Data!$E:$E,Data!$D:$D,'All YOY'!AI$137,Data!$A:$A,'All YOY'!AI$136,Data!$C:$C,'All YOY'!$C149,Data!$B:$B,'All YOY'!AI$135)</f>
        <v>0</v>
      </c>
      <c r="AJ149" s="85">
        <f>SUMIFS(Data!$E:$E,Data!$D:$D,'All YOY'!AJ$137,Data!$A:$A,'All YOY'!AJ$136,Data!$C:$C,'All YOY'!$C149,Data!$B:$B,'All YOY'!AJ$135)</f>
        <v>0</v>
      </c>
      <c r="AK149" s="85">
        <f>SUMIFS(Data!$E:$E,Data!$D:$D,'All YOY'!AK$137,Data!$A:$A,'All YOY'!AK$136,Data!$C:$C,'All YOY'!$C149,Data!$B:$B,'All YOY'!AK$135)</f>
        <v>0</v>
      </c>
      <c r="AL149" s="85">
        <f>SUMIFS(Data!$E:$E,Data!$D:$D,'All YOY'!AL$137,Data!$A:$A,'All YOY'!AL$136,Data!$C:$C,'All YOY'!$C149,Data!$B:$B,'All YOY'!AL$135)</f>
        <v>0</v>
      </c>
      <c r="AM149" s="85">
        <f>SUMIFS(Data!$E:$E,Data!$D:$D,'All YOY'!AM$137,Data!$A:$A,'All YOY'!AM$136,Data!$C:$C,'All YOY'!$C149,Data!$B:$B,'All YOY'!AM$135)</f>
        <v>0</v>
      </c>
      <c r="AN149" s="85">
        <f>SUMIFS(Data!$E:$E,Data!$D:$D,'All YOY'!AN$137,Data!$A:$A,'All YOY'!AN$136,Data!$C:$C,'All YOY'!$C149,Data!$B:$B,'All YOY'!AN$135)</f>
        <v>0</v>
      </c>
      <c r="AO149" s="85">
        <f>SUMIFS(Data!$E:$E,Data!$D:$D,'All YOY'!AO$137,Data!$A:$A,'All YOY'!AO$136,Data!$C:$C,'All YOY'!$C149,Data!$B:$B,'All YOY'!AO$135)</f>
        <v>0</v>
      </c>
      <c r="AP149" s="85">
        <f>SUMIFS(Data!$E:$E,Data!$D:$D,'All YOY'!AP$137,Data!$A:$A,'All YOY'!AP$136,Data!$C:$C,'All YOY'!$C149,Data!$B:$B,'All YOY'!AP$135)</f>
        <v>0</v>
      </c>
      <c r="AQ149" s="85">
        <f>SUMIFS(Data!$E:$E,Data!$D:$D,'All YOY'!AQ$137,Data!$A:$A,'All YOY'!AQ$136,Data!$C:$C,'All YOY'!$C149,Data!$B:$B,'All YOY'!AQ$135)</f>
        <v>0</v>
      </c>
      <c r="AR149" s="85">
        <f>SUMIFS(Data!$E:$E,Data!$D:$D,'All YOY'!AR$137,Data!$A:$A,'All YOY'!AR$136,Data!$C:$C,'All YOY'!$C149,Data!$B:$B,'All YOY'!AR$135)</f>
        <v>0</v>
      </c>
      <c r="AS149" s="85">
        <f>SUMIFS(Data!$E:$E,Data!$D:$D,'All YOY'!AS$137,Data!$A:$A,'All YOY'!AS$136,Data!$C:$C,'All YOY'!$C149,Data!$B:$B,'All YOY'!AS$135)</f>
        <v>0</v>
      </c>
      <c r="AT149" s="85">
        <f>SUMIFS(Data!$E:$E,Data!$D:$D,'All YOY'!AT$137,Data!$A:$A,'All YOY'!AT$136,Data!$C:$C,'All YOY'!$C149,Data!$B:$B,'All YOY'!AT$135)</f>
        <v>0</v>
      </c>
      <c r="AU149" s="85">
        <f>SUMIFS(Data!$E:$E,Data!$D:$D,'All YOY'!AU$137,Data!$A:$A,'All YOY'!AU$136,Data!$C:$C,'All YOY'!$C149,Data!$B:$B,'All YOY'!AU$135)</f>
        <v>0</v>
      </c>
      <c r="AV149" s="85">
        <f>SUMIFS(Data!$E:$E,Data!$D:$D,'All YOY'!AV$137,Data!$A:$A,'All YOY'!AV$136,Data!$C:$C,'All YOY'!$C149,Data!$B:$B,'All YOY'!AV$135)</f>
        <v>0</v>
      </c>
      <c r="AW149" s="85">
        <f>SUMIFS(Data!$E:$E,Data!$D:$D,'All YOY'!AW$137,Data!$A:$A,'All YOY'!AW$136,Data!$C:$C,'All YOY'!$C149,Data!$B:$B,'All YOY'!AW$135)</f>
        <v>0</v>
      </c>
      <c r="AX149" s="85">
        <f>SUMIFS(Data!$E:$E,Data!$D:$D,'All YOY'!AX$137,Data!$A:$A,'All YOY'!AX$136,Data!$C:$C,'All YOY'!$C149,Data!$B:$B,'All YOY'!AX$135)</f>
        <v>0</v>
      </c>
      <c r="AY149" s="85">
        <f>SUMIFS(Data!$E:$E,Data!$D:$D,'All YOY'!AY$137,Data!$A:$A,'All YOY'!AY$136,Data!$C:$C,'All YOY'!$C149,Data!$B:$B,'All YOY'!AY$135)</f>
        <v>0</v>
      </c>
      <c r="AZ149" s="85">
        <f>SUMIFS(Data!$E:$E,Data!$D:$D,'All YOY'!AZ$137,Data!$A:$A,'All YOY'!AZ$136,Data!$C:$C,'All YOY'!$C149,Data!$B:$B,'All YOY'!AZ$135)</f>
        <v>0</v>
      </c>
      <c r="BA149" s="85">
        <f>SUMIFS(Data!$E:$E,Data!$D:$D,'All YOY'!BA$137,Data!$A:$A,'All YOY'!BA$136,Data!$C:$C,'All YOY'!$C149,Data!$B:$B,'All YOY'!BA$135)</f>
        <v>0</v>
      </c>
      <c r="BB149" s="85">
        <f>SUMIFS(Data!$E:$E,Data!$D:$D,'All YOY'!BB$137,Data!$A:$A,'All YOY'!BB$136,Data!$C:$C,'All YOY'!$C149,Data!$B:$B,'All YOY'!BB$135)</f>
        <v>0</v>
      </c>
      <c r="BC149" s="85">
        <f>SUMIFS(Data!$E:$E,Data!$D:$D,'All YOY'!BC$137,Data!$A:$A,'All YOY'!BC$136,Data!$C:$C,'All YOY'!$C149,Data!$B:$B,'All YOY'!BC$135)</f>
        <v>0</v>
      </c>
      <c r="BD149" s="85">
        <f>SUMIFS(Data!$E:$E,Data!$D:$D,'All YOY'!BD$137,Data!$A:$A,'All YOY'!BD$136,Data!$C:$C,'All YOY'!$C149,Data!$B:$B,'All YOY'!BD$135)</f>
        <v>0</v>
      </c>
      <c r="BE149" s="85">
        <f>SUMIFS(Data!$E:$E,Data!$D:$D,'All YOY'!BE$137,Data!$A:$A,'All YOY'!BE$136,Data!$C:$C,'All YOY'!$C149,Data!$B:$B,'All YOY'!BE$135)</f>
        <v>0</v>
      </c>
      <c r="BF149" s="85">
        <f>SUMIFS(Data!$E:$E,Data!$D:$D,'All YOY'!BF$137,Data!$A:$A,'All YOY'!BF$136,Data!$C:$C,'All YOY'!$C149,Data!$B:$B,'All YOY'!BF$135)</f>
        <v>0</v>
      </c>
      <c r="BG149" s="85">
        <f>SUMIFS(Data!$E:$E,Data!$D:$D,'All YOY'!BG$137,Data!$A:$A,'All YOY'!BG$136,Data!$C:$C,'All YOY'!$C149,Data!$B:$B,'All YOY'!BG$135)</f>
        <v>0</v>
      </c>
      <c r="BH149" s="85">
        <f>SUMIFS(Data!$E:$E,Data!$D:$D,'All YOY'!BH$137,Data!$A:$A,'All YOY'!BH$136,Data!$C:$C,'All YOY'!$C149,Data!$B:$B,'All YOY'!BH$135)</f>
        <v>0</v>
      </c>
      <c r="BI149" s="85">
        <f>SUMIFS(Data!$E:$E,Data!$D:$D,'All YOY'!BI$137,Data!$A:$A,'All YOY'!BI$136,Data!$C:$C,'All YOY'!$C149,Data!$B:$B,'All YOY'!BI$135)</f>
        <v>0</v>
      </c>
      <c r="BJ149" s="85">
        <f>SUMIFS(Data!$E:$E,Data!$D:$D,'All YOY'!BJ$137,Data!$A:$A,'All YOY'!BJ$136,Data!$C:$C,'All YOY'!$C149,Data!$B:$B,'All YOY'!BJ$135)</f>
        <v>0</v>
      </c>
      <c r="BK149" s="85">
        <f>SUMIFS(Data!$E:$E,Data!$D:$D,'All YOY'!BK$137,Data!$A:$A,'All YOY'!BK$136,Data!$C:$C,'All YOY'!$C149,Data!$B:$B,'All YOY'!BK$135)</f>
        <v>0</v>
      </c>
      <c r="BL149" s="85">
        <f>SUMIFS(Data!$E:$E,Data!$D:$D,'All YOY'!BL$137,Data!$A:$A,'All YOY'!BL$136,Data!$C:$C,'All YOY'!$C149,Data!$B:$B,'All YOY'!BL$135)</f>
        <v>0</v>
      </c>
      <c r="BM149" s="85">
        <f>SUMIFS(Data!$E:$E,Data!$D:$D,'All YOY'!BM$137,Data!$A:$A,'All YOY'!BM$136,Data!$C:$C,'All YOY'!$C149,Data!$B:$B,'All YOY'!BM$135)</f>
        <v>0</v>
      </c>
      <c r="BN149" s="85">
        <f>SUMIFS(Data!$E:$E,Data!$D:$D,'All YOY'!BN$137,Data!$A:$A,'All YOY'!BN$136,Data!$C:$C,'All YOY'!$C149,Data!$B:$B,'All YOY'!BN$135)</f>
        <v>0</v>
      </c>
      <c r="BO149" s="85">
        <f>SUMIFS(Data!$E:$E,Data!$D:$D,'All YOY'!BO$137,Data!$A:$A,'All YOY'!BO$136,Data!$C:$C,'All YOY'!$C149,Data!$B:$B,'All YOY'!BO$135)</f>
        <v>0</v>
      </c>
      <c r="BP149" s="85">
        <f>SUMIFS(Data!$E:$E,Data!$D:$D,'All YOY'!BP$137,Data!$A:$A,'All YOY'!BP$136,Data!$C:$C,'All YOY'!$C149,Data!$B:$B,'All YOY'!BP$135)</f>
        <v>0</v>
      </c>
      <c r="BQ149" s="85">
        <f>SUMIFS(Data!$E:$E,Data!$D:$D,'All YOY'!BQ$137,Data!$A:$A,'All YOY'!BQ$136,Data!$C:$C,'All YOY'!$C149,Data!$B:$B,'All YOY'!BQ$135)</f>
        <v>0</v>
      </c>
      <c r="BR149" s="85">
        <f>SUMIFS(Data!$E:$E,Data!$D:$D,'All YOY'!BR$137,Data!$A:$A,'All YOY'!BR$136,Data!$C:$C,'All YOY'!$C149,Data!$B:$B,'All YOY'!BR$135)</f>
        <v>0</v>
      </c>
      <c r="BS149" s="85">
        <f>SUMIFS(Data!$E:$E,Data!$D:$D,'All YOY'!BS$137,Data!$A:$A,'All YOY'!BS$136,Data!$C:$C,'All YOY'!$C149,Data!$B:$B,'All YOY'!BS$135)</f>
        <v>0</v>
      </c>
      <c r="BT149" s="85">
        <f>SUMIFS(Data!$E:$E,Data!$D:$D,'All YOY'!BT$137,Data!$A:$A,'All YOY'!BT$136,Data!$C:$C,'All YOY'!$C149,Data!$B:$B,'All YOY'!BT$135)</f>
        <v>0</v>
      </c>
      <c r="BU149" s="85">
        <f>SUMIFS(Data!$E:$E,Data!$D:$D,'All YOY'!BU$137,Data!$A:$A,'All YOY'!BU$136,Data!$C:$C,'All YOY'!$C149,Data!$B:$B,'All YOY'!BU$135)</f>
        <v>0</v>
      </c>
      <c r="BV149" s="85">
        <f>SUMIFS(Data!$E:$E,Data!$D:$D,'All YOY'!BV$137,Data!$A:$A,'All YOY'!BV$136,Data!$C:$C,'All YOY'!$C149,Data!$B:$B,'All YOY'!BV$135)</f>
        <v>0</v>
      </c>
      <c r="BW149" s="85">
        <f>SUMIFS(Data!$E:$E,Data!$D:$D,'All YOY'!BW$137,Data!$A:$A,'All YOY'!BW$136,Data!$C:$C,'All YOY'!$C149,Data!$B:$B,'All YOY'!BW$135)</f>
        <v>0</v>
      </c>
      <c r="BX149" s="85">
        <f>SUMIFS(Data!$E:$E,Data!$D:$D,'All YOY'!BX$137,Data!$A:$A,'All YOY'!BX$136,Data!$C:$C,'All YOY'!$C149,Data!$B:$B,'All YOY'!BX$135)</f>
        <v>0</v>
      </c>
      <c r="BY149" s="85">
        <f>SUMIFS(Data!$E:$E,Data!$D:$D,'All YOY'!BY$137,Data!$A:$A,'All YOY'!BY$136,Data!$C:$C,'All YOY'!$C149,Data!$B:$B,'All YOY'!BY$135)</f>
        <v>0</v>
      </c>
      <c r="BZ149" s="85">
        <f>SUMIFS(Data!$E:$E,Data!$D:$D,'All YOY'!BZ$137,Data!$A:$A,'All YOY'!BZ$136,Data!$C:$C,'All YOY'!$C149,Data!$B:$B,'All YOY'!BZ$135)</f>
        <v>0</v>
      </c>
      <c r="CA149" s="85">
        <f>SUMIFS(Data!$E:$E,Data!$D:$D,'All YOY'!CA$137,Data!$A:$A,'All YOY'!CA$136,Data!$C:$C,'All YOY'!$C149,Data!$B:$B,'All YOY'!CA$135)</f>
        <v>0</v>
      </c>
      <c r="CB149" s="85">
        <f>SUMIFS(Data!$E:$E,Data!$D:$D,'All YOY'!CB$137,Data!$A:$A,'All YOY'!CB$136,Data!$C:$C,'All YOY'!$C149,Data!$B:$B,'All YOY'!CB$135)</f>
        <v>0</v>
      </c>
      <c r="CC149" s="85">
        <f>SUMIFS(Data!$E:$E,Data!$D:$D,'All YOY'!CC$137,Data!$A:$A,'All YOY'!CC$136,Data!$C:$C,'All YOY'!$C149,Data!$B:$B,'All YOY'!CC$135)</f>
        <v>0</v>
      </c>
      <c r="CD149" s="85">
        <f>SUMIFS(Data!$E:$E,Data!$D:$D,'All YOY'!CD$137,Data!$A:$A,'All YOY'!CD$136,Data!$C:$C,'All YOY'!$C149,Data!$B:$B,'All YOY'!CD$135)</f>
        <v>0</v>
      </c>
      <c r="CE149" s="85">
        <f>SUMIFS(Data!$E:$E,Data!$D:$D,'All YOY'!CE$137,Data!$A:$A,'All YOY'!CE$136,Data!$C:$C,'All YOY'!$C149,Data!$B:$B,'All YOY'!CE$135)</f>
        <v>0</v>
      </c>
      <c r="CF149" s="85">
        <f>SUMIFS(Data!$E:$E,Data!$D:$D,'All YOY'!CF$137,Data!$A:$A,'All YOY'!CF$136,Data!$C:$C,'All YOY'!$C149,Data!$B:$B,'All YOY'!CF$135)</f>
        <v>0</v>
      </c>
      <c r="CG149" s="85">
        <f>SUMIFS(Data!$E:$E,Data!$D:$D,'All YOY'!CG$137,Data!$A:$A,'All YOY'!CG$136,Data!$C:$C,'All YOY'!$C149,Data!$B:$B,'All YOY'!CG$135)</f>
        <v>0</v>
      </c>
      <c r="CH149" s="85">
        <f>SUMIFS(Data!$E:$E,Data!$D:$D,'All YOY'!CH$137,Data!$A:$A,'All YOY'!CH$136,Data!$C:$C,'All YOY'!$C149,Data!$B:$B,'All YOY'!CH$135)</f>
        <v>462</v>
      </c>
      <c r="CI149" s="85">
        <f>SUMIFS(Data!$E:$E,Data!$D:$D,'All YOY'!CI$137,Data!$A:$A,'All YOY'!CI$136,Data!$C:$C,'All YOY'!$C149,Data!$B:$B,'All YOY'!CI$135)</f>
        <v>462</v>
      </c>
      <c r="CJ149" s="85">
        <f>SUMIFS(Data!$E:$E,Data!$D:$D,'All YOY'!CJ$137,Data!$A:$A,'All YOY'!CJ$136,Data!$C:$C,'All YOY'!$C149,Data!$B:$B,'All YOY'!CJ$135)</f>
        <v>0</v>
      </c>
      <c r="CK149" s="85">
        <f>SUMIFS(Data!$E:$E,Data!$D:$D,'All YOY'!CK$137,Data!$A:$A,'All YOY'!CK$136,Data!$C:$C,'All YOY'!$C149,Data!$B:$B,'All YOY'!CK$135)</f>
        <v>489</v>
      </c>
      <c r="CL149" s="85">
        <f>SUMIFS(Data!$E:$E,Data!$D:$D,'All YOY'!CL$137,Data!$A:$A,'All YOY'!CL$136,Data!$C:$C,'All YOY'!$C149,Data!$B:$B,'All YOY'!CL$135)</f>
        <v>489</v>
      </c>
      <c r="CM149" s="85">
        <f>SUMIFS(Data!$E:$E,Data!$D:$D,'All YOY'!CM$137,Data!$A:$A,'All YOY'!CM$136,Data!$C:$C,'All YOY'!$C149,Data!$B:$B,'All YOY'!CM$135)</f>
        <v>0</v>
      </c>
      <c r="CN149" s="85">
        <f>SUMIFS(Data!$E:$E,Data!$D:$D,'All YOY'!CN$137,Data!$A:$A,'All YOY'!CN$136,Data!$C:$C,'All YOY'!$C149,Data!$B:$B,'All YOY'!CN$135)</f>
        <v>477</v>
      </c>
      <c r="CO149" s="85">
        <f>SUMIFS(Data!$E:$E,Data!$D:$D,'All YOY'!CO$137,Data!$A:$A,'All YOY'!CO$136,Data!$C:$C,'All YOY'!$C149,Data!$B:$B,'All YOY'!CO$135)</f>
        <v>477</v>
      </c>
      <c r="CP149" s="85">
        <f>SUMIFS(Data!$E:$E,Data!$D:$D,'All YOY'!CP$137,Data!$A:$A,'All YOY'!CP$136,Data!$C:$C,'All YOY'!$C149,Data!$B:$B,'All YOY'!CP$135)</f>
        <v>0</v>
      </c>
      <c r="CQ149" s="85">
        <f>SUMIFS(Data!$E:$E,Data!$D:$D,'All YOY'!CQ$137,Data!$A:$A,'All YOY'!CQ$136,Data!$C:$C,'All YOY'!$C149,Data!$B:$B,'All YOY'!CQ$135)</f>
        <v>487</v>
      </c>
      <c r="CR149" s="85">
        <f>SUMIFS(Data!$E:$E,Data!$D:$D,'All YOY'!CR$137,Data!$A:$A,'All YOY'!CR$136,Data!$C:$C,'All YOY'!$C149,Data!$B:$B,'All YOY'!CR$135)</f>
        <v>487</v>
      </c>
      <c r="CS149" s="85">
        <f>SUMIFS(Data!$E:$E,Data!$D:$D,'All YOY'!CS$137,Data!$A:$A,'All YOY'!CS$136,Data!$C:$C,'All YOY'!$C149,Data!$B:$B,'All YOY'!CS$135)</f>
        <v>0</v>
      </c>
      <c r="CT149" s="85">
        <f>SUMIFS(Data!$E:$E,Data!$D:$D,'All YOY'!CT$137,Data!$A:$A,'All YOY'!CT$136,Data!$C:$C,'All YOY'!$C149,Data!$B:$B,'All YOY'!CT$135)</f>
        <v>311</v>
      </c>
      <c r="CU149" s="85">
        <f>SUMIFS(Data!$E:$E,Data!$D:$D,'All YOY'!CU$137,Data!$A:$A,'All YOY'!CU$136,Data!$C:$C,'All YOY'!$C149,Data!$B:$B,'All YOY'!CU$135)</f>
        <v>311</v>
      </c>
      <c r="CV149" s="85">
        <f>SUMIFS(Data!$E:$E,Data!$D:$D,'All YOY'!CV$137,Data!$A:$A,'All YOY'!CV$136,Data!$C:$C,'All YOY'!$C149,Data!$B:$B,'All YOY'!CV$135)</f>
        <v>0</v>
      </c>
      <c r="CW149" s="85">
        <f>SUMIFS(Data!$E:$E,Data!$D:$D,'All YOY'!CW$137,Data!$A:$A,'All YOY'!CW$136,Data!$C:$C,'All YOY'!$C149,Data!$B:$B,'All YOY'!CW$135)</f>
        <v>462</v>
      </c>
      <c r="CX149" s="85">
        <f>SUMIFS(Data!$E:$E,Data!$D:$D,'All YOY'!CX$137,Data!$A:$A,'All YOY'!CX$136,Data!$C:$C,'All YOY'!$C149,Data!$B:$B,'All YOY'!CX$135)</f>
        <v>462</v>
      </c>
      <c r="CY149" s="85">
        <f>SUMIFS(Data!$E:$E,Data!$D:$D,'All YOY'!CY$137,Data!$A:$A,'All YOY'!CY$136,Data!$C:$C,'All YOY'!$C149,Data!$B:$B,'All YOY'!CY$135)</f>
        <v>0</v>
      </c>
      <c r="CZ149" s="85">
        <f>SUMIFS(Data!$E:$E,Data!$D:$D,'All YOY'!CZ$137,Data!$A:$A,'All YOY'!CZ$136,Data!$C:$C,'All YOY'!$C149,Data!$B:$B,'All YOY'!CZ$135)</f>
        <v>437</v>
      </c>
      <c r="DA149" s="85">
        <f>SUMIFS(Data!$E:$E,Data!$D:$D,'All YOY'!DA$137,Data!$A:$A,'All YOY'!DA$136,Data!$C:$C,'All YOY'!$C149,Data!$B:$B,'All YOY'!DA$135)</f>
        <v>437</v>
      </c>
      <c r="DB149" s="85">
        <f>SUMIFS(Data!$E:$E,Data!$D:$D,'All YOY'!DB$137,Data!$A:$A,'All YOY'!DB$136,Data!$C:$C,'All YOY'!$C149,Data!$B:$B,'All YOY'!DB$135)</f>
        <v>0</v>
      </c>
      <c r="DC149" s="85">
        <f>SUMIFS(Data!$E:$E,Data!$D:$D,'All YOY'!DC$137,Data!$A:$A,'All YOY'!DC$136,Data!$C:$C,'All YOY'!$C149,Data!$B:$B,'All YOY'!DC$135)</f>
        <v>445</v>
      </c>
      <c r="DD149" s="85">
        <f>SUMIFS(Data!$E:$E,Data!$D:$D,'All YOY'!DD$137,Data!$A:$A,'All YOY'!DD$136,Data!$C:$C,'All YOY'!$C149,Data!$B:$B,'All YOY'!DD$135)</f>
        <v>445</v>
      </c>
      <c r="DE149" s="85">
        <f>SUMIFS(Data!$E:$E,Data!$D:$D,'All YOY'!DE$137,Data!$A:$A,'All YOY'!DE$136,Data!$C:$C,'All YOY'!$C149,Data!$B:$B,'All YOY'!DE$135)</f>
        <v>0</v>
      </c>
    </row>
    <row r="150" spans="1:109">
      <c r="A150" s="77" t="s">
        <v>426</v>
      </c>
      <c r="B150" s="77"/>
      <c r="C150" s="77" t="s">
        <v>6</v>
      </c>
      <c r="D150" s="77"/>
      <c r="E150" s="85">
        <f>SUMIFS(Data!$E:$E,Data!$D:$D,'All YOY'!E$137,Data!$A:$A,'All YOY'!E$136,Data!$C:$C,'All YOY'!$C150,Data!$B:$B,'All YOY'!E$135)</f>
        <v>195119</v>
      </c>
      <c r="F150" s="85">
        <f>SUMIFS(Data!$E:$E,Data!$D:$D,'All YOY'!F$137,Data!$A:$A,'All YOY'!F$136,Data!$C:$C,'All YOY'!$C150,Data!$B:$B,'All YOY'!F$135)</f>
        <v>160135</v>
      </c>
      <c r="G150" s="85">
        <f>SUMIFS(Data!$E:$E,Data!$D:$D,'All YOY'!G$137,Data!$A:$A,'All YOY'!G$136,Data!$C:$C,'All YOY'!$C150,Data!$B:$B,'All YOY'!G$135)</f>
        <v>34984</v>
      </c>
      <c r="H150" s="85">
        <f>SUMIFS(Data!$E:$E,Data!$D:$D,'All YOY'!H$137,Data!$A:$A,'All YOY'!H$136,Data!$C:$C,'All YOY'!$C150,Data!$B:$B,'All YOY'!H$135)</f>
        <v>192875</v>
      </c>
      <c r="I150" s="85">
        <f>SUMIFS(Data!$E:$E,Data!$D:$D,'All YOY'!I$137,Data!$A:$A,'All YOY'!I$136,Data!$C:$C,'All YOY'!$C150,Data!$B:$B,'All YOY'!I$135)</f>
        <v>158936</v>
      </c>
      <c r="J150" s="85">
        <f>SUMIFS(Data!$E:$E,Data!$D:$D,'All YOY'!J$137,Data!$A:$A,'All YOY'!J$136,Data!$C:$C,'All YOY'!$C150,Data!$B:$B,'All YOY'!J$135)</f>
        <v>33939</v>
      </c>
      <c r="K150" s="85">
        <f>SUMIFS(Data!$E:$E,Data!$D:$D,'All YOY'!K$137,Data!$A:$A,'All YOY'!K$136,Data!$C:$C,'All YOY'!$C150,Data!$B:$B,'All YOY'!K$135)</f>
        <v>180491</v>
      </c>
      <c r="L150" s="85">
        <f>SUMIFS(Data!$E:$E,Data!$D:$D,'All YOY'!L$137,Data!$A:$A,'All YOY'!L$136,Data!$C:$C,'All YOY'!$C150,Data!$B:$B,'All YOY'!L$135)</f>
        <v>155710</v>
      </c>
      <c r="M150" s="85">
        <f>SUMIFS(Data!$E:$E,Data!$D:$D,'All YOY'!M$137,Data!$A:$A,'All YOY'!M$136,Data!$C:$C,'All YOY'!$C150,Data!$B:$B,'All YOY'!M$135)</f>
        <v>24781</v>
      </c>
      <c r="N150" s="85">
        <f>SUMIFS(Data!$E:$E,Data!$D:$D,'All YOY'!N$137,Data!$A:$A,'All YOY'!N$136,Data!$C:$C,'All YOY'!$C150,Data!$B:$B,'All YOY'!N$135)</f>
        <v>187209</v>
      </c>
      <c r="O150" s="85">
        <f>SUMIFS(Data!$E:$E,Data!$D:$D,'All YOY'!O$137,Data!$A:$A,'All YOY'!O$136,Data!$C:$C,'All YOY'!$C150,Data!$B:$B,'All YOY'!O$135)</f>
        <v>155152</v>
      </c>
      <c r="P150" s="85">
        <f>SUMIFS(Data!$E:$E,Data!$D:$D,'All YOY'!P$137,Data!$A:$A,'All YOY'!P$136,Data!$C:$C,'All YOY'!$C150,Data!$B:$B,'All YOY'!P$135)</f>
        <v>32057</v>
      </c>
      <c r="Q150" s="85">
        <f>SUMIFS(Data!$E:$E,Data!$D:$D,'All YOY'!Q$137,Data!$A:$A,'All YOY'!Q$136,Data!$C:$C,'All YOY'!$C150,Data!$B:$B,'All YOY'!Q$135)</f>
        <v>187374</v>
      </c>
      <c r="R150" s="85">
        <f>SUMIFS(Data!$E:$E,Data!$D:$D,'All YOY'!R$137,Data!$A:$A,'All YOY'!R$136,Data!$C:$C,'All YOY'!$C150,Data!$B:$B,'All YOY'!R$135)</f>
        <v>155322</v>
      </c>
      <c r="S150" s="85">
        <f>SUMIFS(Data!$E:$E,Data!$D:$D,'All YOY'!S$137,Data!$A:$A,'All YOY'!S$136,Data!$C:$C,'All YOY'!$C150,Data!$B:$B,'All YOY'!S$135)</f>
        <v>32052</v>
      </c>
      <c r="T150" s="85">
        <f>SUMIFS(Data!$E:$E,Data!$D:$D,'All YOY'!T$137,Data!$A:$A,'All YOY'!T$136,Data!$C:$C,'All YOY'!$C150,Data!$B:$B,'All YOY'!T$135)</f>
        <v>189607</v>
      </c>
      <c r="U150" s="85">
        <f>SUMIFS(Data!$E:$E,Data!$D:$D,'All YOY'!U$137,Data!$A:$A,'All YOY'!U$136,Data!$C:$C,'All YOY'!$C150,Data!$B:$B,'All YOY'!U$135)</f>
        <v>154855</v>
      </c>
      <c r="V150" s="85">
        <f>SUMIFS(Data!$E:$E,Data!$D:$D,'All YOY'!V$137,Data!$A:$A,'All YOY'!V$136,Data!$C:$C,'All YOY'!$C150,Data!$B:$B,'All YOY'!V$135)</f>
        <v>34752</v>
      </c>
      <c r="W150" s="85">
        <f>SUMIFS(Data!$E:$E,Data!$D:$D,'All YOY'!W$137,Data!$A:$A,'All YOY'!W$136,Data!$C:$C,'All YOY'!$C150,Data!$B:$B,'All YOY'!W$135)</f>
        <v>194103</v>
      </c>
      <c r="X150" s="85">
        <f>SUMIFS(Data!$E:$E,Data!$D:$D,'All YOY'!X$137,Data!$A:$A,'All YOY'!X$136,Data!$C:$C,'All YOY'!$C150,Data!$B:$B,'All YOY'!X$135)</f>
        <v>157407</v>
      </c>
      <c r="Y150" s="85">
        <f>SUMIFS(Data!$E:$E,Data!$D:$D,'All YOY'!Y$137,Data!$A:$A,'All YOY'!Y$136,Data!$C:$C,'All YOY'!$C150,Data!$B:$B,'All YOY'!Y$135)</f>
        <v>36696</v>
      </c>
      <c r="Z150" s="85">
        <f>SUMIFS(Data!$E:$E,Data!$D:$D,'All YOY'!Z$137,Data!$A:$A,'All YOY'!Z$136,Data!$C:$C,'All YOY'!$C150,Data!$B:$B,'All YOY'!Z$135)</f>
        <v>177475</v>
      </c>
      <c r="AA150" s="85">
        <f>SUMIFS(Data!$E:$E,Data!$D:$D,'All YOY'!AA$137,Data!$A:$A,'All YOY'!AA$136,Data!$C:$C,'All YOY'!$C150,Data!$B:$B,'All YOY'!AA$135)</f>
        <v>154574</v>
      </c>
      <c r="AB150" s="85">
        <f>SUMIFS(Data!$E:$E,Data!$D:$D,'All YOY'!AB$137,Data!$A:$A,'All YOY'!AB$136,Data!$C:$C,'All YOY'!$C150,Data!$B:$B,'All YOY'!AB$135)</f>
        <v>22901</v>
      </c>
      <c r="AC150" s="85">
        <f>SUMIFS(Data!$E:$E,Data!$D:$D,'All YOY'!AC$137,Data!$A:$A,'All YOY'!AC$136,Data!$C:$C,'All YOY'!$C150,Data!$B:$B,'All YOY'!AC$135)</f>
        <v>202538</v>
      </c>
      <c r="AD150" s="85">
        <f>SUMIFS(Data!$E:$E,Data!$D:$D,'All YOY'!AD$137,Data!$A:$A,'All YOY'!AD$136,Data!$C:$C,'All YOY'!$C150,Data!$B:$B,'All YOY'!AD$135)</f>
        <v>165305</v>
      </c>
      <c r="AE150" s="85">
        <f>SUMIFS(Data!$E:$E,Data!$D:$D,'All YOY'!AE$137,Data!$A:$A,'All YOY'!AE$136,Data!$C:$C,'All YOY'!$C150,Data!$B:$B,'All YOY'!AE$135)</f>
        <v>37233</v>
      </c>
      <c r="AF150" s="85">
        <f>SUMIFS(Data!$E:$E,Data!$D:$D,'All YOY'!AF$137,Data!$A:$A,'All YOY'!AF$136,Data!$C:$C,'All YOY'!$C150,Data!$B:$B,'All YOY'!AF$135)</f>
        <v>197582</v>
      </c>
      <c r="AG150" s="85">
        <f>SUMIFS(Data!$E:$E,Data!$D:$D,'All YOY'!AG$137,Data!$A:$A,'All YOY'!AG$136,Data!$C:$C,'All YOY'!$C150,Data!$B:$B,'All YOY'!AG$135)</f>
        <v>164210</v>
      </c>
      <c r="AH150" s="85">
        <f>SUMIFS(Data!$E:$E,Data!$D:$D,'All YOY'!AH$137,Data!$A:$A,'All YOY'!AH$136,Data!$C:$C,'All YOY'!$C150,Data!$B:$B,'All YOY'!AH$135)</f>
        <v>33372</v>
      </c>
      <c r="AI150" s="85">
        <f>SUMIFS(Data!$E:$E,Data!$D:$D,'All YOY'!AI$137,Data!$A:$A,'All YOY'!AI$136,Data!$C:$C,'All YOY'!$C150,Data!$B:$B,'All YOY'!AI$135)</f>
        <v>201832</v>
      </c>
      <c r="AJ150" s="85">
        <f>SUMIFS(Data!$E:$E,Data!$D:$D,'All YOY'!AJ$137,Data!$A:$A,'All YOY'!AJ$136,Data!$C:$C,'All YOY'!$C150,Data!$B:$B,'All YOY'!AJ$135)</f>
        <v>167818</v>
      </c>
      <c r="AK150" s="85">
        <f>SUMIFS(Data!$E:$E,Data!$D:$D,'All YOY'!AK$137,Data!$A:$A,'All YOY'!AK$136,Data!$C:$C,'All YOY'!$C150,Data!$B:$B,'All YOY'!AK$135)</f>
        <v>34014</v>
      </c>
      <c r="AL150" s="85">
        <f>SUMIFS(Data!$E:$E,Data!$D:$D,'All YOY'!AL$137,Data!$A:$A,'All YOY'!AL$136,Data!$C:$C,'All YOY'!$C150,Data!$B:$B,'All YOY'!AL$135)</f>
        <v>211705</v>
      </c>
      <c r="AM150" s="85">
        <f>SUMIFS(Data!$E:$E,Data!$D:$D,'All YOY'!AM$137,Data!$A:$A,'All YOY'!AM$136,Data!$C:$C,'All YOY'!$C150,Data!$B:$B,'All YOY'!AM$135)</f>
        <v>169344</v>
      </c>
      <c r="AN150" s="85">
        <f>SUMIFS(Data!$E:$E,Data!$D:$D,'All YOY'!AN$137,Data!$A:$A,'All YOY'!AN$136,Data!$C:$C,'All YOY'!$C150,Data!$B:$B,'All YOY'!AN$135)</f>
        <v>42361</v>
      </c>
      <c r="AO150" s="85">
        <f>SUMIFS(Data!$E:$E,Data!$D:$D,'All YOY'!AO$137,Data!$A:$A,'All YOY'!AO$136,Data!$C:$C,'All YOY'!$C150,Data!$B:$B,'All YOY'!AO$135)</f>
        <v>187155</v>
      </c>
      <c r="AP150" s="85">
        <f>SUMIFS(Data!$E:$E,Data!$D:$D,'All YOY'!AP$137,Data!$A:$A,'All YOY'!AP$136,Data!$C:$C,'All YOY'!$C150,Data!$B:$B,'All YOY'!AP$135)</f>
        <v>164651</v>
      </c>
      <c r="AQ150" s="85">
        <f>SUMIFS(Data!$E:$E,Data!$D:$D,'All YOY'!AQ$137,Data!$A:$A,'All YOY'!AQ$136,Data!$C:$C,'All YOY'!$C150,Data!$B:$B,'All YOY'!AQ$135)</f>
        <v>22504</v>
      </c>
      <c r="AR150" s="85">
        <f>SUMIFS(Data!$E:$E,Data!$D:$D,'All YOY'!AR$137,Data!$A:$A,'All YOY'!AR$136,Data!$C:$C,'All YOY'!$C150,Data!$B:$B,'All YOY'!AR$135)</f>
        <v>200597</v>
      </c>
      <c r="AS150" s="85">
        <f>SUMIFS(Data!$E:$E,Data!$D:$D,'All YOY'!AS$137,Data!$A:$A,'All YOY'!AS$136,Data!$C:$C,'All YOY'!$C150,Data!$B:$B,'All YOY'!AS$135)</f>
        <v>169298</v>
      </c>
      <c r="AT150" s="85">
        <f>SUMIFS(Data!$E:$E,Data!$D:$D,'All YOY'!AT$137,Data!$A:$A,'All YOY'!AT$136,Data!$C:$C,'All YOY'!$C150,Data!$B:$B,'All YOY'!AT$135)</f>
        <v>31299</v>
      </c>
      <c r="AU150" s="85">
        <f>SUMIFS(Data!$E:$E,Data!$D:$D,'All YOY'!AU$137,Data!$A:$A,'All YOY'!AU$136,Data!$C:$C,'All YOY'!$C150,Data!$B:$B,'All YOY'!AU$135)</f>
        <v>215613</v>
      </c>
      <c r="AV150" s="85">
        <f>SUMIFS(Data!$E:$E,Data!$D:$D,'All YOY'!AV$137,Data!$A:$A,'All YOY'!AV$136,Data!$C:$C,'All YOY'!$C150,Data!$B:$B,'All YOY'!AV$135)</f>
        <v>176615</v>
      </c>
      <c r="AW150" s="85">
        <f>SUMIFS(Data!$E:$E,Data!$D:$D,'All YOY'!AW$137,Data!$A:$A,'All YOY'!AW$136,Data!$C:$C,'All YOY'!$C150,Data!$B:$B,'All YOY'!AW$135)</f>
        <v>38998</v>
      </c>
      <c r="AX150" s="85">
        <f>SUMIFS(Data!$E:$E,Data!$D:$D,'All YOY'!AX$137,Data!$A:$A,'All YOY'!AX$136,Data!$C:$C,'All YOY'!$C150,Data!$B:$B,'All YOY'!AX$135)</f>
        <v>220241</v>
      </c>
      <c r="AY150" s="85">
        <f>SUMIFS(Data!$E:$E,Data!$D:$D,'All YOY'!AY$137,Data!$A:$A,'All YOY'!AY$136,Data!$C:$C,'All YOY'!$C150,Data!$B:$B,'All YOY'!AY$135)</f>
        <v>178346</v>
      </c>
      <c r="AZ150" s="85">
        <f>SUMIFS(Data!$E:$E,Data!$D:$D,'All YOY'!AZ$137,Data!$A:$A,'All YOY'!AZ$136,Data!$C:$C,'All YOY'!$C150,Data!$B:$B,'All YOY'!AZ$135)</f>
        <v>41895</v>
      </c>
      <c r="BA150" s="85">
        <f>SUMIFS(Data!$E:$E,Data!$D:$D,'All YOY'!BA$137,Data!$A:$A,'All YOY'!BA$136,Data!$C:$C,'All YOY'!$C150,Data!$B:$B,'All YOY'!BA$135)</f>
        <v>0</v>
      </c>
      <c r="BB150" s="85">
        <f>SUMIFS(Data!$E:$E,Data!$D:$D,'All YOY'!BB$137,Data!$A:$A,'All YOY'!BB$136,Data!$C:$C,'All YOY'!$C150,Data!$B:$B,'All YOY'!BB$135)</f>
        <v>0</v>
      </c>
      <c r="BC150" s="85">
        <f>SUMIFS(Data!$E:$E,Data!$D:$D,'All YOY'!BC$137,Data!$A:$A,'All YOY'!BC$136,Data!$C:$C,'All YOY'!$C150,Data!$B:$B,'All YOY'!BC$135)</f>
        <v>0</v>
      </c>
      <c r="BD150" s="85">
        <f>SUMIFS(Data!$E:$E,Data!$D:$D,'All YOY'!BD$137,Data!$A:$A,'All YOY'!BD$136,Data!$C:$C,'All YOY'!$C150,Data!$B:$B,'All YOY'!BD$135)</f>
        <v>221462</v>
      </c>
      <c r="BE150" s="85">
        <f>SUMIFS(Data!$E:$E,Data!$D:$D,'All YOY'!BE$137,Data!$A:$A,'All YOY'!BE$136,Data!$C:$C,'All YOY'!$C150,Data!$B:$B,'All YOY'!BE$135)</f>
        <v>183592</v>
      </c>
      <c r="BF150" s="85">
        <f>SUMIFS(Data!$E:$E,Data!$D:$D,'All YOY'!BF$137,Data!$A:$A,'All YOY'!BF$136,Data!$C:$C,'All YOY'!$C150,Data!$B:$B,'All YOY'!BF$135)</f>
        <v>37870</v>
      </c>
      <c r="BG150" s="85">
        <f>SUMIFS(Data!$E:$E,Data!$D:$D,'All YOY'!BG$137,Data!$A:$A,'All YOY'!BG$136,Data!$C:$C,'All YOY'!$C150,Data!$B:$B,'All YOY'!BG$135)</f>
        <v>227557</v>
      </c>
      <c r="BH150" s="85">
        <f>SUMIFS(Data!$E:$E,Data!$D:$D,'All YOY'!BH$137,Data!$A:$A,'All YOY'!BH$136,Data!$C:$C,'All YOY'!$C150,Data!$B:$B,'All YOY'!BH$135)</f>
        <v>188744</v>
      </c>
      <c r="BI150" s="85">
        <f>SUMIFS(Data!$E:$E,Data!$D:$D,'All YOY'!BI$137,Data!$A:$A,'All YOY'!BI$136,Data!$C:$C,'All YOY'!$C150,Data!$B:$B,'All YOY'!BI$135)</f>
        <v>38813</v>
      </c>
      <c r="BJ150" s="85">
        <f>SUMIFS(Data!$E:$E,Data!$D:$D,'All YOY'!BJ$137,Data!$A:$A,'All YOY'!BJ$136,Data!$C:$C,'All YOY'!$C150,Data!$B:$B,'All YOY'!BJ$135)</f>
        <v>243684</v>
      </c>
      <c r="BK150" s="85">
        <f>SUMIFS(Data!$E:$E,Data!$D:$D,'All YOY'!BK$137,Data!$A:$A,'All YOY'!BK$136,Data!$C:$C,'All YOY'!$C150,Data!$B:$B,'All YOY'!BK$135)</f>
        <v>193340</v>
      </c>
      <c r="BL150" s="85">
        <f>SUMIFS(Data!$E:$E,Data!$D:$D,'All YOY'!BL$137,Data!$A:$A,'All YOY'!BL$136,Data!$C:$C,'All YOY'!$C150,Data!$B:$B,'All YOY'!BL$135)</f>
        <v>50344</v>
      </c>
      <c r="BM150" s="85">
        <f>SUMIFS(Data!$E:$E,Data!$D:$D,'All YOY'!BM$137,Data!$A:$A,'All YOY'!BM$136,Data!$C:$C,'All YOY'!$C150,Data!$B:$B,'All YOY'!BM$135)</f>
        <v>252368</v>
      </c>
      <c r="BN150" s="85">
        <f>SUMIFS(Data!$E:$E,Data!$D:$D,'All YOY'!BN$137,Data!$A:$A,'All YOY'!BN$136,Data!$C:$C,'All YOY'!$C150,Data!$B:$B,'All YOY'!BN$135)</f>
        <v>194734</v>
      </c>
      <c r="BO150" s="85">
        <f>SUMIFS(Data!$E:$E,Data!$D:$D,'All YOY'!BO$137,Data!$A:$A,'All YOY'!BO$136,Data!$C:$C,'All YOY'!$C150,Data!$B:$B,'All YOY'!BO$135)</f>
        <v>57634</v>
      </c>
      <c r="BP150" s="85">
        <f>SUMIFS(Data!$E:$E,Data!$D:$D,'All YOY'!BP$137,Data!$A:$A,'All YOY'!BP$136,Data!$C:$C,'All YOY'!$C150,Data!$B:$B,'All YOY'!BP$135)</f>
        <v>255143</v>
      </c>
      <c r="BQ150" s="85">
        <f>SUMIFS(Data!$E:$E,Data!$D:$D,'All YOY'!BQ$137,Data!$A:$A,'All YOY'!BQ$136,Data!$C:$C,'All YOY'!$C150,Data!$B:$B,'All YOY'!BQ$135)</f>
        <v>198098</v>
      </c>
      <c r="BR150" s="85">
        <f>SUMIFS(Data!$E:$E,Data!$D:$D,'All YOY'!BR$137,Data!$A:$A,'All YOY'!BR$136,Data!$C:$C,'All YOY'!$C150,Data!$B:$B,'All YOY'!BR$135)</f>
        <v>57045</v>
      </c>
      <c r="BS150" s="85">
        <f>SUMIFS(Data!$E:$E,Data!$D:$D,'All YOY'!BS$137,Data!$A:$A,'All YOY'!BS$136,Data!$C:$C,'All YOY'!$C150,Data!$B:$B,'All YOY'!BS$135)</f>
        <v>243680</v>
      </c>
      <c r="BT150" s="85">
        <f>SUMIFS(Data!$E:$E,Data!$D:$D,'All YOY'!BT$137,Data!$A:$A,'All YOY'!BT$136,Data!$C:$C,'All YOY'!$C150,Data!$B:$B,'All YOY'!BT$135)</f>
        <v>200734</v>
      </c>
      <c r="BU150" s="85">
        <f>SUMIFS(Data!$E:$E,Data!$D:$D,'All YOY'!BU$137,Data!$A:$A,'All YOY'!BU$136,Data!$C:$C,'All YOY'!$C150,Data!$B:$B,'All YOY'!BU$135)</f>
        <v>42946</v>
      </c>
      <c r="BV150" s="85">
        <f>SUMIFS(Data!$E:$E,Data!$D:$D,'All YOY'!BV$137,Data!$A:$A,'All YOY'!BV$136,Data!$C:$C,'All YOY'!$C150,Data!$B:$B,'All YOY'!BV$135)</f>
        <v>249950</v>
      </c>
      <c r="BW150" s="85">
        <f>SUMIFS(Data!$E:$E,Data!$D:$D,'All YOY'!BW$137,Data!$A:$A,'All YOY'!BW$136,Data!$C:$C,'All YOY'!$C150,Data!$B:$B,'All YOY'!BW$135)</f>
        <v>203701</v>
      </c>
      <c r="BX150" s="85">
        <f>SUMIFS(Data!$E:$E,Data!$D:$D,'All YOY'!BX$137,Data!$A:$A,'All YOY'!BX$136,Data!$C:$C,'All YOY'!$C150,Data!$B:$B,'All YOY'!BX$135)</f>
        <v>46249</v>
      </c>
      <c r="BY150" s="85">
        <f>SUMIFS(Data!$E:$E,Data!$D:$D,'All YOY'!BY$137,Data!$A:$A,'All YOY'!BY$136,Data!$C:$C,'All YOY'!$C150,Data!$B:$B,'All YOY'!BY$135)</f>
        <v>255118</v>
      </c>
      <c r="BZ150" s="85">
        <f>SUMIFS(Data!$E:$E,Data!$D:$D,'All YOY'!BZ$137,Data!$A:$A,'All YOY'!BZ$136,Data!$C:$C,'All YOY'!$C150,Data!$B:$B,'All YOY'!BZ$135)</f>
        <v>204772</v>
      </c>
      <c r="CA150" s="85">
        <f>SUMIFS(Data!$E:$E,Data!$D:$D,'All YOY'!CA$137,Data!$A:$A,'All YOY'!CA$136,Data!$C:$C,'All YOY'!$C150,Data!$B:$B,'All YOY'!CA$135)</f>
        <v>50346</v>
      </c>
      <c r="CB150" s="85">
        <f>SUMIFS(Data!$E:$E,Data!$D:$D,'All YOY'!CB$137,Data!$A:$A,'All YOY'!CB$136,Data!$C:$C,'All YOY'!$C150,Data!$B:$B,'All YOY'!CB$135)</f>
        <v>257615</v>
      </c>
      <c r="CC150" s="85">
        <f>SUMIFS(Data!$E:$E,Data!$D:$D,'All YOY'!CC$137,Data!$A:$A,'All YOY'!CC$136,Data!$C:$C,'All YOY'!$C150,Data!$B:$B,'All YOY'!CC$135)</f>
        <v>205597</v>
      </c>
      <c r="CD150" s="85">
        <f>SUMIFS(Data!$E:$E,Data!$D:$D,'All YOY'!CD$137,Data!$A:$A,'All YOY'!CD$136,Data!$C:$C,'All YOY'!$C150,Data!$B:$B,'All YOY'!CD$135)</f>
        <v>52018</v>
      </c>
      <c r="CE150" s="85">
        <f>SUMIFS(Data!$E:$E,Data!$D:$D,'All YOY'!CE$137,Data!$A:$A,'All YOY'!CE$136,Data!$C:$C,'All YOY'!$C150,Data!$B:$B,'All YOY'!CE$135)</f>
        <v>263678</v>
      </c>
      <c r="CF150" s="85">
        <f>SUMIFS(Data!$E:$E,Data!$D:$D,'All YOY'!CF$137,Data!$A:$A,'All YOY'!CF$136,Data!$C:$C,'All YOY'!$C150,Data!$B:$B,'All YOY'!CF$135)</f>
        <v>207789</v>
      </c>
      <c r="CG150" s="85">
        <f>SUMIFS(Data!$E:$E,Data!$D:$D,'All YOY'!CG$137,Data!$A:$A,'All YOY'!CG$136,Data!$C:$C,'All YOY'!$C150,Data!$B:$B,'All YOY'!CG$135)</f>
        <v>55889</v>
      </c>
      <c r="CH150" s="85">
        <f>SUMIFS(Data!$E:$E,Data!$D:$D,'All YOY'!CH$137,Data!$A:$A,'All YOY'!CH$136,Data!$C:$C,'All YOY'!$C150,Data!$B:$B,'All YOY'!CH$135)</f>
        <v>254353</v>
      </c>
      <c r="CI150" s="85">
        <f>SUMIFS(Data!$E:$E,Data!$D:$D,'All YOY'!CI$137,Data!$A:$A,'All YOY'!CI$136,Data!$C:$C,'All YOY'!$C150,Data!$B:$B,'All YOY'!CI$135)</f>
        <v>212732</v>
      </c>
      <c r="CJ150" s="85">
        <f>SUMIFS(Data!$E:$E,Data!$D:$D,'All YOY'!CJ$137,Data!$A:$A,'All YOY'!CJ$136,Data!$C:$C,'All YOY'!$C150,Data!$B:$B,'All YOY'!CJ$135)</f>
        <v>41621</v>
      </c>
      <c r="CK150" s="85">
        <f>SUMIFS(Data!$E:$E,Data!$D:$D,'All YOY'!CK$137,Data!$A:$A,'All YOY'!CK$136,Data!$C:$C,'All YOY'!$C150,Data!$B:$B,'All YOY'!CK$135)</f>
        <v>275182</v>
      </c>
      <c r="CL150" s="85">
        <f>SUMIFS(Data!$E:$E,Data!$D:$D,'All YOY'!CL$137,Data!$A:$A,'All YOY'!CL$136,Data!$C:$C,'All YOY'!$C150,Data!$B:$B,'All YOY'!CL$135)</f>
        <v>222051</v>
      </c>
      <c r="CM150" s="85">
        <f>SUMIFS(Data!$E:$E,Data!$D:$D,'All YOY'!CM$137,Data!$A:$A,'All YOY'!CM$136,Data!$C:$C,'All YOY'!$C150,Data!$B:$B,'All YOY'!CM$135)</f>
        <v>53131</v>
      </c>
      <c r="CN150" s="85">
        <f>SUMIFS(Data!$E:$E,Data!$D:$D,'All YOY'!CN$137,Data!$A:$A,'All YOY'!CN$136,Data!$C:$C,'All YOY'!$C150,Data!$B:$B,'All YOY'!CN$135)</f>
        <v>255785</v>
      </c>
      <c r="CO150" s="85">
        <f>SUMIFS(Data!$E:$E,Data!$D:$D,'All YOY'!CO$137,Data!$A:$A,'All YOY'!CO$136,Data!$C:$C,'All YOY'!$C150,Data!$B:$B,'All YOY'!CO$135)</f>
        <v>218375</v>
      </c>
      <c r="CP150" s="85">
        <f>SUMIFS(Data!$E:$E,Data!$D:$D,'All YOY'!CP$137,Data!$A:$A,'All YOY'!CP$136,Data!$C:$C,'All YOY'!$C150,Data!$B:$B,'All YOY'!CP$135)</f>
        <v>37410</v>
      </c>
      <c r="CQ150" s="85">
        <f>SUMIFS(Data!$E:$E,Data!$D:$D,'All YOY'!CQ$137,Data!$A:$A,'All YOY'!CQ$136,Data!$C:$C,'All YOY'!$C150,Data!$B:$B,'All YOY'!CQ$135)</f>
        <v>251080</v>
      </c>
      <c r="CR150" s="85">
        <f>SUMIFS(Data!$E:$E,Data!$D:$D,'All YOY'!CR$137,Data!$A:$A,'All YOY'!CR$136,Data!$C:$C,'All YOY'!$C150,Data!$B:$B,'All YOY'!CR$135)</f>
        <v>214869</v>
      </c>
      <c r="CS150" s="85">
        <f>SUMIFS(Data!$E:$E,Data!$D:$D,'All YOY'!CS$137,Data!$A:$A,'All YOY'!CS$136,Data!$C:$C,'All YOY'!$C150,Data!$B:$B,'All YOY'!CS$135)</f>
        <v>36211</v>
      </c>
      <c r="CT150" s="85">
        <f>SUMIFS(Data!$E:$E,Data!$D:$D,'All YOY'!CT$137,Data!$A:$A,'All YOY'!CT$136,Data!$C:$C,'All YOY'!$C150,Data!$B:$B,'All YOY'!CT$135)</f>
        <v>247323</v>
      </c>
      <c r="CU150" s="85">
        <f>SUMIFS(Data!$E:$E,Data!$D:$D,'All YOY'!CU$137,Data!$A:$A,'All YOY'!CU$136,Data!$C:$C,'All YOY'!$C150,Data!$B:$B,'All YOY'!CU$135)</f>
        <v>212327</v>
      </c>
      <c r="CV150" s="85">
        <f>SUMIFS(Data!$E:$E,Data!$D:$D,'All YOY'!CV$137,Data!$A:$A,'All YOY'!CV$136,Data!$C:$C,'All YOY'!$C150,Data!$B:$B,'All YOY'!CV$135)</f>
        <v>34996</v>
      </c>
      <c r="CW150" s="85">
        <f>SUMIFS(Data!$E:$E,Data!$D:$D,'All YOY'!CW$137,Data!$A:$A,'All YOY'!CW$136,Data!$C:$C,'All YOY'!$C150,Data!$B:$B,'All YOY'!CW$135)</f>
        <v>251402</v>
      </c>
      <c r="CX150" s="85">
        <f>SUMIFS(Data!$E:$E,Data!$D:$D,'All YOY'!CX$137,Data!$A:$A,'All YOY'!CX$136,Data!$C:$C,'All YOY'!$C150,Data!$B:$B,'All YOY'!CX$135)</f>
        <v>210342</v>
      </c>
      <c r="CY150" s="85">
        <f>SUMIFS(Data!$E:$E,Data!$D:$D,'All YOY'!CY$137,Data!$A:$A,'All YOY'!CY$136,Data!$C:$C,'All YOY'!$C150,Data!$B:$B,'All YOY'!CY$135)</f>
        <v>41060</v>
      </c>
      <c r="CZ150" s="85">
        <f>SUMIFS(Data!$E:$E,Data!$D:$D,'All YOY'!CZ$137,Data!$A:$A,'All YOY'!CZ$136,Data!$C:$C,'All YOY'!$C150,Data!$B:$B,'All YOY'!CZ$135)</f>
        <v>251636</v>
      </c>
      <c r="DA150" s="85">
        <f>SUMIFS(Data!$E:$E,Data!$D:$D,'All YOY'!DA$137,Data!$A:$A,'All YOY'!DA$136,Data!$C:$C,'All YOY'!$C150,Data!$B:$B,'All YOY'!DA$135)</f>
        <v>210618</v>
      </c>
      <c r="DB150" s="85">
        <f>SUMIFS(Data!$E:$E,Data!$D:$D,'All YOY'!DB$137,Data!$A:$A,'All YOY'!DB$136,Data!$C:$C,'All YOY'!$C150,Data!$B:$B,'All YOY'!DB$135)</f>
        <v>41018</v>
      </c>
      <c r="DC150" s="85">
        <f>SUMIFS(Data!$E:$E,Data!$D:$D,'All YOY'!DC$137,Data!$A:$A,'All YOY'!DC$136,Data!$C:$C,'All YOY'!$C150,Data!$B:$B,'All YOY'!DC$135)</f>
        <v>255170</v>
      </c>
      <c r="DD150" s="85">
        <f>SUMIFS(Data!$E:$E,Data!$D:$D,'All YOY'!DD$137,Data!$A:$A,'All YOY'!DD$136,Data!$C:$C,'All YOY'!$C150,Data!$B:$B,'All YOY'!DD$135)</f>
        <v>213671</v>
      </c>
      <c r="DE150" s="85">
        <f>SUMIFS(Data!$E:$E,Data!$D:$D,'All YOY'!DE$137,Data!$A:$A,'All YOY'!DE$136,Data!$C:$C,'All YOY'!$C150,Data!$B:$B,'All YOY'!DE$135)</f>
        <v>41499</v>
      </c>
    </row>
    <row r="151" spans="1:109">
      <c r="A151" s="77" t="s">
        <v>426</v>
      </c>
      <c r="B151" s="77"/>
      <c r="C151" s="77" t="s">
        <v>7</v>
      </c>
      <c r="D151" s="77"/>
      <c r="E151" s="85">
        <f>SUMIFS(Data!$E:$E,Data!$D:$D,'All YOY'!E$137,Data!$A:$A,'All YOY'!E$136,Data!$C:$C,'All YOY'!$C151,Data!$B:$B,'All YOY'!E$135)</f>
        <v>439402</v>
      </c>
      <c r="F151" s="85">
        <f>SUMIFS(Data!$E:$E,Data!$D:$D,'All YOY'!F$137,Data!$A:$A,'All YOY'!F$136,Data!$C:$C,'All YOY'!$C151,Data!$B:$B,'All YOY'!F$135)</f>
        <v>275716</v>
      </c>
      <c r="G151" s="85">
        <f>SUMIFS(Data!$E:$E,Data!$D:$D,'All YOY'!G$137,Data!$A:$A,'All YOY'!G$136,Data!$C:$C,'All YOY'!$C151,Data!$B:$B,'All YOY'!G$135)</f>
        <v>163686</v>
      </c>
      <c r="H151" s="85">
        <f>SUMIFS(Data!$E:$E,Data!$D:$D,'All YOY'!H$137,Data!$A:$A,'All YOY'!H$136,Data!$C:$C,'All YOY'!$C151,Data!$B:$B,'All YOY'!H$135)</f>
        <v>422292</v>
      </c>
      <c r="I151" s="85">
        <f>SUMIFS(Data!$E:$E,Data!$D:$D,'All YOY'!I$137,Data!$A:$A,'All YOY'!I$136,Data!$C:$C,'All YOY'!$C151,Data!$B:$B,'All YOY'!I$135)</f>
        <v>281888</v>
      </c>
      <c r="J151" s="85">
        <f>SUMIFS(Data!$E:$E,Data!$D:$D,'All YOY'!J$137,Data!$A:$A,'All YOY'!J$136,Data!$C:$C,'All YOY'!$C151,Data!$B:$B,'All YOY'!J$135)</f>
        <v>140404</v>
      </c>
      <c r="K151" s="85">
        <f>SUMIFS(Data!$E:$E,Data!$D:$D,'All YOY'!K$137,Data!$A:$A,'All YOY'!K$136,Data!$C:$C,'All YOY'!$C151,Data!$B:$B,'All YOY'!K$135)</f>
        <v>250969</v>
      </c>
      <c r="L151" s="85">
        <f>SUMIFS(Data!$E:$E,Data!$D:$D,'All YOY'!L$137,Data!$A:$A,'All YOY'!L$136,Data!$C:$C,'All YOY'!$C151,Data!$B:$B,'All YOY'!L$135)</f>
        <v>166488</v>
      </c>
      <c r="M151" s="85">
        <f>SUMIFS(Data!$E:$E,Data!$D:$D,'All YOY'!M$137,Data!$A:$A,'All YOY'!M$136,Data!$C:$C,'All YOY'!$C151,Data!$B:$B,'All YOY'!M$135)</f>
        <v>84481</v>
      </c>
      <c r="N151" s="85">
        <f>SUMIFS(Data!$E:$E,Data!$D:$D,'All YOY'!N$137,Data!$A:$A,'All YOY'!N$136,Data!$C:$C,'All YOY'!$C151,Data!$B:$B,'All YOY'!N$135)</f>
        <v>277654</v>
      </c>
      <c r="O151" s="85">
        <f>SUMIFS(Data!$E:$E,Data!$D:$D,'All YOY'!O$137,Data!$A:$A,'All YOY'!O$136,Data!$C:$C,'All YOY'!$C151,Data!$B:$B,'All YOY'!O$135)</f>
        <v>165347</v>
      </c>
      <c r="P151" s="85">
        <f>SUMIFS(Data!$E:$E,Data!$D:$D,'All YOY'!P$137,Data!$A:$A,'All YOY'!P$136,Data!$C:$C,'All YOY'!$C151,Data!$B:$B,'All YOY'!P$135)</f>
        <v>112307</v>
      </c>
      <c r="Q151" s="85">
        <f>SUMIFS(Data!$E:$E,Data!$D:$D,'All YOY'!Q$137,Data!$A:$A,'All YOY'!Q$136,Data!$C:$C,'All YOY'!$C151,Data!$B:$B,'All YOY'!Q$135)</f>
        <v>280685</v>
      </c>
      <c r="R151" s="85">
        <f>SUMIFS(Data!$E:$E,Data!$D:$D,'All YOY'!R$137,Data!$A:$A,'All YOY'!R$136,Data!$C:$C,'All YOY'!$C151,Data!$B:$B,'All YOY'!R$135)</f>
        <v>163251</v>
      </c>
      <c r="S151" s="85">
        <f>SUMIFS(Data!$E:$E,Data!$D:$D,'All YOY'!S$137,Data!$A:$A,'All YOY'!S$136,Data!$C:$C,'All YOY'!$C151,Data!$B:$B,'All YOY'!S$135)</f>
        <v>117434</v>
      </c>
      <c r="T151" s="85">
        <f>SUMIFS(Data!$E:$E,Data!$D:$D,'All YOY'!T$137,Data!$A:$A,'All YOY'!T$136,Data!$C:$C,'All YOY'!$C151,Data!$B:$B,'All YOY'!T$135)</f>
        <v>294826</v>
      </c>
      <c r="U151" s="85">
        <f>SUMIFS(Data!$E:$E,Data!$D:$D,'All YOY'!U$137,Data!$A:$A,'All YOY'!U$136,Data!$C:$C,'All YOY'!$C151,Data!$B:$B,'All YOY'!U$135)</f>
        <v>158665</v>
      </c>
      <c r="V151" s="85">
        <f>SUMIFS(Data!$E:$E,Data!$D:$D,'All YOY'!V$137,Data!$A:$A,'All YOY'!V$136,Data!$C:$C,'All YOY'!$C151,Data!$B:$B,'All YOY'!V$135)</f>
        <v>136161</v>
      </c>
      <c r="W151" s="85">
        <f>SUMIFS(Data!$E:$E,Data!$D:$D,'All YOY'!W$137,Data!$A:$A,'All YOY'!W$136,Data!$C:$C,'All YOY'!$C151,Data!$B:$B,'All YOY'!W$135)</f>
        <v>305333</v>
      </c>
      <c r="X151" s="85">
        <f>SUMIFS(Data!$E:$E,Data!$D:$D,'All YOY'!X$137,Data!$A:$A,'All YOY'!X$136,Data!$C:$C,'All YOY'!$C151,Data!$B:$B,'All YOY'!X$135)</f>
        <v>152951</v>
      </c>
      <c r="Y151" s="85">
        <f>SUMIFS(Data!$E:$E,Data!$D:$D,'All YOY'!Y$137,Data!$A:$A,'All YOY'!Y$136,Data!$C:$C,'All YOY'!$C151,Data!$B:$B,'All YOY'!Y$135)</f>
        <v>152382</v>
      </c>
      <c r="Z151" s="85">
        <f>SUMIFS(Data!$E:$E,Data!$D:$D,'All YOY'!Z$137,Data!$A:$A,'All YOY'!Z$136,Data!$C:$C,'All YOY'!$C151,Data!$B:$B,'All YOY'!Z$135)</f>
        <v>225531</v>
      </c>
      <c r="AA151" s="85">
        <f>SUMIFS(Data!$E:$E,Data!$D:$D,'All YOY'!AA$137,Data!$A:$A,'All YOY'!AA$136,Data!$C:$C,'All YOY'!$C151,Data!$B:$B,'All YOY'!AA$135)</f>
        <v>145831</v>
      </c>
      <c r="AB151" s="85">
        <f>SUMIFS(Data!$E:$E,Data!$D:$D,'All YOY'!AB$137,Data!$A:$A,'All YOY'!AB$136,Data!$C:$C,'All YOY'!$C151,Data!$B:$B,'All YOY'!AB$135)</f>
        <v>79700</v>
      </c>
      <c r="AC151" s="85">
        <f>SUMIFS(Data!$E:$E,Data!$D:$D,'All YOY'!AC$137,Data!$A:$A,'All YOY'!AC$136,Data!$C:$C,'All YOY'!$C151,Data!$B:$B,'All YOY'!AC$135)</f>
        <v>322723</v>
      </c>
      <c r="AD151" s="85">
        <f>SUMIFS(Data!$E:$E,Data!$D:$D,'All YOY'!AD$137,Data!$A:$A,'All YOY'!AD$136,Data!$C:$C,'All YOY'!$C151,Data!$B:$B,'All YOY'!AD$135)</f>
        <v>165988</v>
      </c>
      <c r="AE151" s="85">
        <f>SUMIFS(Data!$E:$E,Data!$D:$D,'All YOY'!AE$137,Data!$A:$A,'All YOY'!AE$136,Data!$C:$C,'All YOY'!$C151,Data!$B:$B,'All YOY'!AE$135)</f>
        <v>156735</v>
      </c>
      <c r="AF151" s="85">
        <f>SUMIFS(Data!$E:$E,Data!$D:$D,'All YOY'!AF$137,Data!$A:$A,'All YOY'!AF$136,Data!$C:$C,'All YOY'!$C151,Data!$B:$B,'All YOY'!AF$135)</f>
        <v>292322</v>
      </c>
      <c r="AG151" s="85">
        <f>SUMIFS(Data!$E:$E,Data!$D:$D,'All YOY'!AG$137,Data!$A:$A,'All YOY'!AG$136,Data!$C:$C,'All YOY'!$C151,Data!$B:$B,'All YOY'!AG$135)</f>
        <v>161452</v>
      </c>
      <c r="AH151" s="85">
        <f>SUMIFS(Data!$E:$E,Data!$D:$D,'All YOY'!AH$137,Data!$A:$A,'All YOY'!AH$136,Data!$C:$C,'All YOY'!$C151,Data!$B:$B,'All YOY'!AH$135)</f>
        <v>130870</v>
      </c>
      <c r="AI151" s="85">
        <f>SUMIFS(Data!$E:$E,Data!$D:$D,'All YOY'!AI$137,Data!$A:$A,'All YOY'!AI$136,Data!$C:$C,'All YOY'!$C151,Data!$B:$B,'All YOY'!AI$135)</f>
        <v>307680</v>
      </c>
      <c r="AJ151" s="85">
        <f>SUMIFS(Data!$E:$E,Data!$D:$D,'All YOY'!AJ$137,Data!$A:$A,'All YOY'!AJ$136,Data!$C:$C,'All YOY'!$C151,Data!$B:$B,'All YOY'!AJ$135)</f>
        <v>167742</v>
      </c>
      <c r="AK151" s="85">
        <f>SUMIFS(Data!$E:$E,Data!$D:$D,'All YOY'!AK$137,Data!$A:$A,'All YOY'!AK$136,Data!$C:$C,'All YOY'!$C151,Data!$B:$B,'All YOY'!AK$135)</f>
        <v>139938</v>
      </c>
      <c r="AL151" s="85">
        <f>SUMIFS(Data!$E:$E,Data!$D:$D,'All YOY'!AL$137,Data!$A:$A,'All YOY'!AL$136,Data!$C:$C,'All YOY'!$C151,Data!$B:$B,'All YOY'!AL$135)</f>
        <v>313019</v>
      </c>
      <c r="AM151" s="85">
        <f>SUMIFS(Data!$E:$E,Data!$D:$D,'All YOY'!AM$137,Data!$A:$A,'All YOY'!AM$136,Data!$C:$C,'All YOY'!$C151,Data!$B:$B,'All YOY'!AM$135)</f>
        <v>166485</v>
      </c>
      <c r="AN151" s="85">
        <f>SUMIFS(Data!$E:$E,Data!$D:$D,'All YOY'!AN$137,Data!$A:$A,'All YOY'!AN$136,Data!$C:$C,'All YOY'!$C151,Data!$B:$B,'All YOY'!AN$135)</f>
        <v>146534</v>
      </c>
      <c r="AO151" s="85">
        <f>SUMIFS(Data!$E:$E,Data!$D:$D,'All YOY'!AO$137,Data!$A:$A,'All YOY'!AO$136,Data!$C:$C,'All YOY'!$C151,Data!$B:$B,'All YOY'!AO$135)</f>
        <v>244043</v>
      </c>
      <c r="AP151" s="85">
        <f>SUMIFS(Data!$E:$E,Data!$D:$D,'All YOY'!AP$137,Data!$A:$A,'All YOY'!AP$136,Data!$C:$C,'All YOY'!$C151,Data!$B:$B,'All YOY'!AP$135)</f>
        <v>159861</v>
      </c>
      <c r="AQ151" s="85">
        <f>SUMIFS(Data!$E:$E,Data!$D:$D,'All YOY'!AQ$137,Data!$A:$A,'All YOY'!AQ$136,Data!$C:$C,'All YOY'!$C151,Data!$B:$B,'All YOY'!AQ$135)</f>
        <v>84182</v>
      </c>
      <c r="AR151" s="85">
        <f>SUMIFS(Data!$E:$E,Data!$D:$D,'All YOY'!AR$137,Data!$A:$A,'All YOY'!AR$136,Data!$C:$C,'All YOY'!$C151,Data!$B:$B,'All YOY'!AR$135)</f>
        <v>288079</v>
      </c>
      <c r="AS151" s="85">
        <f>SUMIFS(Data!$E:$E,Data!$D:$D,'All YOY'!AS$137,Data!$A:$A,'All YOY'!AS$136,Data!$C:$C,'All YOY'!$C151,Data!$B:$B,'All YOY'!AS$135)</f>
        <v>164872</v>
      </c>
      <c r="AT151" s="85">
        <f>SUMIFS(Data!$E:$E,Data!$D:$D,'All YOY'!AT$137,Data!$A:$A,'All YOY'!AT$136,Data!$C:$C,'All YOY'!$C151,Data!$B:$B,'All YOY'!AT$135)</f>
        <v>123207</v>
      </c>
      <c r="AU151" s="85">
        <f>SUMIFS(Data!$E:$E,Data!$D:$D,'All YOY'!AU$137,Data!$A:$A,'All YOY'!AU$136,Data!$C:$C,'All YOY'!$C151,Data!$B:$B,'All YOY'!AU$135)</f>
        <v>318892</v>
      </c>
      <c r="AV151" s="85">
        <f>SUMIFS(Data!$E:$E,Data!$D:$D,'All YOY'!AV$137,Data!$A:$A,'All YOY'!AV$136,Data!$C:$C,'All YOY'!$C151,Data!$B:$B,'All YOY'!AV$135)</f>
        <v>169232</v>
      </c>
      <c r="AW151" s="85">
        <f>SUMIFS(Data!$E:$E,Data!$D:$D,'All YOY'!AW$137,Data!$A:$A,'All YOY'!AW$136,Data!$C:$C,'All YOY'!$C151,Data!$B:$B,'All YOY'!AW$135)</f>
        <v>149660</v>
      </c>
      <c r="AX151" s="85">
        <f>SUMIFS(Data!$E:$E,Data!$D:$D,'All YOY'!AX$137,Data!$A:$A,'All YOY'!AX$136,Data!$C:$C,'All YOY'!$C151,Data!$B:$B,'All YOY'!AX$135)</f>
        <v>359254</v>
      </c>
      <c r="AY151" s="85">
        <f>SUMIFS(Data!$E:$E,Data!$D:$D,'All YOY'!AY$137,Data!$A:$A,'All YOY'!AY$136,Data!$C:$C,'All YOY'!$C151,Data!$B:$B,'All YOY'!AY$135)</f>
        <v>172568</v>
      </c>
      <c r="AZ151" s="85">
        <f>SUMIFS(Data!$E:$E,Data!$D:$D,'All YOY'!AZ$137,Data!$A:$A,'All YOY'!AZ$136,Data!$C:$C,'All YOY'!$C151,Data!$B:$B,'All YOY'!AZ$135)</f>
        <v>186686</v>
      </c>
      <c r="BA151" s="85">
        <f>SUMIFS(Data!$E:$E,Data!$D:$D,'All YOY'!BA$137,Data!$A:$A,'All YOY'!BA$136,Data!$C:$C,'All YOY'!$C151,Data!$B:$B,'All YOY'!BA$135)</f>
        <v>0</v>
      </c>
      <c r="BB151" s="85">
        <f>SUMIFS(Data!$E:$E,Data!$D:$D,'All YOY'!BB$137,Data!$A:$A,'All YOY'!BB$136,Data!$C:$C,'All YOY'!$C151,Data!$B:$B,'All YOY'!BB$135)</f>
        <v>0</v>
      </c>
      <c r="BC151" s="85">
        <f>SUMIFS(Data!$E:$E,Data!$D:$D,'All YOY'!BC$137,Data!$A:$A,'All YOY'!BC$136,Data!$C:$C,'All YOY'!$C151,Data!$B:$B,'All YOY'!BC$135)</f>
        <v>0</v>
      </c>
      <c r="BD151" s="85">
        <f>SUMIFS(Data!$E:$E,Data!$D:$D,'All YOY'!BD$137,Data!$A:$A,'All YOY'!BD$136,Data!$C:$C,'All YOY'!$C151,Data!$B:$B,'All YOY'!BD$135)</f>
        <v>323489</v>
      </c>
      <c r="BE151" s="85">
        <f>SUMIFS(Data!$E:$E,Data!$D:$D,'All YOY'!BE$137,Data!$A:$A,'All YOY'!BE$136,Data!$C:$C,'All YOY'!$C151,Data!$B:$B,'All YOY'!BE$135)</f>
        <v>177285</v>
      </c>
      <c r="BF151" s="85">
        <f>SUMIFS(Data!$E:$E,Data!$D:$D,'All YOY'!BF$137,Data!$A:$A,'All YOY'!BF$136,Data!$C:$C,'All YOY'!$C151,Data!$B:$B,'All YOY'!BF$135)</f>
        <v>146204</v>
      </c>
      <c r="BG151" s="85">
        <f>SUMIFS(Data!$E:$E,Data!$D:$D,'All YOY'!BG$137,Data!$A:$A,'All YOY'!BG$136,Data!$C:$C,'All YOY'!$C151,Data!$B:$B,'All YOY'!BG$135)</f>
        <v>335997</v>
      </c>
      <c r="BH151" s="85">
        <f>SUMIFS(Data!$E:$E,Data!$D:$D,'All YOY'!BH$137,Data!$A:$A,'All YOY'!BH$136,Data!$C:$C,'All YOY'!$C151,Data!$B:$B,'All YOY'!BH$135)</f>
        <v>180471</v>
      </c>
      <c r="BI151" s="85">
        <f>SUMIFS(Data!$E:$E,Data!$D:$D,'All YOY'!BI$137,Data!$A:$A,'All YOY'!BI$136,Data!$C:$C,'All YOY'!$C151,Data!$B:$B,'All YOY'!BI$135)</f>
        <v>155526</v>
      </c>
      <c r="BJ151" s="85">
        <f>SUMIFS(Data!$E:$E,Data!$D:$D,'All YOY'!BJ$137,Data!$A:$A,'All YOY'!BJ$136,Data!$C:$C,'All YOY'!$C151,Data!$B:$B,'All YOY'!BJ$135)</f>
        <v>380919</v>
      </c>
      <c r="BK151" s="85">
        <f>SUMIFS(Data!$E:$E,Data!$D:$D,'All YOY'!BK$137,Data!$A:$A,'All YOY'!BK$136,Data!$C:$C,'All YOY'!$C151,Data!$B:$B,'All YOY'!BK$135)</f>
        <v>182803</v>
      </c>
      <c r="BL151" s="85">
        <f>SUMIFS(Data!$E:$E,Data!$D:$D,'All YOY'!BL$137,Data!$A:$A,'All YOY'!BL$136,Data!$C:$C,'All YOY'!$C151,Data!$B:$B,'All YOY'!BL$135)</f>
        <v>198116</v>
      </c>
      <c r="BM151" s="85">
        <f>SUMIFS(Data!$E:$E,Data!$D:$D,'All YOY'!BM$137,Data!$A:$A,'All YOY'!BM$136,Data!$C:$C,'All YOY'!$C151,Data!$B:$B,'All YOY'!BM$135)</f>
        <v>417218</v>
      </c>
      <c r="BN151" s="85">
        <f>SUMIFS(Data!$E:$E,Data!$D:$D,'All YOY'!BN$137,Data!$A:$A,'All YOY'!BN$136,Data!$C:$C,'All YOY'!$C151,Data!$B:$B,'All YOY'!BN$135)</f>
        <v>185430</v>
      </c>
      <c r="BO151" s="85">
        <f>SUMIFS(Data!$E:$E,Data!$D:$D,'All YOY'!BO$137,Data!$A:$A,'All YOY'!BO$136,Data!$C:$C,'All YOY'!$C151,Data!$B:$B,'All YOY'!BO$135)</f>
        <v>231788</v>
      </c>
      <c r="BP151" s="85">
        <f>SUMIFS(Data!$E:$E,Data!$D:$D,'All YOY'!BP$137,Data!$A:$A,'All YOY'!BP$136,Data!$C:$C,'All YOY'!$C151,Data!$B:$B,'All YOY'!BP$135)</f>
        <v>430307</v>
      </c>
      <c r="BQ151" s="85">
        <f>SUMIFS(Data!$E:$E,Data!$D:$D,'All YOY'!BQ$137,Data!$A:$A,'All YOY'!BQ$136,Data!$C:$C,'All YOY'!$C151,Data!$B:$B,'All YOY'!BQ$135)</f>
        <v>188659</v>
      </c>
      <c r="BR151" s="85">
        <f>SUMIFS(Data!$E:$E,Data!$D:$D,'All YOY'!BR$137,Data!$A:$A,'All YOY'!BR$136,Data!$C:$C,'All YOY'!$C151,Data!$B:$B,'All YOY'!BR$135)</f>
        <v>241648</v>
      </c>
      <c r="BS151" s="85">
        <f>SUMIFS(Data!$E:$E,Data!$D:$D,'All YOY'!BS$137,Data!$A:$A,'All YOY'!BS$136,Data!$C:$C,'All YOY'!$C151,Data!$B:$B,'All YOY'!BS$135)</f>
        <v>363274</v>
      </c>
      <c r="BT151" s="85">
        <f>SUMIFS(Data!$E:$E,Data!$D:$D,'All YOY'!BT$137,Data!$A:$A,'All YOY'!BT$136,Data!$C:$C,'All YOY'!$C151,Data!$B:$B,'All YOY'!BT$135)</f>
        <v>190356</v>
      </c>
      <c r="BU151" s="85">
        <f>SUMIFS(Data!$E:$E,Data!$D:$D,'All YOY'!BU$137,Data!$A:$A,'All YOY'!BU$136,Data!$C:$C,'All YOY'!$C151,Data!$B:$B,'All YOY'!BU$135)</f>
        <v>172918</v>
      </c>
      <c r="BV151" s="85">
        <f>SUMIFS(Data!$E:$E,Data!$D:$D,'All YOY'!BV$137,Data!$A:$A,'All YOY'!BV$136,Data!$C:$C,'All YOY'!$C151,Data!$B:$B,'All YOY'!BV$135)</f>
        <v>393525</v>
      </c>
      <c r="BW151" s="85">
        <f>SUMIFS(Data!$E:$E,Data!$D:$D,'All YOY'!BW$137,Data!$A:$A,'All YOY'!BW$136,Data!$C:$C,'All YOY'!$C151,Data!$B:$B,'All YOY'!BW$135)</f>
        <v>192674</v>
      </c>
      <c r="BX151" s="85">
        <f>SUMIFS(Data!$E:$E,Data!$D:$D,'All YOY'!BX$137,Data!$A:$A,'All YOY'!BX$136,Data!$C:$C,'All YOY'!$C151,Data!$B:$B,'All YOY'!BX$135)</f>
        <v>200851</v>
      </c>
      <c r="BY151" s="85">
        <f>SUMIFS(Data!$E:$E,Data!$D:$D,'All YOY'!BY$137,Data!$A:$A,'All YOY'!BY$136,Data!$C:$C,'All YOY'!$C151,Data!$B:$B,'All YOY'!BY$135)</f>
        <v>403107</v>
      </c>
      <c r="BZ151" s="85">
        <f>SUMIFS(Data!$E:$E,Data!$D:$D,'All YOY'!BZ$137,Data!$A:$A,'All YOY'!BZ$136,Data!$C:$C,'All YOY'!$C151,Data!$B:$B,'All YOY'!BZ$135)</f>
        <v>193936</v>
      </c>
      <c r="CA151" s="85">
        <f>SUMIFS(Data!$E:$E,Data!$D:$D,'All YOY'!CA$137,Data!$A:$A,'All YOY'!CA$136,Data!$C:$C,'All YOY'!$C151,Data!$B:$B,'All YOY'!CA$135)</f>
        <v>209171</v>
      </c>
      <c r="CB151" s="85">
        <f>SUMIFS(Data!$E:$E,Data!$D:$D,'All YOY'!CB$137,Data!$A:$A,'All YOY'!CB$136,Data!$C:$C,'All YOY'!$C151,Data!$B:$B,'All YOY'!CB$135)</f>
        <v>408622</v>
      </c>
      <c r="CC151" s="85">
        <f>SUMIFS(Data!$E:$E,Data!$D:$D,'All YOY'!CC$137,Data!$A:$A,'All YOY'!CC$136,Data!$C:$C,'All YOY'!$C151,Data!$B:$B,'All YOY'!CC$135)</f>
        <v>196575</v>
      </c>
      <c r="CD151" s="85">
        <f>SUMIFS(Data!$E:$E,Data!$D:$D,'All YOY'!CD$137,Data!$A:$A,'All YOY'!CD$136,Data!$C:$C,'All YOY'!$C151,Data!$B:$B,'All YOY'!CD$135)</f>
        <v>212047</v>
      </c>
      <c r="CE151" s="85">
        <f>SUMIFS(Data!$E:$E,Data!$D:$D,'All YOY'!CE$137,Data!$A:$A,'All YOY'!CE$136,Data!$C:$C,'All YOY'!$C151,Data!$B:$B,'All YOY'!CE$135)</f>
        <v>428931</v>
      </c>
      <c r="CF151" s="85">
        <f>SUMIFS(Data!$E:$E,Data!$D:$D,'All YOY'!CF$137,Data!$A:$A,'All YOY'!CF$136,Data!$C:$C,'All YOY'!$C151,Data!$B:$B,'All YOY'!CF$135)</f>
        <v>200428</v>
      </c>
      <c r="CG151" s="85">
        <f>SUMIFS(Data!$E:$E,Data!$D:$D,'All YOY'!CG$137,Data!$A:$A,'All YOY'!CG$136,Data!$C:$C,'All YOY'!$C151,Data!$B:$B,'All YOY'!CG$135)</f>
        <v>228503</v>
      </c>
      <c r="CH151" s="85">
        <f>SUMIFS(Data!$E:$E,Data!$D:$D,'All YOY'!CH$137,Data!$A:$A,'All YOY'!CH$136,Data!$C:$C,'All YOY'!$C151,Data!$B:$B,'All YOY'!CH$135)</f>
        <v>362110</v>
      </c>
      <c r="CI151" s="85">
        <f>SUMIFS(Data!$E:$E,Data!$D:$D,'All YOY'!CI$137,Data!$A:$A,'All YOY'!CI$136,Data!$C:$C,'All YOY'!$C151,Data!$B:$B,'All YOY'!CI$135)</f>
        <v>199253</v>
      </c>
      <c r="CJ151" s="85">
        <f>SUMIFS(Data!$E:$E,Data!$D:$D,'All YOY'!CJ$137,Data!$A:$A,'All YOY'!CJ$136,Data!$C:$C,'All YOY'!$C151,Data!$B:$B,'All YOY'!CJ$135)</f>
        <v>162857</v>
      </c>
      <c r="CK151" s="85">
        <f>SUMIFS(Data!$E:$E,Data!$D:$D,'All YOY'!CK$137,Data!$A:$A,'All YOY'!CK$136,Data!$C:$C,'All YOY'!$C151,Data!$B:$B,'All YOY'!CK$135)</f>
        <v>399426</v>
      </c>
      <c r="CL151" s="85">
        <f>SUMIFS(Data!$E:$E,Data!$D:$D,'All YOY'!CL$137,Data!$A:$A,'All YOY'!CL$136,Data!$C:$C,'All YOY'!$C151,Data!$B:$B,'All YOY'!CL$135)</f>
        <v>207994</v>
      </c>
      <c r="CM151" s="85">
        <f>SUMIFS(Data!$E:$E,Data!$D:$D,'All YOY'!CM$137,Data!$A:$A,'All YOY'!CM$136,Data!$C:$C,'All YOY'!$C151,Data!$B:$B,'All YOY'!CM$135)</f>
        <v>191432</v>
      </c>
      <c r="CN151" s="85">
        <f>SUMIFS(Data!$E:$E,Data!$D:$D,'All YOY'!CN$137,Data!$A:$A,'All YOY'!CN$136,Data!$C:$C,'All YOY'!$C151,Data!$B:$B,'All YOY'!CN$135)</f>
        <v>348196</v>
      </c>
      <c r="CO151" s="85">
        <f>SUMIFS(Data!$E:$E,Data!$D:$D,'All YOY'!CO$137,Data!$A:$A,'All YOY'!CO$136,Data!$C:$C,'All YOY'!$C151,Data!$B:$B,'All YOY'!CO$135)</f>
        <v>200505</v>
      </c>
      <c r="CP151" s="85">
        <f>SUMIFS(Data!$E:$E,Data!$D:$D,'All YOY'!CP$137,Data!$A:$A,'All YOY'!CP$136,Data!$C:$C,'All YOY'!$C151,Data!$B:$B,'All YOY'!CP$135)</f>
        <v>147691</v>
      </c>
      <c r="CQ151" s="85">
        <f>SUMIFS(Data!$E:$E,Data!$D:$D,'All YOY'!CQ$137,Data!$A:$A,'All YOY'!CQ$136,Data!$C:$C,'All YOY'!$C151,Data!$B:$B,'All YOY'!CQ$135)</f>
        <v>338405</v>
      </c>
      <c r="CR151" s="85">
        <f>SUMIFS(Data!$E:$E,Data!$D:$D,'All YOY'!CR$137,Data!$A:$A,'All YOY'!CR$136,Data!$C:$C,'All YOY'!$C151,Data!$B:$B,'All YOY'!CR$135)</f>
        <v>195454</v>
      </c>
      <c r="CS151" s="85">
        <f>SUMIFS(Data!$E:$E,Data!$D:$D,'All YOY'!CS$137,Data!$A:$A,'All YOY'!CS$136,Data!$C:$C,'All YOY'!$C151,Data!$B:$B,'All YOY'!CS$135)</f>
        <v>142951</v>
      </c>
      <c r="CT151" s="85">
        <f>SUMIFS(Data!$E:$E,Data!$D:$D,'All YOY'!CT$137,Data!$A:$A,'All YOY'!CT$136,Data!$C:$C,'All YOY'!$C151,Data!$B:$B,'All YOY'!CT$135)</f>
        <v>319418</v>
      </c>
      <c r="CU151" s="85">
        <f>SUMIFS(Data!$E:$E,Data!$D:$D,'All YOY'!CU$137,Data!$A:$A,'All YOY'!CU$136,Data!$C:$C,'All YOY'!$C151,Data!$B:$B,'All YOY'!CU$135)</f>
        <v>187874</v>
      </c>
      <c r="CV151" s="85">
        <f>SUMIFS(Data!$E:$E,Data!$D:$D,'All YOY'!CV$137,Data!$A:$A,'All YOY'!CV$136,Data!$C:$C,'All YOY'!$C151,Data!$B:$B,'All YOY'!CV$135)</f>
        <v>131544</v>
      </c>
      <c r="CW151" s="85">
        <f>SUMIFS(Data!$E:$E,Data!$D:$D,'All YOY'!CW$137,Data!$A:$A,'All YOY'!CW$136,Data!$C:$C,'All YOY'!$C151,Data!$B:$B,'All YOY'!CW$135)</f>
        <v>359231</v>
      </c>
      <c r="CX151" s="85">
        <f>SUMIFS(Data!$E:$E,Data!$D:$D,'All YOY'!CX$137,Data!$A:$A,'All YOY'!CX$136,Data!$C:$C,'All YOY'!$C151,Data!$B:$B,'All YOY'!CX$135)</f>
        <v>188194</v>
      </c>
      <c r="CY151" s="85">
        <f>SUMIFS(Data!$E:$E,Data!$D:$D,'All YOY'!CY$137,Data!$A:$A,'All YOY'!CY$136,Data!$C:$C,'All YOY'!$C151,Data!$B:$B,'All YOY'!CY$135)</f>
        <v>171037</v>
      </c>
      <c r="CZ151" s="85">
        <f>SUMIFS(Data!$E:$E,Data!$D:$D,'All YOY'!CZ$137,Data!$A:$A,'All YOY'!CZ$136,Data!$C:$C,'All YOY'!$C151,Data!$B:$B,'All YOY'!CZ$135)</f>
        <v>350729</v>
      </c>
      <c r="DA151" s="85">
        <f>SUMIFS(Data!$E:$E,Data!$D:$D,'All YOY'!DA$137,Data!$A:$A,'All YOY'!DA$136,Data!$C:$C,'All YOY'!$C151,Data!$B:$B,'All YOY'!DA$135)</f>
        <v>184272</v>
      </c>
      <c r="DB151" s="85">
        <f>SUMIFS(Data!$E:$E,Data!$D:$D,'All YOY'!DB$137,Data!$A:$A,'All YOY'!DB$136,Data!$C:$C,'All YOY'!$C151,Data!$B:$B,'All YOY'!DB$135)</f>
        <v>166457</v>
      </c>
      <c r="DC151" s="85">
        <f>SUMIFS(Data!$E:$E,Data!$D:$D,'All YOY'!DC$137,Data!$A:$A,'All YOY'!DC$136,Data!$C:$C,'All YOY'!$C151,Data!$B:$B,'All YOY'!DC$135)</f>
        <v>355216</v>
      </c>
      <c r="DD151" s="85">
        <f>SUMIFS(Data!$E:$E,Data!$D:$D,'All YOY'!DD$137,Data!$A:$A,'All YOY'!DD$136,Data!$C:$C,'All YOY'!$C151,Data!$B:$B,'All YOY'!DD$135)</f>
        <v>185842</v>
      </c>
      <c r="DE151" s="85">
        <f>SUMIFS(Data!$E:$E,Data!$D:$D,'All YOY'!DE$137,Data!$A:$A,'All YOY'!DE$136,Data!$C:$C,'All YOY'!$C151,Data!$B:$B,'All YOY'!DE$135)</f>
        <v>169374</v>
      </c>
    </row>
    <row r="152" spans="1:109">
      <c r="A152" s="77" t="s">
        <v>426</v>
      </c>
      <c r="B152" s="77"/>
      <c r="C152" s="77" t="s">
        <v>46</v>
      </c>
      <c r="D152" s="77"/>
      <c r="E152" s="85">
        <f>SUMIFS(Data!$E:$E,Data!$D:$D,'All YOY'!E$137,Data!$A:$A,'All YOY'!E$136,Data!$C:$C,'All YOY'!$C152,Data!$B:$B,'All YOY'!E$135)</f>
        <v>382316</v>
      </c>
      <c r="F152" s="85">
        <f>SUMIFS(Data!$E:$E,Data!$D:$D,'All YOY'!F$137,Data!$A:$A,'All YOY'!F$136,Data!$C:$C,'All YOY'!$C152,Data!$B:$B,'All YOY'!F$135)</f>
        <v>290515</v>
      </c>
      <c r="G152" s="85">
        <f>SUMIFS(Data!$E:$E,Data!$D:$D,'All YOY'!G$137,Data!$A:$A,'All YOY'!G$136,Data!$C:$C,'All YOY'!$C152,Data!$B:$B,'All YOY'!G$135)</f>
        <v>91801</v>
      </c>
      <c r="H152" s="85">
        <f>SUMIFS(Data!$E:$E,Data!$D:$D,'All YOY'!H$137,Data!$A:$A,'All YOY'!H$136,Data!$C:$C,'All YOY'!$C152,Data!$B:$B,'All YOY'!H$135)</f>
        <v>322378</v>
      </c>
      <c r="I152" s="85">
        <f>SUMIFS(Data!$E:$E,Data!$D:$D,'All YOY'!I$137,Data!$A:$A,'All YOY'!I$136,Data!$C:$C,'All YOY'!$C152,Data!$B:$B,'All YOY'!I$135)</f>
        <v>248165</v>
      </c>
      <c r="J152" s="85">
        <f>SUMIFS(Data!$E:$E,Data!$D:$D,'All YOY'!J$137,Data!$A:$A,'All YOY'!J$136,Data!$C:$C,'All YOY'!$C152,Data!$B:$B,'All YOY'!J$135)</f>
        <v>74213</v>
      </c>
      <c r="K152" s="85">
        <f>SUMIFS(Data!$E:$E,Data!$D:$D,'All YOY'!K$137,Data!$A:$A,'All YOY'!K$136,Data!$C:$C,'All YOY'!$C152,Data!$B:$B,'All YOY'!K$135)</f>
        <v>307576</v>
      </c>
      <c r="L152" s="85">
        <f>SUMIFS(Data!$E:$E,Data!$D:$D,'All YOY'!L$137,Data!$A:$A,'All YOY'!L$136,Data!$C:$C,'All YOY'!$C152,Data!$B:$B,'All YOY'!L$135)</f>
        <v>235962</v>
      </c>
      <c r="M152" s="85">
        <f>SUMIFS(Data!$E:$E,Data!$D:$D,'All YOY'!M$137,Data!$A:$A,'All YOY'!M$136,Data!$C:$C,'All YOY'!$C152,Data!$B:$B,'All YOY'!M$135)</f>
        <v>71614</v>
      </c>
      <c r="N152" s="85">
        <f>SUMIFS(Data!$E:$E,Data!$D:$D,'All YOY'!N$137,Data!$A:$A,'All YOY'!N$136,Data!$C:$C,'All YOY'!$C152,Data!$B:$B,'All YOY'!N$135)</f>
        <v>283387</v>
      </c>
      <c r="O152" s="85">
        <f>SUMIFS(Data!$E:$E,Data!$D:$D,'All YOY'!O$137,Data!$A:$A,'All YOY'!O$136,Data!$C:$C,'All YOY'!$C152,Data!$B:$B,'All YOY'!O$135)</f>
        <v>222389</v>
      </c>
      <c r="P152" s="85">
        <f>SUMIFS(Data!$E:$E,Data!$D:$D,'All YOY'!P$137,Data!$A:$A,'All YOY'!P$136,Data!$C:$C,'All YOY'!$C152,Data!$B:$B,'All YOY'!P$135)</f>
        <v>60998</v>
      </c>
      <c r="Q152" s="85">
        <f>SUMIFS(Data!$E:$E,Data!$D:$D,'All YOY'!Q$137,Data!$A:$A,'All YOY'!Q$136,Data!$C:$C,'All YOY'!$C152,Data!$B:$B,'All YOY'!Q$135)</f>
        <v>290192</v>
      </c>
      <c r="R152" s="85">
        <f>SUMIFS(Data!$E:$E,Data!$D:$D,'All YOY'!R$137,Data!$A:$A,'All YOY'!R$136,Data!$C:$C,'All YOY'!$C152,Data!$B:$B,'All YOY'!R$135)</f>
        <v>220982</v>
      </c>
      <c r="S152" s="85">
        <f>SUMIFS(Data!$E:$E,Data!$D:$D,'All YOY'!S$137,Data!$A:$A,'All YOY'!S$136,Data!$C:$C,'All YOY'!$C152,Data!$B:$B,'All YOY'!S$135)</f>
        <v>69210</v>
      </c>
      <c r="T152" s="85">
        <f>SUMIFS(Data!$E:$E,Data!$D:$D,'All YOY'!T$137,Data!$A:$A,'All YOY'!T$136,Data!$C:$C,'All YOY'!$C152,Data!$B:$B,'All YOY'!T$135)</f>
        <v>274997</v>
      </c>
      <c r="U152" s="85">
        <f>SUMIFS(Data!$E:$E,Data!$D:$D,'All YOY'!U$137,Data!$A:$A,'All YOY'!U$136,Data!$C:$C,'All YOY'!$C152,Data!$B:$B,'All YOY'!U$135)</f>
        <v>217448</v>
      </c>
      <c r="V152" s="85">
        <f>SUMIFS(Data!$E:$E,Data!$D:$D,'All YOY'!V$137,Data!$A:$A,'All YOY'!V$136,Data!$C:$C,'All YOY'!$C152,Data!$B:$B,'All YOY'!V$135)</f>
        <v>57549</v>
      </c>
      <c r="W152" s="85">
        <f>SUMIFS(Data!$E:$E,Data!$D:$D,'All YOY'!W$137,Data!$A:$A,'All YOY'!W$136,Data!$C:$C,'All YOY'!$C152,Data!$B:$B,'All YOY'!W$135)</f>
        <v>269039</v>
      </c>
      <c r="X152" s="85">
        <f>SUMIFS(Data!$E:$E,Data!$D:$D,'All YOY'!X$137,Data!$A:$A,'All YOY'!X$136,Data!$C:$C,'All YOY'!$C152,Data!$B:$B,'All YOY'!X$135)</f>
        <v>210592</v>
      </c>
      <c r="Y152" s="85">
        <f>SUMIFS(Data!$E:$E,Data!$D:$D,'All YOY'!Y$137,Data!$A:$A,'All YOY'!Y$136,Data!$C:$C,'All YOY'!$C152,Data!$B:$B,'All YOY'!Y$135)</f>
        <v>58447</v>
      </c>
      <c r="Z152" s="85">
        <f>SUMIFS(Data!$E:$E,Data!$D:$D,'All YOY'!Z$137,Data!$A:$A,'All YOY'!Z$136,Data!$C:$C,'All YOY'!$C152,Data!$B:$B,'All YOY'!Z$135)</f>
        <v>441925</v>
      </c>
      <c r="AA152" s="85">
        <f>SUMIFS(Data!$E:$E,Data!$D:$D,'All YOY'!AA$137,Data!$A:$A,'All YOY'!AA$136,Data!$C:$C,'All YOY'!$C152,Data!$B:$B,'All YOY'!AA$135)</f>
        <v>295392</v>
      </c>
      <c r="AB152" s="85">
        <f>SUMIFS(Data!$E:$E,Data!$D:$D,'All YOY'!AB$137,Data!$A:$A,'All YOY'!AB$136,Data!$C:$C,'All YOY'!$C152,Data!$B:$B,'All YOY'!AB$135)</f>
        <v>146533</v>
      </c>
      <c r="AC152" s="85">
        <f>SUMIFS(Data!$E:$E,Data!$D:$D,'All YOY'!AC$137,Data!$A:$A,'All YOY'!AC$136,Data!$C:$C,'All YOY'!$C152,Data!$B:$B,'All YOY'!AC$135)</f>
        <v>270598</v>
      </c>
      <c r="AD152" s="85">
        <f>SUMIFS(Data!$E:$E,Data!$D:$D,'All YOY'!AD$137,Data!$A:$A,'All YOY'!AD$136,Data!$C:$C,'All YOY'!$C152,Data!$B:$B,'All YOY'!AD$135)</f>
        <v>210074</v>
      </c>
      <c r="AE152" s="85">
        <f>SUMIFS(Data!$E:$E,Data!$D:$D,'All YOY'!AE$137,Data!$A:$A,'All YOY'!AE$136,Data!$C:$C,'All YOY'!$C152,Data!$B:$B,'All YOY'!AE$135)</f>
        <v>60524</v>
      </c>
      <c r="AF152" s="85">
        <f>SUMIFS(Data!$E:$E,Data!$D:$D,'All YOY'!AF$137,Data!$A:$A,'All YOY'!AF$136,Data!$C:$C,'All YOY'!$C152,Data!$B:$B,'All YOY'!AF$135)</f>
        <v>317843</v>
      </c>
      <c r="AG152" s="85">
        <f>SUMIFS(Data!$E:$E,Data!$D:$D,'All YOY'!AG$137,Data!$A:$A,'All YOY'!AG$136,Data!$C:$C,'All YOY'!$C152,Data!$B:$B,'All YOY'!AG$135)</f>
        <v>242611</v>
      </c>
      <c r="AH152" s="85">
        <f>SUMIFS(Data!$E:$E,Data!$D:$D,'All YOY'!AH$137,Data!$A:$A,'All YOY'!AH$136,Data!$C:$C,'All YOY'!$C152,Data!$B:$B,'All YOY'!AH$135)</f>
        <v>75232</v>
      </c>
      <c r="AI152" s="85">
        <f>SUMIFS(Data!$E:$E,Data!$D:$D,'All YOY'!AI$137,Data!$A:$A,'All YOY'!AI$136,Data!$C:$C,'All YOY'!$C152,Data!$B:$B,'All YOY'!AI$135)</f>
        <v>310149</v>
      </c>
      <c r="AJ152" s="85">
        <f>SUMIFS(Data!$E:$E,Data!$D:$D,'All YOY'!AJ$137,Data!$A:$A,'All YOY'!AJ$136,Data!$C:$C,'All YOY'!$C152,Data!$B:$B,'All YOY'!AJ$135)</f>
        <v>232699</v>
      </c>
      <c r="AK152" s="85">
        <f>SUMIFS(Data!$E:$E,Data!$D:$D,'All YOY'!AK$137,Data!$A:$A,'All YOY'!AK$136,Data!$C:$C,'All YOY'!$C152,Data!$B:$B,'All YOY'!AK$135)</f>
        <v>77450</v>
      </c>
      <c r="AL152" s="85">
        <f>SUMIFS(Data!$E:$E,Data!$D:$D,'All YOY'!AL$137,Data!$A:$A,'All YOY'!AL$136,Data!$C:$C,'All YOY'!$C152,Data!$B:$B,'All YOY'!AL$135)</f>
        <v>295538</v>
      </c>
      <c r="AM152" s="85">
        <f>SUMIFS(Data!$E:$E,Data!$D:$D,'All YOY'!AM$137,Data!$A:$A,'All YOY'!AM$136,Data!$C:$C,'All YOY'!$C152,Data!$B:$B,'All YOY'!AM$135)</f>
        <v>225287</v>
      </c>
      <c r="AN152" s="85">
        <f>SUMIFS(Data!$E:$E,Data!$D:$D,'All YOY'!AN$137,Data!$A:$A,'All YOY'!AN$136,Data!$C:$C,'All YOY'!$C152,Data!$B:$B,'All YOY'!AN$135)</f>
        <v>70251</v>
      </c>
      <c r="AO152" s="85">
        <f>SUMIFS(Data!$E:$E,Data!$D:$D,'All YOY'!AO$137,Data!$A:$A,'All YOY'!AO$136,Data!$C:$C,'All YOY'!$C152,Data!$B:$B,'All YOY'!AO$135)</f>
        <v>494917</v>
      </c>
      <c r="AP152" s="85">
        <f>SUMIFS(Data!$E:$E,Data!$D:$D,'All YOY'!AP$137,Data!$A:$A,'All YOY'!AP$136,Data!$C:$C,'All YOY'!$C152,Data!$B:$B,'All YOY'!AP$135)</f>
        <v>320818</v>
      </c>
      <c r="AQ152" s="85">
        <f>SUMIFS(Data!$E:$E,Data!$D:$D,'All YOY'!AQ$137,Data!$A:$A,'All YOY'!AQ$136,Data!$C:$C,'All YOY'!$C152,Data!$B:$B,'All YOY'!AQ$135)</f>
        <v>174099</v>
      </c>
      <c r="AR152" s="85">
        <f>SUMIFS(Data!$E:$E,Data!$D:$D,'All YOY'!AR$137,Data!$A:$A,'All YOY'!AR$136,Data!$C:$C,'All YOY'!$C152,Data!$B:$B,'All YOY'!AR$135)</f>
        <v>351280</v>
      </c>
      <c r="AS152" s="85">
        <f>SUMIFS(Data!$E:$E,Data!$D:$D,'All YOY'!AS$137,Data!$A:$A,'All YOY'!AS$136,Data!$C:$C,'All YOY'!$C152,Data!$B:$B,'All YOY'!AS$135)</f>
        <v>255056</v>
      </c>
      <c r="AT152" s="85">
        <f>SUMIFS(Data!$E:$E,Data!$D:$D,'All YOY'!AT$137,Data!$A:$A,'All YOY'!AT$136,Data!$C:$C,'All YOY'!$C152,Data!$B:$B,'All YOY'!AT$135)</f>
        <v>96224</v>
      </c>
      <c r="AU152" s="85">
        <f>SUMIFS(Data!$E:$E,Data!$D:$D,'All YOY'!AU$137,Data!$A:$A,'All YOY'!AU$136,Data!$C:$C,'All YOY'!$C152,Data!$B:$B,'All YOY'!AU$135)</f>
        <v>359255</v>
      </c>
      <c r="AV152" s="85">
        <f>SUMIFS(Data!$E:$E,Data!$D:$D,'All YOY'!AV$137,Data!$A:$A,'All YOY'!AV$136,Data!$C:$C,'All YOY'!$C152,Data!$B:$B,'All YOY'!AV$135)</f>
        <v>241463</v>
      </c>
      <c r="AW152" s="85">
        <f>SUMIFS(Data!$E:$E,Data!$D:$D,'All YOY'!AW$137,Data!$A:$A,'All YOY'!AW$136,Data!$C:$C,'All YOY'!$C152,Data!$B:$B,'All YOY'!AW$135)</f>
        <v>117792</v>
      </c>
      <c r="AX152" s="85">
        <f>SUMIFS(Data!$E:$E,Data!$D:$D,'All YOY'!AX$137,Data!$A:$A,'All YOY'!AX$136,Data!$C:$C,'All YOY'!$C152,Data!$B:$B,'All YOY'!AX$135)</f>
        <v>328759</v>
      </c>
      <c r="AY152" s="85">
        <f>SUMIFS(Data!$E:$E,Data!$D:$D,'All YOY'!AY$137,Data!$A:$A,'All YOY'!AY$136,Data!$C:$C,'All YOY'!$C152,Data!$B:$B,'All YOY'!AY$135)</f>
        <v>235414</v>
      </c>
      <c r="AZ152" s="85">
        <f>SUMIFS(Data!$E:$E,Data!$D:$D,'All YOY'!AZ$137,Data!$A:$A,'All YOY'!AZ$136,Data!$C:$C,'All YOY'!$C152,Data!$B:$B,'All YOY'!AZ$135)</f>
        <v>93345</v>
      </c>
      <c r="BA152" s="85">
        <f>SUMIFS(Data!$E:$E,Data!$D:$D,'All YOY'!BA$137,Data!$A:$A,'All YOY'!BA$136,Data!$C:$C,'All YOY'!$C152,Data!$B:$B,'All YOY'!BA$135)</f>
        <v>0</v>
      </c>
      <c r="BB152" s="85">
        <f>SUMIFS(Data!$E:$E,Data!$D:$D,'All YOY'!BB$137,Data!$A:$A,'All YOY'!BB$136,Data!$C:$C,'All YOY'!$C152,Data!$B:$B,'All YOY'!BB$135)</f>
        <v>0</v>
      </c>
      <c r="BC152" s="85">
        <f>SUMIFS(Data!$E:$E,Data!$D:$D,'All YOY'!BC$137,Data!$A:$A,'All YOY'!BC$136,Data!$C:$C,'All YOY'!$C152,Data!$B:$B,'All YOY'!BC$135)</f>
        <v>0</v>
      </c>
      <c r="BD152" s="85">
        <f>SUMIFS(Data!$E:$E,Data!$D:$D,'All YOY'!BD$137,Data!$A:$A,'All YOY'!BD$136,Data!$C:$C,'All YOY'!$C152,Data!$B:$B,'All YOY'!BD$135)</f>
        <v>348952</v>
      </c>
      <c r="BE152" s="85">
        <f>SUMIFS(Data!$E:$E,Data!$D:$D,'All YOY'!BE$137,Data!$A:$A,'All YOY'!BE$136,Data!$C:$C,'All YOY'!$C152,Data!$B:$B,'All YOY'!BE$135)</f>
        <v>238390</v>
      </c>
      <c r="BF152" s="85">
        <f>SUMIFS(Data!$E:$E,Data!$D:$D,'All YOY'!BF$137,Data!$A:$A,'All YOY'!BF$136,Data!$C:$C,'All YOY'!$C152,Data!$B:$B,'All YOY'!BF$135)</f>
        <v>110562</v>
      </c>
      <c r="BG152" s="85">
        <f>SUMIFS(Data!$E:$E,Data!$D:$D,'All YOY'!BG$137,Data!$A:$A,'All YOY'!BG$136,Data!$C:$C,'All YOY'!$C152,Data!$B:$B,'All YOY'!BG$135)</f>
        <v>328001</v>
      </c>
      <c r="BH152" s="85">
        <f>SUMIFS(Data!$E:$E,Data!$D:$D,'All YOY'!BH$137,Data!$A:$A,'All YOY'!BH$136,Data!$C:$C,'All YOY'!$C152,Data!$B:$B,'All YOY'!BH$135)</f>
        <v>233061</v>
      </c>
      <c r="BI152" s="85">
        <f>SUMIFS(Data!$E:$E,Data!$D:$D,'All YOY'!BI$137,Data!$A:$A,'All YOY'!BI$136,Data!$C:$C,'All YOY'!$C152,Data!$B:$B,'All YOY'!BI$135)</f>
        <v>94940</v>
      </c>
      <c r="BJ152" s="85">
        <f>SUMIFS(Data!$E:$E,Data!$D:$D,'All YOY'!BJ$137,Data!$A:$A,'All YOY'!BJ$136,Data!$C:$C,'All YOY'!$C152,Data!$B:$B,'All YOY'!BJ$135)</f>
        <v>337049</v>
      </c>
      <c r="BK152" s="85">
        <f>SUMIFS(Data!$E:$E,Data!$D:$D,'All YOY'!BK$137,Data!$A:$A,'All YOY'!BK$136,Data!$C:$C,'All YOY'!$C152,Data!$B:$B,'All YOY'!BK$135)</f>
        <v>231052</v>
      </c>
      <c r="BL152" s="85">
        <f>SUMIFS(Data!$E:$E,Data!$D:$D,'All YOY'!BL$137,Data!$A:$A,'All YOY'!BL$136,Data!$C:$C,'All YOY'!$C152,Data!$B:$B,'All YOY'!BL$135)</f>
        <v>105997</v>
      </c>
      <c r="BM152" s="85">
        <f>SUMIFS(Data!$E:$E,Data!$D:$D,'All YOY'!BM$137,Data!$A:$A,'All YOY'!BM$136,Data!$C:$C,'All YOY'!$C152,Data!$B:$B,'All YOY'!BM$135)</f>
        <v>343908</v>
      </c>
      <c r="BN152" s="85">
        <f>SUMIFS(Data!$E:$E,Data!$D:$D,'All YOY'!BN$137,Data!$A:$A,'All YOY'!BN$136,Data!$C:$C,'All YOY'!$C152,Data!$B:$B,'All YOY'!BN$135)</f>
        <v>226987</v>
      </c>
      <c r="BO152" s="85">
        <f>SUMIFS(Data!$E:$E,Data!$D:$D,'All YOY'!BO$137,Data!$A:$A,'All YOY'!BO$136,Data!$C:$C,'All YOY'!$C152,Data!$B:$B,'All YOY'!BO$135)</f>
        <v>116921</v>
      </c>
      <c r="BP152" s="85">
        <f>SUMIFS(Data!$E:$E,Data!$D:$D,'All YOY'!BP$137,Data!$A:$A,'All YOY'!BP$136,Data!$C:$C,'All YOY'!$C152,Data!$B:$B,'All YOY'!BP$135)</f>
        <v>333318</v>
      </c>
      <c r="BQ152" s="85">
        <f>SUMIFS(Data!$E:$E,Data!$D:$D,'All YOY'!BQ$137,Data!$A:$A,'All YOY'!BQ$136,Data!$C:$C,'All YOY'!$C152,Data!$B:$B,'All YOY'!BQ$135)</f>
        <v>230927</v>
      </c>
      <c r="BR152" s="85">
        <f>SUMIFS(Data!$E:$E,Data!$D:$D,'All YOY'!BR$137,Data!$A:$A,'All YOY'!BR$136,Data!$C:$C,'All YOY'!$C152,Data!$B:$B,'All YOY'!BR$135)</f>
        <v>102391</v>
      </c>
      <c r="BS152" s="85">
        <f>SUMIFS(Data!$E:$E,Data!$D:$D,'All YOY'!BS$137,Data!$A:$A,'All YOY'!BS$136,Data!$C:$C,'All YOY'!$C152,Data!$B:$B,'All YOY'!BS$135)</f>
        <v>300035</v>
      </c>
      <c r="BT152" s="85">
        <f>SUMIFS(Data!$E:$E,Data!$D:$D,'All YOY'!BT$137,Data!$A:$A,'All YOY'!BT$136,Data!$C:$C,'All YOY'!$C152,Data!$B:$B,'All YOY'!BT$135)</f>
        <v>228744</v>
      </c>
      <c r="BU152" s="85">
        <f>SUMIFS(Data!$E:$E,Data!$D:$D,'All YOY'!BU$137,Data!$A:$A,'All YOY'!BU$136,Data!$C:$C,'All YOY'!$C152,Data!$B:$B,'All YOY'!BU$135)</f>
        <v>71291</v>
      </c>
      <c r="BV152" s="85">
        <f>SUMIFS(Data!$E:$E,Data!$D:$D,'All YOY'!BV$137,Data!$A:$A,'All YOY'!BV$136,Data!$C:$C,'All YOY'!$C152,Data!$B:$B,'All YOY'!BV$135)</f>
        <v>302816</v>
      </c>
      <c r="BW152" s="85">
        <f>SUMIFS(Data!$E:$E,Data!$D:$D,'All YOY'!BW$137,Data!$A:$A,'All YOY'!BW$136,Data!$C:$C,'All YOY'!$C152,Data!$B:$B,'All YOY'!BW$135)</f>
        <v>228116</v>
      </c>
      <c r="BX152" s="85">
        <f>SUMIFS(Data!$E:$E,Data!$D:$D,'All YOY'!BX$137,Data!$A:$A,'All YOY'!BX$136,Data!$C:$C,'All YOY'!$C152,Data!$B:$B,'All YOY'!BX$135)</f>
        <v>74700</v>
      </c>
      <c r="BY152" s="85">
        <f>SUMIFS(Data!$E:$E,Data!$D:$D,'All YOY'!BY$137,Data!$A:$A,'All YOY'!BY$136,Data!$C:$C,'All YOY'!$C152,Data!$B:$B,'All YOY'!BY$135)</f>
        <v>301889</v>
      </c>
      <c r="BZ152" s="85">
        <f>SUMIFS(Data!$E:$E,Data!$D:$D,'All YOY'!BZ$137,Data!$A:$A,'All YOY'!BZ$136,Data!$C:$C,'All YOY'!$C152,Data!$B:$B,'All YOY'!BZ$135)</f>
        <v>227858</v>
      </c>
      <c r="CA152" s="85">
        <f>SUMIFS(Data!$E:$E,Data!$D:$D,'All YOY'!CA$137,Data!$A:$A,'All YOY'!CA$136,Data!$C:$C,'All YOY'!$C152,Data!$B:$B,'All YOY'!CA$135)</f>
        <v>74031</v>
      </c>
      <c r="CB152" s="85">
        <f>SUMIFS(Data!$E:$E,Data!$D:$D,'All YOY'!CB$137,Data!$A:$A,'All YOY'!CB$136,Data!$C:$C,'All YOY'!$C152,Data!$B:$B,'All YOY'!CB$135)</f>
        <v>310912</v>
      </c>
      <c r="CC152" s="85">
        <f>SUMIFS(Data!$E:$E,Data!$D:$D,'All YOY'!CC$137,Data!$A:$A,'All YOY'!CC$136,Data!$C:$C,'All YOY'!$C152,Data!$B:$B,'All YOY'!CC$135)</f>
        <v>229409</v>
      </c>
      <c r="CD152" s="85">
        <f>SUMIFS(Data!$E:$E,Data!$D:$D,'All YOY'!CD$137,Data!$A:$A,'All YOY'!CD$136,Data!$C:$C,'All YOY'!$C152,Data!$B:$B,'All YOY'!CD$135)</f>
        <v>81503</v>
      </c>
      <c r="CE152" s="85">
        <f>SUMIFS(Data!$E:$E,Data!$D:$D,'All YOY'!CE$137,Data!$A:$A,'All YOY'!CE$136,Data!$C:$C,'All YOY'!$C152,Data!$B:$B,'All YOY'!CE$135)</f>
        <v>312518</v>
      </c>
      <c r="CF152" s="85">
        <f>SUMIFS(Data!$E:$E,Data!$D:$D,'All YOY'!CF$137,Data!$A:$A,'All YOY'!CF$136,Data!$C:$C,'All YOY'!$C152,Data!$B:$B,'All YOY'!CF$135)</f>
        <v>234989</v>
      </c>
      <c r="CG152" s="85">
        <f>SUMIFS(Data!$E:$E,Data!$D:$D,'All YOY'!CG$137,Data!$A:$A,'All YOY'!CG$136,Data!$C:$C,'All YOY'!$C152,Data!$B:$B,'All YOY'!CG$135)</f>
        <v>77529</v>
      </c>
      <c r="CH152" s="85">
        <f>SUMIFS(Data!$E:$E,Data!$D:$D,'All YOY'!CH$137,Data!$A:$A,'All YOY'!CH$136,Data!$C:$C,'All YOY'!$C152,Data!$B:$B,'All YOY'!CH$135)</f>
        <v>311456</v>
      </c>
      <c r="CI152" s="85">
        <f>SUMIFS(Data!$E:$E,Data!$D:$D,'All YOY'!CI$137,Data!$A:$A,'All YOY'!CI$136,Data!$C:$C,'All YOY'!$C152,Data!$B:$B,'All YOY'!CI$135)</f>
        <v>241810</v>
      </c>
      <c r="CJ152" s="85">
        <f>SUMIFS(Data!$E:$E,Data!$D:$D,'All YOY'!CJ$137,Data!$A:$A,'All YOY'!CJ$136,Data!$C:$C,'All YOY'!$C152,Data!$B:$B,'All YOY'!CJ$135)</f>
        <v>69646</v>
      </c>
      <c r="CK152" s="85">
        <f>SUMIFS(Data!$E:$E,Data!$D:$D,'All YOY'!CK$137,Data!$A:$A,'All YOY'!CK$136,Data!$C:$C,'All YOY'!$C152,Data!$B:$B,'All YOY'!CK$135)</f>
        <v>333608</v>
      </c>
      <c r="CL152" s="85">
        <f>SUMIFS(Data!$E:$E,Data!$D:$D,'All YOY'!CL$137,Data!$A:$A,'All YOY'!CL$136,Data!$C:$C,'All YOY'!$C152,Data!$B:$B,'All YOY'!CL$135)</f>
        <v>248866</v>
      </c>
      <c r="CM152" s="85">
        <f>SUMIFS(Data!$E:$E,Data!$D:$D,'All YOY'!CM$137,Data!$A:$A,'All YOY'!CM$136,Data!$C:$C,'All YOY'!$C152,Data!$B:$B,'All YOY'!CM$135)</f>
        <v>84742</v>
      </c>
      <c r="CN152" s="85">
        <f>SUMIFS(Data!$E:$E,Data!$D:$D,'All YOY'!CN$137,Data!$A:$A,'All YOY'!CN$136,Data!$C:$C,'All YOY'!$C152,Data!$B:$B,'All YOY'!CN$135)</f>
        <v>303466</v>
      </c>
      <c r="CO152" s="85">
        <f>SUMIFS(Data!$E:$E,Data!$D:$D,'All YOY'!CO$137,Data!$A:$A,'All YOY'!CO$136,Data!$C:$C,'All YOY'!$C152,Data!$B:$B,'All YOY'!CO$135)</f>
        <v>237725</v>
      </c>
      <c r="CP152" s="85">
        <f>SUMIFS(Data!$E:$E,Data!$D:$D,'All YOY'!CP$137,Data!$A:$A,'All YOY'!CP$136,Data!$C:$C,'All YOY'!$C152,Data!$B:$B,'All YOY'!CP$135)</f>
        <v>65741</v>
      </c>
      <c r="CQ152" s="85">
        <f>SUMIFS(Data!$E:$E,Data!$D:$D,'All YOY'!CQ$137,Data!$A:$A,'All YOY'!CQ$136,Data!$C:$C,'All YOY'!$C152,Data!$B:$B,'All YOY'!CQ$135)</f>
        <v>303165</v>
      </c>
      <c r="CR152" s="85">
        <f>SUMIFS(Data!$E:$E,Data!$D:$D,'All YOY'!CR$137,Data!$A:$A,'All YOY'!CR$136,Data!$C:$C,'All YOY'!$C152,Data!$B:$B,'All YOY'!CR$135)</f>
        <v>236785</v>
      </c>
      <c r="CS152" s="85">
        <f>SUMIFS(Data!$E:$E,Data!$D:$D,'All YOY'!CS$137,Data!$A:$A,'All YOY'!CS$136,Data!$C:$C,'All YOY'!$C152,Data!$B:$B,'All YOY'!CS$135)</f>
        <v>66380</v>
      </c>
      <c r="CT152" s="85">
        <f>SUMIFS(Data!$E:$E,Data!$D:$D,'All YOY'!CT$137,Data!$A:$A,'All YOY'!CT$136,Data!$C:$C,'All YOY'!$C152,Data!$B:$B,'All YOY'!CT$135)</f>
        <v>286881</v>
      </c>
      <c r="CU152" s="85">
        <f>SUMIFS(Data!$E:$E,Data!$D:$D,'All YOY'!CU$137,Data!$A:$A,'All YOY'!CU$136,Data!$C:$C,'All YOY'!$C152,Data!$B:$B,'All YOY'!CU$135)</f>
        <v>222814</v>
      </c>
      <c r="CV152" s="85">
        <f>SUMIFS(Data!$E:$E,Data!$D:$D,'All YOY'!CV$137,Data!$A:$A,'All YOY'!CV$136,Data!$C:$C,'All YOY'!$C152,Data!$B:$B,'All YOY'!CV$135)</f>
        <v>64067</v>
      </c>
      <c r="CW152" s="85">
        <f>SUMIFS(Data!$E:$E,Data!$D:$D,'All YOY'!CW$137,Data!$A:$A,'All YOY'!CW$136,Data!$C:$C,'All YOY'!$C152,Data!$B:$B,'All YOY'!CW$135)</f>
        <v>302321</v>
      </c>
      <c r="CX152" s="85">
        <f>SUMIFS(Data!$E:$E,Data!$D:$D,'All YOY'!CX$137,Data!$A:$A,'All YOY'!CX$136,Data!$C:$C,'All YOY'!$C152,Data!$B:$B,'All YOY'!CX$135)</f>
        <v>224740</v>
      </c>
      <c r="CY152" s="85">
        <f>SUMIFS(Data!$E:$E,Data!$D:$D,'All YOY'!CY$137,Data!$A:$A,'All YOY'!CY$136,Data!$C:$C,'All YOY'!$C152,Data!$B:$B,'All YOY'!CY$135)</f>
        <v>77581</v>
      </c>
      <c r="CZ152" s="85">
        <f>SUMIFS(Data!$E:$E,Data!$D:$D,'All YOY'!CZ$137,Data!$A:$A,'All YOY'!CZ$136,Data!$C:$C,'All YOY'!$C152,Data!$B:$B,'All YOY'!CZ$135)</f>
        <v>301053</v>
      </c>
      <c r="DA152" s="85">
        <f>SUMIFS(Data!$E:$E,Data!$D:$D,'All YOY'!DA$137,Data!$A:$A,'All YOY'!DA$136,Data!$C:$C,'All YOY'!$C152,Data!$B:$B,'All YOY'!DA$135)</f>
        <v>227318</v>
      </c>
      <c r="DB152" s="85">
        <f>SUMIFS(Data!$E:$E,Data!$D:$D,'All YOY'!DB$137,Data!$A:$A,'All YOY'!DB$136,Data!$C:$C,'All YOY'!$C152,Data!$B:$B,'All YOY'!DB$135)</f>
        <v>73735</v>
      </c>
      <c r="DC152" s="85">
        <f>SUMIFS(Data!$E:$E,Data!$D:$D,'All YOY'!DC$137,Data!$A:$A,'All YOY'!DC$136,Data!$C:$C,'All YOY'!$C152,Data!$B:$B,'All YOY'!DC$135)</f>
        <v>309482</v>
      </c>
      <c r="DD152" s="85">
        <f>SUMIFS(Data!$E:$E,Data!$D:$D,'All YOY'!DD$137,Data!$A:$A,'All YOY'!DD$136,Data!$C:$C,'All YOY'!$C152,Data!$B:$B,'All YOY'!DD$135)</f>
        <v>234009</v>
      </c>
      <c r="DE152" s="85">
        <f>SUMIFS(Data!$E:$E,Data!$D:$D,'All YOY'!DE$137,Data!$A:$A,'All YOY'!DE$136,Data!$C:$C,'All YOY'!$C152,Data!$B:$B,'All YOY'!DE$135)</f>
        <v>75473</v>
      </c>
    </row>
    <row r="153" spans="1:109">
      <c r="A153" s="77" t="s">
        <v>460</v>
      </c>
      <c r="B153" s="77"/>
      <c r="C153" s="77" t="s">
        <v>45</v>
      </c>
      <c r="D153" s="77"/>
      <c r="E153" s="85">
        <f>SUMIFS(Data!$E:$E,Data!$D:$D,'All YOY'!E$137,Data!$A:$A,'All YOY'!E$136,Data!$C:$C,'All YOY'!$C153,Data!$B:$B,'All YOY'!E$135)</f>
        <v>0</v>
      </c>
      <c r="F153" s="85">
        <f>SUMIFS(Data!$E:$E,Data!$D:$D,'All YOY'!F$137,Data!$A:$A,'All YOY'!F$136,Data!$C:$C,'All YOY'!$C153,Data!$B:$B,'All YOY'!F$135)</f>
        <v>0</v>
      </c>
      <c r="G153" s="85">
        <f>SUMIFS(Data!$E:$E,Data!$D:$D,'All YOY'!G$137,Data!$A:$A,'All YOY'!G$136,Data!$C:$C,'All YOY'!$C153,Data!$B:$B,'All YOY'!G$135)</f>
        <v>0</v>
      </c>
      <c r="H153" s="85">
        <f>SUMIFS(Data!$E:$E,Data!$D:$D,'All YOY'!H$137,Data!$A:$A,'All YOY'!H$136,Data!$C:$C,'All YOY'!$C153,Data!$B:$B,'All YOY'!H$135)</f>
        <v>0</v>
      </c>
      <c r="I153" s="85">
        <f>SUMIFS(Data!$E:$E,Data!$D:$D,'All YOY'!I$137,Data!$A:$A,'All YOY'!I$136,Data!$C:$C,'All YOY'!$C153,Data!$B:$B,'All YOY'!I$135)</f>
        <v>0</v>
      </c>
      <c r="J153" s="85">
        <f>SUMIFS(Data!$E:$E,Data!$D:$D,'All YOY'!J$137,Data!$A:$A,'All YOY'!J$136,Data!$C:$C,'All YOY'!$C153,Data!$B:$B,'All YOY'!J$135)</f>
        <v>0</v>
      </c>
      <c r="K153" s="85">
        <f>SUMIFS(Data!$E:$E,Data!$D:$D,'All YOY'!K$137,Data!$A:$A,'All YOY'!K$136,Data!$C:$C,'All YOY'!$C153,Data!$B:$B,'All YOY'!K$135)</f>
        <v>0</v>
      </c>
      <c r="L153" s="85">
        <f>SUMIFS(Data!$E:$E,Data!$D:$D,'All YOY'!L$137,Data!$A:$A,'All YOY'!L$136,Data!$C:$C,'All YOY'!$C153,Data!$B:$B,'All YOY'!L$135)</f>
        <v>0</v>
      </c>
      <c r="M153" s="85">
        <f>SUMIFS(Data!$E:$E,Data!$D:$D,'All YOY'!M$137,Data!$A:$A,'All YOY'!M$136,Data!$C:$C,'All YOY'!$C153,Data!$B:$B,'All YOY'!M$135)</f>
        <v>0</v>
      </c>
      <c r="N153" s="85">
        <f>SUMIFS(Data!$E:$E,Data!$D:$D,'All YOY'!N$137,Data!$A:$A,'All YOY'!N$136,Data!$C:$C,'All YOY'!$C153,Data!$B:$B,'All YOY'!N$135)</f>
        <v>0</v>
      </c>
      <c r="O153" s="85">
        <f>SUMIFS(Data!$E:$E,Data!$D:$D,'All YOY'!O$137,Data!$A:$A,'All YOY'!O$136,Data!$C:$C,'All YOY'!$C153,Data!$B:$B,'All YOY'!O$135)</f>
        <v>0</v>
      </c>
      <c r="P153" s="85">
        <f>SUMIFS(Data!$E:$E,Data!$D:$D,'All YOY'!P$137,Data!$A:$A,'All YOY'!P$136,Data!$C:$C,'All YOY'!$C153,Data!$B:$B,'All YOY'!P$135)</f>
        <v>0</v>
      </c>
      <c r="Q153" s="85">
        <f>SUMIFS(Data!$E:$E,Data!$D:$D,'All YOY'!Q$137,Data!$A:$A,'All YOY'!Q$136,Data!$C:$C,'All YOY'!$C153,Data!$B:$B,'All YOY'!Q$135)</f>
        <v>0</v>
      </c>
      <c r="R153" s="85">
        <f>SUMIFS(Data!$E:$E,Data!$D:$D,'All YOY'!R$137,Data!$A:$A,'All YOY'!R$136,Data!$C:$C,'All YOY'!$C153,Data!$B:$B,'All YOY'!R$135)</f>
        <v>0</v>
      </c>
      <c r="S153" s="85">
        <f>SUMIFS(Data!$E:$E,Data!$D:$D,'All YOY'!S$137,Data!$A:$A,'All YOY'!S$136,Data!$C:$C,'All YOY'!$C153,Data!$B:$B,'All YOY'!S$135)</f>
        <v>0</v>
      </c>
      <c r="T153" s="85">
        <f>SUMIFS(Data!$E:$E,Data!$D:$D,'All YOY'!T$137,Data!$A:$A,'All YOY'!T$136,Data!$C:$C,'All YOY'!$C153,Data!$B:$B,'All YOY'!T$135)</f>
        <v>0</v>
      </c>
      <c r="U153" s="85">
        <f>SUMIFS(Data!$E:$E,Data!$D:$D,'All YOY'!U$137,Data!$A:$A,'All YOY'!U$136,Data!$C:$C,'All YOY'!$C153,Data!$B:$B,'All YOY'!U$135)</f>
        <v>0</v>
      </c>
      <c r="V153" s="85">
        <f>SUMIFS(Data!$E:$E,Data!$D:$D,'All YOY'!V$137,Data!$A:$A,'All YOY'!V$136,Data!$C:$C,'All YOY'!$C153,Data!$B:$B,'All YOY'!V$135)</f>
        <v>0</v>
      </c>
      <c r="W153" s="85">
        <f>SUMIFS(Data!$E:$E,Data!$D:$D,'All YOY'!W$137,Data!$A:$A,'All YOY'!W$136,Data!$C:$C,'All YOY'!$C153,Data!$B:$B,'All YOY'!W$135)</f>
        <v>0</v>
      </c>
      <c r="X153" s="85">
        <f>SUMIFS(Data!$E:$E,Data!$D:$D,'All YOY'!X$137,Data!$A:$A,'All YOY'!X$136,Data!$C:$C,'All YOY'!$C153,Data!$B:$B,'All YOY'!X$135)</f>
        <v>0</v>
      </c>
      <c r="Y153" s="85">
        <f>SUMIFS(Data!$E:$E,Data!$D:$D,'All YOY'!Y$137,Data!$A:$A,'All YOY'!Y$136,Data!$C:$C,'All YOY'!$C153,Data!$B:$B,'All YOY'!Y$135)</f>
        <v>0</v>
      </c>
      <c r="Z153" s="85">
        <f>SUMIFS(Data!$E:$E,Data!$D:$D,'All YOY'!Z$137,Data!$A:$A,'All YOY'!Z$136,Data!$C:$C,'All YOY'!$C153,Data!$B:$B,'All YOY'!Z$135)</f>
        <v>0</v>
      </c>
      <c r="AA153" s="85">
        <f>SUMIFS(Data!$E:$E,Data!$D:$D,'All YOY'!AA$137,Data!$A:$A,'All YOY'!AA$136,Data!$C:$C,'All YOY'!$C153,Data!$B:$B,'All YOY'!AA$135)</f>
        <v>0</v>
      </c>
      <c r="AB153" s="85">
        <f>SUMIFS(Data!$E:$E,Data!$D:$D,'All YOY'!AB$137,Data!$A:$A,'All YOY'!AB$136,Data!$C:$C,'All YOY'!$C153,Data!$B:$B,'All YOY'!AB$135)</f>
        <v>0</v>
      </c>
      <c r="AC153" s="85">
        <f>SUMIFS(Data!$E:$E,Data!$D:$D,'All YOY'!AC$137,Data!$A:$A,'All YOY'!AC$136,Data!$C:$C,'All YOY'!$C153,Data!$B:$B,'All YOY'!AC$135)</f>
        <v>0</v>
      </c>
      <c r="AD153" s="85">
        <f>SUMIFS(Data!$E:$E,Data!$D:$D,'All YOY'!AD$137,Data!$A:$A,'All YOY'!AD$136,Data!$C:$C,'All YOY'!$C153,Data!$B:$B,'All YOY'!AD$135)</f>
        <v>0</v>
      </c>
      <c r="AE153" s="85">
        <f>SUMIFS(Data!$E:$E,Data!$D:$D,'All YOY'!AE$137,Data!$A:$A,'All YOY'!AE$136,Data!$C:$C,'All YOY'!$C153,Data!$B:$B,'All YOY'!AE$135)</f>
        <v>0</v>
      </c>
      <c r="AF153" s="85">
        <f>SUMIFS(Data!$E:$E,Data!$D:$D,'All YOY'!AF$137,Data!$A:$A,'All YOY'!AF$136,Data!$C:$C,'All YOY'!$C153,Data!$B:$B,'All YOY'!AF$135)</f>
        <v>0</v>
      </c>
      <c r="AG153" s="85">
        <f>SUMIFS(Data!$E:$E,Data!$D:$D,'All YOY'!AG$137,Data!$A:$A,'All YOY'!AG$136,Data!$C:$C,'All YOY'!$C153,Data!$B:$B,'All YOY'!AG$135)</f>
        <v>0</v>
      </c>
      <c r="AH153" s="85">
        <f>SUMIFS(Data!$E:$E,Data!$D:$D,'All YOY'!AH$137,Data!$A:$A,'All YOY'!AH$136,Data!$C:$C,'All YOY'!$C153,Data!$B:$B,'All YOY'!AH$135)</f>
        <v>0</v>
      </c>
      <c r="AI153" s="85">
        <f>SUMIFS(Data!$E:$E,Data!$D:$D,'All YOY'!AI$137,Data!$A:$A,'All YOY'!AI$136,Data!$C:$C,'All YOY'!$C153,Data!$B:$B,'All YOY'!AI$135)</f>
        <v>0</v>
      </c>
      <c r="AJ153" s="85">
        <f>SUMIFS(Data!$E:$E,Data!$D:$D,'All YOY'!AJ$137,Data!$A:$A,'All YOY'!AJ$136,Data!$C:$C,'All YOY'!$C153,Data!$B:$B,'All YOY'!AJ$135)</f>
        <v>0</v>
      </c>
      <c r="AK153" s="85">
        <f>SUMIFS(Data!$E:$E,Data!$D:$D,'All YOY'!AK$137,Data!$A:$A,'All YOY'!AK$136,Data!$C:$C,'All YOY'!$C153,Data!$B:$B,'All YOY'!AK$135)</f>
        <v>0</v>
      </c>
      <c r="AL153" s="85">
        <f>SUMIFS(Data!$E:$E,Data!$D:$D,'All YOY'!AL$137,Data!$A:$A,'All YOY'!AL$136,Data!$C:$C,'All YOY'!$C153,Data!$B:$B,'All YOY'!AL$135)</f>
        <v>0</v>
      </c>
      <c r="AM153" s="85">
        <f>SUMIFS(Data!$E:$E,Data!$D:$D,'All YOY'!AM$137,Data!$A:$A,'All YOY'!AM$136,Data!$C:$C,'All YOY'!$C153,Data!$B:$B,'All YOY'!AM$135)</f>
        <v>0</v>
      </c>
      <c r="AN153" s="85">
        <f>SUMIFS(Data!$E:$E,Data!$D:$D,'All YOY'!AN$137,Data!$A:$A,'All YOY'!AN$136,Data!$C:$C,'All YOY'!$C153,Data!$B:$B,'All YOY'!AN$135)</f>
        <v>0</v>
      </c>
      <c r="AO153" s="85">
        <f>SUMIFS(Data!$E:$E,Data!$D:$D,'All YOY'!AO$137,Data!$A:$A,'All YOY'!AO$136,Data!$C:$C,'All YOY'!$C153,Data!$B:$B,'All YOY'!AO$135)</f>
        <v>0</v>
      </c>
      <c r="AP153" s="85">
        <f>SUMIFS(Data!$E:$E,Data!$D:$D,'All YOY'!AP$137,Data!$A:$A,'All YOY'!AP$136,Data!$C:$C,'All YOY'!$C153,Data!$B:$B,'All YOY'!AP$135)</f>
        <v>0</v>
      </c>
      <c r="AQ153" s="85">
        <f>SUMIFS(Data!$E:$E,Data!$D:$D,'All YOY'!AQ$137,Data!$A:$A,'All YOY'!AQ$136,Data!$C:$C,'All YOY'!$C153,Data!$B:$B,'All YOY'!AQ$135)</f>
        <v>0</v>
      </c>
      <c r="AR153" s="85">
        <f>SUMIFS(Data!$E:$E,Data!$D:$D,'All YOY'!AR$137,Data!$A:$A,'All YOY'!AR$136,Data!$C:$C,'All YOY'!$C153,Data!$B:$B,'All YOY'!AR$135)</f>
        <v>0</v>
      </c>
      <c r="AS153" s="85">
        <f>SUMIFS(Data!$E:$E,Data!$D:$D,'All YOY'!AS$137,Data!$A:$A,'All YOY'!AS$136,Data!$C:$C,'All YOY'!$C153,Data!$B:$B,'All YOY'!AS$135)</f>
        <v>0</v>
      </c>
      <c r="AT153" s="85">
        <f>SUMIFS(Data!$E:$E,Data!$D:$D,'All YOY'!AT$137,Data!$A:$A,'All YOY'!AT$136,Data!$C:$C,'All YOY'!$C153,Data!$B:$B,'All YOY'!AT$135)</f>
        <v>0</v>
      </c>
      <c r="AU153" s="85">
        <f>SUMIFS(Data!$E:$E,Data!$D:$D,'All YOY'!AU$137,Data!$A:$A,'All YOY'!AU$136,Data!$C:$C,'All YOY'!$C153,Data!$B:$B,'All YOY'!AU$135)</f>
        <v>0</v>
      </c>
      <c r="AV153" s="85">
        <f>SUMIFS(Data!$E:$E,Data!$D:$D,'All YOY'!AV$137,Data!$A:$A,'All YOY'!AV$136,Data!$C:$C,'All YOY'!$C153,Data!$B:$B,'All YOY'!AV$135)</f>
        <v>0</v>
      </c>
      <c r="AW153" s="85">
        <f>SUMIFS(Data!$E:$E,Data!$D:$D,'All YOY'!AW$137,Data!$A:$A,'All YOY'!AW$136,Data!$C:$C,'All YOY'!$C153,Data!$B:$B,'All YOY'!AW$135)</f>
        <v>0</v>
      </c>
      <c r="AX153" s="85">
        <f>SUMIFS(Data!$E:$E,Data!$D:$D,'All YOY'!AX$137,Data!$A:$A,'All YOY'!AX$136,Data!$C:$C,'All YOY'!$C153,Data!$B:$B,'All YOY'!AX$135)</f>
        <v>0</v>
      </c>
      <c r="AY153" s="85">
        <f>SUMIFS(Data!$E:$E,Data!$D:$D,'All YOY'!AY$137,Data!$A:$A,'All YOY'!AY$136,Data!$C:$C,'All YOY'!$C153,Data!$B:$B,'All YOY'!AY$135)</f>
        <v>0</v>
      </c>
      <c r="AZ153" s="85">
        <f>SUMIFS(Data!$E:$E,Data!$D:$D,'All YOY'!AZ$137,Data!$A:$A,'All YOY'!AZ$136,Data!$C:$C,'All YOY'!$C153,Data!$B:$B,'All YOY'!AZ$135)</f>
        <v>0</v>
      </c>
      <c r="BA153" s="85">
        <f>SUMIFS(Data!$E:$E,Data!$D:$D,'All YOY'!BA$137,Data!$A:$A,'All YOY'!BA$136,Data!$C:$C,'All YOY'!$C153,Data!$B:$B,'All YOY'!BA$135)</f>
        <v>0</v>
      </c>
      <c r="BB153" s="85">
        <f>SUMIFS(Data!$E:$E,Data!$D:$D,'All YOY'!BB$137,Data!$A:$A,'All YOY'!BB$136,Data!$C:$C,'All YOY'!$C153,Data!$B:$B,'All YOY'!BB$135)</f>
        <v>0</v>
      </c>
      <c r="BC153" s="85">
        <f>SUMIFS(Data!$E:$E,Data!$D:$D,'All YOY'!BC$137,Data!$A:$A,'All YOY'!BC$136,Data!$C:$C,'All YOY'!$C153,Data!$B:$B,'All YOY'!BC$135)</f>
        <v>0</v>
      </c>
      <c r="BD153" s="85">
        <f>SUMIFS(Data!$E:$E,Data!$D:$D,'All YOY'!BD$137,Data!$A:$A,'All YOY'!BD$136,Data!$C:$C,'All YOY'!$C153,Data!$B:$B,'All YOY'!BD$135)</f>
        <v>0</v>
      </c>
      <c r="BE153" s="85">
        <f>SUMIFS(Data!$E:$E,Data!$D:$D,'All YOY'!BE$137,Data!$A:$A,'All YOY'!BE$136,Data!$C:$C,'All YOY'!$C153,Data!$B:$B,'All YOY'!BE$135)</f>
        <v>0</v>
      </c>
      <c r="BF153" s="85">
        <f>SUMIFS(Data!$E:$E,Data!$D:$D,'All YOY'!BF$137,Data!$A:$A,'All YOY'!BF$136,Data!$C:$C,'All YOY'!$C153,Data!$B:$B,'All YOY'!BF$135)</f>
        <v>0</v>
      </c>
      <c r="BG153" s="85">
        <f>SUMIFS(Data!$E:$E,Data!$D:$D,'All YOY'!BG$137,Data!$A:$A,'All YOY'!BG$136,Data!$C:$C,'All YOY'!$C153,Data!$B:$B,'All YOY'!BG$135)</f>
        <v>0</v>
      </c>
      <c r="BH153" s="85">
        <f>SUMIFS(Data!$E:$E,Data!$D:$D,'All YOY'!BH$137,Data!$A:$A,'All YOY'!BH$136,Data!$C:$C,'All YOY'!$C153,Data!$B:$B,'All YOY'!BH$135)</f>
        <v>0</v>
      </c>
      <c r="BI153" s="85">
        <f>SUMIFS(Data!$E:$E,Data!$D:$D,'All YOY'!BI$137,Data!$A:$A,'All YOY'!BI$136,Data!$C:$C,'All YOY'!$C153,Data!$B:$B,'All YOY'!BI$135)</f>
        <v>0</v>
      </c>
      <c r="BJ153" s="85">
        <f>SUMIFS(Data!$E:$E,Data!$D:$D,'All YOY'!BJ$137,Data!$A:$A,'All YOY'!BJ$136,Data!$C:$C,'All YOY'!$C153,Data!$B:$B,'All YOY'!BJ$135)</f>
        <v>0</v>
      </c>
      <c r="BK153" s="85">
        <f>SUMIFS(Data!$E:$E,Data!$D:$D,'All YOY'!BK$137,Data!$A:$A,'All YOY'!BK$136,Data!$C:$C,'All YOY'!$C153,Data!$B:$B,'All YOY'!BK$135)</f>
        <v>0</v>
      </c>
      <c r="BL153" s="85">
        <f>SUMIFS(Data!$E:$E,Data!$D:$D,'All YOY'!BL$137,Data!$A:$A,'All YOY'!BL$136,Data!$C:$C,'All YOY'!$C153,Data!$B:$B,'All YOY'!BL$135)</f>
        <v>0</v>
      </c>
      <c r="BM153" s="85">
        <f>SUMIFS(Data!$E:$E,Data!$D:$D,'All YOY'!BM$137,Data!$A:$A,'All YOY'!BM$136,Data!$C:$C,'All YOY'!$C153,Data!$B:$B,'All YOY'!BM$135)</f>
        <v>0</v>
      </c>
      <c r="BN153" s="85">
        <f>SUMIFS(Data!$E:$E,Data!$D:$D,'All YOY'!BN$137,Data!$A:$A,'All YOY'!BN$136,Data!$C:$C,'All YOY'!$C153,Data!$B:$B,'All YOY'!BN$135)</f>
        <v>0</v>
      </c>
      <c r="BO153" s="85">
        <f>SUMIFS(Data!$E:$E,Data!$D:$D,'All YOY'!BO$137,Data!$A:$A,'All YOY'!BO$136,Data!$C:$C,'All YOY'!$C153,Data!$B:$B,'All YOY'!BO$135)</f>
        <v>0</v>
      </c>
      <c r="BP153" s="85">
        <f>SUMIFS(Data!$E:$E,Data!$D:$D,'All YOY'!BP$137,Data!$A:$A,'All YOY'!BP$136,Data!$C:$C,'All YOY'!$C153,Data!$B:$B,'All YOY'!BP$135)</f>
        <v>0</v>
      </c>
      <c r="BQ153" s="85">
        <f>SUMIFS(Data!$E:$E,Data!$D:$D,'All YOY'!BQ$137,Data!$A:$A,'All YOY'!BQ$136,Data!$C:$C,'All YOY'!$C153,Data!$B:$B,'All YOY'!BQ$135)</f>
        <v>0</v>
      </c>
      <c r="BR153" s="85">
        <f>SUMIFS(Data!$E:$E,Data!$D:$D,'All YOY'!BR$137,Data!$A:$A,'All YOY'!BR$136,Data!$C:$C,'All YOY'!$C153,Data!$B:$B,'All YOY'!BR$135)</f>
        <v>0</v>
      </c>
      <c r="BS153" s="85">
        <f>SUMIFS(Data!$E:$E,Data!$D:$D,'All YOY'!BS$137,Data!$A:$A,'All YOY'!BS$136,Data!$C:$C,'All YOY'!$C153,Data!$B:$B,'All YOY'!BS$135)</f>
        <v>0</v>
      </c>
      <c r="BT153" s="85">
        <f>SUMIFS(Data!$E:$E,Data!$D:$D,'All YOY'!BT$137,Data!$A:$A,'All YOY'!BT$136,Data!$C:$C,'All YOY'!$C153,Data!$B:$B,'All YOY'!BT$135)</f>
        <v>0</v>
      </c>
      <c r="BU153" s="85">
        <f>SUMIFS(Data!$E:$E,Data!$D:$D,'All YOY'!BU$137,Data!$A:$A,'All YOY'!BU$136,Data!$C:$C,'All YOY'!$C153,Data!$B:$B,'All YOY'!BU$135)</f>
        <v>0</v>
      </c>
      <c r="BV153" s="85">
        <f>SUMIFS(Data!$E:$E,Data!$D:$D,'All YOY'!BV$137,Data!$A:$A,'All YOY'!BV$136,Data!$C:$C,'All YOY'!$C153,Data!$B:$B,'All YOY'!BV$135)</f>
        <v>0</v>
      </c>
      <c r="BW153" s="85">
        <f>SUMIFS(Data!$E:$E,Data!$D:$D,'All YOY'!BW$137,Data!$A:$A,'All YOY'!BW$136,Data!$C:$C,'All YOY'!$C153,Data!$B:$B,'All YOY'!BW$135)</f>
        <v>0</v>
      </c>
      <c r="BX153" s="85">
        <f>SUMIFS(Data!$E:$E,Data!$D:$D,'All YOY'!BX$137,Data!$A:$A,'All YOY'!BX$136,Data!$C:$C,'All YOY'!$C153,Data!$B:$B,'All YOY'!BX$135)</f>
        <v>0</v>
      </c>
      <c r="BY153" s="85">
        <f>SUMIFS(Data!$E:$E,Data!$D:$D,'All YOY'!BY$137,Data!$A:$A,'All YOY'!BY$136,Data!$C:$C,'All YOY'!$C153,Data!$B:$B,'All YOY'!BY$135)</f>
        <v>0</v>
      </c>
      <c r="BZ153" s="85">
        <f>SUMIFS(Data!$E:$E,Data!$D:$D,'All YOY'!BZ$137,Data!$A:$A,'All YOY'!BZ$136,Data!$C:$C,'All YOY'!$C153,Data!$B:$B,'All YOY'!BZ$135)</f>
        <v>0</v>
      </c>
      <c r="CA153" s="85">
        <f>SUMIFS(Data!$E:$E,Data!$D:$D,'All YOY'!CA$137,Data!$A:$A,'All YOY'!CA$136,Data!$C:$C,'All YOY'!$C153,Data!$B:$B,'All YOY'!CA$135)</f>
        <v>0</v>
      </c>
      <c r="CB153" s="85">
        <f>SUMIFS(Data!$E:$E,Data!$D:$D,'All YOY'!CB$137,Data!$A:$A,'All YOY'!CB$136,Data!$C:$C,'All YOY'!$C153,Data!$B:$B,'All YOY'!CB$135)</f>
        <v>0</v>
      </c>
      <c r="CC153" s="85">
        <f>SUMIFS(Data!$E:$E,Data!$D:$D,'All YOY'!CC$137,Data!$A:$A,'All YOY'!CC$136,Data!$C:$C,'All YOY'!$C153,Data!$B:$B,'All YOY'!CC$135)</f>
        <v>0</v>
      </c>
      <c r="CD153" s="85">
        <f>SUMIFS(Data!$E:$E,Data!$D:$D,'All YOY'!CD$137,Data!$A:$A,'All YOY'!CD$136,Data!$C:$C,'All YOY'!$C153,Data!$B:$B,'All YOY'!CD$135)</f>
        <v>0</v>
      </c>
      <c r="CE153" s="85">
        <f>SUMIFS(Data!$E:$E,Data!$D:$D,'All YOY'!CE$137,Data!$A:$A,'All YOY'!CE$136,Data!$C:$C,'All YOY'!$C153,Data!$B:$B,'All YOY'!CE$135)</f>
        <v>0</v>
      </c>
      <c r="CF153" s="85">
        <f>SUMIFS(Data!$E:$E,Data!$D:$D,'All YOY'!CF$137,Data!$A:$A,'All YOY'!CF$136,Data!$C:$C,'All YOY'!$C153,Data!$B:$B,'All YOY'!CF$135)</f>
        <v>0</v>
      </c>
      <c r="CG153" s="85">
        <f>SUMIFS(Data!$E:$E,Data!$D:$D,'All YOY'!CG$137,Data!$A:$A,'All YOY'!CG$136,Data!$C:$C,'All YOY'!$C153,Data!$B:$B,'All YOY'!CG$135)</f>
        <v>0</v>
      </c>
      <c r="CH153" s="85">
        <f>SUMIFS(Data!$E:$E,Data!$D:$D,'All YOY'!CH$137,Data!$A:$A,'All YOY'!CH$136,Data!$C:$C,'All YOY'!$C153,Data!$B:$B,'All YOY'!CH$135)</f>
        <v>0</v>
      </c>
      <c r="CI153" s="85">
        <f>SUMIFS(Data!$E:$E,Data!$D:$D,'All YOY'!CI$137,Data!$A:$A,'All YOY'!CI$136,Data!$C:$C,'All YOY'!$C153,Data!$B:$B,'All YOY'!CI$135)</f>
        <v>0</v>
      </c>
      <c r="CJ153" s="85">
        <f>SUMIFS(Data!$E:$E,Data!$D:$D,'All YOY'!CJ$137,Data!$A:$A,'All YOY'!CJ$136,Data!$C:$C,'All YOY'!$C153,Data!$B:$B,'All YOY'!CJ$135)</f>
        <v>0</v>
      </c>
      <c r="CK153" s="85">
        <f>SUMIFS(Data!$E:$E,Data!$D:$D,'All YOY'!CK$137,Data!$A:$A,'All YOY'!CK$136,Data!$C:$C,'All YOY'!$C153,Data!$B:$B,'All YOY'!CK$135)</f>
        <v>0</v>
      </c>
      <c r="CL153" s="85">
        <f>SUMIFS(Data!$E:$E,Data!$D:$D,'All YOY'!CL$137,Data!$A:$A,'All YOY'!CL$136,Data!$C:$C,'All YOY'!$C153,Data!$B:$B,'All YOY'!CL$135)</f>
        <v>0</v>
      </c>
      <c r="CM153" s="85">
        <f>SUMIFS(Data!$E:$E,Data!$D:$D,'All YOY'!CM$137,Data!$A:$A,'All YOY'!CM$136,Data!$C:$C,'All YOY'!$C153,Data!$B:$B,'All YOY'!CM$135)</f>
        <v>0</v>
      </c>
      <c r="CN153" s="85">
        <f>SUMIFS(Data!$E:$E,Data!$D:$D,'All YOY'!CN$137,Data!$A:$A,'All YOY'!CN$136,Data!$C:$C,'All YOY'!$C153,Data!$B:$B,'All YOY'!CN$135)</f>
        <v>0</v>
      </c>
      <c r="CO153" s="85">
        <f>SUMIFS(Data!$E:$E,Data!$D:$D,'All YOY'!CO$137,Data!$A:$A,'All YOY'!CO$136,Data!$C:$C,'All YOY'!$C153,Data!$B:$B,'All YOY'!CO$135)</f>
        <v>0</v>
      </c>
      <c r="CP153" s="85">
        <f>SUMIFS(Data!$E:$E,Data!$D:$D,'All YOY'!CP$137,Data!$A:$A,'All YOY'!CP$136,Data!$C:$C,'All YOY'!$C153,Data!$B:$B,'All YOY'!CP$135)</f>
        <v>0</v>
      </c>
      <c r="CQ153" s="85">
        <f>SUMIFS(Data!$E:$E,Data!$D:$D,'All YOY'!CQ$137,Data!$A:$A,'All YOY'!CQ$136,Data!$C:$C,'All YOY'!$C153,Data!$B:$B,'All YOY'!CQ$135)</f>
        <v>0</v>
      </c>
      <c r="CR153" s="85">
        <f>SUMIFS(Data!$E:$E,Data!$D:$D,'All YOY'!CR$137,Data!$A:$A,'All YOY'!CR$136,Data!$C:$C,'All YOY'!$C153,Data!$B:$B,'All YOY'!CR$135)</f>
        <v>0</v>
      </c>
      <c r="CS153" s="85">
        <f>SUMIFS(Data!$E:$E,Data!$D:$D,'All YOY'!CS$137,Data!$A:$A,'All YOY'!CS$136,Data!$C:$C,'All YOY'!$C153,Data!$B:$B,'All YOY'!CS$135)</f>
        <v>0</v>
      </c>
      <c r="CT153" s="85">
        <f>SUMIFS(Data!$E:$E,Data!$D:$D,'All YOY'!CT$137,Data!$A:$A,'All YOY'!CT$136,Data!$C:$C,'All YOY'!$C153,Data!$B:$B,'All YOY'!CT$135)</f>
        <v>0</v>
      </c>
      <c r="CU153" s="85">
        <f>SUMIFS(Data!$E:$E,Data!$D:$D,'All YOY'!CU$137,Data!$A:$A,'All YOY'!CU$136,Data!$C:$C,'All YOY'!$C153,Data!$B:$B,'All YOY'!CU$135)</f>
        <v>0</v>
      </c>
      <c r="CV153" s="85">
        <f>SUMIFS(Data!$E:$E,Data!$D:$D,'All YOY'!CV$137,Data!$A:$A,'All YOY'!CV$136,Data!$C:$C,'All YOY'!$C153,Data!$B:$B,'All YOY'!CV$135)</f>
        <v>0</v>
      </c>
      <c r="CW153" s="85">
        <f>SUMIFS(Data!$E:$E,Data!$D:$D,'All YOY'!CW$137,Data!$A:$A,'All YOY'!CW$136,Data!$C:$C,'All YOY'!$C153,Data!$B:$B,'All YOY'!CW$135)</f>
        <v>0</v>
      </c>
      <c r="CX153" s="85">
        <f>SUMIFS(Data!$E:$E,Data!$D:$D,'All YOY'!CX$137,Data!$A:$A,'All YOY'!CX$136,Data!$C:$C,'All YOY'!$C153,Data!$B:$B,'All YOY'!CX$135)</f>
        <v>0</v>
      </c>
      <c r="CY153" s="85">
        <f>SUMIFS(Data!$E:$E,Data!$D:$D,'All YOY'!CY$137,Data!$A:$A,'All YOY'!CY$136,Data!$C:$C,'All YOY'!$C153,Data!$B:$B,'All YOY'!CY$135)</f>
        <v>0</v>
      </c>
      <c r="CZ153" s="85">
        <f>SUMIFS(Data!$E:$E,Data!$D:$D,'All YOY'!CZ$137,Data!$A:$A,'All YOY'!CZ$136,Data!$C:$C,'All YOY'!$C153,Data!$B:$B,'All YOY'!CZ$135)</f>
        <v>0</v>
      </c>
      <c r="DA153" s="85">
        <f>SUMIFS(Data!$E:$E,Data!$D:$D,'All YOY'!DA$137,Data!$A:$A,'All YOY'!DA$136,Data!$C:$C,'All YOY'!$C153,Data!$B:$B,'All YOY'!DA$135)</f>
        <v>0</v>
      </c>
      <c r="DB153" s="85">
        <f>SUMIFS(Data!$E:$E,Data!$D:$D,'All YOY'!DB$137,Data!$A:$A,'All YOY'!DB$136,Data!$C:$C,'All YOY'!$C153,Data!$B:$B,'All YOY'!DB$135)</f>
        <v>0</v>
      </c>
      <c r="DC153" s="85">
        <f>SUMIFS(Data!$E:$E,Data!$D:$D,'All YOY'!DC$137,Data!$A:$A,'All YOY'!DC$136,Data!$C:$C,'All YOY'!$C153,Data!$B:$B,'All YOY'!DC$135)</f>
        <v>0</v>
      </c>
      <c r="DD153" s="85">
        <f>SUMIFS(Data!$E:$E,Data!$D:$D,'All YOY'!DD$137,Data!$A:$A,'All YOY'!DD$136,Data!$C:$C,'All YOY'!$C153,Data!$B:$B,'All YOY'!DD$135)</f>
        <v>0</v>
      </c>
      <c r="DE153" s="85">
        <f>SUMIFS(Data!$E:$E,Data!$D:$D,'All YOY'!DE$137,Data!$A:$A,'All YOY'!DE$136,Data!$C:$C,'All YOY'!$C153,Data!$B:$B,'All YOY'!DE$135)</f>
        <v>0</v>
      </c>
    </row>
    <row r="154" spans="1:109">
      <c r="A154" s="77" t="s">
        <v>460</v>
      </c>
      <c r="B154" s="77"/>
      <c r="C154" s="77" t="s">
        <v>18</v>
      </c>
      <c r="D154" s="77"/>
      <c r="E154" s="85">
        <f>SUMIFS(Data!$E:$E,Data!$D:$D,'All YOY'!E$137,Data!$A:$A,'All YOY'!E$136,Data!$C:$C,'All YOY'!$C154,Data!$B:$B,'All YOY'!E$135)</f>
        <v>300537</v>
      </c>
      <c r="F154" s="85">
        <f>SUMIFS(Data!$E:$E,Data!$D:$D,'All YOY'!F$137,Data!$A:$A,'All YOY'!F$136,Data!$C:$C,'All YOY'!$C154,Data!$B:$B,'All YOY'!F$135)</f>
        <v>272728</v>
      </c>
      <c r="G154" s="85">
        <f>SUMIFS(Data!$E:$E,Data!$D:$D,'All YOY'!G$137,Data!$A:$A,'All YOY'!G$136,Data!$C:$C,'All YOY'!$C154,Data!$B:$B,'All YOY'!G$135)</f>
        <v>27809</v>
      </c>
      <c r="H154" s="85">
        <f>SUMIFS(Data!$E:$E,Data!$D:$D,'All YOY'!H$137,Data!$A:$A,'All YOY'!H$136,Data!$C:$C,'All YOY'!$C154,Data!$B:$B,'All YOY'!H$135)</f>
        <v>284267</v>
      </c>
      <c r="I154" s="85">
        <f>SUMIFS(Data!$E:$E,Data!$D:$D,'All YOY'!I$137,Data!$A:$A,'All YOY'!I$136,Data!$C:$C,'All YOY'!$C154,Data!$B:$B,'All YOY'!I$135)</f>
        <v>261851</v>
      </c>
      <c r="J154" s="85">
        <f>SUMIFS(Data!$E:$E,Data!$D:$D,'All YOY'!J$137,Data!$A:$A,'All YOY'!J$136,Data!$C:$C,'All YOY'!$C154,Data!$B:$B,'All YOY'!J$135)</f>
        <v>22416</v>
      </c>
      <c r="K154" s="85">
        <f>SUMIFS(Data!$E:$E,Data!$D:$D,'All YOY'!K$137,Data!$A:$A,'All YOY'!K$136,Data!$C:$C,'All YOY'!$C154,Data!$B:$B,'All YOY'!K$135)</f>
        <v>281750</v>
      </c>
      <c r="L154" s="85">
        <f>SUMIFS(Data!$E:$E,Data!$D:$D,'All YOY'!L$137,Data!$A:$A,'All YOY'!L$136,Data!$C:$C,'All YOY'!$C154,Data!$B:$B,'All YOY'!L$135)</f>
        <v>265034</v>
      </c>
      <c r="M154" s="85">
        <f>SUMIFS(Data!$E:$E,Data!$D:$D,'All YOY'!M$137,Data!$A:$A,'All YOY'!M$136,Data!$C:$C,'All YOY'!$C154,Data!$B:$B,'All YOY'!M$135)</f>
        <v>16716</v>
      </c>
      <c r="N154" s="85">
        <f>SUMIFS(Data!$E:$E,Data!$D:$D,'All YOY'!N$137,Data!$A:$A,'All YOY'!N$136,Data!$C:$C,'All YOY'!$C154,Data!$B:$B,'All YOY'!N$135)</f>
        <v>284410</v>
      </c>
      <c r="O154" s="85">
        <f>SUMIFS(Data!$E:$E,Data!$D:$D,'All YOY'!O$137,Data!$A:$A,'All YOY'!O$136,Data!$C:$C,'All YOY'!$C154,Data!$B:$B,'All YOY'!O$135)</f>
        <v>261892</v>
      </c>
      <c r="P154" s="85">
        <f>SUMIFS(Data!$E:$E,Data!$D:$D,'All YOY'!P$137,Data!$A:$A,'All YOY'!P$136,Data!$C:$C,'All YOY'!$C154,Data!$B:$B,'All YOY'!P$135)</f>
        <v>22518</v>
      </c>
      <c r="Q154" s="85">
        <f>SUMIFS(Data!$E:$E,Data!$D:$D,'All YOY'!Q$137,Data!$A:$A,'All YOY'!Q$136,Data!$C:$C,'All YOY'!$C154,Data!$B:$B,'All YOY'!Q$135)</f>
        <v>292559</v>
      </c>
      <c r="R154" s="85">
        <f>SUMIFS(Data!$E:$E,Data!$D:$D,'All YOY'!R$137,Data!$A:$A,'All YOY'!R$136,Data!$C:$C,'All YOY'!$C154,Data!$B:$B,'All YOY'!R$135)</f>
        <v>270149</v>
      </c>
      <c r="S154" s="85">
        <f>SUMIFS(Data!$E:$E,Data!$D:$D,'All YOY'!S$137,Data!$A:$A,'All YOY'!S$136,Data!$C:$C,'All YOY'!$C154,Data!$B:$B,'All YOY'!S$135)</f>
        <v>22410</v>
      </c>
      <c r="T154" s="85">
        <f>SUMIFS(Data!$E:$E,Data!$D:$D,'All YOY'!T$137,Data!$A:$A,'All YOY'!T$136,Data!$C:$C,'All YOY'!$C154,Data!$B:$B,'All YOY'!T$135)</f>
        <v>296212</v>
      </c>
      <c r="U154" s="85">
        <f>SUMIFS(Data!$E:$E,Data!$D:$D,'All YOY'!U$137,Data!$A:$A,'All YOY'!U$136,Data!$C:$C,'All YOY'!$C154,Data!$B:$B,'All YOY'!U$135)</f>
        <v>273702</v>
      </c>
      <c r="V154" s="85">
        <f>SUMIFS(Data!$E:$E,Data!$D:$D,'All YOY'!V$137,Data!$A:$A,'All YOY'!V$136,Data!$C:$C,'All YOY'!$C154,Data!$B:$B,'All YOY'!V$135)</f>
        <v>22510</v>
      </c>
      <c r="W154" s="85">
        <f>SUMIFS(Data!$E:$E,Data!$D:$D,'All YOY'!W$137,Data!$A:$A,'All YOY'!W$136,Data!$C:$C,'All YOY'!$C154,Data!$B:$B,'All YOY'!W$135)</f>
        <v>297221</v>
      </c>
      <c r="X154" s="85">
        <f>SUMIFS(Data!$E:$E,Data!$D:$D,'All YOY'!X$137,Data!$A:$A,'All YOY'!X$136,Data!$C:$C,'All YOY'!$C154,Data!$B:$B,'All YOY'!X$135)</f>
        <v>276341</v>
      </c>
      <c r="Y154" s="85">
        <f>SUMIFS(Data!$E:$E,Data!$D:$D,'All YOY'!Y$137,Data!$A:$A,'All YOY'!Y$136,Data!$C:$C,'All YOY'!$C154,Data!$B:$B,'All YOY'!Y$135)</f>
        <v>20880</v>
      </c>
      <c r="Z154" s="85">
        <f>SUMIFS(Data!$E:$E,Data!$D:$D,'All YOY'!Z$137,Data!$A:$A,'All YOY'!Z$136,Data!$C:$C,'All YOY'!$C154,Data!$B:$B,'All YOY'!Z$135)</f>
        <v>273645</v>
      </c>
      <c r="AA154" s="85">
        <f>SUMIFS(Data!$E:$E,Data!$D:$D,'All YOY'!AA$137,Data!$A:$A,'All YOY'!AA$136,Data!$C:$C,'All YOY'!$C154,Data!$B:$B,'All YOY'!AA$135)</f>
        <v>258846</v>
      </c>
      <c r="AB154" s="85">
        <f>SUMIFS(Data!$E:$E,Data!$D:$D,'All YOY'!AB$137,Data!$A:$A,'All YOY'!AB$136,Data!$C:$C,'All YOY'!$C154,Data!$B:$B,'All YOY'!AB$135)</f>
        <v>14799</v>
      </c>
      <c r="AC154" s="85">
        <f>SUMIFS(Data!$E:$E,Data!$D:$D,'All YOY'!AC$137,Data!$A:$A,'All YOY'!AC$136,Data!$C:$C,'All YOY'!$C154,Data!$B:$B,'All YOY'!AC$135)</f>
        <v>302108</v>
      </c>
      <c r="AD154" s="85">
        <f>SUMIFS(Data!$E:$E,Data!$D:$D,'All YOY'!AD$137,Data!$A:$A,'All YOY'!AD$136,Data!$C:$C,'All YOY'!$C154,Data!$B:$B,'All YOY'!AD$135)</f>
        <v>280156</v>
      </c>
      <c r="AE154" s="85">
        <f>SUMIFS(Data!$E:$E,Data!$D:$D,'All YOY'!AE$137,Data!$A:$A,'All YOY'!AE$136,Data!$C:$C,'All YOY'!$C154,Data!$B:$B,'All YOY'!AE$135)</f>
        <v>21952</v>
      </c>
      <c r="AF154" s="85">
        <f>SUMIFS(Data!$E:$E,Data!$D:$D,'All YOY'!AF$137,Data!$A:$A,'All YOY'!AF$136,Data!$C:$C,'All YOY'!$C154,Data!$B:$B,'All YOY'!AF$135)</f>
        <v>298239</v>
      </c>
      <c r="AG154" s="85">
        <f>SUMIFS(Data!$E:$E,Data!$D:$D,'All YOY'!AG$137,Data!$A:$A,'All YOY'!AG$136,Data!$C:$C,'All YOY'!$C154,Data!$B:$B,'All YOY'!AG$135)</f>
        <v>275970</v>
      </c>
      <c r="AH154" s="85">
        <f>SUMIFS(Data!$E:$E,Data!$D:$D,'All YOY'!AH$137,Data!$A:$A,'All YOY'!AH$136,Data!$C:$C,'All YOY'!$C154,Data!$B:$B,'All YOY'!AH$135)</f>
        <v>22269</v>
      </c>
      <c r="AI154" s="85">
        <f>SUMIFS(Data!$E:$E,Data!$D:$D,'All YOY'!AI$137,Data!$A:$A,'All YOY'!AI$136,Data!$C:$C,'All YOY'!$C154,Data!$B:$B,'All YOY'!AI$135)</f>
        <v>308240</v>
      </c>
      <c r="AJ154" s="85">
        <f>SUMIFS(Data!$E:$E,Data!$D:$D,'All YOY'!AJ$137,Data!$A:$A,'All YOY'!AJ$136,Data!$C:$C,'All YOY'!$C154,Data!$B:$B,'All YOY'!AJ$135)</f>
        <v>283487</v>
      </c>
      <c r="AK154" s="85">
        <f>SUMIFS(Data!$E:$E,Data!$D:$D,'All YOY'!AK$137,Data!$A:$A,'All YOY'!AK$136,Data!$C:$C,'All YOY'!$C154,Data!$B:$B,'All YOY'!AK$135)</f>
        <v>24753</v>
      </c>
      <c r="AL154" s="85">
        <f>SUMIFS(Data!$E:$E,Data!$D:$D,'All YOY'!AL$137,Data!$A:$A,'All YOY'!AL$136,Data!$C:$C,'All YOY'!$C154,Data!$B:$B,'All YOY'!AL$135)</f>
        <v>304676</v>
      </c>
      <c r="AM154" s="85">
        <f>SUMIFS(Data!$E:$E,Data!$D:$D,'All YOY'!AM$137,Data!$A:$A,'All YOY'!AM$136,Data!$C:$C,'All YOY'!$C154,Data!$B:$B,'All YOY'!AM$135)</f>
        <v>282080</v>
      </c>
      <c r="AN154" s="85">
        <f>SUMIFS(Data!$E:$E,Data!$D:$D,'All YOY'!AN$137,Data!$A:$A,'All YOY'!AN$136,Data!$C:$C,'All YOY'!$C154,Data!$B:$B,'All YOY'!AN$135)</f>
        <v>22596</v>
      </c>
      <c r="AO154" s="85">
        <f>SUMIFS(Data!$E:$E,Data!$D:$D,'All YOY'!AO$137,Data!$A:$A,'All YOY'!AO$136,Data!$C:$C,'All YOY'!$C154,Data!$B:$B,'All YOY'!AO$135)</f>
        <v>276244</v>
      </c>
      <c r="AP154" s="85">
        <f>SUMIFS(Data!$E:$E,Data!$D:$D,'All YOY'!AP$137,Data!$A:$A,'All YOY'!AP$136,Data!$C:$C,'All YOY'!$C154,Data!$B:$B,'All YOY'!AP$135)</f>
        <v>260129</v>
      </c>
      <c r="AQ154" s="85">
        <f>SUMIFS(Data!$E:$E,Data!$D:$D,'All YOY'!AQ$137,Data!$A:$A,'All YOY'!AQ$136,Data!$C:$C,'All YOY'!$C154,Data!$B:$B,'All YOY'!AQ$135)</f>
        <v>16115</v>
      </c>
      <c r="AR154" s="85">
        <f>SUMIFS(Data!$E:$E,Data!$D:$D,'All YOY'!AR$137,Data!$A:$A,'All YOY'!AR$136,Data!$C:$C,'All YOY'!$C154,Data!$B:$B,'All YOY'!AR$135)</f>
        <v>294071</v>
      </c>
      <c r="AS154" s="85">
        <f>SUMIFS(Data!$E:$E,Data!$D:$D,'All YOY'!AS$137,Data!$A:$A,'All YOY'!AS$136,Data!$C:$C,'All YOY'!$C154,Data!$B:$B,'All YOY'!AS$135)</f>
        <v>272841</v>
      </c>
      <c r="AT154" s="85">
        <f>SUMIFS(Data!$E:$E,Data!$D:$D,'All YOY'!AT$137,Data!$A:$A,'All YOY'!AT$136,Data!$C:$C,'All YOY'!$C154,Data!$B:$B,'All YOY'!AT$135)</f>
        <v>21230</v>
      </c>
      <c r="AU154" s="85">
        <f>SUMIFS(Data!$E:$E,Data!$D:$D,'All YOY'!AU$137,Data!$A:$A,'All YOY'!AU$136,Data!$C:$C,'All YOY'!$C154,Data!$B:$B,'All YOY'!AU$135)</f>
        <v>298482</v>
      </c>
      <c r="AV154" s="85">
        <f>SUMIFS(Data!$E:$E,Data!$D:$D,'All YOY'!AV$137,Data!$A:$A,'All YOY'!AV$136,Data!$C:$C,'All YOY'!$C154,Data!$B:$B,'All YOY'!AV$135)</f>
        <v>274641</v>
      </c>
      <c r="AW154" s="85">
        <f>SUMIFS(Data!$E:$E,Data!$D:$D,'All YOY'!AW$137,Data!$A:$A,'All YOY'!AW$136,Data!$C:$C,'All YOY'!$C154,Data!$B:$B,'All YOY'!AW$135)</f>
        <v>23841</v>
      </c>
      <c r="AX154" s="85">
        <f>SUMIFS(Data!$E:$E,Data!$D:$D,'All YOY'!AX$137,Data!$A:$A,'All YOY'!AX$136,Data!$C:$C,'All YOY'!$C154,Data!$B:$B,'All YOY'!AX$135)</f>
        <v>302592</v>
      </c>
      <c r="AY154" s="85">
        <f>SUMIFS(Data!$E:$E,Data!$D:$D,'All YOY'!AY$137,Data!$A:$A,'All YOY'!AY$136,Data!$C:$C,'All YOY'!$C154,Data!$B:$B,'All YOY'!AY$135)</f>
        <v>277746</v>
      </c>
      <c r="AZ154" s="85">
        <f>SUMIFS(Data!$E:$E,Data!$D:$D,'All YOY'!AZ$137,Data!$A:$A,'All YOY'!AZ$136,Data!$C:$C,'All YOY'!$C154,Data!$B:$B,'All YOY'!AZ$135)</f>
        <v>24846</v>
      </c>
      <c r="BA154" s="85">
        <f>SUMIFS(Data!$E:$E,Data!$D:$D,'All YOY'!BA$137,Data!$A:$A,'All YOY'!BA$136,Data!$C:$C,'All YOY'!$C154,Data!$B:$B,'All YOY'!BA$135)</f>
        <v>0</v>
      </c>
      <c r="BB154" s="85">
        <f>SUMIFS(Data!$E:$E,Data!$D:$D,'All YOY'!BB$137,Data!$A:$A,'All YOY'!BB$136,Data!$C:$C,'All YOY'!$C154,Data!$B:$B,'All YOY'!BB$135)</f>
        <v>0</v>
      </c>
      <c r="BC154" s="85">
        <f>SUMIFS(Data!$E:$E,Data!$D:$D,'All YOY'!BC$137,Data!$A:$A,'All YOY'!BC$136,Data!$C:$C,'All YOY'!$C154,Data!$B:$B,'All YOY'!BC$135)</f>
        <v>0</v>
      </c>
      <c r="BD154" s="85">
        <f>SUMIFS(Data!$E:$E,Data!$D:$D,'All YOY'!BD$137,Data!$A:$A,'All YOY'!BD$136,Data!$C:$C,'All YOY'!$C154,Data!$B:$B,'All YOY'!BD$135)</f>
        <v>296815</v>
      </c>
      <c r="BE154" s="85">
        <f>SUMIFS(Data!$E:$E,Data!$D:$D,'All YOY'!BE$137,Data!$A:$A,'All YOY'!BE$136,Data!$C:$C,'All YOY'!$C154,Data!$B:$B,'All YOY'!BE$135)</f>
        <v>273495</v>
      </c>
      <c r="BF154" s="85">
        <f>SUMIFS(Data!$E:$E,Data!$D:$D,'All YOY'!BF$137,Data!$A:$A,'All YOY'!BF$136,Data!$C:$C,'All YOY'!$C154,Data!$B:$B,'All YOY'!BF$135)</f>
        <v>23320</v>
      </c>
      <c r="BG154" s="85">
        <f>SUMIFS(Data!$E:$E,Data!$D:$D,'All YOY'!BG$137,Data!$A:$A,'All YOY'!BG$136,Data!$C:$C,'All YOY'!$C154,Data!$B:$B,'All YOY'!BG$135)</f>
        <v>303555</v>
      </c>
      <c r="BH154" s="85">
        <f>SUMIFS(Data!$E:$E,Data!$D:$D,'All YOY'!BH$137,Data!$A:$A,'All YOY'!BH$136,Data!$C:$C,'All YOY'!$C154,Data!$B:$B,'All YOY'!BH$135)</f>
        <v>278783</v>
      </c>
      <c r="BI154" s="85">
        <f>SUMIFS(Data!$E:$E,Data!$D:$D,'All YOY'!BI$137,Data!$A:$A,'All YOY'!BI$136,Data!$C:$C,'All YOY'!$C154,Data!$B:$B,'All YOY'!BI$135)</f>
        <v>24772</v>
      </c>
      <c r="BJ154" s="85">
        <f>SUMIFS(Data!$E:$E,Data!$D:$D,'All YOY'!BJ$137,Data!$A:$A,'All YOY'!BJ$136,Data!$C:$C,'All YOY'!$C154,Data!$B:$B,'All YOY'!BJ$135)</f>
        <v>314514</v>
      </c>
      <c r="BK154" s="85">
        <f>SUMIFS(Data!$E:$E,Data!$D:$D,'All YOY'!BK$137,Data!$A:$A,'All YOY'!BK$136,Data!$C:$C,'All YOY'!$C154,Data!$B:$B,'All YOY'!BK$135)</f>
        <v>285208</v>
      </c>
      <c r="BL154" s="85">
        <f>SUMIFS(Data!$E:$E,Data!$D:$D,'All YOY'!BL$137,Data!$A:$A,'All YOY'!BL$136,Data!$C:$C,'All YOY'!$C154,Data!$B:$B,'All YOY'!BL$135)</f>
        <v>29306</v>
      </c>
      <c r="BM154" s="85">
        <f>SUMIFS(Data!$E:$E,Data!$D:$D,'All YOY'!BM$137,Data!$A:$A,'All YOY'!BM$136,Data!$C:$C,'All YOY'!$C154,Data!$B:$B,'All YOY'!BM$135)</f>
        <v>317231</v>
      </c>
      <c r="BN154" s="85">
        <f>SUMIFS(Data!$E:$E,Data!$D:$D,'All YOY'!BN$137,Data!$A:$A,'All YOY'!BN$136,Data!$C:$C,'All YOY'!$C154,Data!$B:$B,'All YOY'!BN$135)</f>
        <v>286804</v>
      </c>
      <c r="BO154" s="85">
        <f>SUMIFS(Data!$E:$E,Data!$D:$D,'All YOY'!BO$137,Data!$A:$A,'All YOY'!BO$136,Data!$C:$C,'All YOY'!$C154,Data!$B:$B,'All YOY'!BO$135)</f>
        <v>30427</v>
      </c>
      <c r="BP154" s="85">
        <f>SUMIFS(Data!$E:$E,Data!$D:$D,'All YOY'!BP$137,Data!$A:$A,'All YOY'!BP$136,Data!$C:$C,'All YOY'!$C154,Data!$B:$B,'All YOY'!BP$135)</f>
        <v>321279</v>
      </c>
      <c r="BQ154" s="85">
        <f>SUMIFS(Data!$E:$E,Data!$D:$D,'All YOY'!BQ$137,Data!$A:$A,'All YOY'!BQ$136,Data!$C:$C,'All YOY'!$C154,Data!$B:$B,'All YOY'!BQ$135)</f>
        <v>290333</v>
      </c>
      <c r="BR154" s="85">
        <f>SUMIFS(Data!$E:$E,Data!$D:$D,'All YOY'!BR$137,Data!$A:$A,'All YOY'!BR$136,Data!$C:$C,'All YOY'!$C154,Data!$B:$B,'All YOY'!BR$135)</f>
        <v>30946</v>
      </c>
      <c r="BS154" s="85">
        <f>SUMIFS(Data!$E:$E,Data!$D:$D,'All YOY'!BS$137,Data!$A:$A,'All YOY'!BS$136,Data!$C:$C,'All YOY'!$C154,Data!$B:$B,'All YOY'!BS$135)</f>
        <v>312606</v>
      </c>
      <c r="BT154" s="85">
        <f>SUMIFS(Data!$E:$E,Data!$D:$D,'All YOY'!BT$137,Data!$A:$A,'All YOY'!BT$136,Data!$C:$C,'All YOY'!$C154,Data!$B:$B,'All YOY'!BT$135)</f>
        <v>287144</v>
      </c>
      <c r="BU154" s="85">
        <f>SUMIFS(Data!$E:$E,Data!$D:$D,'All YOY'!BU$137,Data!$A:$A,'All YOY'!BU$136,Data!$C:$C,'All YOY'!$C154,Data!$B:$B,'All YOY'!BU$135)</f>
        <v>25462</v>
      </c>
      <c r="BV154" s="85">
        <f>SUMIFS(Data!$E:$E,Data!$D:$D,'All YOY'!BV$137,Data!$A:$A,'All YOY'!BV$136,Data!$C:$C,'All YOY'!$C154,Data!$B:$B,'All YOY'!BV$135)</f>
        <v>319933</v>
      </c>
      <c r="BW154" s="85">
        <f>SUMIFS(Data!$E:$E,Data!$D:$D,'All YOY'!BW$137,Data!$A:$A,'All YOY'!BW$136,Data!$C:$C,'All YOY'!$C154,Data!$B:$B,'All YOY'!BW$135)</f>
        <v>290783</v>
      </c>
      <c r="BX154" s="85">
        <f>SUMIFS(Data!$E:$E,Data!$D:$D,'All YOY'!BX$137,Data!$A:$A,'All YOY'!BX$136,Data!$C:$C,'All YOY'!$C154,Data!$B:$B,'All YOY'!BX$135)</f>
        <v>29150</v>
      </c>
      <c r="BY154" s="85">
        <f>SUMIFS(Data!$E:$E,Data!$D:$D,'All YOY'!BY$137,Data!$A:$A,'All YOY'!BY$136,Data!$C:$C,'All YOY'!$C154,Data!$B:$B,'All YOY'!BY$135)</f>
        <v>320238</v>
      </c>
      <c r="BZ154" s="85">
        <f>SUMIFS(Data!$E:$E,Data!$D:$D,'All YOY'!BZ$137,Data!$A:$A,'All YOY'!BZ$136,Data!$C:$C,'All YOY'!$C154,Data!$B:$B,'All YOY'!BZ$135)</f>
        <v>292535</v>
      </c>
      <c r="CA154" s="85">
        <f>SUMIFS(Data!$E:$E,Data!$D:$D,'All YOY'!CA$137,Data!$A:$A,'All YOY'!CA$136,Data!$C:$C,'All YOY'!$C154,Data!$B:$B,'All YOY'!CA$135)</f>
        <v>27703</v>
      </c>
      <c r="CB154" s="85">
        <f>SUMIFS(Data!$E:$E,Data!$D:$D,'All YOY'!CB$137,Data!$A:$A,'All YOY'!CB$136,Data!$C:$C,'All YOY'!$C154,Data!$B:$B,'All YOY'!CB$135)</f>
        <v>325560</v>
      </c>
      <c r="CC154" s="85">
        <f>SUMIFS(Data!$E:$E,Data!$D:$D,'All YOY'!CC$137,Data!$A:$A,'All YOY'!CC$136,Data!$C:$C,'All YOY'!$C154,Data!$B:$B,'All YOY'!CC$135)</f>
        <v>296828</v>
      </c>
      <c r="CD154" s="85">
        <f>SUMIFS(Data!$E:$E,Data!$D:$D,'All YOY'!CD$137,Data!$A:$A,'All YOY'!CD$136,Data!$C:$C,'All YOY'!$C154,Data!$B:$B,'All YOY'!CD$135)</f>
        <v>28732</v>
      </c>
      <c r="CE154" s="85">
        <f>SUMIFS(Data!$E:$E,Data!$D:$D,'All YOY'!CE$137,Data!$A:$A,'All YOY'!CE$136,Data!$C:$C,'All YOY'!$C154,Data!$B:$B,'All YOY'!CE$135)</f>
        <v>325003</v>
      </c>
      <c r="CF154" s="85">
        <f>SUMIFS(Data!$E:$E,Data!$D:$D,'All YOY'!CF$137,Data!$A:$A,'All YOY'!CF$136,Data!$C:$C,'All YOY'!$C154,Data!$B:$B,'All YOY'!CF$135)</f>
        <v>296589</v>
      </c>
      <c r="CG154" s="85">
        <f>SUMIFS(Data!$E:$E,Data!$D:$D,'All YOY'!CG$137,Data!$A:$A,'All YOY'!CG$136,Data!$C:$C,'All YOY'!$C154,Data!$B:$B,'All YOY'!CG$135)</f>
        <v>28414</v>
      </c>
      <c r="CH154" s="85">
        <f>SUMIFS(Data!$E:$E,Data!$D:$D,'All YOY'!CH$137,Data!$A:$A,'All YOY'!CH$136,Data!$C:$C,'All YOY'!$C154,Data!$B:$B,'All YOY'!CH$135)</f>
        <v>316063</v>
      </c>
      <c r="CI154" s="85">
        <f>SUMIFS(Data!$E:$E,Data!$D:$D,'All YOY'!CI$137,Data!$A:$A,'All YOY'!CI$136,Data!$C:$C,'All YOY'!$C154,Data!$B:$B,'All YOY'!CI$135)</f>
        <v>291678</v>
      </c>
      <c r="CJ154" s="85">
        <f>SUMIFS(Data!$E:$E,Data!$D:$D,'All YOY'!CJ$137,Data!$A:$A,'All YOY'!CJ$136,Data!$C:$C,'All YOY'!$C154,Data!$B:$B,'All YOY'!CJ$135)</f>
        <v>24385</v>
      </c>
      <c r="CK154" s="85">
        <f>SUMIFS(Data!$E:$E,Data!$D:$D,'All YOY'!CK$137,Data!$A:$A,'All YOY'!CK$136,Data!$C:$C,'All YOY'!$C154,Data!$B:$B,'All YOY'!CK$135)</f>
        <v>319900</v>
      </c>
      <c r="CL154" s="85">
        <f>SUMIFS(Data!$E:$E,Data!$D:$D,'All YOY'!CL$137,Data!$A:$A,'All YOY'!CL$136,Data!$C:$C,'All YOY'!$C154,Data!$B:$B,'All YOY'!CL$135)</f>
        <v>291260</v>
      </c>
      <c r="CM154" s="85">
        <f>SUMIFS(Data!$E:$E,Data!$D:$D,'All YOY'!CM$137,Data!$A:$A,'All YOY'!CM$136,Data!$C:$C,'All YOY'!$C154,Data!$B:$B,'All YOY'!CM$135)</f>
        <v>28640</v>
      </c>
      <c r="CN154" s="85">
        <f>SUMIFS(Data!$E:$E,Data!$D:$D,'All YOY'!CN$137,Data!$A:$A,'All YOY'!CN$136,Data!$C:$C,'All YOY'!$C154,Data!$B:$B,'All YOY'!CN$135)</f>
        <v>312801</v>
      </c>
      <c r="CO154" s="85">
        <f>SUMIFS(Data!$E:$E,Data!$D:$D,'All YOY'!CO$137,Data!$A:$A,'All YOY'!CO$136,Data!$C:$C,'All YOY'!$C154,Data!$B:$B,'All YOY'!CO$135)</f>
        <v>293030</v>
      </c>
      <c r="CP154" s="85">
        <f>SUMIFS(Data!$E:$E,Data!$D:$D,'All YOY'!CP$137,Data!$A:$A,'All YOY'!CP$136,Data!$C:$C,'All YOY'!$C154,Data!$B:$B,'All YOY'!CP$135)</f>
        <v>19771</v>
      </c>
      <c r="CQ154" s="85">
        <f>SUMIFS(Data!$E:$E,Data!$D:$D,'All YOY'!CQ$137,Data!$A:$A,'All YOY'!CQ$136,Data!$C:$C,'All YOY'!$C154,Data!$B:$B,'All YOY'!CQ$135)</f>
        <v>301585</v>
      </c>
      <c r="CR154" s="85">
        <f>SUMIFS(Data!$E:$E,Data!$D:$D,'All YOY'!CR$137,Data!$A:$A,'All YOY'!CR$136,Data!$C:$C,'All YOY'!$C154,Data!$B:$B,'All YOY'!CR$135)</f>
        <v>280735</v>
      </c>
      <c r="CS154" s="85">
        <f>SUMIFS(Data!$E:$E,Data!$D:$D,'All YOY'!CS$137,Data!$A:$A,'All YOY'!CS$136,Data!$C:$C,'All YOY'!$C154,Data!$B:$B,'All YOY'!CS$135)</f>
        <v>20850</v>
      </c>
      <c r="CT154" s="85">
        <f>SUMIFS(Data!$E:$E,Data!$D:$D,'All YOY'!CT$137,Data!$A:$A,'All YOY'!CT$136,Data!$C:$C,'All YOY'!$C154,Data!$B:$B,'All YOY'!CT$135)</f>
        <v>291852</v>
      </c>
      <c r="CU154" s="85">
        <f>SUMIFS(Data!$E:$E,Data!$D:$D,'All YOY'!CU$137,Data!$A:$A,'All YOY'!CU$136,Data!$C:$C,'All YOY'!$C154,Data!$B:$B,'All YOY'!CU$135)</f>
        <v>271586</v>
      </c>
      <c r="CV154" s="85">
        <f>SUMIFS(Data!$E:$E,Data!$D:$D,'All YOY'!CV$137,Data!$A:$A,'All YOY'!CV$136,Data!$C:$C,'All YOY'!$C154,Data!$B:$B,'All YOY'!CV$135)</f>
        <v>20266</v>
      </c>
      <c r="CW154" s="85">
        <f>SUMIFS(Data!$E:$E,Data!$D:$D,'All YOY'!CW$137,Data!$A:$A,'All YOY'!CW$136,Data!$C:$C,'All YOY'!$C154,Data!$B:$B,'All YOY'!CW$135)</f>
        <v>291565</v>
      </c>
      <c r="CX154" s="85">
        <f>SUMIFS(Data!$E:$E,Data!$D:$D,'All YOY'!CX$137,Data!$A:$A,'All YOY'!CX$136,Data!$C:$C,'All YOY'!$C154,Data!$B:$B,'All YOY'!CX$135)</f>
        <v>266753</v>
      </c>
      <c r="CY154" s="85">
        <f>SUMIFS(Data!$E:$E,Data!$D:$D,'All YOY'!CY$137,Data!$A:$A,'All YOY'!CY$136,Data!$C:$C,'All YOY'!$C154,Data!$B:$B,'All YOY'!CY$135)</f>
        <v>24812</v>
      </c>
      <c r="CZ154" s="85">
        <f>SUMIFS(Data!$E:$E,Data!$D:$D,'All YOY'!CZ$137,Data!$A:$A,'All YOY'!CZ$136,Data!$C:$C,'All YOY'!$C154,Data!$B:$B,'All YOY'!CZ$135)</f>
        <v>289358</v>
      </c>
      <c r="DA154" s="85">
        <f>SUMIFS(Data!$E:$E,Data!$D:$D,'All YOY'!DA$137,Data!$A:$A,'All YOY'!DA$136,Data!$C:$C,'All YOY'!$C154,Data!$B:$B,'All YOY'!DA$135)</f>
        <v>262962</v>
      </c>
      <c r="DB154" s="85">
        <f>SUMIFS(Data!$E:$E,Data!$D:$D,'All YOY'!DB$137,Data!$A:$A,'All YOY'!DB$136,Data!$C:$C,'All YOY'!$C154,Data!$B:$B,'All YOY'!DB$135)</f>
        <v>26396</v>
      </c>
      <c r="DC154" s="85">
        <f>SUMIFS(Data!$E:$E,Data!$D:$D,'All YOY'!DC$137,Data!$A:$A,'All YOY'!DC$136,Data!$C:$C,'All YOY'!$C154,Data!$B:$B,'All YOY'!DC$135)</f>
        <v>289411</v>
      </c>
      <c r="DD154" s="85">
        <f>SUMIFS(Data!$E:$E,Data!$D:$D,'All YOY'!DD$137,Data!$A:$A,'All YOY'!DD$136,Data!$C:$C,'All YOY'!$C154,Data!$B:$B,'All YOY'!DD$135)</f>
        <v>263809</v>
      </c>
      <c r="DE154" s="85">
        <f>SUMIFS(Data!$E:$E,Data!$D:$D,'All YOY'!DE$137,Data!$A:$A,'All YOY'!DE$136,Data!$C:$C,'All YOY'!$C154,Data!$B:$B,'All YOY'!DE$135)</f>
        <v>25602</v>
      </c>
    </row>
    <row r="155" spans="1:109">
      <c r="A155" s="77" t="s">
        <v>462</v>
      </c>
      <c r="B155" s="77"/>
      <c r="C155" s="77" t="s">
        <v>34</v>
      </c>
      <c r="D155" s="77"/>
      <c r="E155" s="85">
        <f>SUMIFS(Data!$E:$E,Data!$D:$D,'All YOY'!E$137,Data!$A:$A,'All YOY'!E$136,Data!$C:$C,'All YOY'!$C155,Data!$B:$B,'All YOY'!E$135)</f>
        <v>5241545</v>
      </c>
      <c r="F155" s="85">
        <f>SUMIFS(Data!$E:$E,Data!$D:$D,'All YOY'!F$137,Data!$A:$A,'All YOY'!F$136,Data!$C:$C,'All YOY'!$C155,Data!$B:$B,'All YOY'!F$135)</f>
        <v>3953458</v>
      </c>
      <c r="G155" s="85">
        <f>SUMIFS(Data!$E:$E,Data!$D:$D,'All YOY'!G$137,Data!$A:$A,'All YOY'!G$136,Data!$C:$C,'All YOY'!$C155,Data!$B:$B,'All YOY'!G$135)</f>
        <v>1288087</v>
      </c>
      <c r="H155" s="85">
        <f>SUMIFS(Data!$E:$E,Data!$D:$D,'All YOY'!H$137,Data!$A:$A,'All YOY'!H$136,Data!$C:$C,'All YOY'!$C155,Data!$B:$B,'All YOY'!H$135)</f>
        <v>5164679</v>
      </c>
      <c r="I155" s="85">
        <f>SUMIFS(Data!$E:$E,Data!$D:$D,'All YOY'!I$137,Data!$A:$A,'All YOY'!I$136,Data!$C:$C,'All YOY'!$C155,Data!$B:$B,'All YOY'!I$135)</f>
        <v>3925582</v>
      </c>
      <c r="J155" s="85">
        <f>SUMIFS(Data!$E:$E,Data!$D:$D,'All YOY'!J$137,Data!$A:$A,'All YOY'!J$136,Data!$C:$C,'All YOY'!$C155,Data!$B:$B,'All YOY'!J$135)</f>
        <v>1239097</v>
      </c>
      <c r="K155" s="85">
        <f>SUMIFS(Data!$E:$E,Data!$D:$D,'All YOY'!K$137,Data!$A:$A,'All YOY'!K$136,Data!$C:$C,'All YOY'!$C155,Data!$B:$B,'All YOY'!K$135)</f>
        <v>5110875</v>
      </c>
      <c r="L155" s="85">
        <f>SUMIFS(Data!$E:$E,Data!$D:$D,'All YOY'!L$137,Data!$A:$A,'All YOY'!L$136,Data!$C:$C,'All YOY'!$C155,Data!$B:$B,'All YOY'!L$135)</f>
        <v>3866752</v>
      </c>
      <c r="M155" s="85">
        <f>SUMIFS(Data!$E:$E,Data!$D:$D,'All YOY'!M$137,Data!$A:$A,'All YOY'!M$136,Data!$C:$C,'All YOY'!$C155,Data!$B:$B,'All YOY'!M$135)</f>
        <v>1244123</v>
      </c>
      <c r="N155" s="85">
        <f>SUMIFS(Data!$E:$E,Data!$D:$D,'All YOY'!N$137,Data!$A:$A,'All YOY'!N$136,Data!$C:$C,'All YOY'!$C155,Data!$B:$B,'All YOY'!N$135)</f>
        <v>5125392</v>
      </c>
      <c r="O155" s="85">
        <f>SUMIFS(Data!$E:$E,Data!$D:$D,'All YOY'!O$137,Data!$A:$A,'All YOY'!O$136,Data!$C:$C,'All YOY'!$C155,Data!$B:$B,'All YOY'!O$135)</f>
        <v>3843437</v>
      </c>
      <c r="P155" s="85">
        <f>SUMIFS(Data!$E:$E,Data!$D:$D,'All YOY'!P$137,Data!$A:$A,'All YOY'!P$136,Data!$C:$C,'All YOY'!$C155,Data!$B:$B,'All YOY'!P$135)</f>
        <v>1281955</v>
      </c>
      <c r="Q155" s="85">
        <f>SUMIFS(Data!$E:$E,Data!$D:$D,'All YOY'!Q$137,Data!$A:$A,'All YOY'!Q$136,Data!$C:$C,'All YOY'!$C155,Data!$B:$B,'All YOY'!Q$135)</f>
        <v>5314412</v>
      </c>
      <c r="R155" s="85">
        <f>SUMIFS(Data!$E:$E,Data!$D:$D,'All YOY'!R$137,Data!$A:$A,'All YOY'!R$136,Data!$C:$C,'All YOY'!$C155,Data!$B:$B,'All YOY'!R$135)</f>
        <v>3971916</v>
      </c>
      <c r="S155" s="85">
        <f>SUMIFS(Data!$E:$E,Data!$D:$D,'All YOY'!S$137,Data!$A:$A,'All YOY'!S$136,Data!$C:$C,'All YOY'!$C155,Data!$B:$B,'All YOY'!S$135)</f>
        <v>1342496</v>
      </c>
      <c r="T155" s="85">
        <f>SUMIFS(Data!$E:$E,Data!$D:$D,'All YOY'!T$137,Data!$A:$A,'All YOY'!T$136,Data!$C:$C,'All YOY'!$C155,Data!$B:$B,'All YOY'!T$135)</f>
        <v>5340381</v>
      </c>
      <c r="U155" s="85">
        <f>SUMIFS(Data!$E:$E,Data!$D:$D,'All YOY'!U$137,Data!$A:$A,'All YOY'!U$136,Data!$C:$C,'All YOY'!$C155,Data!$B:$B,'All YOY'!U$135)</f>
        <v>4051520</v>
      </c>
      <c r="V155" s="85">
        <f>SUMIFS(Data!$E:$E,Data!$D:$D,'All YOY'!V$137,Data!$A:$A,'All YOY'!V$136,Data!$C:$C,'All YOY'!$C155,Data!$B:$B,'All YOY'!V$135)</f>
        <v>1288861</v>
      </c>
      <c r="W155" s="85">
        <f>SUMIFS(Data!$E:$E,Data!$D:$D,'All YOY'!W$137,Data!$A:$A,'All YOY'!W$136,Data!$C:$C,'All YOY'!$C155,Data!$B:$B,'All YOY'!W$135)</f>
        <v>5439154</v>
      </c>
      <c r="X155" s="85">
        <f>SUMIFS(Data!$E:$E,Data!$D:$D,'All YOY'!X$137,Data!$A:$A,'All YOY'!X$136,Data!$C:$C,'All YOY'!$C155,Data!$B:$B,'All YOY'!X$135)</f>
        <v>4120452</v>
      </c>
      <c r="Y155" s="85">
        <f>SUMIFS(Data!$E:$E,Data!$D:$D,'All YOY'!Y$137,Data!$A:$A,'All YOY'!Y$136,Data!$C:$C,'All YOY'!$C155,Data!$B:$B,'All YOY'!Y$135)</f>
        <v>1318702</v>
      </c>
      <c r="Z155" s="85">
        <f>SUMIFS(Data!$E:$E,Data!$D:$D,'All YOY'!Z$137,Data!$A:$A,'All YOY'!Z$136,Data!$C:$C,'All YOY'!$C155,Data!$B:$B,'All YOY'!Z$135)</f>
        <v>5595052</v>
      </c>
      <c r="AA155" s="85">
        <f>SUMIFS(Data!$E:$E,Data!$D:$D,'All YOY'!AA$137,Data!$A:$A,'All YOY'!AA$136,Data!$C:$C,'All YOY'!$C155,Data!$B:$B,'All YOY'!AA$135)</f>
        <v>4237406</v>
      </c>
      <c r="AB155" s="85">
        <f>SUMIFS(Data!$E:$E,Data!$D:$D,'All YOY'!AB$137,Data!$A:$A,'All YOY'!AB$136,Data!$C:$C,'All YOY'!$C155,Data!$B:$B,'All YOY'!AB$135)</f>
        <v>1357646</v>
      </c>
      <c r="AC155" s="85">
        <f>SUMIFS(Data!$E:$E,Data!$D:$D,'All YOY'!AC$137,Data!$A:$A,'All YOY'!AC$136,Data!$C:$C,'All YOY'!$C155,Data!$B:$B,'All YOY'!AC$135)</f>
        <v>5655900</v>
      </c>
      <c r="AD155" s="85">
        <f>SUMIFS(Data!$E:$E,Data!$D:$D,'All YOY'!AD$137,Data!$A:$A,'All YOY'!AD$136,Data!$C:$C,'All YOY'!$C155,Data!$B:$B,'All YOY'!AD$135)</f>
        <v>4294103</v>
      </c>
      <c r="AE155" s="85">
        <f>SUMIFS(Data!$E:$E,Data!$D:$D,'All YOY'!AE$137,Data!$A:$A,'All YOY'!AE$136,Data!$C:$C,'All YOY'!$C155,Data!$B:$B,'All YOY'!AE$135)</f>
        <v>1361797</v>
      </c>
      <c r="AF155" s="85">
        <f>SUMIFS(Data!$E:$E,Data!$D:$D,'All YOY'!AF$137,Data!$A:$A,'All YOY'!AF$136,Data!$C:$C,'All YOY'!$C155,Data!$B:$B,'All YOY'!AF$135)</f>
        <v>5758578</v>
      </c>
      <c r="AG155" s="85">
        <f>SUMIFS(Data!$E:$E,Data!$D:$D,'All YOY'!AG$137,Data!$A:$A,'All YOY'!AG$136,Data!$C:$C,'All YOY'!$C155,Data!$B:$B,'All YOY'!AG$135)</f>
        <v>4383298</v>
      </c>
      <c r="AH155" s="85">
        <f>SUMIFS(Data!$E:$E,Data!$D:$D,'All YOY'!AH$137,Data!$A:$A,'All YOY'!AH$136,Data!$C:$C,'All YOY'!$C155,Data!$B:$B,'All YOY'!AH$135)</f>
        <v>1375280</v>
      </c>
      <c r="AI155" s="85">
        <f>SUMIFS(Data!$E:$E,Data!$D:$D,'All YOY'!AI$137,Data!$A:$A,'All YOY'!AI$136,Data!$C:$C,'All YOY'!$C155,Data!$B:$B,'All YOY'!AI$135)</f>
        <v>5974079</v>
      </c>
      <c r="AJ155" s="85">
        <f>SUMIFS(Data!$E:$E,Data!$D:$D,'All YOY'!AJ$137,Data!$A:$A,'All YOY'!AJ$136,Data!$C:$C,'All YOY'!$C155,Data!$B:$B,'All YOY'!AJ$135)</f>
        <v>4515150</v>
      </c>
      <c r="AK155" s="85">
        <f>SUMIFS(Data!$E:$E,Data!$D:$D,'All YOY'!AK$137,Data!$A:$A,'All YOY'!AK$136,Data!$C:$C,'All YOY'!$C155,Data!$B:$B,'All YOY'!AK$135)</f>
        <v>1458929</v>
      </c>
      <c r="AL155" s="85">
        <f>SUMIFS(Data!$E:$E,Data!$D:$D,'All YOY'!AL$137,Data!$A:$A,'All YOY'!AL$136,Data!$C:$C,'All YOY'!$C155,Data!$B:$B,'All YOY'!AL$135)</f>
        <v>6073681</v>
      </c>
      <c r="AM155" s="85">
        <f>SUMIFS(Data!$E:$E,Data!$D:$D,'All YOY'!AM$137,Data!$A:$A,'All YOY'!AM$136,Data!$C:$C,'All YOY'!$C155,Data!$B:$B,'All YOY'!AM$135)</f>
        <v>4557626</v>
      </c>
      <c r="AN155" s="85">
        <f>SUMIFS(Data!$E:$E,Data!$D:$D,'All YOY'!AN$137,Data!$A:$A,'All YOY'!AN$136,Data!$C:$C,'All YOY'!$C155,Data!$B:$B,'All YOY'!AN$135)</f>
        <v>1516055</v>
      </c>
      <c r="AO155" s="85">
        <f>SUMIFS(Data!$E:$E,Data!$D:$D,'All YOY'!AO$137,Data!$A:$A,'All YOY'!AO$136,Data!$C:$C,'All YOY'!$C155,Data!$B:$B,'All YOY'!AO$135)</f>
        <v>5922603</v>
      </c>
      <c r="AP155" s="85">
        <f>SUMIFS(Data!$E:$E,Data!$D:$D,'All YOY'!AP$137,Data!$A:$A,'All YOY'!AP$136,Data!$C:$C,'All YOY'!$C155,Data!$B:$B,'All YOY'!AP$135)</f>
        <v>4500094</v>
      </c>
      <c r="AQ155" s="85">
        <f>SUMIFS(Data!$E:$E,Data!$D:$D,'All YOY'!AQ$137,Data!$A:$A,'All YOY'!AQ$136,Data!$C:$C,'All YOY'!$C155,Data!$B:$B,'All YOY'!AQ$135)</f>
        <v>1422509</v>
      </c>
      <c r="AR155" s="85">
        <f>SUMIFS(Data!$E:$E,Data!$D:$D,'All YOY'!AR$137,Data!$A:$A,'All YOY'!AR$136,Data!$C:$C,'All YOY'!$C155,Data!$B:$B,'All YOY'!AR$135)</f>
        <v>6246940</v>
      </c>
      <c r="AS155" s="85">
        <f>SUMIFS(Data!$E:$E,Data!$D:$D,'All YOY'!AS$137,Data!$A:$A,'All YOY'!AS$136,Data!$C:$C,'All YOY'!$C155,Data!$B:$B,'All YOY'!AS$135)</f>
        <v>4670028</v>
      </c>
      <c r="AT155" s="85">
        <f>SUMIFS(Data!$E:$E,Data!$D:$D,'All YOY'!AT$137,Data!$A:$A,'All YOY'!AT$136,Data!$C:$C,'All YOY'!$C155,Data!$B:$B,'All YOY'!AT$135)</f>
        <v>1576912</v>
      </c>
      <c r="AU155" s="85">
        <f>SUMIFS(Data!$E:$E,Data!$D:$D,'All YOY'!AU$137,Data!$A:$A,'All YOY'!AU$136,Data!$C:$C,'All YOY'!$C155,Data!$B:$B,'All YOY'!AU$135)</f>
        <v>6607778</v>
      </c>
      <c r="AV155" s="85">
        <f>SUMIFS(Data!$E:$E,Data!$D:$D,'All YOY'!AV$137,Data!$A:$A,'All YOY'!AV$136,Data!$C:$C,'All YOY'!$C155,Data!$B:$B,'All YOY'!AV$135)</f>
        <v>4851188</v>
      </c>
      <c r="AW155" s="85">
        <f>SUMIFS(Data!$E:$E,Data!$D:$D,'All YOY'!AW$137,Data!$A:$A,'All YOY'!AW$136,Data!$C:$C,'All YOY'!$C155,Data!$B:$B,'All YOY'!AW$135)</f>
        <v>1756590</v>
      </c>
      <c r="AX155" s="85">
        <f>SUMIFS(Data!$E:$E,Data!$D:$D,'All YOY'!AX$137,Data!$A:$A,'All YOY'!AX$136,Data!$C:$C,'All YOY'!$C155,Data!$B:$B,'All YOY'!AX$135)</f>
        <v>6662504</v>
      </c>
      <c r="AY155" s="85">
        <f>SUMIFS(Data!$E:$E,Data!$D:$D,'All YOY'!AY$137,Data!$A:$A,'All YOY'!AY$136,Data!$C:$C,'All YOY'!$C155,Data!$B:$B,'All YOY'!AY$135)</f>
        <v>4881892</v>
      </c>
      <c r="AZ155" s="85">
        <f>SUMIFS(Data!$E:$E,Data!$D:$D,'All YOY'!AZ$137,Data!$A:$A,'All YOY'!AZ$136,Data!$C:$C,'All YOY'!$C155,Data!$B:$B,'All YOY'!AZ$135)</f>
        <v>1780612</v>
      </c>
      <c r="BA155" s="85">
        <f>SUMIFS(Data!$E:$E,Data!$D:$D,'All YOY'!BA$137,Data!$A:$A,'All YOY'!BA$136,Data!$C:$C,'All YOY'!$C155,Data!$B:$B,'All YOY'!BA$135)</f>
        <v>0</v>
      </c>
      <c r="BB155" s="85">
        <f>SUMIFS(Data!$E:$E,Data!$D:$D,'All YOY'!BB$137,Data!$A:$A,'All YOY'!BB$136,Data!$C:$C,'All YOY'!$C155,Data!$B:$B,'All YOY'!BB$135)</f>
        <v>0</v>
      </c>
      <c r="BC155" s="85">
        <f>SUMIFS(Data!$E:$E,Data!$D:$D,'All YOY'!BC$137,Data!$A:$A,'All YOY'!BC$136,Data!$C:$C,'All YOY'!$C155,Data!$B:$B,'All YOY'!BC$135)</f>
        <v>0</v>
      </c>
      <c r="BD155" s="85">
        <f>SUMIFS(Data!$E:$E,Data!$D:$D,'All YOY'!BD$137,Data!$A:$A,'All YOY'!BD$136,Data!$C:$C,'All YOY'!$C155,Data!$B:$B,'All YOY'!BD$135)</f>
        <v>6844297</v>
      </c>
      <c r="BE155" s="85">
        <f>SUMIFS(Data!$E:$E,Data!$D:$D,'All YOY'!BE$137,Data!$A:$A,'All YOY'!BE$136,Data!$C:$C,'All YOY'!$C155,Data!$B:$B,'All YOY'!BE$135)</f>
        <v>5057171</v>
      </c>
      <c r="BF155" s="85">
        <f>SUMIFS(Data!$E:$E,Data!$D:$D,'All YOY'!BF$137,Data!$A:$A,'All YOY'!BF$136,Data!$C:$C,'All YOY'!$C155,Data!$B:$B,'All YOY'!BF$135)</f>
        <v>1787126</v>
      </c>
      <c r="BG155" s="85">
        <f>SUMIFS(Data!$E:$E,Data!$D:$D,'All YOY'!BG$137,Data!$A:$A,'All YOY'!BG$136,Data!$C:$C,'All YOY'!$C155,Data!$B:$B,'All YOY'!BG$135)</f>
        <v>7102767</v>
      </c>
      <c r="BH155" s="85">
        <f>SUMIFS(Data!$E:$E,Data!$D:$D,'All YOY'!BH$137,Data!$A:$A,'All YOY'!BH$136,Data!$C:$C,'All YOY'!$C155,Data!$B:$B,'All YOY'!BH$135)</f>
        <v>5215278</v>
      </c>
      <c r="BI155" s="85">
        <f>SUMIFS(Data!$E:$E,Data!$D:$D,'All YOY'!BI$137,Data!$A:$A,'All YOY'!BI$136,Data!$C:$C,'All YOY'!$C155,Data!$B:$B,'All YOY'!BI$135)</f>
        <v>1887489</v>
      </c>
      <c r="BJ155" s="85">
        <f>SUMIFS(Data!$E:$E,Data!$D:$D,'All YOY'!BJ$137,Data!$A:$A,'All YOY'!BJ$136,Data!$C:$C,'All YOY'!$C155,Data!$B:$B,'All YOY'!BJ$135)</f>
        <v>7257039</v>
      </c>
      <c r="BK155" s="85">
        <f>SUMIFS(Data!$E:$E,Data!$D:$D,'All YOY'!BK$137,Data!$A:$A,'All YOY'!BK$136,Data!$C:$C,'All YOY'!$C155,Data!$B:$B,'All YOY'!BK$135)</f>
        <v>5347879</v>
      </c>
      <c r="BL155" s="85">
        <f>SUMIFS(Data!$E:$E,Data!$D:$D,'All YOY'!BL$137,Data!$A:$A,'All YOY'!BL$136,Data!$C:$C,'All YOY'!$C155,Data!$B:$B,'All YOY'!BL$135)</f>
        <v>1909160</v>
      </c>
      <c r="BM155" s="85">
        <f>SUMIFS(Data!$E:$E,Data!$D:$D,'All YOY'!BM$137,Data!$A:$A,'All YOY'!BM$136,Data!$C:$C,'All YOY'!$C155,Data!$B:$B,'All YOY'!BM$135)</f>
        <v>7478910</v>
      </c>
      <c r="BN155" s="85">
        <f>SUMIFS(Data!$E:$E,Data!$D:$D,'All YOY'!BN$137,Data!$A:$A,'All YOY'!BN$136,Data!$C:$C,'All YOY'!$C155,Data!$B:$B,'All YOY'!BN$135)</f>
        <v>5449027</v>
      </c>
      <c r="BO155" s="85">
        <f>SUMIFS(Data!$E:$E,Data!$D:$D,'All YOY'!BO$137,Data!$A:$A,'All YOY'!BO$136,Data!$C:$C,'All YOY'!$C155,Data!$B:$B,'All YOY'!BO$135)</f>
        <v>2029883</v>
      </c>
      <c r="BP155" s="85">
        <f>SUMIFS(Data!$E:$E,Data!$D:$D,'All YOY'!BP$137,Data!$A:$A,'All YOY'!BP$136,Data!$C:$C,'All YOY'!$C155,Data!$B:$B,'All YOY'!BP$135)</f>
        <v>7580613</v>
      </c>
      <c r="BQ155" s="85">
        <f>SUMIFS(Data!$E:$E,Data!$D:$D,'All YOY'!BQ$137,Data!$A:$A,'All YOY'!BQ$136,Data!$C:$C,'All YOY'!$C155,Data!$B:$B,'All YOY'!BQ$135)</f>
        <v>5616815</v>
      </c>
      <c r="BR155" s="85">
        <f>SUMIFS(Data!$E:$E,Data!$D:$D,'All YOY'!BR$137,Data!$A:$A,'All YOY'!BR$136,Data!$C:$C,'All YOY'!$C155,Data!$B:$B,'All YOY'!BR$135)</f>
        <v>1963798</v>
      </c>
      <c r="BS155" s="85">
        <f>SUMIFS(Data!$E:$E,Data!$D:$D,'All YOY'!BS$137,Data!$A:$A,'All YOY'!BS$136,Data!$C:$C,'All YOY'!$C155,Data!$B:$B,'All YOY'!BS$135)</f>
        <v>7723238</v>
      </c>
      <c r="BT155" s="85">
        <f>SUMIFS(Data!$E:$E,Data!$D:$D,'All YOY'!BT$137,Data!$A:$A,'All YOY'!BT$136,Data!$C:$C,'All YOY'!$C155,Data!$B:$B,'All YOY'!BT$135)</f>
        <v>5732999</v>
      </c>
      <c r="BU155" s="85">
        <f>SUMIFS(Data!$E:$E,Data!$D:$D,'All YOY'!BU$137,Data!$A:$A,'All YOY'!BU$136,Data!$C:$C,'All YOY'!$C155,Data!$B:$B,'All YOY'!BU$135)</f>
        <v>1990239</v>
      </c>
      <c r="BV155" s="85">
        <f>SUMIFS(Data!$E:$E,Data!$D:$D,'All YOY'!BV$137,Data!$A:$A,'All YOY'!BV$136,Data!$C:$C,'All YOY'!$C155,Data!$B:$B,'All YOY'!BV$135)</f>
        <v>7971763</v>
      </c>
      <c r="BW155" s="85">
        <f>SUMIFS(Data!$E:$E,Data!$D:$D,'All YOY'!BW$137,Data!$A:$A,'All YOY'!BW$136,Data!$C:$C,'All YOY'!$C155,Data!$B:$B,'All YOY'!BW$135)</f>
        <v>5907097</v>
      </c>
      <c r="BX155" s="85">
        <f>SUMIFS(Data!$E:$E,Data!$D:$D,'All YOY'!BX$137,Data!$A:$A,'All YOY'!BX$136,Data!$C:$C,'All YOY'!$C155,Data!$B:$B,'All YOY'!BX$135)</f>
        <v>2064666</v>
      </c>
      <c r="BY155" s="85">
        <f>SUMIFS(Data!$E:$E,Data!$D:$D,'All YOY'!BY$137,Data!$A:$A,'All YOY'!BY$136,Data!$C:$C,'All YOY'!$C155,Data!$B:$B,'All YOY'!BY$135)</f>
        <v>8034070</v>
      </c>
      <c r="BZ155" s="85">
        <f>SUMIFS(Data!$E:$E,Data!$D:$D,'All YOY'!BZ$137,Data!$A:$A,'All YOY'!BZ$136,Data!$C:$C,'All YOY'!$C155,Data!$B:$B,'All YOY'!BZ$135)</f>
        <v>5923930</v>
      </c>
      <c r="CA155" s="85">
        <f>SUMIFS(Data!$E:$E,Data!$D:$D,'All YOY'!CA$137,Data!$A:$A,'All YOY'!CA$136,Data!$C:$C,'All YOY'!$C155,Data!$B:$B,'All YOY'!CA$135)</f>
        <v>2110140</v>
      </c>
      <c r="CB155" s="85">
        <f>SUMIFS(Data!$E:$E,Data!$D:$D,'All YOY'!CB$137,Data!$A:$A,'All YOY'!CB$136,Data!$C:$C,'All YOY'!$C155,Data!$B:$B,'All YOY'!CB$135)</f>
        <v>8150425</v>
      </c>
      <c r="CC155" s="85">
        <f>SUMIFS(Data!$E:$E,Data!$D:$D,'All YOY'!CC$137,Data!$A:$A,'All YOY'!CC$136,Data!$C:$C,'All YOY'!$C155,Data!$B:$B,'All YOY'!CC$135)</f>
        <v>6010087</v>
      </c>
      <c r="CD155" s="85">
        <f>SUMIFS(Data!$E:$E,Data!$D:$D,'All YOY'!CD$137,Data!$A:$A,'All YOY'!CD$136,Data!$C:$C,'All YOY'!$C155,Data!$B:$B,'All YOY'!CD$135)</f>
        <v>2140338</v>
      </c>
      <c r="CE155" s="85">
        <f>SUMIFS(Data!$E:$E,Data!$D:$D,'All YOY'!CE$137,Data!$A:$A,'All YOY'!CE$136,Data!$C:$C,'All YOY'!$C155,Data!$B:$B,'All YOY'!CE$135)</f>
        <v>8325268</v>
      </c>
      <c r="CF155" s="85">
        <f>SUMIFS(Data!$E:$E,Data!$D:$D,'All YOY'!CF$137,Data!$A:$A,'All YOY'!CF$136,Data!$C:$C,'All YOY'!$C155,Data!$B:$B,'All YOY'!CF$135)</f>
        <v>6103559</v>
      </c>
      <c r="CG155" s="85">
        <f>SUMIFS(Data!$E:$E,Data!$D:$D,'All YOY'!CG$137,Data!$A:$A,'All YOY'!CG$136,Data!$C:$C,'All YOY'!$C155,Data!$B:$B,'All YOY'!CG$135)</f>
        <v>2221709</v>
      </c>
      <c r="CH155" s="85">
        <f>SUMIFS(Data!$E:$E,Data!$D:$D,'All YOY'!CH$137,Data!$A:$A,'All YOY'!CH$136,Data!$C:$C,'All YOY'!$C155,Data!$B:$B,'All YOY'!CH$135)</f>
        <v>8376527</v>
      </c>
      <c r="CI155" s="85">
        <f>SUMIFS(Data!$E:$E,Data!$D:$D,'All YOY'!CI$137,Data!$A:$A,'All YOY'!CI$136,Data!$C:$C,'All YOY'!$C155,Data!$B:$B,'All YOY'!CI$135)</f>
        <v>6260224</v>
      </c>
      <c r="CJ155" s="85">
        <f>SUMIFS(Data!$E:$E,Data!$D:$D,'All YOY'!CJ$137,Data!$A:$A,'All YOY'!CJ$136,Data!$C:$C,'All YOY'!$C155,Data!$B:$B,'All YOY'!CJ$135)</f>
        <v>2116303</v>
      </c>
      <c r="CK155" s="85">
        <f>SUMIFS(Data!$E:$E,Data!$D:$D,'All YOY'!CK$137,Data!$A:$A,'All YOY'!CK$136,Data!$C:$C,'All YOY'!$C155,Data!$B:$B,'All YOY'!CK$135)</f>
        <v>8425880</v>
      </c>
      <c r="CL155" s="85">
        <f>SUMIFS(Data!$E:$E,Data!$D:$D,'All YOY'!CL$137,Data!$A:$A,'All YOY'!CL$136,Data!$C:$C,'All YOY'!$C155,Data!$B:$B,'All YOY'!CL$135)</f>
        <v>6305201</v>
      </c>
      <c r="CM155" s="85">
        <f>SUMIFS(Data!$E:$E,Data!$D:$D,'All YOY'!CM$137,Data!$A:$A,'All YOY'!CM$136,Data!$C:$C,'All YOY'!$C155,Data!$B:$B,'All YOY'!CM$135)</f>
        <v>2120679</v>
      </c>
      <c r="CN155" s="85">
        <f>SUMIFS(Data!$E:$E,Data!$D:$D,'All YOY'!CN$137,Data!$A:$A,'All YOY'!CN$136,Data!$C:$C,'All YOY'!$C155,Data!$B:$B,'All YOY'!CN$135)</f>
        <v>8523680</v>
      </c>
      <c r="CO155" s="85">
        <f>SUMIFS(Data!$E:$E,Data!$D:$D,'All YOY'!CO$137,Data!$A:$A,'All YOY'!CO$136,Data!$C:$C,'All YOY'!$C155,Data!$B:$B,'All YOY'!CO$135)</f>
        <v>6356438</v>
      </c>
      <c r="CP155" s="85">
        <f>SUMIFS(Data!$E:$E,Data!$D:$D,'All YOY'!CP$137,Data!$A:$A,'All YOY'!CP$136,Data!$C:$C,'All YOY'!$C155,Data!$B:$B,'All YOY'!CP$135)</f>
        <v>2167242</v>
      </c>
      <c r="CQ155" s="85">
        <f>SUMIFS(Data!$E:$E,Data!$D:$D,'All YOY'!CQ$137,Data!$A:$A,'All YOY'!CQ$136,Data!$C:$C,'All YOY'!$C155,Data!$B:$B,'All YOY'!CQ$135)</f>
        <v>8459776</v>
      </c>
      <c r="CR155" s="85">
        <f>SUMIFS(Data!$E:$E,Data!$D:$D,'All YOY'!CR$137,Data!$A:$A,'All YOY'!CR$136,Data!$C:$C,'All YOY'!$C155,Data!$B:$B,'All YOY'!CR$135)</f>
        <v>6319341</v>
      </c>
      <c r="CS155" s="85">
        <f>SUMIFS(Data!$E:$E,Data!$D:$D,'All YOY'!CS$137,Data!$A:$A,'All YOY'!CS$136,Data!$C:$C,'All YOY'!$C155,Data!$B:$B,'All YOY'!CS$135)</f>
        <v>2140435</v>
      </c>
      <c r="CT155" s="85">
        <f>SUMIFS(Data!$E:$E,Data!$D:$D,'All YOY'!CT$137,Data!$A:$A,'All YOY'!CT$136,Data!$C:$C,'All YOY'!$C155,Data!$B:$B,'All YOY'!CT$135)</f>
        <v>8358232</v>
      </c>
      <c r="CU155" s="85">
        <f>SUMIFS(Data!$E:$E,Data!$D:$D,'All YOY'!CU$137,Data!$A:$A,'All YOY'!CU$136,Data!$C:$C,'All YOY'!$C155,Data!$B:$B,'All YOY'!CU$135)</f>
        <v>6220080</v>
      </c>
      <c r="CV155" s="85">
        <f>SUMIFS(Data!$E:$E,Data!$D:$D,'All YOY'!CV$137,Data!$A:$A,'All YOY'!CV$136,Data!$C:$C,'All YOY'!$C155,Data!$B:$B,'All YOY'!CV$135)</f>
        <v>2138152</v>
      </c>
      <c r="CW155" s="85">
        <f>SUMIFS(Data!$E:$E,Data!$D:$D,'All YOY'!CW$137,Data!$A:$A,'All YOY'!CW$136,Data!$C:$C,'All YOY'!$C155,Data!$B:$B,'All YOY'!CW$135)</f>
        <v>8254985</v>
      </c>
      <c r="CX155" s="85">
        <f>SUMIFS(Data!$E:$E,Data!$D:$D,'All YOY'!CX$137,Data!$A:$A,'All YOY'!CX$136,Data!$C:$C,'All YOY'!$C155,Data!$B:$B,'All YOY'!CX$135)</f>
        <v>6133248</v>
      </c>
      <c r="CY155" s="85">
        <f>SUMIFS(Data!$E:$E,Data!$D:$D,'All YOY'!CY$137,Data!$A:$A,'All YOY'!CY$136,Data!$C:$C,'All YOY'!$C155,Data!$B:$B,'All YOY'!CY$135)</f>
        <v>2121737</v>
      </c>
      <c r="CZ155" s="85">
        <f>SUMIFS(Data!$E:$E,Data!$D:$D,'All YOY'!CZ$137,Data!$A:$A,'All YOY'!CZ$136,Data!$C:$C,'All YOY'!$C155,Data!$B:$B,'All YOY'!CZ$135)</f>
        <v>8154824</v>
      </c>
      <c r="DA155" s="85">
        <f>SUMIFS(Data!$E:$E,Data!$D:$D,'All YOY'!DA$137,Data!$A:$A,'All YOY'!DA$136,Data!$C:$C,'All YOY'!$C155,Data!$B:$B,'All YOY'!DA$135)</f>
        <v>6058188</v>
      </c>
      <c r="DB155" s="85">
        <f>SUMIFS(Data!$E:$E,Data!$D:$D,'All YOY'!DB$137,Data!$A:$A,'All YOY'!DB$136,Data!$C:$C,'All YOY'!$C155,Data!$B:$B,'All YOY'!DB$135)</f>
        <v>2096636</v>
      </c>
      <c r="DC155" s="85">
        <f>SUMIFS(Data!$E:$E,Data!$D:$D,'All YOY'!DC$137,Data!$A:$A,'All YOY'!DC$136,Data!$C:$C,'All YOY'!$C155,Data!$B:$B,'All YOY'!DC$135)</f>
        <v>8190944</v>
      </c>
      <c r="DD155" s="85">
        <f>SUMIFS(Data!$E:$E,Data!$D:$D,'All YOY'!DD$137,Data!$A:$A,'All YOY'!DD$136,Data!$C:$C,'All YOY'!$C155,Data!$B:$B,'All YOY'!DD$135)</f>
        <v>6067087</v>
      </c>
      <c r="DE155" s="85">
        <f>SUMIFS(Data!$E:$E,Data!$D:$D,'All YOY'!DE$137,Data!$A:$A,'All YOY'!DE$136,Data!$C:$C,'All YOY'!$C155,Data!$B:$B,'All YOY'!DE$135)</f>
        <v>2123857</v>
      </c>
    </row>
    <row r="156" spans="1:109">
      <c r="A156" s="77" t="s">
        <v>462</v>
      </c>
      <c r="B156" s="77"/>
      <c r="C156" s="81" t="s">
        <v>35</v>
      </c>
      <c r="D156" s="81"/>
      <c r="E156" s="85">
        <f>SUMIFS(Data!$E:$E,Data!$D:$D,'All YOY'!E$137,Data!$A:$A,'All YOY'!E$136,Data!$C:$C,'All YOY'!$C156,Data!$B:$B,'All YOY'!E$135)</f>
        <v>4848116</v>
      </c>
      <c r="F156" s="85">
        <f>SUMIFS(Data!$E:$E,Data!$D:$D,'All YOY'!F$137,Data!$A:$A,'All YOY'!F$136,Data!$C:$C,'All YOY'!$C156,Data!$B:$B,'All YOY'!F$135)</f>
        <v>3781546</v>
      </c>
      <c r="G156" s="85">
        <f>SUMIFS(Data!$E:$E,Data!$D:$D,'All YOY'!G$137,Data!$A:$A,'All YOY'!G$136,Data!$C:$C,'All YOY'!$C156,Data!$B:$B,'All YOY'!G$135)</f>
        <v>1066570</v>
      </c>
      <c r="H156" s="85">
        <f>SUMIFS(Data!$E:$E,Data!$D:$D,'All YOY'!H$137,Data!$A:$A,'All YOY'!H$136,Data!$C:$C,'All YOY'!$C156,Data!$B:$B,'All YOY'!H$135)</f>
        <v>4791589</v>
      </c>
      <c r="I156" s="85">
        <f>SUMIFS(Data!$E:$E,Data!$D:$D,'All YOY'!I$137,Data!$A:$A,'All YOY'!I$136,Data!$C:$C,'All YOY'!$C156,Data!$B:$B,'All YOY'!I$135)</f>
        <v>3752535</v>
      </c>
      <c r="J156" s="85">
        <f>SUMIFS(Data!$E:$E,Data!$D:$D,'All YOY'!J$137,Data!$A:$A,'All YOY'!J$136,Data!$C:$C,'All YOY'!$C156,Data!$B:$B,'All YOY'!J$135)</f>
        <v>1039054</v>
      </c>
      <c r="K156" s="85">
        <f>SUMIFS(Data!$E:$E,Data!$D:$D,'All YOY'!K$137,Data!$A:$A,'All YOY'!K$136,Data!$C:$C,'All YOY'!$C156,Data!$B:$B,'All YOY'!K$135)</f>
        <v>4731085</v>
      </c>
      <c r="L156" s="85">
        <f>SUMIFS(Data!$E:$E,Data!$D:$D,'All YOY'!L$137,Data!$A:$A,'All YOY'!L$136,Data!$C:$C,'All YOY'!$C156,Data!$B:$B,'All YOY'!L$135)</f>
        <v>3693262</v>
      </c>
      <c r="M156" s="85">
        <f>SUMIFS(Data!$E:$E,Data!$D:$D,'All YOY'!M$137,Data!$A:$A,'All YOY'!M$136,Data!$C:$C,'All YOY'!$C156,Data!$B:$B,'All YOY'!M$135)</f>
        <v>1037823</v>
      </c>
      <c r="N156" s="85">
        <f>SUMIFS(Data!$E:$E,Data!$D:$D,'All YOY'!N$137,Data!$A:$A,'All YOY'!N$136,Data!$C:$C,'All YOY'!$C156,Data!$B:$B,'All YOY'!N$135)</f>
        <v>4765443</v>
      </c>
      <c r="O156" s="85">
        <f>SUMIFS(Data!$E:$E,Data!$D:$D,'All YOY'!O$137,Data!$A:$A,'All YOY'!O$136,Data!$C:$C,'All YOY'!$C156,Data!$B:$B,'All YOY'!O$135)</f>
        <v>3685505</v>
      </c>
      <c r="P156" s="85">
        <f>SUMIFS(Data!$E:$E,Data!$D:$D,'All YOY'!P$137,Data!$A:$A,'All YOY'!P$136,Data!$C:$C,'All YOY'!$C156,Data!$B:$B,'All YOY'!P$135)</f>
        <v>1079938</v>
      </c>
      <c r="Q156" s="85">
        <f>SUMIFS(Data!$E:$E,Data!$D:$D,'All YOY'!Q$137,Data!$A:$A,'All YOY'!Q$136,Data!$C:$C,'All YOY'!$C156,Data!$B:$B,'All YOY'!Q$135)</f>
        <v>4946619</v>
      </c>
      <c r="R156" s="85">
        <f>SUMIFS(Data!$E:$E,Data!$D:$D,'All YOY'!R$137,Data!$A:$A,'All YOY'!R$136,Data!$C:$C,'All YOY'!$C156,Data!$B:$B,'All YOY'!R$135)</f>
        <v>3810207</v>
      </c>
      <c r="S156" s="85">
        <f>SUMIFS(Data!$E:$E,Data!$D:$D,'All YOY'!S$137,Data!$A:$A,'All YOY'!S$136,Data!$C:$C,'All YOY'!$C156,Data!$B:$B,'All YOY'!S$135)</f>
        <v>1136412</v>
      </c>
      <c r="T156" s="85">
        <f>SUMIFS(Data!$E:$E,Data!$D:$D,'All YOY'!T$137,Data!$A:$A,'All YOY'!T$136,Data!$C:$C,'All YOY'!$C156,Data!$B:$B,'All YOY'!T$135)</f>
        <v>4968886</v>
      </c>
      <c r="U156" s="85">
        <f>SUMIFS(Data!$E:$E,Data!$D:$D,'All YOY'!U$137,Data!$A:$A,'All YOY'!U$136,Data!$C:$C,'All YOY'!$C156,Data!$B:$B,'All YOY'!U$135)</f>
        <v>3892325</v>
      </c>
      <c r="V156" s="85">
        <f>SUMIFS(Data!$E:$E,Data!$D:$D,'All YOY'!V$137,Data!$A:$A,'All YOY'!V$136,Data!$C:$C,'All YOY'!$C156,Data!$B:$B,'All YOY'!V$135)</f>
        <v>1076561</v>
      </c>
      <c r="W156" s="85">
        <f>SUMIFS(Data!$E:$E,Data!$D:$D,'All YOY'!W$137,Data!$A:$A,'All YOY'!W$136,Data!$C:$C,'All YOY'!$C156,Data!$B:$B,'All YOY'!W$135)</f>
        <v>5065226</v>
      </c>
      <c r="X156" s="85">
        <f>SUMIFS(Data!$E:$E,Data!$D:$D,'All YOY'!X$137,Data!$A:$A,'All YOY'!X$136,Data!$C:$C,'All YOY'!$C156,Data!$B:$B,'All YOY'!X$135)</f>
        <v>3958672</v>
      </c>
      <c r="Y156" s="85">
        <f>SUMIFS(Data!$E:$E,Data!$D:$D,'All YOY'!Y$137,Data!$A:$A,'All YOY'!Y$136,Data!$C:$C,'All YOY'!$C156,Data!$B:$B,'All YOY'!Y$135)</f>
        <v>1106554</v>
      </c>
      <c r="Z156" s="85">
        <f>SUMIFS(Data!$E:$E,Data!$D:$D,'All YOY'!Z$137,Data!$A:$A,'All YOY'!Z$136,Data!$C:$C,'All YOY'!$C156,Data!$B:$B,'All YOY'!Z$135)</f>
        <v>5216906</v>
      </c>
      <c r="AA156" s="85">
        <f>SUMIFS(Data!$E:$E,Data!$D:$D,'All YOY'!AA$137,Data!$A:$A,'All YOY'!AA$136,Data!$C:$C,'All YOY'!$C156,Data!$B:$B,'All YOY'!AA$135)</f>
        <v>4072954</v>
      </c>
      <c r="AB156" s="85">
        <f>SUMIFS(Data!$E:$E,Data!$D:$D,'All YOY'!AB$137,Data!$A:$A,'All YOY'!AB$136,Data!$C:$C,'All YOY'!$C156,Data!$B:$B,'All YOY'!AB$135)</f>
        <v>1143952</v>
      </c>
      <c r="AC156" s="85">
        <f>SUMIFS(Data!$E:$E,Data!$D:$D,'All YOY'!AC$137,Data!$A:$A,'All YOY'!AC$136,Data!$C:$C,'All YOY'!$C156,Data!$B:$B,'All YOY'!AC$135)</f>
        <v>5261154</v>
      </c>
      <c r="AD156" s="85">
        <f>SUMIFS(Data!$E:$E,Data!$D:$D,'All YOY'!AD$137,Data!$A:$A,'All YOY'!AD$136,Data!$C:$C,'All YOY'!$C156,Data!$B:$B,'All YOY'!AD$135)</f>
        <v>4124920</v>
      </c>
      <c r="AE156" s="85">
        <f>SUMIFS(Data!$E:$E,Data!$D:$D,'All YOY'!AE$137,Data!$A:$A,'All YOY'!AE$136,Data!$C:$C,'All YOY'!$C156,Data!$B:$B,'All YOY'!AE$135)</f>
        <v>1136234</v>
      </c>
      <c r="AF156" s="85">
        <f>SUMIFS(Data!$E:$E,Data!$D:$D,'All YOY'!AF$137,Data!$A:$A,'All YOY'!AF$136,Data!$C:$C,'All YOY'!$C156,Data!$B:$B,'All YOY'!AF$135)</f>
        <v>5344801</v>
      </c>
      <c r="AG156" s="85">
        <f>SUMIFS(Data!$E:$E,Data!$D:$D,'All YOY'!AG$137,Data!$A:$A,'All YOY'!AG$136,Data!$C:$C,'All YOY'!$C156,Data!$B:$B,'All YOY'!AG$135)</f>
        <v>4209533</v>
      </c>
      <c r="AH156" s="85">
        <f>SUMIFS(Data!$E:$E,Data!$D:$D,'All YOY'!AH$137,Data!$A:$A,'All YOY'!AH$136,Data!$C:$C,'All YOY'!$C156,Data!$B:$B,'All YOY'!AH$135)</f>
        <v>1135268</v>
      </c>
      <c r="AI156" s="85">
        <f>SUMIFS(Data!$E:$E,Data!$D:$D,'All YOY'!AI$137,Data!$A:$A,'All YOY'!AI$136,Data!$C:$C,'All YOY'!$C156,Data!$B:$B,'All YOY'!AI$135)</f>
        <v>5539514</v>
      </c>
      <c r="AJ156" s="85">
        <f>SUMIFS(Data!$E:$E,Data!$D:$D,'All YOY'!AJ$137,Data!$A:$A,'All YOY'!AJ$136,Data!$C:$C,'All YOY'!$C156,Data!$B:$B,'All YOY'!AJ$135)</f>
        <v>4334094</v>
      </c>
      <c r="AK156" s="85">
        <f>SUMIFS(Data!$E:$E,Data!$D:$D,'All YOY'!AK$137,Data!$A:$A,'All YOY'!AK$136,Data!$C:$C,'All YOY'!$C156,Data!$B:$B,'All YOY'!AK$135)</f>
        <v>1205420</v>
      </c>
      <c r="AL156" s="85">
        <f>SUMIFS(Data!$E:$E,Data!$D:$D,'All YOY'!AL$137,Data!$A:$A,'All YOY'!AL$136,Data!$C:$C,'All YOY'!$C156,Data!$B:$B,'All YOY'!AL$135)</f>
        <v>5634633</v>
      </c>
      <c r="AM156" s="85">
        <f>SUMIFS(Data!$E:$E,Data!$D:$D,'All YOY'!AM$137,Data!$A:$A,'All YOY'!AM$136,Data!$C:$C,'All YOY'!$C156,Data!$B:$B,'All YOY'!AM$135)</f>
        <v>4375184</v>
      </c>
      <c r="AN156" s="85">
        <f>SUMIFS(Data!$E:$E,Data!$D:$D,'All YOY'!AN$137,Data!$A:$A,'All YOY'!AN$136,Data!$C:$C,'All YOY'!$C156,Data!$B:$B,'All YOY'!AN$135)</f>
        <v>1259449</v>
      </c>
      <c r="AO156" s="85">
        <f>SUMIFS(Data!$E:$E,Data!$D:$D,'All YOY'!AO$137,Data!$A:$A,'All YOY'!AO$136,Data!$C:$C,'All YOY'!$C156,Data!$B:$B,'All YOY'!AO$135)</f>
        <v>5563164</v>
      </c>
      <c r="AP156" s="85">
        <f>SUMIFS(Data!$E:$E,Data!$D:$D,'All YOY'!AP$137,Data!$A:$A,'All YOY'!AP$136,Data!$C:$C,'All YOY'!$C156,Data!$B:$B,'All YOY'!AP$135)</f>
        <v>4355666</v>
      </c>
      <c r="AQ156" s="85">
        <f>SUMIFS(Data!$E:$E,Data!$D:$D,'All YOY'!AQ$137,Data!$A:$A,'All YOY'!AQ$136,Data!$C:$C,'All YOY'!$C156,Data!$B:$B,'All YOY'!AQ$135)</f>
        <v>1207498</v>
      </c>
      <c r="AR156" s="85">
        <f>SUMIFS(Data!$E:$E,Data!$D:$D,'All YOY'!AR$137,Data!$A:$A,'All YOY'!AR$136,Data!$C:$C,'All YOY'!$C156,Data!$B:$B,'All YOY'!AR$135)</f>
        <v>5797037</v>
      </c>
      <c r="AS156" s="85">
        <f>SUMIFS(Data!$E:$E,Data!$D:$D,'All YOY'!AS$137,Data!$A:$A,'All YOY'!AS$136,Data!$C:$C,'All YOY'!$C156,Data!$B:$B,'All YOY'!AS$135)</f>
        <v>4484762</v>
      </c>
      <c r="AT156" s="85">
        <f>SUMIFS(Data!$E:$E,Data!$D:$D,'All YOY'!AT$137,Data!$A:$A,'All YOY'!AT$136,Data!$C:$C,'All YOY'!$C156,Data!$B:$B,'All YOY'!AT$135)</f>
        <v>1312275</v>
      </c>
      <c r="AU156" s="85">
        <f>SUMIFS(Data!$E:$E,Data!$D:$D,'All YOY'!AU$137,Data!$A:$A,'All YOY'!AU$136,Data!$C:$C,'All YOY'!$C156,Data!$B:$B,'All YOY'!AU$135)</f>
        <v>6143631</v>
      </c>
      <c r="AV156" s="85">
        <f>SUMIFS(Data!$E:$E,Data!$D:$D,'All YOY'!AV$137,Data!$A:$A,'All YOY'!AV$136,Data!$C:$C,'All YOY'!$C156,Data!$B:$B,'All YOY'!AV$135)</f>
        <v>4658434</v>
      </c>
      <c r="AW156" s="85">
        <f>SUMIFS(Data!$E:$E,Data!$D:$D,'All YOY'!AW$137,Data!$A:$A,'All YOY'!AW$136,Data!$C:$C,'All YOY'!$C156,Data!$B:$B,'All YOY'!AW$135)</f>
        <v>1485197</v>
      </c>
      <c r="AX156" s="85">
        <f>SUMIFS(Data!$E:$E,Data!$D:$D,'All YOY'!AX$137,Data!$A:$A,'All YOY'!AX$136,Data!$C:$C,'All YOY'!$C156,Data!$B:$B,'All YOY'!AX$135)</f>
        <v>6201921</v>
      </c>
      <c r="AY156" s="85">
        <f>SUMIFS(Data!$E:$E,Data!$D:$D,'All YOY'!AY$137,Data!$A:$A,'All YOY'!AY$136,Data!$C:$C,'All YOY'!$C156,Data!$B:$B,'All YOY'!AY$135)</f>
        <v>4691861</v>
      </c>
      <c r="AZ156" s="85">
        <f>SUMIFS(Data!$E:$E,Data!$D:$D,'All YOY'!AZ$137,Data!$A:$A,'All YOY'!AZ$136,Data!$C:$C,'All YOY'!$C156,Data!$B:$B,'All YOY'!AZ$135)</f>
        <v>1510060</v>
      </c>
      <c r="BA156" s="85">
        <f>SUMIFS(Data!$E:$E,Data!$D:$D,'All YOY'!BA$137,Data!$A:$A,'All YOY'!BA$136,Data!$C:$C,'All YOY'!$C156,Data!$B:$B,'All YOY'!BA$135)</f>
        <v>0</v>
      </c>
      <c r="BB156" s="85">
        <f>SUMIFS(Data!$E:$E,Data!$D:$D,'All YOY'!BB$137,Data!$A:$A,'All YOY'!BB$136,Data!$C:$C,'All YOY'!$C156,Data!$B:$B,'All YOY'!BB$135)</f>
        <v>0</v>
      </c>
      <c r="BC156" s="85">
        <f>SUMIFS(Data!$E:$E,Data!$D:$D,'All YOY'!BC$137,Data!$A:$A,'All YOY'!BC$136,Data!$C:$C,'All YOY'!$C156,Data!$B:$B,'All YOY'!BC$135)</f>
        <v>0</v>
      </c>
      <c r="BD156" s="85">
        <f>SUMIFS(Data!$E:$E,Data!$D:$D,'All YOY'!BD$137,Data!$A:$A,'All YOY'!BD$136,Data!$C:$C,'All YOY'!$C156,Data!$B:$B,'All YOY'!BD$135)</f>
        <v>6357918</v>
      </c>
      <c r="BE156" s="85">
        <f>SUMIFS(Data!$E:$E,Data!$D:$D,'All YOY'!BE$137,Data!$A:$A,'All YOY'!BE$136,Data!$C:$C,'All YOY'!$C156,Data!$B:$B,'All YOY'!BE$135)</f>
        <v>4865824</v>
      </c>
      <c r="BF156" s="85">
        <f>SUMIFS(Data!$E:$E,Data!$D:$D,'All YOY'!BF$137,Data!$A:$A,'All YOY'!BF$136,Data!$C:$C,'All YOY'!$C156,Data!$B:$B,'All YOY'!BF$135)</f>
        <v>1492094</v>
      </c>
      <c r="BG156" s="85">
        <f>SUMIFS(Data!$E:$E,Data!$D:$D,'All YOY'!BG$137,Data!$A:$A,'All YOY'!BG$136,Data!$C:$C,'All YOY'!$C156,Data!$B:$B,'All YOY'!BG$135)</f>
        <v>6597355</v>
      </c>
      <c r="BH156" s="85">
        <f>SUMIFS(Data!$E:$E,Data!$D:$D,'All YOY'!BH$137,Data!$A:$A,'All YOY'!BH$136,Data!$C:$C,'All YOY'!$C156,Data!$B:$B,'All YOY'!BH$135)</f>
        <v>5014336</v>
      </c>
      <c r="BI156" s="85">
        <f>SUMIFS(Data!$E:$E,Data!$D:$D,'All YOY'!BI$137,Data!$A:$A,'All YOY'!BI$136,Data!$C:$C,'All YOY'!$C156,Data!$B:$B,'All YOY'!BI$135)</f>
        <v>1583019</v>
      </c>
      <c r="BJ156" s="85">
        <f>SUMIFS(Data!$E:$E,Data!$D:$D,'All YOY'!BJ$137,Data!$A:$A,'All YOY'!BJ$136,Data!$C:$C,'All YOY'!$C156,Data!$B:$B,'All YOY'!BJ$135)</f>
        <v>6732623</v>
      </c>
      <c r="BK156" s="85">
        <f>SUMIFS(Data!$E:$E,Data!$D:$D,'All YOY'!BK$137,Data!$A:$A,'All YOY'!BK$136,Data!$C:$C,'All YOY'!$C156,Data!$B:$B,'All YOY'!BK$135)</f>
        <v>5141099</v>
      </c>
      <c r="BL156" s="85">
        <f>SUMIFS(Data!$E:$E,Data!$D:$D,'All YOY'!BL$137,Data!$A:$A,'All YOY'!BL$136,Data!$C:$C,'All YOY'!$C156,Data!$B:$B,'All YOY'!BL$135)</f>
        <v>1591524</v>
      </c>
      <c r="BM156" s="85">
        <f>SUMIFS(Data!$E:$E,Data!$D:$D,'All YOY'!BM$137,Data!$A:$A,'All YOY'!BM$136,Data!$C:$C,'All YOY'!$C156,Data!$B:$B,'All YOY'!BM$135)</f>
        <v>6955320</v>
      </c>
      <c r="BN156" s="85">
        <f>SUMIFS(Data!$E:$E,Data!$D:$D,'All YOY'!BN$137,Data!$A:$A,'All YOY'!BN$136,Data!$C:$C,'All YOY'!$C156,Data!$B:$B,'All YOY'!BN$135)</f>
        <v>5240374</v>
      </c>
      <c r="BO156" s="85">
        <f>SUMIFS(Data!$E:$E,Data!$D:$D,'All YOY'!BO$137,Data!$A:$A,'All YOY'!BO$136,Data!$C:$C,'All YOY'!$C156,Data!$B:$B,'All YOY'!BO$135)</f>
        <v>1714946</v>
      </c>
      <c r="BP156" s="85">
        <f>SUMIFS(Data!$E:$E,Data!$D:$D,'All YOY'!BP$137,Data!$A:$A,'All YOY'!BP$136,Data!$C:$C,'All YOY'!$C156,Data!$B:$B,'All YOY'!BP$135)</f>
        <v>7057670</v>
      </c>
      <c r="BQ156" s="85">
        <f>SUMIFS(Data!$E:$E,Data!$D:$D,'All YOY'!BQ$137,Data!$A:$A,'All YOY'!BQ$136,Data!$C:$C,'All YOY'!$C156,Data!$B:$B,'All YOY'!BQ$135)</f>
        <v>5405488</v>
      </c>
      <c r="BR156" s="85">
        <f>SUMIFS(Data!$E:$E,Data!$D:$D,'All YOY'!BR$137,Data!$A:$A,'All YOY'!BR$136,Data!$C:$C,'All YOY'!$C156,Data!$B:$B,'All YOY'!BR$135)</f>
        <v>1652182</v>
      </c>
      <c r="BS156" s="85">
        <f>SUMIFS(Data!$E:$E,Data!$D:$D,'All YOY'!BS$137,Data!$A:$A,'All YOY'!BS$136,Data!$C:$C,'All YOY'!$C156,Data!$B:$B,'All YOY'!BS$135)</f>
        <v>7173924</v>
      </c>
      <c r="BT156" s="85">
        <f>SUMIFS(Data!$E:$E,Data!$D:$D,'All YOY'!BT$137,Data!$A:$A,'All YOY'!BT$136,Data!$C:$C,'All YOY'!$C156,Data!$B:$B,'All YOY'!BT$135)</f>
        <v>5513882</v>
      </c>
      <c r="BU156" s="85">
        <f>SUMIFS(Data!$E:$E,Data!$D:$D,'All YOY'!BU$137,Data!$A:$A,'All YOY'!BU$136,Data!$C:$C,'All YOY'!$C156,Data!$B:$B,'All YOY'!BU$135)</f>
        <v>1660042</v>
      </c>
      <c r="BV156" s="85">
        <f>SUMIFS(Data!$E:$E,Data!$D:$D,'All YOY'!BV$137,Data!$A:$A,'All YOY'!BV$136,Data!$C:$C,'All YOY'!$C156,Data!$B:$B,'All YOY'!BV$135)</f>
        <v>7416415</v>
      </c>
      <c r="BW156" s="85">
        <f>SUMIFS(Data!$E:$E,Data!$D:$D,'All YOY'!BW$137,Data!$A:$A,'All YOY'!BW$136,Data!$C:$C,'All YOY'!$C156,Data!$B:$B,'All YOY'!BW$135)</f>
        <v>5685791</v>
      </c>
      <c r="BX156" s="85">
        <f>SUMIFS(Data!$E:$E,Data!$D:$D,'All YOY'!BX$137,Data!$A:$A,'All YOY'!BX$136,Data!$C:$C,'All YOY'!$C156,Data!$B:$B,'All YOY'!BX$135)</f>
        <v>1730624</v>
      </c>
      <c r="BY156" s="85">
        <f>SUMIFS(Data!$E:$E,Data!$D:$D,'All YOY'!BY$137,Data!$A:$A,'All YOY'!BY$136,Data!$C:$C,'All YOY'!$C156,Data!$B:$B,'All YOY'!BY$135)</f>
        <v>7477339</v>
      </c>
      <c r="BZ156" s="85">
        <f>SUMIFS(Data!$E:$E,Data!$D:$D,'All YOY'!BZ$137,Data!$A:$A,'All YOY'!BZ$136,Data!$C:$C,'All YOY'!$C156,Data!$B:$B,'All YOY'!BZ$135)</f>
        <v>5701172</v>
      </c>
      <c r="CA156" s="85">
        <f>SUMIFS(Data!$E:$E,Data!$D:$D,'All YOY'!CA$137,Data!$A:$A,'All YOY'!CA$136,Data!$C:$C,'All YOY'!$C156,Data!$B:$B,'All YOY'!CA$135)</f>
        <v>1776167</v>
      </c>
      <c r="CB156" s="85">
        <f>SUMIFS(Data!$E:$E,Data!$D:$D,'All YOY'!CB$137,Data!$A:$A,'All YOY'!CB$136,Data!$C:$C,'All YOY'!$C156,Data!$B:$B,'All YOY'!CB$135)</f>
        <v>7592667</v>
      </c>
      <c r="CC156" s="85">
        <f>SUMIFS(Data!$E:$E,Data!$D:$D,'All YOY'!CC$137,Data!$A:$A,'All YOY'!CC$136,Data!$C:$C,'All YOY'!$C156,Data!$B:$B,'All YOY'!CC$135)</f>
        <v>5783739</v>
      </c>
      <c r="CD156" s="85">
        <f>SUMIFS(Data!$E:$E,Data!$D:$D,'All YOY'!CD$137,Data!$A:$A,'All YOY'!CD$136,Data!$C:$C,'All YOY'!$C156,Data!$B:$B,'All YOY'!CD$135)</f>
        <v>1808928</v>
      </c>
      <c r="CE156" s="85">
        <f>SUMIFS(Data!$E:$E,Data!$D:$D,'All YOY'!CE$137,Data!$A:$A,'All YOY'!CE$136,Data!$C:$C,'All YOY'!$C156,Data!$B:$B,'All YOY'!CE$135)</f>
        <v>7764050</v>
      </c>
      <c r="CF156" s="85">
        <f>SUMIFS(Data!$E:$E,Data!$D:$D,'All YOY'!CF$137,Data!$A:$A,'All YOY'!CF$136,Data!$C:$C,'All YOY'!$C156,Data!$B:$B,'All YOY'!CF$135)</f>
        <v>5874722</v>
      </c>
      <c r="CG156" s="85">
        <f>SUMIFS(Data!$E:$E,Data!$D:$D,'All YOY'!CG$137,Data!$A:$A,'All YOY'!CG$136,Data!$C:$C,'All YOY'!$C156,Data!$B:$B,'All YOY'!CG$135)</f>
        <v>1889328</v>
      </c>
      <c r="CH156" s="85">
        <f>SUMIFS(Data!$E:$E,Data!$D:$D,'All YOY'!CH$137,Data!$A:$A,'All YOY'!CH$136,Data!$C:$C,'All YOY'!$C156,Data!$B:$B,'All YOY'!CH$135)</f>
        <v>7811738</v>
      </c>
      <c r="CI156" s="85">
        <f>SUMIFS(Data!$E:$E,Data!$D:$D,'All YOY'!CI$137,Data!$A:$A,'All YOY'!CI$136,Data!$C:$C,'All YOY'!$C156,Data!$B:$B,'All YOY'!CI$135)</f>
        <v>6030445</v>
      </c>
      <c r="CJ156" s="85">
        <f>SUMIFS(Data!$E:$E,Data!$D:$D,'All YOY'!CJ$137,Data!$A:$A,'All YOY'!CJ$136,Data!$C:$C,'All YOY'!$C156,Data!$B:$B,'All YOY'!CJ$135)</f>
        <v>1781293</v>
      </c>
      <c r="CK156" s="85">
        <f>SUMIFS(Data!$E:$E,Data!$D:$D,'All YOY'!CK$137,Data!$A:$A,'All YOY'!CK$136,Data!$C:$C,'All YOY'!$C156,Data!$B:$B,'All YOY'!CK$135)</f>
        <v>7850620</v>
      </c>
      <c r="CL156" s="85">
        <f>SUMIFS(Data!$E:$E,Data!$D:$D,'All YOY'!CL$137,Data!$A:$A,'All YOY'!CL$136,Data!$C:$C,'All YOY'!$C156,Data!$B:$B,'All YOY'!CL$135)</f>
        <v>6072430</v>
      </c>
      <c r="CM156" s="85">
        <f>SUMIFS(Data!$E:$E,Data!$D:$D,'All YOY'!CM$137,Data!$A:$A,'All YOY'!CM$136,Data!$C:$C,'All YOY'!$C156,Data!$B:$B,'All YOY'!CM$135)</f>
        <v>1778190</v>
      </c>
      <c r="CN156" s="85">
        <f>SUMIFS(Data!$E:$E,Data!$D:$D,'All YOY'!CN$137,Data!$A:$A,'All YOY'!CN$136,Data!$C:$C,'All YOY'!$C156,Data!$B:$B,'All YOY'!CN$135)</f>
        <v>7915083</v>
      </c>
      <c r="CO156" s="85">
        <f>SUMIFS(Data!$E:$E,Data!$D:$D,'All YOY'!CO$137,Data!$A:$A,'All YOY'!CO$136,Data!$C:$C,'All YOY'!$C156,Data!$B:$B,'All YOY'!CO$135)</f>
        <v>6112932</v>
      </c>
      <c r="CP156" s="85">
        <f>SUMIFS(Data!$E:$E,Data!$D:$D,'All YOY'!CP$137,Data!$A:$A,'All YOY'!CP$136,Data!$C:$C,'All YOY'!$C156,Data!$B:$B,'All YOY'!CP$135)</f>
        <v>1802151</v>
      </c>
      <c r="CQ156" s="85">
        <f>SUMIFS(Data!$E:$E,Data!$D:$D,'All YOY'!CQ$137,Data!$A:$A,'All YOY'!CQ$136,Data!$C:$C,'All YOY'!$C156,Data!$B:$B,'All YOY'!CQ$135)</f>
        <v>7849049</v>
      </c>
      <c r="CR156" s="85">
        <f>SUMIFS(Data!$E:$E,Data!$D:$D,'All YOY'!CR$137,Data!$A:$A,'All YOY'!CR$136,Data!$C:$C,'All YOY'!$C156,Data!$B:$B,'All YOY'!CR$135)</f>
        <v>6073062</v>
      </c>
      <c r="CS156" s="85">
        <f>SUMIFS(Data!$E:$E,Data!$D:$D,'All YOY'!CS$137,Data!$A:$A,'All YOY'!CS$136,Data!$C:$C,'All YOY'!$C156,Data!$B:$B,'All YOY'!CS$135)</f>
        <v>1775987</v>
      </c>
      <c r="CT156" s="85">
        <f>SUMIFS(Data!$E:$E,Data!$D:$D,'All YOY'!CT$137,Data!$A:$A,'All YOY'!CT$136,Data!$C:$C,'All YOY'!$C156,Data!$B:$B,'All YOY'!CT$135)</f>
        <v>7739258</v>
      </c>
      <c r="CU156" s="85">
        <f>SUMIFS(Data!$E:$E,Data!$D:$D,'All YOY'!CU$137,Data!$A:$A,'All YOY'!CU$136,Data!$C:$C,'All YOY'!$C156,Data!$B:$B,'All YOY'!CU$135)</f>
        <v>5973875</v>
      </c>
      <c r="CV156" s="85">
        <f>SUMIFS(Data!$E:$E,Data!$D:$D,'All YOY'!CV$137,Data!$A:$A,'All YOY'!CV$136,Data!$C:$C,'All YOY'!$C156,Data!$B:$B,'All YOY'!CV$135)</f>
        <v>1765383</v>
      </c>
      <c r="CW156" s="85">
        <f>SUMIFS(Data!$E:$E,Data!$D:$D,'All YOY'!CW$137,Data!$A:$A,'All YOY'!CW$136,Data!$C:$C,'All YOY'!$C156,Data!$B:$B,'All YOY'!CW$135)</f>
        <v>7652066</v>
      </c>
      <c r="CX156" s="85">
        <f>SUMIFS(Data!$E:$E,Data!$D:$D,'All YOY'!CX$137,Data!$A:$A,'All YOY'!CX$136,Data!$C:$C,'All YOY'!$C156,Data!$B:$B,'All YOY'!CX$135)</f>
        <v>5894884</v>
      </c>
      <c r="CY156" s="85">
        <f>SUMIFS(Data!$E:$E,Data!$D:$D,'All YOY'!CY$137,Data!$A:$A,'All YOY'!CY$136,Data!$C:$C,'All YOY'!$C156,Data!$B:$B,'All YOY'!CY$135)</f>
        <v>1757182</v>
      </c>
      <c r="CZ156" s="85">
        <f>SUMIFS(Data!$E:$E,Data!$D:$D,'All YOY'!CZ$137,Data!$A:$A,'All YOY'!CZ$136,Data!$C:$C,'All YOY'!$C156,Data!$B:$B,'All YOY'!CZ$135)</f>
        <v>7576618</v>
      </c>
      <c r="DA156" s="85">
        <f>SUMIFS(Data!$E:$E,Data!$D:$D,'All YOY'!DA$137,Data!$A:$A,'All YOY'!DA$136,Data!$C:$C,'All YOY'!$C156,Data!$B:$B,'All YOY'!DA$135)</f>
        <v>5823503</v>
      </c>
      <c r="DB156" s="85">
        <f>SUMIFS(Data!$E:$E,Data!$D:$D,'All YOY'!DB$137,Data!$A:$A,'All YOY'!DB$136,Data!$C:$C,'All YOY'!$C156,Data!$B:$B,'All YOY'!DB$135)</f>
        <v>1753115</v>
      </c>
      <c r="DC156" s="85">
        <f>SUMIFS(Data!$E:$E,Data!$D:$D,'All YOY'!DC$137,Data!$A:$A,'All YOY'!DC$136,Data!$C:$C,'All YOY'!$C156,Data!$B:$B,'All YOY'!DC$135)</f>
        <v>7600339</v>
      </c>
      <c r="DD156" s="85">
        <f>SUMIFS(Data!$E:$E,Data!$D:$D,'All YOY'!DD$137,Data!$A:$A,'All YOY'!DD$136,Data!$C:$C,'All YOY'!$C156,Data!$B:$B,'All YOY'!DD$135)</f>
        <v>5828178</v>
      </c>
      <c r="DE156" s="85">
        <f>SUMIFS(Data!$E:$E,Data!$D:$D,'All YOY'!DE$137,Data!$A:$A,'All YOY'!DE$136,Data!$C:$C,'All YOY'!$C156,Data!$B:$B,'All YOY'!DE$135)</f>
        <v>1772161</v>
      </c>
    </row>
    <row r="157" spans="1:109">
      <c r="A157" s="77" t="s">
        <v>462</v>
      </c>
      <c r="B157" s="77"/>
      <c r="C157" s="83" t="s">
        <v>36</v>
      </c>
      <c r="D157" s="83"/>
      <c r="E157" s="85">
        <f>SUMIFS(Data!$E:$E,Data!$D:$D,'All YOY'!E$137,Data!$A:$A,'All YOY'!E$136,Data!$C:$C,'All YOY'!$C157,Data!$B:$B,'All YOY'!E$135)</f>
        <v>3149071</v>
      </c>
      <c r="F157" s="85">
        <f>SUMIFS(Data!$E:$E,Data!$D:$D,'All YOY'!F$137,Data!$A:$A,'All YOY'!F$136,Data!$C:$C,'All YOY'!$C157,Data!$B:$B,'All YOY'!F$135)</f>
        <v>2751101</v>
      </c>
      <c r="G157" s="85">
        <f>SUMIFS(Data!$E:$E,Data!$D:$D,'All YOY'!G$137,Data!$A:$A,'All YOY'!G$136,Data!$C:$C,'All YOY'!$C157,Data!$B:$B,'All YOY'!G$135)</f>
        <v>397970</v>
      </c>
      <c r="H157" s="85">
        <f>SUMIFS(Data!$E:$E,Data!$D:$D,'All YOY'!H$137,Data!$A:$A,'All YOY'!H$136,Data!$C:$C,'All YOY'!$C157,Data!$B:$B,'All YOY'!H$135)</f>
        <v>3108170</v>
      </c>
      <c r="I157" s="85">
        <f>SUMIFS(Data!$E:$E,Data!$D:$D,'All YOY'!I$137,Data!$A:$A,'All YOY'!I$136,Data!$C:$C,'All YOY'!$C157,Data!$B:$B,'All YOY'!I$135)</f>
        <v>2706021</v>
      </c>
      <c r="J157" s="85">
        <f>SUMIFS(Data!$E:$E,Data!$D:$D,'All YOY'!J$137,Data!$A:$A,'All YOY'!J$136,Data!$C:$C,'All YOY'!$C157,Data!$B:$B,'All YOY'!J$135)</f>
        <v>402149</v>
      </c>
      <c r="K157" s="85">
        <f>SUMIFS(Data!$E:$E,Data!$D:$D,'All YOY'!K$137,Data!$A:$A,'All YOY'!K$136,Data!$C:$C,'All YOY'!$C157,Data!$B:$B,'All YOY'!K$135)</f>
        <v>3083997</v>
      </c>
      <c r="L157" s="85">
        <f>SUMIFS(Data!$E:$E,Data!$D:$D,'All YOY'!L$137,Data!$A:$A,'All YOY'!L$136,Data!$C:$C,'All YOY'!$C157,Data!$B:$B,'All YOY'!L$135)</f>
        <v>2662995</v>
      </c>
      <c r="M157" s="85">
        <f>SUMIFS(Data!$E:$E,Data!$D:$D,'All YOY'!M$137,Data!$A:$A,'All YOY'!M$136,Data!$C:$C,'All YOY'!$C157,Data!$B:$B,'All YOY'!M$135)</f>
        <v>421002</v>
      </c>
      <c r="N157" s="85">
        <f>SUMIFS(Data!$E:$E,Data!$D:$D,'All YOY'!N$137,Data!$A:$A,'All YOY'!N$136,Data!$C:$C,'All YOY'!$C157,Data!$B:$B,'All YOY'!N$135)</f>
        <v>3134111</v>
      </c>
      <c r="O157" s="85">
        <f>SUMIFS(Data!$E:$E,Data!$D:$D,'All YOY'!O$137,Data!$A:$A,'All YOY'!O$136,Data!$C:$C,'All YOY'!$C157,Data!$B:$B,'All YOY'!O$135)</f>
        <v>2672380</v>
      </c>
      <c r="P157" s="85">
        <f>SUMIFS(Data!$E:$E,Data!$D:$D,'All YOY'!P$137,Data!$A:$A,'All YOY'!P$136,Data!$C:$C,'All YOY'!$C157,Data!$B:$B,'All YOY'!P$135)</f>
        <v>461731</v>
      </c>
      <c r="Q157" s="85">
        <f>SUMIFS(Data!$E:$E,Data!$D:$D,'All YOY'!Q$137,Data!$A:$A,'All YOY'!Q$136,Data!$C:$C,'All YOY'!$C157,Data!$B:$B,'All YOY'!Q$135)</f>
        <v>3202066</v>
      </c>
      <c r="R157" s="85">
        <f>SUMIFS(Data!$E:$E,Data!$D:$D,'All YOY'!R$137,Data!$A:$A,'All YOY'!R$136,Data!$C:$C,'All YOY'!$C157,Data!$B:$B,'All YOY'!R$135)</f>
        <v>2749212</v>
      </c>
      <c r="S157" s="85">
        <f>SUMIFS(Data!$E:$E,Data!$D:$D,'All YOY'!S$137,Data!$A:$A,'All YOY'!S$136,Data!$C:$C,'All YOY'!$C157,Data!$B:$B,'All YOY'!S$135)</f>
        <v>452854</v>
      </c>
      <c r="T157" s="85">
        <f>SUMIFS(Data!$E:$E,Data!$D:$D,'All YOY'!T$137,Data!$A:$A,'All YOY'!T$136,Data!$C:$C,'All YOY'!$C157,Data!$B:$B,'All YOY'!T$135)</f>
        <v>3290522</v>
      </c>
      <c r="U157" s="85">
        <f>SUMIFS(Data!$E:$E,Data!$D:$D,'All YOY'!U$137,Data!$A:$A,'All YOY'!U$136,Data!$C:$C,'All YOY'!$C157,Data!$B:$B,'All YOY'!U$135)</f>
        <v>2819190</v>
      </c>
      <c r="V157" s="85">
        <f>SUMIFS(Data!$E:$E,Data!$D:$D,'All YOY'!V$137,Data!$A:$A,'All YOY'!V$136,Data!$C:$C,'All YOY'!$C157,Data!$B:$B,'All YOY'!V$135)</f>
        <v>471332</v>
      </c>
      <c r="W157" s="85">
        <f>SUMIFS(Data!$E:$E,Data!$D:$D,'All YOY'!W$137,Data!$A:$A,'All YOY'!W$136,Data!$C:$C,'All YOY'!$C157,Data!$B:$B,'All YOY'!W$135)</f>
        <v>3358904</v>
      </c>
      <c r="X157" s="85">
        <f>SUMIFS(Data!$E:$E,Data!$D:$D,'All YOY'!X$137,Data!$A:$A,'All YOY'!X$136,Data!$C:$C,'All YOY'!$C157,Data!$B:$B,'All YOY'!X$135)</f>
        <v>2865193</v>
      </c>
      <c r="Y157" s="85">
        <f>SUMIFS(Data!$E:$E,Data!$D:$D,'All YOY'!Y$137,Data!$A:$A,'All YOY'!Y$136,Data!$C:$C,'All YOY'!$C157,Data!$B:$B,'All YOY'!Y$135)</f>
        <v>493711</v>
      </c>
      <c r="Z157" s="85">
        <f>SUMIFS(Data!$E:$E,Data!$D:$D,'All YOY'!Z$137,Data!$A:$A,'All YOY'!Z$136,Data!$C:$C,'All YOY'!$C157,Data!$B:$B,'All YOY'!Z$135)</f>
        <v>3426101</v>
      </c>
      <c r="AA157" s="85">
        <f>SUMIFS(Data!$E:$E,Data!$D:$D,'All YOY'!AA$137,Data!$A:$A,'All YOY'!AA$136,Data!$C:$C,'All YOY'!$C157,Data!$B:$B,'All YOY'!AA$135)</f>
        <v>2932191</v>
      </c>
      <c r="AB157" s="85">
        <f>SUMIFS(Data!$E:$E,Data!$D:$D,'All YOY'!AB$137,Data!$A:$A,'All YOY'!AB$136,Data!$C:$C,'All YOY'!$C157,Data!$B:$B,'All YOY'!AB$135)</f>
        <v>493910</v>
      </c>
      <c r="AC157" s="85">
        <f>SUMIFS(Data!$E:$E,Data!$D:$D,'All YOY'!AC$137,Data!$A:$A,'All YOY'!AC$136,Data!$C:$C,'All YOY'!$C157,Data!$B:$B,'All YOY'!AC$135)</f>
        <v>3482758</v>
      </c>
      <c r="AD157" s="85">
        <f>SUMIFS(Data!$E:$E,Data!$D:$D,'All YOY'!AD$137,Data!$A:$A,'All YOY'!AD$136,Data!$C:$C,'All YOY'!$C157,Data!$B:$B,'All YOY'!AD$135)</f>
        <v>2976915</v>
      </c>
      <c r="AE157" s="85">
        <f>SUMIFS(Data!$E:$E,Data!$D:$D,'All YOY'!AE$137,Data!$A:$A,'All YOY'!AE$136,Data!$C:$C,'All YOY'!$C157,Data!$B:$B,'All YOY'!AE$135)</f>
        <v>505843</v>
      </c>
      <c r="AF157" s="85">
        <f>SUMIFS(Data!$E:$E,Data!$D:$D,'All YOY'!AF$137,Data!$A:$A,'All YOY'!AF$136,Data!$C:$C,'All YOY'!$C157,Data!$B:$B,'All YOY'!AF$135)</f>
        <v>3544137</v>
      </c>
      <c r="AG157" s="85">
        <f>SUMIFS(Data!$E:$E,Data!$D:$D,'All YOY'!AG$137,Data!$A:$A,'All YOY'!AG$136,Data!$C:$C,'All YOY'!$C157,Data!$B:$B,'All YOY'!AG$135)</f>
        <v>3028627</v>
      </c>
      <c r="AH157" s="85">
        <f>SUMIFS(Data!$E:$E,Data!$D:$D,'All YOY'!AH$137,Data!$A:$A,'All YOY'!AH$136,Data!$C:$C,'All YOY'!$C157,Data!$B:$B,'All YOY'!AH$135)</f>
        <v>515510</v>
      </c>
      <c r="AI157" s="85">
        <f>SUMIFS(Data!$E:$E,Data!$D:$D,'All YOY'!AI$137,Data!$A:$A,'All YOY'!AI$136,Data!$C:$C,'All YOY'!$C157,Data!$B:$B,'All YOY'!AI$135)</f>
        <v>3716714</v>
      </c>
      <c r="AJ157" s="85">
        <f>SUMIFS(Data!$E:$E,Data!$D:$D,'All YOY'!AJ$137,Data!$A:$A,'All YOY'!AJ$136,Data!$C:$C,'All YOY'!$C157,Data!$B:$B,'All YOY'!AJ$135)</f>
        <v>3120385</v>
      </c>
      <c r="AK157" s="85">
        <f>SUMIFS(Data!$E:$E,Data!$D:$D,'All YOY'!AK$137,Data!$A:$A,'All YOY'!AK$136,Data!$C:$C,'All YOY'!$C157,Data!$B:$B,'All YOY'!AK$135)</f>
        <v>596329</v>
      </c>
      <c r="AL157" s="85">
        <f>SUMIFS(Data!$E:$E,Data!$D:$D,'All YOY'!AL$137,Data!$A:$A,'All YOY'!AL$136,Data!$C:$C,'All YOY'!$C157,Data!$B:$B,'All YOY'!AL$135)</f>
        <v>3778465</v>
      </c>
      <c r="AM157" s="85">
        <f>SUMIFS(Data!$E:$E,Data!$D:$D,'All YOY'!AM$137,Data!$A:$A,'All YOY'!AM$136,Data!$C:$C,'All YOY'!$C157,Data!$B:$B,'All YOY'!AM$135)</f>
        <v>3151405</v>
      </c>
      <c r="AN157" s="85">
        <f>SUMIFS(Data!$E:$E,Data!$D:$D,'All YOY'!AN$137,Data!$A:$A,'All YOY'!AN$136,Data!$C:$C,'All YOY'!$C157,Data!$B:$B,'All YOY'!AN$135)</f>
        <v>627060</v>
      </c>
      <c r="AO157" s="85">
        <f>SUMIFS(Data!$E:$E,Data!$D:$D,'All YOY'!AO$137,Data!$A:$A,'All YOY'!AO$136,Data!$C:$C,'All YOY'!$C157,Data!$B:$B,'All YOY'!AO$135)</f>
        <v>3756803</v>
      </c>
      <c r="AP157" s="85">
        <f>SUMIFS(Data!$E:$E,Data!$D:$D,'All YOY'!AP$137,Data!$A:$A,'All YOY'!AP$136,Data!$C:$C,'All YOY'!$C157,Data!$B:$B,'All YOY'!AP$135)</f>
        <v>3137234</v>
      </c>
      <c r="AQ157" s="85">
        <f>SUMIFS(Data!$E:$E,Data!$D:$D,'All YOY'!AQ$137,Data!$A:$A,'All YOY'!AQ$136,Data!$C:$C,'All YOY'!$C157,Data!$B:$B,'All YOY'!AQ$135)</f>
        <v>619569</v>
      </c>
      <c r="AR157" s="85">
        <f>SUMIFS(Data!$E:$E,Data!$D:$D,'All YOY'!AR$137,Data!$A:$A,'All YOY'!AR$136,Data!$C:$C,'All YOY'!$C157,Data!$B:$B,'All YOY'!AR$135)</f>
        <v>3864403</v>
      </c>
      <c r="AS157" s="85">
        <f>SUMIFS(Data!$E:$E,Data!$D:$D,'All YOY'!AS$137,Data!$A:$A,'All YOY'!AS$136,Data!$C:$C,'All YOY'!$C157,Data!$B:$B,'All YOY'!AS$135)</f>
        <v>3240498</v>
      </c>
      <c r="AT157" s="85">
        <f>SUMIFS(Data!$E:$E,Data!$D:$D,'All YOY'!AT$137,Data!$A:$A,'All YOY'!AT$136,Data!$C:$C,'All YOY'!$C157,Data!$B:$B,'All YOY'!AT$135)</f>
        <v>623905</v>
      </c>
      <c r="AU157" s="85">
        <f>SUMIFS(Data!$E:$E,Data!$D:$D,'All YOY'!AU$137,Data!$A:$A,'All YOY'!AU$136,Data!$C:$C,'All YOY'!$C157,Data!$B:$B,'All YOY'!AU$135)</f>
        <v>4130155</v>
      </c>
      <c r="AV157" s="85">
        <f>SUMIFS(Data!$E:$E,Data!$D:$D,'All YOY'!AV$137,Data!$A:$A,'All YOY'!AV$136,Data!$C:$C,'All YOY'!$C157,Data!$B:$B,'All YOY'!AV$135)</f>
        <v>3391071</v>
      </c>
      <c r="AW157" s="85">
        <f>SUMIFS(Data!$E:$E,Data!$D:$D,'All YOY'!AW$137,Data!$A:$A,'All YOY'!AW$136,Data!$C:$C,'All YOY'!$C157,Data!$B:$B,'All YOY'!AW$135)</f>
        <v>739084</v>
      </c>
      <c r="AX157" s="85">
        <f>SUMIFS(Data!$E:$E,Data!$D:$D,'All YOY'!AX$137,Data!$A:$A,'All YOY'!AX$136,Data!$C:$C,'All YOY'!$C157,Data!$B:$B,'All YOY'!AX$135)</f>
        <v>4177397</v>
      </c>
      <c r="AY157" s="85">
        <f>SUMIFS(Data!$E:$E,Data!$D:$D,'All YOY'!AY$137,Data!$A:$A,'All YOY'!AY$136,Data!$C:$C,'All YOY'!$C157,Data!$B:$B,'All YOY'!AY$135)</f>
        <v>3424013</v>
      </c>
      <c r="AZ157" s="85">
        <f>SUMIFS(Data!$E:$E,Data!$D:$D,'All YOY'!AZ$137,Data!$A:$A,'All YOY'!AZ$136,Data!$C:$C,'All YOY'!$C157,Data!$B:$B,'All YOY'!AZ$135)</f>
        <v>753384</v>
      </c>
      <c r="BA157" s="85">
        <f>SUMIFS(Data!$E:$E,Data!$D:$D,'All YOY'!BA$137,Data!$A:$A,'All YOY'!BA$136,Data!$C:$C,'All YOY'!$C157,Data!$B:$B,'All YOY'!BA$135)</f>
        <v>0</v>
      </c>
      <c r="BB157" s="85">
        <f>SUMIFS(Data!$E:$E,Data!$D:$D,'All YOY'!BB$137,Data!$A:$A,'All YOY'!BB$136,Data!$C:$C,'All YOY'!$C157,Data!$B:$B,'All YOY'!BB$135)</f>
        <v>0</v>
      </c>
      <c r="BC157" s="85">
        <f>SUMIFS(Data!$E:$E,Data!$D:$D,'All YOY'!BC$137,Data!$A:$A,'All YOY'!BC$136,Data!$C:$C,'All YOY'!$C157,Data!$B:$B,'All YOY'!BC$135)</f>
        <v>0</v>
      </c>
      <c r="BD157" s="85">
        <f>SUMIFS(Data!$E:$E,Data!$D:$D,'All YOY'!BD$137,Data!$A:$A,'All YOY'!BD$136,Data!$C:$C,'All YOY'!$C157,Data!$B:$B,'All YOY'!BD$135)</f>
        <v>4286042</v>
      </c>
      <c r="BE157" s="85">
        <f>SUMIFS(Data!$E:$E,Data!$D:$D,'All YOY'!BE$137,Data!$A:$A,'All YOY'!BE$136,Data!$C:$C,'All YOY'!$C157,Data!$B:$B,'All YOY'!BE$135)</f>
        <v>3555178</v>
      </c>
      <c r="BF157" s="85">
        <f>SUMIFS(Data!$E:$E,Data!$D:$D,'All YOY'!BF$137,Data!$A:$A,'All YOY'!BF$136,Data!$C:$C,'All YOY'!$C157,Data!$B:$B,'All YOY'!BF$135)</f>
        <v>730864</v>
      </c>
      <c r="BG157" s="85">
        <f>SUMIFS(Data!$E:$E,Data!$D:$D,'All YOY'!BG$137,Data!$A:$A,'All YOY'!BG$136,Data!$C:$C,'All YOY'!$C157,Data!$B:$B,'All YOY'!BG$135)</f>
        <v>4450037</v>
      </c>
      <c r="BH157" s="85">
        <f>SUMIFS(Data!$E:$E,Data!$D:$D,'All YOY'!BH$137,Data!$A:$A,'All YOY'!BH$136,Data!$C:$C,'All YOY'!$C157,Data!$B:$B,'All YOY'!BH$135)</f>
        <v>3666464</v>
      </c>
      <c r="BI157" s="85">
        <f>SUMIFS(Data!$E:$E,Data!$D:$D,'All YOY'!BI$137,Data!$A:$A,'All YOY'!BI$136,Data!$C:$C,'All YOY'!$C157,Data!$B:$B,'All YOY'!BI$135)</f>
        <v>783573</v>
      </c>
      <c r="BJ157" s="85">
        <f>SUMIFS(Data!$E:$E,Data!$D:$D,'All YOY'!BJ$137,Data!$A:$A,'All YOY'!BJ$136,Data!$C:$C,'All YOY'!$C157,Data!$B:$B,'All YOY'!BJ$135)</f>
        <v>4547005</v>
      </c>
      <c r="BK157" s="85">
        <f>SUMIFS(Data!$E:$E,Data!$D:$D,'All YOY'!BK$137,Data!$A:$A,'All YOY'!BK$136,Data!$C:$C,'All YOY'!$C157,Data!$B:$B,'All YOY'!BK$135)</f>
        <v>3771097</v>
      </c>
      <c r="BL157" s="85">
        <f>SUMIFS(Data!$E:$E,Data!$D:$D,'All YOY'!BL$137,Data!$A:$A,'All YOY'!BL$136,Data!$C:$C,'All YOY'!$C157,Data!$B:$B,'All YOY'!BL$135)</f>
        <v>775908</v>
      </c>
      <c r="BM157" s="85">
        <f>SUMIFS(Data!$E:$E,Data!$D:$D,'All YOY'!BM$137,Data!$A:$A,'All YOY'!BM$136,Data!$C:$C,'All YOY'!$C157,Data!$B:$B,'All YOY'!BM$135)</f>
        <v>4699267</v>
      </c>
      <c r="BN157" s="85">
        <f>SUMIFS(Data!$E:$E,Data!$D:$D,'All YOY'!BN$137,Data!$A:$A,'All YOY'!BN$136,Data!$C:$C,'All YOY'!$C157,Data!$B:$B,'All YOY'!BN$135)</f>
        <v>3864854</v>
      </c>
      <c r="BO157" s="85">
        <f>SUMIFS(Data!$E:$E,Data!$D:$D,'All YOY'!BO$137,Data!$A:$A,'All YOY'!BO$136,Data!$C:$C,'All YOY'!$C157,Data!$B:$B,'All YOY'!BO$135)</f>
        <v>834413</v>
      </c>
      <c r="BP157" s="85">
        <f>SUMIFS(Data!$E:$E,Data!$D:$D,'All YOY'!BP$137,Data!$A:$A,'All YOY'!BP$136,Data!$C:$C,'All YOY'!$C157,Data!$B:$B,'All YOY'!BP$135)</f>
        <v>4787018</v>
      </c>
      <c r="BQ157" s="85">
        <f>SUMIFS(Data!$E:$E,Data!$D:$D,'All YOY'!BQ$137,Data!$A:$A,'All YOY'!BQ$136,Data!$C:$C,'All YOY'!$C157,Data!$B:$B,'All YOY'!BQ$135)</f>
        <v>3950047</v>
      </c>
      <c r="BR157" s="85">
        <f>SUMIFS(Data!$E:$E,Data!$D:$D,'All YOY'!BR$137,Data!$A:$A,'All YOY'!BR$136,Data!$C:$C,'All YOY'!$C157,Data!$B:$B,'All YOY'!BR$135)</f>
        <v>836971</v>
      </c>
      <c r="BS157" s="85">
        <f>SUMIFS(Data!$E:$E,Data!$D:$D,'All YOY'!BS$137,Data!$A:$A,'All YOY'!BS$136,Data!$C:$C,'All YOY'!$C157,Data!$B:$B,'All YOY'!BS$135)</f>
        <v>4867868</v>
      </c>
      <c r="BT157" s="85">
        <f>SUMIFS(Data!$E:$E,Data!$D:$D,'All YOY'!BT$137,Data!$A:$A,'All YOY'!BT$136,Data!$C:$C,'All YOY'!$C157,Data!$B:$B,'All YOY'!BT$135)</f>
        <v>3976831</v>
      </c>
      <c r="BU157" s="85">
        <f>SUMIFS(Data!$E:$E,Data!$D:$D,'All YOY'!BU$137,Data!$A:$A,'All YOY'!BU$136,Data!$C:$C,'All YOY'!$C157,Data!$B:$B,'All YOY'!BU$135)</f>
        <v>891037</v>
      </c>
      <c r="BV157" s="85">
        <f>SUMIFS(Data!$E:$E,Data!$D:$D,'All YOY'!BV$137,Data!$A:$A,'All YOY'!BV$136,Data!$C:$C,'All YOY'!$C157,Data!$B:$B,'All YOY'!BV$135)</f>
        <v>5018049</v>
      </c>
      <c r="BW157" s="85">
        <f>SUMIFS(Data!$E:$E,Data!$D:$D,'All YOY'!BW$137,Data!$A:$A,'All YOY'!BW$136,Data!$C:$C,'All YOY'!$C157,Data!$B:$B,'All YOY'!BW$135)</f>
        <v>4085243</v>
      </c>
      <c r="BX157" s="85">
        <f>SUMIFS(Data!$E:$E,Data!$D:$D,'All YOY'!BX$137,Data!$A:$A,'All YOY'!BX$136,Data!$C:$C,'All YOY'!$C157,Data!$B:$B,'All YOY'!BX$135)</f>
        <v>932806</v>
      </c>
      <c r="BY157" s="85">
        <f>SUMIFS(Data!$E:$E,Data!$D:$D,'All YOY'!BY$137,Data!$A:$A,'All YOY'!BY$136,Data!$C:$C,'All YOY'!$C157,Data!$B:$B,'All YOY'!BY$135)</f>
        <v>5038644</v>
      </c>
      <c r="BZ157" s="85">
        <f>SUMIFS(Data!$E:$E,Data!$D:$D,'All YOY'!BZ$137,Data!$A:$A,'All YOY'!BZ$136,Data!$C:$C,'All YOY'!$C157,Data!$B:$B,'All YOY'!BZ$135)</f>
        <v>4084747</v>
      </c>
      <c r="CA157" s="85">
        <f>SUMIFS(Data!$E:$E,Data!$D:$D,'All YOY'!CA$137,Data!$A:$A,'All YOY'!CA$136,Data!$C:$C,'All YOY'!$C157,Data!$B:$B,'All YOY'!CA$135)</f>
        <v>953897</v>
      </c>
      <c r="CB157" s="85">
        <f>SUMIFS(Data!$E:$E,Data!$D:$D,'All YOY'!CB$137,Data!$A:$A,'All YOY'!CB$136,Data!$C:$C,'All YOY'!$C157,Data!$B:$B,'All YOY'!CB$135)</f>
        <v>5128094</v>
      </c>
      <c r="CC157" s="85">
        <f>SUMIFS(Data!$E:$E,Data!$D:$D,'All YOY'!CC$137,Data!$A:$A,'All YOY'!CC$136,Data!$C:$C,'All YOY'!$C157,Data!$B:$B,'All YOY'!CC$135)</f>
        <v>4144511</v>
      </c>
      <c r="CD157" s="85">
        <f>SUMIFS(Data!$E:$E,Data!$D:$D,'All YOY'!CD$137,Data!$A:$A,'All YOY'!CD$136,Data!$C:$C,'All YOY'!$C157,Data!$B:$B,'All YOY'!CD$135)</f>
        <v>983583</v>
      </c>
      <c r="CE157" s="85">
        <f>SUMIFS(Data!$E:$E,Data!$D:$D,'All YOY'!CE$137,Data!$A:$A,'All YOY'!CE$136,Data!$C:$C,'All YOY'!$C157,Data!$B:$B,'All YOY'!CE$135)</f>
        <v>5233058</v>
      </c>
      <c r="CF157" s="85">
        <f>SUMIFS(Data!$E:$E,Data!$D:$D,'All YOY'!CF$137,Data!$A:$A,'All YOY'!CF$136,Data!$C:$C,'All YOY'!$C157,Data!$B:$B,'All YOY'!CF$135)</f>
        <v>4199056</v>
      </c>
      <c r="CG157" s="85">
        <f>SUMIFS(Data!$E:$E,Data!$D:$D,'All YOY'!CG$137,Data!$A:$A,'All YOY'!CG$136,Data!$C:$C,'All YOY'!$C157,Data!$B:$B,'All YOY'!CG$135)</f>
        <v>1034002</v>
      </c>
      <c r="CH157" s="85">
        <f>SUMIFS(Data!$E:$E,Data!$D:$D,'All YOY'!CH$137,Data!$A:$A,'All YOY'!CH$136,Data!$C:$C,'All YOY'!$C157,Data!$B:$B,'All YOY'!CH$135)</f>
        <v>5264530</v>
      </c>
      <c r="CI157" s="85">
        <f>SUMIFS(Data!$E:$E,Data!$D:$D,'All YOY'!CI$137,Data!$A:$A,'All YOY'!CI$136,Data!$C:$C,'All YOY'!$C157,Data!$B:$B,'All YOY'!CI$135)</f>
        <v>4301040</v>
      </c>
      <c r="CJ157" s="85">
        <f>SUMIFS(Data!$E:$E,Data!$D:$D,'All YOY'!CJ$137,Data!$A:$A,'All YOY'!CJ$136,Data!$C:$C,'All YOY'!$C157,Data!$B:$B,'All YOY'!CJ$135)</f>
        <v>963490</v>
      </c>
      <c r="CK157" s="85">
        <f>SUMIFS(Data!$E:$E,Data!$D:$D,'All YOY'!CK$137,Data!$A:$A,'All YOY'!CK$136,Data!$C:$C,'All YOY'!$C157,Data!$B:$B,'All YOY'!CK$135)</f>
        <v>5319806</v>
      </c>
      <c r="CL157" s="85">
        <f>SUMIFS(Data!$E:$E,Data!$D:$D,'All YOY'!CL$137,Data!$A:$A,'All YOY'!CL$136,Data!$C:$C,'All YOY'!$C157,Data!$B:$B,'All YOY'!CL$135)</f>
        <v>4348082</v>
      </c>
      <c r="CM157" s="85">
        <f>SUMIFS(Data!$E:$E,Data!$D:$D,'All YOY'!CM$137,Data!$A:$A,'All YOY'!CM$136,Data!$C:$C,'All YOY'!$C157,Data!$B:$B,'All YOY'!CM$135)</f>
        <v>971724</v>
      </c>
      <c r="CN157" s="85">
        <f>SUMIFS(Data!$E:$E,Data!$D:$D,'All YOY'!CN$137,Data!$A:$A,'All YOY'!CN$136,Data!$C:$C,'All YOY'!$C157,Data!$B:$B,'All YOY'!CN$135)</f>
        <v>5361787</v>
      </c>
      <c r="CO157" s="85">
        <f>SUMIFS(Data!$E:$E,Data!$D:$D,'All YOY'!CO$137,Data!$A:$A,'All YOY'!CO$136,Data!$C:$C,'All YOY'!$C157,Data!$B:$B,'All YOY'!CO$135)</f>
        <v>4366600</v>
      </c>
      <c r="CP157" s="85">
        <f>SUMIFS(Data!$E:$E,Data!$D:$D,'All YOY'!CP$137,Data!$A:$A,'All YOY'!CP$136,Data!$C:$C,'All YOY'!$C157,Data!$B:$B,'All YOY'!CP$135)</f>
        <v>995187</v>
      </c>
      <c r="CQ157" s="85">
        <f>SUMIFS(Data!$E:$E,Data!$D:$D,'All YOY'!CQ$137,Data!$A:$A,'All YOY'!CQ$136,Data!$C:$C,'All YOY'!$C157,Data!$B:$B,'All YOY'!CQ$135)</f>
        <v>5335406</v>
      </c>
      <c r="CR157" s="85">
        <f>SUMIFS(Data!$E:$E,Data!$D:$D,'All YOY'!CR$137,Data!$A:$A,'All YOY'!CR$136,Data!$C:$C,'All YOY'!$C157,Data!$B:$B,'All YOY'!CR$135)</f>
        <v>4379777</v>
      </c>
      <c r="CS157" s="85">
        <f>SUMIFS(Data!$E:$E,Data!$D:$D,'All YOY'!CS$137,Data!$A:$A,'All YOY'!CS$136,Data!$C:$C,'All YOY'!$C157,Data!$B:$B,'All YOY'!CS$135)</f>
        <v>955629</v>
      </c>
      <c r="CT157" s="85">
        <f>SUMIFS(Data!$E:$E,Data!$D:$D,'All YOY'!CT$137,Data!$A:$A,'All YOY'!CT$136,Data!$C:$C,'All YOY'!$C157,Data!$B:$B,'All YOY'!CT$135)</f>
        <v>5265741</v>
      </c>
      <c r="CU157" s="85">
        <f>SUMIFS(Data!$E:$E,Data!$D:$D,'All YOY'!CU$137,Data!$A:$A,'All YOY'!CU$136,Data!$C:$C,'All YOY'!$C157,Data!$B:$B,'All YOY'!CU$135)</f>
        <v>4309209</v>
      </c>
      <c r="CV157" s="85">
        <f>SUMIFS(Data!$E:$E,Data!$D:$D,'All YOY'!CV$137,Data!$A:$A,'All YOY'!CV$136,Data!$C:$C,'All YOY'!$C157,Data!$B:$B,'All YOY'!CV$135)</f>
        <v>956532</v>
      </c>
      <c r="CW157" s="85">
        <f>SUMIFS(Data!$E:$E,Data!$D:$D,'All YOY'!CW$137,Data!$A:$A,'All YOY'!CW$136,Data!$C:$C,'All YOY'!$C157,Data!$B:$B,'All YOY'!CW$135)</f>
        <v>5208295</v>
      </c>
      <c r="CX157" s="85">
        <f>SUMIFS(Data!$E:$E,Data!$D:$D,'All YOY'!CX$137,Data!$A:$A,'All YOY'!CX$136,Data!$C:$C,'All YOY'!$C157,Data!$B:$B,'All YOY'!CX$135)</f>
        <v>4239686</v>
      </c>
      <c r="CY157" s="85">
        <f>SUMIFS(Data!$E:$E,Data!$D:$D,'All YOY'!CY$137,Data!$A:$A,'All YOY'!CY$136,Data!$C:$C,'All YOY'!$C157,Data!$B:$B,'All YOY'!CY$135)</f>
        <v>968609</v>
      </c>
      <c r="CZ157" s="85">
        <f>SUMIFS(Data!$E:$E,Data!$D:$D,'All YOY'!CZ$137,Data!$A:$A,'All YOY'!CZ$136,Data!$C:$C,'All YOY'!$C157,Data!$B:$B,'All YOY'!CZ$135)</f>
        <v>5175175</v>
      </c>
      <c r="DA157" s="85">
        <f>SUMIFS(Data!$E:$E,Data!$D:$D,'All YOY'!DA$137,Data!$A:$A,'All YOY'!DA$136,Data!$C:$C,'All YOY'!$C157,Data!$B:$B,'All YOY'!DA$135)</f>
        <v>4202375</v>
      </c>
      <c r="DB157" s="85">
        <f>SUMIFS(Data!$E:$E,Data!$D:$D,'All YOY'!DB$137,Data!$A:$A,'All YOY'!DB$136,Data!$C:$C,'All YOY'!$C157,Data!$B:$B,'All YOY'!DB$135)</f>
        <v>972800</v>
      </c>
      <c r="DC157" s="85">
        <f>SUMIFS(Data!$E:$E,Data!$D:$D,'All YOY'!DC$137,Data!$A:$A,'All YOY'!DC$136,Data!$C:$C,'All YOY'!$C157,Data!$B:$B,'All YOY'!DC$135)</f>
        <v>5171413</v>
      </c>
      <c r="DD157" s="85">
        <f>SUMIFS(Data!$E:$E,Data!$D:$D,'All YOY'!DD$137,Data!$A:$A,'All YOY'!DD$136,Data!$C:$C,'All YOY'!$C157,Data!$B:$B,'All YOY'!DD$135)</f>
        <v>4194295</v>
      </c>
      <c r="DE157" s="85">
        <f>SUMIFS(Data!$E:$E,Data!$D:$D,'All YOY'!DE$137,Data!$A:$A,'All YOY'!DE$136,Data!$C:$C,'All YOY'!$C157,Data!$B:$B,'All YOY'!DE$135)</f>
        <v>977118</v>
      </c>
    </row>
    <row r="158" spans="1:109">
      <c r="A158" s="77" t="s">
        <v>462</v>
      </c>
      <c r="B158" s="77"/>
      <c r="C158" s="83" t="s">
        <v>37</v>
      </c>
      <c r="D158" s="83"/>
      <c r="E158" s="85">
        <f>SUMIFS(Data!$E:$E,Data!$D:$D,'All YOY'!E$137,Data!$A:$A,'All YOY'!E$136,Data!$C:$C,'All YOY'!$C158,Data!$B:$B,'All YOY'!E$135)</f>
        <v>1699045</v>
      </c>
      <c r="F158" s="85">
        <f>SUMIFS(Data!$E:$E,Data!$D:$D,'All YOY'!F$137,Data!$A:$A,'All YOY'!F$136,Data!$C:$C,'All YOY'!$C158,Data!$B:$B,'All YOY'!F$135)</f>
        <v>1030445</v>
      </c>
      <c r="G158" s="85">
        <f>SUMIFS(Data!$E:$E,Data!$D:$D,'All YOY'!G$137,Data!$A:$A,'All YOY'!G$136,Data!$C:$C,'All YOY'!$C158,Data!$B:$B,'All YOY'!G$135)</f>
        <v>668600</v>
      </c>
      <c r="H158" s="85">
        <f>SUMIFS(Data!$E:$E,Data!$D:$D,'All YOY'!H$137,Data!$A:$A,'All YOY'!H$136,Data!$C:$C,'All YOY'!$C158,Data!$B:$B,'All YOY'!H$135)</f>
        <v>1683419</v>
      </c>
      <c r="I158" s="85">
        <f>SUMIFS(Data!$E:$E,Data!$D:$D,'All YOY'!I$137,Data!$A:$A,'All YOY'!I$136,Data!$C:$C,'All YOY'!$C158,Data!$B:$B,'All YOY'!I$135)</f>
        <v>1046514</v>
      </c>
      <c r="J158" s="85">
        <f>SUMIFS(Data!$E:$E,Data!$D:$D,'All YOY'!J$137,Data!$A:$A,'All YOY'!J$136,Data!$C:$C,'All YOY'!$C158,Data!$B:$B,'All YOY'!J$135)</f>
        <v>636905</v>
      </c>
      <c r="K158" s="85">
        <f>SUMIFS(Data!$E:$E,Data!$D:$D,'All YOY'!K$137,Data!$A:$A,'All YOY'!K$136,Data!$C:$C,'All YOY'!$C158,Data!$B:$B,'All YOY'!K$135)</f>
        <v>1647088</v>
      </c>
      <c r="L158" s="85">
        <f>SUMIFS(Data!$E:$E,Data!$D:$D,'All YOY'!L$137,Data!$A:$A,'All YOY'!L$136,Data!$C:$C,'All YOY'!$C158,Data!$B:$B,'All YOY'!L$135)</f>
        <v>1030267</v>
      </c>
      <c r="M158" s="85">
        <f>SUMIFS(Data!$E:$E,Data!$D:$D,'All YOY'!M$137,Data!$A:$A,'All YOY'!M$136,Data!$C:$C,'All YOY'!$C158,Data!$B:$B,'All YOY'!M$135)</f>
        <v>616821</v>
      </c>
      <c r="N158" s="85">
        <f>SUMIFS(Data!$E:$E,Data!$D:$D,'All YOY'!N$137,Data!$A:$A,'All YOY'!N$136,Data!$C:$C,'All YOY'!$C158,Data!$B:$B,'All YOY'!N$135)</f>
        <v>1631332</v>
      </c>
      <c r="O158" s="85">
        <f>SUMIFS(Data!$E:$E,Data!$D:$D,'All YOY'!O$137,Data!$A:$A,'All YOY'!O$136,Data!$C:$C,'All YOY'!$C158,Data!$B:$B,'All YOY'!O$135)</f>
        <v>1013125</v>
      </c>
      <c r="P158" s="85">
        <f>SUMIFS(Data!$E:$E,Data!$D:$D,'All YOY'!P$137,Data!$A:$A,'All YOY'!P$136,Data!$C:$C,'All YOY'!$C158,Data!$B:$B,'All YOY'!P$135)</f>
        <v>618207</v>
      </c>
      <c r="Q158" s="85">
        <f>SUMIFS(Data!$E:$E,Data!$D:$D,'All YOY'!Q$137,Data!$A:$A,'All YOY'!Q$136,Data!$C:$C,'All YOY'!$C158,Data!$B:$B,'All YOY'!Q$135)</f>
        <v>1744553</v>
      </c>
      <c r="R158" s="85">
        <f>SUMIFS(Data!$E:$E,Data!$D:$D,'All YOY'!R$137,Data!$A:$A,'All YOY'!R$136,Data!$C:$C,'All YOY'!$C158,Data!$B:$B,'All YOY'!R$135)</f>
        <v>1060995</v>
      </c>
      <c r="S158" s="85">
        <f>SUMIFS(Data!$E:$E,Data!$D:$D,'All YOY'!S$137,Data!$A:$A,'All YOY'!S$136,Data!$C:$C,'All YOY'!$C158,Data!$B:$B,'All YOY'!S$135)</f>
        <v>683558</v>
      </c>
      <c r="T158" s="85">
        <f>SUMIFS(Data!$E:$E,Data!$D:$D,'All YOY'!T$137,Data!$A:$A,'All YOY'!T$136,Data!$C:$C,'All YOY'!$C158,Data!$B:$B,'All YOY'!T$135)</f>
        <v>1678364</v>
      </c>
      <c r="U158" s="85">
        <f>SUMIFS(Data!$E:$E,Data!$D:$D,'All YOY'!U$137,Data!$A:$A,'All YOY'!U$136,Data!$C:$C,'All YOY'!$C158,Data!$B:$B,'All YOY'!U$135)</f>
        <v>1073135</v>
      </c>
      <c r="V158" s="85">
        <f>SUMIFS(Data!$E:$E,Data!$D:$D,'All YOY'!V$137,Data!$A:$A,'All YOY'!V$136,Data!$C:$C,'All YOY'!$C158,Data!$B:$B,'All YOY'!V$135)</f>
        <v>605229</v>
      </c>
      <c r="W158" s="85">
        <f>SUMIFS(Data!$E:$E,Data!$D:$D,'All YOY'!W$137,Data!$A:$A,'All YOY'!W$136,Data!$C:$C,'All YOY'!$C158,Data!$B:$B,'All YOY'!W$135)</f>
        <v>1706322</v>
      </c>
      <c r="X158" s="85">
        <f>SUMIFS(Data!$E:$E,Data!$D:$D,'All YOY'!X$137,Data!$A:$A,'All YOY'!X$136,Data!$C:$C,'All YOY'!$C158,Data!$B:$B,'All YOY'!X$135)</f>
        <v>1093479</v>
      </c>
      <c r="Y158" s="85">
        <f>SUMIFS(Data!$E:$E,Data!$D:$D,'All YOY'!Y$137,Data!$A:$A,'All YOY'!Y$136,Data!$C:$C,'All YOY'!$C158,Data!$B:$B,'All YOY'!Y$135)</f>
        <v>612843</v>
      </c>
      <c r="Z158" s="85">
        <f>SUMIFS(Data!$E:$E,Data!$D:$D,'All YOY'!Z$137,Data!$A:$A,'All YOY'!Z$136,Data!$C:$C,'All YOY'!$C158,Data!$B:$B,'All YOY'!Z$135)</f>
        <v>1790805</v>
      </c>
      <c r="AA158" s="85">
        <f>SUMIFS(Data!$E:$E,Data!$D:$D,'All YOY'!AA$137,Data!$A:$A,'All YOY'!AA$136,Data!$C:$C,'All YOY'!$C158,Data!$B:$B,'All YOY'!AA$135)</f>
        <v>1140763</v>
      </c>
      <c r="AB158" s="85">
        <f>SUMIFS(Data!$E:$E,Data!$D:$D,'All YOY'!AB$137,Data!$A:$A,'All YOY'!AB$136,Data!$C:$C,'All YOY'!$C158,Data!$B:$B,'All YOY'!AB$135)</f>
        <v>650042</v>
      </c>
      <c r="AC158" s="85">
        <f>SUMIFS(Data!$E:$E,Data!$D:$D,'All YOY'!AC$137,Data!$A:$A,'All YOY'!AC$136,Data!$C:$C,'All YOY'!$C158,Data!$B:$B,'All YOY'!AC$135)</f>
        <v>1778396</v>
      </c>
      <c r="AD158" s="85">
        <f>SUMIFS(Data!$E:$E,Data!$D:$D,'All YOY'!AD$137,Data!$A:$A,'All YOY'!AD$136,Data!$C:$C,'All YOY'!$C158,Data!$B:$B,'All YOY'!AD$135)</f>
        <v>1148005</v>
      </c>
      <c r="AE158" s="85">
        <f>SUMIFS(Data!$E:$E,Data!$D:$D,'All YOY'!AE$137,Data!$A:$A,'All YOY'!AE$136,Data!$C:$C,'All YOY'!$C158,Data!$B:$B,'All YOY'!AE$135)</f>
        <v>630391</v>
      </c>
      <c r="AF158" s="85">
        <f>SUMIFS(Data!$E:$E,Data!$D:$D,'All YOY'!AF$137,Data!$A:$A,'All YOY'!AF$136,Data!$C:$C,'All YOY'!$C158,Data!$B:$B,'All YOY'!AF$135)</f>
        <v>1800664</v>
      </c>
      <c r="AG158" s="85">
        <f>SUMIFS(Data!$E:$E,Data!$D:$D,'All YOY'!AG$137,Data!$A:$A,'All YOY'!AG$136,Data!$C:$C,'All YOY'!$C158,Data!$B:$B,'All YOY'!AG$135)</f>
        <v>1180906</v>
      </c>
      <c r="AH158" s="85">
        <f>SUMIFS(Data!$E:$E,Data!$D:$D,'All YOY'!AH$137,Data!$A:$A,'All YOY'!AH$136,Data!$C:$C,'All YOY'!$C158,Data!$B:$B,'All YOY'!AH$135)</f>
        <v>619758</v>
      </c>
      <c r="AI158" s="85">
        <f>SUMIFS(Data!$E:$E,Data!$D:$D,'All YOY'!AI$137,Data!$A:$A,'All YOY'!AI$136,Data!$C:$C,'All YOY'!$C158,Data!$B:$B,'All YOY'!AI$135)</f>
        <v>1822800</v>
      </c>
      <c r="AJ158" s="85">
        <f>SUMIFS(Data!$E:$E,Data!$D:$D,'All YOY'!AJ$137,Data!$A:$A,'All YOY'!AJ$136,Data!$C:$C,'All YOY'!$C158,Data!$B:$B,'All YOY'!AJ$135)</f>
        <v>1213709</v>
      </c>
      <c r="AK158" s="85">
        <f>SUMIFS(Data!$E:$E,Data!$D:$D,'All YOY'!AK$137,Data!$A:$A,'All YOY'!AK$136,Data!$C:$C,'All YOY'!$C158,Data!$B:$B,'All YOY'!AK$135)</f>
        <v>609091</v>
      </c>
      <c r="AL158" s="85">
        <f>SUMIFS(Data!$E:$E,Data!$D:$D,'All YOY'!AL$137,Data!$A:$A,'All YOY'!AL$136,Data!$C:$C,'All YOY'!$C158,Data!$B:$B,'All YOY'!AL$135)</f>
        <v>1856168</v>
      </c>
      <c r="AM158" s="85">
        <f>SUMIFS(Data!$E:$E,Data!$D:$D,'All YOY'!AM$137,Data!$A:$A,'All YOY'!AM$136,Data!$C:$C,'All YOY'!$C158,Data!$B:$B,'All YOY'!AM$135)</f>
        <v>1223779</v>
      </c>
      <c r="AN158" s="85">
        <f>SUMIFS(Data!$E:$E,Data!$D:$D,'All YOY'!AN$137,Data!$A:$A,'All YOY'!AN$136,Data!$C:$C,'All YOY'!$C158,Data!$B:$B,'All YOY'!AN$135)</f>
        <v>632389</v>
      </c>
      <c r="AO158" s="85">
        <f>SUMIFS(Data!$E:$E,Data!$D:$D,'All YOY'!AO$137,Data!$A:$A,'All YOY'!AO$136,Data!$C:$C,'All YOY'!$C158,Data!$B:$B,'All YOY'!AO$135)</f>
        <v>1806361</v>
      </c>
      <c r="AP158" s="85">
        <f>SUMIFS(Data!$E:$E,Data!$D:$D,'All YOY'!AP$137,Data!$A:$A,'All YOY'!AP$136,Data!$C:$C,'All YOY'!$C158,Data!$B:$B,'All YOY'!AP$135)</f>
        <v>1218432</v>
      </c>
      <c r="AQ158" s="85">
        <f>SUMIFS(Data!$E:$E,Data!$D:$D,'All YOY'!AQ$137,Data!$A:$A,'All YOY'!AQ$136,Data!$C:$C,'All YOY'!$C158,Data!$B:$B,'All YOY'!AQ$135)</f>
        <v>587929</v>
      </c>
      <c r="AR158" s="85">
        <f>SUMIFS(Data!$E:$E,Data!$D:$D,'All YOY'!AR$137,Data!$A:$A,'All YOY'!AR$136,Data!$C:$C,'All YOY'!$C158,Data!$B:$B,'All YOY'!AR$135)</f>
        <v>1932634</v>
      </c>
      <c r="AS158" s="85">
        <f>SUMIFS(Data!$E:$E,Data!$D:$D,'All YOY'!AS$137,Data!$A:$A,'All YOY'!AS$136,Data!$C:$C,'All YOY'!$C158,Data!$B:$B,'All YOY'!AS$135)</f>
        <v>1244264</v>
      </c>
      <c r="AT158" s="85">
        <f>SUMIFS(Data!$E:$E,Data!$D:$D,'All YOY'!AT$137,Data!$A:$A,'All YOY'!AT$136,Data!$C:$C,'All YOY'!$C158,Data!$B:$B,'All YOY'!AT$135)</f>
        <v>688370</v>
      </c>
      <c r="AU158" s="85">
        <f>SUMIFS(Data!$E:$E,Data!$D:$D,'All YOY'!AU$137,Data!$A:$A,'All YOY'!AU$136,Data!$C:$C,'All YOY'!$C158,Data!$B:$B,'All YOY'!AU$135)</f>
        <v>2013476</v>
      </c>
      <c r="AV158" s="85">
        <f>SUMIFS(Data!$E:$E,Data!$D:$D,'All YOY'!AV$137,Data!$A:$A,'All YOY'!AV$136,Data!$C:$C,'All YOY'!$C158,Data!$B:$B,'All YOY'!AV$135)</f>
        <v>1267363</v>
      </c>
      <c r="AW158" s="85">
        <f>SUMIFS(Data!$E:$E,Data!$D:$D,'All YOY'!AW$137,Data!$A:$A,'All YOY'!AW$136,Data!$C:$C,'All YOY'!$C158,Data!$B:$B,'All YOY'!AW$135)</f>
        <v>746113</v>
      </c>
      <c r="AX158" s="85">
        <f>SUMIFS(Data!$E:$E,Data!$D:$D,'All YOY'!AX$137,Data!$A:$A,'All YOY'!AX$136,Data!$C:$C,'All YOY'!$C158,Data!$B:$B,'All YOY'!AX$135)</f>
        <v>2024524</v>
      </c>
      <c r="AY158" s="85">
        <f>SUMIFS(Data!$E:$E,Data!$D:$D,'All YOY'!AY$137,Data!$A:$A,'All YOY'!AY$136,Data!$C:$C,'All YOY'!$C158,Data!$B:$B,'All YOY'!AY$135)</f>
        <v>1267848</v>
      </c>
      <c r="AZ158" s="85">
        <f>SUMIFS(Data!$E:$E,Data!$D:$D,'All YOY'!AZ$137,Data!$A:$A,'All YOY'!AZ$136,Data!$C:$C,'All YOY'!$C158,Data!$B:$B,'All YOY'!AZ$135)</f>
        <v>756676</v>
      </c>
      <c r="BA158" s="85">
        <f>SUMIFS(Data!$E:$E,Data!$D:$D,'All YOY'!BA$137,Data!$A:$A,'All YOY'!BA$136,Data!$C:$C,'All YOY'!$C158,Data!$B:$B,'All YOY'!BA$135)</f>
        <v>0</v>
      </c>
      <c r="BB158" s="85">
        <f>SUMIFS(Data!$E:$E,Data!$D:$D,'All YOY'!BB$137,Data!$A:$A,'All YOY'!BB$136,Data!$C:$C,'All YOY'!$C158,Data!$B:$B,'All YOY'!BB$135)</f>
        <v>0</v>
      </c>
      <c r="BC158" s="85">
        <f>SUMIFS(Data!$E:$E,Data!$D:$D,'All YOY'!BC$137,Data!$A:$A,'All YOY'!BC$136,Data!$C:$C,'All YOY'!$C158,Data!$B:$B,'All YOY'!BC$135)</f>
        <v>0</v>
      </c>
      <c r="BD158" s="85">
        <f>SUMIFS(Data!$E:$E,Data!$D:$D,'All YOY'!BD$137,Data!$A:$A,'All YOY'!BD$136,Data!$C:$C,'All YOY'!$C158,Data!$B:$B,'All YOY'!BD$135)</f>
        <v>2071876</v>
      </c>
      <c r="BE158" s="85">
        <f>SUMIFS(Data!$E:$E,Data!$D:$D,'All YOY'!BE$137,Data!$A:$A,'All YOY'!BE$136,Data!$C:$C,'All YOY'!$C158,Data!$B:$B,'All YOY'!BE$135)</f>
        <v>1310646</v>
      </c>
      <c r="BF158" s="85">
        <f>SUMIFS(Data!$E:$E,Data!$D:$D,'All YOY'!BF$137,Data!$A:$A,'All YOY'!BF$136,Data!$C:$C,'All YOY'!$C158,Data!$B:$B,'All YOY'!BF$135)</f>
        <v>761230</v>
      </c>
      <c r="BG158" s="85">
        <f>SUMIFS(Data!$E:$E,Data!$D:$D,'All YOY'!BG$137,Data!$A:$A,'All YOY'!BG$136,Data!$C:$C,'All YOY'!$C158,Data!$B:$B,'All YOY'!BG$135)</f>
        <v>2147318</v>
      </c>
      <c r="BH158" s="85">
        <f>SUMIFS(Data!$E:$E,Data!$D:$D,'All YOY'!BH$137,Data!$A:$A,'All YOY'!BH$136,Data!$C:$C,'All YOY'!$C158,Data!$B:$B,'All YOY'!BH$135)</f>
        <v>1347872</v>
      </c>
      <c r="BI158" s="85">
        <f>SUMIFS(Data!$E:$E,Data!$D:$D,'All YOY'!BI$137,Data!$A:$A,'All YOY'!BI$136,Data!$C:$C,'All YOY'!$C158,Data!$B:$B,'All YOY'!BI$135)</f>
        <v>799446</v>
      </c>
      <c r="BJ158" s="85">
        <f>SUMIFS(Data!$E:$E,Data!$D:$D,'All YOY'!BJ$137,Data!$A:$A,'All YOY'!BJ$136,Data!$C:$C,'All YOY'!$C158,Data!$B:$B,'All YOY'!BJ$135)</f>
        <v>2185618</v>
      </c>
      <c r="BK158" s="85">
        <f>SUMIFS(Data!$E:$E,Data!$D:$D,'All YOY'!BK$137,Data!$A:$A,'All YOY'!BK$136,Data!$C:$C,'All YOY'!$C158,Data!$B:$B,'All YOY'!BK$135)</f>
        <v>1370002</v>
      </c>
      <c r="BL158" s="85">
        <f>SUMIFS(Data!$E:$E,Data!$D:$D,'All YOY'!BL$137,Data!$A:$A,'All YOY'!BL$136,Data!$C:$C,'All YOY'!$C158,Data!$B:$B,'All YOY'!BL$135)</f>
        <v>815616</v>
      </c>
      <c r="BM158" s="85">
        <f>SUMIFS(Data!$E:$E,Data!$D:$D,'All YOY'!BM$137,Data!$A:$A,'All YOY'!BM$136,Data!$C:$C,'All YOY'!$C158,Data!$B:$B,'All YOY'!BM$135)</f>
        <v>2256053</v>
      </c>
      <c r="BN158" s="85">
        <f>SUMIFS(Data!$E:$E,Data!$D:$D,'All YOY'!BN$137,Data!$A:$A,'All YOY'!BN$136,Data!$C:$C,'All YOY'!$C158,Data!$B:$B,'All YOY'!BN$135)</f>
        <v>1375520</v>
      </c>
      <c r="BO158" s="85">
        <f>SUMIFS(Data!$E:$E,Data!$D:$D,'All YOY'!BO$137,Data!$A:$A,'All YOY'!BO$136,Data!$C:$C,'All YOY'!$C158,Data!$B:$B,'All YOY'!BO$135)</f>
        <v>880533</v>
      </c>
      <c r="BP158" s="85">
        <f>SUMIFS(Data!$E:$E,Data!$D:$D,'All YOY'!BP$137,Data!$A:$A,'All YOY'!BP$136,Data!$C:$C,'All YOY'!$C158,Data!$B:$B,'All YOY'!BP$135)</f>
        <v>2270652</v>
      </c>
      <c r="BQ158" s="85">
        <f>SUMIFS(Data!$E:$E,Data!$D:$D,'All YOY'!BQ$137,Data!$A:$A,'All YOY'!BQ$136,Data!$C:$C,'All YOY'!$C158,Data!$B:$B,'All YOY'!BQ$135)</f>
        <v>1455441</v>
      </c>
      <c r="BR158" s="85">
        <f>SUMIFS(Data!$E:$E,Data!$D:$D,'All YOY'!BR$137,Data!$A:$A,'All YOY'!BR$136,Data!$C:$C,'All YOY'!$C158,Data!$B:$B,'All YOY'!BR$135)</f>
        <v>815211</v>
      </c>
      <c r="BS158" s="85">
        <f>SUMIFS(Data!$E:$E,Data!$D:$D,'All YOY'!BS$137,Data!$A:$A,'All YOY'!BS$136,Data!$C:$C,'All YOY'!$C158,Data!$B:$B,'All YOY'!BS$135)</f>
        <v>2306056</v>
      </c>
      <c r="BT158" s="85">
        <f>SUMIFS(Data!$E:$E,Data!$D:$D,'All YOY'!BT$137,Data!$A:$A,'All YOY'!BT$136,Data!$C:$C,'All YOY'!$C158,Data!$B:$B,'All YOY'!BT$135)</f>
        <v>1537051</v>
      </c>
      <c r="BU158" s="85">
        <f>SUMIFS(Data!$E:$E,Data!$D:$D,'All YOY'!BU$137,Data!$A:$A,'All YOY'!BU$136,Data!$C:$C,'All YOY'!$C158,Data!$B:$B,'All YOY'!BU$135)</f>
        <v>769005</v>
      </c>
      <c r="BV158" s="85">
        <f>SUMIFS(Data!$E:$E,Data!$D:$D,'All YOY'!BV$137,Data!$A:$A,'All YOY'!BV$136,Data!$C:$C,'All YOY'!$C158,Data!$B:$B,'All YOY'!BV$135)</f>
        <v>2398366</v>
      </c>
      <c r="BW158" s="85">
        <f>SUMIFS(Data!$E:$E,Data!$D:$D,'All YOY'!BW$137,Data!$A:$A,'All YOY'!BW$136,Data!$C:$C,'All YOY'!$C158,Data!$B:$B,'All YOY'!BW$135)</f>
        <v>1600548</v>
      </c>
      <c r="BX158" s="85">
        <f>SUMIFS(Data!$E:$E,Data!$D:$D,'All YOY'!BX$137,Data!$A:$A,'All YOY'!BX$136,Data!$C:$C,'All YOY'!$C158,Data!$B:$B,'All YOY'!BX$135)</f>
        <v>797818</v>
      </c>
      <c r="BY158" s="85">
        <f>SUMIFS(Data!$E:$E,Data!$D:$D,'All YOY'!BY$137,Data!$A:$A,'All YOY'!BY$136,Data!$C:$C,'All YOY'!$C158,Data!$B:$B,'All YOY'!BY$135)</f>
        <v>2438695</v>
      </c>
      <c r="BZ158" s="85">
        <f>SUMIFS(Data!$E:$E,Data!$D:$D,'All YOY'!BZ$137,Data!$A:$A,'All YOY'!BZ$136,Data!$C:$C,'All YOY'!$C158,Data!$B:$B,'All YOY'!BZ$135)</f>
        <v>1616425</v>
      </c>
      <c r="CA158" s="85">
        <f>SUMIFS(Data!$E:$E,Data!$D:$D,'All YOY'!CA$137,Data!$A:$A,'All YOY'!CA$136,Data!$C:$C,'All YOY'!$C158,Data!$B:$B,'All YOY'!CA$135)</f>
        <v>822270</v>
      </c>
      <c r="CB158" s="85">
        <f>SUMIFS(Data!$E:$E,Data!$D:$D,'All YOY'!CB$137,Data!$A:$A,'All YOY'!CB$136,Data!$C:$C,'All YOY'!$C158,Data!$B:$B,'All YOY'!CB$135)</f>
        <v>2464573</v>
      </c>
      <c r="CC158" s="85">
        <f>SUMIFS(Data!$E:$E,Data!$D:$D,'All YOY'!CC$137,Data!$A:$A,'All YOY'!CC$136,Data!$C:$C,'All YOY'!$C158,Data!$B:$B,'All YOY'!CC$135)</f>
        <v>1639228</v>
      </c>
      <c r="CD158" s="85">
        <f>SUMIFS(Data!$E:$E,Data!$D:$D,'All YOY'!CD$137,Data!$A:$A,'All YOY'!CD$136,Data!$C:$C,'All YOY'!$C158,Data!$B:$B,'All YOY'!CD$135)</f>
        <v>825345</v>
      </c>
      <c r="CE158" s="85">
        <f>SUMIFS(Data!$E:$E,Data!$D:$D,'All YOY'!CE$137,Data!$A:$A,'All YOY'!CE$136,Data!$C:$C,'All YOY'!$C158,Data!$B:$B,'All YOY'!CE$135)</f>
        <v>2530992</v>
      </c>
      <c r="CF158" s="85">
        <f>SUMIFS(Data!$E:$E,Data!$D:$D,'All YOY'!CF$137,Data!$A:$A,'All YOY'!CF$136,Data!$C:$C,'All YOY'!$C158,Data!$B:$B,'All YOY'!CF$135)</f>
        <v>1675666</v>
      </c>
      <c r="CG158" s="85">
        <f>SUMIFS(Data!$E:$E,Data!$D:$D,'All YOY'!CG$137,Data!$A:$A,'All YOY'!CG$136,Data!$C:$C,'All YOY'!$C158,Data!$B:$B,'All YOY'!CG$135)</f>
        <v>855326</v>
      </c>
      <c r="CH158" s="85">
        <f>SUMIFS(Data!$E:$E,Data!$D:$D,'All YOY'!CH$137,Data!$A:$A,'All YOY'!CH$136,Data!$C:$C,'All YOY'!$C158,Data!$B:$B,'All YOY'!CH$135)</f>
        <v>2547208</v>
      </c>
      <c r="CI158" s="85">
        <f>SUMIFS(Data!$E:$E,Data!$D:$D,'All YOY'!CI$137,Data!$A:$A,'All YOY'!CI$136,Data!$C:$C,'All YOY'!$C158,Data!$B:$B,'All YOY'!CI$135)</f>
        <v>1729405</v>
      </c>
      <c r="CJ158" s="85">
        <f>SUMIFS(Data!$E:$E,Data!$D:$D,'All YOY'!CJ$137,Data!$A:$A,'All YOY'!CJ$136,Data!$C:$C,'All YOY'!$C158,Data!$B:$B,'All YOY'!CJ$135)</f>
        <v>817803</v>
      </c>
      <c r="CK158" s="85">
        <f>SUMIFS(Data!$E:$E,Data!$D:$D,'All YOY'!CK$137,Data!$A:$A,'All YOY'!CK$136,Data!$C:$C,'All YOY'!$C158,Data!$B:$B,'All YOY'!CK$135)</f>
        <v>2530814</v>
      </c>
      <c r="CL158" s="85">
        <f>SUMIFS(Data!$E:$E,Data!$D:$D,'All YOY'!CL$137,Data!$A:$A,'All YOY'!CL$136,Data!$C:$C,'All YOY'!$C158,Data!$B:$B,'All YOY'!CL$135)</f>
        <v>1724348</v>
      </c>
      <c r="CM158" s="85">
        <f>SUMIFS(Data!$E:$E,Data!$D:$D,'All YOY'!CM$137,Data!$A:$A,'All YOY'!CM$136,Data!$C:$C,'All YOY'!$C158,Data!$B:$B,'All YOY'!CM$135)</f>
        <v>806466</v>
      </c>
      <c r="CN158" s="85">
        <f>SUMIFS(Data!$E:$E,Data!$D:$D,'All YOY'!CN$137,Data!$A:$A,'All YOY'!CN$136,Data!$C:$C,'All YOY'!$C158,Data!$B:$B,'All YOY'!CN$135)</f>
        <v>2553296</v>
      </c>
      <c r="CO158" s="85">
        <f>SUMIFS(Data!$E:$E,Data!$D:$D,'All YOY'!CO$137,Data!$A:$A,'All YOY'!CO$136,Data!$C:$C,'All YOY'!$C158,Data!$B:$B,'All YOY'!CO$135)</f>
        <v>1746332</v>
      </c>
      <c r="CP158" s="85">
        <f>SUMIFS(Data!$E:$E,Data!$D:$D,'All YOY'!CP$137,Data!$A:$A,'All YOY'!CP$136,Data!$C:$C,'All YOY'!$C158,Data!$B:$B,'All YOY'!CP$135)</f>
        <v>806964</v>
      </c>
      <c r="CQ158" s="85">
        <f>SUMIFS(Data!$E:$E,Data!$D:$D,'All YOY'!CQ$137,Data!$A:$A,'All YOY'!CQ$136,Data!$C:$C,'All YOY'!$C158,Data!$B:$B,'All YOY'!CQ$135)</f>
        <v>2513643</v>
      </c>
      <c r="CR158" s="85">
        <f>SUMIFS(Data!$E:$E,Data!$D:$D,'All YOY'!CR$137,Data!$A:$A,'All YOY'!CR$136,Data!$C:$C,'All YOY'!$C158,Data!$B:$B,'All YOY'!CR$135)</f>
        <v>1693285</v>
      </c>
      <c r="CS158" s="85">
        <f>SUMIFS(Data!$E:$E,Data!$D:$D,'All YOY'!CS$137,Data!$A:$A,'All YOY'!CS$136,Data!$C:$C,'All YOY'!$C158,Data!$B:$B,'All YOY'!CS$135)</f>
        <v>820358</v>
      </c>
      <c r="CT158" s="85">
        <f>SUMIFS(Data!$E:$E,Data!$D:$D,'All YOY'!CT$137,Data!$A:$A,'All YOY'!CT$136,Data!$C:$C,'All YOY'!$C158,Data!$B:$B,'All YOY'!CT$135)</f>
        <v>2473517</v>
      </c>
      <c r="CU158" s="85">
        <f>SUMIFS(Data!$E:$E,Data!$D:$D,'All YOY'!CU$137,Data!$A:$A,'All YOY'!CU$136,Data!$C:$C,'All YOY'!$C158,Data!$B:$B,'All YOY'!CU$135)</f>
        <v>1664666</v>
      </c>
      <c r="CV158" s="85">
        <f>SUMIFS(Data!$E:$E,Data!$D:$D,'All YOY'!CV$137,Data!$A:$A,'All YOY'!CV$136,Data!$C:$C,'All YOY'!$C158,Data!$B:$B,'All YOY'!CV$135)</f>
        <v>808851</v>
      </c>
      <c r="CW158" s="85">
        <f>SUMIFS(Data!$E:$E,Data!$D:$D,'All YOY'!CW$137,Data!$A:$A,'All YOY'!CW$136,Data!$C:$C,'All YOY'!$C158,Data!$B:$B,'All YOY'!CW$135)</f>
        <v>2443771</v>
      </c>
      <c r="CX158" s="85">
        <f>SUMIFS(Data!$E:$E,Data!$D:$D,'All YOY'!CX$137,Data!$A:$A,'All YOY'!CX$136,Data!$C:$C,'All YOY'!$C158,Data!$B:$B,'All YOY'!CX$135)</f>
        <v>1655198</v>
      </c>
      <c r="CY158" s="85">
        <f>SUMIFS(Data!$E:$E,Data!$D:$D,'All YOY'!CY$137,Data!$A:$A,'All YOY'!CY$136,Data!$C:$C,'All YOY'!$C158,Data!$B:$B,'All YOY'!CY$135)</f>
        <v>788573</v>
      </c>
      <c r="CZ158" s="85">
        <f>SUMIFS(Data!$E:$E,Data!$D:$D,'All YOY'!CZ$137,Data!$A:$A,'All YOY'!CZ$136,Data!$C:$C,'All YOY'!$C158,Data!$B:$B,'All YOY'!CZ$135)</f>
        <v>2401443</v>
      </c>
      <c r="DA158" s="85">
        <f>SUMIFS(Data!$E:$E,Data!$D:$D,'All YOY'!DA$137,Data!$A:$A,'All YOY'!DA$136,Data!$C:$C,'All YOY'!$C158,Data!$B:$B,'All YOY'!DA$135)</f>
        <v>1621128</v>
      </c>
      <c r="DB158" s="85">
        <f>SUMIFS(Data!$E:$E,Data!$D:$D,'All YOY'!DB$137,Data!$A:$A,'All YOY'!DB$136,Data!$C:$C,'All YOY'!$C158,Data!$B:$B,'All YOY'!DB$135)</f>
        <v>780315</v>
      </c>
      <c r="DC158" s="85">
        <f>SUMIFS(Data!$E:$E,Data!$D:$D,'All YOY'!DC$137,Data!$A:$A,'All YOY'!DC$136,Data!$C:$C,'All YOY'!$C158,Data!$B:$B,'All YOY'!DC$135)</f>
        <v>2428926</v>
      </c>
      <c r="DD158" s="85">
        <f>SUMIFS(Data!$E:$E,Data!$D:$D,'All YOY'!DD$137,Data!$A:$A,'All YOY'!DD$136,Data!$C:$C,'All YOY'!$C158,Data!$B:$B,'All YOY'!DD$135)</f>
        <v>1633883</v>
      </c>
      <c r="DE158" s="85">
        <f>SUMIFS(Data!$E:$E,Data!$D:$D,'All YOY'!DE$137,Data!$A:$A,'All YOY'!DE$136,Data!$C:$C,'All YOY'!$C158,Data!$B:$B,'All YOY'!DE$135)</f>
        <v>795043</v>
      </c>
    </row>
    <row r="159" spans="1:109">
      <c r="A159" s="77" t="s">
        <v>462</v>
      </c>
      <c r="B159" s="77"/>
      <c r="C159" s="81" t="s">
        <v>38</v>
      </c>
      <c r="D159" s="81"/>
      <c r="E159" s="85">
        <f>SUMIFS(Data!$E:$E,Data!$D:$D,'All YOY'!E$137,Data!$A:$A,'All YOY'!E$136,Data!$C:$C,'All YOY'!$C159,Data!$B:$B,'All YOY'!E$135)</f>
        <v>393429</v>
      </c>
      <c r="F159" s="85">
        <f>SUMIFS(Data!$E:$E,Data!$D:$D,'All YOY'!F$137,Data!$A:$A,'All YOY'!F$136,Data!$C:$C,'All YOY'!$C159,Data!$B:$B,'All YOY'!F$135)</f>
        <v>171912</v>
      </c>
      <c r="G159" s="85">
        <f>SUMIFS(Data!$E:$E,Data!$D:$D,'All YOY'!G$137,Data!$A:$A,'All YOY'!G$136,Data!$C:$C,'All YOY'!$C159,Data!$B:$B,'All YOY'!G$135)</f>
        <v>221517</v>
      </c>
      <c r="H159" s="85">
        <f>SUMIFS(Data!$E:$E,Data!$D:$D,'All YOY'!H$137,Data!$A:$A,'All YOY'!H$136,Data!$C:$C,'All YOY'!$C159,Data!$B:$B,'All YOY'!H$135)</f>
        <v>373090</v>
      </c>
      <c r="I159" s="85">
        <f>SUMIFS(Data!$E:$E,Data!$D:$D,'All YOY'!I$137,Data!$A:$A,'All YOY'!I$136,Data!$C:$C,'All YOY'!$C159,Data!$B:$B,'All YOY'!I$135)</f>
        <v>173047</v>
      </c>
      <c r="J159" s="85">
        <f>SUMIFS(Data!$E:$E,Data!$D:$D,'All YOY'!J$137,Data!$A:$A,'All YOY'!J$136,Data!$C:$C,'All YOY'!$C159,Data!$B:$B,'All YOY'!J$135)</f>
        <v>200043</v>
      </c>
      <c r="K159" s="85">
        <f>SUMIFS(Data!$E:$E,Data!$D:$D,'All YOY'!K$137,Data!$A:$A,'All YOY'!K$136,Data!$C:$C,'All YOY'!$C159,Data!$B:$B,'All YOY'!K$135)</f>
        <v>379789</v>
      </c>
      <c r="L159" s="85">
        <f>SUMIFS(Data!$E:$E,Data!$D:$D,'All YOY'!L$137,Data!$A:$A,'All YOY'!L$136,Data!$C:$C,'All YOY'!$C159,Data!$B:$B,'All YOY'!L$135)</f>
        <v>173489</v>
      </c>
      <c r="M159" s="85">
        <f>SUMIFS(Data!$E:$E,Data!$D:$D,'All YOY'!M$137,Data!$A:$A,'All YOY'!M$136,Data!$C:$C,'All YOY'!$C159,Data!$B:$B,'All YOY'!M$135)</f>
        <v>206300</v>
      </c>
      <c r="N159" s="85">
        <f>SUMIFS(Data!$E:$E,Data!$D:$D,'All YOY'!N$137,Data!$A:$A,'All YOY'!N$136,Data!$C:$C,'All YOY'!$C159,Data!$B:$B,'All YOY'!N$135)</f>
        <v>359949</v>
      </c>
      <c r="O159" s="85">
        <f>SUMIFS(Data!$E:$E,Data!$D:$D,'All YOY'!O$137,Data!$A:$A,'All YOY'!O$136,Data!$C:$C,'All YOY'!$C159,Data!$B:$B,'All YOY'!O$135)</f>
        <v>157932</v>
      </c>
      <c r="P159" s="85">
        <f>SUMIFS(Data!$E:$E,Data!$D:$D,'All YOY'!P$137,Data!$A:$A,'All YOY'!P$136,Data!$C:$C,'All YOY'!$C159,Data!$B:$B,'All YOY'!P$135)</f>
        <v>202017</v>
      </c>
      <c r="Q159" s="85">
        <f>SUMIFS(Data!$E:$E,Data!$D:$D,'All YOY'!Q$137,Data!$A:$A,'All YOY'!Q$136,Data!$C:$C,'All YOY'!$C159,Data!$B:$B,'All YOY'!Q$135)</f>
        <v>367792</v>
      </c>
      <c r="R159" s="85">
        <f>SUMIFS(Data!$E:$E,Data!$D:$D,'All YOY'!R$137,Data!$A:$A,'All YOY'!R$136,Data!$C:$C,'All YOY'!$C159,Data!$B:$B,'All YOY'!R$135)</f>
        <v>161708</v>
      </c>
      <c r="S159" s="85">
        <f>SUMIFS(Data!$E:$E,Data!$D:$D,'All YOY'!S$137,Data!$A:$A,'All YOY'!S$136,Data!$C:$C,'All YOY'!$C159,Data!$B:$B,'All YOY'!S$135)</f>
        <v>206084</v>
      </c>
      <c r="T159" s="85">
        <f>SUMIFS(Data!$E:$E,Data!$D:$D,'All YOY'!T$137,Data!$A:$A,'All YOY'!T$136,Data!$C:$C,'All YOY'!$C159,Data!$B:$B,'All YOY'!T$135)</f>
        <v>371495</v>
      </c>
      <c r="U159" s="85">
        <f>SUMIFS(Data!$E:$E,Data!$D:$D,'All YOY'!U$137,Data!$A:$A,'All YOY'!U$136,Data!$C:$C,'All YOY'!$C159,Data!$B:$B,'All YOY'!U$135)</f>
        <v>159195</v>
      </c>
      <c r="V159" s="85">
        <f>SUMIFS(Data!$E:$E,Data!$D:$D,'All YOY'!V$137,Data!$A:$A,'All YOY'!V$136,Data!$C:$C,'All YOY'!$C159,Data!$B:$B,'All YOY'!V$135)</f>
        <v>212300</v>
      </c>
      <c r="W159" s="85">
        <f>SUMIFS(Data!$E:$E,Data!$D:$D,'All YOY'!W$137,Data!$A:$A,'All YOY'!W$136,Data!$C:$C,'All YOY'!$C159,Data!$B:$B,'All YOY'!W$135)</f>
        <v>373928</v>
      </c>
      <c r="X159" s="85">
        <f>SUMIFS(Data!$E:$E,Data!$D:$D,'All YOY'!X$137,Data!$A:$A,'All YOY'!X$136,Data!$C:$C,'All YOY'!$C159,Data!$B:$B,'All YOY'!X$135)</f>
        <v>161780</v>
      </c>
      <c r="Y159" s="85">
        <f>SUMIFS(Data!$E:$E,Data!$D:$D,'All YOY'!Y$137,Data!$A:$A,'All YOY'!Y$136,Data!$C:$C,'All YOY'!$C159,Data!$B:$B,'All YOY'!Y$135)</f>
        <v>212148</v>
      </c>
      <c r="Z159" s="85">
        <f>SUMIFS(Data!$E:$E,Data!$D:$D,'All YOY'!Z$137,Data!$A:$A,'All YOY'!Z$136,Data!$C:$C,'All YOY'!$C159,Data!$B:$B,'All YOY'!Z$135)</f>
        <v>378146</v>
      </c>
      <c r="AA159" s="85">
        <f>SUMIFS(Data!$E:$E,Data!$D:$D,'All YOY'!AA$137,Data!$A:$A,'All YOY'!AA$136,Data!$C:$C,'All YOY'!$C159,Data!$B:$B,'All YOY'!AA$135)</f>
        <v>164452</v>
      </c>
      <c r="AB159" s="85">
        <f>SUMIFS(Data!$E:$E,Data!$D:$D,'All YOY'!AB$137,Data!$A:$A,'All YOY'!AB$136,Data!$C:$C,'All YOY'!$C159,Data!$B:$B,'All YOY'!AB$135)</f>
        <v>213694</v>
      </c>
      <c r="AC159" s="85">
        <f>SUMIFS(Data!$E:$E,Data!$D:$D,'All YOY'!AC$137,Data!$A:$A,'All YOY'!AC$136,Data!$C:$C,'All YOY'!$C159,Data!$B:$B,'All YOY'!AC$135)</f>
        <v>394746</v>
      </c>
      <c r="AD159" s="85">
        <f>SUMIFS(Data!$E:$E,Data!$D:$D,'All YOY'!AD$137,Data!$A:$A,'All YOY'!AD$136,Data!$C:$C,'All YOY'!$C159,Data!$B:$B,'All YOY'!AD$135)</f>
        <v>169183</v>
      </c>
      <c r="AE159" s="85">
        <f>SUMIFS(Data!$E:$E,Data!$D:$D,'All YOY'!AE$137,Data!$A:$A,'All YOY'!AE$136,Data!$C:$C,'All YOY'!$C159,Data!$B:$B,'All YOY'!AE$135)</f>
        <v>225563</v>
      </c>
      <c r="AF159" s="85">
        <f>SUMIFS(Data!$E:$E,Data!$D:$D,'All YOY'!AF$137,Data!$A:$A,'All YOY'!AF$136,Data!$C:$C,'All YOY'!$C159,Data!$B:$B,'All YOY'!AF$135)</f>
        <v>413777</v>
      </c>
      <c r="AG159" s="85">
        <f>SUMIFS(Data!$E:$E,Data!$D:$D,'All YOY'!AG$137,Data!$A:$A,'All YOY'!AG$136,Data!$C:$C,'All YOY'!$C159,Data!$B:$B,'All YOY'!AG$135)</f>
        <v>173765</v>
      </c>
      <c r="AH159" s="85">
        <f>SUMIFS(Data!$E:$E,Data!$D:$D,'All YOY'!AH$137,Data!$A:$A,'All YOY'!AH$136,Data!$C:$C,'All YOY'!$C159,Data!$B:$B,'All YOY'!AH$135)</f>
        <v>240012</v>
      </c>
      <c r="AI159" s="85">
        <f>SUMIFS(Data!$E:$E,Data!$D:$D,'All YOY'!AI$137,Data!$A:$A,'All YOY'!AI$136,Data!$C:$C,'All YOY'!$C159,Data!$B:$B,'All YOY'!AI$135)</f>
        <v>434565</v>
      </c>
      <c r="AJ159" s="85">
        <f>SUMIFS(Data!$E:$E,Data!$D:$D,'All YOY'!AJ$137,Data!$A:$A,'All YOY'!AJ$136,Data!$C:$C,'All YOY'!$C159,Data!$B:$B,'All YOY'!AJ$135)</f>
        <v>181056</v>
      </c>
      <c r="AK159" s="85">
        <f>SUMIFS(Data!$E:$E,Data!$D:$D,'All YOY'!AK$137,Data!$A:$A,'All YOY'!AK$136,Data!$C:$C,'All YOY'!$C159,Data!$B:$B,'All YOY'!AK$135)</f>
        <v>253509</v>
      </c>
      <c r="AL159" s="85">
        <f>SUMIFS(Data!$E:$E,Data!$D:$D,'All YOY'!AL$137,Data!$A:$A,'All YOY'!AL$136,Data!$C:$C,'All YOY'!$C159,Data!$B:$B,'All YOY'!AL$135)</f>
        <v>439048</v>
      </c>
      <c r="AM159" s="85">
        <f>SUMIFS(Data!$E:$E,Data!$D:$D,'All YOY'!AM$137,Data!$A:$A,'All YOY'!AM$136,Data!$C:$C,'All YOY'!$C159,Data!$B:$B,'All YOY'!AM$135)</f>
        <v>182442</v>
      </c>
      <c r="AN159" s="85">
        <f>SUMIFS(Data!$E:$E,Data!$D:$D,'All YOY'!AN$137,Data!$A:$A,'All YOY'!AN$136,Data!$C:$C,'All YOY'!$C159,Data!$B:$B,'All YOY'!AN$135)</f>
        <v>256606</v>
      </c>
      <c r="AO159" s="85">
        <f>SUMIFS(Data!$E:$E,Data!$D:$D,'All YOY'!AO$137,Data!$A:$A,'All YOY'!AO$136,Data!$C:$C,'All YOY'!$C159,Data!$B:$B,'All YOY'!AO$135)</f>
        <v>359439</v>
      </c>
      <c r="AP159" s="85">
        <f>SUMIFS(Data!$E:$E,Data!$D:$D,'All YOY'!AP$137,Data!$A:$A,'All YOY'!AP$136,Data!$C:$C,'All YOY'!$C159,Data!$B:$B,'All YOY'!AP$135)</f>
        <v>144428</v>
      </c>
      <c r="AQ159" s="85">
        <f>SUMIFS(Data!$E:$E,Data!$D:$D,'All YOY'!AQ$137,Data!$A:$A,'All YOY'!AQ$136,Data!$C:$C,'All YOY'!$C159,Data!$B:$B,'All YOY'!AQ$135)</f>
        <v>215011</v>
      </c>
      <c r="AR159" s="85">
        <f>SUMIFS(Data!$E:$E,Data!$D:$D,'All YOY'!AR$137,Data!$A:$A,'All YOY'!AR$136,Data!$C:$C,'All YOY'!$C159,Data!$B:$B,'All YOY'!AR$135)</f>
        <v>449903</v>
      </c>
      <c r="AS159" s="85">
        <f>SUMIFS(Data!$E:$E,Data!$D:$D,'All YOY'!AS$137,Data!$A:$A,'All YOY'!AS$136,Data!$C:$C,'All YOY'!$C159,Data!$B:$B,'All YOY'!AS$135)</f>
        <v>185266</v>
      </c>
      <c r="AT159" s="85">
        <f>SUMIFS(Data!$E:$E,Data!$D:$D,'All YOY'!AT$137,Data!$A:$A,'All YOY'!AT$136,Data!$C:$C,'All YOY'!$C159,Data!$B:$B,'All YOY'!AT$135)</f>
        <v>264637</v>
      </c>
      <c r="AU159" s="85">
        <f>SUMIFS(Data!$E:$E,Data!$D:$D,'All YOY'!AU$137,Data!$A:$A,'All YOY'!AU$136,Data!$C:$C,'All YOY'!$C159,Data!$B:$B,'All YOY'!AU$135)</f>
        <v>464147</v>
      </c>
      <c r="AV159" s="85">
        <f>SUMIFS(Data!$E:$E,Data!$D:$D,'All YOY'!AV$137,Data!$A:$A,'All YOY'!AV$136,Data!$C:$C,'All YOY'!$C159,Data!$B:$B,'All YOY'!AV$135)</f>
        <v>192754</v>
      </c>
      <c r="AW159" s="85">
        <f>SUMIFS(Data!$E:$E,Data!$D:$D,'All YOY'!AW$137,Data!$A:$A,'All YOY'!AW$136,Data!$C:$C,'All YOY'!$C159,Data!$B:$B,'All YOY'!AW$135)</f>
        <v>271393</v>
      </c>
      <c r="AX159" s="85">
        <f>SUMIFS(Data!$E:$E,Data!$D:$D,'All YOY'!AX$137,Data!$A:$A,'All YOY'!AX$136,Data!$C:$C,'All YOY'!$C159,Data!$B:$B,'All YOY'!AX$135)</f>
        <v>460583</v>
      </c>
      <c r="AY159" s="85">
        <f>SUMIFS(Data!$E:$E,Data!$D:$D,'All YOY'!AY$137,Data!$A:$A,'All YOY'!AY$136,Data!$C:$C,'All YOY'!$C159,Data!$B:$B,'All YOY'!AY$135)</f>
        <v>190031</v>
      </c>
      <c r="AZ159" s="85">
        <f>SUMIFS(Data!$E:$E,Data!$D:$D,'All YOY'!AZ$137,Data!$A:$A,'All YOY'!AZ$136,Data!$C:$C,'All YOY'!$C159,Data!$B:$B,'All YOY'!AZ$135)</f>
        <v>270552</v>
      </c>
      <c r="BA159" s="85">
        <f>SUMIFS(Data!$E:$E,Data!$D:$D,'All YOY'!BA$137,Data!$A:$A,'All YOY'!BA$136,Data!$C:$C,'All YOY'!$C159,Data!$B:$B,'All YOY'!BA$135)</f>
        <v>0</v>
      </c>
      <c r="BB159" s="85">
        <f>SUMIFS(Data!$E:$E,Data!$D:$D,'All YOY'!BB$137,Data!$A:$A,'All YOY'!BB$136,Data!$C:$C,'All YOY'!$C159,Data!$B:$B,'All YOY'!BB$135)</f>
        <v>0</v>
      </c>
      <c r="BC159" s="85">
        <f>SUMIFS(Data!$E:$E,Data!$D:$D,'All YOY'!BC$137,Data!$A:$A,'All YOY'!BC$136,Data!$C:$C,'All YOY'!$C159,Data!$B:$B,'All YOY'!BC$135)</f>
        <v>0</v>
      </c>
      <c r="BD159" s="85">
        <f>SUMIFS(Data!$E:$E,Data!$D:$D,'All YOY'!BD$137,Data!$A:$A,'All YOY'!BD$136,Data!$C:$C,'All YOY'!$C159,Data!$B:$B,'All YOY'!BD$135)</f>
        <v>486379</v>
      </c>
      <c r="BE159" s="85">
        <f>SUMIFS(Data!$E:$E,Data!$D:$D,'All YOY'!BE$137,Data!$A:$A,'All YOY'!BE$136,Data!$C:$C,'All YOY'!$C159,Data!$B:$B,'All YOY'!BE$135)</f>
        <v>191347</v>
      </c>
      <c r="BF159" s="85">
        <f>SUMIFS(Data!$E:$E,Data!$D:$D,'All YOY'!BF$137,Data!$A:$A,'All YOY'!BF$136,Data!$C:$C,'All YOY'!$C159,Data!$B:$B,'All YOY'!BF$135)</f>
        <v>295032</v>
      </c>
      <c r="BG159" s="85">
        <f>SUMIFS(Data!$E:$E,Data!$D:$D,'All YOY'!BG$137,Data!$A:$A,'All YOY'!BG$136,Data!$C:$C,'All YOY'!$C159,Data!$B:$B,'All YOY'!BG$135)</f>
        <v>505412</v>
      </c>
      <c r="BH159" s="85">
        <f>SUMIFS(Data!$E:$E,Data!$D:$D,'All YOY'!BH$137,Data!$A:$A,'All YOY'!BH$136,Data!$C:$C,'All YOY'!$C159,Data!$B:$B,'All YOY'!BH$135)</f>
        <v>200942</v>
      </c>
      <c r="BI159" s="85">
        <f>SUMIFS(Data!$E:$E,Data!$D:$D,'All YOY'!BI$137,Data!$A:$A,'All YOY'!BI$136,Data!$C:$C,'All YOY'!$C159,Data!$B:$B,'All YOY'!BI$135)</f>
        <v>304470</v>
      </c>
      <c r="BJ159" s="85">
        <f>SUMIFS(Data!$E:$E,Data!$D:$D,'All YOY'!BJ$137,Data!$A:$A,'All YOY'!BJ$136,Data!$C:$C,'All YOY'!$C159,Data!$B:$B,'All YOY'!BJ$135)</f>
        <v>524416</v>
      </c>
      <c r="BK159" s="85">
        <f>SUMIFS(Data!$E:$E,Data!$D:$D,'All YOY'!BK$137,Data!$A:$A,'All YOY'!BK$136,Data!$C:$C,'All YOY'!$C159,Data!$B:$B,'All YOY'!BK$135)</f>
        <v>206780</v>
      </c>
      <c r="BL159" s="85">
        <f>SUMIFS(Data!$E:$E,Data!$D:$D,'All YOY'!BL$137,Data!$A:$A,'All YOY'!BL$136,Data!$C:$C,'All YOY'!$C159,Data!$B:$B,'All YOY'!BL$135)</f>
        <v>317636</v>
      </c>
      <c r="BM159" s="85">
        <f>SUMIFS(Data!$E:$E,Data!$D:$D,'All YOY'!BM$137,Data!$A:$A,'All YOY'!BM$136,Data!$C:$C,'All YOY'!$C159,Data!$B:$B,'All YOY'!BM$135)</f>
        <v>523590</v>
      </c>
      <c r="BN159" s="85">
        <f>SUMIFS(Data!$E:$E,Data!$D:$D,'All YOY'!BN$137,Data!$A:$A,'All YOY'!BN$136,Data!$C:$C,'All YOY'!$C159,Data!$B:$B,'All YOY'!BN$135)</f>
        <v>208653</v>
      </c>
      <c r="BO159" s="85">
        <f>SUMIFS(Data!$E:$E,Data!$D:$D,'All YOY'!BO$137,Data!$A:$A,'All YOY'!BO$136,Data!$C:$C,'All YOY'!$C159,Data!$B:$B,'All YOY'!BO$135)</f>
        <v>314937</v>
      </c>
      <c r="BP159" s="85">
        <f>SUMIFS(Data!$E:$E,Data!$D:$D,'All YOY'!BP$137,Data!$A:$A,'All YOY'!BP$136,Data!$C:$C,'All YOY'!$C159,Data!$B:$B,'All YOY'!BP$135)</f>
        <v>522943</v>
      </c>
      <c r="BQ159" s="85">
        <f>SUMIFS(Data!$E:$E,Data!$D:$D,'All YOY'!BQ$137,Data!$A:$A,'All YOY'!BQ$136,Data!$C:$C,'All YOY'!$C159,Data!$B:$B,'All YOY'!BQ$135)</f>
        <v>211327</v>
      </c>
      <c r="BR159" s="85">
        <f>SUMIFS(Data!$E:$E,Data!$D:$D,'All YOY'!BR$137,Data!$A:$A,'All YOY'!BR$136,Data!$C:$C,'All YOY'!$C159,Data!$B:$B,'All YOY'!BR$135)</f>
        <v>311616</v>
      </c>
      <c r="BS159" s="85">
        <f>SUMIFS(Data!$E:$E,Data!$D:$D,'All YOY'!BS$137,Data!$A:$A,'All YOY'!BS$136,Data!$C:$C,'All YOY'!$C159,Data!$B:$B,'All YOY'!BS$135)</f>
        <v>549314</v>
      </c>
      <c r="BT159" s="85">
        <f>SUMIFS(Data!$E:$E,Data!$D:$D,'All YOY'!BT$137,Data!$A:$A,'All YOY'!BT$136,Data!$C:$C,'All YOY'!$C159,Data!$B:$B,'All YOY'!BT$135)</f>
        <v>219117</v>
      </c>
      <c r="BU159" s="85">
        <f>SUMIFS(Data!$E:$E,Data!$D:$D,'All YOY'!BU$137,Data!$A:$A,'All YOY'!BU$136,Data!$C:$C,'All YOY'!$C159,Data!$B:$B,'All YOY'!BU$135)</f>
        <v>330197</v>
      </c>
      <c r="BV159" s="85">
        <f>SUMIFS(Data!$E:$E,Data!$D:$D,'All YOY'!BV$137,Data!$A:$A,'All YOY'!BV$136,Data!$C:$C,'All YOY'!$C159,Data!$B:$B,'All YOY'!BV$135)</f>
        <v>555348</v>
      </c>
      <c r="BW159" s="85">
        <f>SUMIFS(Data!$E:$E,Data!$D:$D,'All YOY'!BW$137,Data!$A:$A,'All YOY'!BW$136,Data!$C:$C,'All YOY'!$C159,Data!$B:$B,'All YOY'!BW$135)</f>
        <v>221306</v>
      </c>
      <c r="BX159" s="85">
        <f>SUMIFS(Data!$E:$E,Data!$D:$D,'All YOY'!BX$137,Data!$A:$A,'All YOY'!BX$136,Data!$C:$C,'All YOY'!$C159,Data!$B:$B,'All YOY'!BX$135)</f>
        <v>334042</v>
      </c>
      <c r="BY159" s="85">
        <f>SUMIFS(Data!$E:$E,Data!$D:$D,'All YOY'!BY$137,Data!$A:$A,'All YOY'!BY$136,Data!$C:$C,'All YOY'!$C159,Data!$B:$B,'All YOY'!BY$135)</f>
        <v>556731</v>
      </c>
      <c r="BZ159" s="85">
        <f>SUMIFS(Data!$E:$E,Data!$D:$D,'All YOY'!BZ$137,Data!$A:$A,'All YOY'!BZ$136,Data!$C:$C,'All YOY'!$C159,Data!$B:$B,'All YOY'!BZ$135)</f>
        <v>222758</v>
      </c>
      <c r="CA159" s="85">
        <f>SUMIFS(Data!$E:$E,Data!$D:$D,'All YOY'!CA$137,Data!$A:$A,'All YOY'!CA$136,Data!$C:$C,'All YOY'!$C159,Data!$B:$B,'All YOY'!CA$135)</f>
        <v>333973</v>
      </c>
      <c r="CB159" s="85">
        <f>SUMIFS(Data!$E:$E,Data!$D:$D,'All YOY'!CB$137,Data!$A:$A,'All YOY'!CB$136,Data!$C:$C,'All YOY'!$C159,Data!$B:$B,'All YOY'!CB$135)</f>
        <v>557758</v>
      </c>
      <c r="CC159" s="85">
        <f>SUMIFS(Data!$E:$E,Data!$D:$D,'All YOY'!CC$137,Data!$A:$A,'All YOY'!CC$136,Data!$C:$C,'All YOY'!$C159,Data!$B:$B,'All YOY'!CC$135)</f>
        <v>226348</v>
      </c>
      <c r="CD159" s="85">
        <f>SUMIFS(Data!$E:$E,Data!$D:$D,'All YOY'!CD$137,Data!$A:$A,'All YOY'!CD$136,Data!$C:$C,'All YOY'!$C159,Data!$B:$B,'All YOY'!CD$135)</f>
        <v>331410</v>
      </c>
      <c r="CE159" s="85">
        <f>SUMIFS(Data!$E:$E,Data!$D:$D,'All YOY'!CE$137,Data!$A:$A,'All YOY'!CE$136,Data!$C:$C,'All YOY'!$C159,Data!$B:$B,'All YOY'!CE$135)</f>
        <v>561218</v>
      </c>
      <c r="CF159" s="85">
        <f>SUMIFS(Data!$E:$E,Data!$D:$D,'All YOY'!CF$137,Data!$A:$A,'All YOY'!CF$136,Data!$C:$C,'All YOY'!$C159,Data!$B:$B,'All YOY'!CF$135)</f>
        <v>228837</v>
      </c>
      <c r="CG159" s="85">
        <f>SUMIFS(Data!$E:$E,Data!$D:$D,'All YOY'!CG$137,Data!$A:$A,'All YOY'!CG$136,Data!$C:$C,'All YOY'!$C159,Data!$B:$B,'All YOY'!CG$135)</f>
        <v>332381</v>
      </c>
      <c r="CH159" s="85">
        <f>SUMIFS(Data!$E:$E,Data!$D:$D,'All YOY'!CH$137,Data!$A:$A,'All YOY'!CH$136,Data!$C:$C,'All YOY'!$C159,Data!$B:$B,'All YOY'!CH$135)</f>
        <v>564789</v>
      </c>
      <c r="CI159" s="85">
        <f>SUMIFS(Data!$E:$E,Data!$D:$D,'All YOY'!CI$137,Data!$A:$A,'All YOY'!CI$136,Data!$C:$C,'All YOY'!$C159,Data!$B:$B,'All YOY'!CI$135)</f>
        <v>229779</v>
      </c>
      <c r="CJ159" s="85">
        <f>SUMIFS(Data!$E:$E,Data!$D:$D,'All YOY'!CJ$137,Data!$A:$A,'All YOY'!CJ$136,Data!$C:$C,'All YOY'!$C159,Data!$B:$B,'All YOY'!CJ$135)</f>
        <v>335010</v>
      </c>
      <c r="CK159" s="85">
        <f>SUMIFS(Data!$E:$E,Data!$D:$D,'All YOY'!CK$137,Data!$A:$A,'All YOY'!CK$136,Data!$C:$C,'All YOY'!$C159,Data!$B:$B,'All YOY'!CK$135)</f>
        <v>575260</v>
      </c>
      <c r="CL159" s="85">
        <f>SUMIFS(Data!$E:$E,Data!$D:$D,'All YOY'!CL$137,Data!$A:$A,'All YOY'!CL$136,Data!$C:$C,'All YOY'!$C159,Data!$B:$B,'All YOY'!CL$135)</f>
        <v>232771</v>
      </c>
      <c r="CM159" s="85">
        <f>SUMIFS(Data!$E:$E,Data!$D:$D,'All YOY'!CM$137,Data!$A:$A,'All YOY'!CM$136,Data!$C:$C,'All YOY'!$C159,Data!$B:$B,'All YOY'!CM$135)</f>
        <v>342489</v>
      </c>
      <c r="CN159" s="85">
        <f>SUMIFS(Data!$E:$E,Data!$D:$D,'All YOY'!CN$137,Data!$A:$A,'All YOY'!CN$136,Data!$C:$C,'All YOY'!$C159,Data!$B:$B,'All YOY'!CN$135)</f>
        <v>608597</v>
      </c>
      <c r="CO159" s="85">
        <f>SUMIFS(Data!$E:$E,Data!$D:$D,'All YOY'!CO$137,Data!$A:$A,'All YOY'!CO$136,Data!$C:$C,'All YOY'!$C159,Data!$B:$B,'All YOY'!CO$135)</f>
        <v>243506</v>
      </c>
      <c r="CP159" s="85">
        <f>SUMIFS(Data!$E:$E,Data!$D:$D,'All YOY'!CP$137,Data!$A:$A,'All YOY'!CP$136,Data!$C:$C,'All YOY'!$C159,Data!$B:$B,'All YOY'!CP$135)</f>
        <v>365091</v>
      </c>
      <c r="CQ159" s="85">
        <f>SUMIFS(Data!$E:$E,Data!$D:$D,'All YOY'!CQ$137,Data!$A:$A,'All YOY'!CQ$136,Data!$C:$C,'All YOY'!$C159,Data!$B:$B,'All YOY'!CQ$135)</f>
        <v>610727</v>
      </c>
      <c r="CR159" s="85">
        <f>SUMIFS(Data!$E:$E,Data!$D:$D,'All YOY'!CR$137,Data!$A:$A,'All YOY'!CR$136,Data!$C:$C,'All YOY'!$C159,Data!$B:$B,'All YOY'!CR$135)</f>
        <v>246279</v>
      </c>
      <c r="CS159" s="85">
        <f>SUMIFS(Data!$E:$E,Data!$D:$D,'All YOY'!CS$137,Data!$A:$A,'All YOY'!CS$136,Data!$C:$C,'All YOY'!$C159,Data!$B:$B,'All YOY'!CS$135)</f>
        <v>364448</v>
      </c>
      <c r="CT159" s="85">
        <f>SUMIFS(Data!$E:$E,Data!$D:$D,'All YOY'!CT$137,Data!$A:$A,'All YOY'!CT$136,Data!$C:$C,'All YOY'!$C159,Data!$B:$B,'All YOY'!CT$135)</f>
        <v>618974</v>
      </c>
      <c r="CU159" s="85">
        <f>SUMIFS(Data!$E:$E,Data!$D:$D,'All YOY'!CU$137,Data!$A:$A,'All YOY'!CU$136,Data!$C:$C,'All YOY'!$C159,Data!$B:$B,'All YOY'!CU$135)</f>
        <v>246205</v>
      </c>
      <c r="CV159" s="85">
        <f>SUMIFS(Data!$E:$E,Data!$D:$D,'All YOY'!CV$137,Data!$A:$A,'All YOY'!CV$136,Data!$C:$C,'All YOY'!$C159,Data!$B:$B,'All YOY'!CV$135)</f>
        <v>372769</v>
      </c>
      <c r="CW159" s="85">
        <f>SUMIFS(Data!$E:$E,Data!$D:$D,'All YOY'!CW$137,Data!$A:$A,'All YOY'!CW$136,Data!$C:$C,'All YOY'!$C159,Data!$B:$B,'All YOY'!CW$135)</f>
        <v>602919</v>
      </c>
      <c r="CX159" s="85">
        <f>SUMIFS(Data!$E:$E,Data!$D:$D,'All YOY'!CX$137,Data!$A:$A,'All YOY'!CX$136,Data!$C:$C,'All YOY'!$C159,Data!$B:$B,'All YOY'!CX$135)</f>
        <v>238364</v>
      </c>
      <c r="CY159" s="85">
        <f>SUMIFS(Data!$E:$E,Data!$D:$D,'All YOY'!CY$137,Data!$A:$A,'All YOY'!CY$136,Data!$C:$C,'All YOY'!$C159,Data!$B:$B,'All YOY'!CY$135)</f>
        <v>364555</v>
      </c>
      <c r="CZ159" s="85">
        <f>SUMIFS(Data!$E:$E,Data!$D:$D,'All YOY'!CZ$137,Data!$A:$A,'All YOY'!CZ$136,Data!$C:$C,'All YOY'!$C159,Data!$B:$B,'All YOY'!CZ$135)</f>
        <v>578206</v>
      </c>
      <c r="DA159" s="85">
        <f>SUMIFS(Data!$E:$E,Data!$D:$D,'All YOY'!DA$137,Data!$A:$A,'All YOY'!DA$136,Data!$C:$C,'All YOY'!$C159,Data!$B:$B,'All YOY'!DA$135)</f>
        <v>234685</v>
      </c>
      <c r="DB159" s="85">
        <f>SUMIFS(Data!$E:$E,Data!$D:$D,'All YOY'!DB$137,Data!$A:$A,'All YOY'!DB$136,Data!$C:$C,'All YOY'!$C159,Data!$B:$B,'All YOY'!DB$135)</f>
        <v>343521</v>
      </c>
      <c r="DC159" s="85">
        <f>SUMIFS(Data!$E:$E,Data!$D:$D,'All YOY'!DC$137,Data!$A:$A,'All YOY'!DC$136,Data!$C:$C,'All YOY'!$C159,Data!$B:$B,'All YOY'!DC$135)</f>
        <v>590605</v>
      </c>
      <c r="DD159" s="85">
        <f>SUMIFS(Data!$E:$E,Data!$D:$D,'All YOY'!DD$137,Data!$A:$A,'All YOY'!DD$136,Data!$C:$C,'All YOY'!$C159,Data!$B:$B,'All YOY'!DD$135)</f>
        <v>238909</v>
      </c>
      <c r="DE159" s="85">
        <f>SUMIFS(Data!$E:$E,Data!$D:$D,'All YOY'!DE$137,Data!$A:$A,'All YOY'!DE$136,Data!$C:$C,'All YOY'!$C159,Data!$B:$B,'All YOY'!DE$135)</f>
        <v>351696</v>
      </c>
    </row>
    <row r="160" spans="1:109">
      <c r="A160" s="77" t="s">
        <v>462</v>
      </c>
      <c r="B160" s="77"/>
      <c r="C160" s="83" t="s">
        <v>39</v>
      </c>
      <c r="D160" s="83"/>
      <c r="E160" s="85">
        <f>SUMIFS(Data!$E:$E,Data!$D:$D,'All YOY'!E$137,Data!$A:$A,'All YOY'!E$136,Data!$C:$C,'All YOY'!$C160,Data!$B:$B,'All YOY'!E$135)</f>
        <v>202494</v>
      </c>
      <c r="F160" s="85">
        <f>SUMIFS(Data!$E:$E,Data!$D:$D,'All YOY'!F$137,Data!$A:$A,'All YOY'!F$136,Data!$C:$C,'All YOY'!$C160,Data!$B:$B,'All YOY'!F$135)</f>
        <v>81482</v>
      </c>
      <c r="G160" s="85">
        <f>SUMIFS(Data!$E:$E,Data!$D:$D,'All YOY'!G$137,Data!$A:$A,'All YOY'!G$136,Data!$C:$C,'All YOY'!$C160,Data!$B:$B,'All YOY'!G$135)</f>
        <v>121012</v>
      </c>
      <c r="H160" s="85">
        <f>SUMIFS(Data!$E:$E,Data!$D:$D,'All YOY'!H$137,Data!$A:$A,'All YOY'!H$136,Data!$C:$C,'All YOY'!$C160,Data!$B:$B,'All YOY'!H$135)</f>
        <v>189285</v>
      </c>
      <c r="I160" s="85">
        <f>SUMIFS(Data!$E:$E,Data!$D:$D,'All YOY'!I$137,Data!$A:$A,'All YOY'!I$136,Data!$C:$C,'All YOY'!$C160,Data!$B:$B,'All YOY'!I$135)</f>
        <v>79744</v>
      </c>
      <c r="J160" s="85">
        <f>SUMIFS(Data!$E:$E,Data!$D:$D,'All YOY'!J$137,Data!$A:$A,'All YOY'!J$136,Data!$C:$C,'All YOY'!$C160,Data!$B:$B,'All YOY'!J$135)</f>
        <v>109541</v>
      </c>
      <c r="K160" s="85">
        <f>SUMIFS(Data!$E:$E,Data!$D:$D,'All YOY'!K$137,Data!$A:$A,'All YOY'!K$136,Data!$C:$C,'All YOY'!$C160,Data!$B:$B,'All YOY'!K$135)</f>
        <v>192342</v>
      </c>
      <c r="L160" s="85">
        <f>SUMIFS(Data!$E:$E,Data!$D:$D,'All YOY'!L$137,Data!$A:$A,'All YOY'!L$136,Data!$C:$C,'All YOY'!$C160,Data!$B:$B,'All YOY'!L$135)</f>
        <v>80672</v>
      </c>
      <c r="M160" s="85">
        <f>SUMIFS(Data!$E:$E,Data!$D:$D,'All YOY'!M$137,Data!$A:$A,'All YOY'!M$136,Data!$C:$C,'All YOY'!$C160,Data!$B:$B,'All YOY'!M$135)</f>
        <v>111670</v>
      </c>
      <c r="N160" s="85">
        <f>SUMIFS(Data!$E:$E,Data!$D:$D,'All YOY'!N$137,Data!$A:$A,'All YOY'!N$136,Data!$C:$C,'All YOY'!$C160,Data!$B:$B,'All YOY'!N$135)</f>
        <v>179273</v>
      </c>
      <c r="O160" s="85">
        <f>SUMIFS(Data!$E:$E,Data!$D:$D,'All YOY'!O$137,Data!$A:$A,'All YOY'!O$136,Data!$C:$C,'All YOY'!$C160,Data!$B:$B,'All YOY'!O$135)</f>
        <v>70848</v>
      </c>
      <c r="P160" s="85">
        <f>SUMIFS(Data!$E:$E,Data!$D:$D,'All YOY'!P$137,Data!$A:$A,'All YOY'!P$136,Data!$C:$C,'All YOY'!$C160,Data!$B:$B,'All YOY'!P$135)</f>
        <v>108425</v>
      </c>
      <c r="Q160" s="85">
        <f>SUMIFS(Data!$E:$E,Data!$D:$D,'All YOY'!Q$137,Data!$A:$A,'All YOY'!Q$136,Data!$C:$C,'All YOY'!$C160,Data!$B:$B,'All YOY'!Q$135)</f>
        <v>185798</v>
      </c>
      <c r="R160" s="85">
        <f>SUMIFS(Data!$E:$E,Data!$D:$D,'All YOY'!R$137,Data!$A:$A,'All YOY'!R$136,Data!$C:$C,'All YOY'!$C160,Data!$B:$B,'All YOY'!R$135)</f>
        <v>74017</v>
      </c>
      <c r="S160" s="85">
        <f>SUMIFS(Data!$E:$E,Data!$D:$D,'All YOY'!S$137,Data!$A:$A,'All YOY'!S$136,Data!$C:$C,'All YOY'!$C160,Data!$B:$B,'All YOY'!S$135)</f>
        <v>111781</v>
      </c>
      <c r="T160" s="85">
        <f>SUMIFS(Data!$E:$E,Data!$D:$D,'All YOY'!T$137,Data!$A:$A,'All YOY'!T$136,Data!$C:$C,'All YOY'!$C160,Data!$B:$B,'All YOY'!T$135)</f>
        <v>184882</v>
      </c>
      <c r="U160" s="85">
        <f>SUMIFS(Data!$E:$E,Data!$D:$D,'All YOY'!U$137,Data!$A:$A,'All YOY'!U$136,Data!$C:$C,'All YOY'!$C160,Data!$B:$B,'All YOY'!U$135)</f>
        <v>71480</v>
      </c>
      <c r="V160" s="85">
        <f>SUMIFS(Data!$E:$E,Data!$D:$D,'All YOY'!V$137,Data!$A:$A,'All YOY'!V$136,Data!$C:$C,'All YOY'!$C160,Data!$B:$B,'All YOY'!V$135)</f>
        <v>113402</v>
      </c>
      <c r="W160" s="85">
        <f>SUMIFS(Data!$E:$E,Data!$D:$D,'All YOY'!W$137,Data!$A:$A,'All YOY'!W$136,Data!$C:$C,'All YOY'!$C160,Data!$B:$B,'All YOY'!W$135)</f>
        <v>184026</v>
      </c>
      <c r="X160" s="85">
        <f>SUMIFS(Data!$E:$E,Data!$D:$D,'All YOY'!X$137,Data!$A:$A,'All YOY'!X$136,Data!$C:$C,'All YOY'!$C160,Data!$B:$B,'All YOY'!X$135)</f>
        <v>70581</v>
      </c>
      <c r="Y160" s="85">
        <f>SUMIFS(Data!$E:$E,Data!$D:$D,'All YOY'!Y$137,Data!$A:$A,'All YOY'!Y$136,Data!$C:$C,'All YOY'!$C160,Data!$B:$B,'All YOY'!Y$135)</f>
        <v>113445</v>
      </c>
      <c r="Z160" s="85">
        <f>SUMIFS(Data!$E:$E,Data!$D:$D,'All YOY'!Z$137,Data!$A:$A,'All YOY'!Z$136,Data!$C:$C,'All YOY'!$C160,Data!$B:$B,'All YOY'!Z$135)</f>
        <v>184646</v>
      </c>
      <c r="AA160" s="85">
        <f>SUMIFS(Data!$E:$E,Data!$D:$D,'All YOY'!AA$137,Data!$A:$A,'All YOY'!AA$136,Data!$C:$C,'All YOY'!$C160,Data!$B:$B,'All YOY'!AA$135)</f>
        <v>70414</v>
      </c>
      <c r="AB160" s="85">
        <f>SUMIFS(Data!$E:$E,Data!$D:$D,'All YOY'!AB$137,Data!$A:$A,'All YOY'!AB$136,Data!$C:$C,'All YOY'!$C160,Data!$B:$B,'All YOY'!AB$135)</f>
        <v>114232</v>
      </c>
      <c r="AC160" s="85">
        <f>SUMIFS(Data!$E:$E,Data!$D:$D,'All YOY'!AC$137,Data!$A:$A,'All YOY'!AC$136,Data!$C:$C,'All YOY'!$C160,Data!$B:$B,'All YOY'!AC$135)</f>
        <v>195858</v>
      </c>
      <c r="AD160" s="85">
        <f>SUMIFS(Data!$E:$E,Data!$D:$D,'All YOY'!AD$137,Data!$A:$A,'All YOY'!AD$136,Data!$C:$C,'All YOY'!$C160,Data!$B:$B,'All YOY'!AD$135)</f>
        <v>72968</v>
      </c>
      <c r="AE160" s="85">
        <f>SUMIFS(Data!$E:$E,Data!$D:$D,'All YOY'!AE$137,Data!$A:$A,'All YOY'!AE$136,Data!$C:$C,'All YOY'!$C160,Data!$B:$B,'All YOY'!AE$135)</f>
        <v>122890</v>
      </c>
      <c r="AF160" s="85">
        <f>SUMIFS(Data!$E:$E,Data!$D:$D,'All YOY'!AF$137,Data!$A:$A,'All YOY'!AF$136,Data!$C:$C,'All YOY'!$C160,Data!$B:$B,'All YOY'!AF$135)</f>
        <v>203391</v>
      </c>
      <c r="AG160" s="85">
        <f>SUMIFS(Data!$E:$E,Data!$D:$D,'All YOY'!AG$137,Data!$A:$A,'All YOY'!AG$136,Data!$C:$C,'All YOY'!$C160,Data!$B:$B,'All YOY'!AG$135)</f>
        <v>74177</v>
      </c>
      <c r="AH160" s="85">
        <f>SUMIFS(Data!$E:$E,Data!$D:$D,'All YOY'!AH$137,Data!$A:$A,'All YOY'!AH$136,Data!$C:$C,'All YOY'!$C160,Data!$B:$B,'All YOY'!AH$135)</f>
        <v>129214</v>
      </c>
      <c r="AI160" s="85">
        <f>SUMIFS(Data!$E:$E,Data!$D:$D,'All YOY'!AI$137,Data!$A:$A,'All YOY'!AI$136,Data!$C:$C,'All YOY'!$C160,Data!$B:$B,'All YOY'!AI$135)</f>
        <v>213879</v>
      </c>
      <c r="AJ160" s="85">
        <f>SUMIFS(Data!$E:$E,Data!$D:$D,'All YOY'!AJ$137,Data!$A:$A,'All YOY'!AJ$136,Data!$C:$C,'All YOY'!$C160,Data!$B:$B,'All YOY'!AJ$135)</f>
        <v>77445</v>
      </c>
      <c r="AK160" s="85">
        <f>SUMIFS(Data!$E:$E,Data!$D:$D,'All YOY'!AK$137,Data!$A:$A,'All YOY'!AK$136,Data!$C:$C,'All YOY'!$C160,Data!$B:$B,'All YOY'!AK$135)</f>
        <v>136434</v>
      </c>
      <c r="AL160" s="85">
        <f>SUMIFS(Data!$E:$E,Data!$D:$D,'All YOY'!AL$137,Data!$A:$A,'All YOY'!AL$136,Data!$C:$C,'All YOY'!$C160,Data!$B:$B,'All YOY'!AL$135)</f>
        <v>216047</v>
      </c>
      <c r="AM160" s="85">
        <f>SUMIFS(Data!$E:$E,Data!$D:$D,'All YOY'!AM$137,Data!$A:$A,'All YOY'!AM$136,Data!$C:$C,'All YOY'!$C160,Data!$B:$B,'All YOY'!AM$135)</f>
        <v>77677</v>
      </c>
      <c r="AN160" s="85">
        <f>SUMIFS(Data!$E:$E,Data!$D:$D,'All YOY'!AN$137,Data!$A:$A,'All YOY'!AN$136,Data!$C:$C,'All YOY'!$C160,Data!$B:$B,'All YOY'!AN$135)</f>
        <v>138370</v>
      </c>
      <c r="AO160" s="85">
        <f>SUMIFS(Data!$E:$E,Data!$D:$D,'All YOY'!AO$137,Data!$A:$A,'All YOY'!AO$136,Data!$C:$C,'All YOY'!$C160,Data!$B:$B,'All YOY'!AO$135)</f>
        <v>174909</v>
      </c>
      <c r="AP160" s="85">
        <f>SUMIFS(Data!$E:$E,Data!$D:$D,'All YOY'!AP$137,Data!$A:$A,'All YOY'!AP$136,Data!$C:$C,'All YOY'!$C160,Data!$B:$B,'All YOY'!AP$135)</f>
        <v>59273</v>
      </c>
      <c r="AQ160" s="85">
        <f>SUMIFS(Data!$E:$E,Data!$D:$D,'All YOY'!AQ$137,Data!$A:$A,'All YOY'!AQ$136,Data!$C:$C,'All YOY'!$C160,Data!$B:$B,'All YOY'!AQ$135)</f>
        <v>115636</v>
      </c>
      <c r="AR160" s="85">
        <f>SUMIFS(Data!$E:$E,Data!$D:$D,'All YOY'!AR$137,Data!$A:$A,'All YOY'!AR$136,Data!$C:$C,'All YOY'!$C160,Data!$B:$B,'All YOY'!AR$135)</f>
        <v>220126</v>
      </c>
      <c r="AS160" s="85">
        <f>SUMIFS(Data!$E:$E,Data!$D:$D,'All YOY'!AS$137,Data!$A:$A,'All YOY'!AS$136,Data!$C:$C,'All YOY'!$C160,Data!$B:$B,'All YOY'!AS$135)</f>
        <v>77417</v>
      </c>
      <c r="AT160" s="85">
        <f>SUMIFS(Data!$E:$E,Data!$D:$D,'All YOY'!AT$137,Data!$A:$A,'All YOY'!AT$136,Data!$C:$C,'All YOY'!$C160,Data!$B:$B,'All YOY'!AT$135)</f>
        <v>142709</v>
      </c>
      <c r="AU160" s="85">
        <f>SUMIFS(Data!$E:$E,Data!$D:$D,'All YOY'!AU$137,Data!$A:$A,'All YOY'!AU$136,Data!$C:$C,'All YOY'!$C160,Data!$B:$B,'All YOY'!AU$135)</f>
        <v>226321</v>
      </c>
      <c r="AV160" s="85">
        <f>SUMIFS(Data!$E:$E,Data!$D:$D,'All YOY'!AV$137,Data!$A:$A,'All YOY'!AV$136,Data!$C:$C,'All YOY'!$C160,Data!$B:$B,'All YOY'!AV$135)</f>
        <v>79387</v>
      </c>
      <c r="AW160" s="85">
        <f>SUMIFS(Data!$E:$E,Data!$D:$D,'All YOY'!AW$137,Data!$A:$A,'All YOY'!AW$136,Data!$C:$C,'All YOY'!$C160,Data!$B:$B,'All YOY'!AW$135)</f>
        <v>146934</v>
      </c>
      <c r="AX160" s="85">
        <f>SUMIFS(Data!$E:$E,Data!$D:$D,'All YOY'!AX$137,Data!$A:$A,'All YOY'!AX$136,Data!$C:$C,'All YOY'!$C160,Data!$B:$B,'All YOY'!AX$135)</f>
        <v>225719</v>
      </c>
      <c r="AY160" s="85">
        <f>SUMIFS(Data!$E:$E,Data!$D:$D,'All YOY'!AY$137,Data!$A:$A,'All YOY'!AY$136,Data!$C:$C,'All YOY'!$C160,Data!$B:$B,'All YOY'!AY$135)</f>
        <v>78640</v>
      </c>
      <c r="AZ160" s="85">
        <f>SUMIFS(Data!$E:$E,Data!$D:$D,'All YOY'!AZ$137,Data!$A:$A,'All YOY'!AZ$136,Data!$C:$C,'All YOY'!$C160,Data!$B:$B,'All YOY'!AZ$135)</f>
        <v>147079</v>
      </c>
      <c r="BA160" s="85">
        <f>SUMIFS(Data!$E:$E,Data!$D:$D,'All YOY'!BA$137,Data!$A:$A,'All YOY'!BA$136,Data!$C:$C,'All YOY'!$C160,Data!$B:$B,'All YOY'!BA$135)</f>
        <v>0</v>
      </c>
      <c r="BB160" s="85">
        <f>SUMIFS(Data!$E:$E,Data!$D:$D,'All YOY'!BB$137,Data!$A:$A,'All YOY'!BB$136,Data!$C:$C,'All YOY'!$C160,Data!$B:$B,'All YOY'!BB$135)</f>
        <v>0</v>
      </c>
      <c r="BC160" s="85">
        <f>SUMIFS(Data!$E:$E,Data!$D:$D,'All YOY'!BC$137,Data!$A:$A,'All YOY'!BC$136,Data!$C:$C,'All YOY'!$C160,Data!$B:$B,'All YOY'!BC$135)</f>
        <v>0</v>
      </c>
      <c r="BD160" s="85">
        <f>SUMIFS(Data!$E:$E,Data!$D:$D,'All YOY'!BD$137,Data!$A:$A,'All YOY'!BD$136,Data!$C:$C,'All YOY'!$C160,Data!$B:$B,'All YOY'!BD$135)</f>
        <v>235529</v>
      </c>
      <c r="BE160" s="85">
        <f>SUMIFS(Data!$E:$E,Data!$D:$D,'All YOY'!BE$137,Data!$A:$A,'All YOY'!BE$136,Data!$C:$C,'All YOY'!$C160,Data!$B:$B,'All YOY'!BE$135)</f>
        <v>79357</v>
      </c>
      <c r="BF160" s="85">
        <f>SUMIFS(Data!$E:$E,Data!$D:$D,'All YOY'!BF$137,Data!$A:$A,'All YOY'!BF$136,Data!$C:$C,'All YOY'!$C160,Data!$B:$B,'All YOY'!BF$135)</f>
        <v>156172</v>
      </c>
      <c r="BG160" s="85">
        <f>SUMIFS(Data!$E:$E,Data!$D:$D,'All YOY'!BG$137,Data!$A:$A,'All YOY'!BG$136,Data!$C:$C,'All YOY'!$C160,Data!$B:$B,'All YOY'!BG$135)</f>
        <v>240425</v>
      </c>
      <c r="BH160" s="85">
        <f>SUMIFS(Data!$E:$E,Data!$D:$D,'All YOY'!BH$137,Data!$A:$A,'All YOY'!BH$136,Data!$C:$C,'All YOY'!$C160,Data!$B:$B,'All YOY'!BH$135)</f>
        <v>81499</v>
      </c>
      <c r="BI160" s="85">
        <f>SUMIFS(Data!$E:$E,Data!$D:$D,'All YOY'!BI$137,Data!$A:$A,'All YOY'!BI$136,Data!$C:$C,'All YOY'!$C160,Data!$B:$B,'All YOY'!BI$135)</f>
        <v>158926</v>
      </c>
      <c r="BJ160" s="85">
        <f>SUMIFS(Data!$E:$E,Data!$D:$D,'All YOY'!BJ$137,Data!$A:$A,'All YOY'!BJ$136,Data!$C:$C,'All YOY'!$C160,Data!$B:$B,'All YOY'!BJ$135)</f>
        <v>250739</v>
      </c>
      <c r="BK160" s="85">
        <f>SUMIFS(Data!$E:$E,Data!$D:$D,'All YOY'!BK$137,Data!$A:$A,'All YOY'!BK$136,Data!$C:$C,'All YOY'!$C160,Data!$B:$B,'All YOY'!BK$135)</f>
        <v>83915</v>
      </c>
      <c r="BL160" s="85">
        <f>SUMIFS(Data!$E:$E,Data!$D:$D,'All YOY'!BL$137,Data!$A:$A,'All YOY'!BL$136,Data!$C:$C,'All YOY'!$C160,Data!$B:$B,'All YOY'!BL$135)</f>
        <v>166824</v>
      </c>
      <c r="BM160" s="85">
        <f>SUMIFS(Data!$E:$E,Data!$D:$D,'All YOY'!BM$137,Data!$A:$A,'All YOY'!BM$136,Data!$C:$C,'All YOY'!$C160,Data!$B:$B,'All YOY'!BM$135)</f>
        <v>250344</v>
      </c>
      <c r="BN160" s="85">
        <f>SUMIFS(Data!$E:$E,Data!$D:$D,'All YOY'!BN$137,Data!$A:$A,'All YOY'!BN$136,Data!$C:$C,'All YOY'!$C160,Data!$B:$B,'All YOY'!BN$135)</f>
        <v>82386</v>
      </c>
      <c r="BO160" s="85">
        <f>SUMIFS(Data!$E:$E,Data!$D:$D,'All YOY'!BO$137,Data!$A:$A,'All YOY'!BO$136,Data!$C:$C,'All YOY'!$C160,Data!$B:$B,'All YOY'!BO$135)</f>
        <v>167958</v>
      </c>
      <c r="BP160" s="85">
        <f>SUMIFS(Data!$E:$E,Data!$D:$D,'All YOY'!BP$137,Data!$A:$A,'All YOY'!BP$136,Data!$C:$C,'All YOY'!$C160,Data!$B:$B,'All YOY'!BP$135)</f>
        <v>247750</v>
      </c>
      <c r="BQ160" s="85">
        <f>SUMIFS(Data!$E:$E,Data!$D:$D,'All YOY'!BQ$137,Data!$A:$A,'All YOY'!BQ$136,Data!$C:$C,'All YOY'!$C160,Data!$B:$B,'All YOY'!BQ$135)</f>
        <v>83511</v>
      </c>
      <c r="BR160" s="85">
        <f>SUMIFS(Data!$E:$E,Data!$D:$D,'All YOY'!BR$137,Data!$A:$A,'All YOY'!BR$136,Data!$C:$C,'All YOY'!$C160,Data!$B:$B,'All YOY'!BR$135)</f>
        <v>164239</v>
      </c>
      <c r="BS160" s="85">
        <f>SUMIFS(Data!$E:$E,Data!$D:$D,'All YOY'!BS$137,Data!$A:$A,'All YOY'!BS$136,Data!$C:$C,'All YOY'!$C160,Data!$B:$B,'All YOY'!BS$135)</f>
        <v>260858</v>
      </c>
      <c r="BT160" s="85">
        <f>SUMIFS(Data!$E:$E,Data!$D:$D,'All YOY'!BT$137,Data!$A:$A,'All YOY'!BT$136,Data!$C:$C,'All YOY'!$C160,Data!$B:$B,'All YOY'!BT$135)</f>
        <v>85525</v>
      </c>
      <c r="BU160" s="85">
        <f>SUMIFS(Data!$E:$E,Data!$D:$D,'All YOY'!BU$137,Data!$A:$A,'All YOY'!BU$136,Data!$C:$C,'All YOY'!$C160,Data!$B:$B,'All YOY'!BU$135)</f>
        <v>175333</v>
      </c>
      <c r="BV160" s="85">
        <f>SUMIFS(Data!$E:$E,Data!$D:$D,'All YOY'!BV$137,Data!$A:$A,'All YOY'!BV$136,Data!$C:$C,'All YOY'!$C160,Data!$B:$B,'All YOY'!BV$135)</f>
        <v>267415</v>
      </c>
      <c r="BW160" s="85">
        <f>SUMIFS(Data!$E:$E,Data!$D:$D,'All YOY'!BW$137,Data!$A:$A,'All YOY'!BW$136,Data!$C:$C,'All YOY'!$C160,Data!$B:$B,'All YOY'!BW$135)</f>
        <v>86272</v>
      </c>
      <c r="BX160" s="85">
        <f>SUMIFS(Data!$E:$E,Data!$D:$D,'All YOY'!BX$137,Data!$A:$A,'All YOY'!BX$136,Data!$C:$C,'All YOY'!$C160,Data!$B:$B,'All YOY'!BX$135)</f>
        <v>181143</v>
      </c>
      <c r="BY160" s="85">
        <f>SUMIFS(Data!$E:$E,Data!$D:$D,'All YOY'!BY$137,Data!$A:$A,'All YOY'!BY$136,Data!$C:$C,'All YOY'!$C160,Data!$B:$B,'All YOY'!BY$135)</f>
        <v>269228</v>
      </c>
      <c r="BZ160" s="85">
        <f>SUMIFS(Data!$E:$E,Data!$D:$D,'All YOY'!BZ$137,Data!$A:$A,'All YOY'!BZ$136,Data!$C:$C,'All YOY'!$C160,Data!$B:$B,'All YOY'!BZ$135)</f>
        <v>85697</v>
      </c>
      <c r="CA160" s="85">
        <f>SUMIFS(Data!$E:$E,Data!$D:$D,'All YOY'!CA$137,Data!$A:$A,'All YOY'!CA$136,Data!$C:$C,'All YOY'!$C160,Data!$B:$B,'All YOY'!CA$135)</f>
        <v>183531</v>
      </c>
      <c r="CB160" s="85">
        <f>SUMIFS(Data!$E:$E,Data!$D:$D,'All YOY'!CB$137,Data!$A:$A,'All YOY'!CB$136,Data!$C:$C,'All YOY'!$C160,Data!$B:$B,'All YOY'!CB$135)</f>
        <v>270341</v>
      </c>
      <c r="CC160" s="85">
        <f>SUMIFS(Data!$E:$E,Data!$D:$D,'All YOY'!CC$137,Data!$A:$A,'All YOY'!CC$136,Data!$C:$C,'All YOY'!$C160,Data!$B:$B,'All YOY'!CC$135)</f>
        <v>86965</v>
      </c>
      <c r="CD160" s="85">
        <f>SUMIFS(Data!$E:$E,Data!$D:$D,'All YOY'!CD$137,Data!$A:$A,'All YOY'!CD$136,Data!$C:$C,'All YOY'!$C160,Data!$B:$B,'All YOY'!CD$135)</f>
        <v>183376</v>
      </c>
      <c r="CE160" s="85">
        <f>SUMIFS(Data!$E:$E,Data!$D:$D,'All YOY'!CE$137,Data!$A:$A,'All YOY'!CE$136,Data!$C:$C,'All YOY'!$C160,Data!$B:$B,'All YOY'!CE$135)</f>
        <v>278997</v>
      </c>
      <c r="CF160" s="85">
        <f>SUMIFS(Data!$E:$E,Data!$D:$D,'All YOY'!CF$137,Data!$A:$A,'All YOY'!CF$136,Data!$C:$C,'All YOY'!$C160,Data!$B:$B,'All YOY'!CF$135)</f>
        <v>90077</v>
      </c>
      <c r="CG160" s="85">
        <f>SUMIFS(Data!$E:$E,Data!$D:$D,'All YOY'!CG$137,Data!$A:$A,'All YOY'!CG$136,Data!$C:$C,'All YOY'!$C160,Data!$B:$B,'All YOY'!CG$135)</f>
        <v>188920</v>
      </c>
      <c r="CH160" s="85">
        <f>SUMIFS(Data!$E:$E,Data!$D:$D,'All YOY'!CH$137,Data!$A:$A,'All YOY'!CH$136,Data!$C:$C,'All YOY'!$C160,Data!$B:$B,'All YOY'!CH$135)</f>
        <v>277014</v>
      </c>
      <c r="CI160" s="85">
        <f>SUMIFS(Data!$E:$E,Data!$D:$D,'All YOY'!CI$137,Data!$A:$A,'All YOY'!CI$136,Data!$C:$C,'All YOY'!$C160,Data!$B:$B,'All YOY'!CI$135)</f>
        <v>86417</v>
      </c>
      <c r="CJ160" s="85">
        <f>SUMIFS(Data!$E:$E,Data!$D:$D,'All YOY'!CJ$137,Data!$A:$A,'All YOY'!CJ$136,Data!$C:$C,'All YOY'!$C160,Data!$B:$B,'All YOY'!CJ$135)</f>
        <v>190597</v>
      </c>
      <c r="CK160" s="85">
        <f>SUMIFS(Data!$E:$E,Data!$D:$D,'All YOY'!CK$137,Data!$A:$A,'All YOY'!CK$136,Data!$C:$C,'All YOY'!$C160,Data!$B:$B,'All YOY'!CK$135)</f>
        <v>278121</v>
      </c>
      <c r="CL160" s="85">
        <f>SUMIFS(Data!$E:$E,Data!$D:$D,'All YOY'!CL$137,Data!$A:$A,'All YOY'!CL$136,Data!$C:$C,'All YOY'!$C160,Data!$B:$B,'All YOY'!CL$135)</f>
        <v>86980</v>
      </c>
      <c r="CM160" s="85">
        <f>SUMIFS(Data!$E:$E,Data!$D:$D,'All YOY'!CM$137,Data!$A:$A,'All YOY'!CM$136,Data!$C:$C,'All YOY'!$C160,Data!$B:$B,'All YOY'!CM$135)</f>
        <v>191141</v>
      </c>
      <c r="CN160" s="85">
        <f>SUMIFS(Data!$E:$E,Data!$D:$D,'All YOY'!CN$137,Data!$A:$A,'All YOY'!CN$136,Data!$C:$C,'All YOY'!$C160,Data!$B:$B,'All YOY'!CN$135)</f>
        <v>289548</v>
      </c>
      <c r="CO160" s="85">
        <f>SUMIFS(Data!$E:$E,Data!$D:$D,'All YOY'!CO$137,Data!$A:$A,'All YOY'!CO$136,Data!$C:$C,'All YOY'!$C160,Data!$B:$B,'All YOY'!CO$135)</f>
        <v>89378</v>
      </c>
      <c r="CP160" s="85">
        <f>SUMIFS(Data!$E:$E,Data!$D:$D,'All YOY'!CP$137,Data!$A:$A,'All YOY'!CP$136,Data!$C:$C,'All YOY'!$C160,Data!$B:$B,'All YOY'!CP$135)</f>
        <v>200170</v>
      </c>
      <c r="CQ160" s="85">
        <f>SUMIFS(Data!$E:$E,Data!$D:$D,'All YOY'!CQ$137,Data!$A:$A,'All YOY'!CQ$136,Data!$C:$C,'All YOY'!$C160,Data!$B:$B,'All YOY'!CQ$135)</f>
        <v>292402</v>
      </c>
      <c r="CR160" s="85">
        <f>SUMIFS(Data!$E:$E,Data!$D:$D,'All YOY'!CR$137,Data!$A:$A,'All YOY'!CR$136,Data!$C:$C,'All YOY'!$C160,Data!$B:$B,'All YOY'!CR$135)</f>
        <v>91232</v>
      </c>
      <c r="CS160" s="85">
        <f>SUMIFS(Data!$E:$E,Data!$D:$D,'All YOY'!CS$137,Data!$A:$A,'All YOY'!CS$136,Data!$C:$C,'All YOY'!$C160,Data!$B:$B,'All YOY'!CS$135)</f>
        <v>201170</v>
      </c>
      <c r="CT160" s="85">
        <f>SUMIFS(Data!$E:$E,Data!$D:$D,'All YOY'!CT$137,Data!$A:$A,'All YOY'!CT$136,Data!$C:$C,'All YOY'!$C160,Data!$B:$B,'All YOY'!CT$135)</f>
        <v>300571</v>
      </c>
      <c r="CU160" s="85">
        <f>SUMIFS(Data!$E:$E,Data!$D:$D,'All YOY'!CU$137,Data!$A:$A,'All YOY'!CU$136,Data!$C:$C,'All YOY'!$C160,Data!$B:$B,'All YOY'!CU$135)</f>
        <v>90494</v>
      </c>
      <c r="CV160" s="85">
        <f>SUMIFS(Data!$E:$E,Data!$D:$D,'All YOY'!CV$137,Data!$A:$A,'All YOY'!CV$136,Data!$C:$C,'All YOY'!$C160,Data!$B:$B,'All YOY'!CV$135)</f>
        <v>210077</v>
      </c>
      <c r="CW160" s="85">
        <f>SUMIFS(Data!$E:$E,Data!$D:$D,'All YOY'!CW$137,Data!$A:$A,'All YOY'!CW$136,Data!$C:$C,'All YOY'!$C160,Data!$B:$B,'All YOY'!CW$135)</f>
        <v>299664</v>
      </c>
      <c r="CX160" s="85">
        <f>SUMIFS(Data!$E:$E,Data!$D:$D,'All YOY'!CX$137,Data!$A:$A,'All YOY'!CX$136,Data!$C:$C,'All YOY'!$C160,Data!$B:$B,'All YOY'!CX$135)</f>
        <v>88339</v>
      </c>
      <c r="CY160" s="85">
        <f>SUMIFS(Data!$E:$E,Data!$D:$D,'All YOY'!CY$137,Data!$A:$A,'All YOY'!CY$136,Data!$C:$C,'All YOY'!$C160,Data!$B:$B,'All YOY'!CY$135)</f>
        <v>211325</v>
      </c>
      <c r="CZ160" s="85">
        <f>SUMIFS(Data!$E:$E,Data!$D:$D,'All YOY'!CZ$137,Data!$A:$A,'All YOY'!CZ$136,Data!$C:$C,'All YOY'!$C160,Data!$B:$B,'All YOY'!CZ$135)</f>
        <v>284079</v>
      </c>
      <c r="DA160" s="85">
        <f>SUMIFS(Data!$E:$E,Data!$D:$D,'All YOY'!DA$137,Data!$A:$A,'All YOY'!DA$136,Data!$C:$C,'All YOY'!$C160,Data!$B:$B,'All YOY'!DA$135)</f>
        <v>86370</v>
      </c>
      <c r="DB160" s="85">
        <f>SUMIFS(Data!$E:$E,Data!$D:$D,'All YOY'!DB$137,Data!$A:$A,'All YOY'!DB$136,Data!$C:$C,'All YOY'!$C160,Data!$B:$B,'All YOY'!DB$135)</f>
        <v>197709</v>
      </c>
      <c r="DC160" s="85">
        <f>SUMIFS(Data!$E:$E,Data!$D:$D,'All YOY'!DC$137,Data!$A:$A,'All YOY'!DC$136,Data!$C:$C,'All YOY'!$C160,Data!$B:$B,'All YOY'!DC$135)</f>
        <v>288994</v>
      </c>
      <c r="DD160" s="85">
        <f>SUMIFS(Data!$E:$E,Data!$D:$D,'All YOY'!DD$137,Data!$A:$A,'All YOY'!DD$136,Data!$C:$C,'All YOY'!$C160,Data!$B:$B,'All YOY'!DD$135)</f>
        <v>87864</v>
      </c>
      <c r="DE160" s="85">
        <f>SUMIFS(Data!$E:$E,Data!$D:$D,'All YOY'!DE$137,Data!$A:$A,'All YOY'!DE$136,Data!$C:$C,'All YOY'!$C160,Data!$B:$B,'All YOY'!DE$135)</f>
        <v>201130</v>
      </c>
    </row>
    <row r="161" spans="1:109">
      <c r="A161" s="77" t="s">
        <v>462</v>
      </c>
      <c r="B161" s="77"/>
      <c r="C161" s="83" t="s">
        <v>40</v>
      </c>
      <c r="D161" s="83"/>
      <c r="E161" s="85">
        <f>SUMIFS(Data!$E:$E,Data!$D:$D,'All YOY'!E$137,Data!$A:$A,'All YOY'!E$136,Data!$C:$C,'All YOY'!$C161,Data!$B:$B,'All YOY'!E$135)</f>
        <v>190935</v>
      </c>
      <c r="F161" s="85">
        <f>SUMIFS(Data!$E:$E,Data!$D:$D,'All YOY'!F$137,Data!$A:$A,'All YOY'!F$136,Data!$C:$C,'All YOY'!$C161,Data!$B:$B,'All YOY'!F$135)</f>
        <v>90430</v>
      </c>
      <c r="G161" s="85">
        <f>SUMIFS(Data!$E:$E,Data!$D:$D,'All YOY'!G$137,Data!$A:$A,'All YOY'!G$136,Data!$C:$C,'All YOY'!$C161,Data!$B:$B,'All YOY'!G$135)</f>
        <v>100505</v>
      </c>
      <c r="H161" s="85">
        <f>SUMIFS(Data!$E:$E,Data!$D:$D,'All YOY'!H$137,Data!$A:$A,'All YOY'!H$136,Data!$C:$C,'All YOY'!$C161,Data!$B:$B,'All YOY'!H$135)</f>
        <v>183805</v>
      </c>
      <c r="I161" s="85">
        <f>SUMIFS(Data!$E:$E,Data!$D:$D,'All YOY'!I$137,Data!$A:$A,'All YOY'!I$136,Data!$C:$C,'All YOY'!$C161,Data!$B:$B,'All YOY'!I$135)</f>
        <v>93303</v>
      </c>
      <c r="J161" s="85">
        <f>SUMIFS(Data!$E:$E,Data!$D:$D,'All YOY'!J$137,Data!$A:$A,'All YOY'!J$136,Data!$C:$C,'All YOY'!$C161,Data!$B:$B,'All YOY'!J$135)</f>
        <v>90502</v>
      </c>
      <c r="K161" s="85">
        <f>SUMIFS(Data!$E:$E,Data!$D:$D,'All YOY'!K$137,Data!$A:$A,'All YOY'!K$136,Data!$C:$C,'All YOY'!$C161,Data!$B:$B,'All YOY'!K$135)</f>
        <v>187447</v>
      </c>
      <c r="L161" s="85">
        <f>SUMIFS(Data!$E:$E,Data!$D:$D,'All YOY'!L$137,Data!$A:$A,'All YOY'!L$136,Data!$C:$C,'All YOY'!$C161,Data!$B:$B,'All YOY'!L$135)</f>
        <v>92817</v>
      </c>
      <c r="M161" s="85">
        <f>SUMIFS(Data!$E:$E,Data!$D:$D,'All YOY'!M$137,Data!$A:$A,'All YOY'!M$136,Data!$C:$C,'All YOY'!$C161,Data!$B:$B,'All YOY'!M$135)</f>
        <v>94630</v>
      </c>
      <c r="N161" s="85">
        <f>SUMIFS(Data!$E:$E,Data!$D:$D,'All YOY'!N$137,Data!$A:$A,'All YOY'!N$136,Data!$C:$C,'All YOY'!$C161,Data!$B:$B,'All YOY'!N$135)</f>
        <v>180676</v>
      </c>
      <c r="O161" s="85">
        <f>SUMIFS(Data!$E:$E,Data!$D:$D,'All YOY'!O$137,Data!$A:$A,'All YOY'!O$136,Data!$C:$C,'All YOY'!$C161,Data!$B:$B,'All YOY'!O$135)</f>
        <v>87084</v>
      </c>
      <c r="P161" s="85">
        <f>SUMIFS(Data!$E:$E,Data!$D:$D,'All YOY'!P$137,Data!$A:$A,'All YOY'!P$136,Data!$C:$C,'All YOY'!$C161,Data!$B:$B,'All YOY'!P$135)</f>
        <v>93592</v>
      </c>
      <c r="Q161" s="85">
        <f>SUMIFS(Data!$E:$E,Data!$D:$D,'All YOY'!Q$137,Data!$A:$A,'All YOY'!Q$136,Data!$C:$C,'All YOY'!$C161,Data!$B:$B,'All YOY'!Q$135)</f>
        <v>181994</v>
      </c>
      <c r="R161" s="85">
        <f>SUMIFS(Data!$E:$E,Data!$D:$D,'All YOY'!R$137,Data!$A:$A,'All YOY'!R$136,Data!$C:$C,'All YOY'!$C161,Data!$B:$B,'All YOY'!R$135)</f>
        <v>87691</v>
      </c>
      <c r="S161" s="85">
        <f>SUMIFS(Data!$E:$E,Data!$D:$D,'All YOY'!S$137,Data!$A:$A,'All YOY'!S$136,Data!$C:$C,'All YOY'!$C161,Data!$B:$B,'All YOY'!S$135)</f>
        <v>94303</v>
      </c>
      <c r="T161" s="85">
        <f>SUMIFS(Data!$E:$E,Data!$D:$D,'All YOY'!T$137,Data!$A:$A,'All YOY'!T$136,Data!$C:$C,'All YOY'!$C161,Data!$B:$B,'All YOY'!T$135)</f>
        <v>186613</v>
      </c>
      <c r="U161" s="85">
        <f>SUMIFS(Data!$E:$E,Data!$D:$D,'All YOY'!U$137,Data!$A:$A,'All YOY'!U$136,Data!$C:$C,'All YOY'!$C161,Data!$B:$B,'All YOY'!U$135)</f>
        <v>87715</v>
      </c>
      <c r="V161" s="85">
        <f>SUMIFS(Data!$E:$E,Data!$D:$D,'All YOY'!V$137,Data!$A:$A,'All YOY'!V$136,Data!$C:$C,'All YOY'!$C161,Data!$B:$B,'All YOY'!V$135)</f>
        <v>98898</v>
      </c>
      <c r="W161" s="85">
        <f>SUMIFS(Data!$E:$E,Data!$D:$D,'All YOY'!W$137,Data!$A:$A,'All YOY'!W$136,Data!$C:$C,'All YOY'!$C161,Data!$B:$B,'All YOY'!W$135)</f>
        <v>189902</v>
      </c>
      <c r="X161" s="85">
        <f>SUMIFS(Data!$E:$E,Data!$D:$D,'All YOY'!X$137,Data!$A:$A,'All YOY'!X$136,Data!$C:$C,'All YOY'!$C161,Data!$B:$B,'All YOY'!X$135)</f>
        <v>91199</v>
      </c>
      <c r="Y161" s="85">
        <f>SUMIFS(Data!$E:$E,Data!$D:$D,'All YOY'!Y$137,Data!$A:$A,'All YOY'!Y$136,Data!$C:$C,'All YOY'!$C161,Data!$B:$B,'All YOY'!Y$135)</f>
        <v>98703</v>
      </c>
      <c r="Z161" s="85">
        <f>SUMIFS(Data!$E:$E,Data!$D:$D,'All YOY'!Z$137,Data!$A:$A,'All YOY'!Z$136,Data!$C:$C,'All YOY'!$C161,Data!$B:$B,'All YOY'!Z$135)</f>
        <v>193500</v>
      </c>
      <c r="AA161" s="85">
        <f>SUMIFS(Data!$E:$E,Data!$D:$D,'All YOY'!AA$137,Data!$A:$A,'All YOY'!AA$136,Data!$C:$C,'All YOY'!$C161,Data!$B:$B,'All YOY'!AA$135)</f>
        <v>94038</v>
      </c>
      <c r="AB161" s="85">
        <f>SUMIFS(Data!$E:$E,Data!$D:$D,'All YOY'!AB$137,Data!$A:$A,'All YOY'!AB$136,Data!$C:$C,'All YOY'!$C161,Data!$B:$B,'All YOY'!AB$135)</f>
        <v>99462</v>
      </c>
      <c r="AC161" s="85">
        <f>SUMIFS(Data!$E:$E,Data!$D:$D,'All YOY'!AC$137,Data!$A:$A,'All YOY'!AC$136,Data!$C:$C,'All YOY'!$C161,Data!$B:$B,'All YOY'!AC$135)</f>
        <v>198888</v>
      </c>
      <c r="AD161" s="85">
        <f>SUMIFS(Data!$E:$E,Data!$D:$D,'All YOY'!AD$137,Data!$A:$A,'All YOY'!AD$136,Data!$C:$C,'All YOY'!$C161,Data!$B:$B,'All YOY'!AD$135)</f>
        <v>96215</v>
      </c>
      <c r="AE161" s="85">
        <f>SUMIFS(Data!$E:$E,Data!$D:$D,'All YOY'!AE$137,Data!$A:$A,'All YOY'!AE$136,Data!$C:$C,'All YOY'!$C161,Data!$B:$B,'All YOY'!AE$135)</f>
        <v>102673</v>
      </c>
      <c r="AF161" s="85">
        <f>SUMIFS(Data!$E:$E,Data!$D:$D,'All YOY'!AF$137,Data!$A:$A,'All YOY'!AF$136,Data!$C:$C,'All YOY'!$C161,Data!$B:$B,'All YOY'!AF$135)</f>
        <v>210386</v>
      </c>
      <c r="AG161" s="85">
        <f>SUMIFS(Data!$E:$E,Data!$D:$D,'All YOY'!AG$137,Data!$A:$A,'All YOY'!AG$136,Data!$C:$C,'All YOY'!$C161,Data!$B:$B,'All YOY'!AG$135)</f>
        <v>99588</v>
      </c>
      <c r="AH161" s="85">
        <f>SUMIFS(Data!$E:$E,Data!$D:$D,'All YOY'!AH$137,Data!$A:$A,'All YOY'!AH$136,Data!$C:$C,'All YOY'!$C161,Data!$B:$B,'All YOY'!AH$135)</f>
        <v>110798</v>
      </c>
      <c r="AI161" s="85">
        <f>SUMIFS(Data!$E:$E,Data!$D:$D,'All YOY'!AI$137,Data!$A:$A,'All YOY'!AI$136,Data!$C:$C,'All YOY'!$C161,Data!$B:$B,'All YOY'!AI$135)</f>
        <v>220686</v>
      </c>
      <c r="AJ161" s="85">
        <f>SUMIFS(Data!$E:$E,Data!$D:$D,'All YOY'!AJ$137,Data!$A:$A,'All YOY'!AJ$136,Data!$C:$C,'All YOY'!$C161,Data!$B:$B,'All YOY'!AJ$135)</f>
        <v>103611</v>
      </c>
      <c r="AK161" s="85">
        <f>SUMIFS(Data!$E:$E,Data!$D:$D,'All YOY'!AK$137,Data!$A:$A,'All YOY'!AK$136,Data!$C:$C,'All YOY'!$C161,Data!$B:$B,'All YOY'!AK$135)</f>
        <v>117075</v>
      </c>
      <c r="AL161" s="85">
        <f>SUMIFS(Data!$E:$E,Data!$D:$D,'All YOY'!AL$137,Data!$A:$A,'All YOY'!AL$136,Data!$C:$C,'All YOY'!$C161,Data!$B:$B,'All YOY'!AL$135)</f>
        <v>223001</v>
      </c>
      <c r="AM161" s="85">
        <f>SUMIFS(Data!$E:$E,Data!$D:$D,'All YOY'!AM$137,Data!$A:$A,'All YOY'!AM$136,Data!$C:$C,'All YOY'!$C161,Data!$B:$B,'All YOY'!AM$135)</f>
        <v>104765</v>
      </c>
      <c r="AN161" s="85">
        <f>SUMIFS(Data!$E:$E,Data!$D:$D,'All YOY'!AN$137,Data!$A:$A,'All YOY'!AN$136,Data!$C:$C,'All YOY'!$C161,Data!$B:$B,'All YOY'!AN$135)</f>
        <v>118236</v>
      </c>
      <c r="AO161" s="85">
        <f>SUMIFS(Data!$E:$E,Data!$D:$D,'All YOY'!AO$137,Data!$A:$A,'All YOY'!AO$136,Data!$C:$C,'All YOY'!$C161,Data!$B:$B,'All YOY'!AO$135)</f>
        <v>184530</v>
      </c>
      <c r="AP161" s="85">
        <f>SUMIFS(Data!$E:$E,Data!$D:$D,'All YOY'!AP$137,Data!$A:$A,'All YOY'!AP$136,Data!$C:$C,'All YOY'!$C161,Data!$B:$B,'All YOY'!AP$135)</f>
        <v>85155</v>
      </c>
      <c r="AQ161" s="85">
        <f>SUMIFS(Data!$E:$E,Data!$D:$D,'All YOY'!AQ$137,Data!$A:$A,'All YOY'!AQ$136,Data!$C:$C,'All YOY'!$C161,Data!$B:$B,'All YOY'!AQ$135)</f>
        <v>99375</v>
      </c>
      <c r="AR161" s="85">
        <f>SUMIFS(Data!$E:$E,Data!$D:$D,'All YOY'!AR$137,Data!$A:$A,'All YOY'!AR$136,Data!$C:$C,'All YOY'!$C161,Data!$B:$B,'All YOY'!AR$135)</f>
        <v>229777</v>
      </c>
      <c r="AS161" s="85">
        <f>SUMIFS(Data!$E:$E,Data!$D:$D,'All YOY'!AS$137,Data!$A:$A,'All YOY'!AS$136,Data!$C:$C,'All YOY'!$C161,Data!$B:$B,'All YOY'!AS$135)</f>
        <v>107849</v>
      </c>
      <c r="AT161" s="85">
        <f>SUMIFS(Data!$E:$E,Data!$D:$D,'All YOY'!AT$137,Data!$A:$A,'All YOY'!AT$136,Data!$C:$C,'All YOY'!$C161,Data!$B:$B,'All YOY'!AT$135)</f>
        <v>121928</v>
      </c>
      <c r="AU161" s="85">
        <f>SUMIFS(Data!$E:$E,Data!$D:$D,'All YOY'!AU$137,Data!$A:$A,'All YOY'!AU$136,Data!$C:$C,'All YOY'!$C161,Data!$B:$B,'All YOY'!AU$135)</f>
        <v>237826</v>
      </c>
      <c r="AV161" s="85">
        <f>SUMIFS(Data!$E:$E,Data!$D:$D,'All YOY'!AV$137,Data!$A:$A,'All YOY'!AV$136,Data!$C:$C,'All YOY'!$C161,Data!$B:$B,'All YOY'!AV$135)</f>
        <v>113367</v>
      </c>
      <c r="AW161" s="85">
        <f>SUMIFS(Data!$E:$E,Data!$D:$D,'All YOY'!AW$137,Data!$A:$A,'All YOY'!AW$136,Data!$C:$C,'All YOY'!$C161,Data!$B:$B,'All YOY'!AW$135)</f>
        <v>124459</v>
      </c>
      <c r="AX161" s="85">
        <f>SUMIFS(Data!$E:$E,Data!$D:$D,'All YOY'!AX$137,Data!$A:$A,'All YOY'!AX$136,Data!$C:$C,'All YOY'!$C161,Data!$B:$B,'All YOY'!AX$135)</f>
        <v>234864</v>
      </c>
      <c r="AY161" s="85">
        <f>SUMIFS(Data!$E:$E,Data!$D:$D,'All YOY'!AY$137,Data!$A:$A,'All YOY'!AY$136,Data!$C:$C,'All YOY'!$C161,Data!$B:$B,'All YOY'!AY$135)</f>
        <v>111391</v>
      </c>
      <c r="AZ161" s="85">
        <f>SUMIFS(Data!$E:$E,Data!$D:$D,'All YOY'!AZ$137,Data!$A:$A,'All YOY'!AZ$136,Data!$C:$C,'All YOY'!$C161,Data!$B:$B,'All YOY'!AZ$135)</f>
        <v>123473</v>
      </c>
      <c r="BA161" s="85">
        <f>SUMIFS(Data!$E:$E,Data!$D:$D,'All YOY'!BA$137,Data!$A:$A,'All YOY'!BA$136,Data!$C:$C,'All YOY'!$C161,Data!$B:$B,'All YOY'!BA$135)</f>
        <v>0</v>
      </c>
      <c r="BB161" s="85">
        <f>SUMIFS(Data!$E:$E,Data!$D:$D,'All YOY'!BB$137,Data!$A:$A,'All YOY'!BB$136,Data!$C:$C,'All YOY'!$C161,Data!$B:$B,'All YOY'!BB$135)</f>
        <v>0</v>
      </c>
      <c r="BC161" s="85">
        <f>SUMIFS(Data!$E:$E,Data!$D:$D,'All YOY'!BC$137,Data!$A:$A,'All YOY'!BC$136,Data!$C:$C,'All YOY'!$C161,Data!$B:$B,'All YOY'!BC$135)</f>
        <v>0</v>
      </c>
      <c r="BD161" s="85">
        <f>SUMIFS(Data!$E:$E,Data!$D:$D,'All YOY'!BD$137,Data!$A:$A,'All YOY'!BD$136,Data!$C:$C,'All YOY'!$C161,Data!$B:$B,'All YOY'!BD$135)</f>
        <v>250850</v>
      </c>
      <c r="BE161" s="85">
        <f>SUMIFS(Data!$E:$E,Data!$D:$D,'All YOY'!BE$137,Data!$A:$A,'All YOY'!BE$136,Data!$C:$C,'All YOY'!$C161,Data!$B:$B,'All YOY'!BE$135)</f>
        <v>111990</v>
      </c>
      <c r="BF161" s="85">
        <f>SUMIFS(Data!$E:$E,Data!$D:$D,'All YOY'!BF$137,Data!$A:$A,'All YOY'!BF$136,Data!$C:$C,'All YOY'!$C161,Data!$B:$B,'All YOY'!BF$135)</f>
        <v>138860</v>
      </c>
      <c r="BG161" s="85">
        <f>SUMIFS(Data!$E:$E,Data!$D:$D,'All YOY'!BG$137,Data!$A:$A,'All YOY'!BG$136,Data!$C:$C,'All YOY'!$C161,Data!$B:$B,'All YOY'!BG$135)</f>
        <v>264987</v>
      </c>
      <c r="BH161" s="85">
        <f>SUMIFS(Data!$E:$E,Data!$D:$D,'All YOY'!BH$137,Data!$A:$A,'All YOY'!BH$136,Data!$C:$C,'All YOY'!$C161,Data!$B:$B,'All YOY'!BH$135)</f>
        <v>119443</v>
      </c>
      <c r="BI161" s="85">
        <f>SUMIFS(Data!$E:$E,Data!$D:$D,'All YOY'!BI$137,Data!$A:$A,'All YOY'!BI$136,Data!$C:$C,'All YOY'!$C161,Data!$B:$B,'All YOY'!BI$135)</f>
        <v>145544</v>
      </c>
      <c r="BJ161" s="85">
        <f>SUMIFS(Data!$E:$E,Data!$D:$D,'All YOY'!BJ$137,Data!$A:$A,'All YOY'!BJ$136,Data!$C:$C,'All YOY'!$C161,Data!$B:$B,'All YOY'!BJ$135)</f>
        <v>273677</v>
      </c>
      <c r="BK161" s="85">
        <f>SUMIFS(Data!$E:$E,Data!$D:$D,'All YOY'!BK$137,Data!$A:$A,'All YOY'!BK$136,Data!$C:$C,'All YOY'!$C161,Data!$B:$B,'All YOY'!BK$135)</f>
        <v>122865</v>
      </c>
      <c r="BL161" s="85">
        <f>SUMIFS(Data!$E:$E,Data!$D:$D,'All YOY'!BL$137,Data!$A:$A,'All YOY'!BL$136,Data!$C:$C,'All YOY'!$C161,Data!$B:$B,'All YOY'!BL$135)</f>
        <v>150812</v>
      </c>
      <c r="BM161" s="85">
        <f>SUMIFS(Data!$E:$E,Data!$D:$D,'All YOY'!BM$137,Data!$A:$A,'All YOY'!BM$136,Data!$C:$C,'All YOY'!$C161,Data!$B:$B,'All YOY'!BM$135)</f>
        <v>273246</v>
      </c>
      <c r="BN161" s="85">
        <f>SUMIFS(Data!$E:$E,Data!$D:$D,'All YOY'!BN$137,Data!$A:$A,'All YOY'!BN$136,Data!$C:$C,'All YOY'!$C161,Data!$B:$B,'All YOY'!BN$135)</f>
        <v>126267</v>
      </c>
      <c r="BO161" s="85">
        <f>SUMIFS(Data!$E:$E,Data!$D:$D,'All YOY'!BO$137,Data!$A:$A,'All YOY'!BO$136,Data!$C:$C,'All YOY'!$C161,Data!$B:$B,'All YOY'!BO$135)</f>
        <v>146979</v>
      </c>
      <c r="BP161" s="85">
        <f>SUMIFS(Data!$E:$E,Data!$D:$D,'All YOY'!BP$137,Data!$A:$A,'All YOY'!BP$136,Data!$C:$C,'All YOY'!$C161,Data!$B:$B,'All YOY'!BP$135)</f>
        <v>275193</v>
      </c>
      <c r="BQ161" s="85">
        <f>SUMIFS(Data!$E:$E,Data!$D:$D,'All YOY'!BQ$137,Data!$A:$A,'All YOY'!BQ$136,Data!$C:$C,'All YOY'!$C161,Data!$B:$B,'All YOY'!BQ$135)</f>
        <v>127816</v>
      </c>
      <c r="BR161" s="85">
        <f>SUMIFS(Data!$E:$E,Data!$D:$D,'All YOY'!BR$137,Data!$A:$A,'All YOY'!BR$136,Data!$C:$C,'All YOY'!$C161,Data!$B:$B,'All YOY'!BR$135)</f>
        <v>147377</v>
      </c>
      <c r="BS161" s="85">
        <f>SUMIFS(Data!$E:$E,Data!$D:$D,'All YOY'!BS$137,Data!$A:$A,'All YOY'!BS$136,Data!$C:$C,'All YOY'!$C161,Data!$B:$B,'All YOY'!BS$135)</f>
        <v>288456</v>
      </c>
      <c r="BT161" s="85">
        <f>SUMIFS(Data!$E:$E,Data!$D:$D,'All YOY'!BT$137,Data!$A:$A,'All YOY'!BT$136,Data!$C:$C,'All YOY'!$C161,Data!$B:$B,'All YOY'!BT$135)</f>
        <v>133592</v>
      </c>
      <c r="BU161" s="85">
        <f>SUMIFS(Data!$E:$E,Data!$D:$D,'All YOY'!BU$137,Data!$A:$A,'All YOY'!BU$136,Data!$C:$C,'All YOY'!$C161,Data!$B:$B,'All YOY'!BU$135)</f>
        <v>154864</v>
      </c>
      <c r="BV161" s="85">
        <f>SUMIFS(Data!$E:$E,Data!$D:$D,'All YOY'!BV$137,Data!$A:$A,'All YOY'!BV$136,Data!$C:$C,'All YOY'!$C161,Data!$B:$B,'All YOY'!BV$135)</f>
        <v>287933</v>
      </c>
      <c r="BW161" s="85">
        <f>SUMIFS(Data!$E:$E,Data!$D:$D,'All YOY'!BW$137,Data!$A:$A,'All YOY'!BW$136,Data!$C:$C,'All YOY'!$C161,Data!$B:$B,'All YOY'!BW$135)</f>
        <v>135034</v>
      </c>
      <c r="BX161" s="85">
        <f>SUMIFS(Data!$E:$E,Data!$D:$D,'All YOY'!BX$137,Data!$A:$A,'All YOY'!BX$136,Data!$C:$C,'All YOY'!$C161,Data!$B:$B,'All YOY'!BX$135)</f>
        <v>152899</v>
      </c>
      <c r="BY161" s="85">
        <f>SUMIFS(Data!$E:$E,Data!$D:$D,'All YOY'!BY$137,Data!$A:$A,'All YOY'!BY$136,Data!$C:$C,'All YOY'!$C161,Data!$B:$B,'All YOY'!BY$135)</f>
        <v>287503</v>
      </c>
      <c r="BZ161" s="85">
        <f>SUMIFS(Data!$E:$E,Data!$D:$D,'All YOY'!BZ$137,Data!$A:$A,'All YOY'!BZ$136,Data!$C:$C,'All YOY'!$C161,Data!$B:$B,'All YOY'!BZ$135)</f>
        <v>137061</v>
      </c>
      <c r="CA161" s="85">
        <f>SUMIFS(Data!$E:$E,Data!$D:$D,'All YOY'!CA$137,Data!$A:$A,'All YOY'!CA$136,Data!$C:$C,'All YOY'!$C161,Data!$B:$B,'All YOY'!CA$135)</f>
        <v>150442</v>
      </c>
      <c r="CB161" s="85">
        <f>SUMIFS(Data!$E:$E,Data!$D:$D,'All YOY'!CB$137,Data!$A:$A,'All YOY'!CB$136,Data!$C:$C,'All YOY'!$C161,Data!$B:$B,'All YOY'!CB$135)</f>
        <v>287417</v>
      </c>
      <c r="CC161" s="85">
        <f>SUMIFS(Data!$E:$E,Data!$D:$D,'All YOY'!CC$137,Data!$A:$A,'All YOY'!CC$136,Data!$C:$C,'All YOY'!$C161,Data!$B:$B,'All YOY'!CC$135)</f>
        <v>139383</v>
      </c>
      <c r="CD161" s="85">
        <f>SUMIFS(Data!$E:$E,Data!$D:$D,'All YOY'!CD$137,Data!$A:$A,'All YOY'!CD$136,Data!$C:$C,'All YOY'!$C161,Data!$B:$B,'All YOY'!CD$135)</f>
        <v>148034</v>
      </c>
      <c r="CE161" s="85">
        <f>SUMIFS(Data!$E:$E,Data!$D:$D,'All YOY'!CE$137,Data!$A:$A,'All YOY'!CE$136,Data!$C:$C,'All YOY'!$C161,Data!$B:$B,'All YOY'!CE$135)</f>
        <v>282221</v>
      </c>
      <c r="CF161" s="85">
        <f>SUMIFS(Data!$E:$E,Data!$D:$D,'All YOY'!CF$137,Data!$A:$A,'All YOY'!CF$136,Data!$C:$C,'All YOY'!$C161,Data!$B:$B,'All YOY'!CF$135)</f>
        <v>138760</v>
      </c>
      <c r="CG161" s="85">
        <f>SUMIFS(Data!$E:$E,Data!$D:$D,'All YOY'!CG$137,Data!$A:$A,'All YOY'!CG$136,Data!$C:$C,'All YOY'!$C161,Data!$B:$B,'All YOY'!CG$135)</f>
        <v>143461</v>
      </c>
      <c r="CH161" s="85">
        <f>SUMIFS(Data!$E:$E,Data!$D:$D,'All YOY'!CH$137,Data!$A:$A,'All YOY'!CH$136,Data!$C:$C,'All YOY'!$C161,Data!$B:$B,'All YOY'!CH$135)</f>
        <v>287775</v>
      </c>
      <c r="CI161" s="85">
        <f>SUMIFS(Data!$E:$E,Data!$D:$D,'All YOY'!CI$137,Data!$A:$A,'All YOY'!CI$136,Data!$C:$C,'All YOY'!$C161,Data!$B:$B,'All YOY'!CI$135)</f>
        <v>143362</v>
      </c>
      <c r="CJ161" s="85">
        <f>SUMIFS(Data!$E:$E,Data!$D:$D,'All YOY'!CJ$137,Data!$A:$A,'All YOY'!CJ$136,Data!$C:$C,'All YOY'!$C161,Data!$B:$B,'All YOY'!CJ$135)</f>
        <v>144413</v>
      </c>
      <c r="CK161" s="85">
        <f>SUMIFS(Data!$E:$E,Data!$D:$D,'All YOY'!CK$137,Data!$A:$A,'All YOY'!CK$136,Data!$C:$C,'All YOY'!$C161,Data!$B:$B,'All YOY'!CK$135)</f>
        <v>297139</v>
      </c>
      <c r="CL161" s="85">
        <f>SUMIFS(Data!$E:$E,Data!$D:$D,'All YOY'!CL$137,Data!$A:$A,'All YOY'!CL$136,Data!$C:$C,'All YOY'!$C161,Data!$B:$B,'All YOY'!CL$135)</f>
        <v>145791</v>
      </c>
      <c r="CM161" s="85">
        <f>SUMIFS(Data!$E:$E,Data!$D:$D,'All YOY'!CM$137,Data!$A:$A,'All YOY'!CM$136,Data!$C:$C,'All YOY'!$C161,Data!$B:$B,'All YOY'!CM$135)</f>
        <v>151348</v>
      </c>
      <c r="CN161" s="85">
        <f>SUMIFS(Data!$E:$E,Data!$D:$D,'All YOY'!CN$137,Data!$A:$A,'All YOY'!CN$136,Data!$C:$C,'All YOY'!$C161,Data!$B:$B,'All YOY'!CN$135)</f>
        <v>319049</v>
      </c>
      <c r="CO161" s="85">
        <f>SUMIFS(Data!$E:$E,Data!$D:$D,'All YOY'!CO$137,Data!$A:$A,'All YOY'!CO$136,Data!$C:$C,'All YOY'!$C161,Data!$B:$B,'All YOY'!CO$135)</f>
        <v>154128</v>
      </c>
      <c r="CP161" s="85">
        <f>SUMIFS(Data!$E:$E,Data!$D:$D,'All YOY'!CP$137,Data!$A:$A,'All YOY'!CP$136,Data!$C:$C,'All YOY'!$C161,Data!$B:$B,'All YOY'!CP$135)</f>
        <v>164921</v>
      </c>
      <c r="CQ161" s="85">
        <f>SUMIFS(Data!$E:$E,Data!$D:$D,'All YOY'!CQ$137,Data!$A:$A,'All YOY'!CQ$136,Data!$C:$C,'All YOY'!$C161,Data!$B:$B,'All YOY'!CQ$135)</f>
        <v>318325</v>
      </c>
      <c r="CR161" s="85">
        <f>SUMIFS(Data!$E:$E,Data!$D:$D,'All YOY'!CR$137,Data!$A:$A,'All YOY'!CR$136,Data!$C:$C,'All YOY'!$C161,Data!$B:$B,'All YOY'!CR$135)</f>
        <v>155047</v>
      </c>
      <c r="CS161" s="85">
        <f>SUMIFS(Data!$E:$E,Data!$D:$D,'All YOY'!CS$137,Data!$A:$A,'All YOY'!CS$136,Data!$C:$C,'All YOY'!$C161,Data!$B:$B,'All YOY'!CS$135)</f>
        <v>163278</v>
      </c>
      <c r="CT161" s="85">
        <f>SUMIFS(Data!$E:$E,Data!$D:$D,'All YOY'!CT$137,Data!$A:$A,'All YOY'!CT$136,Data!$C:$C,'All YOY'!$C161,Data!$B:$B,'All YOY'!CT$135)</f>
        <v>318403</v>
      </c>
      <c r="CU161" s="85">
        <f>SUMIFS(Data!$E:$E,Data!$D:$D,'All YOY'!CU$137,Data!$A:$A,'All YOY'!CU$136,Data!$C:$C,'All YOY'!$C161,Data!$B:$B,'All YOY'!CU$135)</f>
        <v>155711</v>
      </c>
      <c r="CV161" s="85">
        <f>SUMIFS(Data!$E:$E,Data!$D:$D,'All YOY'!CV$137,Data!$A:$A,'All YOY'!CV$136,Data!$C:$C,'All YOY'!$C161,Data!$B:$B,'All YOY'!CV$135)</f>
        <v>162692</v>
      </c>
      <c r="CW161" s="85">
        <f>SUMIFS(Data!$E:$E,Data!$D:$D,'All YOY'!CW$137,Data!$A:$A,'All YOY'!CW$136,Data!$C:$C,'All YOY'!$C161,Data!$B:$B,'All YOY'!CW$135)</f>
        <v>303255</v>
      </c>
      <c r="CX161" s="85">
        <f>SUMIFS(Data!$E:$E,Data!$D:$D,'All YOY'!CX$137,Data!$A:$A,'All YOY'!CX$136,Data!$C:$C,'All YOY'!$C161,Data!$B:$B,'All YOY'!CX$135)</f>
        <v>150025</v>
      </c>
      <c r="CY161" s="85">
        <f>SUMIFS(Data!$E:$E,Data!$D:$D,'All YOY'!CY$137,Data!$A:$A,'All YOY'!CY$136,Data!$C:$C,'All YOY'!$C161,Data!$B:$B,'All YOY'!CY$135)</f>
        <v>153230</v>
      </c>
      <c r="CZ161" s="85">
        <f>SUMIFS(Data!$E:$E,Data!$D:$D,'All YOY'!CZ$137,Data!$A:$A,'All YOY'!CZ$136,Data!$C:$C,'All YOY'!$C161,Data!$B:$B,'All YOY'!CZ$135)</f>
        <v>294127</v>
      </c>
      <c r="DA161" s="85">
        <f>SUMIFS(Data!$E:$E,Data!$D:$D,'All YOY'!DA$137,Data!$A:$A,'All YOY'!DA$136,Data!$C:$C,'All YOY'!$C161,Data!$B:$B,'All YOY'!DA$135)</f>
        <v>148315</v>
      </c>
      <c r="DB161" s="85">
        <f>SUMIFS(Data!$E:$E,Data!$D:$D,'All YOY'!DB$137,Data!$A:$A,'All YOY'!DB$136,Data!$C:$C,'All YOY'!$C161,Data!$B:$B,'All YOY'!DB$135)</f>
        <v>145812</v>
      </c>
      <c r="DC161" s="85">
        <f>SUMIFS(Data!$E:$E,Data!$D:$D,'All YOY'!DC$137,Data!$A:$A,'All YOY'!DC$136,Data!$C:$C,'All YOY'!$C161,Data!$B:$B,'All YOY'!DC$135)</f>
        <v>301611</v>
      </c>
      <c r="DD161" s="85">
        <f>SUMIFS(Data!$E:$E,Data!$D:$D,'All YOY'!DD$137,Data!$A:$A,'All YOY'!DD$136,Data!$C:$C,'All YOY'!$C161,Data!$B:$B,'All YOY'!DD$135)</f>
        <v>151045</v>
      </c>
      <c r="DE161" s="85">
        <f>SUMIFS(Data!$E:$E,Data!$D:$D,'All YOY'!DE$137,Data!$A:$A,'All YOY'!DE$136,Data!$C:$C,'All YOY'!$C161,Data!$B:$B,'All YOY'!DE$135)</f>
        <v>150566</v>
      </c>
    </row>
    <row r="162" spans="1:109">
      <c r="A162" s="77" t="s">
        <v>462</v>
      </c>
      <c r="B162" s="77"/>
      <c r="C162" s="81" t="s">
        <v>208</v>
      </c>
      <c r="D162" s="81"/>
      <c r="E162" s="85">
        <f>SUMIFS(Data!$E:$E,Data!$D:$D,'All YOY'!E$137,Data!$A:$A,'All YOY'!E$136,Data!$C:$C,'All YOY'!$C162,Data!$B:$B,'All YOY'!E$135)</f>
        <v>0</v>
      </c>
      <c r="F162" s="85">
        <f>SUMIFS(Data!$E:$E,Data!$D:$D,'All YOY'!F$137,Data!$A:$A,'All YOY'!F$136,Data!$C:$C,'All YOY'!$C162,Data!$B:$B,'All YOY'!F$135)</f>
        <v>0</v>
      </c>
      <c r="G162" s="85">
        <f>SUMIFS(Data!$E:$E,Data!$D:$D,'All YOY'!G$137,Data!$A:$A,'All YOY'!G$136,Data!$C:$C,'All YOY'!$C162,Data!$B:$B,'All YOY'!G$135)</f>
        <v>0</v>
      </c>
      <c r="H162" s="85">
        <f>SUMIFS(Data!$E:$E,Data!$D:$D,'All YOY'!H$137,Data!$A:$A,'All YOY'!H$136,Data!$C:$C,'All YOY'!$C162,Data!$B:$B,'All YOY'!H$135)</f>
        <v>0</v>
      </c>
      <c r="I162" s="85">
        <f>SUMIFS(Data!$E:$E,Data!$D:$D,'All YOY'!I$137,Data!$A:$A,'All YOY'!I$136,Data!$C:$C,'All YOY'!$C162,Data!$B:$B,'All YOY'!I$135)</f>
        <v>0</v>
      </c>
      <c r="J162" s="85">
        <f>SUMIFS(Data!$E:$E,Data!$D:$D,'All YOY'!J$137,Data!$A:$A,'All YOY'!J$136,Data!$C:$C,'All YOY'!$C162,Data!$B:$B,'All YOY'!J$135)</f>
        <v>0</v>
      </c>
      <c r="K162" s="85">
        <f>SUMIFS(Data!$E:$E,Data!$D:$D,'All YOY'!K$137,Data!$A:$A,'All YOY'!K$136,Data!$C:$C,'All YOY'!$C162,Data!$B:$B,'All YOY'!K$135)</f>
        <v>1</v>
      </c>
      <c r="L162" s="85">
        <f>SUMIFS(Data!$E:$E,Data!$D:$D,'All YOY'!L$137,Data!$A:$A,'All YOY'!L$136,Data!$C:$C,'All YOY'!$C162,Data!$B:$B,'All YOY'!L$135)</f>
        <v>1</v>
      </c>
      <c r="M162" s="85">
        <f>SUMIFS(Data!$E:$E,Data!$D:$D,'All YOY'!M$137,Data!$A:$A,'All YOY'!M$136,Data!$C:$C,'All YOY'!$C162,Data!$B:$B,'All YOY'!M$135)</f>
        <v>0</v>
      </c>
      <c r="N162" s="85">
        <f>SUMIFS(Data!$E:$E,Data!$D:$D,'All YOY'!N$137,Data!$A:$A,'All YOY'!N$136,Data!$C:$C,'All YOY'!$C162,Data!$B:$B,'All YOY'!N$135)</f>
        <v>0</v>
      </c>
      <c r="O162" s="85">
        <f>SUMIFS(Data!$E:$E,Data!$D:$D,'All YOY'!O$137,Data!$A:$A,'All YOY'!O$136,Data!$C:$C,'All YOY'!$C162,Data!$B:$B,'All YOY'!O$135)</f>
        <v>0</v>
      </c>
      <c r="P162" s="85">
        <f>SUMIFS(Data!$E:$E,Data!$D:$D,'All YOY'!P$137,Data!$A:$A,'All YOY'!P$136,Data!$C:$C,'All YOY'!$C162,Data!$B:$B,'All YOY'!P$135)</f>
        <v>0</v>
      </c>
      <c r="Q162" s="85">
        <f>SUMIFS(Data!$E:$E,Data!$D:$D,'All YOY'!Q$137,Data!$A:$A,'All YOY'!Q$136,Data!$C:$C,'All YOY'!$C162,Data!$B:$B,'All YOY'!Q$135)</f>
        <v>1</v>
      </c>
      <c r="R162" s="85">
        <f>SUMIFS(Data!$E:$E,Data!$D:$D,'All YOY'!R$137,Data!$A:$A,'All YOY'!R$136,Data!$C:$C,'All YOY'!$C162,Data!$B:$B,'All YOY'!R$135)</f>
        <v>1</v>
      </c>
      <c r="S162" s="85">
        <f>SUMIFS(Data!$E:$E,Data!$D:$D,'All YOY'!S$137,Data!$A:$A,'All YOY'!S$136,Data!$C:$C,'All YOY'!$C162,Data!$B:$B,'All YOY'!S$135)</f>
        <v>0</v>
      </c>
      <c r="T162" s="85">
        <f>SUMIFS(Data!$E:$E,Data!$D:$D,'All YOY'!T$137,Data!$A:$A,'All YOY'!T$136,Data!$C:$C,'All YOY'!$C162,Data!$B:$B,'All YOY'!T$135)</f>
        <v>0</v>
      </c>
      <c r="U162" s="85">
        <f>SUMIFS(Data!$E:$E,Data!$D:$D,'All YOY'!U$137,Data!$A:$A,'All YOY'!U$136,Data!$C:$C,'All YOY'!$C162,Data!$B:$B,'All YOY'!U$135)</f>
        <v>0</v>
      </c>
      <c r="V162" s="85">
        <f>SUMIFS(Data!$E:$E,Data!$D:$D,'All YOY'!V$137,Data!$A:$A,'All YOY'!V$136,Data!$C:$C,'All YOY'!$C162,Data!$B:$B,'All YOY'!V$135)</f>
        <v>0</v>
      </c>
      <c r="W162" s="85">
        <f>SUMIFS(Data!$E:$E,Data!$D:$D,'All YOY'!W$137,Data!$A:$A,'All YOY'!W$136,Data!$C:$C,'All YOY'!$C162,Data!$B:$B,'All YOY'!W$135)</f>
        <v>0</v>
      </c>
      <c r="X162" s="85">
        <f>SUMIFS(Data!$E:$E,Data!$D:$D,'All YOY'!X$137,Data!$A:$A,'All YOY'!X$136,Data!$C:$C,'All YOY'!$C162,Data!$B:$B,'All YOY'!X$135)</f>
        <v>0</v>
      </c>
      <c r="Y162" s="85">
        <f>SUMIFS(Data!$E:$E,Data!$D:$D,'All YOY'!Y$137,Data!$A:$A,'All YOY'!Y$136,Data!$C:$C,'All YOY'!$C162,Data!$B:$B,'All YOY'!Y$135)</f>
        <v>0</v>
      </c>
      <c r="Z162" s="85">
        <f>SUMIFS(Data!$E:$E,Data!$D:$D,'All YOY'!Z$137,Data!$A:$A,'All YOY'!Z$136,Data!$C:$C,'All YOY'!$C162,Data!$B:$B,'All YOY'!Z$135)</f>
        <v>0</v>
      </c>
      <c r="AA162" s="85">
        <f>SUMIFS(Data!$E:$E,Data!$D:$D,'All YOY'!AA$137,Data!$A:$A,'All YOY'!AA$136,Data!$C:$C,'All YOY'!$C162,Data!$B:$B,'All YOY'!AA$135)</f>
        <v>0</v>
      </c>
      <c r="AB162" s="85">
        <f>SUMIFS(Data!$E:$E,Data!$D:$D,'All YOY'!AB$137,Data!$A:$A,'All YOY'!AB$136,Data!$C:$C,'All YOY'!$C162,Data!$B:$B,'All YOY'!AB$135)</f>
        <v>0</v>
      </c>
      <c r="AC162" s="85">
        <f>SUMIFS(Data!$E:$E,Data!$D:$D,'All YOY'!AC$137,Data!$A:$A,'All YOY'!AC$136,Data!$C:$C,'All YOY'!$C162,Data!$B:$B,'All YOY'!AC$135)</f>
        <v>0</v>
      </c>
      <c r="AD162" s="85">
        <f>SUMIFS(Data!$E:$E,Data!$D:$D,'All YOY'!AD$137,Data!$A:$A,'All YOY'!AD$136,Data!$C:$C,'All YOY'!$C162,Data!$B:$B,'All YOY'!AD$135)</f>
        <v>0</v>
      </c>
      <c r="AE162" s="85">
        <f>SUMIFS(Data!$E:$E,Data!$D:$D,'All YOY'!AE$137,Data!$A:$A,'All YOY'!AE$136,Data!$C:$C,'All YOY'!$C162,Data!$B:$B,'All YOY'!AE$135)</f>
        <v>0</v>
      </c>
      <c r="AF162" s="85">
        <f>SUMIFS(Data!$E:$E,Data!$D:$D,'All YOY'!AF$137,Data!$A:$A,'All YOY'!AF$136,Data!$C:$C,'All YOY'!$C162,Data!$B:$B,'All YOY'!AF$135)</f>
        <v>0</v>
      </c>
      <c r="AG162" s="85">
        <f>SUMIFS(Data!$E:$E,Data!$D:$D,'All YOY'!AG$137,Data!$A:$A,'All YOY'!AG$136,Data!$C:$C,'All YOY'!$C162,Data!$B:$B,'All YOY'!AG$135)</f>
        <v>0</v>
      </c>
      <c r="AH162" s="85">
        <f>SUMIFS(Data!$E:$E,Data!$D:$D,'All YOY'!AH$137,Data!$A:$A,'All YOY'!AH$136,Data!$C:$C,'All YOY'!$C162,Data!$B:$B,'All YOY'!AH$135)</f>
        <v>0</v>
      </c>
      <c r="AI162" s="85">
        <f>SUMIFS(Data!$E:$E,Data!$D:$D,'All YOY'!AI$137,Data!$A:$A,'All YOY'!AI$136,Data!$C:$C,'All YOY'!$C162,Data!$B:$B,'All YOY'!AI$135)</f>
        <v>0</v>
      </c>
      <c r="AJ162" s="85">
        <f>SUMIFS(Data!$E:$E,Data!$D:$D,'All YOY'!AJ$137,Data!$A:$A,'All YOY'!AJ$136,Data!$C:$C,'All YOY'!$C162,Data!$B:$B,'All YOY'!AJ$135)</f>
        <v>0</v>
      </c>
      <c r="AK162" s="85">
        <f>SUMIFS(Data!$E:$E,Data!$D:$D,'All YOY'!AK$137,Data!$A:$A,'All YOY'!AK$136,Data!$C:$C,'All YOY'!$C162,Data!$B:$B,'All YOY'!AK$135)</f>
        <v>0</v>
      </c>
      <c r="AL162" s="85">
        <f>SUMIFS(Data!$E:$E,Data!$D:$D,'All YOY'!AL$137,Data!$A:$A,'All YOY'!AL$136,Data!$C:$C,'All YOY'!$C162,Data!$B:$B,'All YOY'!AL$135)</f>
        <v>0</v>
      </c>
      <c r="AM162" s="85">
        <f>SUMIFS(Data!$E:$E,Data!$D:$D,'All YOY'!AM$137,Data!$A:$A,'All YOY'!AM$136,Data!$C:$C,'All YOY'!$C162,Data!$B:$B,'All YOY'!AM$135)</f>
        <v>0</v>
      </c>
      <c r="AN162" s="85">
        <f>SUMIFS(Data!$E:$E,Data!$D:$D,'All YOY'!AN$137,Data!$A:$A,'All YOY'!AN$136,Data!$C:$C,'All YOY'!$C162,Data!$B:$B,'All YOY'!AN$135)</f>
        <v>0</v>
      </c>
      <c r="AO162" s="85">
        <f>SUMIFS(Data!$E:$E,Data!$D:$D,'All YOY'!AO$137,Data!$A:$A,'All YOY'!AO$136,Data!$C:$C,'All YOY'!$C162,Data!$B:$B,'All YOY'!AO$135)</f>
        <v>0</v>
      </c>
      <c r="AP162" s="85">
        <f>SUMIFS(Data!$E:$E,Data!$D:$D,'All YOY'!AP$137,Data!$A:$A,'All YOY'!AP$136,Data!$C:$C,'All YOY'!$C162,Data!$B:$B,'All YOY'!AP$135)</f>
        <v>0</v>
      </c>
      <c r="AQ162" s="85">
        <f>SUMIFS(Data!$E:$E,Data!$D:$D,'All YOY'!AQ$137,Data!$A:$A,'All YOY'!AQ$136,Data!$C:$C,'All YOY'!$C162,Data!$B:$B,'All YOY'!AQ$135)</f>
        <v>0</v>
      </c>
      <c r="AR162" s="85">
        <f>SUMIFS(Data!$E:$E,Data!$D:$D,'All YOY'!AR$137,Data!$A:$A,'All YOY'!AR$136,Data!$C:$C,'All YOY'!$C162,Data!$B:$B,'All YOY'!AR$135)</f>
        <v>0</v>
      </c>
      <c r="AS162" s="85">
        <f>SUMIFS(Data!$E:$E,Data!$D:$D,'All YOY'!AS$137,Data!$A:$A,'All YOY'!AS$136,Data!$C:$C,'All YOY'!$C162,Data!$B:$B,'All YOY'!AS$135)</f>
        <v>0</v>
      </c>
      <c r="AT162" s="85">
        <f>SUMIFS(Data!$E:$E,Data!$D:$D,'All YOY'!AT$137,Data!$A:$A,'All YOY'!AT$136,Data!$C:$C,'All YOY'!$C162,Data!$B:$B,'All YOY'!AT$135)</f>
        <v>0</v>
      </c>
      <c r="AU162" s="85">
        <f>SUMIFS(Data!$E:$E,Data!$D:$D,'All YOY'!AU$137,Data!$A:$A,'All YOY'!AU$136,Data!$C:$C,'All YOY'!$C162,Data!$B:$B,'All YOY'!AU$135)</f>
        <v>0</v>
      </c>
      <c r="AV162" s="85">
        <f>SUMIFS(Data!$E:$E,Data!$D:$D,'All YOY'!AV$137,Data!$A:$A,'All YOY'!AV$136,Data!$C:$C,'All YOY'!$C162,Data!$B:$B,'All YOY'!AV$135)</f>
        <v>0</v>
      </c>
      <c r="AW162" s="85">
        <f>SUMIFS(Data!$E:$E,Data!$D:$D,'All YOY'!AW$137,Data!$A:$A,'All YOY'!AW$136,Data!$C:$C,'All YOY'!$C162,Data!$B:$B,'All YOY'!AW$135)</f>
        <v>0</v>
      </c>
      <c r="AX162" s="85">
        <f>SUMIFS(Data!$E:$E,Data!$D:$D,'All YOY'!AX$137,Data!$A:$A,'All YOY'!AX$136,Data!$C:$C,'All YOY'!$C162,Data!$B:$B,'All YOY'!AX$135)</f>
        <v>0</v>
      </c>
      <c r="AY162" s="85">
        <f>SUMIFS(Data!$E:$E,Data!$D:$D,'All YOY'!AY$137,Data!$A:$A,'All YOY'!AY$136,Data!$C:$C,'All YOY'!$C162,Data!$B:$B,'All YOY'!AY$135)</f>
        <v>0</v>
      </c>
      <c r="AZ162" s="85">
        <f>SUMIFS(Data!$E:$E,Data!$D:$D,'All YOY'!AZ$137,Data!$A:$A,'All YOY'!AZ$136,Data!$C:$C,'All YOY'!$C162,Data!$B:$B,'All YOY'!AZ$135)</f>
        <v>0</v>
      </c>
      <c r="BA162" s="85">
        <f>SUMIFS(Data!$E:$E,Data!$D:$D,'All YOY'!BA$137,Data!$A:$A,'All YOY'!BA$136,Data!$C:$C,'All YOY'!$C162,Data!$B:$B,'All YOY'!BA$135)</f>
        <v>0</v>
      </c>
      <c r="BB162" s="85">
        <f>SUMIFS(Data!$E:$E,Data!$D:$D,'All YOY'!BB$137,Data!$A:$A,'All YOY'!BB$136,Data!$C:$C,'All YOY'!$C162,Data!$B:$B,'All YOY'!BB$135)</f>
        <v>0</v>
      </c>
      <c r="BC162" s="85">
        <f>SUMIFS(Data!$E:$E,Data!$D:$D,'All YOY'!BC$137,Data!$A:$A,'All YOY'!BC$136,Data!$C:$C,'All YOY'!$C162,Data!$B:$B,'All YOY'!BC$135)</f>
        <v>0</v>
      </c>
      <c r="BD162" s="85">
        <f>SUMIFS(Data!$E:$E,Data!$D:$D,'All YOY'!BD$137,Data!$A:$A,'All YOY'!BD$136,Data!$C:$C,'All YOY'!$C162,Data!$B:$B,'All YOY'!BD$135)</f>
        <v>0</v>
      </c>
      <c r="BE162" s="85">
        <f>SUMIFS(Data!$E:$E,Data!$D:$D,'All YOY'!BE$137,Data!$A:$A,'All YOY'!BE$136,Data!$C:$C,'All YOY'!$C162,Data!$B:$B,'All YOY'!BE$135)</f>
        <v>0</v>
      </c>
      <c r="BF162" s="85">
        <f>SUMIFS(Data!$E:$E,Data!$D:$D,'All YOY'!BF$137,Data!$A:$A,'All YOY'!BF$136,Data!$C:$C,'All YOY'!$C162,Data!$B:$B,'All YOY'!BF$135)</f>
        <v>0</v>
      </c>
      <c r="BG162" s="85">
        <f>SUMIFS(Data!$E:$E,Data!$D:$D,'All YOY'!BG$137,Data!$A:$A,'All YOY'!BG$136,Data!$C:$C,'All YOY'!$C162,Data!$B:$B,'All YOY'!BG$135)</f>
        <v>0</v>
      </c>
      <c r="BH162" s="85">
        <f>SUMIFS(Data!$E:$E,Data!$D:$D,'All YOY'!BH$137,Data!$A:$A,'All YOY'!BH$136,Data!$C:$C,'All YOY'!$C162,Data!$B:$B,'All YOY'!BH$135)</f>
        <v>0</v>
      </c>
      <c r="BI162" s="85">
        <f>SUMIFS(Data!$E:$E,Data!$D:$D,'All YOY'!BI$137,Data!$A:$A,'All YOY'!BI$136,Data!$C:$C,'All YOY'!$C162,Data!$B:$B,'All YOY'!BI$135)</f>
        <v>0</v>
      </c>
      <c r="BJ162" s="85">
        <f>SUMIFS(Data!$E:$E,Data!$D:$D,'All YOY'!BJ$137,Data!$A:$A,'All YOY'!BJ$136,Data!$C:$C,'All YOY'!$C162,Data!$B:$B,'All YOY'!BJ$135)</f>
        <v>0</v>
      </c>
      <c r="BK162" s="85">
        <f>SUMIFS(Data!$E:$E,Data!$D:$D,'All YOY'!BK$137,Data!$A:$A,'All YOY'!BK$136,Data!$C:$C,'All YOY'!$C162,Data!$B:$B,'All YOY'!BK$135)</f>
        <v>0</v>
      </c>
      <c r="BL162" s="85">
        <f>SUMIFS(Data!$E:$E,Data!$D:$D,'All YOY'!BL$137,Data!$A:$A,'All YOY'!BL$136,Data!$C:$C,'All YOY'!$C162,Data!$B:$B,'All YOY'!BL$135)</f>
        <v>0</v>
      </c>
      <c r="BM162" s="85">
        <f>SUMIFS(Data!$E:$E,Data!$D:$D,'All YOY'!BM$137,Data!$A:$A,'All YOY'!BM$136,Data!$C:$C,'All YOY'!$C162,Data!$B:$B,'All YOY'!BM$135)</f>
        <v>0</v>
      </c>
      <c r="BN162" s="85">
        <f>SUMIFS(Data!$E:$E,Data!$D:$D,'All YOY'!BN$137,Data!$A:$A,'All YOY'!BN$136,Data!$C:$C,'All YOY'!$C162,Data!$B:$B,'All YOY'!BN$135)</f>
        <v>0</v>
      </c>
      <c r="BO162" s="85">
        <f>SUMIFS(Data!$E:$E,Data!$D:$D,'All YOY'!BO$137,Data!$A:$A,'All YOY'!BO$136,Data!$C:$C,'All YOY'!$C162,Data!$B:$B,'All YOY'!BO$135)</f>
        <v>0</v>
      </c>
      <c r="BP162" s="85">
        <f>SUMIFS(Data!$E:$E,Data!$D:$D,'All YOY'!BP$137,Data!$A:$A,'All YOY'!BP$136,Data!$C:$C,'All YOY'!$C162,Data!$B:$B,'All YOY'!BP$135)</f>
        <v>0</v>
      </c>
      <c r="BQ162" s="85">
        <f>SUMIFS(Data!$E:$E,Data!$D:$D,'All YOY'!BQ$137,Data!$A:$A,'All YOY'!BQ$136,Data!$C:$C,'All YOY'!$C162,Data!$B:$B,'All YOY'!BQ$135)</f>
        <v>0</v>
      </c>
      <c r="BR162" s="85">
        <f>SUMIFS(Data!$E:$E,Data!$D:$D,'All YOY'!BR$137,Data!$A:$A,'All YOY'!BR$136,Data!$C:$C,'All YOY'!$C162,Data!$B:$B,'All YOY'!BR$135)</f>
        <v>0</v>
      </c>
      <c r="BS162" s="85">
        <f>SUMIFS(Data!$E:$E,Data!$D:$D,'All YOY'!BS$137,Data!$A:$A,'All YOY'!BS$136,Data!$C:$C,'All YOY'!$C162,Data!$B:$B,'All YOY'!BS$135)</f>
        <v>0</v>
      </c>
      <c r="BT162" s="85">
        <f>SUMIFS(Data!$E:$E,Data!$D:$D,'All YOY'!BT$137,Data!$A:$A,'All YOY'!BT$136,Data!$C:$C,'All YOY'!$C162,Data!$B:$B,'All YOY'!BT$135)</f>
        <v>0</v>
      </c>
      <c r="BU162" s="85">
        <f>SUMIFS(Data!$E:$E,Data!$D:$D,'All YOY'!BU$137,Data!$A:$A,'All YOY'!BU$136,Data!$C:$C,'All YOY'!$C162,Data!$B:$B,'All YOY'!BU$135)</f>
        <v>0</v>
      </c>
      <c r="BV162" s="85">
        <f>SUMIFS(Data!$E:$E,Data!$D:$D,'All YOY'!BV$137,Data!$A:$A,'All YOY'!BV$136,Data!$C:$C,'All YOY'!$C162,Data!$B:$B,'All YOY'!BV$135)</f>
        <v>0</v>
      </c>
      <c r="BW162" s="85">
        <f>SUMIFS(Data!$E:$E,Data!$D:$D,'All YOY'!BW$137,Data!$A:$A,'All YOY'!BW$136,Data!$C:$C,'All YOY'!$C162,Data!$B:$B,'All YOY'!BW$135)</f>
        <v>0</v>
      </c>
      <c r="BX162" s="85">
        <f>SUMIFS(Data!$E:$E,Data!$D:$D,'All YOY'!BX$137,Data!$A:$A,'All YOY'!BX$136,Data!$C:$C,'All YOY'!$C162,Data!$B:$B,'All YOY'!BX$135)</f>
        <v>0</v>
      </c>
      <c r="BY162" s="85">
        <f>SUMIFS(Data!$E:$E,Data!$D:$D,'All YOY'!BY$137,Data!$A:$A,'All YOY'!BY$136,Data!$C:$C,'All YOY'!$C162,Data!$B:$B,'All YOY'!BY$135)</f>
        <v>0</v>
      </c>
      <c r="BZ162" s="85">
        <f>SUMIFS(Data!$E:$E,Data!$D:$D,'All YOY'!BZ$137,Data!$A:$A,'All YOY'!BZ$136,Data!$C:$C,'All YOY'!$C162,Data!$B:$B,'All YOY'!BZ$135)</f>
        <v>0</v>
      </c>
      <c r="CA162" s="85">
        <f>SUMIFS(Data!$E:$E,Data!$D:$D,'All YOY'!CA$137,Data!$A:$A,'All YOY'!CA$136,Data!$C:$C,'All YOY'!$C162,Data!$B:$B,'All YOY'!CA$135)</f>
        <v>0</v>
      </c>
      <c r="CB162" s="85">
        <f>SUMIFS(Data!$E:$E,Data!$D:$D,'All YOY'!CB$137,Data!$A:$A,'All YOY'!CB$136,Data!$C:$C,'All YOY'!$C162,Data!$B:$B,'All YOY'!CB$135)</f>
        <v>0</v>
      </c>
      <c r="CC162" s="85">
        <f>SUMIFS(Data!$E:$E,Data!$D:$D,'All YOY'!CC$137,Data!$A:$A,'All YOY'!CC$136,Data!$C:$C,'All YOY'!$C162,Data!$B:$B,'All YOY'!CC$135)</f>
        <v>0</v>
      </c>
      <c r="CD162" s="85">
        <f>SUMIFS(Data!$E:$E,Data!$D:$D,'All YOY'!CD$137,Data!$A:$A,'All YOY'!CD$136,Data!$C:$C,'All YOY'!$C162,Data!$B:$B,'All YOY'!CD$135)</f>
        <v>0</v>
      </c>
      <c r="CE162" s="85">
        <f>SUMIFS(Data!$E:$E,Data!$D:$D,'All YOY'!CE$137,Data!$A:$A,'All YOY'!CE$136,Data!$C:$C,'All YOY'!$C162,Data!$B:$B,'All YOY'!CE$135)</f>
        <v>0</v>
      </c>
      <c r="CF162" s="85">
        <f>SUMIFS(Data!$E:$E,Data!$D:$D,'All YOY'!CF$137,Data!$A:$A,'All YOY'!CF$136,Data!$C:$C,'All YOY'!$C162,Data!$B:$B,'All YOY'!CF$135)</f>
        <v>0</v>
      </c>
      <c r="CG162" s="85">
        <f>SUMIFS(Data!$E:$E,Data!$D:$D,'All YOY'!CG$137,Data!$A:$A,'All YOY'!CG$136,Data!$C:$C,'All YOY'!$C162,Data!$B:$B,'All YOY'!CG$135)</f>
        <v>0</v>
      </c>
      <c r="CH162" s="85">
        <f>SUMIFS(Data!$E:$E,Data!$D:$D,'All YOY'!CH$137,Data!$A:$A,'All YOY'!CH$136,Data!$C:$C,'All YOY'!$C162,Data!$B:$B,'All YOY'!CH$135)</f>
        <v>0</v>
      </c>
      <c r="CI162" s="85">
        <f>SUMIFS(Data!$E:$E,Data!$D:$D,'All YOY'!CI$137,Data!$A:$A,'All YOY'!CI$136,Data!$C:$C,'All YOY'!$C162,Data!$B:$B,'All YOY'!CI$135)</f>
        <v>0</v>
      </c>
      <c r="CJ162" s="85">
        <f>SUMIFS(Data!$E:$E,Data!$D:$D,'All YOY'!CJ$137,Data!$A:$A,'All YOY'!CJ$136,Data!$C:$C,'All YOY'!$C162,Data!$B:$B,'All YOY'!CJ$135)</f>
        <v>0</v>
      </c>
      <c r="CK162" s="85">
        <f>SUMIFS(Data!$E:$E,Data!$D:$D,'All YOY'!CK$137,Data!$A:$A,'All YOY'!CK$136,Data!$C:$C,'All YOY'!$C162,Data!$B:$B,'All YOY'!CK$135)</f>
        <v>0</v>
      </c>
      <c r="CL162" s="85">
        <f>SUMIFS(Data!$E:$E,Data!$D:$D,'All YOY'!CL$137,Data!$A:$A,'All YOY'!CL$136,Data!$C:$C,'All YOY'!$C162,Data!$B:$B,'All YOY'!CL$135)</f>
        <v>0</v>
      </c>
      <c r="CM162" s="85">
        <f>SUMIFS(Data!$E:$E,Data!$D:$D,'All YOY'!CM$137,Data!$A:$A,'All YOY'!CM$136,Data!$C:$C,'All YOY'!$C162,Data!$B:$B,'All YOY'!CM$135)</f>
        <v>0</v>
      </c>
      <c r="CN162" s="85">
        <f>SUMIFS(Data!$E:$E,Data!$D:$D,'All YOY'!CN$137,Data!$A:$A,'All YOY'!CN$136,Data!$C:$C,'All YOY'!$C162,Data!$B:$B,'All YOY'!CN$135)</f>
        <v>0</v>
      </c>
      <c r="CO162" s="85">
        <f>SUMIFS(Data!$E:$E,Data!$D:$D,'All YOY'!CO$137,Data!$A:$A,'All YOY'!CO$136,Data!$C:$C,'All YOY'!$C162,Data!$B:$B,'All YOY'!CO$135)</f>
        <v>0</v>
      </c>
      <c r="CP162" s="85">
        <f>SUMIFS(Data!$E:$E,Data!$D:$D,'All YOY'!CP$137,Data!$A:$A,'All YOY'!CP$136,Data!$C:$C,'All YOY'!$C162,Data!$B:$B,'All YOY'!CP$135)</f>
        <v>0</v>
      </c>
      <c r="CQ162" s="85">
        <f>SUMIFS(Data!$E:$E,Data!$D:$D,'All YOY'!CQ$137,Data!$A:$A,'All YOY'!CQ$136,Data!$C:$C,'All YOY'!$C162,Data!$B:$B,'All YOY'!CQ$135)</f>
        <v>0</v>
      </c>
      <c r="CR162" s="85">
        <f>SUMIFS(Data!$E:$E,Data!$D:$D,'All YOY'!CR$137,Data!$A:$A,'All YOY'!CR$136,Data!$C:$C,'All YOY'!$C162,Data!$B:$B,'All YOY'!CR$135)</f>
        <v>0</v>
      </c>
      <c r="CS162" s="85">
        <f>SUMIFS(Data!$E:$E,Data!$D:$D,'All YOY'!CS$137,Data!$A:$A,'All YOY'!CS$136,Data!$C:$C,'All YOY'!$C162,Data!$B:$B,'All YOY'!CS$135)</f>
        <v>0</v>
      </c>
      <c r="CT162" s="85">
        <f>SUMIFS(Data!$E:$E,Data!$D:$D,'All YOY'!CT$137,Data!$A:$A,'All YOY'!CT$136,Data!$C:$C,'All YOY'!$C162,Data!$B:$B,'All YOY'!CT$135)</f>
        <v>0</v>
      </c>
      <c r="CU162" s="85">
        <f>SUMIFS(Data!$E:$E,Data!$D:$D,'All YOY'!CU$137,Data!$A:$A,'All YOY'!CU$136,Data!$C:$C,'All YOY'!$C162,Data!$B:$B,'All YOY'!CU$135)</f>
        <v>0</v>
      </c>
      <c r="CV162" s="85">
        <f>SUMIFS(Data!$E:$E,Data!$D:$D,'All YOY'!CV$137,Data!$A:$A,'All YOY'!CV$136,Data!$C:$C,'All YOY'!$C162,Data!$B:$B,'All YOY'!CV$135)</f>
        <v>0</v>
      </c>
      <c r="CW162" s="85">
        <f>SUMIFS(Data!$E:$E,Data!$D:$D,'All YOY'!CW$137,Data!$A:$A,'All YOY'!CW$136,Data!$C:$C,'All YOY'!$C162,Data!$B:$B,'All YOY'!CW$135)</f>
        <v>0</v>
      </c>
      <c r="CX162" s="85">
        <f>SUMIFS(Data!$E:$E,Data!$D:$D,'All YOY'!CX$137,Data!$A:$A,'All YOY'!CX$136,Data!$C:$C,'All YOY'!$C162,Data!$B:$B,'All YOY'!CX$135)</f>
        <v>0</v>
      </c>
      <c r="CY162" s="85">
        <f>SUMIFS(Data!$E:$E,Data!$D:$D,'All YOY'!CY$137,Data!$A:$A,'All YOY'!CY$136,Data!$C:$C,'All YOY'!$C162,Data!$B:$B,'All YOY'!CY$135)</f>
        <v>0</v>
      </c>
      <c r="CZ162" s="85">
        <f>SUMIFS(Data!$E:$E,Data!$D:$D,'All YOY'!CZ$137,Data!$A:$A,'All YOY'!CZ$136,Data!$C:$C,'All YOY'!$C162,Data!$B:$B,'All YOY'!CZ$135)</f>
        <v>0</v>
      </c>
      <c r="DA162" s="85">
        <f>SUMIFS(Data!$E:$E,Data!$D:$D,'All YOY'!DA$137,Data!$A:$A,'All YOY'!DA$136,Data!$C:$C,'All YOY'!$C162,Data!$B:$B,'All YOY'!DA$135)</f>
        <v>0</v>
      </c>
      <c r="DB162" s="85">
        <f>SUMIFS(Data!$E:$E,Data!$D:$D,'All YOY'!DB$137,Data!$A:$A,'All YOY'!DB$136,Data!$C:$C,'All YOY'!$C162,Data!$B:$B,'All YOY'!DB$135)</f>
        <v>0</v>
      </c>
      <c r="DC162" s="85">
        <f>SUMIFS(Data!$E:$E,Data!$D:$D,'All YOY'!DC$137,Data!$A:$A,'All YOY'!DC$136,Data!$C:$C,'All YOY'!$C162,Data!$B:$B,'All YOY'!DC$135)</f>
        <v>0</v>
      </c>
      <c r="DD162" s="85">
        <f>SUMIFS(Data!$E:$E,Data!$D:$D,'All YOY'!DD$137,Data!$A:$A,'All YOY'!DD$136,Data!$C:$C,'All YOY'!$C162,Data!$B:$B,'All YOY'!DD$135)</f>
        <v>0</v>
      </c>
      <c r="DE162" s="85">
        <f>SUMIFS(Data!$E:$E,Data!$D:$D,'All YOY'!DE$137,Data!$A:$A,'All YOY'!DE$136,Data!$C:$C,'All YOY'!$C162,Data!$B:$B,'All YOY'!DE$135)</f>
        <v>0</v>
      </c>
    </row>
    <row r="163" spans="1:109">
      <c r="A163" s="77" t="s">
        <v>462</v>
      </c>
      <c r="B163" s="77"/>
      <c r="C163" s="77" t="s">
        <v>42</v>
      </c>
      <c r="D163" s="77"/>
      <c r="E163" s="85">
        <f>SUMIFS(Data!$E:$E,Data!$D:$D,'All YOY'!E$137,Data!$A:$A,'All YOY'!E$136,Data!$C:$C,'All YOY'!$C163,Data!$B:$B,'All YOY'!E$135)</f>
        <v>96561</v>
      </c>
      <c r="F163" s="85">
        <f>SUMIFS(Data!$E:$E,Data!$D:$D,'All YOY'!F$137,Data!$A:$A,'All YOY'!F$136,Data!$C:$C,'All YOY'!$C163,Data!$B:$B,'All YOY'!F$135)</f>
        <v>55872</v>
      </c>
      <c r="G163" s="85">
        <f>SUMIFS(Data!$E:$E,Data!$D:$D,'All YOY'!G$137,Data!$A:$A,'All YOY'!G$136,Data!$C:$C,'All YOY'!$C163,Data!$B:$B,'All YOY'!G$135)</f>
        <v>40689</v>
      </c>
      <c r="H163" s="85">
        <f>SUMIFS(Data!$E:$E,Data!$D:$D,'All YOY'!H$137,Data!$A:$A,'All YOY'!H$136,Data!$C:$C,'All YOY'!$C163,Data!$B:$B,'All YOY'!H$135)</f>
        <v>94410</v>
      </c>
      <c r="I163" s="85">
        <f>SUMIFS(Data!$E:$E,Data!$D:$D,'All YOY'!I$137,Data!$A:$A,'All YOY'!I$136,Data!$C:$C,'All YOY'!$C163,Data!$B:$B,'All YOY'!I$135)</f>
        <v>55658</v>
      </c>
      <c r="J163" s="85">
        <f>SUMIFS(Data!$E:$E,Data!$D:$D,'All YOY'!J$137,Data!$A:$A,'All YOY'!J$136,Data!$C:$C,'All YOY'!$C163,Data!$B:$B,'All YOY'!J$135)</f>
        <v>38752</v>
      </c>
      <c r="K163" s="85">
        <f>SUMIFS(Data!$E:$E,Data!$D:$D,'All YOY'!K$137,Data!$A:$A,'All YOY'!K$136,Data!$C:$C,'All YOY'!$C163,Data!$B:$B,'All YOY'!K$135)</f>
        <v>98463</v>
      </c>
      <c r="L163" s="85">
        <f>SUMIFS(Data!$E:$E,Data!$D:$D,'All YOY'!L$137,Data!$A:$A,'All YOY'!L$136,Data!$C:$C,'All YOY'!$C163,Data!$B:$B,'All YOY'!L$135)</f>
        <v>58748</v>
      </c>
      <c r="M163" s="85">
        <f>SUMIFS(Data!$E:$E,Data!$D:$D,'All YOY'!M$137,Data!$A:$A,'All YOY'!M$136,Data!$C:$C,'All YOY'!$C163,Data!$B:$B,'All YOY'!M$135)</f>
        <v>39715</v>
      </c>
      <c r="N163" s="85">
        <f>SUMIFS(Data!$E:$E,Data!$D:$D,'All YOY'!N$137,Data!$A:$A,'All YOY'!N$136,Data!$C:$C,'All YOY'!$C163,Data!$B:$B,'All YOY'!N$135)</f>
        <v>98512</v>
      </c>
      <c r="O163" s="85">
        <f>SUMIFS(Data!$E:$E,Data!$D:$D,'All YOY'!O$137,Data!$A:$A,'All YOY'!O$136,Data!$C:$C,'All YOY'!$C163,Data!$B:$B,'All YOY'!O$135)</f>
        <v>56425</v>
      </c>
      <c r="P163" s="85">
        <f>SUMIFS(Data!$E:$E,Data!$D:$D,'All YOY'!P$137,Data!$A:$A,'All YOY'!P$136,Data!$C:$C,'All YOY'!$C163,Data!$B:$B,'All YOY'!P$135)</f>
        <v>42087</v>
      </c>
      <c r="Q163" s="85">
        <f>SUMIFS(Data!$E:$E,Data!$D:$D,'All YOY'!Q$137,Data!$A:$A,'All YOY'!Q$136,Data!$C:$C,'All YOY'!$C163,Data!$B:$B,'All YOY'!Q$135)</f>
        <v>107079</v>
      </c>
      <c r="R163" s="85">
        <f>SUMIFS(Data!$E:$E,Data!$D:$D,'All YOY'!R$137,Data!$A:$A,'All YOY'!R$136,Data!$C:$C,'All YOY'!$C163,Data!$B:$B,'All YOY'!R$135)</f>
        <v>61790</v>
      </c>
      <c r="S163" s="85">
        <f>SUMIFS(Data!$E:$E,Data!$D:$D,'All YOY'!S$137,Data!$A:$A,'All YOY'!S$136,Data!$C:$C,'All YOY'!$C163,Data!$B:$B,'All YOY'!S$135)</f>
        <v>45289</v>
      </c>
      <c r="T163" s="85">
        <f>SUMIFS(Data!$E:$E,Data!$D:$D,'All YOY'!T$137,Data!$A:$A,'All YOY'!T$136,Data!$C:$C,'All YOY'!$C163,Data!$B:$B,'All YOY'!T$135)</f>
        <v>112604</v>
      </c>
      <c r="U163" s="85">
        <f>SUMIFS(Data!$E:$E,Data!$D:$D,'All YOY'!U$137,Data!$A:$A,'All YOY'!U$136,Data!$C:$C,'All YOY'!$C163,Data!$B:$B,'All YOY'!U$135)</f>
        <v>63529</v>
      </c>
      <c r="V163" s="85">
        <f>SUMIFS(Data!$E:$E,Data!$D:$D,'All YOY'!V$137,Data!$A:$A,'All YOY'!V$136,Data!$C:$C,'All YOY'!$C163,Data!$B:$B,'All YOY'!V$135)</f>
        <v>49075</v>
      </c>
      <c r="W163" s="85">
        <f>SUMIFS(Data!$E:$E,Data!$D:$D,'All YOY'!W$137,Data!$A:$A,'All YOY'!W$136,Data!$C:$C,'All YOY'!$C163,Data!$B:$B,'All YOY'!W$135)</f>
        <v>115959</v>
      </c>
      <c r="X163" s="85">
        <f>SUMIFS(Data!$E:$E,Data!$D:$D,'All YOY'!X$137,Data!$A:$A,'All YOY'!X$136,Data!$C:$C,'All YOY'!$C163,Data!$B:$B,'All YOY'!X$135)</f>
        <v>64817</v>
      </c>
      <c r="Y163" s="85">
        <f>SUMIFS(Data!$E:$E,Data!$D:$D,'All YOY'!Y$137,Data!$A:$A,'All YOY'!Y$136,Data!$C:$C,'All YOY'!$C163,Data!$B:$B,'All YOY'!Y$135)</f>
        <v>51142</v>
      </c>
      <c r="Z163" s="85">
        <f>SUMIFS(Data!$E:$E,Data!$D:$D,'All YOY'!Z$137,Data!$A:$A,'All YOY'!Z$136,Data!$C:$C,'All YOY'!$C163,Data!$B:$B,'All YOY'!Z$135)</f>
        <v>116023</v>
      </c>
      <c r="AA163" s="85">
        <f>SUMIFS(Data!$E:$E,Data!$D:$D,'All YOY'!AA$137,Data!$A:$A,'All YOY'!AA$136,Data!$C:$C,'All YOY'!$C163,Data!$B:$B,'All YOY'!AA$135)</f>
        <v>65193</v>
      </c>
      <c r="AB163" s="85">
        <f>SUMIFS(Data!$E:$E,Data!$D:$D,'All YOY'!AB$137,Data!$A:$A,'All YOY'!AB$136,Data!$C:$C,'All YOY'!$C163,Data!$B:$B,'All YOY'!AB$135)</f>
        <v>50830</v>
      </c>
      <c r="AC163" s="85">
        <f>SUMIFS(Data!$E:$E,Data!$D:$D,'All YOY'!AC$137,Data!$A:$A,'All YOY'!AC$136,Data!$C:$C,'All YOY'!$C163,Data!$B:$B,'All YOY'!AC$135)</f>
        <v>122328</v>
      </c>
      <c r="AD163" s="85">
        <f>SUMIFS(Data!$E:$E,Data!$D:$D,'All YOY'!AD$137,Data!$A:$A,'All YOY'!AD$136,Data!$C:$C,'All YOY'!$C163,Data!$B:$B,'All YOY'!AD$135)</f>
        <v>68170</v>
      </c>
      <c r="AE163" s="85">
        <f>SUMIFS(Data!$E:$E,Data!$D:$D,'All YOY'!AE$137,Data!$A:$A,'All YOY'!AE$136,Data!$C:$C,'All YOY'!$C163,Data!$B:$B,'All YOY'!AE$135)</f>
        <v>54158</v>
      </c>
      <c r="AF163" s="85">
        <f>SUMIFS(Data!$E:$E,Data!$D:$D,'All YOY'!AF$137,Data!$A:$A,'All YOY'!AF$136,Data!$C:$C,'All YOY'!$C163,Data!$B:$B,'All YOY'!AF$135)</f>
        <v>125738</v>
      </c>
      <c r="AG163" s="85">
        <f>SUMIFS(Data!$E:$E,Data!$D:$D,'All YOY'!AG$137,Data!$A:$A,'All YOY'!AG$136,Data!$C:$C,'All YOY'!$C163,Data!$B:$B,'All YOY'!AG$135)</f>
        <v>68528</v>
      </c>
      <c r="AH163" s="85">
        <f>SUMIFS(Data!$E:$E,Data!$D:$D,'All YOY'!AH$137,Data!$A:$A,'All YOY'!AH$136,Data!$C:$C,'All YOY'!$C163,Data!$B:$B,'All YOY'!AH$135)</f>
        <v>57210</v>
      </c>
      <c r="AI163" s="85">
        <f>SUMIFS(Data!$E:$E,Data!$D:$D,'All YOY'!AI$137,Data!$A:$A,'All YOY'!AI$136,Data!$C:$C,'All YOY'!$C163,Data!$B:$B,'All YOY'!AI$135)</f>
        <v>131659</v>
      </c>
      <c r="AJ163" s="85">
        <f>SUMIFS(Data!$E:$E,Data!$D:$D,'All YOY'!AJ$137,Data!$A:$A,'All YOY'!AJ$136,Data!$C:$C,'All YOY'!$C163,Data!$B:$B,'All YOY'!AJ$135)</f>
        <v>69974</v>
      </c>
      <c r="AK163" s="85">
        <f>SUMIFS(Data!$E:$E,Data!$D:$D,'All YOY'!AK$137,Data!$A:$A,'All YOY'!AK$136,Data!$C:$C,'All YOY'!$C163,Data!$B:$B,'All YOY'!AK$135)</f>
        <v>61685</v>
      </c>
      <c r="AL163" s="85">
        <f>SUMIFS(Data!$E:$E,Data!$D:$D,'All YOY'!AL$137,Data!$A:$A,'All YOY'!AL$136,Data!$C:$C,'All YOY'!$C163,Data!$B:$B,'All YOY'!AL$135)</f>
        <v>131054</v>
      </c>
      <c r="AM163" s="85">
        <f>SUMIFS(Data!$E:$E,Data!$D:$D,'All YOY'!AM$137,Data!$A:$A,'All YOY'!AM$136,Data!$C:$C,'All YOY'!$C163,Data!$B:$B,'All YOY'!AM$135)</f>
        <v>70150</v>
      </c>
      <c r="AN163" s="85">
        <f>SUMIFS(Data!$E:$E,Data!$D:$D,'All YOY'!AN$137,Data!$A:$A,'All YOY'!AN$136,Data!$C:$C,'All YOY'!$C163,Data!$B:$B,'All YOY'!AN$135)</f>
        <v>60904</v>
      </c>
      <c r="AO163" s="85">
        <f>SUMIFS(Data!$E:$E,Data!$D:$D,'All YOY'!AO$137,Data!$A:$A,'All YOY'!AO$136,Data!$C:$C,'All YOY'!$C163,Data!$B:$B,'All YOY'!AO$135)</f>
        <v>132877</v>
      </c>
      <c r="AP163" s="85">
        <f>SUMIFS(Data!$E:$E,Data!$D:$D,'All YOY'!AP$137,Data!$A:$A,'All YOY'!AP$136,Data!$C:$C,'All YOY'!$C163,Data!$B:$B,'All YOY'!AP$135)</f>
        <v>72050</v>
      </c>
      <c r="AQ163" s="85">
        <f>SUMIFS(Data!$E:$E,Data!$D:$D,'All YOY'!AQ$137,Data!$A:$A,'All YOY'!AQ$136,Data!$C:$C,'All YOY'!$C163,Data!$B:$B,'All YOY'!AQ$135)</f>
        <v>60827</v>
      </c>
      <c r="AR163" s="85">
        <f>SUMIFS(Data!$E:$E,Data!$D:$D,'All YOY'!AR$137,Data!$A:$A,'All YOY'!AR$136,Data!$C:$C,'All YOY'!$C163,Data!$B:$B,'All YOY'!AR$135)</f>
        <v>134313</v>
      </c>
      <c r="AS163" s="85">
        <f>SUMIFS(Data!$E:$E,Data!$D:$D,'All YOY'!AS$137,Data!$A:$A,'All YOY'!AS$136,Data!$C:$C,'All YOY'!$C163,Data!$B:$B,'All YOY'!AS$135)</f>
        <v>70111</v>
      </c>
      <c r="AT163" s="85">
        <f>SUMIFS(Data!$E:$E,Data!$D:$D,'All YOY'!AT$137,Data!$A:$A,'All YOY'!AT$136,Data!$C:$C,'All YOY'!$C163,Data!$B:$B,'All YOY'!AT$135)</f>
        <v>64202</v>
      </c>
      <c r="AU163" s="85">
        <f>SUMIFS(Data!$E:$E,Data!$D:$D,'All YOY'!AU$137,Data!$A:$A,'All YOY'!AU$136,Data!$C:$C,'All YOY'!$C163,Data!$B:$B,'All YOY'!AU$135)</f>
        <v>147605</v>
      </c>
      <c r="AV163" s="85">
        <f>SUMIFS(Data!$E:$E,Data!$D:$D,'All YOY'!AV$137,Data!$A:$A,'All YOY'!AV$136,Data!$C:$C,'All YOY'!$C163,Data!$B:$B,'All YOY'!AV$135)</f>
        <v>73821</v>
      </c>
      <c r="AW163" s="85">
        <f>SUMIFS(Data!$E:$E,Data!$D:$D,'All YOY'!AW$137,Data!$A:$A,'All YOY'!AW$136,Data!$C:$C,'All YOY'!$C163,Data!$B:$B,'All YOY'!AW$135)</f>
        <v>73784</v>
      </c>
      <c r="AX163" s="85">
        <f>SUMIFS(Data!$E:$E,Data!$D:$D,'All YOY'!AX$137,Data!$A:$A,'All YOY'!AX$136,Data!$C:$C,'All YOY'!$C163,Data!$B:$B,'All YOY'!AX$135)</f>
        <v>146788</v>
      </c>
      <c r="AY163" s="85">
        <f>SUMIFS(Data!$E:$E,Data!$D:$D,'All YOY'!AY$137,Data!$A:$A,'All YOY'!AY$136,Data!$C:$C,'All YOY'!$C163,Data!$B:$B,'All YOY'!AY$135)</f>
        <v>74130</v>
      </c>
      <c r="AZ163" s="85">
        <f>SUMIFS(Data!$E:$E,Data!$D:$D,'All YOY'!AZ$137,Data!$A:$A,'All YOY'!AZ$136,Data!$C:$C,'All YOY'!$C163,Data!$B:$B,'All YOY'!AZ$135)</f>
        <v>72658</v>
      </c>
      <c r="BA163" s="85">
        <f>SUMIFS(Data!$E:$E,Data!$D:$D,'All YOY'!BA$137,Data!$A:$A,'All YOY'!BA$136,Data!$C:$C,'All YOY'!$C163,Data!$B:$B,'All YOY'!BA$135)</f>
        <v>0</v>
      </c>
      <c r="BB163" s="85">
        <f>SUMIFS(Data!$E:$E,Data!$D:$D,'All YOY'!BB$137,Data!$A:$A,'All YOY'!BB$136,Data!$C:$C,'All YOY'!$C163,Data!$B:$B,'All YOY'!BB$135)</f>
        <v>0</v>
      </c>
      <c r="BC163" s="85">
        <f>SUMIFS(Data!$E:$E,Data!$D:$D,'All YOY'!BC$137,Data!$A:$A,'All YOY'!BC$136,Data!$C:$C,'All YOY'!$C163,Data!$B:$B,'All YOY'!BC$135)</f>
        <v>0</v>
      </c>
      <c r="BD163" s="85">
        <f>SUMIFS(Data!$E:$E,Data!$D:$D,'All YOY'!BD$137,Data!$A:$A,'All YOY'!BD$136,Data!$C:$C,'All YOY'!$C163,Data!$B:$B,'All YOY'!BD$135)</f>
        <v>155029</v>
      </c>
      <c r="BE163" s="85">
        <f>SUMIFS(Data!$E:$E,Data!$D:$D,'All YOY'!BE$137,Data!$A:$A,'All YOY'!BE$136,Data!$C:$C,'All YOY'!$C163,Data!$B:$B,'All YOY'!BE$135)</f>
        <v>77212</v>
      </c>
      <c r="BF163" s="85">
        <f>SUMIFS(Data!$E:$E,Data!$D:$D,'All YOY'!BF$137,Data!$A:$A,'All YOY'!BF$136,Data!$C:$C,'All YOY'!$C163,Data!$B:$B,'All YOY'!BF$135)</f>
        <v>77817</v>
      </c>
      <c r="BG163" s="85">
        <f>SUMIFS(Data!$E:$E,Data!$D:$D,'All YOY'!BG$137,Data!$A:$A,'All YOY'!BG$136,Data!$C:$C,'All YOY'!$C163,Data!$B:$B,'All YOY'!BG$135)</f>
        <v>159016</v>
      </c>
      <c r="BH163" s="85">
        <f>SUMIFS(Data!$E:$E,Data!$D:$D,'All YOY'!BH$137,Data!$A:$A,'All YOY'!BH$136,Data!$C:$C,'All YOY'!$C163,Data!$B:$B,'All YOY'!BH$135)</f>
        <v>77696</v>
      </c>
      <c r="BI163" s="85">
        <f>SUMIFS(Data!$E:$E,Data!$D:$D,'All YOY'!BI$137,Data!$A:$A,'All YOY'!BI$136,Data!$C:$C,'All YOY'!$C163,Data!$B:$B,'All YOY'!BI$135)</f>
        <v>81320</v>
      </c>
      <c r="BJ163" s="85">
        <f>SUMIFS(Data!$E:$E,Data!$D:$D,'All YOY'!BJ$137,Data!$A:$A,'All YOY'!BJ$136,Data!$C:$C,'All YOY'!$C163,Data!$B:$B,'All YOY'!BJ$135)</f>
        <v>165985</v>
      </c>
      <c r="BK163" s="85">
        <f>SUMIFS(Data!$E:$E,Data!$D:$D,'All YOY'!BK$137,Data!$A:$A,'All YOY'!BK$136,Data!$C:$C,'All YOY'!$C163,Data!$B:$B,'All YOY'!BK$135)</f>
        <v>79794</v>
      </c>
      <c r="BL163" s="85">
        <f>SUMIFS(Data!$E:$E,Data!$D:$D,'All YOY'!BL$137,Data!$A:$A,'All YOY'!BL$136,Data!$C:$C,'All YOY'!$C163,Data!$B:$B,'All YOY'!BL$135)</f>
        <v>86191</v>
      </c>
      <c r="BM163" s="85">
        <f>SUMIFS(Data!$E:$E,Data!$D:$D,'All YOY'!BM$137,Data!$A:$A,'All YOY'!BM$136,Data!$C:$C,'All YOY'!$C163,Data!$B:$B,'All YOY'!BM$135)</f>
        <v>173202</v>
      </c>
      <c r="BN163" s="85">
        <f>SUMIFS(Data!$E:$E,Data!$D:$D,'All YOY'!BN$137,Data!$A:$A,'All YOY'!BN$136,Data!$C:$C,'All YOY'!$C163,Data!$B:$B,'All YOY'!BN$135)</f>
        <v>81889</v>
      </c>
      <c r="BO163" s="85">
        <f>SUMIFS(Data!$E:$E,Data!$D:$D,'All YOY'!BO$137,Data!$A:$A,'All YOY'!BO$136,Data!$C:$C,'All YOY'!$C163,Data!$B:$B,'All YOY'!BO$135)</f>
        <v>91313</v>
      </c>
      <c r="BP163" s="85">
        <f>SUMIFS(Data!$E:$E,Data!$D:$D,'All YOY'!BP$137,Data!$A:$A,'All YOY'!BP$136,Data!$C:$C,'All YOY'!$C163,Data!$B:$B,'All YOY'!BP$135)</f>
        <v>179983</v>
      </c>
      <c r="BQ163" s="85">
        <f>SUMIFS(Data!$E:$E,Data!$D:$D,'All YOY'!BQ$137,Data!$A:$A,'All YOY'!BQ$136,Data!$C:$C,'All YOY'!$C163,Data!$B:$B,'All YOY'!BQ$135)</f>
        <v>84731</v>
      </c>
      <c r="BR163" s="85">
        <f>SUMIFS(Data!$E:$E,Data!$D:$D,'All YOY'!BR$137,Data!$A:$A,'All YOY'!BR$136,Data!$C:$C,'All YOY'!$C163,Data!$B:$B,'All YOY'!BR$135)</f>
        <v>95252</v>
      </c>
      <c r="BS163" s="85">
        <f>SUMIFS(Data!$E:$E,Data!$D:$D,'All YOY'!BS$137,Data!$A:$A,'All YOY'!BS$136,Data!$C:$C,'All YOY'!$C163,Data!$B:$B,'All YOY'!BS$135)</f>
        <v>177404</v>
      </c>
      <c r="BT163" s="85">
        <f>SUMIFS(Data!$E:$E,Data!$D:$D,'All YOY'!BT$137,Data!$A:$A,'All YOY'!BT$136,Data!$C:$C,'All YOY'!$C163,Data!$B:$B,'All YOY'!BT$135)</f>
        <v>86315</v>
      </c>
      <c r="BU163" s="85">
        <f>SUMIFS(Data!$E:$E,Data!$D:$D,'All YOY'!BU$137,Data!$A:$A,'All YOY'!BU$136,Data!$C:$C,'All YOY'!$C163,Data!$B:$B,'All YOY'!BU$135)</f>
        <v>91089</v>
      </c>
      <c r="BV163" s="85">
        <f>SUMIFS(Data!$E:$E,Data!$D:$D,'All YOY'!BV$137,Data!$A:$A,'All YOY'!BV$136,Data!$C:$C,'All YOY'!$C163,Data!$B:$B,'All YOY'!BV$135)</f>
        <v>182598</v>
      </c>
      <c r="BW163" s="85">
        <f>SUMIFS(Data!$E:$E,Data!$D:$D,'All YOY'!BW$137,Data!$A:$A,'All YOY'!BW$136,Data!$C:$C,'All YOY'!$C163,Data!$B:$B,'All YOY'!BW$135)</f>
        <v>86436</v>
      </c>
      <c r="BX163" s="85">
        <f>SUMIFS(Data!$E:$E,Data!$D:$D,'All YOY'!BX$137,Data!$A:$A,'All YOY'!BX$136,Data!$C:$C,'All YOY'!$C163,Data!$B:$B,'All YOY'!BX$135)</f>
        <v>96162</v>
      </c>
      <c r="BY163" s="85">
        <f>SUMIFS(Data!$E:$E,Data!$D:$D,'All YOY'!BY$137,Data!$A:$A,'All YOY'!BY$136,Data!$C:$C,'All YOY'!$C163,Data!$B:$B,'All YOY'!BY$135)</f>
        <v>181318</v>
      </c>
      <c r="BZ163" s="85">
        <f>SUMIFS(Data!$E:$E,Data!$D:$D,'All YOY'!BZ$137,Data!$A:$A,'All YOY'!BZ$136,Data!$C:$C,'All YOY'!$C163,Data!$B:$B,'All YOY'!BZ$135)</f>
        <v>86126</v>
      </c>
      <c r="CA163" s="85">
        <f>SUMIFS(Data!$E:$E,Data!$D:$D,'All YOY'!CA$137,Data!$A:$A,'All YOY'!CA$136,Data!$C:$C,'All YOY'!$C163,Data!$B:$B,'All YOY'!CA$135)</f>
        <v>95192</v>
      </c>
      <c r="CB163" s="85">
        <f>SUMIFS(Data!$E:$E,Data!$D:$D,'All YOY'!CB$137,Data!$A:$A,'All YOY'!CB$136,Data!$C:$C,'All YOY'!$C163,Data!$B:$B,'All YOY'!CB$135)</f>
        <v>183526</v>
      </c>
      <c r="CC163" s="85">
        <f>SUMIFS(Data!$E:$E,Data!$D:$D,'All YOY'!CC$137,Data!$A:$A,'All YOY'!CC$136,Data!$C:$C,'All YOY'!$C163,Data!$B:$B,'All YOY'!CC$135)</f>
        <v>86454</v>
      </c>
      <c r="CD163" s="85">
        <f>SUMIFS(Data!$E:$E,Data!$D:$D,'All YOY'!CD$137,Data!$A:$A,'All YOY'!CD$136,Data!$C:$C,'All YOY'!$C163,Data!$B:$B,'All YOY'!CD$135)</f>
        <v>97072</v>
      </c>
      <c r="CE163" s="85">
        <f>SUMIFS(Data!$E:$E,Data!$D:$D,'All YOY'!CE$137,Data!$A:$A,'All YOY'!CE$136,Data!$C:$C,'All YOY'!$C163,Data!$B:$B,'All YOY'!CE$135)</f>
        <v>185918</v>
      </c>
      <c r="CF163" s="85">
        <f>SUMIFS(Data!$E:$E,Data!$D:$D,'All YOY'!CF$137,Data!$A:$A,'All YOY'!CF$136,Data!$C:$C,'All YOY'!$C163,Data!$B:$B,'All YOY'!CF$135)</f>
        <v>88120</v>
      </c>
      <c r="CG163" s="85">
        <f>SUMIFS(Data!$E:$E,Data!$D:$D,'All YOY'!CG$137,Data!$A:$A,'All YOY'!CG$136,Data!$C:$C,'All YOY'!$C163,Data!$B:$B,'All YOY'!CG$135)</f>
        <v>97798</v>
      </c>
      <c r="CH163" s="85">
        <f>SUMIFS(Data!$E:$E,Data!$D:$D,'All YOY'!CH$137,Data!$A:$A,'All YOY'!CH$136,Data!$C:$C,'All YOY'!$C163,Data!$B:$B,'All YOY'!CH$135)</f>
        <v>187842</v>
      </c>
      <c r="CI163" s="85">
        <f>SUMIFS(Data!$E:$E,Data!$D:$D,'All YOY'!CI$137,Data!$A:$A,'All YOY'!CI$136,Data!$C:$C,'All YOY'!$C163,Data!$B:$B,'All YOY'!CI$135)</f>
        <v>91254</v>
      </c>
      <c r="CJ163" s="85">
        <f>SUMIFS(Data!$E:$E,Data!$D:$D,'All YOY'!CJ$137,Data!$A:$A,'All YOY'!CJ$136,Data!$C:$C,'All YOY'!$C163,Data!$B:$B,'All YOY'!CJ$135)</f>
        <v>96588</v>
      </c>
      <c r="CK163" s="85">
        <f>SUMIFS(Data!$E:$E,Data!$D:$D,'All YOY'!CK$137,Data!$A:$A,'All YOY'!CK$136,Data!$C:$C,'All YOY'!$C163,Data!$B:$B,'All YOY'!CK$135)</f>
        <v>194746</v>
      </c>
      <c r="CL163" s="85">
        <f>SUMIFS(Data!$E:$E,Data!$D:$D,'All YOY'!CL$137,Data!$A:$A,'All YOY'!CL$136,Data!$C:$C,'All YOY'!$C163,Data!$B:$B,'All YOY'!CL$135)</f>
        <v>92699</v>
      </c>
      <c r="CM163" s="85">
        <f>SUMIFS(Data!$E:$E,Data!$D:$D,'All YOY'!CM$137,Data!$A:$A,'All YOY'!CM$136,Data!$C:$C,'All YOY'!$C163,Data!$B:$B,'All YOY'!CM$135)</f>
        <v>102047</v>
      </c>
      <c r="CN163" s="85">
        <f>SUMIFS(Data!$E:$E,Data!$D:$D,'All YOY'!CN$137,Data!$A:$A,'All YOY'!CN$136,Data!$C:$C,'All YOY'!$C163,Data!$B:$B,'All YOY'!CN$135)</f>
        <v>194112</v>
      </c>
      <c r="CO163" s="85">
        <f>SUMIFS(Data!$E:$E,Data!$D:$D,'All YOY'!CO$137,Data!$A:$A,'All YOY'!CO$136,Data!$C:$C,'All YOY'!$C163,Data!$B:$B,'All YOY'!CO$135)</f>
        <v>93927</v>
      </c>
      <c r="CP163" s="85">
        <f>SUMIFS(Data!$E:$E,Data!$D:$D,'All YOY'!CP$137,Data!$A:$A,'All YOY'!CP$136,Data!$C:$C,'All YOY'!$C163,Data!$B:$B,'All YOY'!CP$135)</f>
        <v>100185</v>
      </c>
      <c r="CQ163" s="85">
        <f>SUMIFS(Data!$E:$E,Data!$D:$D,'All YOY'!CQ$137,Data!$A:$A,'All YOY'!CQ$136,Data!$C:$C,'All YOY'!$C163,Data!$B:$B,'All YOY'!CQ$135)</f>
        <v>187885</v>
      </c>
      <c r="CR163" s="85">
        <f>SUMIFS(Data!$E:$E,Data!$D:$D,'All YOY'!CR$137,Data!$A:$A,'All YOY'!CR$136,Data!$C:$C,'All YOY'!$C163,Data!$B:$B,'All YOY'!CR$135)</f>
        <v>90082</v>
      </c>
      <c r="CS163" s="85">
        <f>SUMIFS(Data!$E:$E,Data!$D:$D,'All YOY'!CS$137,Data!$A:$A,'All YOY'!CS$136,Data!$C:$C,'All YOY'!$C163,Data!$B:$B,'All YOY'!CS$135)</f>
        <v>97803</v>
      </c>
      <c r="CT163" s="85">
        <f>SUMIFS(Data!$E:$E,Data!$D:$D,'All YOY'!CT$137,Data!$A:$A,'All YOY'!CT$136,Data!$C:$C,'All YOY'!$C163,Data!$B:$B,'All YOY'!CT$135)</f>
        <v>183639</v>
      </c>
      <c r="CU163" s="85">
        <f>SUMIFS(Data!$E:$E,Data!$D:$D,'All YOY'!CU$137,Data!$A:$A,'All YOY'!CU$136,Data!$C:$C,'All YOY'!$C163,Data!$B:$B,'All YOY'!CU$135)</f>
        <v>88388</v>
      </c>
      <c r="CV163" s="85">
        <f>SUMIFS(Data!$E:$E,Data!$D:$D,'All YOY'!CV$137,Data!$A:$A,'All YOY'!CV$136,Data!$C:$C,'All YOY'!$C163,Data!$B:$B,'All YOY'!CV$135)</f>
        <v>95251</v>
      </c>
      <c r="CW163" s="85">
        <f>SUMIFS(Data!$E:$E,Data!$D:$D,'All YOY'!CW$137,Data!$A:$A,'All YOY'!CW$136,Data!$C:$C,'All YOY'!$C163,Data!$B:$B,'All YOY'!CW$135)</f>
        <v>180064</v>
      </c>
      <c r="CX163" s="85">
        <f>SUMIFS(Data!$E:$E,Data!$D:$D,'All YOY'!CX$137,Data!$A:$A,'All YOY'!CX$136,Data!$C:$C,'All YOY'!$C163,Data!$B:$B,'All YOY'!CX$135)</f>
        <v>85871</v>
      </c>
      <c r="CY163" s="85">
        <f>SUMIFS(Data!$E:$E,Data!$D:$D,'All YOY'!CY$137,Data!$A:$A,'All YOY'!CY$136,Data!$C:$C,'All YOY'!$C163,Data!$B:$B,'All YOY'!CY$135)</f>
        <v>94193</v>
      </c>
      <c r="CZ163" s="85">
        <f>SUMIFS(Data!$E:$E,Data!$D:$D,'All YOY'!CZ$137,Data!$A:$A,'All YOY'!CZ$136,Data!$C:$C,'All YOY'!$C163,Data!$B:$B,'All YOY'!CZ$135)</f>
        <v>184650</v>
      </c>
      <c r="DA163" s="85">
        <f>SUMIFS(Data!$E:$E,Data!$D:$D,'All YOY'!DA$137,Data!$A:$A,'All YOY'!DA$136,Data!$C:$C,'All YOY'!$C163,Data!$B:$B,'All YOY'!DA$135)</f>
        <v>86238</v>
      </c>
      <c r="DB163" s="85">
        <f>SUMIFS(Data!$E:$E,Data!$D:$D,'All YOY'!DB$137,Data!$A:$A,'All YOY'!DB$136,Data!$C:$C,'All YOY'!$C163,Data!$B:$B,'All YOY'!DB$135)</f>
        <v>98412</v>
      </c>
      <c r="DC163" s="85">
        <f>SUMIFS(Data!$E:$E,Data!$D:$D,'All YOY'!DC$137,Data!$A:$A,'All YOY'!DC$136,Data!$C:$C,'All YOY'!$C163,Data!$B:$B,'All YOY'!DC$135)</f>
        <v>184376</v>
      </c>
      <c r="DD163" s="85">
        <f>SUMIFS(Data!$E:$E,Data!$D:$D,'All YOY'!DD$137,Data!$A:$A,'All YOY'!DD$136,Data!$C:$C,'All YOY'!$C163,Data!$B:$B,'All YOY'!DD$135)</f>
        <v>86685</v>
      </c>
      <c r="DE163" s="85">
        <f>SUMIFS(Data!$E:$E,Data!$D:$D,'All YOY'!DE$137,Data!$A:$A,'All YOY'!DE$136,Data!$C:$C,'All YOY'!$C163,Data!$B:$B,'All YOY'!DE$135)</f>
        <v>97691</v>
      </c>
    </row>
    <row r="164" spans="1:109">
      <c r="A164" s="77" t="s">
        <v>460</v>
      </c>
      <c r="B164" s="77"/>
      <c r="C164" s="77" t="s">
        <v>43</v>
      </c>
      <c r="D164" s="77"/>
      <c r="E164" s="85">
        <f>SUMIFS(Data!$E:$E,Data!$D:$D,'All YOY'!E$137,Data!$A:$A,'All YOY'!E$136,Data!$C:$C,'All YOY'!$C164,Data!$B:$B,'All YOY'!E$135)</f>
        <v>0</v>
      </c>
      <c r="F164" s="85">
        <f>SUMIFS(Data!$E:$E,Data!$D:$D,'All YOY'!F$137,Data!$A:$A,'All YOY'!F$136,Data!$C:$C,'All YOY'!$C164,Data!$B:$B,'All YOY'!F$135)</f>
        <v>0</v>
      </c>
      <c r="G164" s="85">
        <f>SUMIFS(Data!$E:$E,Data!$D:$D,'All YOY'!G$137,Data!$A:$A,'All YOY'!G$136,Data!$C:$C,'All YOY'!$C164,Data!$B:$B,'All YOY'!G$135)</f>
        <v>0</v>
      </c>
      <c r="H164" s="85">
        <f>SUMIFS(Data!$E:$E,Data!$D:$D,'All YOY'!H$137,Data!$A:$A,'All YOY'!H$136,Data!$C:$C,'All YOY'!$C164,Data!$B:$B,'All YOY'!H$135)</f>
        <v>0</v>
      </c>
      <c r="I164" s="85">
        <f>SUMIFS(Data!$E:$E,Data!$D:$D,'All YOY'!I$137,Data!$A:$A,'All YOY'!I$136,Data!$C:$C,'All YOY'!$C164,Data!$B:$B,'All YOY'!I$135)</f>
        <v>0</v>
      </c>
      <c r="J164" s="85">
        <f>SUMIFS(Data!$E:$E,Data!$D:$D,'All YOY'!J$137,Data!$A:$A,'All YOY'!J$136,Data!$C:$C,'All YOY'!$C164,Data!$B:$B,'All YOY'!J$135)</f>
        <v>0</v>
      </c>
      <c r="K164" s="85">
        <f>SUMIFS(Data!$E:$E,Data!$D:$D,'All YOY'!K$137,Data!$A:$A,'All YOY'!K$136,Data!$C:$C,'All YOY'!$C164,Data!$B:$B,'All YOY'!K$135)</f>
        <v>0</v>
      </c>
      <c r="L164" s="85">
        <f>SUMIFS(Data!$E:$E,Data!$D:$D,'All YOY'!L$137,Data!$A:$A,'All YOY'!L$136,Data!$C:$C,'All YOY'!$C164,Data!$B:$B,'All YOY'!L$135)</f>
        <v>0</v>
      </c>
      <c r="M164" s="85">
        <f>SUMIFS(Data!$E:$E,Data!$D:$D,'All YOY'!M$137,Data!$A:$A,'All YOY'!M$136,Data!$C:$C,'All YOY'!$C164,Data!$B:$B,'All YOY'!M$135)</f>
        <v>0</v>
      </c>
      <c r="N164" s="85">
        <f>SUMIFS(Data!$E:$E,Data!$D:$D,'All YOY'!N$137,Data!$A:$A,'All YOY'!N$136,Data!$C:$C,'All YOY'!$C164,Data!$B:$B,'All YOY'!N$135)</f>
        <v>0</v>
      </c>
      <c r="O164" s="85">
        <f>SUMIFS(Data!$E:$E,Data!$D:$D,'All YOY'!O$137,Data!$A:$A,'All YOY'!O$136,Data!$C:$C,'All YOY'!$C164,Data!$B:$B,'All YOY'!O$135)</f>
        <v>0</v>
      </c>
      <c r="P164" s="85">
        <f>SUMIFS(Data!$E:$E,Data!$D:$D,'All YOY'!P$137,Data!$A:$A,'All YOY'!P$136,Data!$C:$C,'All YOY'!$C164,Data!$B:$B,'All YOY'!P$135)</f>
        <v>0</v>
      </c>
      <c r="Q164" s="85">
        <f>SUMIFS(Data!$E:$E,Data!$D:$D,'All YOY'!Q$137,Data!$A:$A,'All YOY'!Q$136,Data!$C:$C,'All YOY'!$C164,Data!$B:$B,'All YOY'!Q$135)</f>
        <v>0</v>
      </c>
      <c r="R164" s="85">
        <f>SUMIFS(Data!$E:$E,Data!$D:$D,'All YOY'!R$137,Data!$A:$A,'All YOY'!R$136,Data!$C:$C,'All YOY'!$C164,Data!$B:$B,'All YOY'!R$135)</f>
        <v>0</v>
      </c>
      <c r="S164" s="85">
        <f>SUMIFS(Data!$E:$E,Data!$D:$D,'All YOY'!S$137,Data!$A:$A,'All YOY'!S$136,Data!$C:$C,'All YOY'!$C164,Data!$B:$B,'All YOY'!S$135)</f>
        <v>0</v>
      </c>
      <c r="T164" s="85">
        <f>SUMIFS(Data!$E:$E,Data!$D:$D,'All YOY'!T$137,Data!$A:$A,'All YOY'!T$136,Data!$C:$C,'All YOY'!$C164,Data!$B:$B,'All YOY'!T$135)</f>
        <v>0</v>
      </c>
      <c r="U164" s="85">
        <f>SUMIFS(Data!$E:$E,Data!$D:$D,'All YOY'!U$137,Data!$A:$A,'All YOY'!U$136,Data!$C:$C,'All YOY'!$C164,Data!$B:$B,'All YOY'!U$135)</f>
        <v>0</v>
      </c>
      <c r="V164" s="85">
        <f>SUMIFS(Data!$E:$E,Data!$D:$D,'All YOY'!V$137,Data!$A:$A,'All YOY'!V$136,Data!$C:$C,'All YOY'!$C164,Data!$B:$B,'All YOY'!V$135)</f>
        <v>0</v>
      </c>
      <c r="W164" s="85">
        <f>SUMIFS(Data!$E:$E,Data!$D:$D,'All YOY'!W$137,Data!$A:$A,'All YOY'!W$136,Data!$C:$C,'All YOY'!$C164,Data!$B:$B,'All YOY'!W$135)</f>
        <v>0</v>
      </c>
      <c r="X164" s="85">
        <f>SUMIFS(Data!$E:$E,Data!$D:$D,'All YOY'!X$137,Data!$A:$A,'All YOY'!X$136,Data!$C:$C,'All YOY'!$C164,Data!$B:$B,'All YOY'!X$135)</f>
        <v>0</v>
      </c>
      <c r="Y164" s="85">
        <f>SUMIFS(Data!$E:$E,Data!$D:$D,'All YOY'!Y$137,Data!$A:$A,'All YOY'!Y$136,Data!$C:$C,'All YOY'!$C164,Data!$B:$B,'All YOY'!Y$135)</f>
        <v>0</v>
      </c>
      <c r="Z164" s="85">
        <f>SUMIFS(Data!$E:$E,Data!$D:$D,'All YOY'!Z$137,Data!$A:$A,'All YOY'!Z$136,Data!$C:$C,'All YOY'!$C164,Data!$B:$B,'All YOY'!Z$135)</f>
        <v>0</v>
      </c>
      <c r="AA164" s="85">
        <f>SUMIFS(Data!$E:$E,Data!$D:$D,'All YOY'!AA$137,Data!$A:$A,'All YOY'!AA$136,Data!$C:$C,'All YOY'!$C164,Data!$B:$B,'All YOY'!AA$135)</f>
        <v>0</v>
      </c>
      <c r="AB164" s="85">
        <f>SUMIFS(Data!$E:$E,Data!$D:$D,'All YOY'!AB$137,Data!$A:$A,'All YOY'!AB$136,Data!$C:$C,'All YOY'!$C164,Data!$B:$B,'All YOY'!AB$135)</f>
        <v>0</v>
      </c>
      <c r="AC164" s="85">
        <f>SUMIFS(Data!$E:$E,Data!$D:$D,'All YOY'!AC$137,Data!$A:$A,'All YOY'!AC$136,Data!$C:$C,'All YOY'!$C164,Data!$B:$B,'All YOY'!AC$135)</f>
        <v>0</v>
      </c>
      <c r="AD164" s="85">
        <f>SUMIFS(Data!$E:$E,Data!$D:$D,'All YOY'!AD$137,Data!$A:$A,'All YOY'!AD$136,Data!$C:$C,'All YOY'!$C164,Data!$B:$B,'All YOY'!AD$135)</f>
        <v>0</v>
      </c>
      <c r="AE164" s="85">
        <f>SUMIFS(Data!$E:$E,Data!$D:$D,'All YOY'!AE$137,Data!$A:$A,'All YOY'!AE$136,Data!$C:$C,'All YOY'!$C164,Data!$B:$B,'All YOY'!AE$135)</f>
        <v>0</v>
      </c>
      <c r="AF164" s="85">
        <f>SUMIFS(Data!$E:$E,Data!$D:$D,'All YOY'!AF$137,Data!$A:$A,'All YOY'!AF$136,Data!$C:$C,'All YOY'!$C164,Data!$B:$B,'All YOY'!AF$135)</f>
        <v>0</v>
      </c>
      <c r="AG164" s="85">
        <f>SUMIFS(Data!$E:$E,Data!$D:$D,'All YOY'!AG$137,Data!$A:$A,'All YOY'!AG$136,Data!$C:$C,'All YOY'!$C164,Data!$B:$B,'All YOY'!AG$135)</f>
        <v>0</v>
      </c>
      <c r="AH164" s="85">
        <f>SUMIFS(Data!$E:$E,Data!$D:$D,'All YOY'!AH$137,Data!$A:$A,'All YOY'!AH$136,Data!$C:$C,'All YOY'!$C164,Data!$B:$B,'All YOY'!AH$135)</f>
        <v>0</v>
      </c>
      <c r="AI164" s="85">
        <f>SUMIFS(Data!$E:$E,Data!$D:$D,'All YOY'!AI$137,Data!$A:$A,'All YOY'!AI$136,Data!$C:$C,'All YOY'!$C164,Data!$B:$B,'All YOY'!AI$135)</f>
        <v>0</v>
      </c>
      <c r="AJ164" s="85">
        <f>SUMIFS(Data!$E:$E,Data!$D:$D,'All YOY'!AJ$137,Data!$A:$A,'All YOY'!AJ$136,Data!$C:$C,'All YOY'!$C164,Data!$B:$B,'All YOY'!AJ$135)</f>
        <v>0</v>
      </c>
      <c r="AK164" s="85">
        <f>SUMIFS(Data!$E:$E,Data!$D:$D,'All YOY'!AK$137,Data!$A:$A,'All YOY'!AK$136,Data!$C:$C,'All YOY'!$C164,Data!$B:$B,'All YOY'!AK$135)</f>
        <v>0</v>
      </c>
      <c r="AL164" s="85">
        <f>SUMIFS(Data!$E:$E,Data!$D:$D,'All YOY'!AL$137,Data!$A:$A,'All YOY'!AL$136,Data!$C:$C,'All YOY'!$C164,Data!$B:$B,'All YOY'!AL$135)</f>
        <v>0</v>
      </c>
      <c r="AM164" s="85">
        <f>SUMIFS(Data!$E:$E,Data!$D:$D,'All YOY'!AM$137,Data!$A:$A,'All YOY'!AM$136,Data!$C:$C,'All YOY'!$C164,Data!$B:$B,'All YOY'!AM$135)</f>
        <v>0</v>
      </c>
      <c r="AN164" s="85">
        <f>SUMIFS(Data!$E:$E,Data!$D:$D,'All YOY'!AN$137,Data!$A:$A,'All YOY'!AN$136,Data!$C:$C,'All YOY'!$C164,Data!$B:$B,'All YOY'!AN$135)</f>
        <v>0</v>
      </c>
      <c r="AO164" s="85">
        <f>SUMIFS(Data!$E:$E,Data!$D:$D,'All YOY'!AO$137,Data!$A:$A,'All YOY'!AO$136,Data!$C:$C,'All YOY'!$C164,Data!$B:$B,'All YOY'!AO$135)</f>
        <v>0</v>
      </c>
      <c r="AP164" s="85">
        <f>SUMIFS(Data!$E:$E,Data!$D:$D,'All YOY'!AP$137,Data!$A:$A,'All YOY'!AP$136,Data!$C:$C,'All YOY'!$C164,Data!$B:$B,'All YOY'!AP$135)</f>
        <v>0</v>
      </c>
      <c r="AQ164" s="85">
        <f>SUMIFS(Data!$E:$E,Data!$D:$D,'All YOY'!AQ$137,Data!$A:$A,'All YOY'!AQ$136,Data!$C:$C,'All YOY'!$C164,Data!$B:$B,'All YOY'!AQ$135)</f>
        <v>0</v>
      </c>
      <c r="AR164" s="85">
        <f>SUMIFS(Data!$E:$E,Data!$D:$D,'All YOY'!AR$137,Data!$A:$A,'All YOY'!AR$136,Data!$C:$C,'All YOY'!$C164,Data!$B:$B,'All YOY'!AR$135)</f>
        <v>0</v>
      </c>
      <c r="AS164" s="85">
        <f>SUMIFS(Data!$E:$E,Data!$D:$D,'All YOY'!AS$137,Data!$A:$A,'All YOY'!AS$136,Data!$C:$C,'All YOY'!$C164,Data!$B:$B,'All YOY'!AS$135)</f>
        <v>0</v>
      </c>
      <c r="AT164" s="85">
        <f>SUMIFS(Data!$E:$E,Data!$D:$D,'All YOY'!AT$137,Data!$A:$A,'All YOY'!AT$136,Data!$C:$C,'All YOY'!$C164,Data!$B:$B,'All YOY'!AT$135)</f>
        <v>0</v>
      </c>
      <c r="AU164" s="85">
        <f>SUMIFS(Data!$E:$E,Data!$D:$D,'All YOY'!AU$137,Data!$A:$A,'All YOY'!AU$136,Data!$C:$C,'All YOY'!$C164,Data!$B:$B,'All YOY'!AU$135)</f>
        <v>0</v>
      </c>
      <c r="AV164" s="85">
        <f>SUMIFS(Data!$E:$E,Data!$D:$D,'All YOY'!AV$137,Data!$A:$A,'All YOY'!AV$136,Data!$C:$C,'All YOY'!$C164,Data!$B:$B,'All YOY'!AV$135)</f>
        <v>0</v>
      </c>
      <c r="AW164" s="85">
        <f>SUMIFS(Data!$E:$E,Data!$D:$D,'All YOY'!AW$137,Data!$A:$A,'All YOY'!AW$136,Data!$C:$C,'All YOY'!$C164,Data!$B:$B,'All YOY'!AW$135)</f>
        <v>0</v>
      </c>
      <c r="AX164" s="85">
        <f>SUMIFS(Data!$E:$E,Data!$D:$D,'All YOY'!AX$137,Data!$A:$A,'All YOY'!AX$136,Data!$C:$C,'All YOY'!$C164,Data!$B:$B,'All YOY'!AX$135)</f>
        <v>0</v>
      </c>
      <c r="AY164" s="85">
        <f>SUMIFS(Data!$E:$E,Data!$D:$D,'All YOY'!AY$137,Data!$A:$A,'All YOY'!AY$136,Data!$C:$C,'All YOY'!$C164,Data!$B:$B,'All YOY'!AY$135)</f>
        <v>0</v>
      </c>
      <c r="AZ164" s="85">
        <f>SUMIFS(Data!$E:$E,Data!$D:$D,'All YOY'!AZ$137,Data!$A:$A,'All YOY'!AZ$136,Data!$C:$C,'All YOY'!$C164,Data!$B:$B,'All YOY'!AZ$135)</f>
        <v>0</v>
      </c>
      <c r="BA164" s="85">
        <f>SUMIFS(Data!$E:$E,Data!$D:$D,'All YOY'!BA$137,Data!$A:$A,'All YOY'!BA$136,Data!$C:$C,'All YOY'!$C164,Data!$B:$B,'All YOY'!BA$135)</f>
        <v>0</v>
      </c>
      <c r="BB164" s="85">
        <f>SUMIFS(Data!$E:$E,Data!$D:$D,'All YOY'!BB$137,Data!$A:$A,'All YOY'!BB$136,Data!$C:$C,'All YOY'!$C164,Data!$B:$B,'All YOY'!BB$135)</f>
        <v>0</v>
      </c>
      <c r="BC164" s="85">
        <f>SUMIFS(Data!$E:$E,Data!$D:$D,'All YOY'!BC$137,Data!$A:$A,'All YOY'!BC$136,Data!$C:$C,'All YOY'!$C164,Data!$B:$B,'All YOY'!BC$135)</f>
        <v>0</v>
      </c>
      <c r="BD164" s="85">
        <f>SUMIFS(Data!$E:$E,Data!$D:$D,'All YOY'!BD$137,Data!$A:$A,'All YOY'!BD$136,Data!$C:$C,'All YOY'!$C164,Data!$B:$B,'All YOY'!BD$135)</f>
        <v>0</v>
      </c>
      <c r="BE164" s="85">
        <f>SUMIFS(Data!$E:$E,Data!$D:$D,'All YOY'!BE$137,Data!$A:$A,'All YOY'!BE$136,Data!$C:$C,'All YOY'!$C164,Data!$B:$B,'All YOY'!BE$135)</f>
        <v>0</v>
      </c>
      <c r="BF164" s="85">
        <f>SUMIFS(Data!$E:$E,Data!$D:$D,'All YOY'!BF$137,Data!$A:$A,'All YOY'!BF$136,Data!$C:$C,'All YOY'!$C164,Data!$B:$B,'All YOY'!BF$135)</f>
        <v>0</v>
      </c>
      <c r="BG164" s="85">
        <f>SUMIFS(Data!$E:$E,Data!$D:$D,'All YOY'!BG$137,Data!$A:$A,'All YOY'!BG$136,Data!$C:$C,'All YOY'!$C164,Data!$B:$B,'All YOY'!BG$135)</f>
        <v>0</v>
      </c>
      <c r="BH164" s="85">
        <f>SUMIFS(Data!$E:$E,Data!$D:$D,'All YOY'!BH$137,Data!$A:$A,'All YOY'!BH$136,Data!$C:$C,'All YOY'!$C164,Data!$B:$B,'All YOY'!BH$135)</f>
        <v>0</v>
      </c>
      <c r="BI164" s="85">
        <f>SUMIFS(Data!$E:$E,Data!$D:$D,'All YOY'!BI$137,Data!$A:$A,'All YOY'!BI$136,Data!$C:$C,'All YOY'!$C164,Data!$B:$B,'All YOY'!BI$135)</f>
        <v>0</v>
      </c>
      <c r="BJ164" s="85">
        <f>SUMIFS(Data!$E:$E,Data!$D:$D,'All YOY'!BJ$137,Data!$A:$A,'All YOY'!BJ$136,Data!$C:$C,'All YOY'!$C164,Data!$B:$B,'All YOY'!BJ$135)</f>
        <v>0</v>
      </c>
      <c r="BK164" s="85">
        <f>SUMIFS(Data!$E:$E,Data!$D:$D,'All YOY'!BK$137,Data!$A:$A,'All YOY'!BK$136,Data!$C:$C,'All YOY'!$C164,Data!$B:$B,'All YOY'!BK$135)</f>
        <v>0</v>
      </c>
      <c r="BL164" s="85">
        <f>SUMIFS(Data!$E:$E,Data!$D:$D,'All YOY'!BL$137,Data!$A:$A,'All YOY'!BL$136,Data!$C:$C,'All YOY'!$C164,Data!$B:$B,'All YOY'!BL$135)</f>
        <v>0</v>
      </c>
      <c r="BM164" s="85">
        <f>SUMIFS(Data!$E:$E,Data!$D:$D,'All YOY'!BM$137,Data!$A:$A,'All YOY'!BM$136,Data!$C:$C,'All YOY'!$C164,Data!$B:$B,'All YOY'!BM$135)</f>
        <v>0</v>
      </c>
      <c r="BN164" s="85">
        <f>SUMIFS(Data!$E:$E,Data!$D:$D,'All YOY'!BN$137,Data!$A:$A,'All YOY'!BN$136,Data!$C:$C,'All YOY'!$C164,Data!$B:$B,'All YOY'!BN$135)</f>
        <v>0</v>
      </c>
      <c r="BO164" s="85">
        <f>SUMIFS(Data!$E:$E,Data!$D:$D,'All YOY'!BO$137,Data!$A:$A,'All YOY'!BO$136,Data!$C:$C,'All YOY'!$C164,Data!$B:$B,'All YOY'!BO$135)</f>
        <v>0</v>
      </c>
      <c r="BP164" s="85">
        <f>SUMIFS(Data!$E:$E,Data!$D:$D,'All YOY'!BP$137,Data!$A:$A,'All YOY'!BP$136,Data!$C:$C,'All YOY'!$C164,Data!$B:$B,'All YOY'!BP$135)</f>
        <v>0</v>
      </c>
      <c r="BQ164" s="85">
        <f>SUMIFS(Data!$E:$E,Data!$D:$D,'All YOY'!BQ$137,Data!$A:$A,'All YOY'!BQ$136,Data!$C:$C,'All YOY'!$C164,Data!$B:$B,'All YOY'!BQ$135)</f>
        <v>0</v>
      </c>
      <c r="BR164" s="85">
        <f>SUMIFS(Data!$E:$E,Data!$D:$D,'All YOY'!BR$137,Data!$A:$A,'All YOY'!BR$136,Data!$C:$C,'All YOY'!$C164,Data!$B:$B,'All YOY'!BR$135)</f>
        <v>0</v>
      </c>
      <c r="BS164" s="85">
        <f>SUMIFS(Data!$E:$E,Data!$D:$D,'All YOY'!BS$137,Data!$A:$A,'All YOY'!BS$136,Data!$C:$C,'All YOY'!$C164,Data!$B:$B,'All YOY'!BS$135)</f>
        <v>0</v>
      </c>
      <c r="BT164" s="85">
        <f>SUMIFS(Data!$E:$E,Data!$D:$D,'All YOY'!BT$137,Data!$A:$A,'All YOY'!BT$136,Data!$C:$C,'All YOY'!$C164,Data!$B:$B,'All YOY'!BT$135)</f>
        <v>0</v>
      </c>
      <c r="BU164" s="85">
        <f>SUMIFS(Data!$E:$E,Data!$D:$D,'All YOY'!BU$137,Data!$A:$A,'All YOY'!BU$136,Data!$C:$C,'All YOY'!$C164,Data!$B:$B,'All YOY'!BU$135)</f>
        <v>0</v>
      </c>
      <c r="BV164" s="85">
        <f>SUMIFS(Data!$E:$E,Data!$D:$D,'All YOY'!BV$137,Data!$A:$A,'All YOY'!BV$136,Data!$C:$C,'All YOY'!$C164,Data!$B:$B,'All YOY'!BV$135)</f>
        <v>0</v>
      </c>
      <c r="BW164" s="85">
        <f>SUMIFS(Data!$E:$E,Data!$D:$D,'All YOY'!BW$137,Data!$A:$A,'All YOY'!BW$136,Data!$C:$C,'All YOY'!$C164,Data!$B:$B,'All YOY'!BW$135)</f>
        <v>0</v>
      </c>
      <c r="BX164" s="85">
        <f>SUMIFS(Data!$E:$E,Data!$D:$D,'All YOY'!BX$137,Data!$A:$A,'All YOY'!BX$136,Data!$C:$C,'All YOY'!$C164,Data!$B:$B,'All YOY'!BX$135)</f>
        <v>0</v>
      </c>
      <c r="BY164" s="85">
        <f>SUMIFS(Data!$E:$E,Data!$D:$D,'All YOY'!BY$137,Data!$A:$A,'All YOY'!BY$136,Data!$C:$C,'All YOY'!$C164,Data!$B:$B,'All YOY'!BY$135)</f>
        <v>0</v>
      </c>
      <c r="BZ164" s="85">
        <f>SUMIFS(Data!$E:$E,Data!$D:$D,'All YOY'!BZ$137,Data!$A:$A,'All YOY'!BZ$136,Data!$C:$C,'All YOY'!$C164,Data!$B:$B,'All YOY'!BZ$135)</f>
        <v>0</v>
      </c>
      <c r="CA164" s="85">
        <f>SUMIFS(Data!$E:$E,Data!$D:$D,'All YOY'!CA$137,Data!$A:$A,'All YOY'!CA$136,Data!$C:$C,'All YOY'!$C164,Data!$B:$B,'All YOY'!CA$135)</f>
        <v>0</v>
      </c>
      <c r="CB164" s="85">
        <f>SUMIFS(Data!$E:$E,Data!$D:$D,'All YOY'!CB$137,Data!$A:$A,'All YOY'!CB$136,Data!$C:$C,'All YOY'!$C164,Data!$B:$B,'All YOY'!CB$135)</f>
        <v>0</v>
      </c>
      <c r="CC164" s="85">
        <f>SUMIFS(Data!$E:$E,Data!$D:$D,'All YOY'!CC$137,Data!$A:$A,'All YOY'!CC$136,Data!$C:$C,'All YOY'!$C164,Data!$B:$B,'All YOY'!CC$135)</f>
        <v>0</v>
      </c>
      <c r="CD164" s="85">
        <f>SUMIFS(Data!$E:$E,Data!$D:$D,'All YOY'!CD$137,Data!$A:$A,'All YOY'!CD$136,Data!$C:$C,'All YOY'!$C164,Data!$B:$B,'All YOY'!CD$135)</f>
        <v>0</v>
      </c>
      <c r="CE164" s="85">
        <f>SUMIFS(Data!$E:$E,Data!$D:$D,'All YOY'!CE$137,Data!$A:$A,'All YOY'!CE$136,Data!$C:$C,'All YOY'!$C164,Data!$B:$B,'All YOY'!CE$135)</f>
        <v>0</v>
      </c>
      <c r="CF164" s="85">
        <f>SUMIFS(Data!$E:$E,Data!$D:$D,'All YOY'!CF$137,Data!$A:$A,'All YOY'!CF$136,Data!$C:$C,'All YOY'!$C164,Data!$B:$B,'All YOY'!CF$135)</f>
        <v>0</v>
      </c>
      <c r="CG164" s="85">
        <f>SUMIFS(Data!$E:$E,Data!$D:$D,'All YOY'!CG$137,Data!$A:$A,'All YOY'!CG$136,Data!$C:$C,'All YOY'!$C164,Data!$B:$B,'All YOY'!CG$135)</f>
        <v>0</v>
      </c>
      <c r="CH164" s="85">
        <f>SUMIFS(Data!$E:$E,Data!$D:$D,'All YOY'!CH$137,Data!$A:$A,'All YOY'!CH$136,Data!$C:$C,'All YOY'!$C164,Data!$B:$B,'All YOY'!CH$135)</f>
        <v>0</v>
      </c>
      <c r="CI164" s="85">
        <f>SUMIFS(Data!$E:$E,Data!$D:$D,'All YOY'!CI$137,Data!$A:$A,'All YOY'!CI$136,Data!$C:$C,'All YOY'!$C164,Data!$B:$B,'All YOY'!CI$135)</f>
        <v>0</v>
      </c>
      <c r="CJ164" s="85">
        <f>SUMIFS(Data!$E:$E,Data!$D:$D,'All YOY'!CJ$137,Data!$A:$A,'All YOY'!CJ$136,Data!$C:$C,'All YOY'!$C164,Data!$B:$B,'All YOY'!CJ$135)</f>
        <v>0</v>
      </c>
      <c r="CK164" s="85">
        <f>SUMIFS(Data!$E:$E,Data!$D:$D,'All YOY'!CK$137,Data!$A:$A,'All YOY'!CK$136,Data!$C:$C,'All YOY'!$C164,Data!$B:$B,'All YOY'!CK$135)</f>
        <v>0</v>
      </c>
      <c r="CL164" s="85">
        <f>SUMIFS(Data!$E:$E,Data!$D:$D,'All YOY'!CL$137,Data!$A:$A,'All YOY'!CL$136,Data!$C:$C,'All YOY'!$C164,Data!$B:$B,'All YOY'!CL$135)</f>
        <v>0</v>
      </c>
      <c r="CM164" s="85">
        <f>SUMIFS(Data!$E:$E,Data!$D:$D,'All YOY'!CM$137,Data!$A:$A,'All YOY'!CM$136,Data!$C:$C,'All YOY'!$C164,Data!$B:$B,'All YOY'!CM$135)</f>
        <v>0</v>
      </c>
      <c r="CN164" s="85">
        <f>SUMIFS(Data!$E:$E,Data!$D:$D,'All YOY'!CN$137,Data!$A:$A,'All YOY'!CN$136,Data!$C:$C,'All YOY'!$C164,Data!$B:$B,'All YOY'!CN$135)</f>
        <v>0</v>
      </c>
      <c r="CO164" s="85">
        <f>SUMIFS(Data!$E:$E,Data!$D:$D,'All YOY'!CO$137,Data!$A:$A,'All YOY'!CO$136,Data!$C:$C,'All YOY'!$C164,Data!$B:$B,'All YOY'!CO$135)</f>
        <v>0</v>
      </c>
      <c r="CP164" s="85">
        <f>SUMIFS(Data!$E:$E,Data!$D:$D,'All YOY'!CP$137,Data!$A:$A,'All YOY'!CP$136,Data!$C:$C,'All YOY'!$C164,Data!$B:$B,'All YOY'!CP$135)</f>
        <v>0</v>
      </c>
      <c r="CQ164" s="85">
        <f>SUMIFS(Data!$E:$E,Data!$D:$D,'All YOY'!CQ$137,Data!$A:$A,'All YOY'!CQ$136,Data!$C:$C,'All YOY'!$C164,Data!$B:$B,'All YOY'!CQ$135)</f>
        <v>0</v>
      </c>
      <c r="CR164" s="85">
        <f>SUMIFS(Data!$E:$E,Data!$D:$D,'All YOY'!CR$137,Data!$A:$A,'All YOY'!CR$136,Data!$C:$C,'All YOY'!$C164,Data!$B:$B,'All YOY'!CR$135)</f>
        <v>0</v>
      </c>
      <c r="CS164" s="85">
        <f>SUMIFS(Data!$E:$E,Data!$D:$D,'All YOY'!CS$137,Data!$A:$A,'All YOY'!CS$136,Data!$C:$C,'All YOY'!$C164,Data!$B:$B,'All YOY'!CS$135)</f>
        <v>0</v>
      </c>
      <c r="CT164" s="85">
        <f>SUMIFS(Data!$E:$E,Data!$D:$D,'All YOY'!CT$137,Data!$A:$A,'All YOY'!CT$136,Data!$C:$C,'All YOY'!$C164,Data!$B:$B,'All YOY'!CT$135)</f>
        <v>0</v>
      </c>
      <c r="CU164" s="85">
        <f>SUMIFS(Data!$E:$E,Data!$D:$D,'All YOY'!CU$137,Data!$A:$A,'All YOY'!CU$136,Data!$C:$C,'All YOY'!$C164,Data!$B:$B,'All YOY'!CU$135)</f>
        <v>0</v>
      </c>
      <c r="CV164" s="85">
        <f>SUMIFS(Data!$E:$E,Data!$D:$D,'All YOY'!CV$137,Data!$A:$A,'All YOY'!CV$136,Data!$C:$C,'All YOY'!$C164,Data!$B:$B,'All YOY'!CV$135)</f>
        <v>0</v>
      </c>
      <c r="CW164" s="85">
        <f>SUMIFS(Data!$E:$E,Data!$D:$D,'All YOY'!CW$137,Data!$A:$A,'All YOY'!CW$136,Data!$C:$C,'All YOY'!$C164,Data!$B:$B,'All YOY'!CW$135)</f>
        <v>0</v>
      </c>
      <c r="CX164" s="85">
        <f>SUMIFS(Data!$E:$E,Data!$D:$D,'All YOY'!CX$137,Data!$A:$A,'All YOY'!CX$136,Data!$C:$C,'All YOY'!$C164,Data!$B:$B,'All YOY'!CX$135)</f>
        <v>0</v>
      </c>
      <c r="CY164" s="85">
        <f>SUMIFS(Data!$E:$E,Data!$D:$D,'All YOY'!CY$137,Data!$A:$A,'All YOY'!CY$136,Data!$C:$C,'All YOY'!$C164,Data!$B:$B,'All YOY'!CY$135)</f>
        <v>0</v>
      </c>
      <c r="CZ164" s="85">
        <f>SUMIFS(Data!$E:$E,Data!$D:$D,'All YOY'!CZ$137,Data!$A:$A,'All YOY'!CZ$136,Data!$C:$C,'All YOY'!$C164,Data!$B:$B,'All YOY'!CZ$135)</f>
        <v>0</v>
      </c>
      <c r="DA164" s="85">
        <f>SUMIFS(Data!$E:$E,Data!$D:$D,'All YOY'!DA$137,Data!$A:$A,'All YOY'!DA$136,Data!$C:$C,'All YOY'!$C164,Data!$B:$B,'All YOY'!DA$135)</f>
        <v>0</v>
      </c>
      <c r="DB164" s="85">
        <f>SUMIFS(Data!$E:$E,Data!$D:$D,'All YOY'!DB$137,Data!$A:$A,'All YOY'!DB$136,Data!$C:$C,'All YOY'!$C164,Data!$B:$B,'All YOY'!DB$135)</f>
        <v>0</v>
      </c>
      <c r="DC164" s="85">
        <f>SUMIFS(Data!$E:$E,Data!$D:$D,'All YOY'!DC$137,Data!$A:$A,'All YOY'!DC$136,Data!$C:$C,'All YOY'!$C164,Data!$B:$B,'All YOY'!DC$135)</f>
        <v>0</v>
      </c>
      <c r="DD164" s="85">
        <f>SUMIFS(Data!$E:$E,Data!$D:$D,'All YOY'!DD$137,Data!$A:$A,'All YOY'!DD$136,Data!$C:$C,'All YOY'!$C164,Data!$B:$B,'All YOY'!DD$135)</f>
        <v>0</v>
      </c>
      <c r="DE164" s="85">
        <f>SUMIFS(Data!$E:$E,Data!$D:$D,'All YOY'!DE$137,Data!$A:$A,'All YOY'!DE$136,Data!$C:$C,'All YOY'!$C164,Data!$B:$B,'All YOY'!DE$135)</f>
        <v>0</v>
      </c>
    </row>
    <row r="165" spans="1:109">
      <c r="A165" s="77" t="s">
        <v>460</v>
      </c>
      <c r="B165" s="77"/>
      <c r="C165" s="77" t="s">
        <v>21</v>
      </c>
      <c r="D165" s="77"/>
      <c r="E165" s="85">
        <f>SUMIFS(Data!$E:$E,Data!$D:$D,'All YOY'!E$137,Data!$A:$A,'All YOY'!E$136,Data!$C:$C,'All YOY'!$C165,Data!$B:$B,'All YOY'!E$135)</f>
        <v>220462</v>
      </c>
      <c r="F165" s="85">
        <f>SUMIFS(Data!$E:$E,Data!$D:$D,'All YOY'!F$137,Data!$A:$A,'All YOY'!F$136,Data!$C:$C,'All YOY'!$C165,Data!$B:$B,'All YOY'!F$135)</f>
        <v>192515</v>
      </c>
      <c r="G165" s="85">
        <f>SUMIFS(Data!$E:$E,Data!$D:$D,'All YOY'!G$137,Data!$A:$A,'All YOY'!G$136,Data!$C:$C,'All YOY'!$C165,Data!$B:$B,'All YOY'!G$135)</f>
        <v>27947</v>
      </c>
      <c r="H165" s="85">
        <f>SUMIFS(Data!$E:$E,Data!$D:$D,'All YOY'!H$137,Data!$A:$A,'All YOY'!H$136,Data!$C:$C,'All YOY'!$C165,Data!$B:$B,'All YOY'!H$135)</f>
        <v>214692</v>
      </c>
      <c r="I165" s="85">
        <f>SUMIFS(Data!$E:$E,Data!$D:$D,'All YOY'!I$137,Data!$A:$A,'All YOY'!I$136,Data!$C:$C,'All YOY'!$C165,Data!$B:$B,'All YOY'!I$135)</f>
        <v>191115</v>
      </c>
      <c r="J165" s="85">
        <f>SUMIFS(Data!$E:$E,Data!$D:$D,'All YOY'!J$137,Data!$A:$A,'All YOY'!J$136,Data!$C:$C,'All YOY'!$C165,Data!$B:$B,'All YOY'!J$135)</f>
        <v>23577</v>
      </c>
      <c r="K165" s="85">
        <f>SUMIFS(Data!$E:$E,Data!$D:$D,'All YOY'!K$137,Data!$A:$A,'All YOY'!K$136,Data!$C:$C,'All YOY'!$C165,Data!$B:$B,'All YOY'!K$135)</f>
        <v>226254</v>
      </c>
      <c r="L165" s="85">
        <f>SUMIFS(Data!$E:$E,Data!$D:$D,'All YOY'!L$137,Data!$A:$A,'All YOY'!L$136,Data!$C:$C,'All YOY'!$C165,Data!$B:$B,'All YOY'!L$135)</f>
        <v>198983</v>
      </c>
      <c r="M165" s="85">
        <f>SUMIFS(Data!$E:$E,Data!$D:$D,'All YOY'!M$137,Data!$A:$A,'All YOY'!M$136,Data!$C:$C,'All YOY'!$C165,Data!$B:$B,'All YOY'!M$135)</f>
        <v>27271</v>
      </c>
      <c r="N165" s="85">
        <f>SUMIFS(Data!$E:$E,Data!$D:$D,'All YOY'!N$137,Data!$A:$A,'All YOY'!N$136,Data!$C:$C,'All YOY'!$C165,Data!$B:$B,'All YOY'!N$135)</f>
        <v>220822</v>
      </c>
      <c r="O165" s="85">
        <f>SUMIFS(Data!$E:$E,Data!$D:$D,'All YOY'!O$137,Data!$A:$A,'All YOY'!O$136,Data!$C:$C,'All YOY'!$C165,Data!$B:$B,'All YOY'!O$135)</f>
        <v>193491</v>
      </c>
      <c r="P165" s="85">
        <f>SUMIFS(Data!$E:$E,Data!$D:$D,'All YOY'!P$137,Data!$A:$A,'All YOY'!P$136,Data!$C:$C,'All YOY'!$C165,Data!$B:$B,'All YOY'!P$135)</f>
        <v>27331</v>
      </c>
      <c r="Q165" s="85">
        <f>SUMIFS(Data!$E:$E,Data!$D:$D,'All YOY'!Q$137,Data!$A:$A,'All YOY'!Q$136,Data!$C:$C,'All YOY'!$C165,Data!$B:$B,'All YOY'!Q$135)</f>
        <v>227777</v>
      </c>
      <c r="R165" s="85">
        <f>SUMIFS(Data!$E:$E,Data!$D:$D,'All YOY'!R$137,Data!$A:$A,'All YOY'!R$136,Data!$C:$C,'All YOY'!$C165,Data!$B:$B,'All YOY'!R$135)</f>
        <v>197519</v>
      </c>
      <c r="S165" s="85">
        <f>SUMIFS(Data!$E:$E,Data!$D:$D,'All YOY'!S$137,Data!$A:$A,'All YOY'!S$136,Data!$C:$C,'All YOY'!$C165,Data!$B:$B,'All YOY'!S$135)</f>
        <v>30258</v>
      </c>
      <c r="T165" s="85">
        <f>SUMIFS(Data!$E:$E,Data!$D:$D,'All YOY'!T$137,Data!$A:$A,'All YOY'!T$136,Data!$C:$C,'All YOY'!$C165,Data!$B:$B,'All YOY'!T$135)</f>
        <v>232012</v>
      </c>
      <c r="U165" s="85">
        <f>SUMIFS(Data!$E:$E,Data!$D:$D,'All YOY'!U$137,Data!$A:$A,'All YOY'!U$136,Data!$C:$C,'All YOY'!$C165,Data!$B:$B,'All YOY'!U$135)</f>
        <v>197997</v>
      </c>
      <c r="V165" s="85">
        <f>SUMIFS(Data!$E:$E,Data!$D:$D,'All YOY'!V$137,Data!$A:$A,'All YOY'!V$136,Data!$C:$C,'All YOY'!$C165,Data!$B:$B,'All YOY'!V$135)</f>
        <v>34015</v>
      </c>
      <c r="W165" s="85">
        <f>SUMIFS(Data!$E:$E,Data!$D:$D,'All YOY'!W$137,Data!$A:$A,'All YOY'!W$136,Data!$C:$C,'All YOY'!$C165,Data!$B:$B,'All YOY'!W$135)</f>
        <v>239293</v>
      </c>
      <c r="X165" s="85">
        <f>SUMIFS(Data!$E:$E,Data!$D:$D,'All YOY'!X$137,Data!$A:$A,'All YOY'!X$136,Data!$C:$C,'All YOY'!$C165,Data!$B:$B,'All YOY'!X$135)</f>
        <v>206925</v>
      </c>
      <c r="Y165" s="85">
        <f>SUMIFS(Data!$E:$E,Data!$D:$D,'All YOY'!Y$137,Data!$A:$A,'All YOY'!Y$136,Data!$C:$C,'All YOY'!$C165,Data!$B:$B,'All YOY'!Y$135)</f>
        <v>32368</v>
      </c>
      <c r="Z165" s="85">
        <f>SUMIFS(Data!$E:$E,Data!$D:$D,'All YOY'!Z$137,Data!$A:$A,'All YOY'!Z$136,Data!$C:$C,'All YOY'!$C165,Data!$B:$B,'All YOY'!Z$135)</f>
        <v>235865</v>
      </c>
      <c r="AA165" s="85">
        <f>SUMIFS(Data!$E:$E,Data!$D:$D,'All YOY'!AA$137,Data!$A:$A,'All YOY'!AA$136,Data!$C:$C,'All YOY'!$C165,Data!$B:$B,'All YOY'!AA$135)</f>
        <v>204215</v>
      </c>
      <c r="AB165" s="85">
        <f>SUMIFS(Data!$E:$E,Data!$D:$D,'All YOY'!AB$137,Data!$A:$A,'All YOY'!AB$136,Data!$C:$C,'All YOY'!$C165,Data!$B:$B,'All YOY'!AB$135)</f>
        <v>31650</v>
      </c>
      <c r="AC165" s="85">
        <f>SUMIFS(Data!$E:$E,Data!$D:$D,'All YOY'!AC$137,Data!$A:$A,'All YOY'!AC$136,Data!$C:$C,'All YOY'!$C165,Data!$B:$B,'All YOY'!AC$135)</f>
        <v>247819</v>
      </c>
      <c r="AD165" s="85">
        <f>SUMIFS(Data!$E:$E,Data!$D:$D,'All YOY'!AD$137,Data!$A:$A,'All YOY'!AD$136,Data!$C:$C,'All YOY'!$C165,Data!$B:$B,'All YOY'!AD$135)</f>
        <v>212931</v>
      </c>
      <c r="AE165" s="85">
        <f>SUMIFS(Data!$E:$E,Data!$D:$D,'All YOY'!AE$137,Data!$A:$A,'All YOY'!AE$136,Data!$C:$C,'All YOY'!$C165,Data!$B:$B,'All YOY'!AE$135)</f>
        <v>34888</v>
      </c>
      <c r="AF165" s="85">
        <f>SUMIFS(Data!$E:$E,Data!$D:$D,'All YOY'!AF$137,Data!$A:$A,'All YOY'!AF$136,Data!$C:$C,'All YOY'!$C165,Data!$B:$B,'All YOY'!AF$135)</f>
        <v>257929</v>
      </c>
      <c r="AG165" s="85">
        <f>SUMIFS(Data!$E:$E,Data!$D:$D,'All YOY'!AG$137,Data!$A:$A,'All YOY'!AG$136,Data!$C:$C,'All YOY'!$C165,Data!$B:$B,'All YOY'!AG$135)</f>
        <v>221899</v>
      </c>
      <c r="AH165" s="85">
        <f>SUMIFS(Data!$E:$E,Data!$D:$D,'All YOY'!AH$137,Data!$A:$A,'All YOY'!AH$136,Data!$C:$C,'All YOY'!$C165,Data!$B:$B,'All YOY'!AH$135)</f>
        <v>36030</v>
      </c>
      <c r="AI165" s="85">
        <f>SUMIFS(Data!$E:$E,Data!$D:$D,'All YOY'!AI$137,Data!$A:$A,'All YOY'!AI$136,Data!$C:$C,'All YOY'!$C165,Data!$B:$B,'All YOY'!AI$135)</f>
        <v>272386</v>
      </c>
      <c r="AJ165" s="85">
        <f>SUMIFS(Data!$E:$E,Data!$D:$D,'All YOY'!AJ$137,Data!$A:$A,'All YOY'!AJ$136,Data!$C:$C,'All YOY'!$C165,Data!$B:$B,'All YOY'!AJ$135)</f>
        <v>233436</v>
      </c>
      <c r="AK165" s="85">
        <f>SUMIFS(Data!$E:$E,Data!$D:$D,'All YOY'!AK$137,Data!$A:$A,'All YOY'!AK$136,Data!$C:$C,'All YOY'!$C165,Data!$B:$B,'All YOY'!AK$135)</f>
        <v>38950</v>
      </c>
      <c r="AL165" s="85">
        <f>SUMIFS(Data!$E:$E,Data!$D:$D,'All YOY'!AL$137,Data!$A:$A,'All YOY'!AL$136,Data!$C:$C,'All YOY'!$C165,Data!$B:$B,'All YOY'!AL$135)</f>
        <v>275292</v>
      </c>
      <c r="AM165" s="85">
        <f>SUMIFS(Data!$E:$E,Data!$D:$D,'All YOY'!AM$137,Data!$A:$A,'All YOY'!AM$136,Data!$C:$C,'All YOY'!$C165,Data!$B:$B,'All YOY'!AM$135)</f>
        <v>235446</v>
      </c>
      <c r="AN165" s="85">
        <f>SUMIFS(Data!$E:$E,Data!$D:$D,'All YOY'!AN$137,Data!$A:$A,'All YOY'!AN$136,Data!$C:$C,'All YOY'!$C165,Data!$B:$B,'All YOY'!AN$135)</f>
        <v>39846</v>
      </c>
      <c r="AO165" s="85">
        <f>SUMIFS(Data!$E:$E,Data!$D:$D,'All YOY'!AO$137,Data!$A:$A,'All YOY'!AO$136,Data!$C:$C,'All YOY'!$C165,Data!$B:$B,'All YOY'!AO$135)</f>
        <v>277318</v>
      </c>
      <c r="AP165" s="85">
        <f>SUMIFS(Data!$E:$E,Data!$D:$D,'All YOY'!AP$137,Data!$A:$A,'All YOY'!AP$136,Data!$C:$C,'All YOY'!$C165,Data!$B:$B,'All YOY'!AP$135)</f>
        <v>240306</v>
      </c>
      <c r="AQ165" s="85">
        <f>SUMIFS(Data!$E:$E,Data!$D:$D,'All YOY'!AQ$137,Data!$A:$A,'All YOY'!AQ$136,Data!$C:$C,'All YOY'!$C165,Data!$B:$B,'All YOY'!AQ$135)</f>
        <v>37012</v>
      </c>
      <c r="AR165" s="85">
        <f>SUMIFS(Data!$E:$E,Data!$D:$D,'All YOY'!AR$137,Data!$A:$A,'All YOY'!AR$136,Data!$C:$C,'All YOY'!$C165,Data!$B:$B,'All YOY'!AR$135)</f>
        <v>283257</v>
      </c>
      <c r="AS165" s="85">
        <f>SUMIFS(Data!$E:$E,Data!$D:$D,'All YOY'!AS$137,Data!$A:$A,'All YOY'!AS$136,Data!$C:$C,'All YOY'!$C165,Data!$B:$B,'All YOY'!AS$135)</f>
        <v>243534</v>
      </c>
      <c r="AT165" s="85">
        <f>SUMIFS(Data!$E:$E,Data!$D:$D,'All YOY'!AT$137,Data!$A:$A,'All YOY'!AT$136,Data!$C:$C,'All YOY'!$C165,Data!$B:$B,'All YOY'!AT$135)</f>
        <v>39723</v>
      </c>
      <c r="AU165" s="85">
        <f>SUMIFS(Data!$E:$E,Data!$D:$D,'All YOY'!AU$137,Data!$A:$A,'All YOY'!AU$136,Data!$C:$C,'All YOY'!$C165,Data!$B:$B,'All YOY'!AU$135)</f>
        <v>285963</v>
      </c>
      <c r="AV165" s="85">
        <f>SUMIFS(Data!$E:$E,Data!$D:$D,'All YOY'!AV$137,Data!$A:$A,'All YOY'!AV$136,Data!$C:$C,'All YOY'!$C165,Data!$B:$B,'All YOY'!AV$135)</f>
        <v>244111</v>
      </c>
      <c r="AW165" s="85">
        <f>SUMIFS(Data!$E:$E,Data!$D:$D,'All YOY'!AW$137,Data!$A:$A,'All YOY'!AW$136,Data!$C:$C,'All YOY'!$C165,Data!$B:$B,'All YOY'!AW$135)</f>
        <v>41852</v>
      </c>
      <c r="AX165" s="85">
        <f>SUMIFS(Data!$E:$E,Data!$D:$D,'All YOY'!AX$137,Data!$A:$A,'All YOY'!AX$136,Data!$C:$C,'All YOY'!$C165,Data!$B:$B,'All YOY'!AX$135)</f>
        <v>285647</v>
      </c>
      <c r="AY165" s="85">
        <f>SUMIFS(Data!$E:$E,Data!$D:$D,'All YOY'!AY$137,Data!$A:$A,'All YOY'!AY$136,Data!$C:$C,'All YOY'!$C165,Data!$B:$B,'All YOY'!AY$135)</f>
        <v>243430</v>
      </c>
      <c r="AZ165" s="85">
        <f>SUMIFS(Data!$E:$E,Data!$D:$D,'All YOY'!AZ$137,Data!$A:$A,'All YOY'!AZ$136,Data!$C:$C,'All YOY'!$C165,Data!$B:$B,'All YOY'!AZ$135)</f>
        <v>42217</v>
      </c>
      <c r="BA165" s="85">
        <f>SUMIFS(Data!$E:$E,Data!$D:$D,'All YOY'!BA$137,Data!$A:$A,'All YOY'!BA$136,Data!$C:$C,'All YOY'!$C165,Data!$B:$B,'All YOY'!BA$135)</f>
        <v>0</v>
      </c>
      <c r="BB165" s="85">
        <f>SUMIFS(Data!$E:$E,Data!$D:$D,'All YOY'!BB$137,Data!$A:$A,'All YOY'!BB$136,Data!$C:$C,'All YOY'!$C165,Data!$B:$B,'All YOY'!BB$135)</f>
        <v>0</v>
      </c>
      <c r="BC165" s="85">
        <f>SUMIFS(Data!$E:$E,Data!$D:$D,'All YOY'!BC$137,Data!$A:$A,'All YOY'!BC$136,Data!$C:$C,'All YOY'!$C165,Data!$B:$B,'All YOY'!BC$135)</f>
        <v>0</v>
      </c>
      <c r="BD165" s="85">
        <f>SUMIFS(Data!$E:$E,Data!$D:$D,'All YOY'!BD$137,Data!$A:$A,'All YOY'!BD$136,Data!$C:$C,'All YOY'!$C165,Data!$B:$B,'All YOY'!BD$135)</f>
        <v>273366</v>
      </c>
      <c r="BE165" s="85">
        <f>SUMIFS(Data!$E:$E,Data!$D:$D,'All YOY'!BE$137,Data!$A:$A,'All YOY'!BE$136,Data!$C:$C,'All YOY'!$C165,Data!$B:$B,'All YOY'!BE$135)</f>
        <v>234549</v>
      </c>
      <c r="BF165" s="85">
        <f>SUMIFS(Data!$E:$E,Data!$D:$D,'All YOY'!BF$137,Data!$A:$A,'All YOY'!BF$136,Data!$C:$C,'All YOY'!$C165,Data!$B:$B,'All YOY'!BF$135)</f>
        <v>38817</v>
      </c>
      <c r="BG165" s="85">
        <f>SUMIFS(Data!$E:$E,Data!$D:$D,'All YOY'!BG$137,Data!$A:$A,'All YOY'!BG$136,Data!$C:$C,'All YOY'!$C165,Data!$B:$B,'All YOY'!BG$135)</f>
        <v>272410</v>
      </c>
      <c r="BH165" s="85">
        <f>SUMIFS(Data!$E:$E,Data!$D:$D,'All YOY'!BH$137,Data!$A:$A,'All YOY'!BH$136,Data!$C:$C,'All YOY'!$C165,Data!$B:$B,'All YOY'!BH$135)</f>
        <v>232517</v>
      </c>
      <c r="BI165" s="85">
        <f>SUMIFS(Data!$E:$E,Data!$D:$D,'All YOY'!BI$137,Data!$A:$A,'All YOY'!BI$136,Data!$C:$C,'All YOY'!$C165,Data!$B:$B,'All YOY'!BI$135)</f>
        <v>39893</v>
      </c>
      <c r="BJ165" s="85">
        <f>SUMIFS(Data!$E:$E,Data!$D:$D,'All YOY'!BJ$137,Data!$A:$A,'All YOY'!BJ$136,Data!$C:$C,'All YOY'!$C165,Data!$B:$B,'All YOY'!BJ$135)</f>
        <v>283261</v>
      </c>
      <c r="BK165" s="85">
        <f>SUMIFS(Data!$E:$E,Data!$D:$D,'All YOY'!BK$137,Data!$A:$A,'All YOY'!BK$136,Data!$C:$C,'All YOY'!$C165,Data!$B:$B,'All YOY'!BK$135)</f>
        <v>239759</v>
      </c>
      <c r="BL165" s="85">
        <f>SUMIFS(Data!$E:$E,Data!$D:$D,'All YOY'!BL$137,Data!$A:$A,'All YOY'!BL$136,Data!$C:$C,'All YOY'!$C165,Data!$B:$B,'All YOY'!BL$135)</f>
        <v>43502</v>
      </c>
      <c r="BM165" s="85">
        <f>SUMIFS(Data!$E:$E,Data!$D:$D,'All YOY'!BM$137,Data!$A:$A,'All YOY'!BM$136,Data!$C:$C,'All YOY'!$C165,Data!$B:$B,'All YOY'!BM$135)</f>
        <v>296057</v>
      </c>
      <c r="BN165" s="85">
        <f>SUMIFS(Data!$E:$E,Data!$D:$D,'All YOY'!BN$137,Data!$A:$A,'All YOY'!BN$136,Data!$C:$C,'All YOY'!$C165,Data!$B:$B,'All YOY'!BN$135)</f>
        <v>248323</v>
      </c>
      <c r="BO165" s="85">
        <f>SUMIFS(Data!$E:$E,Data!$D:$D,'All YOY'!BO$137,Data!$A:$A,'All YOY'!BO$136,Data!$C:$C,'All YOY'!$C165,Data!$B:$B,'All YOY'!BO$135)</f>
        <v>47734</v>
      </c>
      <c r="BP165" s="85">
        <f>SUMIFS(Data!$E:$E,Data!$D:$D,'All YOY'!BP$137,Data!$A:$A,'All YOY'!BP$136,Data!$C:$C,'All YOY'!$C165,Data!$B:$B,'All YOY'!BP$135)</f>
        <v>303669</v>
      </c>
      <c r="BQ165" s="85">
        <f>SUMIFS(Data!$E:$E,Data!$D:$D,'All YOY'!BQ$137,Data!$A:$A,'All YOY'!BQ$136,Data!$C:$C,'All YOY'!$C165,Data!$B:$B,'All YOY'!BQ$135)</f>
        <v>256170</v>
      </c>
      <c r="BR165" s="85">
        <f>SUMIFS(Data!$E:$E,Data!$D:$D,'All YOY'!BR$137,Data!$A:$A,'All YOY'!BR$136,Data!$C:$C,'All YOY'!$C165,Data!$B:$B,'All YOY'!BR$135)</f>
        <v>47499</v>
      </c>
      <c r="BS165" s="85">
        <f>SUMIFS(Data!$E:$E,Data!$D:$D,'All YOY'!BS$137,Data!$A:$A,'All YOY'!BS$136,Data!$C:$C,'All YOY'!$C165,Data!$B:$B,'All YOY'!BS$135)</f>
        <v>304165</v>
      </c>
      <c r="BT165" s="85">
        <f>SUMIFS(Data!$E:$E,Data!$D:$D,'All YOY'!BT$137,Data!$A:$A,'All YOY'!BT$136,Data!$C:$C,'All YOY'!$C165,Data!$B:$B,'All YOY'!BT$135)</f>
        <v>259594</v>
      </c>
      <c r="BU165" s="85">
        <f>SUMIFS(Data!$E:$E,Data!$D:$D,'All YOY'!BU$137,Data!$A:$A,'All YOY'!BU$136,Data!$C:$C,'All YOY'!$C165,Data!$B:$B,'All YOY'!BU$135)</f>
        <v>44571</v>
      </c>
      <c r="BV165" s="85">
        <f>SUMIFS(Data!$E:$E,Data!$D:$D,'All YOY'!BV$137,Data!$A:$A,'All YOY'!BV$136,Data!$C:$C,'All YOY'!$C165,Data!$B:$B,'All YOY'!BV$135)</f>
        <v>298302</v>
      </c>
      <c r="BW165" s="85">
        <f>SUMIFS(Data!$E:$E,Data!$D:$D,'All YOY'!BW$137,Data!$A:$A,'All YOY'!BW$136,Data!$C:$C,'All YOY'!$C165,Data!$B:$B,'All YOY'!BW$135)</f>
        <v>254117</v>
      </c>
      <c r="BX165" s="85">
        <f>SUMIFS(Data!$E:$E,Data!$D:$D,'All YOY'!BX$137,Data!$A:$A,'All YOY'!BX$136,Data!$C:$C,'All YOY'!$C165,Data!$B:$B,'All YOY'!BX$135)</f>
        <v>44185</v>
      </c>
      <c r="BY165" s="85">
        <f>SUMIFS(Data!$E:$E,Data!$D:$D,'All YOY'!BY$137,Data!$A:$A,'All YOY'!BY$136,Data!$C:$C,'All YOY'!$C165,Data!$B:$B,'All YOY'!BY$135)</f>
        <v>293933</v>
      </c>
      <c r="BZ165" s="85">
        <f>SUMIFS(Data!$E:$E,Data!$D:$D,'All YOY'!BZ$137,Data!$A:$A,'All YOY'!BZ$136,Data!$C:$C,'All YOY'!$C165,Data!$B:$B,'All YOY'!BZ$135)</f>
        <v>250806</v>
      </c>
      <c r="CA165" s="85">
        <f>SUMIFS(Data!$E:$E,Data!$D:$D,'All YOY'!CA$137,Data!$A:$A,'All YOY'!CA$136,Data!$C:$C,'All YOY'!$C165,Data!$B:$B,'All YOY'!CA$135)</f>
        <v>43127</v>
      </c>
      <c r="CB165" s="85">
        <f>SUMIFS(Data!$E:$E,Data!$D:$D,'All YOY'!CB$137,Data!$A:$A,'All YOY'!CB$136,Data!$C:$C,'All YOY'!$C165,Data!$B:$B,'All YOY'!CB$135)</f>
        <v>297001</v>
      </c>
      <c r="CC165" s="85">
        <f>SUMIFS(Data!$E:$E,Data!$D:$D,'All YOY'!CC$137,Data!$A:$A,'All YOY'!CC$136,Data!$C:$C,'All YOY'!$C165,Data!$B:$B,'All YOY'!CC$135)</f>
        <v>253646</v>
      </c>
      <c r="CD165" s="85">
        <f>SUMIFS(Data!$E:$E,Data!$D:$D,'All YOY'!CD$137,Data!$A:$A,'All YOY'!CD$136,Data!$C:$C,'All YOY'!$C165,Data!$B:$B,'All YOY'!CD$135)</f>
        <v>43355</v>
      </c>
      <c r="CE165" s="85">
        <f>SUMIFS(Data!$E:$E,Data!$D:$D,'All YOY'!CE$137,Data!$A:$A,'All YOY'!CE$136,Data!$C:$C,'All YOY'!$C165,Data!$B:$B,'All YOY'!CE$135)</f>
        <v>300216</v>
      </c>
      <c r="CF165" s="85">
        <f>SUMIFS(Data!$E:$E,Data!$D:$D,'All YOY'!CF$137,Data!$A:$A,'All YOY'!CF$136,Data!$C:$C,'All YOY'!$C165,Data!$B:$B,'All YOY'!CF$135)</f>
        <v>258952</v>
      </c>
      <c r="CG165" s="85">
        <f>SUMIFS(Data!$E:$E,Data!$D:$D,'All YOY'!CG$137,Data!$A:$A,'All YOY'!CG$136,Data!$C:$C,'All YOY'!$C165,Data!$B:$B,'All YOY'!CG$135)</f>
        <v>41264</v>
      </c>
      <c r="CH165" s="85">
        <f>SUMIFS(Data!$E:$E,Data!$D:$D,'All YOY'!CH$137,Data!$A:$A,'All YOY'!CH$136,Data!$C:$C,'All YOY'!$C165,Data!$B:$B,'All YOY'!CH$135)</f>
        <v>302940</v>
      </c>
      <c r="CI165" s="85">
        <f>SUMIFS(Data!$E:$E,Data!$D:$D,'All YOY'!CI$137,Data!$A:$A,'All YOY'!CI$136,Data!$C:$C,'All YOY'!$C165,Data!$B:$B,'All YOY'!CI$135)</f>
        <v>262575</v>
      </c>
      <c r="CJ165" s="85">
        <f>SUMIFS(Data!$E:$E,Data!$D:$D,'All YOY'!CJ$137,Data!$A:$A,'All YOY'!CJ$136,Data!$C:$C,'All YOY'!$C165,Data!$B:$B,'All YOY'!CJ$135)</f>
        <v>40365</v>
      </c>
      <c r="CK165" s="85">
        <f>SUMIFS(Data!$E:$E,Data!$D:$D,'All YOY'!CK$137,Data!$A:$A,'All YOY'!CK$136,Data!$C:$C,'All YOY'!$C165,Data!$B:$B,'All YOY'!CK$135)</f>
        <v>298670</v>
      </c>
      <c r="CL165" s="85">
        <f>SUMIFS(Data!$E:$E,Data!$D:$D,'All YOY'!CL$137,Data!$A:$A,'All YOY'!CL$136,Data!$C:$C,'All YOY'!$C165,Data!$B:$B,'All YOY'!CL$135)</f>
        <v>259744</v>
      </c>
      <c r="CM165" s="85">
        <f>SUMIFS(Data!$E:$E,Data!$D:$D,'All YOY'!CM$137,Data!$A:$A,'All YOY'!CM$136,Data!$C:$C,'All YOY'!$C165,Data!$B:$B,'All YOY'!CM$135)</f>
        <v>38926</v>
      </c>
      <c r="CN165" s="85">
        <f>SUMIFS(Data!$E:$E,Data!$D:$D,'All YOY'!CN$137,Data!$A:$A,'All YOY'!CN$136,Data!$C:$C,'All YOY'!$C165,Data!$B:$B,'All YOY'!CN$135)</f>
        <v>298166</v>
      </c>
      <c r="CO165" s="85">
        <f>SUMIFS(Data!$E:$E,Data!$D:$D,'All YOY'!CO$137,Data!$A:$A,'All YOY'!CO$136,Data!$C:$C,'All YOY'!$C165,Data!$B:$B,'All YOY'!CO$135)</f>
        <v>258337</v>
      </c>
      <c r="CP165" s="85">
        <f>SUMIFS(Data!$E:$E,Data!$D:$D,'All YOY'!CP$137,Data!$A:$A,'All YOY'!CP$136,Data!$C:$C,'All YOY'!$C165,Data!$B:$B,'All YOY'!CP$135)</f>
        <v>39829</v>
      </c>
      <c r="CQ165" s="85">
        <f>SUMIFS(Data!$E:$E,Data!$D:$D,'All YOY'!CQ$137,Data!$A:$A,'All YOY'!CQ$136,Data!$C:$C,'All YOY'!$C165,Data!$B:$B,'All YOY'!CQ$135)</f>
        <v>288783</v>
      </c>
      <c r="CR165" s="85">
        <f>SUMIFS(Data!$E:$E,Data!$D:$D,'All YOY'!CR$137,Data!$A:$A,'All YOY'!CR$136,Data!$C:$C,'All YOY'!$C165,Data!$B:$B,'All YOY'!CR$135)</f>
        <v>249964</v>
      </c>
      <c r="CS165" s="85">
        <f>SUMIFS(Data!$E:$E,Data!$D:$D,'All YOY'!CS$137,Data!$A:$A,'All YOY'!CS$136,Data!$C:$C,'All YOY'!$C165,Data!$B:$B,'All YOY'!CS$135)</f>
        <v>38819</v>
      </c>
      <c r="CT165" s="85">
        <f>SUMIFS(Data!$E:$E,Data!$D:$D,'All YOY'!CT$137,Data!$A:$A,'All YOY'!CT$136,Data!$C:$C,'All YOY'!$C165,Data!$B:$B,'All YOY'!CT$135)</f>
        <v>283044</v>
      </c>
      <c r="CU165" s="85">
        <f>SUMIFS(Data!$E:$E,Data!$D:$D,'All YOY'!CU$137,Data!$A:$A,'All YOY'!CU$136,Data!$C:$C,'All YOY'!$C165,Data!$B:$B,'All YOY'!CU$135)</f>
        <v>246392</v>
      </c>
      <c r="CV165" s="85">
        <f>SUMIFS(Data!$E:$E,Data!$D:$D,'All YOY'!CV$137,Data!$A:$A,'All YOY'!CV$136,Data!$C:$C,'All YOY'!$C165,Data!$B:$B,'All YOY'!CV$135)</f>
        <v>36652</v>
      </c>
      <c r="CW165" s="85">
        <f>SUMIFS(Data!$E:$E,Data!$D:$D,'All YOY'!CW$137,Data!$A:$A,'All YOY'!CW$136,Data!$C:$C,'All YOY'!$C165,Data!$B:$B,'All YOY'!CW$135)</f>
        <v>288347</v>
      </c>
      <c r="CX165" s="85">
        <f>SUMIFS(Data!$E:$E,Data!$D:$D,'All YOY'!CX$137,Data!$A:$A,'All YOY'!CX$136,Data!$C:$C,'All YOY'!$C165,Data!$B:$B,'All YOY'!CX$135)</f>
        <v>249872</v>
      </c>
      <c r="CY165" s="85">
        <f>SUMIFS(Data!$E:$E,Data!$D:$D,'All YOY'!CY$137,Data!$A:$A,'All YOY'!CY$136,Data!$C:$C,'All YOY'!$C165,Data!$B:$B,'All YOY'!CY$135)</f>
        <v>38475</v>
      </c>
      <c r="CZ165" s="85">
        <f>SUMIFS(Data!$E:$E,Data!$D:$D,'All YOY'!CZ$137,Data!$A:$A,'All YOY'!CZ$136,Data!$C:$C,'All YOY'!$C165,Data!$B:$B,'All YOY'!CZ$135)</f>
        <v>285230</v>
      </c>
      <c r="DA165" s="85">
        <f>SUMIFS(Data!$E:$E,Data!$D:$D,'All YOY'!DA$137,Data!$A:$A,'All YOY'!DA$136,Data!$C:$C,'All YOY'!$C165,Data!$B:$B,'All YOY'!DA$135)</f>
        <v>247560</v>
      </c>
      <c r="DB165" s="85">
        <f>SUMIFS(Data!$E:$E,Data!$D:$D,'All YOY'!DB$137,Data!$A:$A,'All YOY'!DB$136,Data!$C:$C,'All YOY'!$C165,Data!$B:$B,'All YOY'!DB$135)</f>
        <v>37670</v>
      </c>
      <c r="DC165" s="85">
        <f>SUMIFS(Data!$E:$E,Data!$D:$D,'All YOY'!DC$137,Data!$A:$A,'All YOY'!DC$136,Data!$C:$C,'All YOY'!$C165,Data!$B:$B,'All YOY'!DC$135)</f>
        <v>285270</v>
      </c>
      <c r="DD165" s="85">
        <f>SUMIFS(Data!$E:$E,Data!$D:$D,'All YOY'!DD$137,Data!$A:$A,'All YOY'!DD$136,Data!$C:$C,'All YOY'!$C165,Data!$B:$B,'All YOY'!DD$135)</f>
        <v>248272</v>
      </c>
      <c r="DE165" s="85">
        <f>SUMIFS(Data!$E:$E,Data!$D:$D,'All YOY'!DE$137,Data!$A:$A,'All YOY'!DE$136,Data!$C:$C,'All YOY'!$C165,Data!$B:$B,'All YOY'!DE$135)</f>
        <v>36998</v>
      </c>
    </row>
    <row r="166" spans="1:109">
      <c r="A166" s="77" t="s">
        <v>460</v>
      </c>
      <c r="B166" s="77"/>
      <c r="C166" s="77" t="s">
        <v>25</v>
      </c>
      <c r="D166" s="77"/>
      <c r="E166" s="85">
        <f>SUMIFS(Data!$E:$E,Data!$D:$D,'All YOY'!E$137,Data!$A:$A,'All YOY'!E$136,Data!$C:$C,'All YOY'!$C166,Data!$B:$B,'All YOY'!E$135)</f>
        <v>99619</v>
      </c>
      <c r="F166" s="85">
        <f>SUMIFS(Data!$E:$E,Data!$D:$D,'All YOY'!F$137,Data!$A:$A,'All YOY'!F$136,Data!$C:$C,'All YOY'!$C166,Data!$B:$B,'All YOY'!F$135)</f>
        <v>89630</v>
      </c>
      <c r="G166" s="85">
        <f>SUMIFS(Data!$E:$E,Data!$D:$D,'All YOY'!G$137,Data!$A:$A,'All YOY'!G$136,Data!$C:$C,'All YOY'!$C166,Data!$B:$B,'All YOY'!G$135)</f>
        <v>9989</v>
      </c>
      <c r="H166" s="85">
        <f>SUMIFS(Data!$E:$E,Data!$D:$D,'All YOY'!H$137,Data!$A:$A,'All YOY'!H$136,Data!$C:$C,'All YOY'!$C166,Data!$B:$B,'All YOY'!H$135)</f>
        <v>92576</v>
      </c>
      <c r="I166" s="85">
        <f>SUMIFS(Data!$E:$E,Data!$D:$D,'All YOY'!I$137,Data!$A:$A,'All YOY'!I$136,Data!$C:$C,'All YOY'!$C166,Data!$B:$B,'All YOY'!I$135)</f>
        <v>85334</v>
      </c>
      <c r="J166" s="85">
        <f>SUMIFS(Data!$E:$E,Data!$D:$D,'All YOY'!J$137,Data!$A:$A,'All YOY'!J$136,Data!$C:$C,'All YOY'!$C166,Data!$B:$B,'All YOY'!J$135)</f>
        <v>7242</v>
      </c>
      <c r="K166" s="85">
        <f>SUMIFS(Data!$E:$E,Data!$D:$D,'All YOY'!K$137,Data!$A:$A,'All YOY'!K$136,Data!$C:$C,'All YOY'!$C166,Data!$B:$B,'All YOY'!K$135)</f>
        <v>90151</v>
      </c>
      <c r="L166" s="85">
        <f>SUMIFS(Data!$E:$E,Data!$D:$D,'All YOY'!L$137,Data!$A:$A,'All YOY'!L$136,Data!$C:$C,'All YOY'!$C166,Data!$B:$B,'All YOY'!L$135)</f>
        <v>83713</v>
      </c>
      <c r="M166" s="85">
        <f>SUMIFS(Data!$E:$E,Data!$D:$D,'All YOY'!M$137,Data!$A:$A,'All YOY'!M$136,Data!$C:$C,'All YOY'!$C166,Data!$B:$B,'All YOY'!M$135)</f>
        <v>6438</v>
      </c>
      <c r="N166" s="85">
        <f>SUMIFS(Data!$E:$E,Data!$D:$D,'All YOY'!N$137,Data!$A:$A,'All YOY'!N$136,Data!$C:$C,'All YOY'!$C166,Data!$B:$B,'All YOY'!N$135)</f>
        <v>95723</v>
      </c>
      <c r="O166" s="85">
        <f>SUMIFS(Data!$E:$E,Data!$D:$D,'All YOY'!O$137,Data!$A:$A,'All YOY'!O$136,Data!$C:$C,'All YOY'!$C166,Data!$B:$B,'All YOY'!O$135)</f>
        <v>87822</v>
      </c>
      <c r="P166" s="85">
        <f>SUMIFS(Data!$E:$E,Data!$D:$D,'All YOY'!P$137,Data!$A:$A,'All YOY'!P$136,Data!$C:$C,'All YOY'!$C166,Data!$B:$B,'All YOY'!P$135)</f>
        <v>7901</v>
      </c>
      <c r="Q166" s="85">
        <f>SUMIFS(Data!$E:$E,Data!$D:$D,'All YOY'!Q$137,Data!$A:$A,'All YOY'!Q$136,Data!$C:$C,'All YOY'!$C166,Data!$B:$B,'All YOY'!Q$135)</f>
        <v>98912</v>
      </c>
      <c r="R166" s="85">
        <f>SUMIFS(Data!$E:$E,Data!$D:$D,'All YOY'!R$137,Data!$A:$A,'All YOY'!R$136,Data!$C:$C,'All YOY'!$C166,Data!$B:$B,'All YOY'!R$135)</f>
        <v>90690</v>
      </c>
      <c r="S166" s="85">
        <f>SUMIFS(Data!$E:$E,Data!$D:$D,'All YOY'!S$137,Data!$A:$A,'All YOY'!S$136,Data!$C:$C,'All YOY'!$C166,Data!$B:$B,'All YOY'!S$135)</f>
        <v>8222</v>
      </c>
      <c r="T166" s="85">
        <f>SUMIFS(Data!$E:$E,Data!$D:$D,'All YOY'!T$137,Data!$A:$A,'All YOY'!T$136,Data!$C:$C,'All YOY'!$C166,Data!$B:$B,'All YOY'!T$135)</f>
        <v>102108</v>
      </c>
      <c r="U166" s="85">
        <f>SUMIFS(Data!$E:$E,Data!$D:$D,'All YOY'!U$137,Data!$A:$A,'All YOY'!U$136,Data!$C:$C,'All YOY'!$C166,Data!$B:$B,'All YOY'!U$135)</f>
        <v>93808</v>
      </c>
      <c r="V166" s="85">
        <f>SUMIFS(Data!$E:$E,Data!$D:$D,'All YOY'!V$137,Data!$A:$A,'All YOY'!V$136,Data!$C:$C,'All YOY'!$C166,Data!$B:$B,'All YOY'!V$135)</f>
        <v>8300</v>
      </c>
      <c r="W166" s="85">
        <f>SUMIFS(Data!$E:$E,Data!$D:$D,'All YOY'!W$137,Data!$A:$A,'All YOY'!W$136,Data!$C:$C,'All YOY'!$C166,Data!$B:$B,'All YOY'!W$135)</f>
        <v>101838</v>
      </c>
      <c r="X166" s="85">
        <f>SUMIFS(Data!$E:$E,Data!$D:$D,'All YOY'!X$137,Data!$A:$A,'All YOY'!X$136,Data!$C:$C,'All YOY'!$C166,Data!$B:$B,'All YOY'!X$135)</f>
        <v>93425</v>
      </c>
      <c r="Y166" s="85">
        <f>SUMIFS(Data!$E:$E,Data!$D:$D,'All YOY'!Y$137,Data!$A:$A,'All YOY'!Y$136,Data!$C:$C,'All YOY'!$C166,Data!$B:$B,'All YOY'!Y$135)</f>
        <v>8413</v>
      </c>
      <c r="Z166" s="85">
        <f>SUMIFS(Data!$E:$E,Data!$D:$D,'All YOY'!Z$137,Data!$A:$A,'All YOY'!Z$136,Data!$C:$C,'All YOY'!$C166,Data!$B:$B,'All YOY'!Z$135)</f>
        <v>101226</v>
      </c>
      <c r="AA166" s="85">
        <f>SUMIFS(Data!$E:$E,Data!$D:$D,'All YOY'!AA$137,Data!$A:$A,'All YOY'!AA$136,Data!$C:$C,'All YOY'!$C166,Data!$B:$B,'All YOY'!AA$135)</f>
        <v>92447</v>
      </c>
      <c r="AB166" s="85">
        <f>SUMIFS(Data!$E:$E,Data!$D:$D,'All YOY'!AB$137,Data!$A:$A,'All YOY'!AB$136,Data!$C:$C,'All YOY'!$C166,Data!$B:$B,'All YOY'!AB$135)</f>
        <v>8779</v>
      </c>
      <c r="AC166" s="85">
        <f>SUMIFS(Data!$E:$E,Data!$D:$D,'All YOY'!AC$137,Data!$A:$A,'All YOY'!AC$136,Data!$C:$C,'All YOY'!$C166,Data!$B:$B,'All YOY'!AC$135)</f>
        <v>105963</v>
      </c>
      <c r="AD166" s="85">
        <f>SUMIFS(Data!$E:$E,Data!$D:$D,'All YOY'!AD$137,Data!$A:$A,'All YOY'!AD$136,Data!$C:$C,'All YOY'!$C166,Data!$B:$B,'All YOY'!AD$135)</f>
        <v>95934</v>
      </c>
      <c r="AE166" s="85">
        <f>SUMIFS(Data!$E:$E,Data!$D:$D,'All YOY'!AE$137,Data!$A:$A,'All YOY'!AE$136,Data!$C:$C,'All YOY'!$C166,Data!$B:$B,'All YOY'!AE$135)</f>
        <v>10029</v>
      </c>
      <c r="AF166" s="85">
        <f>SUMIFS(Data!$E:$E,Data!$D:$D,'All YOY'!AF$137,Data!$A:$A,'All YOY'!AF$136,Data!$C:$C,'All YOY'!$C166,Data!$B:$B,'All YOY'!AF$135)</f>
        <v>107483</v>
      </c>
      <c r="AG166" s="85">
        <f>SUMIFS(Data!$E:$E,Data!$D:$D,'All YOY'!AG$137,Data!$A:$A,'All YOY'!AG$136,Data!$C:$C,'All YOY'!$C166,Data!$B:$B,'All YOY'!AG$135)</f>
        <v>97546</v>
      </c>
      <c r="AH166" s="85">
        <f>SUMIFS(Data!$E:$E,Data!$D:$D,'All YOY'!AH$137,Data!$A:$A,'All YOY'!AH$136,Data!$C:$C,'All YOY'!$C166,Data!$B:$B,'All YOY'!AH$135)</f>
        <v>9937</v>
      </c>
      <c r="AI166" s="85">
        <f>SUMIFS(Data!$E:$E,Data!$D:$D,'All YOY'!AI$137,Data!$A:$A,'All YOY'!AI$136,Data!$C:$C,'All YOY'!$C166,Data!$B:$B,'All YOY'!AI$135)</f>
        <v>110901</v>
      </c>
      <c r="AJ166" s="85">
        <f>SUMIFS(Data!$E:$E,Data!$D:$D,'All YOY'!AJ$137,Data!$A:$A,'All YOY'!AJ$136,Data!$C:$C,'All YOY'!$C166,Data!$B:$B,'All YOY'!AJ$135)</f>
        <v>100051</v>
      </c>
      <c r="AK166" s="85">
        <f>SUMIFS(Data!$E:$E,Data!$D:$D,'All YOY'!AK$137,Data!$A:$A,'All YOY'!AK$136,Data!$C:$C,'All YOY'!$C166,Data!$B:$B,'All YOY'!AK$135)</f>
        <v>10850</v>
      </c>
      <c r="AL166" s="85">
        <f>SUMIFS(Data!$E:$E,Data!$D:$D,'All YOY'!AL$137,Data!$A:$A,'All YOY'!AL$136,Data!$C:$C,'All YOY'!$C166,Data!$B:$B,'All YOY'!AL$135)</f>
        <v>109264</v>
      </c>
      <c r="AM166" s="85">
        <f>SUMIFS(Data!$E:$E,Data!$D:$D,'All YOY'!AM$137,Data!$A:$A,'All YOY'!AM$136,Data!$C:$C,'All YOY'!$C166,Data!$B:$B,'All YOY'!AM$135)</f>
        <v>98691</v>
      </c>
      <c r="AN166" s="85">
        <f>SUMIFS(Data!$E:$E,Data!$D:$D,'All YOY'!AN$137,Data!$A:$A,'All YOY'!AN$136,Data!$C:$C,'All YOY'!$C166,Data!$B:$B,'All YOY'!AN$135)</f>
        <v>10573</v>
      </c>
      <c r="AO166" s="85">
        <f>SUMIFS(Data!$E:$E,Data!$D:$D,'All YOY'!AO$137,Data!$A:$A,'All YOY'!AO$136,Data!$C:$C,'All YOY'!$C166,Data!$B:$B,'All YOY'!AO$135)</f>
        <v>109804</v>
      </c>
      <c r="AP166" s="85">
        <f>SUMIFS(Data!$E:$E,Data!$D:$D,'All YOY'!AP$137,Data!$A:$A,'All YOY'!AP$136,Data!$C:$C,'All YOY'!$C166,Data!$B:$B,'All YOY'!AP$135)</f>
        <v>98842</v>
      </c>
      <c r="AQ166" s="85">
        <f>SUMIFS(Data!$E:$E,Data!$D:$D,'All YOY'!AQ$137,Data!$A:$A,'All YOY'!AQ$136,Data!$C:$C,'All YOY'!$C166,Data!$B:$B,'All YOY'!AQ$135)</f>
        <v>10962</v>
      </c>
      <c r="AR166" s="85">
        <f>SUMIFS(Data!$E:$E,Data!$D:$D,'All YOY'!AR$137,Data!$A:$A,'All YOY'!AR$136,Data!$C:$C,'All YOY'!$C166,Data!$B:$B,'All YOY'!AR$135)</f>
        <v>108967</v>
      </c>
      <c r="AS166" s="85">
        <f>SUMIFS(Data!$E:$E,Data!$D:$D,'All YOY'!AS$137,Data!$A:$A,'All YOY'!AS$136,Data!$C:$C,'All YOY'!$C166,Data!$B:$B,'All YOY'!AS$135)</f>
        <v>97683</v>
      </c>
      <c r="AT166" s="85">
        <f>SUMIFS(Data!$E:$E,Data!$D:$D,'All YOY'!AT$137,Data!$A:$A,'All YOY'!AT$136,Data!$C:$C,'All YOY'!$C166,Data!$B:$B,'All YOY'!AT$135)</f>
        <v>11284</v>
      </c>
      <c r="AU166" s="85">
        <f>SUMIFS(Data!$E:$E,Data!$D:$D,'All YOY'!AU$137,Data!$A:$A,'All YOY'!AU$136,Data!$C:$C,'All YOY'!$C166,Data!$B:$B,'All YOY'!AU$135)</f>
        <v>130469</v>
      </c>
      <c r="AV166" s="85">
        <f>SUMIFS(Data!$E:$E,Data!$D:$D,'All YOY'!AV$137,Data!$A:$A,'All YOY'!AV$136,Data!$C:$C,'All YOY'!$C166,Data!$B:$B,'All YOY'!AV$135)</f>
        <v>116983</v>
      </c>
      <c r="AW166" s="85">
        <f>SUMIFS(Data!$E:$E,Data!$D:$D,'All YOY'!AW$137,Data!$A:$A,'All YOY'!AW$136,Data!$C:$C,'All YOY'!$C166,Data!$B:$B,'All YOY'!AW$135)</f>
        <v>13486</v>
      </c>
      <c r="AX166" s="85">
        <f>SUMIFS(Data!$E:$E,Data!$D:$D,'All YOY'!AX$137,Data!$A:$A,'All YOY'!AX$136,Data!$C:$C,'All YOY'!$C166,Data!$B:$B,'All YOY'!AX$135)</f>
        <v>131486</v>
      </c>
      <c r="AY166" s="85">
        <f>SUMIFS(Data!$E:$E,Data!$D:$D,'All YOY'!AY$137,Data!$A:$A,'All YOY'!AY$136,Data!$C:$C,'All YOY'!$C166,Data!$B:$B,'All YOY'!AY$135)</f>
        <v>117605</v>
      </c>
      <c r="AZ166" s="85">
        <f>SUMIFS(Data!$E:$E,Data!$D:$D,'All YOY'!AZ$137,Data!$A:$A,'All YOY'!AZ$136,Data!$C:$C,'All YOY'!$C166,Data!$B:$B,'All YOY'!AZ$135)</f>
        <v>13881</v>
      </c>
      <c r="BA166" s="85">
        <f>SUMIFS(Data!$E:$E,Data!$D:$D,'All YOY'!BA$137,Data!$A:$A,'All YOY'!BA$136,Data!$C:$C,'All YOY'!$C166,Data!$B:$B,'All YOY'!BA$135)</f>
        <v>0</v>
      </c>
      <c r="BB166" s="85">
        <f>SUMIFS(Data!$E:$E,Data!$D:$D,'All YOY'!BB$137,Data!$A:$A,'All YOY'!BB$136,Data!$C:$C,'All YOY'!$C166,Data!$B:$B,'All YOY'!BB$135)</f>
        <v>0</v>
      </c>
      <c r="BC166" s="85">
        <f>SUMIFS(Data!$E:$E,Data!$D:$D,'All YOY'!BC$137,Data!$A:$A,'All YOY'!BC$136,Data!$C:$C,'All YOY'!$C166,Data!$B:$B,'All YOY'!BC$135)</f>
        <v>0</v>
      </c>
      <c r="BD166" s="85">
        <f>SUMIFS(Data!$E:$E,Data!$D:$D,'All YOY'!BD$137,Data!$A:$A,'All YOY'!BD$136,Data!$C:$C,'All YOY'!$C166,Data!$B:$B,'All YOY'!BD$135)</f>
        <v>122574</v>
      </c>
      <c r="BE166" s="85">
        <f>SUMIFS(Data!$E:$E,Data!$D:$D,'All YOY'!BE$137,Data!$A:$A,'All YOY'!BE$136,Data!$C:$C,'All YOY'!$C166,Data!$B:$B,'All YOY'!BE$135)</f>
        <v>108720</v>
      </c>
      <c r="BF166" s="85">
        <f>SUMIFS(Data!$E:$E,Data!$D:$D,'All YOY'!BF$137,Data!$A:$A,'All YOY'!BF$136,Data!$C:$C,'All YOY'!$C166,Data!$B:$B,'All YOY'!BF$135)</f>
        <v>13854</v>
      </c>
      <c r="BG166" s="85">
        <f>SUMIFS(Data!$E:$E,Data!$D:$D,'All YOY'!BG$137,Data!$A:$A,'All YOY'!BG$136,Data!$C:$C,'All YOY'!$C166,Data!$B:$B,'All YOY'!BG$135)</f>
        <v>119575</v>
      </c>
      <c r="BH166" s="85">
        <f>SUMIFS(Data!$E:$E,Data!$D:$D,'All YOY'!BH$137,Data!$A:$A,'All YOY'!BH$136,Data!$C:$C,'All YOY'!$C166,Data!$B:$B,'All YOY'!BH$135)</f>
        <v>106990</v>
      </c>
      <c r="BI166" s="85">
        <f>SUMIFS(Data!$E:$E,Data!$D:$D,'All YOY'!BI$137,Data!$A:$A,'All YOY'!BI$136,Data!$C:$C,'All YOY'!$C166,Data!$B:$B,'All YOY'!BI$135)</f>
        <v>12585</v>
      </c>
      <c r="BJ166" s="85">
        <f>SUMIFS(Data!$E:$E,Data!$D:$D,'All YOY'!BJ$137,Data!$A:$A,'All YOY'!BJ$136,Data!$C:$C,'All YOY'!$C166,Data!$B:$B,'All YOY'!BJ$135)</f>
        <v>124539</v>
      </c>
      <c r="BK166" s="85">
        <f>SUMIFS(Data!$E:$E,Data!$D:$D,'All YOY'!BK$137,Data!$A:$A,'All YOY'!BK$136,Data!$C:$C,'All YOY'!$C166,Data!$B:$B,'All YOY'!BK$135)</f>
        <v>111833</v>
      </c>
      <c r="BL166" s="85">
        <f>SUMIFS(Data!$E:$E,Data!$D:$D,'All YOY'!BL$137,Data!$A:$A,'All YOY'!BL$136,Data!$C:$C,'All YOY'!$C166,Data!$B:$B,'All YOY'!BL$135)</f>
        <v>12706</v>
      </c>
      <c r="BM166" s="85">
        <f>SUMIFS(Data!$E:$E,Data!$D:$D,'All YOY'!BM$137,Data!$A:$A,'All YOY'!BM$136,Data!$C:$C,'All YOY'!$C166,Data!$B:$B,'All YOY'!BM$135)</f>
        <v>124526</v>
      </c>
      <c r="BN166" s="85">
        <f>SUMIFS(Data!$E:$E,Data!$D:$D,'All YOY'!BN$137,Data!$A:$A,'All YOY'!BN$136,Data!$C:$C,'All YOY'!$C166,Data!$B:$B,'All YOY'!BN$135)</f>
        <v>111484</v>
      </c>
      <c r="BO166" s="85">
        <f>SUMIFS(Data!$E:$E,Data!$D:$D,'All YOY'!BO$137,Data!$A:$A,'All YOY'!BO$136,Data!$C:$C,'All YOY'!$C166,Data!$B:$B,'All YOY'!BO$135)</f>
        <v>13042</v>
      </c>
      <c r="BP166" s="85">
        <f>SUMIFS(Data!$E:$E,Data!$D:$D,'All YOY'!BP$137,Data!$A:$A,'All YOY'!BP$136,Data!$C:$C,'All YOY'!$C166,Data!$B:$B,'All YOY'!BP$135)</f>
        <v>123620</v>
      </c>
      <c r="BQ166" s="85">
        <f>SUMIFS(Data!$E:$E,Data!$D:$D,'All YOY'!BQ$137,Data!$A:$A,'All YOY'!BQ$136,Data!$C:$C,'All YOY'!$C166,Data!$B:$B,'All YOY'!BQ$135)</f>
        <v>110057</v>
      </c>
      <c r="BR166" s="85">
        <f>SUMIFS(Data!$E:$E,Data!$D:$D,'All YOY'!BR$137,Data!$A:$A,'All YOY'!BR$136,Data!$C:$C,'All YOY'!$C166,Data!$B:$B,'All YOY'!BR$135)</f>
        <v>13563</v>
      </c>
      <c r="BS166" s="85">
        <f>SUMIFS(Data!$E:$E,Data!$D:$D,'All YOY'!BS$137,Data!$A:$A,'All YOY'!BS$136,Data!$C:$C,'All YOY'!$C166,Data!$B:$B,'All YOY'!BS$135)</f>
        <v>125191</v>
      </c>
      <c r="BT166" s="85">
        <f>SUMIFS(Data!$E:$E,Data!$D:$D,'All YOY'!BT$137,Data!$A:$A,'All YOY'!BT$136,Data!$C:$C,'All YOY'!$C166,Data!$B:$B,'All YOY'!BT$135)</f>
        <v>111546</v>
      </c>
      <c r="BU166" s="85">
        <f>SUMIFS(Data!$E:$E,Data!$D:$D,'All YOY'!BU$137,Data!$A:$A,'All YOY'!BU$136,Data!$C:$C,'All YOY'!$C166,Data!$B:$B,'All YOY'!BU$135)</f>
        <v>13645</v>
      </c>
      <c r="BV166" s="85">
        <f>SUMIFS(Data!$E:$E,Data!$D:$D,'All YOY'!BV$137,Data!$A:$A,'All YOY'!BV$136,Data!$C:$C,'All YOY'!$C166,Data!$B:$B,'All YOY'!BV$135)</f>
        <v>124336</v>
      </c>
      <c r="BW166" s="85">
        <f>SUMIFS(Data!$E:$E,Data!$D:$D,'All YOY'!BW$137,Data!$A:$A,'All YOY'!BW$136,Data!$C:$C,'All YOY'!$C166,Data!$B:$B,'All YOY'!BW$135)</f>
        <v>112348</v>
      </c>
      <c r="BX166" s="85">
        <f>SUMIFS(Data!$E:$E,Data!$D:$D,'All YOY'!BX$137,Data!$A:$A,'All YOY'!BX$136,Data!$C:$C,'All YOY'!$C166,Data!$B:$B,'All YOY'!BX$135)</f>
        <v>11988</v>
      </c>
      <c r="BY166" s="85">
        <f>SUMIFS(Data!$E:$E,Data!$D:$D,'All YOY'!BY$137,Data!$A:$A,'All YOY'!BY$136,Data!$C:$C,'All YOY'!$C166,Data!$B:$B,'All YOY'!BY$135)</f>
        <v>120326</v>
      </c>
      <c r="BZ166" s="85">
        <f>SUMIFS(Data!$E:$E,Data!$D:$D,'All YOY'!BZ$137,Data!$A:$A,'All YOY'!BZ$136,Data!$C:$C,'All YOY'!$C166,Data!$B:$B,'All YOY'!BZ$135)</f>
        <v>108373</v>
      </c>
      <c r="CA166" s="85">
        <f>SUMIFS(Data!$E:$E,Data!$D:$D,'All YOY'!CA$137,Data!$A:$A,'All YOY'!CA$136,Data!$C:$C,'All YOY'!$C166,Data!$B:$B,'All YOY'!CA$135)</f>
        <v>11953</v>
      </c>
      <c r="CB166" s="85">
        <f>SUMIFS(Data!$E:$E,Data!$D:$D,'All YOY'!CB$137,Data!$A:$A,'All YOY'!CB$136,Data!$C:$C,'All YOY'!$C166,Data!$B:$B,'All YOY'!CB$135)</f>
        <v>122411</v>
      </c>
      <c r="CC166" s="85">
        <f>SUMIFS(Data!$E:$E,Data!$D:$D,'All YOY'!CC$137,Data!$A:$A,'All YOY'!CC$136,Data!$C:$C,'All YOY'!$C166,Data!$B:$B,'All YOY'!CC$135)</f>
        <v>109875</v>
      </c>
      <c r="CD166" s="85">
        <f>SUMIFS(Data!$E:$E,Data!$D:$D,'All YOY'!CD$137,Data!$A:$A,'All YOY'!CD$136,Data!$C:$C,'All YOY'!$C166,Data!$B:$B,'All YOY'!CD$135)</f>
        <v>12536</v>
      </c>
      <c r="CE166" s="85">
        <f>SUMIFS(Data!$E:$E,Data!$D:$D,'All YOY'!CE$137,Data!$A:$A,'All YOY'!CE$136,Data!$C:$C,'All YOY'!$C166,Data!$B:$B,'All YOY'!CE$135)</f>
        <v>122161</v>
      </c>
      <c r="CF166" s="85">
        <f>SUMIFS(Data!$E:$E,Data!$D:$D,'All YOY'!CF$137,Data!$A:$A,'All YOY'!CF$136,Data!$C:$C,'All YOY'!$C166,Data!$B:$B,'All YOY'!CF$135)</f>
        <v>108731</v>
      </c>
      <c r="CG166" s="85">
        <f>SUMIFS(Data!$E:$E,Data!$D:$D,'All YOY'!CG$137,Data!$A:$A,'All YOY'!CG$136,Data!$C:$C,'All YOY'!$C166,Data!$B:$B,'All YOY'!CG$135)</f>
        <v>13430</v>
      </c>
      <c r="CH166" s="85">
        <f>SUMIFS(Data!$E:$E,Data!$D:$D,'All YOY'!CH$137,Data!$A:$A,'All YOY'!CH$136,Data!$C:$C,'All YOY'!$C166,Data!$B:$B,'All YOY'!CH$135)</f>
        <v>120596</v>
      </c>
      <c r="CI166" s="85">
        <f>SUMIFS(Data!$E:$E,Data!$D:$D,'All YOY'!CI$137,Data!$A:$A,'All YOY'!CI$136,Data!$C:$C,'All YOY'!$C166,Data!$B:$B,'All YOY'!CI$135)</f>
        <v>108220</v>
      </c>
      <c r="CJ166" s="85">
        <f>SUMIFS(Data!$E:$E,Data!$D:$D,'All YOY'!CJ$137,Data!$A:$A,'All YOY'!CJ$136,Data!$C:$C,'All YOY'!$C166,Data!$B:$B,'All YOY'!CJ$135)</f>
        <v>12376</v>
      </c>
      <c r="CK166" s="85">
        <f>SUMIFS(Data!$E:$E,Data!$D:$D,'All YOY'!CK$137,Data!$A:$A,'All YOY'!CK$136,Data!$C:$C,'All YOY'!$C166,Data!$B:$B,'All YOY'!CK$135)</f>
        <v>119878</v>
      </c>
      <c r="CL166" s="85">
        <f>SUMIFS(Data!$E:$E,Data!$D:$D,'All YOY'!CL$137,Data!$A:$A,'All YOY'!CL$136,Data!$C:$C,'All YOY'!$C166,Data!$B:$B,'All YOY'!CL$135)</f>
        <v>108340</v>
      </c>
      <c r="CM166" s="85">
        <f>SUMIFS(Data!$E:$E,Data!$D:$D,'All YOY'!CM$137,Data!$A:$A,'All YOY'!CM$136,Data!$C:$C,'All YOY'!$C166,Data!$B:$B,'All YOY'!CM$135)</f>
        <v>11538</v>
      </c>
      <c r="CN166" s="85">
        <f>SUMIFS(Data!$E:$E,Data!$D:$D,'All YOY'!CN$137,Data!$A:$A,'All YOY'!CN$136,Data!$C:$C,'All YOY'!$C166,Data!$B:$B,'All YOY'!CN$135)</f>
        <v>116587</v>
      </c>
      <c r="CO166" s="85">
        <f>SUMIFS(Data!$E:$E,Data!$D:$D,'All YOY'!CO$137,Data!$A:$A,'All YOY'!CO$136,Data!$C:$C,'All YOY'!$C166,Data!$B:$B,'All YOY'!CO$135)</f>
        <v>105284</v>
      </c>
      <c r="CP166" s="85">
        <f>SUMIFS(Data!$E:$E,Data!$D:$D,'All YOY'!CP$137,Data!$A:$A,'All YOY'!CP$136,Data!$C:$C,'All YOY'!$C166,Data!$B:$B,'All YOY'!CP$135)</f>
        <v>11303</v>
      </c>
      <c r="CQ166" s="85">
        <f>SUMIFS(Data!$E:$E,Data!$D:$D,'All YOY'!CQ$137,Data!$A:$A,'All YOY'!CQ$136,Data!$C:$C,'All YOY'!$C166,Data!$B:$B,'All YOY'!CQ$135)</f>
        <v>116197</v>
      </c>
      <c r="CR166" s="85">
        <f>SUMIFS(Data!$E:$E,Data!$D:$D,'All YOY'!CR$137,Data!$A:$A,'All YOY'!CR$136,Data!$C:$C,'All YOY'!$C166,Data!$B:$B,'All YOY'!CR$135)</f>
        <v>104946</v>
      </c>
      <c r="CS166" s="85">
        <f>SUMIFS(Data!$E:$E,Data!$D:$D,'All YOY'!CS$137,Data!$A:$A,'All YOY'!CS$136,Data!$C:$C,'All YOY'!$C166,Data!$B:$B,'All YOY'!CS$135)</f>
        <v>11251</v>
      </c>
      <c r="CT166" s="85">
        <f>SUMIFS(Data!$E:$E,Data!$D:$D,'All YOY'!CT$137,Data!$A:$A,'All YOY'!CT$136,Data!$C:$C,'All YOY'!$C166,Data!$B:$B,'All YOY'!CT$135)</f>
        <v>114251</v>
      </c>
      <c r="CU166" s="85">
        <f>SUMIFS(Data!$E:$E,Data!$D:$D,'All YOY'!CU$137,Data!$A:$A,'All YOY'!CU$136,Data!$C:$C,'All YOY'!$C166,Data!$B:$B,'All YOY'!CU$135)</f>
        <v>103287</v>
      </c>
      <c r="CV166" s="85">
        <f>SUMIFS(Data!$E:$E,Data!$D:$D,'All YOY'!CV$137,Data!$A:$A,'All YOY'!CV$136,Data!$C:$C,'All YOY'!$C166,Data!$B:$B,'All YOY'!CV$135)</f>
        <v>10964</v>
      </c>
      <c r="CW166" s="85">
        <f>SUMIFS(Data!$E:$E,Data!$D:$D,'All YOY'!CW$137,Data!$A:$A,'All YOY'!CW$136,Data!$C:$C,'All YOY'!$C166,Data!$B:$B,'All YOY'!CW$135)</f>
        <v>113678</v>
      </c>
      <c r="CX166" s="85">
        <f>SUMIFS(Data!$E:$E,Data!$D:$D,'All YOY'!CX$137,Data!$A:$A,'All YOY'!CX$136,Data!$C:$C,'All YOY'!$C166,Data!$B:$B,'All YOY'!CX$135)</f>
        <v>101474</v>
      </c>
      <c r="CY166" s="85">
        <f>SUMIFS(Data!$E:$E,Data!$D:$D,'All YOY'!CY$137,Data!$A:$A,'All YOY'!CY$136,Data!$C:$C,'All YOY'!$C166,Data!$B:$B,'All YOY'!CY$135)</f>
        <v>12204</v>
      </c>
      <c r="CZ166" s="85">
        <f>SUMIFS(Data!$E:$E,Data!$D:$D,'All YOY'!CZ$137,Data!$A:$A,'All YOY'!CZ$136,Data!$C:$C,'All YOY'!$C166,Data!$B:$B,'All YOY'!CZ$135)</f>
        <v>116097</v>
      </c>
      <c r="DA166" s="85">
        <f>SUMIFS(Data!$E:$E,Data!$D:$D,'All YOY'!DA$137,Data!$A:$A,'All YOY'!DA$136,Data!$C:$C,'All YOY'!$C166,Data!$B:$B,'All YOY'!DA$135)</f>
        <v>102510</v>
      </c>
      <c r="DB166" s="85">
        <f>SUMIFS(Data!$E:$E,Data!$D:$D,'All YOY'!DB$137,Data!$A:$A,'All YOY'!DB$136,Data!$C:$C,'All YOY'!$C166,Data!$B:$B,'All YOY'!DB$135)</f>
        <v>13587</v>
      </c>
      <c r="DC166" s="85">
        <f>SUMIFS(Data!$E:$E,Data!$D:$D,'All YOY'!DC$137,Data!$A:$A,'All YOY'!DC$136,Data!$C:$C,'All YOY'!$C166,Data!$B:$B,'All YOY'!DC$135)</f>
        <v>111611</v>
      </c>
      <c r="DD166" s="85">
        <f>SUMIFS(Data!$E:$E,Data!$D:$D,'All YOY'!DD$137,Data!$A:$A,'All YOY'!DD$136,Data!$C:$C,'All YOY'!$C166,Data!$B:$B,'All YOY'!DD$135)</f>
        <v>99038</v>
      </c>
      <c r="DE166" s="85">
        <f>SUMIFS(Data!$E:$E,Data!$D:$D,'All YOY'!DE$137,Data!$A:$A,'All YOY'!DE$136,Data!$C:$C,'All YOY'!$C166,Data!$B:$B,'All YOY'!DE$135)</f>
        <v>12573</v>
      </c>
    </row>
    <row r="167" spans="1:109">
      <c r="A167" s="77" t="s">
        <v>463</v>
      </c>
      <c r="B167" s="77"/>
      <c r="C167" s="77" t="s">
        <v>8</v>
      </c>
      <c r="D167" s="77"/>
      <c r="E167" s="85">
        <f>SUMIFS(Data!$E:$E,Data!$D:$D,'All YOY'!E$137,Data!$A:$A,'All YOY'!E$136,Data!$C:$C,'All YOY'!$C167,Data!$B:$B,'All YOY'!E$135)</f>
        <v>0</v>
      </c>
      <c r="F167" s="85">
        <f>SUMIFS(Data!$E:$E,Data!$D:$D,'All YOY'!F$137,Data!$A:$A,'All YOY'!F$136,Data!$C:$C,'All YOY'!$C167,Data!$B:$B,'All YOY'!F$135)</f>
        <v>0</v>
      </c>
      <c r="G167" s="85">
        <f>SUMIFS(Data!$E:$E,Data!$D:$D,'All YOY'!G$137,Data!$A:$A,'All YOY'!G$136,Data!$C:$C,'All YOY'!$C167,Data!$B:$B,'All YOY'!G$135)</f>
        <v>0</v>
      </c>
      <c r="H167" s="85">
        <f>SUMIFS(Data!$E:$E,Data!$D:$D,'All YOY'!H$137,Data!$A:$A,'All YOY'!H$136,Data!$C:$C,'All YOY'!$C167,Data!$B:$B,'All YOY'!H$135)</f>
        <v>0</v>
      </c>
      <c r="I167" s="85">
        <f>SUMIFS(Data!$E:$E,Data!$D:$D,'All YOY'!I$137,Data!$A:$A,'All YOY'!I$136,Data!$C:$C,'All YOY'!$C167,Data!$B:$B,'All YOY'!I$135)</f>
        <v>0</v>
      </c>
      <c r="J167" s="85">
        <f>SUMIFS(Data!$E:$E,Data!$D:$D,'All YOY'!J$137,Data!$A:$A,'All YOY'!J$136,Data!$C:$C,'All YOY'!$C167,Data!$B:$B,'All YOY'!J$135)</f>
        <v>0</v>
      </c>
      <c r="K167" s="85">
        <f>SUMIFS(Data!$E:$E,Data!$D:$D,'All YOY'!K$137,Data!$A:$A,'All YOY'!K$136,Data!$C:$C,'All YOY'!$C167,Data!$B:$B,'All YOY'!K$135)</f>
        <v>134665</v>
      </c>
      <c r="L167" s="85">
        <f>SUMIFS(Data!$E:$E,Data!$D:$D,'All YOY'!L$137,Data!$A:$A,'All YOY'!L$136,Data!$C:$C,'All YOY'!$C167,Data!$B:$B,'All YOY'!L$135)</f>
        <v>112742</v>
      </c>
      <c r="M167" s="85">
        <f>SUMIFS(Data!$E:$E,Data!$D:$D,'All YOY'!M$137,Data!$A:$A,'All YOY'!M$136,Data!$C:$C,'All YOY'!$C167,Data!$B:$B,'All YOY'!M$135)</f>
        <v>21923</v>
      </c>
      <c r="N167" s="85">
        <f>SUMIFS(Data!$E:$E,Data!$D:$D,'All YOY'!N$137,Data!$A:$A,'All YOY'!N$136,Data!$C:$C,'All YOY'!$C167,Data!$B:$B,'All YOY'!N$135)</f>
        <v>143031</v>
      </c>
      <c r="O167" s="85">
        <f>SUMIFS(Data!$E:$E,Data!$D:$D,'All YOY'!O$137,Data!$A:$A,'All YOY'!O$136,Data!$C:$C,'All YOY'!$C167,Data!$B:$B,'All YOY'!O$135)</f>
        <v>122346</v>
      </c>
      <c r="P167" s="85">
        <f>SUMIFS(Data!$E:$E,Data!$D:$D,'All YOY'!P$137,Data!$A:$A,'All YOY'!P$136,Data!$C:$C,'All YOY'!$C167,Data!$B:$B,'All YOY'!P$135)</f>
        <v>20685</v>
      </c>
      <c r="Q167" s="85">
        <f>SUMIFS(Data!$E:$E,Data!$D:$D,'All YOY'!Q$137,Data!$A:$A,'All YOY'!Q$136,Data!$C:$C,'All YOY'!$C167,Data!$B:$B,'All YOY'!Q$135)</f>
        <v>152133</v>
      </c>
      <c r="R167" s="85">
        <f>SUMIFS(Data!$E:$E,Data!$D:$D,'All YOY'!R$137,Data!$A:$A,'All YOY'!R$136,Data!$C:$C,'All YOY'!$C167,Data!$B:$B,'All YOY'!R$135)</f>
        <v>130823</v>
      </c>
      <c r="S167" s="85">
        <f>SUMIFS(Data!$E:$E,Data!$D:$D,'All YOY'!S$137,Data!$A:$A,'All YOY'!S$136,Data!$C:$C,'All YOY'!$C167,Data!$B:$B,'All YOY'!S$135)</f>
        <v>21310</v>
      </c>
      <c r="T167" s="85">
        <f>SUMIFS(Data!$E:$E,Data!$D:$D,'All YOY'!T$137,Data!$A:$A,'All YOY'!T$136,Data!$C:$C,'All YOY'!$C167,Data!$B:$B,'All YOY'!T$135)</f>
        <v>160221</v>
      </c>
      <c r="U167" s="85">
        <f>SUMIFS(Data!$E:$E,Data!$D:$D,'All YOY'!U$137,Data!$A:$A,'All YOY'!U$136,Data!$C:$C,'All YOY'!$C167,Data!$B:$B,'All YOY'!U$135)</f>
        <v>138153</v>
      </c>
      <c r="V167" s="85">
        <f>SUMIFS(Data!$E:$E,Data!$D:$D,'All YOY'!V$137,Data!$A:$A,'All YOY'!V$136,Data!$C:$C,'All YOY'!$C167,Data!$B:$B,'All YOY'!V$135)</f>
        <v>22068</v>
      </c>
      <c r="W167" s="85">
        <f>SUMIFS(Data!$E:$E,Data!$D:$D,'All YOY'!W$137,Data!$A:$A,'All YOY'!W$136,Data!$C:$C,'All YOY'!$C167,Data!$B:$B,'All YOY'!W$135)</f>
        <v>165094</v>
      </c>
      <c r="X167" s="85">
        <f>SUMIFS(Data!$E:$E,Data!$D:$D,'All YOY'!X$137,Data!$A:$A,'All YOY'!X$136,Data!$C:$C,'All YOY'!$C167,Data!$B:$B,'All YOY'!X$135)</f>
        <v>142757</v>
      </c>
      <c r="Y167" s="85">
        <f>SUMIFS(Data!$E:$E,Data!$D:$D,'All YOY'!Y$137,Data!$A:$A,'All YOY'!Y$136,Data!$C:$C,'All YOY'!$C167,Data!$B:$B,'All YOY'!Y$135)</f>
        <v>22337</v>
      </c>
      <c r="Z167" s="85">
        <f>SUMIFS(Data!$E:$E,Data!$D:$D,'All YOY'!Z$137,Data!$A:$A,'All YOY'!Z$136,Data!$C:$C,'All YOY'!$C167,Data!$B:$B,'All YOY'!Z$135)</f>
        <v>168762</v>
      </c>
      <c r="AA167" s="85">
        <f>SUMIFS(Data!$E:$E,Data!$D:$D,'All YOY'!AA$137,Data!$A:$A,'All YOY'!AA$136,Data!$C:$C,'All YOY'!$C167,Data!$B:$B,'All YOY'!AA$135)</f>
        <v>147581</v>
      </c>
      <c r="AB167" s="85">
        <f>SUMIFS(Data!$E:$E,Data!$D:$D,'All YOY'!AB$137,Data!$A:$A,'All YOY'!AB$136,Data!$C:$C,'All YOY'!$C167,Data!$B:$B,'All YOY'!AB$135)</f>
        <v>21181</v>
      </c>
      <c r="AC167" s="85">
        <f>SUMIFS(Data!$E:$E,Data!$D:$D,'All YOY'!AC$137,Data!$A:$A,'All YOY'!AC$136,Data!$C:$C,'All YOY'!$C167,Data!$B:$B,'All YOY'!AC$135)</f>
        <v>177656</v>
      </c>
      <c r="AD167" s="85">
        <f>SUMIFS(Data!$E:$E,Data!$D:$D,'All YOY'!AD$137,Data!$A:$A,'All YOY'!AD$136,Data!$C:$C,'All YOY'!$C167,Data!$B:$B,'All YOY'!AD$135)</f>
        <v>154039</v>
      </c>
      <c r="AE167" s="85">
        <f>SUMIFS(Data!$E:$E,Data!$D:$D,'All YOY'!AE$137,Data!$A:$A,'All YOY'!AE$136,Data!$C:$C,'All YOY'!$C167,Data!$B:$B,'All YOY'!AE$135)</f>
        <v>23617</v>
      </c>
      <c r="AF167" s="85">
        <f>SUMIFS(Data!$E:$E,Data!$D:$D,'All YOY'!AF$137,Data!$A:$A,'All YOY'!AF$136,Data!$C:$C,'All YOY'!$C167,Data!$B:$B,'All YOY'!AF$135)</f>
        <v>186764</v>
      </c>
      <c r="AG167" s="85">
        <f>SUMIFS(Data!$E:$E,Data!$D:$D,'All YOY'!AG$137,Data!$A:$A,'All YOY'!AG$136,Data!$C:$C,'All YOY'!$C167,Data!$B:$B,'All YOY'!AG$135)</f>
        <v>163264</v>
      </c>
      <c r="AH167" s="85">
        <f>SUMIFS(Data!$E:$E,Data!$D:$D,'All YOY'!AH$137,Data!$A:$A,'All YOY'!AH$136,Data!$C:$C,'All YOY'!$C167,Data!$B:$B,'All YOY'!AH$135)</f>
        <v>23500</v>
      </c>
      <c r="AI167" s="85">
        <f>SUMIFS(Data!$E:$E,Data!$D:$D,'All YOY'!AI$137,Data!$A:$A,'All YOY'!AI$136,Data!$C:$C,'All YOY'!$C167,Data!$B:$B,'All YOY'!AI$135)</f>
        <v>194725</v>
      </c>
      <c r="AJ167" s="85">
        <f>SUMIFS(Data!$E:$E,Data!$D:$D,'All YOY'!AJ$137,Data!$A:$A,'All YOY'!AJ$136,Data!$C:$C,'All YOY'!$C167,Data!$B:$B,'All YOY'!AJ$135)</f>
        <v>170178</v>
      </c>
      <c r="AK167" s="85">
        <f>SUMIFS(Data!$E:$E,Data!$D:$D,'All YOY'!AK$137,Data!$A:$A,'All YOY'!AK$136,Data!$C:$C,'All YOY'!$C167,Data!$B:$B,'All YOY'!AK$135)</f>
        <v>24547</v>
      </c>
      <c r="AL167" s="85">
        <f>SUMIFS(Data!$E:$E,Data!$D:$D,'All YOY'!AL$137,Data!$A:$A,'All YOY'!AL$136,Data!$C:$C,'All YOY'!$C167,Data!$B:$B,'All YOY'!AL$135)</f>
        <v>200418</v>
      </c>
      <c r="AM167" s="85">
        <f>SUMIFS(Data!$E:$E,Data!$D:$D,'All YOY'!AM$137,Data!$A:$A,'All YOY'!AM$136,Data!$C:$C,'All YOY'!$C167,Data!$B:$B,'All YOY'!AM$135)</f>
        <v>175253</v>
      </c>
      <c r="AN167" s="85">
        <f>SUMIFS(Data!$E:$E,Data!$D:$D,'All YOY'!AN$137,Data!$A:$A,'All YOY'!AN$136,Data!$C:$C,'All YOY'!$C167,Data!$B:$B,'All YOY'!AN$135)</f>
        <v>25165</v>
      </c>
      <c r="AO167" s="85">
        <f>SUMIFS(Data!$E:$E,Data!$D:$D,'All YOY'!AO$137,Data!$A:$A,'All YOY'!AO$136,Data!$C:$C,'All YOY'!$C167,Data!$B:$B,'All YOY'!AO$135)</f>
        <v>202933</v>
      </c>
      <c r="AP167" s="85">
        <f>SUMIFS(Data!$E:$E,Data!$D:$D,'All YOY'!AP$137,Data!$A:$A,'All YOY'!AP$136,Data!$C:$C,'All YOY'!$C167,Data!$B:$B,'All YOY'!AP$135)</f>
        <v>181681</v>
      </c>
      <c r="AQ167" s="85">
        <f>SUMIFS(Data!$E:$E,Data!$D:$D,'All YOY'!AQ$137,Data!$A:$A,'All YOY'!AQ$136,Data!$C:$C,'All YOY'!$C167,Data!$B:$B,'All YOY'!AQ$135)</f>
        <v>21252</v>
      </c>
      <c r="AR167" s="85">
        <f>SUMIFS(Data!$E:$E,Data!$D:$D,'All YOY'!AR$137,Data!$A:$A,'All YOY'!AR$136,Data!$C:$C,'All YOY'!$C167,Data!$B:$B,'All YOY'!AR$135)</f>
        <v>208427</v>
      </c>
      <c r="AS167" s="85">
        <f>SUMIFS(Data!$E:$E,Data!$D:$D,'All YOY'!AS$137,Data!$A:$A,'All YOY'!AS$136,Data!$C:$C,'All YOY'!$C167,Data!$B:$B,'All YOY'!AS$135)</f>
        <v>183781</v>
      </c>
      <c r="AT167" s="85">
        <f>SUMIFS(Data!$E:$E,Data!$D:$D,'All YOY'!AT$137,Data!$A:$A,'All YOY'!AT$136,Data!$C:$C,'All YOY'!$C167,Data!$B:$B,'All YOY'!AT$135)</f>
        <v>24646</v>
      </c>
      <c r="AU167" s="85">
        <f>SUMIFS(Data!$E:$E,Data!$D:$D,'All YOY'!AU$137,Data!$A:$A,'All YOY'!AU$136,Data!$C:$C,'All YOY'!$C167,Data!$B:$B,'All YOY'!AU$135)</f>
        <v>218095</v>
      </c>
      <c r="AV167" s="85">
        <f>SUMIFS(Data!$E:$E,Data!$D:$D,'All YOY'!AV$137,Data!$A:$A,'All YOY'!AV$136,Data!$C:$C,'All YOY'!$C167,Data!$B:$B,'All YOY'!AV$135)</f>
        <v>191470</v>
      </c>
      <c r="AW167" s="85">
        <f>SUMIFS(Data!$E:$E,Data!$D:$D,'All YOY'!AW$137,Data!$A:$A,'All YOY'!AW$136,Data!$C:$C,'All YOY'!$C167,Data!$B:$B,'All YOY'!AW$135)</f>
        <v>26625</v>
      </c>
      <c r="AX167" s="85">
        <f>SUMIFS(Data!$E:$E,Data!$D:$D,'All YOY'!AX$137,Data!$A:$A,'All YOY'!AX$136,Data!$C:$C,'All YOY'!$C167,Data!$B:$B,'All YOY'!AX$135)</f>
        <v>218772</v>
      </c>
      <c r="AY167" s="85">
        <f>SUMIFS(Data!$E:$E,Data!$D:$D,'All YOY'!AY$137,Data!$A:$A,'All YOY'!AY$136,Data!$C:$C,'All YOY'!$C167,Data!$B:$B,'All YOY'!AY$135)</f>
        <v>190882</v>
      </c>
      <c r="AZ167" s="85">
        <f>SUMIFS(Data!$E:$E,Data!$D:$D,'All YOY'!AZ$137,Data!$A:$A,'All YOY'!AZ$136,Data!$C:$C,'All YOY'!$C167,Data!$B:$B,'All YOY'!AZ$135)</f>
        <v>27890</v>
      </c>
      <c r="BA167" s="85">
        <f>SUMIFS(Data!$E:$E,Data!$D:$D,'All YOY'!BA$137,Data!$A:$A,'All YOY'!BA$136,Data!$C:$C,'All YOY'!$C167,Data!$B:$B,'All YOY'!BA$135)</f>
        <v>0</v>
      </c>
      <c r="BB167" s="85">
        <f>SUMIFS(Data!$E:$E,Data!$D:$D,'All YOY'!BB$137,Data!$A:$A,'All YOY'!BB$136,Data!$C:$C,'All YOY'!$C167,Data!$B:$B,'All YOY'!BB$135)</f>
        <v>0</v>
      </c>
      <c r="BC167" s="85">
        <f>SUMIFS(Data!$E:$E,Data!$D:$D,'All YOY'!BC$137,Data!$A:$A,'All YOY'!BC$136,Data!$C:$C,'All YOY'!$C167,Data!$B:$B,'All YOY'!BC$135)</f>
        <v>0</v>
      </c>
      <c r="BD167" s="85">
        <f>SUMIFS(Data!$E:$E,Data!$D:$D,'All YOY'!BD$137,Data!$A:$A,'All YOY'!BD$136,Data!$C:$C,'All YOY'!$C167,Data!$B:$B,'All YOY'!BD$135)</f>
        <v>227553</v>
      </c>
      <c r="BE167" s="85">
        <f>SUMIFS(Data!$E:$E,Data!$D:$D,'All YOY'!BE$137,Data!$A:$A,'All YOY'!BE$136,Data!$C:$C,'All YOY'!$C167,Data!$B:$B,'All YOY'!BE$135)</f>
        <v>197583</v>
      </c>
      <c r="BF167" s="85">
        <f>SUMIFS(Data!$E:$E,Data!$D:$D,'All YOY'!BF$137,Data!$A:$A,'All YOY'!BF$136,Data!$C:$C,'All YOY'!$C167,Data!$B:$B,'All YOY'!BF$135)</f>
        <v>29970</v>
      </c>
      <c r="BG167" s="85">
        <f>SUMIFS(Data!$E:$E,Data!$D:$D,'All YOY'!BG$137,Data!$A:$A,'All YOY'!BG$136,Data!$C:$C,'All YOY'!$C167,Data!$B:$B,'All YOY'!BG$135)</f>
        <v>235388</v>
      </c>
      <c r="BH167" s="85">
        <f>SUMIFS(Data!$E:$E,Data!$D:$D,'All YOY'!BH$137,Data!$A:$A,'All YOY'!BH$136,Data!$C:$C,'All YOY'!$C167,Data!$B:$B,'All YOY'!BH$135)</f>
        <v>205992</v>
      </c>
      <c r="BI167" s="85">
        <f>SUMIFS(Data!$E:$E,Data!$D:$D,'All YOY'!BI$137,Data!$A:$A,'All YOY'!BI$136,Data!$C:$C,'All YOY'!$C167,Data!$B:$B,'All YOY'!BI$135)</f>
        <v>29396</v>
      </c>
      <c r="BJ167" s="85">
        <f>SUMIFS(Data!$E:$E,Data!$D:$D,'All YOY'!BJ$137,Data!$A:$A,'All YOY'!BJ$136,Data!$C:$C,'All YOY'!$C167,Data!$B:$B,'All YOY'!BJ$135)</f>
        <v>250417</v>
      </c>
      <c r="BK167" s="85">
        <f>SUMIFS(Data!$E:$E,Data!$D:$D,'All YOY'!BK$137,Data!$A:$A,'All YOY'!BK$136,Data!$C:$C,'All YOY'!$C167,Data!$B:$B,'All YOY'!BK$135)</f>
        <v>216696</v>
      </c>
      <c r="BL167" s="85">
        <f>SUMIFS(Data!$E:$E,Data!$D:$D,'All YOY'!BL$137,Data!$A:$A,'All YOY'!BL$136,Data!$C:$C,'All YOY'!$C167,Data!$B:$B,'All YOY'!BL$135)</f>
        <v>33721</v>
      </c>
      <c r="BM167" s="85">
        <f>SUMIFS(Data!$E:$E,Data!$D:$D,'All YOY'!BM$137,Data!$A:$A,'All YOY'!BM$136,Data!$C:$C,'All YOY'!$C167,Data!$B:$B,'All YOY'!BM$135)</f>
        <v>259752</v>
      </c>
      <c r="BN167" s="85">
        <f>SUMIFS(Data!$E:$E,Data!$D:$D,'All YOY'!BN$137,Data!$A:$A,'All YOY'!BN$136,Data!$C:$C,'All YOY'!$C167,Data!$B:$B,'All YOY'!BN$135)</f>
        <v>222156</v>
      </c>
      <c r="BO167" s="85">
        <f>SUMIFS(Data!$E:$E,Data!$D:$D,'All YOY'!BO$137,Data!$A:$A,'All YOY'!BO$136,Data!$C:$C,'All YOY'!$C167,Data!$B:$B,'All YOY'!BO$135)</f>
        <v>37596</v>
      </c>
      <c r="BP167" s="85">
        <f>SUMIFS(Data!$E:$E,Data!$D:$D,'All YOY'!BP$137,Data!$A:$A,'All YOY'!BP$136,Data!$C:$C,'All YOY'!$C167,Data!$B:$B,'All YOY'!BP$135)</f>
        <v>267246</v>
      </c>
      <c r="BQ167" s="85">
        <f>SUMIFS(Data!$E:$E,Data!$D:$D,'All YOY'!BQ$137,Data!$A:$A,'All YOY'!BQ$136,Data!$C:$C,'All YOY'!$C167,Data!$B:$B,'All YOY'!BQ$135)</f>
        <v>230229</v>
      </c>
      <c r="BR167" s="85">
        <f>SUMIFS(Data!$E:$E,Data!$D:$D,'All YOY'!BR$137,Data!$A:$A,'All YOY'!BR$136,Data!$C:$C,'All YOY'!$C167,Data!$B:$B,'All YOY'!BR$135)</f>
        <v>37017</v>
      </c>
      <c r="BS167" s="85">
        <f>SUMIFS(Data!$E:$E,Data!$D:$D,'All YOY'!BS$137,Data!$A:$A,'All YOY'!BS$136,Data!$C:$C,'All YOY'!$C167,Data!$B:$B,'All YOY'!BS$135)</f>
        <v>264641</v>
      </c>
      <c r="BT167" s="85">
        <f>SUMIFS(Data!$E:$E,Data!$D:$D,'All YOY'!BT$137,Data!$A:$A,'All YOY'!BT$136,Data!$C:$C,'All YOY'!$C167,Data!$B:$B,'All YOY'!BT$135)</f>
        <v>232145</v>
      </c>
      <c r="BU167" s="85">
        <f>SUMIFS(Data!$E:$E,Data!$D:$D,'All YOY'!BU$137,Data!$A:$A,'All YOY'!BU$136,Data!$C:$C,'All YOY'!$C167,Data!$B:$B,'All YOY'!BU$135)</f>
        <v>32496</v>
      </c>
      <c r="BV167" s="85">
        <f>SUMIFS(Data!$E:$E,Data!$D:$D,'All YOY'!BV$137,Data!$A:$A,'All YOY'!BV$136,Data!$C:$C,'All YOY'!$C167,Data!$B:$B,'All YOY'!BV$135)</f>
        <v>267963</v>
      </c>
      <c r="BW167" s="85">
        <f>SUMIFS(Data!$E:$E,Data!$D:$D,'All YOY'!BW$137,Data!$A:$A,'All YOY'!BW$136,Data!$C:$C,'All YOY'!$C167,Data!$B:$B,'All YOY'!BW$135)</f>
        <v>235709</v>
      </c>
      <c r="BX167" s="85">
        <f>SUMIFS(Data!$E:$E,Data!$D:$D,'All YOY'!BX$137,Data!$A:$A,'All YOY'!BX$136,Data!$C:$C,'All YOY'!$C167,Data!$B:$B,'All YOY'!BX$135)</f>
        <v>32254</v>
      </c>
      <c r="BY167" s="85">
        <f>SUMIFS(Data!$E:$E,Data!$D:$D,'All YOY'!BY$137,Data!$A:$A,'All YOY'!BY$136,Data!$C:$C,'All YOY'!$C167,Data!$B:$B,'All YOY'!BY$135)</f>
        <v>268274</v>
      </c>
      <c r="BZ167" s="85">
        <f>SUMIFS(Data!$E:$E,Data!$D:$D,'All YOY'!BZ$137,Data!$A:$A,'All YOY'!BZ$136,Data!$C:$C,'All YOY'!$C167,Data!$B:$B,'All YOY'!BZ$135)</f>
        <v>232747</v>
      </c>
      <c r="CA167" s="85">
        <f>SUMIFS(Data!$E:$E,Data!$D:$D,'All YOY'!CA$137,Data!$A:$A,'All YOY'!CA$136,Data!$C:$C,'All YOY'!$C167,Data!$B:$B,'All YOY'!CA$135)</f>
        <v>35527</v>
      </c>
      <c r="CB167" s="85">
        <f>SUMIFS(Data!$E:$E,Data!$D:$D,'All YOY'!CB$137,Data!$A:$A,'All YOY'!CB$136,Data!$C:$C,'All YOY'!$C167,Data!$B:$B,'All YOY'!CB$135)</f>
        <v>272355</v>
      </c>
      <c r="CC167" s="85">
        <f>SUMIFS(Data!$E:$E,Data!$D:$D,'All YOY'!CC$137,Data!$A:$A,'All YOY'!CC$136,Data!$C:$C,'All YOY'!$C167,Data!$B:$B,'All YOY'!CC$135)</f>
        <v>232861</v>
      </c>
      <c r="CD167" s="85">
        <f>SUMIFS(Data!$E:$E,Data!$D:$D,'All YOY'!CD$137,Data!$A:$A,'All YOY'!CD$136,Data!$C:$C,'All YOY'!$C167,Data!$B:$B,'All YOY'!CD$135)</f>
        <v>39494</v>
      </c>
      <c r="CE167" s="85">
        <f>SUMIFS(Data!$E:$E,Data!$D:$D,'All YOY'!CE$137,Data!$A:$A,'All YOY'!CE$136,Data!$C:$C,'All YOY'!$C167,Data!$B:$B,'All YOY'!CE$135)</f>
        <v>273616</v>
      </c>
      <c r="CF167" s="85">
        <f>SUMIFS(Data!$E:$E,Data!$D:$D,'All YOY'!CF$137,Data!$A:$A,'All YOY'!CF$136,Data!$C:$C,'All YOY'!$C167,Data!$B:$B,'All YOY'!CF$135)</f>
        <v>235755</v>
      </c>
      <c r="CG167" s="85">
        <f>SUMIFS(Data!$E:$E,Data!$D:$D,'All YOY'!CG$137,Data!$A:$A,'All YOY'!CG$136,Data!$C:$C,'All YOY'!$C167,Data!$B:$B,'All YOY'!CG$135)</f>
        <v>37861</v>
      </c>
      <c r="CH167" s="85">
        <f>SUMIFS(Data!$E:$E,Data!$D:$D,'All YOY'!CH$137,Data!$A:$A,'All YOY'!CH$136,Data!$C:$C,'All YOY'!$C167,Data!$B:$B,'All YOY'!CH$135)</f>
        <v>270713</v>
      </c>
      <c r="CI167" s="85">
        <f>SUMIFS(Data!$E:$E,Data!$D:$D,'All YOY'!CI$137,Data!$A:$A,'All YOY'!CI$136,Data!$C:$C,'All YOY'!$C167,Data!$B:$B,'All YOY'!CI$135)</f>
        <v>238491</v>
      </c>
      <c r="CJ167" s="85">
        <f>SUMIFS(Data!$E:$E,Data!$D:$D,'All YOY'!CJ$137,Data!$A:$A,'All YOY'!CJ$136,Data!$C:$C,'All YOY'!$C167,Data!$B:$B,'All YOY'!CJ$135)</f>
        <v>32222</v>
      </c>
      <c r="CK167" s="85">
        <f>SUMIFS(Data!$E:$E,Data!$D:$D,'All YOY'!CK$137,Data!$A:$A,'All YOY'!CK$136,Data!$C:$C,'All YOY'!$C167,Data!$B:$B,'All YOY'!CK$135)</f>
        <v>275609</v>
      </c>
      <c r="CL167" s="85">
        <f>SUMIFS(Data!$E:$E,Data!$D:$D,'All YOY'!CL$137,Data!$A:$A,'All YOY'!CL$136,Data!$C:$C,'All YOY'!$C167,Data!$B:$B,'All YOY'!CL$135)</f>
        <v>239858</v>
      </c>
      <c r="CM167" s="85">
        <f>SUMIFS(Data!$E:$E,Data!$D:$D,'All YOY'!CM$137,Data!$A:$A,'All YOY'!CM$136,Data!$C:$C,'All YOY'!$C167,Data!$B:$B,'All YOY'!CM$135)</f>
        <v>35751</v>
      </c>
      <c r="CN167" s="85">
        <f>SUMIFS(Data!$E:$E,Data!$D:$D,'All YOY'!CN$137,Data!$A:$A,'All YOY'!CN$136,Data!$C:$C,'All YOY'!$C167,Data!$B:$B,'All YOY'!CN$135)</f>
        <v>269378</v>
      </c>
      <c r="CO167" s="85">
        <f>SUMIFS(Data!$E:$E,Data!$D:$D,'All YOY'!CO$137,Data!$A:$A,'All YOY'!CO$136,Data!$C:$C,'All YOY'!$C167,Data!$B:$B,'All YOY'!CO$135)</f>
        <v>236284</v>
      </c>
      <c r="CP167" s="85">
        <f>SUMIFS(Data!$E:$E,Data!$D:$D,'All YOY'!CP$137,Data!$A:$A,'All YOY'!CP$136,Data!$C:$C,'All YOY'!$C167,Data!$B:$B,'All YOY'!CP$135)</f>
        <v>33094</v>
      </c>
      <c r="CQ167" s="85">
        <f>SUMIFS(Data!$E:$E,Data!$D:$D,'All YOY'!CQ$137,Data!$A:$A,'All YOY'!CQ$136,Data!$C:$C,'All YOY'!$C167,Data!$B:$B,'All YOY'!CQ$135)</f>
        <v>267477</v>
      </c>
      <c r="CR167" s="85">
        <f>SUMIFS(Data!$E:$E,Data!$D:$D,'All YOY'!CR$137,Data!$A:$A,'All YOY'!CR$136,Data!$C:$C,'All YOY'!$C167,Data!$B:$B,'All YOY'!CR$135)</f>
        <v>235022</v>
      </c>
      <c r="CS167" s="85">
        <f>SUMIFS(Data!$E:$E,Data!$D:$D,'All YOY'!CS$137,Data!$A:$A,'All YOY'!CS$136,Data!$C:$C,'All YOY'!$C167,Data!$B:$B,'All YOY'!CS$135)</f>
        <v>32455</v>
      </c>
      <c r="CT167" s="85">
        <f>SUMIFS(Data!$E:$E,Data!$D:$D,'All YOY'!CT$137,Data!$A:$A,'All YOY'!CT$136,Data!$C:$C,'All YOY'!$C167,Data!$B:$B,'All YOY'!CT$135)</f>
        <v>262273</v>
      </c>
      <c r="CU167" s="85">
        <f>SUMIFS(Data!$E:$E,Data!$D:$D,'All YOY'!CU$137,Data!$A:$A,'All YOY'!CU$136,Data!$C:$C,'All YOY'!$C167,Data!$B:$B,'All YOY'!CU$135)</f>
        <v>229639</v>
      </c>
      <c r="CV167" s="85">
        <f>SUMIFS(Data!$E:$E,Data!$D:$D,'All YOY'!CV$137,Data!$A:$A,'All YOY'!CV$136,Data!$C:$C,'All YOY'!$C167,Data!$B:$B,'All YOY'!CV$135)</f>
        <v>32634</v>
      </c>
      <c r="CW167" s="85">
        <f>SUMIFS(Data!$E:$E,Data!$D:$D,'All YOY'!CW$137,Data!$A:$A,'All YOY'!CW$136,Data!$C:$C,'All YOY'!$C167,Data!$B:$B,'All YOY'!CW$135)</f>
        <v>255397</v>
      </c>
      <c r="CX167" s="85">
        <f>SUMIFS(Data!$E:$E,Data!$D:$D,'All YOY'!CX$137,Data!$A:$A,'All YOY'!CX$136,Data!$C:$C,'All YOY'!$C167,Data!$B:$B,'All YOY'!CX$135)</f>
        <v>223041</v>
      </c>
      <c r="CY167" s="85">
        <f>SUMIFS(Data!$E:$E,Data!$D:$D,'All YOY'!CY$137,Data!$A:$A,'All YOY'!CY$136,Data!$C:$C,'All YOY'!$C167,Data!$B:$B,'All YOY'!CY$135)</f>
        <v>32356</v>
      </c>
      <c r="CZ167" s="85">
        <f>SUMIFS(Data!$E:$E,Data!$D:$D,'All YOY'!CZ$137,Data!$A:$A,'All YOY'!CZ$136,Data!$C:$C,'All YOY'!$C167,Data!$B:$B,'All YOY'!CZ$135)</f>
        <v>254878</v>
      </c>
      <c r="DA167" s="85">
        <f>SUMIFS(Data!$E:$E,Data!$D:$D,'All YOY'!DA$137,Data!$A:$A,'All YOY'!DA$136,Data!$C:$C,'All YOY'!$C167,Data!$B:$B,'All YOY'!DA$135)</f>
        <v>221585</v>
      </c>
      <c r="DB167" s="85">
        <f>SUMIFS(Data!$E:$E,Data!$D:$D,'All YOY'!DB$137,Data!$A:$A,'All YOY'!DB$136,Data!$C:$C,'All YOY'!$C167,Data!$B:$B,'All YOY'!DB$135)</f>
        <v>33293</v>
      </c>
      <c r="DC167" s="85">
        <f>SUMIFS(Data!$E:$E,Data!$D:$D,'All YOY'!DC$137,Data!$A:$A,'All YOY'!DC$136,Data!$C:$C,'All YOY'!$C167,Data!$B:$B,'All YOY'!DC$135)</f>
        <v>256513</v>
      </c>
      <c r="DD167" s="85">
        <f>SUMIFS(Data!$E:$E,Data!$D:$D,'All YOY'!DD$137,Data!$A:$A,'All YOY'!DD$136,Data!$C:$C,'All YOY'!$C167,Data!$B:$B,'All YOY'!DD$135)</f>
        <v>223876</v>
      </c>
      <c r="DE167" s="85">
        <f>SUMIFS(Data!$E:$E,Data!$D:$D,'All YOY'!DE$137,Data!$A:$A,'All YOY'!DE$136,Data!$C:$C,'All YOY'!$C167,Data!$B:$B,'All YOY'!DE$135)</f>
        <v>32637</v>
      </c>
    </row>
    <row r="168" spans="1:109">
      <c r="A168" s="77" t="s">
        <v>463</v>
      </c>
      <c r="B168" s="77"/>
      <c r="C168" s="77" t="s">
        <v>10</v>
      </c>
      <c r="D168" s="77"/>
      <c r="E168" s="85">
        <f>SUMIFS(Data!$E:$E,Data!$D:$D,'All YOY'!E$137,Data!$A:$A,'All YOY'!E$136,Data!$C:$C,'All YOY'!$C168,Data!$B:$B,'All YOY'!E$135)</f>
        <v>585947</v>
      </c>
      <c r="F168" s="85">
        <f>SUMIFS(Data!$E:$E,Data!$D:$D,'All YOY'!F$137,Data!$A:$A,'All YOY'!F$136,Data!$C:$C,'All YOY'!$C168,Data!$B:$B,'All YOY'!F$135)</f>
        <v>499469</v>
      </c>
      <c r="G168" s="85">
        <f>SUMIFS(Data!$E:$E,Data!$D:$D,'All YOY'!G$137,Data!$A:$A,'All YOY'!G$136,Data!$C:$C,'All YOY'!$C168,Data!$B:$B,'All YOY'!G$135)</f>
        <v>86478</v>
      </c>
      <c r="H168" s="85">
        <f>SUMIFS(Data!$E:$E,Data!$D:$D,'All YOY'!H$137,Data!$A:$A,'All YOY'!H$136,Data!$C:$C,'All YOY'!$C168,Data!$B:$B,'All YOY'!H$135)</f>
        <v>588880</v>
      </c>
      <c r="I168" s="85">
        <f>SUMIFS(Data!$E:$E,Data!$D:$D,'All YOY'!I$137,Data!$A:$A,'All YOY'!I$136,Data!$C:$C,'All YOY'!$C168,Data!$B:$B,'All YOY'!I$135)</f>
        <v>504666</v>
      </c>
      <c r="J168" s="85">
        <f>SUMIFS(Data!$E:$E,Data!$D:$D,'All YOY'!J$137,Data!$A:$A,'All YOY'!J$136,Data!$C:$C,'All YOY'!$C168,Data!$B:$B,'All YOY'!J$135)</f>
        <v>84214</v>
      </c>
      <c r="K168" s="85">
        <f>SUMIFS(Data!$E:$E,Data!$D:$D,'All YOY'!K$137,Data!$A:$A,'All YOY'!K$136,Data!$C:$C,'All YOY'!$C168,Data!$B:$B,'All YOY'!K$135)</f>
        <v>593948</v>
      </c>
      <c r="L168" s="85">
        <f>SUMIFS(Data!$E:$E,Data!$D:$D,'All YOY'!L$137,Data!$A:$A,'All YOY'!L$136,Data!$C:$C,'All YOY'!$C168,Data!$B:$B,'All YOY'!L$135)</f>
        <v>512796</v>
      </c>
      <c r="M168" s="85">
        <f>SUMIFS(Data!$E:$E,Data!$D:$D,'All YOY'!M$137,Data!$A:$A,'All YOY'!M$136,Data!$C:$C,'All YOY'!$C168,Data!$B:$B,'All YOY'!M$135)</f>
        <v>81152</v>
      </c>
      <c r="N168" s="85">
        <f>SUMIFS(Data!$E:$E,Data!$D:$D,'All YOY'!N$137,Data!$A:$A,'All YOY'!N$136,Data!$C:$C,'All YOY'!$C168,Data!$B:$B,'All YOY'!N$135)</f>
        <v>594672</v>
      </c>
      <c r="O168" s="85">
        <f>SUMIFS(Data!$E:$E,Data!$D:$D,'All YOY'!O$137,Data!$A:$A,'All YOY'!O$136,Data!$C:$C,'All YOY'!$C168,Data!$B:$B,'All YOY'!O$135)</f>
        <v>514211</v>
      </c>
      <c r="P168" s="85">
        <f>SUMIFS(Data!$E:$E,Data!$D:$D,'All YOY'!P$137,Data!$A:$A,'All YOY'!P$136,Data!$C:$C,'All YOY'!$C168,Data!$B:$B,'All YOY'!P$135)</f>
        <v>80461</v>
      </c>
      <c r="Q168" s="85">
        <f>SUMIFS(Data!$E:$E,Data!$D:$D,'All YOY'!Q$137,Data!$A:$A,'All YOY'!Q$136,Data!$C:$C,'All YOY'!$C168,Data!$B:$B,'All YOY'!Q$135)</f>
        <v>604683</v>
      </c>
      <c r="R168" s="85">
        <f>SUMIFS(Data!$E:$E,Data!$D:$D,'All YOY'!R$137,Data!$A:$A,'All YOY'!R$136,Data!$C:$C,'All YOY'!$C168,Data!$B:$B,'All YOY'!R$135)</f>
        <v>522242</v>
      </c>
      <c r="S168" s="85">
        <f>SUMIFS(Data!$E:$E,Data!$D:$D,'All YOY'!S$137,Data!$A:$A,'All YOY'!S$136,Data!$C:$C,'All YOY'!$C168,Data!$B:$B,'All YOY'!S$135)</f>
        <v>82441</v>
      </c>
      <c r="T168" s="85">
        <f>SUMIFS(Data!$E:$E,Data!$D:$D,'All YOY'!T$137,Data!$A:$A,'All YOY'!T$136,Data!$C:$C,'All YOY'!$C168,Data!$B:$B,'All YOY'!T$135)</f>
        <v>613189</v>
      </c>
      <c r="U168" s="85">
        <f>SUMIFS(Data!$E:$E,Data!$D:$D,'All YOY'!U$137,Data!$A:$A,'All YOY'!U$136,Data!$C:$C,'All YOY'!$C168,Data!$B:$B,'All YOY'!U$135)</f>
        <v>529532</v>
      </c>
      <c r="V168" s="85">
        <f>SUMIFS(Data!$E:$E,Data!$D:$D,'All YOY'!V$137,Data!$A:$A,'All YOY'!V$136,Data!$C:$C,'All YOY'!$C168,Data!$B:$B,'All YOY'!V$135)</f>
        <v>83657</v>
      </c>
      <c r="W168" s="85">
        <f>SUMIFS(Data!$E:$E,Data!$D:$D,'All YOY'!W$137,Data!$A:$A,'All YOY'!W$136,Data!$C:$C,'All YOY'!$C168,Data!$B:$B,'All YOY'!W$135)</f>
        <v>625257</v>
      </c>
      <c r="X168" s="85">
        <f>SUMIFS(Data!$E:$E,Data!$D:$D,'All YOY'!X$137,Data!$A:$A,'All YOY'!X$136,Data!$C:$C,'All YOY'!$C168,Data!$B:$B,'All YOY'!X$135)</f>
        <v>542980</v>
      </c>
      <c r="Y168" s="85">
        <f>SUMIFS(Data!$E:$E,Data!$D:$D,'All YOY'!Y$137,Data!$A:$A,'All YOY'!Y$136,Data!$C:$C,'All YOY'!$C168,Data!$B:$B,'All YOY'!Y$135)</f>
        <v>82277</v>
      </c>
      <c r="Z168" s="85">
        <f>SUMIFS(Data!$E:$E,Data!$D:$D,'All YOY'!Z$137,Data!$A:$A,'All YOY'!Z$136,Data!$C:$C,'All YOY'!$C168,Data!$B:$B,'All YOY'!Z$135)</f>
        <v>603529</v>
      </c>
      <c r="AA168" s="85">
        <f>SUMIFS(Data!$E:$E,Data!$D:$D,'All YOY'!AA$137,Data!$A:$A,'All YOY'!AA$136,Data!$C:$C,'All YOY'!$C168,Data!$B:$B,'All YOY'!AA$135)</f>
        <v>533326</v>
      </c>
      <c r="AB168" s="85">
        <f>SUMIFS(Data!$E:$E,Data!$D:$D,'All YOY'!AB$137,Data!$A:$A,'All YOY'!AB$136,Data!$C:$C,'All YOY'!$C168,Data!$B:$B,'All YOY'!AB$135)</f>
        <v>70203</v>
      </c>
      <c r="AC168" s="85">
        <f>SUMIFS(Data!$E:$E,Data!$D:$D,'All YOY'!AC$137,Data!$A:$A,'All YOY'!AC$136,Data!$C:$C,'All YOY'!$C168,Data!$B:$B,'All YOY'!AC$135)</f>
        <v>639754</v>
      </c>
      <c r="AD168" s="85">
        <f>SUMIFS(Data!$E:$E,Data!$D:$D,'All YOY'!AD$137,Data!$A:$A,'All YOY'!AD$136,Data!$C:$C,'All YOY'!$C168,Data!$B:$B,'All YOY'!AD$135)</f>
        <v>559346</v>
      </c>
      <c r="AE168" s="85">
        <f>SUMIFS(Data!$E:$E,Data!$D:$D,'All YOY'!AE$137,Data!$A:$A,'All YOY'!AE$136,Data!$C:$C,'All YOY'!$C168,Data!$B:$B,'All YOY'!AE$135)</f>
        <v>80408</v>
      </c>
      <c r="AF168" s="85">
        <f>SUMIFS(Data!$E:$E,Data!$D:$D,'All YOY'!AF$137,Data!$A:$A,'All YOY'!AF$136,Data!$C:$C,'All YOY'!$C168,Data!$B:$B,'All YOY'!AF$135)</f>
        <v>645550</v>
      </c>
      <c r="AG168" s="85">
        <f>SUMIFS(Data!$E:$E,Data!$D:$D,'All YOY'!AG$137,Data!$A:$A,'All YOY'!AG$136,Data!$C:$C,'All YOY'!$C168,Data!$B:$B,'All YOY'!AG$135)</f>
        <v>564115</v>
      </c>
      <c r="AH168" s="85">
        <f>SUMIFS(Data!$E:$E,Data!$D:$D,'All YOY'!AH$137,Data!$A:$A,'All YOY'!AH$136,Data!$C:$C,'All YOY'!$C168,Data!$B:$B,'All YOY'!AH$135)</f>
        <v>81435</v>
      </c>
      <c r="AI168" s="85">
        <f>SUMIFS(Data!$E:$E,Data!$D:$D,'All YOY'!AI$137,Data!$A:$A,'All YOY'!AI$136,Data!$C:$C,'All YOY'!$C168,Data!$B:$B,'All YOY'!AI$135)</f>
        <v>664400</v>
      </c>
      <c r="AJ168" s="85">
        <f>SUMIFS(Data!$E:$E,Data!$D:$D,'All YOY'!AJ$137,Data!$A:$A,'All YOY'!AJ$136,Data!$C:$C,'All YOY'!$C168,Data!$B:$B,'All YOY'!AJ$135)</f>
        <v>581407</v>
      </c>
      <c r="AK168" s="85">
        <f>SUMIFS(Data!$E:$E,Data!$D:$D,'All YOY'!AK$137,Data!$A:$A,'All YOY'!AK$136,Data!$C:$C,'All YOY'!$C168,Data!$B:$B,'All YOY'!AK$135)</f>
        <v>82993</v>
      </c>
      <c r="AL168" s="85">
        <f>SUMIFS(Data!$E:$E,Data!$D:$D,'All YOY'!AL$137,Data!$A:$A,'All YOY'!AL$136,Data!$C:$C,'All YOY'!$C168,Data!$B:$B,'All YOY'!AL$135)</f>
        <v>674275</v>
      </c>
      <c r="AM168" s="85">
        <f>SUMIFS(Data!$E:$E,Data!$D:$D,'All YOY'!AM$137,Data!$A:$A,'All YOY'!AM$136,Data!$C:$C,'All YOY'!$C168,Data!$B:$B,'All YOY'!AM$135)</f>
        <v>590297</v>
      </c>
      <c r="AN168" s="85">
        <f>SUMIFS(Data!$E:$E,Data!$D:$D,'All YOY'!AN$137,Data!$A:$A,'All YOY'!AN$136,Data!$C:$C,'All YOY'!$C168,Data!$B:$B,'All YOY'!AN$135)</f>
        <v>83978</v>
      </c>
      <c r="AO168" s="85">
        <f>SUMIFS(Data!$E:$E,Data!$D:$D,'All YOY'!AO$137,Data!$A:$A,'All YOY'!AO$136,Data!$C:$C,'All YOY'!$C168,Data!$B:$B,'All YOY'!AO$135)</f>
        <v>660019</v>
      </c>
      <c r="AP168" s="85">
        <f>SUMIFS(Data!$E:$E,Data!$D:$D,'All YOY'!AP$137,Data!$A:$A,'All YOY'!AP$136,Data!$C:$C,'All YOY'!$C168,Data!$B:$B,'All YOY'!AP$135)</f>
        <v>583948</v>
      </c>
      <c r="AQ168" s="85">
        <f>SUMIFS(Data!$E:$E,Data!$D:$D,'All YOY'!AQ$137,Data!$A:$A,'All YOY'!AQ$136,Data!$C:$C,'All YOY'!$C168,Data!$B:$B,'All YOY'!AQ$135)</f>
        <v>76071</v>
      </c>
      <c r="AR168" s="85">
        <f>SUMIFS(Data!$E:$E,Data!$D:$D,'All YOY'!AR$137,Data!$A:$A,'All YOY'!AR$136,Data!$C:$C,'All YOY'!$C168,Data!$B:$B,'All YOY'!AR$135)</f>
        <v>689420</v>
      </c>
      <c r="AS168" s="85">
        <f>SUMIFS(Data!$E:$E,Data!$D:$D,'All YOY'!AS$137,Data!$A:$A,'All YOY'!AS$136,Data!$C:$C,'All YOY'!$C168,Data!$B:$B,'All YOY'!AS$135)</f>
        <v>607249</v>
      </c>
      <c r="AT168" s="85">
        <f>SUMIFS(Data!$E:$E,Data!$D:$D,'All YOY'!AT$137,Data!$A:$A,'All YOY'!AT$136,Data!$C:$C,'All YOY'!$C168,Data!$B:$B,'All YOY'!AT$135)</f>
        <v>82171</v>
      </c>
      <c r="AU168" s="85">
        <f>SUMIFS(Data!$E:$E,Data!$D:$D,'All YOY'!AU$137,Data!$A:$A,'All YOY'!AU$136,Data!$C:$C,'All YOY'!$C168,Data!$B:$B,'All YOY'!AU$135)</f>
        <v>721587</v>
      </c>
      <c r="AV168" s="85">
        <f>SUMIFS(Data!$E:$E,Data!$D:$D,'All YOY'!AV$137,Data!$A:$A,'All YOY'!AV$136,Data!$C:$C,'All YOY'!$C168,Data!$B:$B,'All YOY'!AV$135)</f>
        <v>630602</v>
      </c>
      <c r="AW168" s="85">
        <f>SUMIFS(Data!$E:$E,Data!$D:$D,'All YOY'!AW$137,Data!$A:$A,'All YOY'!AW$136,Data!$C:$C,'All YOY'!$C168,Data!$B:$B,'All YOY'!AW$135)</f>
        <v>90985</v>
      </c>
      <c r="AX168" s="85">
        <f>SUMIFS(Data!$E:$E,Data!$D:$D,'All YOY'!AX$137,Data!$A:$A,'All YOY'!AX$136,Data!$C:$C,'All YOY'!$C168,Data!$B:$B,'All YOY'!AX$135)</f>
        <v>748617</v>
      </c>
      <c r="AY168" s="85">
        <f>SUMIFS(Data!$E:$E,Data!$D:$D,'All YOY'!AY$137,Data!$A:$A,'All YOY'!AY$136,Data!$C:$C,'All YOY'!$C168,Data!$B:$B,'All YOY'!AY$135)</f>
        <v>655117</v>
      </c>
      <c r="AZ168" s="85">
        <f>SUMIFS(Data!$E:$E,Data!$D:$D,'All YOY'!AZ$137,Data!$A:$A,'All YOY'!AZ$136,Data!$C:$C,'All YOY'!$C168,Data!$B:$B,'All YOY'!AZ$135)</f>
        <v>93500</v>
      </c>
      <c r="BA168" s="85">
        <f>SUMIFS(Data!$E:$E,Data!$D:$D,'All YOY'!BA$137,Data!$A:$A,'All YOY'!BA$136,Data!$C:$C,'All YOY'!$C168,Data!$B:$B,'All YOY'!BA$135)</f>
        <v>0</v>
      </c>
      <c r="BB168" s="85">
        <f>SUMIFS(Data!$E:$E,Data!$D:$D,'All YOY'!BB$137,Data!$A:$A,'All YOY'!BB$136,Data!$C:$C,'All YOY'!$C168,Data!$B:$B,'All YOY'!BB$135)</f>
        <v>0</v>
      </c>
      <c r="BC168" s="85">
        <f>SUMIFS(Data!$E:$E,Data!$D:$D,'All YOY'!BC$137,Data!$A:$A,'All YOY'!BC$136,Data!$C:$C,'All YOY'!$C168,Data!$B:$B,'All YOY'!BC$135)</f>
        <v>0</v>
      </c>
      <c r="BD168" s="85">
        <f>SUMIFS(Data!$E:$E,Data!$D:$D,'All YOY'!BD$137,Data!$A:$A,'All YOY'!BD$136,Data!$C:$C,'All YOY'!$C168,Data!$B:$B,'All YOY'!BD$135)</f>
        <v>762191</v>
      </c>
      <c r="BE168" s="85">
        <f>SUMIFS(Data!$E:$E,Data!$D:$D,'All YOY'!BE$137,Data!$A:$A,'All YOY'!BE$136,Data!$C:$C,'All YOY'!$C168,Data!$B:$B,'All YOY'!BE$135)</f>
        <v>675699</v>
      </c>
      <c r="BF168" s="85">
        <f>SUMIFS(Data!$E:$E,Data!$D:$D,'All YOY'!BF$137,Data!$A:$A,'All YOY'!BF$136,Data!$C:$C,'All YOY'!$C168,Data!$B:$B,'All YOY'!BF$135)</f>
        <v>86492</v>
      </c>
      <c r="BG168" s="85">
        <f>SUMIFS(Data!$E:$E,Data!$D:$D,'All YOY'!BG$137,Data!$A:$A,'All YOY'!BG$136,Data!$C:$C,'All YOY'!$C168,Data!$B:$B,'All YOY'!BG$135)</f>
        <v>781501</v>
      </c>
      <c r="BH168" s="85">
        <f>SUMIFS(Data!$E:$E,Data!$D:$D,'All YOY'!BH$137,Data!$A:$A,'All YOY'!BH$136,Data!$C:$C,'All YOY'!$C168,Data!$B:$B,'All YOY'!BH$135)</f>
        <v>692223</v>
      </c>
      <c r="BI168" s="85">
        <f>SUMIFS(Data!$E:$E,Data!$D:$D,'All YOY'!BI$137,Data!$A:$A,'All YOY'!BI$136,Data!$C:$C,'All YOY'!$C168,Data!$B:$B,'All YOY'!BI$135)</f>
        <v>89278</v>
      </c>
      <c r="BJ168" s="85">
        <f>SUMIFS(Data!$E:$E,Data!$D:$D,'All YOY'!BJ$137,Data!$A:$A,'All YOY'!BJ$136,Data!$C:$C,'All YOY'!$C168,Data!$B:$B,'All YOY'!BJ$135)</f>
        <v>813926</v>
      </c>
      <c r="BK168" s="85">
        <f>SUMIFS(Data!$E:$E,Data!$D:$D,'All YOY'!BK$137,Data!$A:$A,'All YOY'!BK$136,Data!$C:$C,'All YOY'!$C168,Data!$B:$B,'All YOY'!BK$135)</f>
        <v>712822</v>
      </c>
      <c r="BL168" s="85">
        <f>SUMIFS(Data!$E:$E,Data!$D:$D,'All YOY'!BL$137,Data!$A:$A,'All YOY'!BL$136,Data!$C:$C,'All YOY'!$C168,Data!$B:$B,'All YOY'!BL$135)</f>
        <v>101104</v>
      </c>
      <c r="BM168" s="85">
        <f>SUMIFS(Data!$E:$E,Data!$D:$D,'All YOY'!BM$137,Data!$A:$A,'All YOY'!BM$136,Data!$C:$C,'All YOY'!$C168,Data!$B:$B,'All YOY'!BM$135)</f>
        <v>832362</v>
      </c>
      <c r="BN168" s="85">
        <f>SUMIFS(Data!$E:$E,Data!$D:$D,'All YOY'!BN$137,Data!$A:$A,'All YOY'!BN$136,Data!$C:$C,'All YOY'!$C168,Data!$B:$B,'All YOY'!BN$135)</f>
        <v>725851</v>
      </c>
      <c r="BO168" s="85">
        <f>SUMIFS(Data!$E:$E,Data!$D:$D,'All YOY'!BO$137,Data!$A:$A,'All YOY'!BO$136,Data!$C:$C,'All YOY'!$C168,Data!$B:$B,'All YOY'!BO$135)</f>
        <v>106511</v>
      </c>
      <c r="BP168" s="85">
        <f>SUMIFS(Data!$E:$E,Data!$D:$D,'All YOY'!BP$137,Data!$A:$A,'All YOY'!BP$136,Data!$C:$C,'All YOY'!$C168,Data!$B:$B,'All YOY'!BP$135)</f>
        <v>849268</v>
      </c>
      <c r="BQ168" s="85">
        <f>SUMIFS(Data!$E:$E,Data!$D:$D,'All YOY'!BQ$137,Data!$A:$A,'All YOY'!BQ$136,Data!$C:$C,'All YOY'!$C168,Data!$B:$B,'All YOY'!BQ$135)</f>
        <v>742215</v>
      </c>
      <c r="BR168" s="85">
        <f>SUMIFS(Data!$E:$E,Data!$D:$D,'All YOY'!BR$137,Data!$A:$A,'All YOY'!BR$136,Data!$C:$C,'All YOY'!$C168,Data!$B:$B,'All YOY'!BR$135)</f>
        <v>107053</v>
      </c>
      <c r="BS168" s="85">
        <f>SUMIFS(Data!$E:$E,Data!$D:$D,'All YOY'!BS$137,Data!$A:$A,'All YOY'!BS$136,Data!$C:$C,'All YOY'!$C168,Data!$B:$B,'All YOY'!BS$135)</f>
        <v>844875</v>
      </c>
      <c r="BT168" s="85">
        <f>SUMIFS(Data!$E:$E,Data!$D:$D,'All YOY'!BT$137,Data!$A:$A,'All YOY'!BT$136,Data!$C:$C,'All YOY'!$C168,Data!$B:$B,'All YOY'!BT$135)</f>
        <v>743361</v>
      </c>
      <c r="BU168" s="85">
        <f>SUMIFS(Data!$E:$E,Data!$D:$D,'All YOY'!BU$137,Data!$A:$A,'All YOY'!BU$136,Data!$C:$C,'All YOY'!$C168,Data!$B:$B,'All YOY'!BU$135)</f>
        <v>101514</v>
      </c>
      <c r="BV168" s="85">
        <f>SUMIFS(Data!$E:$E,Data!$D:$D,'All YOY'!BV$137,Data!$A:$A,'All YOY'!BV$136,Data!$C:$C,'All YOY'!$C168,Data!$B:$B,'All YOY'!BV$135)</f>
        <v>855611</v>
      </c>
      <c r="BW168" s="85">
        <f>SUMIFS(Data!$E:$E,Data!$D:$D,'All YOY'!BW$137,Data!$A:$A,'All YOY'!BW$136,Data!$C:$C,'All YOY'!$C168,Data!$B:$B,'All YOY'!BW$135)</f>
        <v>750874</v>
      </c>
      <c r="BX168" s="85">
        <f>SUMIFS(Data!$E:$E,Data!$D:$D,'All YOY'!BX$137,Data!$A:$A,'All YOY'!BX$136,Data!$C:$C,'All YOY'!$C168,Data!$B:$B,'All YOY'!BX$135)</f>
        <v>104737</v>
      </c>
      <c r="BY168" s="85">
        <f>SUMIFS(Data!$E:$E,Data!$D:$D,'All YOY'!BY$137,Data!$A:$A,'All YOY'!BY$136,Data!$C:$C,'All YOY'!$C168,Data!$B:$B,'All YOY'!BY$135)</f>
        <v>855198</v>
      </c>
      <c r="BZ168" s="85">
        <f>SUMIFS(Data!$E:$E,Data!$D:$D,'All YOY'!BZ$137,Data!$A:$A,'All YOY'!BZ$136,Data!$C:$C,'All YOY'!$C168,Data!$B:$B,'All YOY'!BZ$135)</f>
        <v>751280</v>
      </c>
      <c r="CA168" s="85">
        <f>SUMIFS(Data!$E:$E,Data!$D:$D,'All YOY'!CA$137,Data!$A:$A,'All YOY'!CA$136,Data!$C:$C,'All YOY'!$C168,Data!$B:$B,'All YOY'!CA$135)</f>
        <v>103918</v>
      </c>
      <c r="CB168" s="85">
        <f>SUMIFS(Data!$E:$E,Data!$D:$D,'All YOY'!CB$137,Data!$A:$A,'All YOY'!CB$136,Data!$C:$C,'All YOY'!$C168,Data!$B:$B,'All YOY'!CB$135)</f>
        <v>868770</v>
      </c>
      <c r="CC168" s="85">
        <f>SUMIFS(Data!$E:$E,Data!$D:$D,'All YOY'!CC$137,Data!$A:$A,'All YOY'!CC$136,Data!$C:$C,'All YOY'!$C168,Data!$B:$B,'All YOY'!CC$135)</f>
        <v>759689</v>
      </c>
      <c r="CD168" s="85">
        <f>SUMIFS(Data!$E:$E,Data!$D:$D,'All YOY'!CD$137,Data!$A:$A,'All YOY'!CD$136,Data!$C:$C,'All YOY'!$C168,Data!$B:$B,'All YOY'!CD$135)</f>
        <v>109081</v>
      </c>
      <c r="CE168" s="85">
        <f>SUMIFS(Data!$E:$E,Data!$D:$D,'All YOY'!CE$137,Data!$A:$A,'All YOY'!CE$136,Data!$C:$C,'All YOY'!$C168,Data!$B:$B,'All YOY'!CE$135)</f>
        <v>886778</v>
      </c>
      <c r="CF168" s="85">
        <f>SUMIFS(Data!$E:$E,Data!$D:$D,'All YOY'!CF$137,Data!$A:$A,'All YOY'!CF$136,Data!$C:$C,'All YOY'!$C168,Data!$B:$B,'All YOY'!CF$135)</f>
        <v>774561</v>
      </c>
      <c r="CG168" s="85">
        <f>SUMIFS(Data!$E:$E,Data!$D:$D,'All YOY'!CG$137,Data!$A:$A,'All YOY'!CG$136,Data!$C:$C,'All YOY'!$C168,Data!$B:$B,'All YOY'!CG$135)</f>
        <v>112217</v>
      </c>
      <c r="CH168" s="85">
        <f>SUMIFS(Data!$E:$E,Data!$D:$D,'All YOY'!CH$137,Data!$A:$A,'All YOY'!CH$136,Data!$C:$C,'All YOY'!$C168,Data!$B:$B,'All YOY'!CH$135)</f>
        <v>888555</v>
      </c>
      <c r="CI168" s="85">
        <f>SUMIFS(Data!$E:$E,Data!$D:$D,'All YOY'!CI$137,Data!$A:$A,'All YOY'!CI$136,Data!$C:$C,'All YOY'!$C168,Data!$B:$B,'All YOY'!CI$135)</f>
        <v>787616</v>
      </c>
      <c r="CJ168" s="85">
        <f>SUMIFS(Data!$E:$E,Data!$D:$D,'All YOY'!CJ$137,Data!$A:$A,'All YOY'!CJ$136,Data!$C:$C,'All YOY'!$C168,Data!$B:$B,'All YOY'!CJ$135)</f>
        <v>100939</v>
      </c>
      <c r="CK168" s="85">
        <f>SUMIFS(Data!$E:$E,Data!$D:$D,'All YOY'!CK$137,Data!$A:$A,'All YOY'!CK$136,Data!$C:$C,'All YOY'!$C168,Data!$B:$B,'All YOY'!CK$135)</f>
        <v>909206</v>
      </c>
      <c r="CL168" s="85">
        <f>SUMIFS(Data!$E:$E,Data!$D:$D,'All YOY'!CL$137,Data!$A:$A,'All YOY'!CL$136,Data!$C:$C,'All YOY'!$C168,Data!$B:$B,'All YOY'!CL$135)</f>
        <v>805786</v>
      </c>
      <c r="CM168" s="85">
        <f>SUMIFS(Data!$E:$E,Data!$D:$D,'All YOY'!CM$137,Data!$A:$A,'All YOY'!CM$136,Data!$C:$C,'All YOY'!$C168,Data!$B:$B,'All YOY'!CM$135)</f>
        <v>103420</v>
      </c>
      <c r="CN168" s="85">
        <f>SUMIFS(Data!$E:$E,Data!$D:$D,'All YOY'!CN$137,Data!$A:$A,'All YOY'!CN$136,Data!$C:$C,'All YOY'!$C168,Data!$B:$B,'All YOY'!CN$135)</f>
        <v>909255</v>
      </c>
      <c r="CO168" s="85">
        <f>SUMIFS(Data!$E:$E,Data!$D:$D,'All YOY'!CO$137,Data!$A:$A,'All YOY'!CO$136,Data!$C:$C,'All YOY'!$C168,Data!$B:$B,'All YOY'!CO$135)</f>
        <v>812819</v>
      </c>
      <c r="CP168" s="85">
        <f>SUMIFS(Data!$E:$E,Data!$D:$D,'All YOY'!CP$137,Data!$A:$A,'All YOY'!CP$136,Data!$C:$C,'All YOY'!$C168,Data!$B:$B,'All YOY'!CP$135)</f>
        <v>96436</v>
      </c>
      <c r="CQ168" s="85">
        <f>SUMIFS(Data!$E:$E,Data!$D:$D,'All YOY'!CQ$137,Data!$A:$A,'All YOY'!CQ$136,Data!$C:$C,'All YOY'!$C168,Data!$B:$B,'All YOY'!CQ$135)</f>
        <v>900011</v>
      </c>
      <c r="CR168" s="85">
        <f>SUMIFS(Data!$E:$E,Data!$D:$D,'All YOY'!CR$137,Data!$A:$A,'All YOY'!CR$136,Data!$C:$C,'All YOY'!$C168,Data!$B:$B,'All YOY'!CR$135)</f>
        <v>805069</v>
      </c>
      <c r="CS168" s="85">
        <f>SUMIFS(Data!$E:$E,Data!$D:$D,'All YOY'!CS$137,Data!$A:$A,'All YOY'!CS$136,Data!$C:$C,'All YOY'!$C168,Data!$B:$B,'All YOY'!CS$135)</f>
        <v>94942</v>
      </c>
      <c r="CT168" s="85">
        <f>SUMIFS(Data!$E:$E,Data!$D:$D,'All YOY'!CT$137,Data!$A:$A,'All YOY'!CT$136,Data!$C:$C,'All YOY'!$C168,Data!$B:$B,'All YOY'!CT$135)</f>
        <v>905031</v>
      </c>
      <c r="CU168" s="85">
        <f>SUMIFS(Data!$E:$E,Data!$D:$D,'All YOY'!CU$137,Data!$A:$A,'All YOY'!CU$136,Data!$C:$C,'All YOY'!$C168,Data!$B:$B,'All YOY'!CU$135)</f>
        <v>810190</v>
      </c>
      <c r="CV168" s="85">
        <f>SUMIFS(Data!$E:$E,Data!$D:$D,'All YOY'!CV$137,Data!$A:$A,'All YOY'!CV$136,Data!$C:$C,'All YOY'!$C168,Data!$B:$B,'All YOY'!CV$135)</f>
        <v>94841</v>
      </c>
      <c r="CW168" s="85">
        <f>SUMIFS(Data!$E:$E,Data!$D:$D,'All YOY'!CW$137,Data!$A:$A,'All YOY'!CW$136,Data!$C:$C,'All YOY'!$C168,Data!$B:$B,'All YOY'!CW$135)</f>
        <v>868261</v>
      </c>
      <c r="CX168" s="85">
        <f>SUMIFS(Data!$E:$E,Data!$D:$D,'All YOY'!CX$137,Data!$A:$A,'All YOY'!CX$136,Data!$C:$C,'All YOY'!$C168,Data!$B:$B,'All YOY'!CX$135)</f>
        <v>774983</v>
      </c>
      <c r="CY168" s="85">
        <f>SUMIFS(Data!$E:$E,Data!$D:$D,'All YOY'!CY$137,Data!$A:$A,'All YOY'!CY$136,Data!$C:$C,'All YOY'!$C168,Data!$B:$B,'All YOY'!CY$135)</f>
        <v>93278</v>
      </c>
      <c r="CZ168" s="85">
        <f>SUMIFS(Data!$E:$E,Data!$D:$D,'All YOY'!CZ$137,Data!$A:$A,'All YOY'!CZ$136,Data!$C:$C,'All YOY'!$C168,Data!$B:$B,'All YOY'!CZ$135)</f>
        <v>859158</v>
      </c>
      <c r="DA168" s="85">
        <f>SUMIFS(Data!$E:$E,Data!$D:$D,'All YOY'!DA$137,Data!$A:$A,'All YOY'!DA$136,Data!$C:$C,'All YOY'!$C168,Data!$B:$B,'All YOY'!DA$135)</f>
        <v>765777</v>
      </c>
      <c r="DB168" s="85">
        <f>SUMIFS(Data!$E:$E,Data!$D:$D,'All YOY'!DB$137,Data!$A:$A,'All YOY'!DB$136,Data!$C:$C,'All YOY'!$C168,Data!$B:$B,'All YOY'!DB$135)</f>
        <v>93381</v>
      </c>
      <c r="DC168" s="85">
        <f>SUMIFS(Data!$E:$E,Data!$D:$D,'All YOY'!DC$137,Data!$A:$A,'All YOY'!DC$136,Data!$C:$C,'All YOY'!$C168,Data!$B:$B,'All YOY'!DC$135)</f>
        <v>863008</v>
      </c>
      <c r="DD168" s="85">
        <f>SUMIFS(Data!$E:$E,Data!$D:$D,'All YOY'!DD$137,Data!$A:$A,'All YOY'!DD$136,Data!$C:$C,'All YOY'!$C168,Data!$B:$B,'All YOY'!DD$135)</f>
        <v>770614</v>
      </c>
      <c r="DE168" s="85">
        <f>SUMIFS(Data!$E:$E,Data!$D:$D,'All YOY'!DE$137,Data!$A:$A,'All YOY'!DE$136,Data!$C:$C,'All YOY'!$C168,Data!$B:$B,'All YOY'!DE$135)</f>
        <v>92394</v>
      </c>
    </row>
    <row r="169" spans="1:109">
      <c r="A169" s="77" t="s">
        <v>463</v>
      </c>
      <c r="B169" s="77"/>
      <c r="C169" s="81" t="s">
        <v>11</v>
      </c>
      <c r="D169" s="81"/>
      <c r="E169" s="85">
        <f>SUMIFS(Data!$E:$E,Data!$D:$D,'All YOY'!E$137,Data!$A:$A,'All YOY'!E$136,Data!$C:$C,'All YOY'!$C169,Data!$B:$B,'All YOY'!E$135)</f>
        <v>441244</v>
      </c>
      <c r="F169" s="85">
        <f>SUMIFS(Data!$E:$E,Data!$D:$D,'All YOY'!F$137,Data!$A:$A,'All YOY'!F$136,Data!$C:$C,'All YOY'!$C169,Data!$B:$B,'All YOY'!F$135)</f>
        <v>412082</v>
      </c>
      <c r="G169" s="85">
        <f>SUMIFS(Data!$E:$E,Data!$D:$D,'All YOY'!G$137,Data!$A:$A,'All YOY'!G$136,Data!$C:$C,'All YOY'!$C169,Data!$B:$B,'All YOY'!G$135)</f>
        <v>29162</v>
      </c>
      <c r="H169" s="85">
        <f>SUMIFS(Data!$E:$E,Data!$D:$D,'All YOY'!H$137,Data!$A:$A,'All YOY'!H$136,Data!$C:$C,'All YOY'!$C169,Data!$B:$B,'All YOY'!H$135)</f>
        <v>443215</v>
      </c>
      <c r="I169" s="85">
        <f>SUMIFS(Data!$E:$E,Data!$D:$D,'All YOY'!I$137,Data!$A:$A,'All YOY'!I$136,Data!$C:$C,'All YOY'!$C169,Data!$B:$B,'All YOY'!I$135)</f>
        <v>413242</v>
      </c>
      <c r="J169" s="85">
        <f>SUMIFS(Data!$E:$E,Data!$D:$D,'All YOY'!J$137,Data!$A:$A,'All YOY'!J$136,Data!$C:$C,'All YOY'!$C169,Data!$B:$B,'All YOY'!J$135)</f>
        <v>29973</v>
      </c>
      <c r="K169" s="85">
        <f>SUMIFS(Data!$E:$E,Data!$D:$D,'All YOY'!K$137,Data!$A:$A,'All YOY'!K$136,Data!$C:$C,'All YOY'!$C169,Data!$B:$B,'All YOY'!K$135)</f>
        <v>448228</v>
      </c>
      <c r="L169" s="85">
        <f>SUMIFS(Data!$E:$E,Data!$D:$D,'All YOY'!L$137,Data!$A:$A,'All YOY'!L$136,Data!$C:$C,'All YOY'!$C169,Data!$B:$B,'All YOY'!L$135)</f>
        <v>421137</v>
      </c>
      <c r="M169" s="85">
        <f>SUMIFS(Data!$E:$E,Data!$D:$D,'All YOY'!M$137,Data!$A:$A,'All YOY'!M$136,Data!$C:$C,'All YOY'!$C169,Data!$B:$B,'All YOY'!M$135)</f>
        <v>27091</v>
      </c>
      <c r="N169" s="85">
        <f>SUMIFS(Data!$E:$E,Data!$D:$D,'All YOY'!N$137,Data!$A:$A,'All YOY'!N$136,Data!$C:$C,'All YOY'!$C169,Data!$B:$B,'All YOY'!N$135)</f>
        <v>448707</v>
      </c>
      <c r="O169" s="85">
        <f>SUMIFS(Data!$E:$E,Data!$D:$D,'All YOY'!O$137,Data!$A:$A,'All YOY'!O$136,Data!$C:$C,'All YOY'!$C169,Data!$B:$B,'All YOY'!O$135)</f>
        <v>420917</v>
      </c>
      <c r="P169" s="85">
        <f>SUMIFS(Data!$E:$E,Data!$D:$D,'All YOY'!P$137,Data!$A:$A,'All YOY'!P$136,Data!$C:$C,'All YOY'!$C169,Data!$B:$B,'All YOY'!P$135)</f>
        <v>27790</v>
      </c>
      <c r="Q169" s="85">
        <f>SUMIFS(Data!$E:$E,Data!$D:$D,'All YOY'!Q$137,Data!$A:$A,'All YOY'!Q$136,Data!$C:$C,'All YOY'!$C169,Data!$B:$B,'All YOY'!Q$135)</f>
        <v>453493</v>
      </c>
      <c r="R169" s="85">
        <f>SUMIFS(Data!$E:$E,Data!$D:$D,'All YOY'!R$137,Data!$A:$A,'All YOY'!R$136,Data!$C:$C,'All YOY'!$C169,Data!$B:$B,'All YOY'!R$135)</f>
        <v>425936</v>
      </c>
      <c r="S169" s="85">
        <f>SUMIFS(Data!$E:$E,Data!$D:$D,'All YOY'!S$137,Data!$A:$A,'All YOY'!S$136,Data!$C:$C,'All YOY'!$C169,Data!$B:$B,'All YOY'!S$135)</f>
        <v>27557</v>
      </c>
      <c r="T169" s="85">
        <f>SUMIFS(Data!$E:$E,Data!$D:$D,'All YOY'!T$137,Data!$A:$A,'All YOY'!T$136,Data!$C:$C,'All YOY'!$C169,Data!$B:$B,'All YOY'!T$135)</f>
        <v>457729</v>
      </c>
      <c r="U169" s="85">
        <f>SUMIFS(Data!$E:$E,Data!$D:$D,'All YOY'!U$137,Data!$A:$A,'All YOY'!U$136,Data!$C:$C,'All YOY'!$C169,Data!$B:$B,'All YOY'!U$135)</f>
        <v>430308</v>
      </c>
      <c r="V169" s="85">
        <f>SUMIFS(Data!$E:$E,Data!$D:$D,'All YOY'!V$137,Data!$A:$A,'All YOY'!V$136,Data!$C:$C,'All YOY'!$C169,Data!$B:$B,'All YOY'!V$135)</f>
        <v>27421</v>
      </c>
      <c r="W169" s="85">
        <f>SUMIFS(Data!$E:$E,Data!$D:$D,'All YOY'!W$137,Data!$A:$A,'All YOY'!W$136,Data!$C:$C,'All YOY'!$C169,Data!$B:$B,'All YOY'!W$135)</f>
        <v>462242</v>
      </c>
      <c r="X169" s="85">
        <f>SUMIFS(Data!$E:$E,Data!$D:$D,'All YOY'!X$137,Data!$A:$A,'All YOY'!X$136,Data!$C:$C,'All YOY'!$C169,Data!$B:$B,'All YOY'!X$135)</f>
        <v>435175</v>
      </c>
      <c r="Y169" s="85">
        <f>SUMIFS(Data!$E:$E,Data!$D:$D,'All YOY'!Y$137,Data!$A:$A,'All YOY'!Y$136,Data!$C:$C,'All YOY'!$C169,Data!$B:$B,'All YOY'!Y$135)</f>
        <v>27067</v>
      </c>
      <c r="Z169" s="85">
        <f>SUMIFS(Data!$E:$E,Data!$D:$D,'All YOY'!Z$137,Data!$A:$A,'All YOY'!Z$136,Data!$C:$C,'All YOY'!$C169,Data!$B:$B,'All YOY'!Z$135)</f>
        <v>445811</v>
      </c>
      <c r="AA169" s="85">
        <f>SUMIFS(Data!$E:$E,Data!$D:$D,'All YOY'!AA$137,Data!$A:$A,'All YOY'!AA$136,Data!$C:$C,'All YOY'!$C169,Data!$B:$B,'All YOY'!AA$135)</f>
        <v>425729</v>
      </c>
      <c r="AB169" s="85">
        <f>SUMIFS(Data!$E:$E,Data!$D:$D,'All YOY'!AB$137,Data!$A:$A,'All YOY'!AB$136,Data!$C:$C,'All YOY'!$C169,Data!$B:$B,'All YOY'!AB$135)</f>
        <v>20082</v>
      </c>
      <c r="AC169" s="85">
        <f>SUMIFS(Data!$E:$E,Data!$D:$D,'All YOY'!AC$137,Data!$A:$A,'All YOY'!AC$136,Data!$C:$C,'All YOY'!$C169,Data!$B:$B,'All YOY'!AC$135)</f>
        <v>475492</v>
      </c>
      <c r="AD169" s="85">
        <f>SUMIFS(Data!$E:$E,Data!$D:$D,'All YOY'!AD$137,Data!$A:$A,'All YOY'!AD$136,Data!$C:$C,'All YOY'!$C169,Data!$B:$B,'All YOY'!AD$135)</f>
        <v>448502</v>
      </c>
      <c r="AE169" s="85">
        <f>SUMIFS(Data!$E:$E,Data!$D:$D,'All YOY'!AE$137,Data!$A:$A,'All YOY'!AE$136,Data!$C:$C,'All YOY'!$C169,Data!$B:$B,'All YOY'!AE$135)</f>
        <v>26990</v>
      </c>
      <c r="AF169" s="85">
        <f>SUMIFS(Data!$E:$E,Data!$D:$D,'All YOY'!AF$137,Data!$A:$A,'All YOY'!AF$136,Data!$C:$C,'All YOY'!$C169,Data!$B:$B,'All YOY'!AF$135)</f>
        <v>477287</v>
      </c>
      <c r="AG169" s="85">
        <f>SUMIFS(Data!$E:$E,Data!$D:$D,'All YOY'!AG$137,Data!$A:$A,'All YOY'!AG$136,Data!$C:$C,'All YOY'!$C169,Data!$B:$B,'All YOY'!AG$135)</f>
        <v>450804</v>
      </c>
      <c r="AH169" s="85">
        <f>SUMIFS(Data!$E:$E,Data!$D:$D,'All YOY'!AH$137,Data!$A:$A,'All YOY'!AH$136,Data!$C:$C,'All YOY'!$C169,Data!$B:$B,'All YOY'!AH$135)</f>
        <v>26483</v>
      </c>
      <c r="AI169" s="85">
        <f>SUMIFS(Data!$E:$E,Data!$D:$D,'All YOY'!AI$137,Data!$A:$A,'All YOY'!AI$136,Data!$C:$C,'All YOY'!$C169,Data!$B:$B,'All YOY'!AI$135)</f>
        <v>490110</v>
      </c>
      <c r="AJ169" s="85">
        <f>SUMIFS(Data!$E:$E,Data!$D:$D,'All YOY'!AJ$137,Data!$A:$A,'All YOY'!AJ$136,Data!$C:$C,'All YOY'!$C169,Data!$B:$B,'All YOY'!AJ$135)</f>
        <v>461519</v>
      </c>
      <c r="AK169" s="85">
        <f>SUMIFS(Data!$E:$E,Data!$D:$D,'All YOY'!AK$137,Data!$A:$A,'All YOY'!AK$136,Data!$C:$C,'All YOY'!$C169,Data!$B:$B,'All YOY'!AK$135)</f>
        <v>28591</v>
      </c>
      <c r="AL169" s="85">
        <f>SUMIFS(Data!$E:$E,Data!$D:$D,'All YOY'!AL$137,Data!$A:$A,'All YOY'!AL$136,Data!$C:$C,'All YOY'!$C169,Data!$B:$B,'All YOY'!AL$135)</f>
        <v>496886</v>
      </c>
      <c r="AM169" s="85">
        <f>SUMIFS(Data!$E:$E,Data!$D:$D,'All YOY'!AM$137,Data!$A:$A,'All YOY'!AM$136,Data!$C:$C,'All YOY'!$C169,Data!$B:$B,'All YOY'!AM$135)</f>
        <v>468703</v>
      </c>
      <c r="AN169" s="85">
        <f>SUMIFS(Data!$E:$E,Data!$D:$D,'All YOY'!AN$137,Data!$A:$A,'All YOY'!AN$136,Data!$C:$C,'All YOY'!$C169,Data!$B:$B,'All YOY'!AN$135)</f>
        <v>28183</v>
      </c>
      <c r="AO169" s="85">
        <f>SUMIFS(Data!$E:$E,Data!$D:$D,'All YOY'!AO$137,Data!$A:$A,'All YOY'!AO$136,Data!$C:$C,'All YOY'!$C169,Data!$B:$B,'All YOY'!AO$135)</f>
        <v>483099</v>
      </c>
      <c r="AP169" s="85">
        <f>SUMIFS(Data!$E:$E,Data!$D:$D,'All YOY'!AP$137,Data!$A:$A,'All YOY'!AP$136,Data!$C:$C,'All YOY'!$C169,Data!$B:$B,'All YOY'!AP$135)</f>
        <v>461341</v>
      </c>
      <c r="AQ169" s="85">
        <f>SUMIFS(Data!$E:$E,Data!$D:$D,'All YOY'!AQ$137,Data!$A:$A,'All YOY'!AQ$136,Data!$C:$C,'All YOY'!$C169,Data!$B:$B,'All YOY'!AQ$135)</f>
        <v>21758</v>
      </c>
      <c r="AR169" s="85">
        <f>SUMIFS(Data!$E:$E,Data!$D:$D,'All YOY'!AR$137,Data!$A:$A,'All YOY'!AR$136,Data!$C:$C,'All YOY'!$C169,Data!$B:$B,'All YOY'!AR$135)</f>
        <v>508019</v>
      </c>
      <c r="AS169" s="85">
        <f>SUMIFS(Data!$E:$E,Data!$D:$D,'All YOY'!AS$137,Data!$A:$A,'All YOY'!AS$136,Data!$C:$C,'All YOY'!$C169,Data!$B:$B,'All YOY'!AS$135)</f>
        <v>480925</v>
      </c>
      <c r="AT169" s="85">
        <f>SUMIFS(Data!$E:$E,Data!$D:$D,'All YOY'!AT$137,Data!$A:$A,'All YOY'!AT$136,Data!$C:$C,'All YOY'!$C169,Data!$B:$B,'All YOY'!AT$135)</f>
        <v>27094</v>
      </c>
      <c r="AU169" s="85">
        <f>SUMIFS(Data!$E:$E,Data!$D:$D,'All YOY'!AU$137,Data!$A:$A,'All YOY'!AU$136,Data!$C:$C,'All YOY'!$C169,Data!$B:$B,'All YOY'!AU$135)</f>
        <v>528263</v>
      </c>
      <c r="AV169" s="85">
        <f>SUMIFS(Data!$E:$E,Data!$D:$D,'All YOY'!AV$137,Data!$A:$A,'All YOY'!AV$136,Data!$C:$C,'All YOY'!$C169,Data!$B:$B,'All YOY'!AV$135)</f>
        <v>499196</v>
      </c>
      <c r="AW169" s="85">
        <f>SUMIFS(Data!$E:$E,Data!$D:$D,'All YOY'!AW$137,Data!$A:$A,'All YOY'!AW$136,Data!$C:$C,'All YOY'!$C169,Data!$B:$B,'All YOY'!AW$135)</f>
        <v>29067</v>
      </c>
      <c r="AX169" s="85">
        <f>SUMIFS(Data!$E:$E,Data!$D:$D,'All YOY'!AX$137,Data!$A:$A,'All YOY'!AX$136,Data!$C:$C,'All YOY'!$C169,Data!$B:$B,'All YOY'!AX$135)</f>
        <v>550975</v>
      </c>
      <c r="AY169" s="85">
        <f>SUMIFS(Data!$E:$E,Data!$D:$D,'All YOY'!AY$137,Data!$A:$A,'All YOY'!AY$136,Data!$C:$C,'All YOY'!$C169,Data!$B:$B,'All YOY'!AY$135)</f>
        <v>520308</v>
      </c>
      <c r="AZ169" s="85">
        <f>SUMIFS(Data!$E:$E,Data!$D:$D,'All YOY'!AZ$137,Data!$A:$A,'All YOY'!AZ$136,Data!$C:$C,'All YOY'!$C169,Data!$B:$B,'All YOY'!AZ$135)</f>
        <v>30667</v>
      </c>
      <c r="BA169" s="85">
        <f>SUMIFS(Data!$E:$E,Data!$D:$D,'All YOY'!BA$137,Data!$A:$A,'All YOY'!BA$136,Data!$C:$C,'All YOY'!$C169,Data!$B:$B,'All YOY'!BA$135)</f>
        <v>0</v>
      </c>
      <c r="BB169" s="85">
        <f>SUMIFS(Data!$E:$E,Data!$D:$D,'All YOY'!BB$137,Data!$A:$A,'All YOY'!BB$136,Data!$C:$C,'All YOY'!$C169,Data!$B:$B,'All YOY'!BB$135)</f>
        <v>0</v>
      </c>
      <c r="BC169" s="85">
        <f>SUMIFS(Data!$E:$E,Data!$D:$D,'All YOY'!BC$137,Data!$A:$A,'All YOY'!BC$136,Data!$C:$C,'All YOY'!$C169,Data!$B:$B,'All YOY'!BC$135)</f>
        <v>0</v>
      </c>
      <c r="BD169" s="85">
        <f>SUMIFS(Data!$E:$E,Data!$D:$D,'All YOY'!BD$137,Data!$A:$A,'All YOY'!BD$136,Data!$C:$C,'All YOY'!$C169,Data!$B:$B,'All YOY'!BD$135)</f>
        <v>566598</v>
      </c>
      <c r="BE169" s="85">
        <f>SUMIFS(Data!$E:$E,Data!$D:$D,'All YOY'!BE$137,Data!$A:$A,'All YOY'!BE$136,Data!$C:$C,'All YOY'!$C169,Data!$B:$B,'All YOY'!BE$135)</f>
        <v>537076</v>
      </c>
      <c r="BF169" s="85">
        <f>SUMIFS(Data!$E:$E,Data!$D:$D,'All YOY'!BF$137,Data!$A:$A,'All YOY'!BF$136,Data!$C:$C,'All YOY'!$C169,Data!$B:$B,'All YOY'!BF$135)</f>
        <v>29522</v>
      </c>
      <c r="BG169" s="85">
        <f>SUMIFS(Data!$E:$E,Data!$D:$D,'All YOY'!BG$137,Data!$A:$A,'All YOY'!BG$136,Data!$C:$C,'All YOY'!$C169,Data!$B:$B,'All YOY'!BG$135)</f>
        <v>582042</v>
      </c>
      <c r="BH169" s="85">
        <f>SUMIFS(Data!$E:$E,Data!$D:$D,'All YOY'!BH$137,Data!$A:$A,'All YOY'!BH$136,Data!$C:$C,'All YOY'!$C169,Data!$B:$B,'All YOY'!BH$135)</f>
        <v>551046</v>
      </c>
      <c r="BI169" s="85">
        <f>SUMIFS(Data!$E:$E,Data!$D:$D,'All YOY'!BI$137,Data!$A:$A,'All YOY'!BI$136,Data!$C:$C,'All YOY'!$C169,Data!$B:$B,'All YOY'!BI$135)</f>
        <v>30996</v>
      </c>
      <c r="BJ169" s="85">
        <f>SUMIFS(Data!$E:$E,Data!$D:$D,'All YOY'!BJ$137,Data!$A:$A,'All YOY'!BJ$136,Data!$C:$C,'All YOY'!$C169,Data!$B:$B,'All YOY'!BJ$135)</f>
        <v>603039</v>
      </c>
      <c r="BK169" s="85">
        <f>SUMIFS(Data!$E:$E,Data!$D:$D,'All YOY'!BK$137,Data!$A:$A,'All YOY'!BK$136,Data!$C:$C,'All YOY'!$C169,Data!$B:$B,'All YOY'!BK$135)</f>
        <v>564927</v>
      </c>
      <c r="BL169" s="85">
        <f>SUMIFS(Data!$E:$E,Data!$D:$D,'All YOY'!BL$137,Data!$A:$A,'All YOY'!BL$136,Data!$C:$C,'All YOY'!$C169,Data!$B:$B,'All YOY'!BL$135)</f>
        <v>38112</v>
      </c>
      <c r="BM169" s="85">
        <f>SUMIFS(Data!$E:$E,Data!$D:$D,'All YOY'!BM$137,Data!$A:$A,'All YOY'!BM$136,Data!$C:$C,'All YOY'!$C169,Data!$B:$B,'All YOY'!BM$135)</f>
        <v>614661</v>
      </c>
      <c r="BN169" s="85">
        <f>SUMIFS(Data!$E:$E,Data!$D:$D,'All YOY'!BN$137,Data!$A:$A,'All YOY'!BN$136,Data!$C:$C,'All YOY'!$C169,Data!$B:$B,'All YOY'!BN$135)</f>
        <v>573955</v>
      </c>
      <c r="BO169" s="85">
        <f>SUMIFS(Data!$E:$E,Data!$D:$D,'All YOY'!BO$137,Data!$A:$A,'All YOY'!BO$136,Data!$C:$C,'All YOY'!$C169,Data!$B:$B,'All YOY'!BO$135)</f>
        <v>40706</v>
      </c>
      <c r="BP169" s="85">
        <f>SUMIFS(Data!$E:$E,Data!$D:$D,'All YOY'!BP$137,Data!$A:$A,'All YOY'!BP$136,Data!$C:$C,'All YOY'!$C169,Data!$B:$B,'All YOY'!BP$135)</f>
        <v>623280</v>
      </c>
      <c r="BQ169" s="85">
        <f>SUMIFS(Data!$E:$E,Data!$D:$D,'All YOY'!BQ$137,Data!$A:$A,'All YOY'!BQ$136,Data!$C:$C,'All YOY'!$C169,Data!$B:$B,'All YOY'!BQ$135)</f>
        <v>584019</v>
      </c>
      <c r="BR169" s="85">
        <f>SUMIFS(Data!$E:$E,Data!$D:$D,'All YOY'!BR$137,Data!$A:$A,'All YOY'!BR$136,Data!$C:$C,'All YOY'!$C169,Data!$B:$B,'All YOY'!BR$135)</f>
        <v>39261</v>
      </c>
      <c r="BS169" s="85">
        <f>SUMIFS(Data!$E:$E,Data!$D:$D,'All YOY'!BS$137,Data!$A:$A,'All YOY'!BS$136,Data!$C:$C,'All YOY'!$C169,Data!$B:$B,'All YOY'!BS$135)</f>
        <v>619536</v>
      </c>
      <c r="BT169" s="85">
        <f>SUMIFS(Data!$E:$E,Data!$D:$D,'All YOY'!BT$137,Data!$A:$A,'All YOY'!BT$136,Data!$C:$C,'All YOY'!$C169,Data!$B:$B,'All YOY'!BT$135)</f>
        <v>582723</v>
      </c>
      <c r="BU169" s="85">
        <f>SUMIFS(Data!$E:$E,Data!$D:$D,'All YOY'!BU$137,Data!$A:$A,'All YOY'!BU$136,Data!$C:$C,'All YOY'!$C169,Data!$B:$B,'All YOY'!BU$135)</f>
        <v>36813</v>
      </c>
      <c r="BV169" s="85">
        <f>SUMIFS(Data!$E:$E,Data!$D:$D,'All YOY'!BV$137,Data!$A:$A,'All YOY'!BV$136,Data!$C:$C,'All YOY'!$C169,Data!$B:$B,'All YOY'!BV$135)</f>
        <v>625089</v>
      </c>
      <c r="BW169" s="85">
        <f>SUMIFS(Data!$E:$E,Data!$D:$D,'All YOY'!BW$137,Data!$A:$A,'All YOY'!BW$136,Data!$C:$C,'All YOY'!$C169,Data!$B:$B,'All YOY'!BW$135)</f>
        <v>586795</v>
      </c>
      <c r="BX169" s="85">
        <f>SUMIFS(Data!$E:$E,Data!$D:$D,'All YOY'!BX$137,Data!$A:$A,'All YOY'!BX$136,Data!$C:$C,'All YOY'!$C169,Data!$B:$B,'All YOY'!BX$135)</f>
        <v>38294</v>
      </c>
      <c r="BY169" s="85">
        <f>SUMIFS(Data!$E:$E,Data!$D:$D,'All YOY'!BY$137,Data!$A:$A,'All YOY'!BY$136,Data!$C:$C,'All YOY'!$C169,Data!$B:$B,'All YOY'!BY$135)</f>
        <v>626335</v>
      </c>
      <c r="BZ169" s="85">
        <f>SUMIFS(Data!$E:$E,Data!$D:$D,'All YOY'!BZ$137,Data!$A:$A,'All YOY'!BZ$136,Data!$C:$C,'All YOY'!$C169,Data!$B:$B,'All YOY'!BZ$135)</f>
        <v>586819</v>
      </c>
      <c r="CA169" s="85">
        <f>SUMIFS(Data!$E:$E,Data!$D:$D,'All YOY'!CA$137,Data!$A:$A,'All YOY'!CA$136,Data!$C:$C,'All YOY'!$C169,Data!$B:$B,'All YOY'!CA$135)</f>
        <v>39516</v>
      </c>
      <c r="CB169" s="85">
        <f>SUMIFS(Data!$E:$E,Data!$D:$D,'All YOY'!CB$137,Data!$A:$A,'All YOY'!CB$136,Data!$C:$C,'All YOY'!$C169,Data!$B:$B,'All YOY'!CB$135)</f>
        <v>634755</v>
      </c>
      <c r="CC169" s="85">
        <f>SUMIFS(Data!$E:$E,Data!$D:$D,'All YOY'!CC$137,Data!$A:$A,'All YOY'!CC$136,Data!$C:$C,'All YOY'!$C169,Data!$B:$B,'All YOY'!CC$135)</f>
        <v>593250</v>
      </c>
      <c r="CD169" s="85">
        <f>SUMIFS(Data!$E:$E,Data!$D:$D,'All YOY'!CD$137,Data!$A:$A,'All YOY'!CD$136,Data!$C:$C,'All YOY'!$C169,Data!$B:$B,'All YOY'!CD$135)</f>
        <v>41505</v>
      </c>
      <c r="CE169" s="85">
        <f>SUMIFS(Data!$E:$E,Data!$D:$D,'All YOY'!CE$137,Data!$A:$A,'All YOY'!CE$136,Data!$C:$C,'All YOY'!$C169,Data!$B:$B,'All YOY'!CE$135)</f>
        <v>648908</v>
      </c>
      <c r="CF169" s="85">
        <f>SUMIFS(Data!$E:$E,Data!$D:$D,'All YOY'!CF$137,Data!$A:$A,'All YOY'!CF$136,Data!$C:$C,'All YOY'!$C169,Data!$B:$B,'All YOY'!CF$135)</f>
        <v>604140</v>
      </c>
      <c r="CG169" s="85">
        <f>SUMIFS(Data!$E:$E,Data!$D:$D,'All YOY'!CG$137,Data!$A:$A,'All YOY'!CG$136,Data!$C:$C,'All YOY'!$C169,Data!$B:$B,'All YOY'!CG$135)</f>
        <v>44768</v>
      </c>
      <c r="CH169" s="85">
        <f>SUMIFS(Data!$E:$E,Data!$D:$D,'All YOY'!CH$137,Data!$A:$A,'All YOY'!CH$136,Data!$C:$C,'All YOY'!$C169,Data!$B:$B,'All YOY'!CH$135)</f>
        <v>647446</v>
      </c>
      <c r="CI169" s="85">
        <f>SUMIFS(Data!$E:$E,Data!$D:$D,'All YOY'!CI$137,Data!$A:$A,'All YOY'!CI$136,Data!$C:$C,'All YOY'!$C169,Data!$B:$B,'All YOY'!CI$135)</f>
        <v>610361</v>
      </c>
      <c r="CJ169" s="85">
        <f>SUMIFS(Data!$E:$E,Data!$D:$D,'All YOY'!CJ$137,Data!$A:$A,'All YOY'!CJ$136,Data!$C:$C,'All YOY'!$C169,Data!$B:$B,'All YOY'!CJ$135)</f>
        <v>37085</v>
      </c>
      <c r="CK169" s="85">
        <f>SUMIFS(Data!$E:$E,Data!$D:$D,'All YOY'!CK$137,Data!$A:$A,'All YOY'!CK$136,Data!$C:$C,'All YOY'!$C169,Data!$B:$B,'All YOY'!CK$135)</f>
        <v>666176</v>
      </c>
      <c r="CL169" s="85">
        <f>SUMIFS(Data!$E:$E,Data!$D:$D,'All YOY'!CL$137,Data!$A:$A,'All YOY'!CL$136,Data!$C:$C,'All YOY'!$C169,Data!$B:$B,'All YOY'!CL$135)</f>
        <v>625668</v>
      </c>
      <c r="CM169" s="85">
        <f>SUMIFS(Data!$E:$E,Data!$D:$D,'All YOY'!CM$137,Data!$A:$A,'All YOY'!CM$136,Data!$C:$C,'All YOY'!$C169,Data!$B:$B,'All YOY'!CM$135)</f>
        <v>40508</v>
      </c>
      <c r="CN169" s="85">
        <f>SUMIFS(Data!$E:$E,Data!$D:$D,'All YOY'!CN$137,Data!$A:$A,'All YOY'!CN$136,Data!$C:$C,'All YOY'!$C169,Data!$B:$B,'All YOY'!CN$135)</f>
        <v>665197</v>
      </c>
      <c r="CO169" s="85">
        <f>SUMIFS(Data!$E:$E,Data!$D:$D,'All YOY'!CO$137,Data!$A:$A,'All YOY'!CO$136,Data!$C:$C,'All YOY'!$C169,Data!$B:$B,'All YOY'!CO$135)</f>
        <v>633154</v>
      </c>
      <c r="CP169" s="85">
        <f>SUMIFS(Data!$E:$E,Data!$D:$D,'All YOY'!CP$137,Data!$A:$A,'All YOY'!CP$136,Data!$C:$C,'All YOY'!$C169,Data!$B:$B,'All YOY'!CP$135)</f>
        <v>32043</v>
      </c>
      <c r="CQ169" s="85">
        <f>SUMIFS(Data!$E:$E,Data!$D:$D,'All YOY'!CQ$137,Data!$A:$A,'All YOY'!CQ$136,Data!$C:$C,'All YOY'!$C169,Data!$B:$B,'All YOY'!CQ$135)</f>
        <v>658731</v>
      </c>
      <c r="CR169" s="85">
        <f>SUMIFS(Data!$E:$E,Data!$D:$D,'All YOY'!CR$137,Data!$A:$A,'All YOY'!CR$136,Data!$C:$C,'All YOY'!$C169,Data!$B:$B,'All YOY'!CR$135)</f>
        <v>626552</v>
      </c>
      <c r="CS169" s="85">
        <f>SUMIFS(Data!$E:$E,Data!$D:$D,'All YOY'!CS$137,Data!$A:$A,'All YOY'!CS$136,Data!$C:$C,'All YOY'!$C169,Data!$B:$B,'All YOY'!CS$135)</f>
        <v>32179</v>
      </c>
      <c r="CT169" s="85">
        <f>SUMIFS(Data!$E:$E,Data!$D:$D,'All YOY'!CT$137,Data!$A:$A,'All YOY'!CT$136,Data!$C:$C,'All YOY'!$C169,Data!$B:$B,'All YOY'!CT$135)</f>
        <v>668264</v>
      </c>
      <c r="CU169" s="85">
        <f>SUMIFS(Data!$E:$E,Data!$D:$D,'All YOY'!CU$137,Data!$A:$A,'All YOY'!CU$136,Data!$C:$C,'All YOY'!$C169,Data!$B:$B,'All YOY'!CU$135)</f>
        <v>636088</v>
      </c>
      <c r="CV169" s="85">
        <f>SUMIFS(Data!$E:$E,Data!$D:$D,'All YOY'!CV$137,Data!$A:$A,'All YOY'!CV$136,Data!$C:$C,'All YOY'!$C169,Data!$B:$B,'All YOY'!CV$135)</f>
        <v>32176</v>
      </c>
      <c r="CW169" s="85">
        <f>SUMIFS(Data!$E:$E,Data!$D:$D,'All YOY'!CW$137,Data!$A:$A,'All YOY'!CW$136,Data!$C:$C,'All YOY'!$C169,Data!$B:$B,'All YOY'!CW$135)</f>
        <v>646207</v>
      </c>
      <c r="CX169" s="85">
        <f>SUMIFS(Data!$E:$E,Data!$D:$D,'All YOY'!CX$137,Data!$A:$A,'All YOY'!CX$136,Data!$C:$C,'All YOY'!$C169,Data!$B:$B,'All YOY'!CX$135)</f>
        <v>611274</v>
      </c>
      <c r="CY169" s="85">
        <f>SUMIFS(Data!$E:$E,Data!$D:$D,'All YOY'!CY$137,Data!$A:$A,'All YOY'!CY$136,Data!$C:$C,'All YOY'!$C169,Data!$B:$B,'All YOY'!CY$135)</f>
        <v>34933</v>
      </c>
      <c r="CZ169" s="85">
        <f>SUMIFS(Data!$E:$E,Data!$D:$D,'All YOY'!CZ$137,Data!$A:$A,'All YOY'!CZ$136,Data!$C:$C,'All YOY'!$C169,Data!$B:$B,'All YOY'!CZ$135)</f>
        <v>644340</v>
      </c>
      <c r="DA169" s="85">
        <f>SUMIFS(Data!$E:$E,Data!$D:$D,'All YOY'!DA$137,Data!$A:$A,'All YOY'!DA$136,Data!$C:$C,'All YOY'!$C169,Data!$B:$B,'All YOY'!DA$135)</f>
        <v>608689</v>
      </c>
      <c r="DB169" s="85">
        <f>SUMIFS(Data!$E:$E,Data!$D:$D,'All YOY'!DB$137,Data!$A:$A,'All YOY'!DB$136,Data!$C:$C,'All YOY'!$C169,Data!$B:$B,'All YOY'!DB$135)</f>
        <v>35651</v>
      </c>
      <c r="DC169" s="85">
        <f>SUMIFS(Data!$E:$E,Data!$D:$D,'All YOY'!DC$137,Data!$A:$A,'All YOY'!DC$136,Data!$C:$C,'All YOY'!$C169,Data!$B:$B,'All YOY'!DC$135)</f>
        <v>649834</v>
      </c>
      <c r="DD169" s="85">
        <f>SUMIFS(Data!$E:$E,Data!$D:$D,'All YOY'!DD$137,Data!$A:$A,'All YOY'!DD$136,Data!$C:$C,'All YOY'!$C169,Data!$B:$B,'All YOY'!DD$135)</f>
        <v>614730</v>
      </c>
      <c r="DE169" s="85">
        <f>SUMIFS(Data!$E:$E,Data!$D:$D,'All YOY'!DE$137,Data!$A:$A,'All YOY'!DE$136,Data!$C:$C,'All YOY'!$C169,Data!$B:$B,'All YOY'!DE$135)</f>
        <v>35104</v>
      </c>
    </row>
    <row r="170" spans="1:109">
      <c r="A170" s="77" t="s">
        <v>463</v>
      </c>
      <c r="B170" s="77"/>
      <c r="C170" s="81" t="s">
        <v>13</v>
      </c>
      <c r="D170" s="81"/>
      <c r="E170" s="85">
        <f>SUMIFS(Data!$E:$E,Data!$D:$D,'All YOY'!E$137,Data!$A:$A,'All YOY'!E$136,Data!$C:$C,'All YOY'!$C170,Data!$B:$B,'All YOY'!E$135)</f>
        <v>144703</v>
      </c>
      <c r="F170" s="85">
        <f>SUMIFS(Data!$E:$E,Data!$D:$D,'All YOY'!F$137,Data!$A:$A,'All YOY'!F$136,Data!$C:$C,'All YOY'!$C170,Data!$B:$B,'All YOY'!F$135)</f>
        <v>87387</v>
      </c>
      <c r="G170" s="85">
        <f>SUMIFS(Data!$E:$E,Data!$D:$D,'All YOY'!G$137,Data!$A:$A,'All YOY'!G$136,Data!$C:$C,'All YOY'!$C170,Data!$B:$B,'All YOY'!G$135)</f>
        <v>57316</v>
      </c>
      <c r="H170" s="85">
        <f>SUMIFS(Data!$E:$E,Data!$D:$D,'All YOY'!H$137,Data!$A:$A,'All YOY'!H$136,Data!$C:$C,'All YOY'!$C170,Data!$B:$B,'All YOY'!H$135)</f>
        <v>145665</v>
      </c>
      <c r="I170" s="85">
        <f>SUMIFS(Data!$E:$E,Data!$D:$D,'All YOY'!I$137,Data!$A:$A,'All YOY'!I$136,Data!$C:$C,'All YOY'!$C170,Data!$B:$B,'All YOY'!I$135)</f>
        <v>91424</v>
      </c>
      <c r="J170" s="85">
        <f>SUMIFS(Data!$E:$E,Data!$D:$D,'All YOY'!J$137,Data!$A:$A,'All YOY'!J$136,Data!$C:$C,'All YOY'!$C170,Data!$B:$B,'All YOY'!J$135)</f>
        <v>54241</v>
      </c>
      <c r="K170" s="85">
        <f>SUMIFS(Data!$E:$E,Data!$D:$D,'All YOY'!K$137,Data!$A:$A,'All YOY'!K$136,Data!$C:$C,'All YOY'!$C170,Data!$B:$B,'All YOY'!K$135)</f>
        <v>145720</v>
      </c>
      <c r="L170" s="85">
        <f>SUMIFS(Data!$E:$E,Data!$D:$D,'All YOY'!L$137,Data!$A:$A,'All YOY'!L$136,Data!$C:$C,'All YOY'!$C170,Data!$B:$B,'All YOY'!L$135)</f>
        <v>91659</v>
      </c>
      <c r="M170" s="85">
        <f>SUMIFS(Data!$E:$E,Data!$D:$D,'All YOY'!M$137,Data!$A:$A,'All YOY'!M$136,Data!$C:$C,'All YOY'!$C170,Data!$B:$B,'All YOY'!M$135)</f>
        <v>54061</v>
      </c>
      <c r="N170" s="85">
        <f>SUMIFS(Data!$E:$E,Data!$D:$D,'All YOY'!N$137,Data!$A:$A,'All YOY'!N$136,Data!$C:$C,'All YOY'!$C170,Data!$B:$B,'All YOY'!N$135)</f>
        <v>145965</v>
      </c>
      <c r="O170" s="85">
        <f>SUMIFS(Data!$E:$E,Data!$D:$D,'All YOY'!O$137,Data!$A:$A,'All YOY'!O$136,Data!$C:$C,'All YOY'!$C170,Data!$B:$B,'All YOY'!O$135)</f>
        <v>93294</v>
      </c>
      <c r="P170" s="85">
        <f>SUMIFS(Data!$E:$E,Data!$D:$D,'All YOY'!P$137,Data!$A:$A,'All YOY'!P$136,Data!$C:$C,'All YOY'!$C170,Data!$B:$B,'All YOY'!P$135)</f>
        <v>52671</v>
      </c>
      <c r="Q170" s="85">
        <f>SUMIFS(Data!$E:$E,Data!$D:$D,'All YOY'!Q$137,Data!$A:$A,'All YOY'!Q$136,Data!$C:$C,'All YOY'!$C170,Data!$B:$B,'All YOY'!Q$135)</f>
        <v>151190</v>
      </c>
      <c r="R170" s="85">
        <f>SUMIFS(Data!$E:$E,Data!$D:$D,'All YOY'!R$137,Data!$A:$A,'All YOY'!R$136,Data!$C:$C,'All YOY'!$C170,Data!$B:$B,'All YOY'!R$135)</f>
        <v>96306</v>
      </c>
      <c r="S170" s="85">
        <f>SUMIFS(Data!$E:$E,Data!$D:$D,'All YOY'!S$137,Data!$A:$A,'All YOY'!S$136,Data!$C:$C,'All YOY'!$C170,Data!$B:$B,'All YOY'!S$135)</f>
        <v>54884</v>
      </c>
      <c r="T170" s="85">
        <f>SUMIFS(Data!$E:$E,Data!$D:$D,'All YOY'!T$137,Data!$A:$A,'All YOY'!T$136,Data!$C:$C,'All YOY'!$C170,Data!$B:$B,'All YOY'!T$135)</f>
        <v>155460</v>
      </c>
      <c r="U170" s="85">
        <f>SUMIFS(Data!$E:$E,Data!$D:$D,'All YOY'!U$137,Data!$A:$A,'All YOY'!U$136,Data!$C:$C,'All YOY'!$C170,Data!$B:$B,'All YOY'!U$135)</f>
        <v>99224</v>
      </c>
      <c r="V170" s="85">
        <f>SUMIFS(Data!$E:$E,Data!$D:$D,'All YOY'!V$137,Data!$A:$A,'All YOY'!V$136,Data!$C:$C,'All YOY'!$C170,Data!$B:$B,'All YOY'!V$135)</f>
        <v>56236</v>
      </c>
      <c r="W170" s="85">
        <f>SUMIFS(Data!$E:$E,Data!$D:$D,'All YOY'!W$137,Data!$A:$A,'All YOY'!W$136,Data!$C:$C,'All YOY'!$C170,Data!$B:$B,'All YOY'!W$135)</f>
        <v>163015</v>
      </c>
      <c r="X170" s="85">
        <f>SUMIFS(Data!$E:$E,Data!$D:$D,'All YOY'!X$137,Data!$A:$A,'All YOY'!X$136,Data!$C:$C,'All YOY'!$C170,Data!$B:$B,'All YOY'!X$135)</f>
        <v>107805</v>
      </c>
      <c r="Y170" s="85">
        <f>SUMIFS(Data!$E:$E,Data!$D:$D,'All YOY'!Y$137,Data!$A:$A,'All YOY'!Y$136,Data!$C:$C,'All YOY'!$C170,Data!$B:$B,'All YOY'!Y$135)</f>
        <v>55210</v>
      </c>
      <c r="Z170" s="85">
        <f>SUMIFS(Data!$E:$E,Data!$D:$D,'All YOY'!Z$137,Data!$A:$A,'All YOY'!Z$136,Data!$C:$C,'All YOY'!$C170,Data!$B:$B,'All YOY'!Z$135)</f>
        <v>157718</v>
      </c>
      <c r="AA170" s="85">
        <f>SUMIFS(Data!$E:$E,Data!$D:$D,'All YOY'!AA$137,Data!$A:$A,'All YOY'!AA$136,Data!$C:$C,'All YOY'!$C170,Data!$B:$B,'All YOY'!AA$135)</f>
        <v>107597</v>
      </c>
      <c r="AB170" s="85">
        <f>SUMIFS(Data!$E:$E,Data!$D:$D,'All YOY'!AB$137,Data!$A:$A,'All YOY'!AB$136,Data!$C:$C,'All YOY'!$C170,Data!$B:$B,'All YOY'!AB$135)</f>
        <v>50121</v>
      </c>
      <c r="AC170" s="85">
        <f>SUMIFS(Data!$E:$E,Data!$D:$D,'All YOY'!AC$137,Data!$A:$A,'All YOY'!AC$136,Data!$C:$C,'All YOY'!$C170,Data!$B:$B,'All YOY'!AC$135)</f>
        <v>164262</v>
      </c>
      <c r="AD170" s="85">
        <f>SUMIFS(Data!$E:$E,Data!$D:$D,'All YOY'!AD$137,Data!$A:$A,'All YOY'!AD$136,Data!$C:$C,'All YOY'!$C170,Data!$B:$B,'All YOY'!AD$135)</f>
        <v>110844</v>
      </c>
      <c r="AE170" s="85">
        <f>SUMIFS(Data!$E:$E,Data!$D:$D,'All YOY'!AE$137,Data!$A:$A,'All YOY'!AE$136,Data!$C:$C,'All YOY'!$C170,Data!$B:$B,'All YOY'!AE$135)</f>
        <v>53418</v>
      </c>
      <c r="AF170" s="85">
        <f>SUMIFS(Data!$E:$E,Data!$D:$D,'All YOY'!AF$137,Data!$A:$A,'All YOY'!AF$136,Data!$C:$C,'All YOY'!$C170,Data!$B:$B,'All YOY'!AF$135)</f>
        <v>168263</v>
      </c>
      <c r="AG170" s="85">
        <f>SUMIFS(Data!$E:$E,Data!$D:$D,'All YOY'!AG$137,Data!$A:$A,'All YOY'!AG$136,Data!$C:$C,'All YOY'!$C170,Data!$B:$B,'All YOY'!AG$135)</f>
        <v>113311</v>
      </c>
      <c r="AH170" s="85">
        <f>SUMIFS(Data!$E:$E,Data!$D:$D,'All YOY'!AH$137,Data!$A:$A,'All YOY'!AH$136,Data!$C:$C,'All YOY'!$C170,Data!$B:$B,'All YOY'!AH$135)</f>
        <v>54952</v>
      </c>
      <c r="AI170" s="85">
        <f>SUMIFS(Data!$E:$E,Data!$D:$D,'All YOY'!AI$137,Data!$A:$A,'All YOY'!AI$136,Data!$C:$C,'All YOY'!$C170,Data!$B:$B,'All YOY'!AI$135)</f>
        <v>174290</v>
      </c>
      <c r="AJ170" s="85">
        <f>SUMIFS(Data!$E:$E,Data!$D:$D,'All YOY'!AJ$137,Data!$A:$A,'All YOY'!AJ$136,Data!$C:$C,'All YOY'!$C170,Data!$B:$B,'All YOY'!AJ$135)</f>
        <v>119888</v>
      </c>
      <c r="AK170" s="85">
        <f>SUMIFS(Data!$E:$E,Data!$D:$D,'All YOY'!AK$137,Data!$A:$A,'All YOY'!AK$136,Data!$C:$C,'All YOY'!$C170,Data!$B:$B,'All YOY'!AK$135)</f>
        <v>54402</v>
      </c>
      <c r="AL170" s="85">
        <f>SUMIFS(Data!$E:$E,Data!$D:$D,'All YOY'!AL$137,Data!$A:$A,'All YOY'!AL$136,Data!$C:$C,'All YOY'!$C170,Data!$B:$B,'All YOY'!AL$135)</f>
        <v>177389</v>
      </c>
      <c r="AM170" s="85">
        <f>SUMIFS(Data!$E:$E,Data!$D:$D,'All YOY'!AM$137,Data!$A:$A,'All YOY'!AM$136,Data!$C:$C,'All YOY'!$C170,Data!$B:$B,'All YOY'!AM$135)</f>
        <v>121594</v>
      </c>
      <c r="AN170" s="85">
        <f>SUMIFS(Data!$E:$E,Data!$D:$D,'All YOY'!AN$137,Data!$A:$A,'All YOY'!AN$136,Data!$C:$C,'All YOY'!$C170,Data!$B:$B,'All YOY'!AN$135)</f>
        <v>55795</v>
      </c>
      <c r="AO170" s="85">
        <f>SUMIFS(Data!$E:$E,Data!$D:$D,'All YOY'!AO$137,Data!$A:$A,'All YOY'!AO$136,Data!$C:$C,'All YOY'!$C170,Data!$B:$B,'All YOY'!AO$135)</f>
        <v>176920</v>
      </c>
      <c r="AP170" s="85">
        <f>SUMIFS(Data!$E:$E,Data!$D:$D,'All YOY'!AP$137,Data!$A:$A,'All YOY'!AP$136,Data!$C:$C,'All YOY'!$C170,Data!$B:$B,'All YOY'!AP$135)</f>
        <v>122607</v>
      </c>
      <c r="AQ170" s="85">
        <f>SUMIFS(Data!$E:$E,Data!$D:$D,'All YOY'!AQ$137,Data!$A:$A,'All YOY'!AQ$136,Data!$C:$C,'All YOY'!$C170,Data!$B:$B,'All YOY'!AQ$135)</f>
        <v>54313</v>
      </c>
      <c r="AR170" s="85">
        <f>SUMIFS(Data!$E:$E,Data!$D:$D,'All YOY'!AR$137,Data!$A:$A,'All YOY'!AR$136,Data!$C:$C,'All YOY'!$C170,Data!$B:$B,'All YOY'!AR$135)</f>
        <v>181401</v>
      </c>
      <c r="AS170" s="85">
        <f>SUMIFS(Data!$E:$E,Data!$D:$D,'All YOY'!AS$137,Data!$A:$A,'All YOY'!AS$136,Data!$C:$C,'All YOY'!$C170,Data!$B:$B,'All YOY'!AS$135)</f>
        <v>126324</v>
      </c>
      <c r="AT170" s="85">
        <f>SUMIFS(Data!$E:$E,Data!$D:$D,'All YOY'!AT$137,Data!$A:$A,'All YOY'!AT$136,Data!$C:$C,'All YOY'!$C170,Data!$B:$B,'All YOY'!AT$135)</f>
        <v>55077</v>
      </c>
      <c r="AU170" s="85">
        <f>SUMIFS(Data!$E:$E,Data!$D:$D,'All YOY'!AU$137,Data!$A:$A,'All YOY'!AU$136,Data!$C:$C,'All YOY'!$C170,Data!$B:$B,'All YOY'!AU$135)</f>
        <v>193324</v>
      </c>
      <c r="AV170" s="85">
        <f>SUMIFS(Data!$E:$E,Data!$D:$D,'All YOY'!AV$137,Data!$A:$A,'All YOY'!AV$136,Data!$C:$C,'All YOY'!$C170,Data!$B:$B,'All YOY'!AV$135)</f>
        <v>131406</v>
      </c>
      <c r="AW170" s="85">
        <f>SUMIFS(Data!$E:$E,Data!$D:$D,'All YOY'!AW$137,Data!$A:$A,'All YOY'!AW$136,Data!$C:$C,'All YOY'!$C170,Data!$B:$B,'All YOY'!AW$135)</f>
        <v>61918</v>
      </c>
      <c r="AX170" s="85">
        <f>SUMIFS(Data!$E:$E,Data!$D:$D,'All YOY'!AX$137,Data!$A:$A,'All YOY'!AX$136,Data!$C:$C,'All YOY'!$C170,Data!$B:$B,'All YOY'!AX$135)</f>
        <v>197642</v>
      </c>
      <c r="AY170" s="85">
        <f>SUMIFS(Data!$E:$E,Data!$D:$D,'All YOY'!AY$137,Data!$A:$A,'All YOY'!AY$136,Data!$C:$C,'All YOY'!$C170,Data!$B:$B,'All YOY'!AY$135)</f>
        <v>134809</v>
      </c>
      <c r="AZ170" s="85">
        <f>SUMIFS(Data!$E:$E,Data!$D:$D,'All YOY'!AZ$137,Data!$A:$A,'All YOY'!AZ$136,Data!$C:$C,'All YOY'!$C170,Data!$B:$B,'All YOY'!AZ$135)</f>
        <v>62833</v>
      </c>
      <c r="BA170" s="85">
        <f>SUMIFS(Data!$E:$E,Data!$D:$D,'All YOY'!BA$137,Data!$A:$A,'All YOY'!BA$136,Data!$C:$C,'All YOY'!$C170,Data!$B:$B,'All YOY'!BA$135)</f>
        <v>0</v>
      </c>
      <c r="BB170" s="85">
        <f>SUMIFS(Data!$E:$E,Data!$D:$D,'All YOY'!BB$137,Data!$A:$A,'All YOY'!BB$136,Data!$C:$C,'All YOY'!$C170,Data!$B:$B,'All YOY'!BB$135)</f>
        <v>0</v>
      </c>
      <c r="BC170" s="85">
        <f>SUMIFS(Data!$E:$E,Data!$D:$D,'All YOY'!BC$137,Data!$A:$A,'All YOY'!BC$136,Data!$C:$C,'All YOY'!$C170,Data!$B:$B,'All YOY'!BC$135)</f>
        <v>0</v>
      </c>
      <c r="BD170" s="85">
        <f>SUMIFS(Data!$E:$E,Data!$D:$D,'All YOY'!BD$137,Data!$A:$A,'All YOY'!BD$136,Data!$C:$C,'All YOY'!$C170,Data!$B:$B,'All YOY'!BD$135)</f>
        <v>195593</v>
      </c>
      <c r="BE170" s="85">
        <f>SUMIFS(Data!$E:$E,Data!$D:$D,'All YOY'!BE$137,Data!$A:$A,'All YOY'!BE$136,Data!$C:$C,'All YOY'!$C170,Data!$B:$B,'All YOY'!BE$135)</f>
        <v>138623</v>
      </c>
      <c r="BF170" s="85">
        <f>SUMIFS(Data!$E:$E,Data!$D:$D,'All YOY'!BF$137,Data!$A:$A,'All YOY'!BF$136,Data!$C:$C,'All YOY'!$C170,Data!$B:$B,'All YOY'!BF$135)</f>
        <v>56970</v>
      </c>
      <c r="BG170" s="85">
        <f>SUMIFS(Data!$E:$E,Data!$D:$D,'All YOY'!BG$137,Data!$A:$A,'All YOY'!BG$136,Data!$C:$C,'All YOY'!$C170,Data!$B:$B,'All YOY'!BG$135)</f>
        <v>199459</v>
      </c>
      <c r="BH170" s="85">
        <f>SUMIFS(Data!$E:$E,Data!$D:$D,'All YOY'!BH$137,Data!$A:$A,'All YOY'!BH$136,Data!$C:$C,'All YOY'!$C170,Data!$B:$B,'All YOY'!BH$135)</f>
        <v>141177</v>
      </c>
      <c r="BI170" s="85">
        <f>SUMIFS(Data!$E:$E,Data!$D:$D,'All YOY'!BI$137,Data!$A:$A,'All YOY'!BI$136,Data!$C:$C,'All YOY'!$C170,Data!$B:$B,'All YOY'!BI$135)</f>
        <v>58282</v>
      </c>
      <c r="BJ170" s="85">
        <f>SUMIFS(Data!$E:$E,Data!$D:$D,'All YOY'!BJ$137,Data!$A:$A,'All YOY'!BJ$136,Data!$C:$C,'All YOY'!$C170,Data!$B:$B,'All YOY'!BJ$135)</f>
        <v>210887</v>
      </c>
      <c r="BK170" s="85">
        <f>SUMIFS(Data!$E:$E,Data!$D:$D,'All YOY'!BK$137,Data!$A:$A,'All YOY'!BK$136,Data!$C:$C,'All YOY'!$C170,Data!$B:$B,'All YOY'!BK$135)</f>
        <v>147895</v>
      </c>
      <c r="BL170" s="85">
        <f>SUMIFS(Data!$E:$E,Data!$D:$D,'All YOY'!BL$137,Data!$A:$A,'All YOY'!BL$136,Data!$C:$C,'All YOY'!$C170,Data!$B:$B,'All YOY'!BL$135)</f>
        <v>62992</v>
      </c>
      <c r="BM170" s="85">
        <f>SUMIFS(Data!$E:$E,Data!$D:$D,'All YOY'!BM$137,Data!$A:$A,'All YOY'!BM$136,Data!$C:$C,'All YOY'!$C170,Data!$B:$B,'All YOY'!BM$135)</f>
        <v>217701</v>
      </c>
      <c r="BN170" s="85">
        <f>SUMIFS(Data!$E:$E,Data!$D:$D,'All YOY'!BN$137,Data!$A:$A,'All YOY'!BN$136,Data!$C:$C,'All YOY'!$C170,Data!$B:$B,'All YOY'!BN$135)</f>
        <v>151896</v>
      </c>
      <c r="BO170" s="85">
        <f>SUMIFS(Data!$E:$E,Data!$D:$D,'All YOY'!BO$137,Data!$A:$A,'All YOY'!BO$136,Data!$C:$C,'All YOY'!$C170,Data!$B:$B,'All YOY'!BO$135)</f>
        <v>65805</v>
      </c>
      <c r="BP170" s="85">
        <f>SUMIFS(Data!$E:$E,Data!$D:$D,'All YOY'!BP$137,Data!$A:$A,'All YOY'!BP$136,Data!$C:$C,'All YOY'!$C170,Data!$B:$B,'All YOY'!BP$135)</f>
        <v>225988</v>
      </c>
      <c r="BQ170" s="85">
        <f>SUMIFS(Data!$E:$E,Data!$D:$D,'All YOY'!BQ$137,Data!$A:$A,'All YOY'!BQ$136,Data!$C:$C,'All YOY'!$C170,Data!$B:$B,'All YOY'!BQ$135)</f>
        <v>158196</v>
      </c>
      <c r="BR170" s="85">
        <f>SUMIFS(Data!$E:$E,Data!$D:$D,'All YOY'!BR$137,Data!$A:$A,'All YOY'!BR$136,Data!$C:$C,'All YOY'!$C170,Data!$B:$B,'All YOY'!BR$135)</f>
        <v>67792</v>
      </c>
      <c r="BS170" s="85">
        <f>SUMIFS(Data!$E:$E,Data!$D:$D,'All YOY'!BS$137,Data!$A:$A,'All YOY'!BS$136,Data!$C:$C,'All YOY'!$C170,Data!$B:$B,'All YOY'!BS$135)</f>
        <v>225339</v>
      </c>
      <c r="BT170" s="85">
        <f>SUMIFS(Data!$E:$E,Data!$D:$D,'All YOY'!BT$137,Data!$A:$A,'All YOY'!BT$136,Data!$C:$C,'All YOY'!$C170,Data!$B:$B,'All YOY'!BT$135)</f>
        <v>160638</v>
      </c>
      <c r="BU170" s="85">
        <f>SUMIFS(Data!$E:$E,Data!$D:$D,'All YOY'!BU$137,Data!$A:$A,'All YOY'!BU$136,Data!$C:$C,'All YOY'!$C170,Data!$B:$B,'All YOY'!BU$135)</f>
        <v>64701</v>
      </c>
      <c r="BV170" s="85">
        <f>SUMIFS(Data!$E:$E,Data!$D:$D,'All YOY'!BV$137,Data!$A:$A,'All YOY'!BV$136,Data!$C:$C,'All YOY'!$C170,Data!$B:$B,'All YOY'!BV$135)</f>
        <v>230522</v>
      </c>
      <c r="BW170" s="85">
        <f>SUMIFS(Data!$E:$E,Data!$D:$D,'All YOY'!BW$137,Data!$A:$A,'All YOY'!BW$136,Data!$C:$C,'All YOY'!$C170,Data!$B:$B,'All YOY'!BW$135)</f>
        <v>164079</v>
      </c>
      <c r="BX170" s="85">
        <f>SUMIFS(Data!$E:$E,Data!$D:$D,'All YOY'!BX$137,Data!$A:$A,'All YOY'!BX$136,Data!$C:$C,'All YOY'!$C170,Data!$B:$B,'All YOY'!BX$135)</f>
        <v>66443</v>
      </c>
      <c r="BY170" s="85">
        <f>SUMIFS(Data!$E:$E,Data!$D:$D,'All YOY'!BY$137,Data!$A:$A,'All YOY'!BY$136,Data!$C:$C,'All YOY'!$C170,Data!$B:$B,'All YOY'!BY$135)</f>
        <v>228863</v>
      </c>
      <c r="BZ170" s="85">
        <f>SUMIFS(Data!$E:$E,Data!$D:$D,'All YOY'!BZ$137,Data!$A:$A,'All YOY'!BZ$136,Data!$C:$C,'All YOY'!$C170,Data!$B:$B,'All YOY'!BZ$135)</f>
        <v>164461</v>
      </c>
      <c r="CA170" s="85">
        <f>SUMIFS(Data!$E:$E,Data!$D:$D,'All YOY'!CA$137,Data!$A:$A,'All YOY'!CA$136,Data!$C:$C,'All YOY'!$C170,Data!$B:$B,'All YOY'!CA$135)</f>
        <v>64402</v>
      </c>
      <c r="CB170" s="85">
        <f>SUMIFS(Data!$E:$E,Data!$D:$D,'All YOY'!CB$137,Data!$A:$A,'All YOY'!CB$136,Data!$C:$C,'All YOY'!$C170,Data!$B:$B,'All YOY'!CB$135)</f>
        <v>234015</v>
      </c>
      <c r="CC170" s="85">
        <f>SUMIFS(Data!$E:$E,Data!$D:$D,'All YOY'!CC$137,Data!$A:$A,'All YOY'!CC$136,Data!$C:$C,'All YOY'!$C170,Data!$B:$B,'All YOY'!CC$135)</f>
        <v>166439</v>
      </c>
      <c r="CD170" s="85">
        <f>SUMIFS(Data!$E:$E,Data!$D:$D,'All YOY'!CD$137,Data!$A:$A,'All YOY'!CD$136,Data!$C:$C,'All YOY'!$C170,Data!$B:$B,'All YOY'!CD$135)</f>
        <v>67576</v>
      </c>
      <c r="CE170" s="85">
        <f>SUMIFS(Data!$E:$E,Data!$D:$D,'All YOY'!CE$137,Data!$A:$A,'All YOY'!CE$136,Data!$C:$C,'All YOY'!$C170,Data!$B:$B,'All YOY'!CE$135)</f>
        <v>237870</v>
      </c>
      <c r="CF170" s="85">
        <f>SUMIFS(Data!$E:$E,Data!$D:$D,'All YOY'!CF$137,Data!$A:$A,'All YOY'!CF$136,Data!$C:$C,'All YOY'!$C170,Data!$B:$B,'All YOY'!CF$135)</f>
        <v>170421</v>
      </c>
      <c r="CG170" s="85">
        <f>SUMIFS(Data!$E:$E,Data!$D:$D,'All YOY'!CG$137,Data!$A:$A,'All YOY'!CG$136,Data!$C:$C,'All YOY'!$C170,Data!$B:$B,'All YOY'!CG$135)</f>
        <v>67449</v>
      </c>
      <c r="CH170" s="85">
        <f>SUMIFS(Data!$E:$E,Data!$D:$D,'All YOY'!CH$137,Data!$A:$A,'All YOY'!CH$136,Data!$C:$C,'All YOY'!$C170,Data!$B:$B,'All YOY'!CH$135)</f>
        <v>241109</v>
      </c>
      <c r="CI170" s="85">
        <f>SUMIFS(Data!$E:$E,Data!$D:$D,'All YOY'!CI$137,Data!$A:$A,'All YOY'!CI$136,Data!$C:$C,'All YOY'!$C170,Data!$B:$B,'All YOY'!CI$135)</f>
        <v>177255</v>
      </c>
      <c r="CJ170" s="85">
        <f>SUMIFS(Data!$E:$E,Data!$D:$D,'All YOY'!CJ$137,Data!$A:$A,'All YOY'!CJ$136,Data!$C:$C,'All YOY'!$C170,Data!$B:$B,'All YOY'!CJ$135)</f>
        <v>63854</v>
      </c>
      <c r="CK170" s="85">
        <f>SUMIFS(Data!$E:$E,Data!$D:$D,'All YOY'!CK$137,Data!$A:$A,'All YOY'!CK$136,Data!$C:$C,'All YOY'!$C170,Data!$B:$B,'All YOY'!CK$135)</f>
        <v>243030</v>
      </c>
      <c r="CL170" s="85">
        <f>SUMIFS(Data!$E:$E,Data!$D:$D,'All YOY'!CL$137,Data!$A:$A,'All YOY'!CL$136,Data!$C:$C,'All YOY'!$C170,Data!$B:$B,'All YOY'!CL$135)</f>
        <v>180118</v>
      </c>
      <c r="CM170" s="85">
        <f>SUMIFS(Data!$E:$E,Data!$D:$D,'All YOY'!CM$137,Data!$A:$A,'All YOY'!CM$136,Data!$C:$C,'All YOY'!$C170,Data!$B:$B,'All YOY'!CM$135)</f>
        <v>62912</v>
      </c>
      <c r="CN170" s="85">
        <f>SUMIFS(Data!$E:$E,Data!$D:$D,'All YOY'!CN$137,Data!$A:$A,'All YOY'!CN$136,Data!$C:$C,'All YOY'!$C170,Data!$B:$B,'All YOY'!CN$135)</f>
        <v>244058</v>
      </c>
      <c r="CO170" s="85">
        <f>SUMIFS(Data!$E:$E,Data!$D:$D,'All YOY'!CO$137,Data!$A:$A,'All YOY'!CO$136,Data!$C:$C,'All YOY'!$C170,Data!$B:$B,'All YOY'!CO$135)</f>
        <v>179665</v>
      </c>
      <c r="CP170" s="85">
        <f>SUMIFS(Data!$E:$E,Data!$D:$D,'All YOY'!CP$137,Data!$A:$A,'All YOY'!CP$136,Data!$C:$C,'All YOY'!$C170,Data!$B:$B,'All YOY'!CP$135)</f>
        <v>64393</v>
      </c>
      <c r="CQ170" s="85">
        <f>SUMIFS(Data!$E:$E,Data!$D:$D,'All YOY'!CQ$137,Data!$A:$A,'All YOY'!CQ$136,Data!$C:$C,'All YOY'!$C170,Data!$B:$B,'All YOY'!CQ$135)</f>
        <v>241280</v>
      </c>
      <c r="CR170" s="85">
        <f>SUMIFS(Data!$E:$E,Data!$D:$D,'All YOY'!CR$137,Data!$A:$A,'All YOY'!CR$136,Data!$C:$C,'All YOY'!$C170,Data!$B:$B,'All YOY'!CR$135)</f>
        <v>178517</v>
      </c>
      <c r="CS170" s="85">
        <f>SUMIFS(Data!$E:$E,Data!$D:$D,'All YOY'!CS$137,Data!$A:$A,'All YOY'!CS$136,Data!$C:$C,'All YOY'!$C170,Data!$B:$B,'All YOY'!CS$135)</f>
        <v>62763</v>
      </c>
      <c r="CT170" s="85">
        <f>SUMIFS(Data!$E:$E,Data!$D:$D,'All YOY'!CT$137,Data!$A:$A,'All YOY'!CT$136,Data!$C:$C,'All YOY'!$C170,Data!$B:$B,'All YOY'!CT$135)</f>
        <v>236767</v>
      </c>
      <c r="CU170" s="85">
        <f>SUMIFS(Data!$E:$E,Data!$D:$D,'All YOY'!CU$137,Data!$A:$A,'All YOY'!CU$136,Data!$C:$C,'All YOY'!$C170,Data!$B:$B,'All YOY'!CU$135)</f>
        <v>174102</v>
      </c>
      <c r="CV170" s="85">
        <f>SUMIFS(Data!$E:$E,Data!$D:$D,'All YOY'!CV$137,Data!$A:$A,'All YOY'!CV$136,Data!$C:$C,'All YOY'!$C170,Data!$B:$B,'All YOY'!CV$135)</f>
        <v>62665</v>
      </c>
      <c r="CW170" s="85">
        <f>SUMIFS(Data!$E:$E,Data!$D:$D,'All YOY'!CW$137,Data!$A:$A,'All YOY'!CW$136,Data!$C:$C,'All YOY'!$C170,Data!$B:$B,'All YOY'!CW$135)</f>
        <v>222054</v>
      </c>
      <c r="CX170" s="85">
        <f>SUMIFS(Data!$E:$E,Data!$D:$D,'All YOY'!CX$137,Data!$A:$A,'All YOY'!CX$136,Data!$C:$C,'All YOY'!$C170,Data!$B:$B,'All YOY'!CX$135)</f>
        <v>163709</v>
      </c>
      <c r="CY170" s="85">
        <f>SUMIFS(Data!$E:$E,Data!$D:$D,'All YOY'!CY$137,Data!$A:$A,'All YOY'!CY$136,Data!$C:$C,'All YOY'!$C170,Data!$B:$B,'All YOY'!CY$135)</f>
        <v>58345</v>
      </c>
      <c r="CZ170" s="85">
        <f>SUMIFS(Data!$E:$E,Data!$D:$D,'All YOY'!CZ$137,Data!$A:$A,'All YOY'!CZ$136,Data!$C:$C,'All YOY'!$C170,Data!$B:$B,'All YOY'!CZ$135)</f>
        <v>214818</v>
      </c>
      <c r="DA170" s="85">
        <f>SUMIFS(Data!$E:$E,Data!$D:$D,'All YOY'!DA$137,Data!$A:$A,'All YOY'!DA$136,Data!$C:$C,'All YOY'!$C170,Data!$B:$B,'All YOY'!DA$135)</f>
        <v>157088</v>
      </c>
      <c r="DB170" s="85">
        <f>SUMIFS(Data!$E:$E,Data!$D:$D,'All YOY'!DB$137,Data!$A:$A,'All YOY'!DB$136,Data!$C:$C,'All YOY'!$C170,Data!$B:$B,'All YOY'!DB$135)</f>
        <v>57730</v>
      </c>
      <c r="DC170" s="85">
        <f>SUMIFS(Data!$E:$E,Data!$D:$D,'All YOY'!DC$137,Data!$A:$A,'All YOY'!DC$136,Data!$C:$C,'All YOY'!$C170,Data!$B:$B,'All YOY'!DC$135)</f>
        <v>213174</v>
      </c>
      <c r="DD170" s="85">
        <f>SUMIFS(Data!$E:$E,Data!$D:$D,'All YOY'!DD$137,Data!$A:$A,'All YOY'!DD$136,Data!$C:$C,'All YOY'!$C170,Data!$B:$B,'All YOY'!DD$135)</f>
        <v>155884</v>
      </c>
      <c r="DE170" s="85">
        <f>SUMIFS(Data!$E:$E,Data!$D:$D,'All YOY'!DE$137,Data!$A:$A,'All YOY'!DE$136,Data!$C:$C,'All YOY'!$C170,Data!$B:$B,'All YOY'!DE$135)</f>
        <v>57290</v>
      </c>
    </row>
    <row r="171" spans="1:109">
      <c r="A171" s="77" t="s">
        <v>463</v>
      </c>
      <c r="B171" s="77"/>
      <c r="C171" s="77" t="s">
        <v>14</v>
      </c>
      <c r="D171" s="77"/>
      <c r="E171" s="85">
        <f>SUMIFS(Data!$E:$E,Data!$D:$D,'All YOY'!E$137,Data!$A:$A,'All YOY'!E$136,Data!$C:$C,'All YOY'!$C171,Data!$B:$B,'All YOY'!E$135)</f>
        <v>308382</v>
      </c>
      <c r="F171" s="85">
        <f>SUMIFS(Data!$E:$E,Data!$D:$D,'All YOY'!F$137,Data!$A:$A,'All YOY'!F$136,Data!$C:$C,'All YOY'!$C171,Data!$B:$B,'All YOY'!F$135)</f>
        <v>221295</v>
      </c>
      <c r="G171" s="85">
        <f>SUMIFS(Data!$E:$E,Data!$D:$D,'All YOY'!G$137,Data!$A:$A,'All YOY'!G$136,Data!$C:$C,'All YOY'!$C171,Data!$B:$B,'All YOY'!G$135)</f>
        <v>87087</v>
      </c>
      <c r="H171" s="85">
        <f>SUMIFS(Data!$E:$E,Data!$D:$D,'All YOY'!H$137,Data!$A:$A,'All YOY'!H$136,Data!$C:$C,'All YOY'!$C171,Data!$B:$B,'All YOY'!H$135)</f>
        <v>312136</v>
      </c>
      <c r="I171" s="85">
        <f>SUMIFS(Data!$E:$E,Data!$D:$D,'All YOY'!I$137,Data!$A:$A,'All YOY'!I$136,Data!$C:$C,'All YOY'!$C171,Data!$B:$B,'All YOY'!I$135)</f>
        <v>223833</v>
      </c>
      <c r="J171" s="85">
        <f>SUMIFS(Data!$E:$E,Data!$D:$D,'All YOY'!J$137,Data!$A:$A,'All YOY'!J$136,Data!$C:$C,'All YOY'!$C171,Data!$B:$B,'All YOY'!J$135)</f>
        <v>88303</v>
      </c>
      <c r="K171" s="85">
        <f>SUMIFS(Data!$E:$E,Data!$D:$D,'All YOY'!K$137,Data!$A:$A,'All YOY'!K$136,Data!$C:$C,'All YOY'!$C171,Data!$B:$B,'All YOY'!K$135)</f>
        <v>297836</v>
      </c>
      <c r="L171" s="85">
        <f>SUMIFS(Data!$E:$E,Data!$D:$D,'All YOY'!L$137,Data!$A:$A,'All YOY'!L$136,Data!$C:$C,'All YOY'!$C171,Data!$B:$B,'All YOY'!L$135)</f>
        <v>228019</v>
      </c>
      <c r="M171" s="85">
        <f>SUMIFS(Data!$E:$E,Data!$D:$D,'All YOY'!M$137,Data!$A:$A,'All YOY'!M$136,Data!$C:$C,'All YOY'!$C171,Data!$B:$B,'All YOY'!M$135)</f>
        <v>69817</v>
      </c>
      <c r="N171" s="85">
        <f>SUMIFS(Data!$E:$E,Data!$D:$D,'All YOY'!N$137,Data!$A:$A,'All YOY'!N$136,Data!$C:$C,'All YOY'!$C171,Data!$B:$B,'All YOY'!N$135)</f>
        <v>309760</v>
      </c>
      <c r="O171" s="85">
        <f>SUMIFS(Data!$E:$E,Data!$D:$D,'All YOY'!O$137,Data!$A:$A,'All YOY'!O$136,Data!$C:$C,'All YOY'!$C171,Data!$B:$B,'All YOY'!O$135)</f>
        <v>225891</v>
      </c>
      <c r="P171" s="85">
        <f>SUMIFS(Data!$E:$E,Data!$D:$D,'All YOY'!P$137,Data!$A:$A,'All YOY'!P$136,Data!$C:$C,'All YOY'!$C171,Data!$B:$B,'All YOY'!P$135)</f>
        <v>83869</v>
      </c>
      <c r="Q171" s="85">
        <f>SUMIFS(Data!$E:$E,Data!$D:$D,'All YOY'!Q$137,Data!$A:$A,'All YOY'!Q$136,Data!$C:$C,'All YOY'!$C171,Data!$B:$B,'All YOY'!Q$135)</f>
        <v>316212</v>
      </c>
      <c r="R171" s="85">
        <f>SUMIFS(Data!$E:$E,Data!$D:$D,'All YOY'!R$137,Data!$A:$A,'All YOY'!R$136,Data!$C:$C,'All YOY'!$C171,Data!$B:$B,'All YOY'!R$135)</f>
        <v>231218</v>
      </c>
      <c r="S171" s="85">
        <f>SUMIFS(Data!$E:$E,Data!$D:$D,'All YOY'!S$137,Data!$A:$A,'All YOY'!S$136,Data!$C:$C,'All YOY'!$C171,Data!$B:$B,'All YOY'!S$135)</f>
        <v>84994</v>
      </c>
      <c r="T171" s="85">
        <f>SUMIFS(Data!$E:$E,Data!$D:$D,'All YOY'!T$137,Data!$A:$A,'All YOY'!T$136,Data!$C:$C,'All YOY'!$C171,Data!$B:$B,'All YOY'!T$135)</f>
        <v>316540</v>
      </c>
      <c r="U171" s="85">
        <f>SUMIFS(Data!$E:$E,Data!$D:$D,'All YOY'!U$137,Data!$A:$A,'All YOY'!U$136,Data!$C:$C,'All YOY'!$C171,Data!$B:$B,'All YOY'!U$135)</f>
        <v>232484</v>
      </c>
      <c r="V171" s="85">
        <f>SUMIFS(Data!$E:$E,Data!$D:$D,'All YOY'!V$137,Data!$A:$A,'All YOY'!V$136,Data!$C:$C,'All YOY'!$C171,Data!$B:$B,'All YOY'!V$135)</f>
        <v>84056</v>
      </c>
      <c r="W171" s="85">
        <f>SUMIFS(Data!$E:$E,Data!$D:$D,'All YOY'!W$137,Data!$A:$A,'All YOY'!W$136,Data!$C:$C,'All YOY'!$C171,Data!$B:$B,'All YOY'!W$135)</f>
        <v>325686</v>
      </c>
      <c r="X171" s="85">
        <f>SUMIFS(Data!$E:$E,Data!$D:$D,'All YOY'!X$137,Data!$A:$A,'All YOY'!X$136,Data!$C:$C,'All YOY'!$C171,Data!$B:$B,'All YOY'!X$135)</f>
        <v>237515</v>
      </c>
      <c r="Y171" s="85">
        <f>SUMIFS(Data!$E:$E,Data!$D:$D,'All YOY'!Y$137,Data!$A:$A,'All YOY'!Y$136,Data!$C:$C,'All YOY'!$C171,Data!$B:$B,'All YOY'!Y$135)</f>
        <v>88171</v>
      </c>
      <c r="Z171" s="85">
        <f>SUMIFS(Data!$E:$E,Data!$D:$D,'All YOY'!Z$137,Data!$A:$A,'All YOY'!Z$136,Data!$C:$C,'All YOY'!$C171,Data!$B:$B,'All YOY'!Z$135)</f>
        <v>296299</v>
      </c>
      <c r="AA171" s="85">
        <f>SUMIFS(Data!$E:$E,Data!$D:$D,'All YOY'!AA$137,Data!$A:$A,'All YOY'!AA$136,Data!$C:$C,'All YOY'!$C171,Data!$B:$B,'All YOY'!AA$135)</f>
        <v>232261</v>
      </c>
      <c r="AB171" s="85">
        <f>SUMIFS(Data!$E:$E,Data!$D:$D,'All YOY'!AB$137,Data!$A:$A,'All YOY'!AB$136,Data!$C:$C,'All YOY'!$C171,Data!$B:$B,'All YOY'!AB$135)</f>
        <v>64038</v>
      </c>
      <c r="AC171" s="85">
        <f>SUMIFS(Data!$E:$E,Data!$D:$D,'All YOY'!AC$137,Data!$A:$A,'All YOY'!AC$136,Data!$C:$C,'All YOY'!$C171,Data!$B:$B,'All YOY'!AC$135)</f>
        <v>340343</v>
      </c>
      <c r="AD171" s="85">
        <f>SUMIFS(Data!$E:$E,Data!$D:$D,'All YOY'!AD$137,Data!$A:$A,'All YOY'!AD$136,Data!$C:$C,'All YOY'!$C171,Data!$B:$B,'All YOY'!AD$135)</f>
        <v>242786</v>
      </c>
      <c r="AE171" s="85">
        <f>SUMIFS(Data!$E:$E,Data!$D:$D,'All YOY'!AE$137,Data!$A:$A,'All YOY'!AE$136,Data!$C:$C,'All YOY'!$C171,Data!$B:$B,'All YOY'!AE$135)</f>
        <v>97557</v>
      </c>
      <c r="AF171" s="85">
        <f>SUMIFS(Data!$E:$E,Data!$D:$D,'All YOY'!AF$137,Data!$A:$A,'All YOY'!AF$136,Data!$C:$C,'All YOY'!$C171,Data!$B:$B,'All YOY'!AF$135)</f>
        <v>316723</v>
      </c>
      <c r="AG171" s="85">
        <f>SUMIFS(Data!$E:$E,Data!$D:$D,'All YOY'!AG$137,Data!$A:$A,'All YOY'!AG$136,Data!$C:$C,'All YOY'!$C171,Data!$B:$B,'All YOY'!AG$135)</f>
        <v>240960</v>
      </c>
      <c r="AH171" s="85">
        <f>SUMIFS(Data!$E:$E,Data!$D:$D,'All YOY'!AH$137,Data!$A:$A,'All YOY'!AH$136,Data!$C:$C,'All YOY'!$C171,Data!$B:$B,'All YOY'!AH$135)</f>
        <v>75763</v>
      </c>
      <c r="AI171" s="85">
        <f>SUMIFS(Data!$E:$E,Data!$D:$D,'All YOY'!AI$137,Data!$A:$A,'All YOY'!AI$136,Data!$C:$C,'All YOY'!$C171,Data!$B:$B,'All YOY'!AI$135)</f>
        <v>327121</v>
      </c>
      <c r="AJ171" s="85">
        <f>SUMIFS(Data!$E:$E,Data!$D:$D,'All YOY'!AJ$137,Data!$A:$A,'All YOY'!AJ$136,Data!$C:$C,'All YOY'!$C171,Data!$B:$B,'All YOY'!AJ$135)</f>
        <v>245812</v>
      </c>
      <c r="AK171" s="85">
        <f>SUMIFS(Data!$E:$E,Data!$D:$D,'All YOY'!AK$137,Data!$A:$A,'All YOY'!AK$136,Data!$C:$C,'All YOY'!$C171,Data!$B:$B,'All YOY'!AK$135)</f>
        <v>81309</v>
      </c>
      <c r="AL171" s="85">
        <f>SUMIFS(Data!$E:$E,Data!$D:$D,'All YOY'!AL$137,Data!$A:$A,'All YOY'!AL$136,Data!$C:$C,'All YOY'!$C171,Data!$B:$B,'All YOY'!AL$135)</f>
        <v>341371</v>
      </c>
      <c r="AM171" s="85">
        <f>SUMIFS(Data!$E:$E,Data!$D:$D,'All YOY'!AM$137,Data!$A:$A,'All YOY'!AM$136,Data!$C:$C,'All YOY'!$C171,Data!$B:$B,'All YOY'!AM$135)</f>
        <v>248010</v>
      </c>
      <c r="AN171" s="85">
        <f>SUMIFS(Data!$E:$E,Data!$D:$D,'All YOY'!AN$137,Data!$A:$A,'All YOY'!AN$136,Data!$C:$C,'All YOY'!$C171,Data!$B:$B,'All YOY'!AN$135)</f>
        <v>93361</v>
      </c>
      <c r="AO171" s="85">
        <f>SUMIFS(Data!$E:$E,Data!$D:$D,'All YOY'!AO$137,Data!$A:$A,'All YOY'!AO$136,Data!$C:$C,'All YOY'!$C171,Data!$B:$B,'All YOY'!AO$135)</f>
        <v>312384</v>
      </c>
      <c r="AP171" s="85">
        <f>SUMIFS(Data!$E:$E,Data!$D:$D,'All YOY'!AP$137,Data!$A:$A,'All YOY'!AP$136,Data!$C:$C,'All YOY'!$C171,Data!$B:$B,'All YOY'!AP$135)</f>
        <v>250587</v>
      </c>
      <c r="AQ171" s="85">
        <f>SUMIFS(Data!$E:$E,Data!$D:$D,'All YOY'!AQ$137,Data!$A:$A,'All YOY'!AQ$136,Data!$C:$C,'All YOY'!$C171,Data!$B:$B,'All YOY'!AQ$135)</f>
        <v>61797</v>
      </c>
      <c r="AR171" s="85">
        <f>SUMIFS(Data!$E:$E,Data!$D:$D,'All YOY'!AR$137,Data!$A:$A,'All YOY'!AR$136,Data!$C:$C,'All YOY'!$C171,Data!$B:$B,'All YOY'!AR$135)</f>
        <v>329558</v>
      </c>
      <c r="AS171" s="85">
        <f>SUMIFS(Data!$E:$E,Data!$D:$D,'All YOY'!AS$137,Data!$A:$A,'All YOY'!AS$136,Data!$C:$C,'All YOY'!$C171,Data!$B:$B,'All YOY'!AS$135)</f>
        <v>246047</v>
      </c>
      <c r="AT171" s="85">
        <f>SUMIFS(Data!$E:$E,Data!$D:$D,'All YOY'!AT$137,Data!$A:$A,'All YOY'!AT$136,Data!$C:$C,'All YOY'!$C171,Data!$B:$B,'All YOY'!AT$135)</f>
        <v>83511</v>
      </c>
      <c r="AU171" s="85">
        <f>SUMIFS(Data!$E:$E,Data!$D:$D,'All YOY'!AU$137,Data!$A:$A,'All YOY'!AU$136,Data!$C:$C,'All YOY'!$C171,Data!$B:$B,'All YOY'!AU$135)</f>
        <v>354253</v>
      </c>
      <c r="AV171" s="85">
        <f>SUMIFS(Data!$E:$E,Data!$D:$D,'All YOY'!AV$137,Data!$A:$A,'All YOY'!AV$136,Data!$C:$C,'All YOY'!$C171,Data!$B:$B,'All YOY'!AV$135)</f>
        <v>258836</v>
      </c>
      <c r="AW171" s="85">
        <f>SUMIFS(Data!$E:$E,Data!$D:$D,'All YOY'!AW$137,Data!$A:$A,'All YOY'!AW$136,Data!$C:$C,'All YOY'!$C171,Data!$B:$B,'All YOY'!AW$135)</f>
        <v>95417</v>
      </c>
      <c r="AX171" s="85">
        <f>SUMIFS(Data!$E:$E,Data!$D:$D,'All YOY'!AX$137,Data!$A:$A,'All YOY'!AX$136,Data!$C:$C,'All YOY'!$C171,Data!$B:$B,'All YOY'!AX$135)</f>
        <v>359898</v>
      </c>
      <c r="AY171" s="85">
        <f>SUMIFS(Data!$E:$E,Data!$D:$D,'All YOY'!AY$137,Data!$A:$A,'All YOY'!AY$136,Data!$C:$C,'All YOY'!$C171,Data!$B:$B,'All YOY'!AY$135)</f>
        <v>260960</v>
      </c>
      <c r="AZ171" s="85">
        <f>SUMIFS(Data!$E:$E,Data!$D:$D,'All YOY'!AZ$137,Data!$A:$A,'All YOY'!AZ$136,Data!$C:$C,'All YOY'!$C171,Data!$B:$B,'All YOY'!AZ$135)</f>
        <v>98938</v>
      </c>
      <c r="BA171" s="85">
        <f>SUMIFS(Data!$E:$E,Data!$D:$D,'All YOY'!BA$137,Data!$A:$A,'All YOY'!BA$136,Data!$C:$C,'All YOY'!$C171,Data!$B:$B,'All YOY'!BA$135)</f>
        <v>0</v>
      </c>
      <c r="BB171" s="85">
        <f>SUMIFS(Data!$E:$E,Data!$D:$D,'All YOY'!BB$137,Data!$A:$A,'All YOY'!BB$136,Data!$C:$C,'All YOY'!$C171,Data!$B:$B,'All YOY'!BB$135)</f>
        <v>0</v>
      </c>
      <c r="BC171" s="85">
        <f>SUMIFS(Data!$E:$E,Data!$D:$D,'All YOY'!BC$137,Data!$A:$A,'All YOY'!BC$136,Data!$C:$C,'All YOY'!$C171,Data!$B:$B,'All YOY'!BC$135)</f>
        <v>0</v>
      </c>
      <c r="BD171" s="85">
        <f>SUMIFS(Data!$E:$E,Data!$D:$D,'All YOY'!BD$137,Data!$A:$A,'All YOY'!BD$136,Data!$C:$C,'All YOY'!$C171,Data!$B:$B,'All YOY'!BD$135)</f>
        <v>355938</v>
      </c>
      <c r="BE171" s="85">
        <f>SUMIFS(Data!$E:$E,Data!$D:$D,'All YOY'!BE$137,Data!$A:$A,'All YOY'!BE$136,Data!$C:$C,'All YOY'!$C171,Data!$B:$B,'All YOY'!BE$135)</f>
        <v>263885</v>
      </c>
      <c r="BF171" s="85">
        <f>SUMIFS(Data!$E:$E,Data!$D:$D,'All YOY'!BF$137,Data!$A:$A,'All YOY'!BF$136,Data!$C:$C,'All YOY'!$C171,Data!$B:$B,'All YOY'!BF$135)</f>
        <v>92053</v>
      </c>
      <c r="BG171" s="85">
        <f>SUMIFS(Data!$E:$E,Data!$D:$D,'All YOY'!BG$137,Data!$A:$A,'All YOY'!BG$136,Data!$C:$C,'All YOY'!$C171,Data!$B:$B,'All YOY'!BG$135)</f>
        <v>362625</v>
      </c>
      <c r="BH171" s="85">
        <f>SUMIFS(Data!$E:$E,Data!$D:$D,'All YOY'!BH$137,Data!$A:$A,'All YOY'!BH$136,Data!$C:$C,'All YOY'!$C171,Data!$B:$B,'All YOY'!BH$135)</f>
        <v>268386</v>
      </c>
      <c r="BI171" s="85">
        <f>SUMIFS(Data!$E:$E,Data!$D:$D,'All YOY'!BI$137,Data!$A:$A,'All YOY'!BI$136,Data!$C:$C,'All YOY'!$C171,Data!$B:$B,'All YOY'!BI$135)</f>
        <v>94239</v>
      </c>
      <c r="BJ171" s="85">
        <f>SUMIFS(Data!$E:$E,Data!$D:$D,'All YOY'!BJ$137,Data!$A:$A,'All YOY'!BJ$136,Data!$C:$C,'All YOY'!$C171,Data!$B:$B,'All YOY'!BJ$135)</f>
        <v>375843</v>
      </c>
      <c r="BK171" s="85">
        <f>SUMIFS(Data!$E:$E,Data!$D:$D,'All YOY'!BK$137,Data!$A:$A,'All YOY'!BK$136,Data!$C:$C,'All YOY'!$C171,Data!$B:$B,'All YOY'!BK$135)</f>
        <v>272033</v>
      </c>
      <c r="BL171" s="85">
        <f>SUMIFS(Data!$E:$E,Data!$D:$D,'All YOY'!BL$137,Data!$A:$A,'All YOY'!BL$136,Data!$C:$C,'All YOY'!$C171,Data!$B:$B,'All YOY'!BL$135)</f>
        <v>103810</v>
      </c>
      <c r="BM171" s="85">
        <f>SUMIFS(Data!$E:$E,Data!$D:$D,'All YOY'!BM$137,Data!$A:$A,'All YOY'!BM$136,Data!$C:$C,'All YOY'!$C171,Data!$B:$B,'All YOY'!BM$135)</f>
        <v>409857</v>
      </c>
      <c r="BN171" s="85">
        <f>SUMIFS(Data!$E:$E,Data!$D:$D,'All YOY'!BN$137,Data!$A:$A,'All YOY'!BN$136,Data!$C:$C,'All YOY'!$C171,Data!$B:$B,'All YOY'!BN$135)</f>
        <v>278512</v>
      </c>
      <c r="BO171" s="85">
        <f>SUMIFS(Data!$E:$E,Data!$D:$D,'All YOY'!BO$137,Data!$A:$A,'All YOY'!BO$136,Data!$C:$C,'All YOY'!$C171,Data!$B:$B,'All YOY'!BO$135)</f>
        <v>131345</v>
      </c>
      <c r="BP171" s="85">
        <f>SUMIFS(Data!$E:$E,Data!$D:$D,'All YOY'!BP$137,Data!$A:$A,'All YOY'!BP$136,Data!$C:$C,'All YOY'!$C171,Data!$B:$B,'All YOY'!BP$135)</f>
        <v>411364</v>
      </c>
      <c r="BQ171" s="85">
        <f>SUMIFS(Data!$E:$E,Data!$D:$D,'All YOY'!BQ$137,Data!$A:$A,'All YOY'!BQ$136,Data!$C:$C,'All YOY'!$C171,Data!$B:$B,'All YOY'!BQ$135)</f>
        <v>283088</v>
      </c>
      <c r="BR171" s="85">
        <f>SUMIFS(Data!$E:$E,Data!$D:$D,'All YOY'!BR$137,Data!$A:$A,'All YOY'!BR$136,Data!$C:$C,'All YOY'!$C171,Data!$B:$B,'All YOY'!BR$135)</f>
        <v>128276</v>
      </c>
      <c r="BS171" s="85">
        <f>SUMIFS(Data!$E:$E,Data!$D:$D,'All YOY'!BS$137,Data!$A:$A,'All YOY'!BS$136,Data!$C:$C,'All YOY'!$C171,Data!$B:$B,'All YOY'!BS$135)</f>
        <v>387630</v>
      </c>
      <c r="BT171" s="85">
        <f>SUMIFS(Data!$E:$E,Data!$D:$D,'All YOY'!BT$137,Data!$A:$A,'All YOY'!BT$136,Data!$C:$C,'All YOY'!$C171,Data!$B:$B,'All YOY'!BT$135)</f>
        <v>290926</v>
      </c>
      <c r="BU171" s="85">
        <f>SUMIFS(Data!$E:$E,Data!$D:$D,'All YOY'!BU$137,Data!$A:$A,'All YOY'!BU$136,Data!$C:$C,'All YOY'!$C171,Data!$B:$B,'All YOY'!BU$135)</f>
        <v>96704</v>
      </c>
      <c r="BV171" s="85">
        <f>SUMIFS(Data!$E:$E,Data!$D:$D,'All YOY'!BV$137,Data!$A:$A,'All YOY'!BV$136,Data!$C:$C,'All YOY'!$C171,Data!$B:$B,'All YOY'!BV$135)</f>
        <v>394303</v>
      </c>
      <c r="BW171" s="85">
        <f>SUMIFS(Data!$E:$E,Data!$D:$D,'All YOY'!BW$137,Data!$A:$A,'All YOY'!BW$136,Data!$C:$C,'All YOY'!$C171,Data!$B:$B,'All YOY'!BW$135)</f>
        <v>293325</v>
      </c>
      <c r="BX171" s="85">
        <f>SUMIFS(Data!$E:$E,Data!$D:$D,'All YOY'!BX$137,Data!$A:$A,'All YOY'!BX$136,Data!$C:$C,'All YOY'!$C171,Data!$B:$B,'All YOY'!BX$135)</f>
        <v>100978</v>
      </c>
      <c r="BY171" s="85">
        <f>SUMIFS(Data!$E:$E,Data!$D:$D,'All YOY'!BY$137,Data!$A:$A,'All YOY'!BY$136,Data!$C:$C,'All YOY'!$C171,Data!$B:$B,'All YOY'!BY$135)</f>
        <v>430783</v>
      </c>
      <c r="BZ171" s="85">
        <f>SUMIFS(Data!$E:$E,Data!$D:$D,'All YOY'!BZ$137,Data!$A:$A,'All YOY'!BZ$136,Data!$C:$C,'All YOY'!$C171,Data!$B:$B,'All YOY'!BZ$135)</f>
        <v>301205</v>
      </c>
      <c r="CA171" s="85">
        <f>SUMIFS(Data!$E:$E,Data!$D:$D,'All YOY'!CA$137,Data!$A:$A,'All YOY'!CA$136,Data!$C:$C,'All YOY'!$C171,Data!$B:$B,'All YOY'!CA$135)</f>
        <v>129578</v>
      </c>
      <c r="CB171" s="85">
        <f>SUMIFS(Data!$E:$E,Data!$D:$D,'All YOY'!CB$137,Data!$A:$A,'All YOY'!CB$136,Data!$C:$C,'All YOY'!$C171,Data!$B:$B,'All YOY'!CB$135)</f>
        <v>449851</v>
      </c>
      <c r="CC171" s="85">
        <f>SUMIFS(Data!$E:$E,Data!$D:$D,'All YOY'!CC$137,Data!$A:$A,'All YOY'!CC$136,Data!$C:$C,'All YOY'!$C171,Data!$B:$B,'All YOY'!CC$135)</f>
        <v>304038</v>
      </c>
      <c r="CD171" s="85">
        <f>SUMIFS(Data!$E:$E,Data!$D:$D,'All YOY'!CD$137,Data!$A:$A,'All YOY'!CD$136,Data!$C:$C,'All YOY'!$C171,Data!$B:$B,'All YOY'!CD$135)</f>
        <v>145813</v>
      </c>
      <c r="CE171" s="85">
        <f>SUMIFS(Data!$E:$E,Data!$D:$D,'All YOY'!CE$137,Data!$A:$A,'All YOY'!CE$136,Data!$C:$C,'All YOY'!$C171,Data!$B:$B,'All YOY'!CE$135)</f>
        <v>463083</v>
      </c>
      <c r="CF171" s="85">
        <f>SUMIFS(Data!$E:$E,Data!$D:$D,'All YOY'!CF$137,Data!$A:$A,'All YOY'!CF$136,Data!$C:$C,'All YOY'!$C171,Data!$B:$B,'All YOY'!CF$135)</f>
        <v>309644</v>
      </c>
      <c r="CG171" s="85">
        <f>SUMIFS(Data!$E:$E,Data!$D:$D,'All YOY'!CG$137,Data!$A:$A,'All YOY'!CG$136,Data!$C:$C,'All YOY'!$C171,Data!$B:$B,'All YOY'!CG$135)</f>
        <v>153439</v>
      </c>
      <c r="CH171" s="85">
        <f>SUMIFS(Data!$E:$E,Data!$D:$D,'All YOY'!CH$137,Data!$A:$A,'All YOY'!CH$136,Data!$C:$C,'All YOY'!$C171,Data!$B:$B,'All YOY'!CH$135)</f>
        <v>417378</v>
      </c>
      <c r="CI171" s="85">
        <f>SUMIFS(Data!$E:$E,Data!$D:$D,'All YOY'!CI$137,Data!$A:$A,'All YOY'!CI$136,Data!$C:$C,'All YOY'!$C171,Data!$B:$B,'All YOY'!CI$135)</f>
        <v>319361</v>
      </c>
      <c r="CJ171" s="85">
        <f>SUMIFS(Data!$E:$E,Data!$D:$D,'All YOY'!CJ$137,Data!$A:$A,'All YOY'!CJ$136,Data!$C:$C,'All YOY'!$C171,Data!$B:$B,'All YOY'!CJ$135)</f>
        <v>98017</v>
      </c>
      <c r="CK171" s="85">
        <f>SUMIFS(Data!$E:$E,Data!$D:$D,'All YOY'!CK$137,Data!$A:$A,'All YOY'!CK$136,Data!$C:$C,'All YOY'!$C171,Data!$B:$B,'All YOY'!CK$135)</f>
        <v>449055</v>
      </c>
      <c r="CL171" s="85">
        <f>SUMIFS(Data!$E:$E,Data!$D:$D,'All YOY'!CL$137,Data!$A:$A,'All YOY'!CL$136,Data!$C:$C,'All YOY'!$C171,Data!$B:$B,'All YOY'!CL$135)</f>
        <v>329413</v>
      </c>
      <c r="CM171" s="85">
        <f>SUMIFS(Data!$E:$E,Data!$D:$D,'All YOY'!CM$137,Data!$A:$A,'All YOY'!CM$136,Data!$C:$C,'All YOY'!$C171,Data!$B:$B,'All YOY'!CM$135)</f>
        <v>119642</v>
      </c>
      <c r="CN171" s="85">
        <f>SUMIFS(Data!$E:$E,Data!$D:$D,'All YOY'!CN$137,Data!$A:$A,'All YOY'!CN$136,Data!$C:$C,'All YOY'!$C171,Data!$B:$B,'All YOY'!CN$135)</f>
        <v>412896</v>
      </c>
      <c r="CO171" s="85">
        <f>SUMIFS(Data!$E:$E,Data!$D:$D,'All YOY'!CO$137,Data!$A:$A,'All YOY'!CO$136,Data!$C:$C,'All YOY'!$C171,Data!$B:$B,'All YOY'!CO$135)</f>
        <v>329182</v>
      </c>
      <c r="CP171" s="85">
        <f>SUMIFS(Data!$E:$E,Data!$D:$D,'All YOY'!CP$137,Data!$A:$A,'All YOY'!CP$136,Data!$C:$C,'All YOY'!$C171,Data!$B:$B,'All YOY'!CP$135)</f>
        <v>83714</v>
      </c>
      <c r="CQ171" s="85">
        <f>SUMIFS(Data!$E:$E,Data!$D:$D,'All YOY'!CQ$137,Data!$A:$A,'All YOY'!CQ$136,Data!$C:$C,'All YOY'!$C171,Data!$B:$B,'All YOY'!CQ$135)</f>
        <v>410475</v>
      </c>
      <c r="CR171" s="85">
        <f>SUMIFS(Data!$E:$E,Data!$D:$D,'All YOY'!CR$137,Data!$A:$A,'All YOY'!CR$136,Data!$C:$C,'All YOY'!$C171,Data!$B:$B,'All YOY'!CR$135)</f>
        <v>326475</v>
      </c>
      <c r="CS171" s="85">
        <f>SUMIFS(Data!$E:$E,Data!$D:$D,'All YOY'!CS$137,Data!$A:$A,'All YOY'!CS$136,Data!$C:$C,'All YOY'!$C171,Data!$B:$B,'All YOY'!CS$135)</f>
        <v>84000</v>
      </c>
      <c r="CT171" s="85">
        <f>SUMIFS(Data!$E:$E,Data!$D:$D,'All YOY'!CT$137,Data!$A:$A,'All YOY'!CT$136,Data!$C:$C,'All YOY'!$C171,Data!$B:$B,'All YOY'!CT$135)</f>
        <v>409939</v>
      </c>
      <c r="CU171" s="85">
        <f>SUMIFS(Data!$E:$E,Data!$D:$D,'All YOY'!CU$137,Data!$A:$A,'All YOY'!CU$136,Data!$C:$C,'All YOY'!$C171,Data!$B:$B,'All YOY'!CU$135)</f>
        <v>323459</v>
      </c>
      <c r="CV171" s="85">
        <f>SUMIFS(Data!$E:$E,Data!$D:$D,'All YOY'!CV$137,Data!$A:$A,'All YOY'!CV$136,Data!$C:$C,'All YOY'!$C171,Data!$B:$B,'All YOY'!CV$135)</f>
        <v>86480</v>
      </c>
      <c r="CW171" s="85">
        <f>SUMIFS(Data!$E:$E,Data!$D:$D,'All YOY'!CW$137,Data!$A:$A,'All YOY'!CW$136,Data!$C:$C,'All YOY'!$C171,Data!$B:$B,'All YOY'!CW$135)</f>
        <v>428291</v>
      </c>
      <c r="CX171" s="85">
        <f>SUMIFS(Data!$E:$E,Data!$D:$D,'All YOY'!CX$137,Data!$A:$A,'All YOY'!CX$136,Data!$C:$C,'All YOY'!$C171,Data!$B:$B,'All YOY'!CX$135)</f>
        <v>321835</v>
      </c>
      <c r="CY171" s="85">
        <f>SUMIFS(Data!$E:$E,Data!$D:$D,'All YOY'!CY$137,Data!$A:$A,'All YOY'!CY$136,Data!$C:$C,'All YOY'!$C171,Data!$B:$B,'All YOY'!CY$135)</f>
        <v>106456</v>
      </c>
      <c r="CZ171" s="85">
        <f>SUMIFS(Data!$E:$E,Data!$D:$D,'All YOY'!CZ$137,Data!$A:$A,'All YOY'!CZ$136,Data!$C:$C,'All YOY'!$C171,Data!$B:$B,'All YOY'!CZ$135)</f>
        <v>426341</v>
      </c>
      <c r="DA171" s="85">
        <f>SUMIFS(Data!$E:$E,Data!$D:$D,'All YOY'!DA$137,Data!$A:$A,'All YOY'!DA$136,Data!$C:$C,'All YOY'!$C171,Data!$B:$B,'All YOY'!DA$135)</f>
        <v>322554</v>
      </c>
      <c r="DB171" s="85">
        <f>SUMIFS(Data!$E:$E,Data!$D:$D,'All YOY'!DB$137,Data!$A:$A,'All YOY'!DB$136,Data!$C:$C,'All YOY'!$C171,Data!$B:$B,'All YOY'!DB$135)</f>
        <v>103787</v>
      </c>
      <c r="DC171" s="85">
        <f>SUMIFS(Data!$E:$E,Data!$D:$D,'All YOY'!DC$137,Data!$A:$A,'All YOY'!DC$136,Data!$C:$C,'All YOY'!$C171,Data!$B:$B,'All YOY'!DC$135)</f>
        <v>432001</v>
      </c>
      <c r="DD171" s="85">
        <f>SUMIFS(Data!$E:$E,Data!$D:$D,'All YOY'!DD$137,Data!$A:$A,'All YOY'!DD$136,Data!$C:$C,'All YOY'!$C171,Data!$B:$B,'All YOY'!DD$135)</f>
        <v>324752</v>
      </c>
      <c r="DE171" s="85">
        <f>SUMIFS(Data!$E:$E,Data!$D:$D,'All YOY'!DE$137,Data!$A:$A,'All YOY'!DE$136,Data!$C:$C,'All YOY'!$C171,Data!$B:$B,'All YOY'!DE$135)</f>
        <v>107249</v>
      </c>
    </row>
    <row r="172" spans="1:109">
      <c r="A172" s="77" t="s">
        <v>463</v>
      </c>
      <c r="B172" s="77"/>
      <c r="C172" s="81" t="s">
        <v>15</v>
      </c>
      <c r="D172" s="81"/>
      <c r="E172" s="85">
        <f>SUMIFS(Data!$E:$E,Data!$D:$D,'All YOY'!E$137,Data!$A:$A,'All YOY'!E$136,Data!$C:$C,'All YOY'!$C172,Data!$B:$B,'All YOY'!E$135)</f>
        <v>280973</v>
      </c>
      <c r="F172" s="85">
        <f>SUMIFS(Data!$E:$E,Data!$D:$D,'All YOY'!F$137,Data!$A:$A,'All YOY'!F$136,Data!$C:$C,'All YOY'!$C172,Data!$B:$B,'All YOY'!F$135)</f>
        <v>207726</v>
      </c>
      <c r="G172" s="85">
        <f>SUMIFS(Data!$E:$E,Data!$D:$D,'All YOY'!G$137,Data!$A:$A,'All YOY'!G$136,Data!$C:$C,'All YOY'!$C172,Data!$B:$B,'All YOY'!G$135)</f>
        <v>73247</v>
      </c>
      <c r="H172" s="85">
        <f>SUMIFS(Data!$E:$E,Data!$D:$D,'All YOY'!H$137,Data!$A:$A,'All YOY'!H$136,Data!$C:$C,'All YOY'!$C172,Data!$B:$B,'All YOY'!H$135)</f>
        <v>283354</v>
      </c>
      <c r="I172" s="85">
        <f>SUMIFS(Data!$E:$E,Data!$D:$D,'All YOY'!I$137,Data!$A:$A,'All YOY'!I$136,Data!$C:$C,'All YOY'!$C172,Data!$B:$B,'All YOY'!I$135)</f>
        <v>210280</v>
      </c>
      <c r="J172" s="85">
        <f>SUMIFS(Data!$E:$E,Data!$D:$D,'All YOY'!J$137,Data!$A:$A,'All YOY'!J$136,Data!$C:$C,'All YOY'!$C172,Data!$B:$B,'All YOY'!J$135)</f>
        <v>73074</v>
      </c>
      <c r="K172" s="85">
        <f>SUMIFS(Data!$E:$E,Data!$D:$D,'All YOY'!K$137,Data!$A:$A,'All YOY'!K$136,Data!$C:$C,'All YOY'!$C172,Data!$B:$B,'All YOY'!K$135)</f>
        <v>278647</v>
      </c>
      <c r="L172" s="85">
        <f>SUMIFS(Data!$E:$E,Data!$D:$D,'All YOY'!L$137,Data!$A:$A,'All YOY'!L$136,Data!$C:$C,'All YOY'!$C172,Data!$B:$B,'All YOY'!L$135)</f>
        <v>215609</v>
      </c>
      <c r="M172" s="85">
        <f>SUMIFS(Data!$E:$E,Data!$D:$D,'All YOY'!M$137,Data!$A:$A,'All YOY'!M$136,Data!$C:$C,'All YOY'!$C172,Data!$B:$B,'All YOY'!M$135)</f>
        <v>63038</v>
      </c>
      <c r="N172" s="85">
        <f>SUMIFS(Data!$E:$E,Data!$D:$D,'All YOY'!N$137,Data!$A:$A,'All YOY'!N$136,Data!$C:$C,'All YOY'!$C172,Data!$B:$B,'All YOY'!N$135)</f>
        <v>285704</v>
      </c>
      <c r="O172" s="85">
        <f>SUMIFS(Data!$E:$E,Data!$D:$D,'All YOY'!O$137,Data!$A:$A,'All YOY'!O$136,Data!$C:$C,'All YOY'!$C172,Data!$B:$B,'All YOY'!O$135)</f>
        <v>212422</v>
      </c>
      <c r="P172" s="85">
        <f>SUMIFS(Data!$E:$E,Data!$D:$D,'All YOY'!P$137,Data!$A:$A,'All YOY'!P$136,Data!$C:$C,'All YOY'!$C172,Data!$B:$B,'All YOY'!P$135)</f>
        <v>73282</v>
      </c>
      <c r="Q172" s="85">
        <f>SUMIFS(Data!$E:$E,Data!$D:$D,'All YOY'!Q$137,Data!$A:$A,'All YOY'!Q$136,Data!$C:$C,'All YOY'!$C172,Data!$B:$B,'All YOY'!Q$135)</f>
        <v>290857</v>
      </c>
      <c r="R172" s="85">
        <f>SUMIFS(Data!$E:$E,Data!$D:$D,'All YOY'!R$137,Data!$A:$A,'All YOY'!R$136,Data!$C:$C,'All YOY'!$C172,Data!$B:$B,'All YOY'!R$135)</f>
        <v>217238</v>
      </c>
      <c r="S172" s="85">
        <f>SUMIFS(Data!$E:$E,Data!$D:$D,'All YOY'!S$137,Data!$A:$A,'All YOY'!S$136,Data!$C:$C,'All YOY'!$C172,Data!$B:$B,'All YOY'!S$135)</f>
        <v>73619</v>
      </c>
      <c r="T172" s="85">
        <f>SUMIFS(Data!$E:$E,Data!$D:$D,'All YOY'!T$137,Data!$A:$A,'All YOY'!T$136,Data!$C:$C,'All YOY'!$C172,Data!$B:$B,'All YOY'!T$135)</f>
        <v>291000</v>
      </c>
      <c r="U172" s="85">
        <f>SUMIFS(Data!$E:$E,Data!$D:$D,'All YOY'!U$137,Data!$A:$A,'All YOY'!U$136,Data!$C:$C,'All YOY'!$C172,Data!$B:$B,'All YOY'!U$135)</f>
        <v>217663</v>
      </c>
      <c r="V172" s="85">
        <f>SUMIFS(Data!$E:$E,Data!$D:$D,'All YOY'!V$137,Data!$A:$A,'All YOY'!V$136,Data!$C:$C,'All YOY'!$C172,Data!$B:$B,'All YOY'!V$135)</f>
        <v>73337</v>
      </c>
      <c r="W172" s="85">
        <f>SUMIFS(Data!$E:$E,Data!$D:$D,'All YOY'!W$137,Data!$A:$A,'All YOY'!W$136,Data!$C:$C,'All YOY'!$C172,Data!$B:$B,'All YOY'!W$135)</f>
        <v>299447</v>
      </c>
      <c r="X172" s="85">
        <f>SUMIFS(Data!$E:$E,Data!$D:$D,'All YOY'!X$137,Data!$A:$A,'All YOY'!X$136,Data!$C:$C,'All YOY'!$C172,Data!$B:$B,'All YOY'!X$135)</f>
        <v>220521</v>
      </c>
      <c r="Y172" s="85">
        <f>SUMIFS(Data!$E:$E,Data!$D:$D,'All YOY'!Y$137,Data!$A:$A,'All YOY'!Y$136,Data!$C:$C,'All YOY'!$C172,Data!$B:$B,'All YOY'!Y$135)</f>
        <v>78926</v>
      </c>
      <c r="Z172" s="85">
        <f>SUMIFS(Data!$E:$E,Data!$D:$D,'All YOY'!Z$137,Data!$A:$A,'All YOY'!Z$136,Data!$C:$C,'All YOY'!$C172,Data!$B:$B,'All YOY'!Z$135)</f>
        <v>275037</v>
      </c>
      <c r="AA172" s="85">
        <f>SUMIFS(Data!$E:$E,Data!$D:$D,'All YOY'!AA$137,Data!$A:$A,'All YOY'!AA$136,Data!$C:$C,'All YOY'!$C172,Data!$B:$B,'All YOY'!AA$135)</f>
        <v>216601</v>
      </c>
      <c r="AB172" s="85">
        <f>SUMIFS(Data!$E:$E,Data!$D:$D,'All YOY'!AB$137,Data!$A:$A,'All YOY'!AB$136,Data!$C:$C,'All YOY'!$C172,Data!$B:$B,'All YOY'!AB$135)</f>
        <v>58436</v>
      </c>
      <c r="AC172" s="85">
        <f>SUMIFS(Data!$E:$E,Data!$D:$D,'All YOY'!AC$137,Data!$A:$A,'All YOY'!AC$136,Data!$C:$C,'All YOY'!$C172,Data!$B:$B,'All YOY'!AC$135)</f>
        <v>313037</v>
      </c>
      <c r="AD172" s="85">
        <f>SUMIFS(Data!$E:$E,Data!$D:$D,'All YOY'!AD$137,Data!$A:$A,'All YOY'!AD$136,Data!$C:$C,'All YOY'!$C172,Data!$B:$B,'All YOY'!AD$135)</f>
        <v>225521</v>
      </c>
      <c r="AE172" s="85">
        <f>SUMIFS(Data!$E:$E,Data!$D:$D,'All YOY'!AE$137,Data!$A:$A,'All YOY'!AE$136,Data!$C:$C,'All YOY'!$C172,Data!$B:$B,'All YOY'!AE$135)</f>
        <v>87516</v>
      </c>
      <c r="AF172" s="85">
        <f>SUMIFS(Data!$E:$E,Data!$D:$D,'All YOY'!AF$137,Data!$A:$A,'All YOY'!AF$136,Data!$C:$C,'All YOY'!$C172,Data!$B:$B,'All YOY'!AF$135)</f>
        <v>291687</v>
      </c>
      <c r="AG172" s="85">
        <f>SUMIFS(Data!$E:$E,Data!$D:$D,'All YOY'!AG$137,Data!$A:$A,'All YOY'!AG$136,Data!$C:$C,'All YOY'!$C172,Data!$B:$B,'All YOY'!AG$135)</f>
        <v>223588</v>
      </c>
      <c r="AH172" s="85">
        <f>SUMIFS(Data!$E:$E,Data!$D:$D,'All YOY'!AH$137,Data!$A:$A,'All YOY'!AH$136,Data!$C:$C,'All YOY'!$C172,Data!$B:$B,'All YOY'!AH$135)</f>
        <v>68099</v>
      </c>
      <c r="AI172" s="85">
        <f>SUMIFS(Data!$E:$E,Data!$D:$D,'All YOY'!AI$137,Data!$A:$A,'All YOY'!AI$136,Data!$C:$C,'All YOY'!$C172,Data!$B:$B,'All YOY'!AI$135)</f>
        <v>302369</v>
      </c>
      <c r="AJ172" s="85">
        <f>SUMIFS(Data!$E:$E,Data!$D:$D,'All YOY'!AJ$137,Data!$A:$A,'All YOY'!AJ$136,Data!$C:$C,'All YOY'!$C172,Data!$B:$B,'All YOY'!AJ$135)</f>
        <v>228008</v>
      </c>
      <c r="AK172" s="85">
        <f>SUMIFS(Data!$E:$E,Data!$D:$D,'All YOY'!AK$137,Data!$A:$A,'All YOY'!AK$136,Data!$C:$C,'All YOY'!$C172,Data!$B:$B,'All YOY'!AK$135)</f>
        <v>74361</v>
      </c>
      <c r="AL172" s="85">
        <f>SUMIFS(Data!$E:$E,Data!$D:$D,'All YOY'!AL$137,Data!$A:$A,'All YOY'!AL$136,Data!$C:$C,'All YOY'!$C172,Data!$B:$B,'All YOY'!AL$135)</f>
        <v>315713</v>
      </c>
      <c r="AM172" s="85">
        <f>SUMIFS(Data!$E:$E,Data!$D:$D,'All YOY'!AM$137,Data!$A:$A,'All YOY'!AM$136,Data!$C:$C,'All YOY'!$C172,Data!$B:$B,'All YOY'!AM$135)</f>
        <v>230397</v>
      </c>
      <c r="AN172" s="85">
        <f>SUMIFS(Data!$E:$E,Data!$D:$D,'All YOY'!AN$137,Data!$A:$A,'All YOY'!AN$136,Data!$C:$C,'All YOY'!$C172,Data!$B:$B,'All YOY'!AN$135)</f>
        <v>85316</v>
      </c>
      <c r="AO172" s="85">
        <f>SUMIFS(Data!$E:$E,Data!$D:$D,'All YOY'!AO$137,Data!$A:$A,'All YOY'!AO$136,Data!$C:$C,'All YOY'!$C172,Data!$B:$B,'All YOY'!AO$135)</f>
        <v>292426</v>
      </c>
      <c r="AP172" s="85">
        <f>SUMIFS(Data!$E:$E,Data!$D:$D,'All YOY'!AP$137,Data!$A:$A,'All YOY'!AP$136,Data!$C:$C,'All YOY'!$C172,Data!$B:$B,'All YOY'!AP$135)</f>
        <v>234442</v>
      </c>
      <c r="AQ172" s="85">
        <f>SUMIFS(Data!$E:$E,Data!$D:$D,'All YOY'!AQ$137,Data!$A:$A,'All YOY'!AQ$136,Data!$C:$C,'All YOY'!$C172,Data!$B:$B,'All YOY'!AQ$135)</f>
        <v>57984</v>
      </c>
      <c r="AR172" s="85">
        <f>SUMIFS(Data!$E:$E,Data!$D:$D,'All YOY'!AR$137,Data!$A:$A,'All YOY'!AR$136,Data!$C:$C,'All YOY'!$C172,Data!$B:$B,'All YOY'!AR$135)</f>
        <v>306242</v>
      </c>
      <c r="AS172" s="85">
        <f>SUMIFS(Data!$E:$E,Data!$D:$D,'All YOY'!AS$137,Data!$A:$A,'All YOY'!AS$136,Data!$C:$C,'All YOY'!$C172,Data!$B:$B,'All YOY'!AS$135)</f>
        <v>229383</v>
      </c>
      <c r="AT172" s="85">
        <f>SUMIFS(Data!$E:$E,Data!$D:$D,'All YOY'!AT$137,Data!$A:$A,'All YOY'!AT$136,Data!$C:$C,'All YOY'!$C172,Data!$B:$B,'All YOY'!AT$135)</f>
        <v>76859</v>
      </c>
      <c r="AU172" s="85">
        <f>SUMIFS(Data!$E:$E,Data!$D:$D,'All YOY'!AU$137,Data!$A:$A,'All YOY'!AU$136,Data!$C:$C,'All YOY'!$C172,Data!$B:$B,'All YOY'!AU$135)</f>
        <v>330824</v>
      </c>
      <c r="AV172" s="85">
        <f>SUMIFS(Data!$E:$E,Data!$D:$D,'All YOY'!AV$137,Data!$A:$A,'All YOY'!AV$136,Data!$C:$C,'All YOY'!$C172,Data!$B:$B,'All YOY'!AV$135)</f>
        <v>241915</v>
      </c>
      <c r="AW172" s="85">
        <f>SUMIFS(Data!$E:$E,Data!$D:$D,'All YOY'!AW$137,Data!$A:$A,'All YOY'!AW$136,Data!$C:$C,'All YOY'!$C172,Data!$B:$B,'All YOY'!AW$135)</f>
        <v>88909</v>
      </c>
      <c r="AX172" s="85">
        <f>SUMIFS(Data!$E:$E,Data!$D:$D,'All YOY'!AX$137,Data!$A:$A,'All YOY'!AX$136,Data!$C:$C,'All YOY'!$C172,Data!$B:$B,'All YOY'!AX$135)</f>
        <v>336315</v>
      </c>
      <c r="AY172" s="85">
        <f>SUMIFS(Data!$E:$E,Data!$D:$D,'All YOY'!AY$137,Data!$A:$A,'All YOY'!AY$136,Data!$C:$C,'All YOY'!$C172,Data!$B:$B,'All YOY'!AY$135)</f>
        <v>243947</v>
      </c>
      <c r="AZ172" s="85">
        <f>SUMIFS(Data!$E:$E,Data!$D:$D,'All YOY'!AZ$137,Data!$A:$A,'All YOY'!AZ$136,Data!$C:$C,'All YOY'!$C172,Data!$B:$B,'All YOY'!AZ$135)</f>
        <v>92368</v>
      </c>
      <c r="BA172" s="85">
        <f>SUMIFS(Data!$E:$E,Data!$D:$D,'All YOY'!BA$137,Data!$A:$A,'All YOY'!BA$136,Data!$C:$C,'All YOY'!$C172,Data!$B:$B,'All YOY'!BA$135)</f>
        <v>0</v>
      </c>
      <c r="BB172" s="85">
        <f>SUMIFS(Data!$E:$E,Data!$D:$D,'All YOY'!BB$137,Data!$A:$A,'All YOY'!BB$136,Data!$C:$C,'All YOY'!$C172,Data!$B:$B,'All YOY'!BB$135)</f>
        <v>0</v>
      </c>
      <c r="BC172" s="85">
        <f>SUMIFS(Data!$E:$E,Data!$D:$D,'All YOY'!BC$137,Data!$A:$A,'All YOY'!BC$136,Data!$C:$C,'All YOY'!$C172,Data!$B:$B,'All YOY'!BC$135)</f>
        <v>0</v>
      </c>
      <c r="BD172" s="85">
        <f>SUMIFS(Data!$E:$E,Data!$D:$D,'All YOY'!BD$137,Data!$A:$A,'All YOY'!BD$136,Data!$C:$C,'All YOY'!$C172,Data!$B:$B,'All YOY'!BD$135)</f>
        <v>329346</v>
      </c>
      <c r="BE172" s="85">
        <f>SUMIFS(Data!$E:$E,Data!$D:$D,'All YOY'!BE$137,Data!$A:$A,'All YOY'!BE$136,Data!$C:$C,'All YOY'!$C172,Data!$B:$B,'All YOY'!BE$135)</f>
        <v>244920</v>
      </c>
      <c r="BF172" s="85">
        <f>SUMIFS(Data!$E:$E,Data!$D:$D,'All YOY'!BF$137,Data!$A:$A,'All YOY'!BF$136,Data!$C:$C,'All YOY'!$C172,Data!$B:$B,'All YOY'!BF$135)</f>
        <v>84426</v>
      </c>
      <c r="BG172" s="85">
        <f>SUMIFS(Data!$E:$E,Data!$D:$D,'All YOY'!BG$137,Data!$A:$A,'All YOY'!BG$136,Data!$C:$C,'All YOY'!$C172,Data!$B:$B,'All YOY'!BG$135)</f>
        <v>336683</v>
      </c>
      <c r="BH172" s="85">
        <f>SUMIFS(Data!$E:$E,Data!$D:$D,'All YOY'!BH$137,Data!$A:$A,'All YOY'!BH$136,Data!$C:$C,'All YOY'!$C172,Data!$B:$B,'All YOY'!BH$135)</f>
        <v>249182</v>
      </c>
      <c r="BI172" s="85">
        <f>SUMIFS(Data!$E:$E,Data!$D:$D,'All YOY'!BI$137,Data!$A:$A,'All YOY'!BI$136,Data!$C:$C,'All YOY'!$C172,Data!$B:$B,'All YOY'!BI$135)</f>
        <v>87501</v>
      </c>
      <c r="BJ172" s="85">
        <f>SUMIFS(Data!$E:$E,Data!$D:$D,'All YOY'!BJ$137,Data!$A:$A,'All YOY'!BJ$136,Data!$C:$C,'All YOY'!$C172,Data!$B:$B,'All YOY'!BJ$135)</f>
        <v>345868</v>
      </c>
      <c r="BK172" s="85">
        <f>SUMIFS(Data!$E:$E,Data!$D:$D,'All YOY'!BK$137,Data!$A:$A,'All YOY'!BK$136,Data!$C:$C,'All YOY'!$C172,Data!$B:$B,'All YOY'!BK$135)</f>
        <v>252097</v>
      </c>
      <c r="BL172" s="85">
        <f>SUMIFS(Data!$E:$E,Data!$D:$D,'All YOY'!BL$137,Data!$A:$A,'All YOY'!BL$136,Data!$C:$C,'All YOY'!$C172,Data!$B:$B,'All YOY'!BL$135)</f>
        <v>93771</v>
      </c>
      <c r="BM172" s="85">
        <f>SUMIFS(Data!$E:$E,Data!$D:$D,'All YOY'!BM$137,Data!$A:$A,'All YOY'!BM$136,Data!$C:$C,'All YOY'!$C172,Data!$B:$B,'All YOY'!BM$135)</f>
        <v>379020</v>
      </c>
      <c r="BN172" s="85">
        <f>SUMIFS(Data!$E:$E,Data!$D:$D,'All YOY'!BN$137,Data!$A:$A,'All YOY'!BN$136,Data!$C:$C,'All YOY'!$C172,Data!$B:$B,'All YOY'!BN$135)</f>
        <v>257766</v>
      </c>
      <c r="BO172" s="85">
        <f>SUMIFS(Data!$E:$E,Data!$D:$D,'All YOY'!BO$137,Data!$A:$A,'All YOY'!BO$136,Data!$C:$C,'All YOY'!$C172,Data!$B:$B,'All YOY'!BO$135)</f>
        <v>121254</v>
      </c>
      <c r="BP172" s="85">
        <f>SUMIFS(Data!$E:$E,Data!$D:$D,'All YOY'!BP$137,Data!$A:$A,'All YOY'!BP$136,Data!$C:$C,'All YOY'!$C172,Data!$B:$B,'All YOY'!BP$135)</f>
        <v>378268</v>
      </c>
      <c r="BQ172" s="85">
        <f>SUMIFS(Data!$E:$E,Data!$D:$D,'All YOY'!BQ$137,Data!$A:$A,'All YOY'!BQ$136,Data!$C:$C,'All YOY'!$C172,Data!$B:$B,'All YOY'!BQ$135)</f>
        <v>261815</v>
      </c>
      <c r="BR172" s="85">
        <f>SUMIFS(Data!$E:$E,Data!$D:$D,'All YOY'!BR$137,Data!$A:$A,'All YOY'!BR$136,Data!$C:$C,'All YOY'!$C172,Data!$B:$B,'All YOY'!BR$135)</f>
        <v>116453</v>
      </c>
      <c r="BS172" s="85">
        <f>SUMIFS(Data!$E:$E,Data!$D:$D,'All YOY'!BS$137,Data!$A:$A,'All YOY'!BS$136,Data!$C:$C,'All YOY'!$C172,Data!$B:$B,'All YOY'!BS$135)</f>
        <v>356649</v>
      </c>
      <c r="BT172" s="85">
        <f>SUMIFS(Data!$E:$E,Data!$D:$D,'All YOY'!BT$137,Data!$A:$A,'All YOY'!BT$136,Data!$C:$C,'All YOY'!$C172,Data!$B:$B,'All YOY'!BT$135)</f>
        <v>268238</v>
      </c>
      <c r="BU172" s="85">
        <f>SUMIFS(Data!$E:$E,Data!$D:$D,'All YOY'!BU$137,Data!$A:$A,'All YOY'!BU$136,Data!$C:$C,'All YOY'!$C172,Data!$B:$B,'All YOY'!BU$135)</f>
        <v>88411</v>
      </c>
      <c r="BV172" s="85">
        <f>SUMIFS(Data!$E:$E,Data!$D:$D,'All YOY'!BV$137,Data!$A:$A,'All YOY'!BV$136,Data!$C:$C,'All YOY'!$C172,Data!$B:$B,'All YOY'!BV$135)</f>
        <v>362760</v>
      </c>
      <c r="BW172" s="85">
        <f>SUMIFS(Data!$E:$E,Data!$D:$D,'All YOY'!BW$137,Data!$A:$A,'All YOY'!BW$136,Data!$C:$C,'All YOY'!$C172,Data!$B:$B,'All YOY'!BW$135)</f>
        <v>271055</v>
      </c>
      <c r="BX172" s="85">
        <f>SUMIFS(Data!$E:$E,Data!$D:$D,'All YOY'!BX$137,Data!$A:$A,'All YOY'!BX$136,Data!$C:$C,'All YOY'!$C172,Data!$B:$B,'All YOY'!BX$135)</f>
        <v>91705</v>
      </c>
      <c r="BY172" s="85">
        <f>SUMIFS(Data!$E:$E,Data!$D:$D,'All YOY'!BY$137,Data!$A:$A,'All YOY'!BY$136,Data!$C:$C,'All YOY'!$C172,Data!$B:$B,'All YOY'!BY$135)</f>
        <v>395048</v>
      </c>
      <c r="BZ172" s="85">
        <f>SUMIFS(Data!$E:$E,Data!$D:$D,'All YOY'!BZ$137,Data!$A:$A,'All YOY'!BZ$136,Data!$C:$C,'All YOY'!$C172,Data!$B:$B,'All YOY'!BZ$135)</f>
        <v>277718</v>
      </c>
      <c r="CA172" s="85">
        <f>SUMIFS(Data!$E:$E,Data!$D:$D,'All YOY'!CA$137,Data!$A:$A,'All YOY'!CA$136,Data!$C:$C,'All YOY'!$C172,Data!$B:$B,'All YOY'!CA$135)</f>
        <v>117330</v>
      </c>
      <c r="CB172" s="85">
        <f>SUMIFS(Data!$E:$E,Data!$D:$D,'All YOY'!CB$137,Data!$A:$A,'All YOY'!CB$136,Data!$C:$C,'All YOY'!$C172,Data!$B:$B,'All YOY'!CB$135)</f>
        <v>411858</v>
      </c>
      <c r="CC172" s="85">
        <f>SUMIFS(Data!$E:$E,Data!$D:$D,'All YOY'!CC$137,Data!$A:$A,'All YOY'!CC$136,Data!$C:$C,'All YOY'!$C172,Data!$B:$B,'All YOY'!CC$135)</f>
        <v>280825</v>
      </c>
      <c r="CD172" s="85">
        <f>SUMIFS(Data!$E:$E,Data!$D:$D,'All YOY'!CD$137,Data!$A:$A,'All YOY'!CD$136,Data!$C:$C,'All YOY'!$C172,Data!$B:$B,'All YOY'!CD$135)</f>
        <v>131033</v>
      </c>
      <c r="CE172" s="85">
        <f>SUMIFS(Data!$E:$E,Data!$D:$D,'All YOY'!CE$137,Data!$A:$A,'All YOY'!CE$136,Data!$C:$C,'All YOY'!$C172,Data!$B:$B,'All YOY'!CE$135)</f>
        <v>424747</v>
      </c>
      <c r="CF172" s="85">
        <f>SUMIFS(Data!$E:$E,Data!$D:$D,'All YOY'!CF$137,Data!$A:$A,'All YOY'!CF$136,Data!$C:$C,'All YOY'!$C172,Data!$B:$B,'All YOY'!CF$135)</f>
        <v>285884</v>
      </c>
      <c r="CG172" s="85">
        <f>SUMIFS(Data!$E:$E,Data!$D:$D,'All YOY'!CG$137,Data!$A:$A,'All YOY'!CG$136,Data!$C:$C,'All YOY'!$C172,Data!$B:$B,'All YOY'!CG$135)</f>
        <v>138863</v>
      </c>
      <c r="CH172" s="85">
        <f>SUMIFS(Data!$E:$E,Data!$D:$D,'All YOY'!CH$137,Data!$A:$A,'All YOY'!CH$136,Data!$C:$C,'All YOY'!$C172,Data!$B:$B,'All YOY'!CH$135)</f>
        <v>383116</v>
      </c>
      <c r="CI172" s="85">
        <f>SUMIFS(Data!$E:$E,Data!$D:$D,'All YOY'!CI$137,Data!$A:$A,'All YOY'!CI$136,Data!$C:$C,'All YOY'!$C172,Data!$B:$B,'All YOY'!CI$135)</f>
        <v>294292</v>
      </c>
      <c r="CJ172" s="85">
        <f>SUMIFS(Data!$E:$E,Data!$D:$D,'All YOY'!CJ$137,Data!$A:$A,'All YOY'!CJ$136,Data!$C:$C,'All YOY'!$C172,Data!$B:$B,'All YOY'!CJ$135)</f>
        <v>88824</v>
      </c>
      <c r="CK172" s="85">
        <f>SUMIFS(Data!$E:$E,Data!$D:$D,'All YOY'!CK$137,Data!$A:$A,'All YOY'!CK$136,Data!$C:$C,'All YOY'!$C172,Data!$B:$B,'All YOY'!CK$135)</f>
        <v>415174</v>
      </c>
      <c r="CL172" s="85">
        <f>SUMIFS(Data!$E:$E,Data!$D:$D,'All YOY'!CL$137,Data!$A:$A,'All YOY'!CL$136,Data!$C:$C,'All YOY'!$C172,Data!$B:$B,'All YOY'!CL$135)</f>
        <v>305514</v>
      </c>
      <c r="CM172" s="85">
        <f>SUMIFS(Data!$E:$E,Data!$D:$D,'All YOY'!CM$137,Data!$A:$A,'All YOY'!CM$136,Data!$C:$C,'All YOY'!$C172,Data!$B:$B,'All YOY'!CM$135)</f>
        <v>109660</v>
      </c>
      <c r="CN172" s="85">
        <f>SUMIFS(Data!$E:$E,Data!$D:$D,'All YOY'!CN$137,Data!$A:$A,'All YOY'!CN$136,Data!$C:$C,'All YOY'!$C172,Data!$B:$B,'All YOY'!CN$135)</f>
        <v>381182</v>
      </c>
      <c r="CO172" s="85">
        <f>SUMIFS(Data!$E:$E,Data!$D:$D,'All YOY'!CO$137,Data!$A:$A,'All YOY'!CO$136,Data!$C:$C,'All YOY'!$C172,Data!$B:$B,'All YOY'!CO$135)</f>
        <v>303489</v>
      </c>
      <c r="CP172" s="85">
        <f>SUMIFS(Data!$E:$E,Data!$D:$D,'All YOY'!CP$137,Data!$A:$A,'All YOY'!CP$136,Data!$C:$C,'All YOY'!$C172,Data!$B:$B,'All YOY'!CP$135)</f>
        <v>77693</v>
      </c>
      <c r="CQ172" s="85">
        <f>SUMIFS(Data!$E:$E,Data!$D:$D,'All YOY'!CQ$137,Data!$A:$A,'All YOY'!CQ$136,Data!$C:$C,'All YOY'!$C172,Data!$B:$B,'All YOY'!CQ$135)</f>
        <v>379055</v>
      </c>
      <c r="CR172" s="85">
        <f>SUMIFS(Data!$E:$E,Data!$D:$D,'All YOY'!CR$137,Data!$A:$A,'All YOY'!CR$136,Data!$C:$C,'All YOY'!$C172,Data!$B:$B,'All YOY'!CR$135)</f>
        <v>300441</v>
      </c>
      <c r="CS172" s="85">
        <f>SUMIFS(Data!$E:$E,Data!$D:$D,'All YOY'!CS$137,Data!$A:$A,'All YOY'!CS$136,Data!$C:$C,'All YOY'!$C172,Data!$B:$B,'All YOY'!CS$135)</f>
        <v>78614</v>
      </c>
      <c r="CT172" s="85">
        <f>SUMIFS(Data!$E:$E,Data!$D:$D,'All YOY'!CT$137,Data!$A:$A,'All YOY'!CT$136,Data!$C:$C,'All YOY'!$C172,Data!$B:$B,'All YOY'!CT$135)</f>
        <v>377307</v>
      </c>
      <c r="CU172" s="85">
        <f>SUMIFS(Data!$E:$E,Data!$D:$D,'All YOY'!CU$137,Data!$A:$A,'All YOY'!CU$136,Data!$C:$C,'All YOY'!$C172,Data!$B:$B,'All YOY'!CU$135)</f>
        <v>297094</v>
      </c>
      <c r="CV172" s="85">
        <f>SUMIFS(Data!$E:$E,Data!$D:$D,'All YOY'!CV$137,Data!$A:$A,'All YOY'!CV$136,Data!$C:$C,'All YOY'!$C172,Data!$B:$B,'All YOY'!CV$135)</f>
        <v>80213</v>
      </c>
      <c r="CW172" s="85">
        <f>SUMIFS(Data!$E:$E,Data!$D:$D,'All YOY'!CW$137,Data!$A:$A,'All YOY'!CW$136,Data!$C:$C,'All YOY'!$C172,Data!$B:$B,'All YOY'!CW$135)</f>
        <v>390039</v>
      </c>
      <c r="CX172" s="85">
        <f>SUMIFS(Data!$E:$E,Data!$D:$D,'All YOY'!CX$137,Data!$A:$A,'All YOY'!CX$136,Data!$C:$C,'All YOY'!$C172,Data!$B:$B,'All YOY'!CX$135)</f>
        <v>295050</v>
      </c>
      <c r="CY172" s="85">
        <f>SUMIFS(Data!$E:$E,Data!$D:$D,'All YOY'!CY$137,Data!$A:$A,'All YOY'!CY$136,Data!$C:$C,'All YOY'!$C172,Data!$B:$B,'All YOY'!CY$135)</f>
        <v>94989</v>
      </c>
      <c r="CZ172" s="85">
        <f>SUMIFS(Data!$E:$E,Data!$D:$D,'All YOY'!CZ$137,Data!$A:$A,'All YOY'!CZ$136,Data!$C:$C,'All YOY'!$C172,Data!$B:$B,'All YOY'!CZ$135)</f>
        <v>387703</v>
      </c>
      <c r="DA172" s="85">
        <f>SUMIFS(Data!$E:$E,Data!$D:$D,'All YOY'!DA$137,Data!$A:$A,'All YOY'!DA$136,Data!$C:$C,'All YOY'!$C172,Data!$B:$B,'All YOY'!DA$135)</f>
        <v>295284</v>
      </c>
      <c r="DB172" s="85">
        <f>SUMIFS(Data!$E:$E,Data!$D:$D,'All YOY'!DB$137,Data!$A:$A,'All YOY'!DB$136,Data!$C:$C,'All YOY'!$C172,Data!$B:$B,'All YOY'!DB$135)</f>
        <v>92419</v>
      </c>
      <c r="DC172" s="85">
        <f>SUMIFS(Data!$E:$E,Data!$D:$D,'All YOY'!DC$137,Data!$A:$A,'All YOY'!DC$136,Data!$C:$C,'All YOY'!$C172,Data!$B:$B,'All YOY'!DC$135)</f>
        <v>392342</v>
      </c>
      <c r="DD172" s="85">
        <f>SUMIFS(Data!$E:$E,Data!$D:$D,'All YOY'!DD$137,Data!$A:$A,'All YOY'!DD$136,Data!$C:$C,'All YOY'!$C172,Data!$B:$B,'All YOY'!DD$135)</f>
        <v>297495</v>
      </c>
      <c r="DE172" s="85">
        <f>SUMIFS(Data!$E:$E,Data!$D:$D,'All YOY'!DE$137,Data!$A:$A,'All YOY'!DE$136,Data!$C:$C,'All YOY'!$C172,Data!$B:$B,'All YOY'!DE$135)</f>
        <v>94847</v>
      </c>
    </row>
    <row r="173" spans="1:109">
      <c r="A173" s="77" t="s">
        <v>463</v>
      </c>
      <c r="B173" s="77"/>
      <c r="C173" s="81" t="s">
        <v>16</v>
      </c>
      <c r="D173" s="81"/>
      <c r="E173" s="85">
        <f>SUMIFS(Data!$E:$E,Data!$D:$D,'All YOY'!E$137,Data!$A:$A,'All YOY'!E$136,Data!$C:$C,'All YOY'!$C173,Data!$B:$B,'All YOY'!E$135)</f>
        <v>27409</v>
      </c>
      <c r="F173" s="85">
        <f>SUMIFS(Data!$E:$E,Data!$D:$D,'All YOY'!F$137,Data!$A:$A,'All YOY'!F$136,Data!$C:$C,'All YOY'!$C173,Data!$B:$B,'All YOY'!F$135)</f>
        <v>13569</v>
      </c>
      <c r="G173" s="85">
        <f>SUMIFS(Data!$E:$E,Data!$D:$D,'All YOY'!G$137,Data!$A:$A,'All YOY'!G$136,Data!$C:$C,'All YOY'!$C173,Data!$B:$B,'All YOY'!G$135)</f>
        <v>13840</v>
      </c>
      <c r="H173" s="85">
        <f>SUMIFS(Data!$E:$E,Data!$D:$D,'All YOY'!H$137,Data!$A:$A,'All YOY'!H$136,Data!$C:$C,'All YOY'!$C173,Data!$B:$B,'All YOY'!H$135)</f>
        <v>28782</v>
      </c>
      <c r="I173" s="85">
        <f>SUMIFS(Data!$E:$E,Data!$D:$D,'All YOY'!I$137,Data!$A:$A,'All YOY'!I$136,Data!$C:$C,'All YOY'!$C173,Data!$B:$B,'All YOY'!I$135)</f>
        <v>13553</v>
      </c>
      <c r="J173" s="85">
        <f>SUMIFS(Data!$E:$E,Data!$D:$D,'All YOY'!J$137,Data!$A:$A,'All YOY'!J$136,Data!$C:$C,'All YOY'!$C173,Data!$B:$B,'All YOY'!J$135)</f>
        <v>15229</v>
      </c>
      <c r="K173" s="85">
        <f>SUMIFS(Data!$E:$E,Data!$D:$D,'All YOY'!K$137,Data!$A:$A,'All YOY'!K$136,Data!$C:$C,'All YOY'!$C173,Data!$B:$B,'All YOY'!K$135)</f>
        <v>19189</v>
      </c>
      <c r="L173" s="85">
        <f>SUMIFS(Data!$E:$E,Data!$D:$D,'All YOY'!L$137,Data!$A:$A,'All YOY'!L$136,Data!$C:$C,'All YOY'!$C173,Data!$B:$B,'All YOY'!L$135)</f>
        <v>12410</v>
      </c>
      <c r="M173" s="85">
        <f>SUMIFS(Data!$E:$E,Data!$D:$D,'All YOY'!M$137,Data!$A:$A,'All YOY'!M$136,Data!$C:$C,'All YOY'!$C173,Data!$B:$B,'All YOY'!M$135)</f>
        <v>6779</v>
      </c>
      <c r="N173" s="85">
        <f>SUMIFS(Data!$E:$E,Data!$D:$D,'All YOY'!N$137,Data!$A:$A,'All YOY'!N$136,Data!$C:$C,'All YOY'!$C173,Data!$B:$B,'All YOY'!N$135)</f>
        <v>24056</v>
      </c>
      <c r="O173" s="85">
        <f>SUMIFS(Data!$E:$E,Data!$D:$D,'All YOY'!O$137,Data!$A:$A,'All YOY'!O$136,Data!$C:$C,'All YOY'!$C173,Data!$B:$B,'All YOY'!O$135)</f>
        <v>13469</v>
      </c>
      <c r="P173" s="85">
        <f>SUMIFS(Data!$E:$E,Data!$D:$D,'All YOY'!P$137,Data!$A:$A,'All YOY'!P$136,Data!$C:$C,'All YOY'!$C173,Data!$B:$B,'All YOY'!P$135)</f>
        <v>10587</v>
      </c>
      <c r="Q173" s="85">
        <f>SUMIFS(Data!$E:$E,Data!$D:$D,'All YOY'!Q$137,Data!$A:$A,'All YOY'!Q$136,Data!$C:$C,'All YOY'!$C173,Data!$B:$B,'All YOY'!Q$135)</f>
        <v>25355</v>
      </c>
      <c r="R173" s="85">
        <f>SUMIFS(Data!$E:$E,Data!$D:$D,'All YOY'!R$137,Data!$A:$A,'All YOY'!R$136,Data!$C:$C,'All YOY'!$C173,Data!$B:$B,'All YOY'!R$135)</f>
        <v>13980</v>
      </c>
      <c r="S173" s="85">
        <f>SUMIFS(Data!$E:$E,Data!$D:$D,'All YOY'!S$137,Data!$A:$A,'All YOY'!S$136,Data!$C:$C,'All YOY'!$C173,Data!$B:$B,'All YOY'!S$135)</f>
        <v>11375</v>
      </c>
      <c r="T173" s="85">
        <f>SUMIFS(Data!$E:$E,Data!$D:$D,'All YOY'!T$137,Data!$A:$A,'All YOY'!T$136,Data!$C:$C,'All YOY'!$C173,Data!$B:$B,'All YOY'!T$135)</f>
        <v>25540</v>
      </c>
      <c r="U173" s="85">
        <f>SUMIFS(Data!$E:$E,Data!$D:$D,'All YOY'!U$137,Data!$A:$A,'All YOY'!U$136,Data!$C:$C,'All YOY'!$C173,Data!$B:$B,'All YOY'!U$135)</f>
        <v>14821</v>
      </c>
      <c r="V173" s="85">
        <f>SUMIFS(Data!$E:$E,Data!$D:$D,'All YOY'!V$137,Data!$A:$A,'All YOY'!V$136,Data!$C:$C,'All YOY'!$C173,Data!$B:$B,'All YOY'!V$135)</f>
        <v>10719</v>
      </c>
      <c r="W173" s="85">
        <f>SUMIFS(Data!$E:$E,Data!$D:$D,'All YOY'!W$137,Data!$A:$A,'All YOY'!W$136,Data!$C:$C,'All YOY'!$C173,Data!$B:$B,'All YOY'!W$135)</f>
        <v>26239</v>
      </c>
      <c r="X173" s="85">
        <f>SUMIFS(Data!$E:$E,Data!$D:$D,'All YOY'!X$137,Data!$A:$A,'All YOY'!X$136,Data!$C:$C,'All YOY'!$C173,Data!$B:$B,'All YOY'!X$135)</f>
        <v>16994</v>
      </c>
      <c r="Y173" s="85">
        <f>SUMIFS(Data!$E:$E,Data!$D:$D,'All YOY'!Y$137,Data!$A:$A,'All YOY'!Y$136,Data!$C:$C,'All YOY'!$C173,Data!$B:$B,'All YOY'!Y$135)</f>
        <v>9245</v>
      </c>
      <c r="Z173" s="85">
        <f>SUMIFS(Data!$E:$E,Data!$D:$D,'All YOY'!Z$137,Data!$A:$A,'All YOY'!Z$136,Data!$C:$C,'All YOY'!$C173,Data!$B:$B,'All YOY'!Z$135)</f>
        <v>21262</v>
      </c>
      <c r="AA173" s="85">
        <f>SUMIFS(Data!$E:$E,Data!$D:$D,'All YOY'!AA$137,Data!$A:$A,'All YOY'!AA$136,Data!$C:$C,'All YOY'!$C173,Data!$B:$B,'All YOY'!AA$135)</f>
        <v>15660</v>
      </c>
      <c r="AB173" s="85">
        <f>SUMIFS(Data!$E:$E,Data!$D:$D,'All YOY'!AB$137,Data!$A:$A,'All YOY'!AB$136,Data!$C:$C,'All YOY'!$C173,Data!$B:$B,'All YOY'!AB$135)</f>
        <v>5602</v>
      </c>
      <c r="AC173" s="85">
        <f>SUMIFS(Data!$E:$E,Data!$D:$D,'All YOY'!AC$137,Data!$A:$A,'All YOY'!AC$136,Data!$C:$C,'All YOY'!$C173,Data!$B:$B,'All YOY'!AC$135)</f>
        <v>27306</v>
      </c>
      <c r="AD173" s="85">
        <f>SUMIFS(Data!$E:$E,Data!$D:$D,'All YOY'!AD$137,Data!$A:$A,'All YOY'!AD$136,Data!$C:$C,'All YOY'!$C173,Data!$B:$B,'All YOY'!AD$135)</f>
        <v>17265</v>
      </c>
      <c r="AE173" s="85">
        <f>SUMIFS(Data!$E:$E,Data!$D:$D,'All YOY'!AE$137,Data!$A:$A,'All YOY'!AE$136,Data!$C:$C,'All YOY'!$C173,Data!$B:$B,'All YOY'!AE$135)</f>
        <v>10041</v>
      </c>
      <c r="AF173" s="85">
        <f>SUMIFS(Data!$E:$E,Data!$D:$D,'All YOY'!AF$137,Data!$A:$A,'All YOY'!AF$136,Data!$C:$C,'All YOY'!$C173,Data!$B:$B,'All YOY'!AF$135)</f>
        <v>25036</v>
      </c>
      <c r="AG173" s="85">
        <f>SUMIFS(Data!$E:$E,Data!$D:$D,'All YOY'!AG$137,Data!$A:$A,'All YOY'!AG$136,Data!$C:$C,'All YOY'!$C173,Data!$B:$B,'All YOY'!AG$135)</f>
        <v>17372</v>
      </c>
      <c r="AH173" s="85">
        <f>SUMIFS(Data!$E:$E,Data!$D:$D,'All YOY'!AH$137,Data!$A:$A,'All YOY'!AH$136,Data!$C:$C,'All YOY'!$C173,Data!$B:$B,'All YOY'!AH$135)</f>
        <v>7664</v>
      </c>
      <c r="AI173" s="85">
        <f>SUMIFS(Data!$E:$E,Data!$D:$D,'All YOY'!AI$137,Data!$A:$A,'All YOY'!AI$136,Data!$C:$C,'All YOY'!$C173,Data!$B:$B,'All YOY'!AI$135)</f>
        <v>24752</v>
      </c>
      <c r="AJ173" s="85">
        <f>SUMIFS(Data!$E:$E,Data!$D:$D,'All YOY'!AJ$137,Data!$A:$A,'All YOY'!AJ$136,Data!$C:$C,'All YOY'!$C173,Data!$B:$B,'All YOY'!AJ$135)</f>
        <v>17804</v>
      </c>
      <c r="AK173" s="85">
        <f>SUMIFS(Data!$E:$E,Data!$D:$D,'All YOY'!AK$137,Data!$A:$A,'All YOY'!AK$136,Data!$C:$C,'All YOY'!$C173,Data!$B:$B,'All YOY'!AK$135)</f>
        <v>6948</v>
      </c>
      <c r="AL173" s="85">
        <f>SUMIFS(Data!$E:$E,Data!$D:$D,'All YOY'!AL$137,Data!$A:$A,'All YOY'!AL$136,Data!$C:$C,'All YOY'!$C173,Data!$B:$B,'All YOY'!AL$135)</f>
        <v>25658</v>
      </c>
      <c r="AM173" s="85">
        <f>SUMIFS(Data!$E:$E,Data!$D:$D,'All YOY'!AM$137,Data!$A:$A,'All YOY'!AM$136,Data!$C:$C,'All YOY'!$C173,Data!$B:$B,'All YOY'!AM$135)</f>
        <v>17613</v>
      </c>
      <c r="AN173" s="85">
        <f>SUMIFS(Data!$E:$E,Data!$D:$D,'All YOY'!AN$137,Data!$A:$A,'All YOY'!AN$136,Data!$C:$C,'All YOY'!$C173,Data!$B:$B,'All YOY'!AN$135)</f>
        <v>8045</v>
      </c>
      <c r="AO173" s="85">
        <f>SUMIFS(Data!$E:$E,Data!$D:$D,'All YOY'!AO$137,Data!$A:$A,'All YOY'!AO$136,Data!$C:$C,'All YOY'!$C173,Data!$B:$B,'All YOY'!AO$135)</f>
        <v>19958</v>
      </c>
      <c r="AP173" s="85">
        <f>SUMIFS(Data!$E:$E,Data!$D:$D,'All YOY'!AP$137,Data!$A:$A,'All YOY'!AP$136,Data!$C:$C,'All YOY'!$C173,Data!$B:$B,'All YOY'!AP$135)</f>
        <v>16145</v>
      </c>
      <c r="AQ173" s="85">
        <f>SUMIFS(Data!$E:$E,Data!$D:$D,'All YOY'!AQ$137,Data!$A:$A,'All YOY'!AQ$136,Data!$C:$C,'All YOY'!$C173,Data!$B:$B,'All YOY'!AQ$135)</f>
        <v>3813</v>
      </c>
      <c r="AR173" s="85">
        <f>SUMIFS(Data!$E:$E,Data!$D:$D,'All YOY'!AR$137,Data!$A:$A,'All YOY'!AR$136,Data!$C:$C,'All YOY'!$C173,Data!$B:$B,'All YOY'!AR$135)</f>
        <v>23316</v>
      </c>
      <c r="AS173" s="85">
        <f>SUMIFS(Data!$E:$E,Data!$D:$D,'All YOY'!AS$137,Data!$A:$A,'All YOY'!AS$136,Data!$C:$C,'All YOY'!$C173,Data!$B:$B,'All YOY'!AS$135)</f>
        <v>16664</v>
      </c>
      <c r="AT173" s="85">
        <f>SUMIFS(Data!$E:$E,Data!$D:$D,'All YOY'!AT$137,Data!$A:$A,'All YOY'!AT$136,Data!$C:$C,'All YOY'!$C173,Data!$B:$B,'All YOY'!AT$135)</f>
        <v>6652</v>
      </c>
      <c r="AU173" s="85">
        <f>SUMIFS(Data!$E:$E,Data!$D:$D,'All YOY'!AU$137,Data!$A:$A,'All YOY'!AU$136,Data!$C:$C,'All YOY'!$C173,Data!$B:$B,'All YOY'!AU$135)</f>
        <v>23429</v>
      </c>
      <c r="AV173" s="85">
        <f>SUMIFS(Data!$E:$E,Data!$D:$D,'All YOY'!AV$137,Data!$A:$A,'All YOY'!AV$136,Data!$C:$C,'All YOY'!$C173,Data!$B:$B,'All YOY'!AV$135)</f>
        <v>16921</v>
      </c>
      <c r="AW173" s="85">
        <f>SUMIFS(Data!$E:$E,Data!$D:$D,'All YOY'!AW$137,Data!$A:$A,'All YOY'!AW$136,Data!$C:$C,'All YOY'!$C173,Data!$B:$B,'All YOY'!AW$135)</f>
        <v>6508</v>
      </c>
      <c r="AX173" s="85">
        <f>SUMIFS(Data!$E:$E,Data!$D:$D,'All YOY'!AX$137,Data!$A:$A,'All YOY'!AX$136,Data!$C:$C,'All YOY'!$C173,Data!$B:$B,'All YOY'!AX$135)</f>
        <v>23583</v>
      </c>
      <c r="AY173" s="85">
        <f>SUMIFS(Data!$E:$E,Data!$D:$D,'All YOY'!AY$137,Data!$A:$A,'All YOY'!AY$136,Data!$C:$C,'All YOY'!$C173,Data!$B:$B,'All YOY'!AY$135)</f>
        <v>17013</v>
      </c>
      <c r="AZ173" s="85">
        <f>SUMIFS(Data!$E:$E,Data!$D:$D,'All YOY'!AZ$137,Data!$A:$A,'All YOY'!AZ$136,Data!$C:$C,'All YOY'!$C173,Data!$B:$B,'All YOY'!AZ$135)</f>
        <v>6570</v>
      </c>
      <c r="BA173" s="85">
        <f>SUMIFS(Data!$E:$E,Data!$D:$D,'All YOY'!BA$137,Data!$A:$A,'All YOY'!BA$136,Data!$C:$C,'All YOY'!$C173,Data!$B:$B,'All YOY'!BA$135)</f>
        <v>0</v>
      </c>
      <c r="BB173" s="85">
        <f>SUMIFS(Data!$E:$E,Data!$D:$D,'All YOY'!BB$137,Data!$A:$A,'All YOY'!BB$136,Data!$C:$C,'All YOY'!$C173,Data!$B:$B,'All YOY'!BB$135)</f>
        <v>0</v>
      </c>
      <c r="BC173" s="85">
        <f>SUMIFS(Data!$E:$E,Data!$D:$D,'All YOY'!BC$137,Data!$A:$A,'All YOY'!BC$136,Data!$C:$C,'All YOY'!$C173,Data!$B:$B,'All YOY'!BC$135)</f>
        <v>0</v>
      </c>
      <c r="BD173" s="85">
        <f>SUMIFS(Data!$E:$E,Data!$D:$D,'All YOY'!BD$137,Data!$A:$A,'All YOY'!BD$136,Data!$C:$C,'All YOY'!$C173,Data!$B:$B,'All YOY'!BD$135)</f>
        <v>26592</v>
      </c>
      <c r="BE173" s="85">
        <f>SUMIFS(Data!$E:$E,Data!$D:$D,'All YOY'!BE$137,Data!$A:$A,'All YOY'!BE$136,Data!$C:$C,'All YOY'!$C173,Data!$B:$B,'All YOY'!BE$135)</f>
        <v>18965</v>
      </c>
      <c r="BF173" s="85">
        <f>SUMIFS(Data!$E:$E,Data!$D:$D,'All YOY'!BF$137,Data!$A:$A,'All YOY'!BF$136,Data!$C:$C,'All YOY'!$C173,Data!$B:$B,'All YOY'!BF$135)</f>
        <v>7627</v>
      </c>
      <c r="BG173" s="85">
        <f>SUMIFS(Data!$E:$E,Data!$D:$D,'All YOY'!BG$137,Data!$A:$A,'All YOY'!BG$136,Data!$C:$C,'All YOY'!$C173,Data!$B:$B,'All YOY'!BG$135)</f>
        <v>25942</v>
      </c>
      <c r="BH173" s="85">
        <f>SUMIFS(Data!$E:$E,Data!$D:$D,'All YOY'!BH$137,Data!$A:$A,'All YOY'!BH$136,Data!$C:$C,'All YOY'!$C173,Data!$B:$B,'All YOY'!BH$135)</f>
        <v>19204</v>
      </c>
      <c r="BI173" s="85">
        <f>SUMIFS(Data!$E:$E,Data!$D:$D,'All YOY'!BI$137,Data!$A:$A,'All YOY'!BI$136,Data!$C:$C,'All YOY'!$C173,Data!$B:$B,'All YOY'!BI$135)</f>
        <v>6738</v>
      </c>
      <c r="BJ173" s="85">
        <f>SUMIFS(Data!$E:$E,Data!$D:$D,'All YOY'!BJ$137,Data!$A:$A,'All YOY'!BJ$136,Data!$C:$C,'All YOY'!$C173,Data!$B:$B,'All YOY'!BJ$135)</f>
        <v>29975</v>
      </c>
      <c r="BK173" s="85">
        <f>SUMIFS(Data!$E:$E,Data!$D:$D,'All YOY'!BK$137,Data!$A:$A,'All YOY'!BK$136,Data!$C:$C,'All YOY'!$C173,Data!$B:$B,'All YOY'!BK$135)</f>
        <v>19936</v>
      </c>
      <c r="BL173" s="85">
        <f>SUMIFS(Data!$E:$E,Data!$D:$D,'All YOY'!BL$137,Data!$A:$A,'All YOY'!BL$136,Data!$C:$C,'All YOY'!$C173,Data!$B:$B,'All YOY'!BL$135)</f>
        <v>10039</v>
      </c>
      <c r="BM173" s="85">
        <f>SUMIFS(Data!$E:$E,Data!$D:$D,'All YOY'!BM$137,Data!$A:$A,'All YOY'!BM$136,Data!$C:$C,'All YOY'!$C173,Data!$B:$B,'All YOY'!BM$135)</f>
        <v>30837</v>
      </c>
      <c r="BN173" s="85">
        <f>SUMIFS(Data!$E:$E,Data!$D:$D,'All YOY'!BN$137,Data!$A:$A,'All YOY'!BN$136,Data!$C:$C,'All YOY'!$C173,Data!$B:$B,'All YOY'!BN$135)</f>
        <v>20746</v>
      </c>
      <c r="BO173" s="85">
        <f>SUMIFS(Data!$E:$E,Data!$D:$D,'All YOY'!BO$137,Data!$A:$A,'All YOY'!BO$136,Data!$C:$C,'All YOY'!$C173,Data!$B:$B,'All YOY'!BO$135)</f>
        <v>10091</v>
      </c>
      <c r="BP173" s="85">
        <f>SUMIFS(Data!$E:$E,Data!$D:$D,'All YOY'!BP$137,Data!$A:$A,'All YOY'!BP$136,Data!$C:$C,'All YOY'!$C173,Data!$B:$B,'All YOY'!BP$135)</f>
        <v>33096</v>
      </c>
      <c r="BQ173" s="85">
        <f>SUMIFS(Data!$E:$E,Data!$D:$D,'All YOY'!BQ$137,Data!$A:$A,'All YOY'!BQ$136,Data!$C:$C,'All YOY'!$C173,Data!$B:$B,'All YOY'!BQ$135)</f>
        <v>21273</v>
      </c>
      <c r="BR173" s="85">
        <f>SUMIFS(Data!$E:$E,Data!$D:$D,'All YOY'!BR$137,Data!$A:$A,'All YOY'!BR$136,Data!$C:$C,'All YOY'!$C173,Data!$B:$B,'All YOY'!BR$135)</f>
        <v>11823</v>
      </c>
      <c r="BS173" s="85">
        <f>SUMIFS(Data!$E:$E,Data!$D:$D,'All YOY'!BS$137,Data!$A:$A,'All YOY'!BS$136,Data!$C:$C,'All YOY'!$C173,Data!$B:$B,'All YOY'!BS$135)</f>
        <v>30981</v>
      </c>
      <c r="BT173" s="85">
        <f>SUMIFS(Data!$E:$E,Data!$D:$D,'All YOY'!BT$137,Data!$A:$A,'All YOY'!BT$136,Data!$C:$C,'All YOY'!$C173,Data!$B:$B,'All YOY'!BT$135)</f>
        <v>22688</v>
      </c>
      <c r="BU173" s="85">
        <f>SUMIFS(Data!$E:$E,Data!$D:$D,'All YOY'!BU$137,Data!$A:$A,'All YOY'!BU$136,Data!$C:$C,'All YOY'!$C173,Data!$B:$B,'All YOY'!BU$135)</f>
        <v>8293</v>
      </c>
      <c r="BV173" s="85">
        <f>SUMIFS(Data!$E:$E,Data!$D:$D,'All YOY'!BV$137,Data!$A:$A,'All YOY'!BV$136,Data!$C:$C,'All YOY'!$C173,Data!$B:$B,'All YOY'!BV$135)</f>
        <v>31543</v>
      </c>
      <c r="BW173" s="85">
        <f>SUMIFS(Data!$E:$E,Data!$D:$D,'All YOY'!BW$137,Data!$A:$A,'All YOY'!BW$136,Data!$C:$C,'All YOY'!$C173,Data!$B:$B,'All YOY'!BW$135)</f>
        <v>22270</v>
      </c>
      <c r="BX173" s="85">
        <f>SUMIFS(Data!$E:$E,Data!$D:$D,'All YOY'!BX$137,Data!$A:$A,'All YOY'!BX$136,Data!$C:$C,'All YOY'!$C173,Data!$B:$B,'All YOY'!BX$135)</f>
        <v>9273</v>
      </c>
      <c r="BY173" s="85">
        <f>SUMIFS(Data!$E:$E,Data!$D:$D,'All YOY'!BY$137,Data!$A:$A,'All YOY'!BY$136,Data!$C:$C,'All YOY'!$C173,Data!$B:$B,'All YOY'!BY$135)</f>
        <v>35735</v>
      </c>
      <c r="BZ173" s="85">
        <f>SUMIFS(Data!$E:$E,Data!$D:$D,'All YOY'!BZ$137,Data!$A:$A,'All YOY'!BZ$136,Data!$C:$C,'All YOY'!$C173,Data!$B:$B,'All YOY'!BZ$135)</f>
        <v>23487</v>
      </c>
      <c r="CA173" s="85">
        <f>SUMIFS(Data!$E:$E,Data!$D:$D,'All YOY'!CA$137,Data!$A:$A,'All YOY'!CA$136,Data!$C:$C,'All YOY'!$C173,Data!$B:$B,'All YOY'!CA$135)</f>
        <v>12248</v>
      </c>
      <c r="CB173" s="85">
        <f>SUMIFS(Data!$E:$E,Data!$D:$D,'All YOY'!CB$137,Data!$A:$A,'All YOY'!CB$136,Data!$C:$C,'All YOY'!$C173,Data!$B:$B,'All YOY'!CB$135)</f>
        <v>37993</v>
      </c>
      <c r="CC173" s="85">
        <f>SUMIFS(Data!$E:$E,Data!$D:$D,'All YOY'!CC$137,Data!$A:$A,'All YOY'!CC$136,Data!$C:$C,'All YOY'!$C173,Data!$B:$B,'All YOY'!CC$135)</f>
        <v>23213</v>
      </c>
      <c r="CD173" s="85">
        <f>SUMIFS(Data!$E:$E,Data!$D:$D,'All YOY'!CD$137,Data!$A:$A,'All YOY'!CD$136,Data!$C:$C,'All YOY'!$C173,Data!$B:$B,'All YOY'!CD$135)</f>
        <v>14780</v>
      </c>
      <c r="CE173" s="85">
        <f>SUMIFS(Data!$E:$E,Data!$D:$D,'All YOY'!CE$137,Data!$A:$A,'All YOY'!CE$136,Data!$C:$C,'All YOY'!$C173,Data!$B:$B,'All YOY'!CE$135)</f>
        <v>38336</v>
      </c>
      <c r="CF173" s="85">
        <f>SUMIFS(Data!$E:$E,Data!$D:$D,'All YOY'!CF$137,Data!$A:$A,'All YOY'!CF$136,Data!$C:$C,'All YOY'!$C173,Data!$B:$B,'All YOY'!CF$135)</f>
        <v>23760</v>
      </c>
      <c r="CG173" s="85">
        <f>SUMIFS(Data!$E:$E,Data!$D:$D,'All YOY'!CG$137,Data!$A:$A,'All YOY'!CG$136,Data!$C:$C,'All YOY'!$C173,Data!$B:$B,'All YOY'!CG$135)</f>
        <v>14576</v>
      </c>
      <c r="CH173" s="85">
        <f>SUMIFS(Data!$E:$E,Data!$D:$D,'All YOY'!CH$137,Data!$A:$A,'All YOY'!CH$136,Data!$C:$C,'All YOY'!$C173,Data!$B:$B,'All YOY'!CH$135)</f>
        <v>34262</v>
      </c>
      <c r="CI173" s="85">
        <f>SUMIFS(Data!$E:$E,Data!$D:$D,'All YOY'!CI$137,Data!$A:$A,'All YOY'!CI$136,Data!$C:$C,'All YOY'!$C173,Data!$B:$B,'All YOY'!CI$135)</f>
        <v>25069</v>
      </c>
      <c r="CJ173" s="85">
        <f>SUMIFS(Data!$E:$E,Data!$D:$D,'All YOY'!CJ$137,Data!$A:$A,'All YOY'!CJ$136,Data!$C:$C,'All YOY'!$C173,Data!$B:$B,'All YOY'!CJ$135)</f>
        <v>9193</v>
      </c>
      <c r="CK173" s="85">
        <f>SUMIFS(Data!$E:$E,Data!$D:$D,'All YOY'!CK$137,Data!$A:$A,'All YOY'!CK$136,Data!$C:$C,'All YOY'!$C173,Data!$B:$B,'All YOY'!CK$135)</f>
        <v>33881</v>
      </c>
      <c r="CL173" s="85">
        <f>SUMIFS(Data!$E:$E,Data!$D:$D,'All YOY'!CL$137,Data!$A:$A,'All YOY'!CL$136,Data!$C:$C,'All YOY'!$C173,Data!$B:$B,'All YOY'!CL$135)</f>
        <v>23899</v>
      </c>
      <c r="CM173" s="85">
        <f>SUMIFS(Data!$E:$E,Data!$D:$D,'All YOY'!CM$137,Data!$A:$A,'All YOY'!CM$136,Data!$C:$C,'All YOY'!$C173,Data!$B:$B,'All YOY'!CM$135)</f>
        <v>9982</v>
      </c>
      <c r="CN173" s="85">
        <f>SUMIFS(Data!$E:$E,Data!$D:$D,'All YOY'!CN$137,Data!$A:$A,'All YOY'!CN$136,Data!$C:$C,'All YOY'!$C173,Data!$B:$B,'All YOY'!CN$135)</f>
        <v>31714</v>
      </c>
      <c r="CO173" s="85">
        <f>SUMIFS(Data!$E:$E,Data!$D:$D,'All YOY'!CO$137,Data!$A:$A,'All YOY'!CO$136,Data!$C:$C,'All YOY'!$C173,Data!$B:$B,'All YOY'!CO$135)</f>
        <v>25693</v>
      </c>
      <c r="CP173" s="85">
        <f>SUMIFS(Data!$E:$E,Data!$D:$D,'All YOY'!CP$137,Data!$A:$A,'All YOY'!CP$136,Data!$C:$C,'All YOY'!$C173,Data!$B:$B,'All YOY'!CP$135)</f>
        <v>6021</v>
      </c>
      <c r="CQ173" s="85">
        <f>SUMIFS(Data!$E:$E,Data!$D:$D,'All YOY'!CQ$137,Data!$A:$A,'All YOY'!CQ$136,Data!$C:$C,'All YOY'!$C173,Data!$B:$B,'All YOY'!CQ$135)</f>
        <v>31420</v>
      </c>
      <c r="CR173" s="85">
        <f>SUMIFS(Data!$E:$E,Data!$D:$D,'All YOY'!CR$137,Data!$A:$A,'All YOY'!CR$136,Data!$C:$C,'All YOY'!$C173,Data!$B:$B,'All YOY'!CR$135)</f>
        <v>26034</v>
      </c>
      <c r="CS173" s="85">
        <f>SUMIFS(Data!$E:$E,Data!$D:$D,'All YOY'!CS$137,Data!$A:$A,'All YOY'!CS$136,Data!$C:$C,'All YOY'!$C173,Data!$B:$B,'All YOY'!CS$135)</f>
        <v>5386</v>
      </c>
      <c r="CT173" s="85">
        <f>SUMIFS(Data!$E:$E,Data!$D:$D,'All YOY'!CT$137,Data!$A:$A,'All YOY'!CT$136,Data!$C:$C,'All YOY'!$C173,Data!$B:$B,'All YOY'!CT$135)</f>
        <v>32632</v>
      </c>
      <c r="CU173" s="85">
        <f>SUMIFS(Data!$E:$E,Data!$D:$D,'All YOY'!CU$137,Data!$A:$A,'All YOY'!CU$136,Data!$C:$C,'All YOY'!$C173,Data!$B:$B,'All YOY'!CU$135)</f>
        <v>26365</v>
      </c>
      <c r="CV173" s="85">
        <f>SUMIFS(Data!$E:$E,Data!$D:$D,'All YOY'!CV$137,Data!$A:$A,'All YOY'!CV$136,Data!$C:$C,'All YOY'!$C173,Data!$B:$B,'All YOY'!CV$135)</f>
        <v>6267</v>
      </c>
      <c r="CW173" s="85">
        <f>SUMIFS(Data!$E:$E,Data!$D:$D,'All YOY'!CW$137,Data!$A:$A,'All YOY'!CW$136,Data!$C:$C,'All YOY'!$C173,Data!$B:$B,'All YOY'!CW$135)</f>
        <v>38252</v>
      </c>
      <c r="CX173" s="85">
        <f>SUMIFS(Data!$E:$E,Data!$D:$D,'All YOY'!CX$137,Data!$A:$A,'All YOY'!CX$136,Data!$C:$C,'All YOY'!$C173,Data!$B:$B,'All YOY'!CX$135)</f>
        <v>26785</v>
      </c>
      <c r="CY173" s="85">
        <f>SUMIFS(Data!$E:$E,Data!$D:$D,'All YOY'!CY$137,Data!$A:$A,'All YOY'!CY$136,Data!$C:$C,'All YOY'!$C173,Data!$B:$B,'All YOY'!CY$135)</f>
        <v>11467</v>
      </c>
      <c r="CZ173" s="85">
        <f>SUMIFS(Data!$E:$E,Data!$D:$D,'All YOY'!CZ$137,Data!$A:$A,'All YOY'!CZ$136,Data!$C:$C,'All YOY'!$C173,Data!$B:$B,'All YOY'!CZ$135)</f>
        <v>38638</v>
      </c>
      <c r="DA173" s="85">
        <f>SUMIFS(Data!$E:$E,Data!$D:$D,'All YOY'!DA$137,Data!$A:$A,'All YOY'!DA$136,Data!$C:$C,'All YOY'!$C173,Data!$B:$B,'All YOY'!DA$135)</f>
        <v>27270</v>
      </c>
      <c r="DB173" s="85">
        <f>SUMIFS(Data!$E:$E,Data!$D:$D,'All YOY'!DB$137,Data!$A:$A,'All YOY'!DB$136,Data!$C:$C,'All YOY'!$C173,Data!$B:$B,'All YOY'!DB$135)</f>
        <v>11368</v>
      </c>
      <c r="DC173" s="85">
        <f>SUMIFS(Data!$E:$E,Data!$D:$D,'All YOY'!DC$137,Data!$A:$A,'All YOY'!DC$136,Data!$C:$C,'All YOY'!$C173,Data!$B:$B,'All YOY'!DC$135)</f>
        <v>39659</v>
      </c>
      <c r="DD173" s="85">
        <f>SUMIFS(Data!$E:$E,Data!$D:$D,'All YOY'!DD$137,Data!$A:$A,'All YOY'!DD$136,Data!$C:$C,'All YOY'!$C173,Data!$B:$B,'All YOY'!DD$135)</f>
        <v>27257</v>
      </c>
      <c r="DE173" s="85">
        <f>SUMIFS(Data!$E:$E,Data!$D:$D,'All YOY'!DE$137,Data!$A:$A,'All YOY'!DE$136,Data!$C:$C,'All YOY'!$C173,Data!$B:$B,'All YOY'!DE$135)</f>
        <v>12402</v>
      </c>
    </row>
    <row r="174" spans="1:109">
      <c r="A174" s="77" t="s">
        <v>463</v>
      </c>
      <c r="B174" s="77"/>
      <c r="C174" s="77" t="s">
        <v>17</v>
      </c>
      <c r="D174" s="77"/>
      <c r="E174" s="85">
        <f>SUMIFS(Data!$E:$E,Data!$D:$D,'All YOY'!E$137,Data!$A:$A,'All YOY'!E$136,Data!$C:$C,'All YOY'!$C174,Data!$B:$B,'All YOY'!E$135)</f>
        <v>95669</v>
      </c>
      <c r="F174" s="85">
        <f>SUMIFS(Data!$E:$E,Data!$D:$D,'All YOY'!F$137,Data!$A:$A,'All YOY'!F$136,Data!$C:$C,'All YOY'!$C174,Data!$B:$B,'All YOY'!F$135)</f>
        <v>87080</v>
      </c>
      <c r="G174" s="85">
        <f>SUMIFS(Data!$E:$E,Data!$D:$D,'All YOY'!G$137,Data!$A:$A,'All YOY'!G$136,Data!$C:$C,'All YOY'!$C174,Data!$B:$B,'All YOY'!G$135)</f>
        <v>8589</v>
      </c>
      <c r="H174" s="85">
        <f>SUMIFS(Data!$E:$E,Data!$D:$D,'All YOY'!H$137,Data!$A:$A,'All YOY'!H$136,Data!$C:$C,'All YOY'!$C174,Data!$B:$B,'All YOY'!H$135)</f>
        <v>97110</v>
      </c>
      <c r="I174" s="85">
        <f>SUMIFS(Data!$E:$E,Data!$D:$D,'All YOY'!I$137,Data!$A:$A,'All YOY'!I$136,Data!$C:$C,'All YOY'!$C174,Data!$B:$B,'All YOY'!I$135)</f>
        <v>89659</v>
      </c>
      <c r="J174" s="85">
        <f>SUMIFS(Data!$E:$E,Data!$D:$D,'All YOY'!J$137,Data!$A:$A,'All YOY'!J$136,Data!$C:$C,'All YOY'!$C174,Data!$B:$B,'All YOY'!J$135)</f>
        <v>7451</v>
      </c>
      <c r="K174" s="85">
        <f>SUMIFS(Data!$E:$E,Data!$D:$D,'All YOY'!K$137,Data!$A:$A,'All YOY'!K$136,Data!$C:$C,'All YOY'!$C174,Data!$B:$B,'All YOY'!K$135)</f>
        <v>101513</v>
      </c>
      <c r="L174" s="85">
        <f>SUMIFS(Data!$E:$E,Data!$D:$D,'All YOY'!L$137,Data!$A:$A,'All YOY'!L$136,Data!$C:$C,'All YOY'!$C174,Data!$B:$B,'All YOY'!L$135)</f>
        <v>94442</v>
      </c>
      <c r="M174" s="85">
        <f>SUMIFS(Data!$E:$E,Data!$D:$D,'All YOY'!M$137,Data!$A:$A,'All YOY'!M$136,Data!$C:$C,'All YOY'!$C174,Data!$B:$B,'All YOY'!M$135)</f>
        <v>7071</v>
      </c>
      <c r="N174" s="85">
        <f>SUMIFS(Data!$E:$E,Data!$D:$D,'All YOY'!N$137,Data!$A:$A,'All YOY'!N$136,Data!$C:$C,'All YOY'!$C174,Data!$B:$B,'All YOY'!N$135)</f>
        <v>108598</v>
      </c>
      <c r="O174" s="85">
        <f>SUMIFS(Data!$E:$E,Data!$D:$D,'All YOY'!O$137,Data!$A:$A,'All YOY'!O$136,Data!$C:$C,'All YOY'!$C174,Data!$B:$B,'All YOY'!O$135)</f>
        <v>100684</v>
      </c>
      <c r="P174" s="85">
        <f>SUMIFS(Data!$E:$E,Data!$D:$D,'All YOY'!P$137,Data!$A:$A,'All YOY'!P$136,Data!$C:$C,'All YOY'!$C174,Data!$B:$B,'All YOY'!P$135)</f>
        <v>7914</v>
      </c>
      <c r="Q174" s="85">
        <f>SUMIFS(Data!$E:$E,Data!$D:$D,'All YOY'!Q$137,Data!$A:$A,'All YOY'!Q$136,Data!$C:$C,'All YOY'!$C174,Data!$B:$B,'All YOY'!Q$135)</f>
        <v>117157</v>
      </c>
      <c r="R174" s="85">
        <f>SUMIFS(Data!$E:$E,Data!$D:$D,'All YOY'!R$137,Data!$A:$A,'All YOY'!R$136,Data!$C:$C,'All YOY'!$C174,Data!$B:$B,'All YOY'!R$135)</f>
        <v>108885</v>
      </c>
      <c r="S174" s="85">
        <f>SUMIFS(Data!$E:$E,Data!$D:$D,'All YOY'!S$137,Data!$A:$A,'All YOY'!S$136,Data!$C:$C,'All YOY'!$C174,Data!$B:$B,'All YOY'!S$135)</f>
        <v>8272</v>
      </c>
      <c r="T174" s="85">
        <f>SUMIFS(Data!$E:$E,Data!$D:$D,'All YOY'!T$137,Data!$A:$A,'All YOY'!T$136,Data!$C:$C,'All YOY'!$C174,Data!$B:$B,'All YOY'!T$135)</f>
        <v>125836</v>
      </c>
      <c r="U174" s="85">
        <f>SUMIFS(Data!$E:$E,Data!$D:$D,'All YOY'!U$137,Data!$A:$A,'All YOY'!U$136,Data!$C:$C,'All YOY'!$C174,Data!$B:$B,'All YOY'!U$135)</f>
        <v>116824</v>
      </c>
      <c r="V174" s="85">
        <f>SUMIFS(Data!$E:$E,Data!$D:$D,'All YOY'!V$137,Data!$A:$A,'All YOY'!V$136,Data!$C:$C,'All YOY'!$C174,Data!$B:$B,'All YOY'!V$135)</f>
        <v>9012</v>
      </c>
      <c r="W174" s="85">
        <f>SUMIFS(Data!$E:$E,Data!$D:$D,'All YOY'!W$137,Data!$A:$A,'All YOY'!W$136,Data!$C:$C,'All YOY'!$C174,Data!$B:$B,'All YOY'!W$135)</f>
        <v>132098</v>
      </c>
      <c r="X174" s="85">
        <f>SUMIFS(Data!$E:$E,Data!$D:$D,'All YOY'!X$137,Data!$A:$A,'All YOY'!X$136,Data!$C:$C,'All YOY'!$C174,Data!$B:$B,'All YOY'!X$135)</f>
        <v>122876</v>
      </c>
      <c r="Y174" s="85">
        <f>SUMIFS(Data!$E:$E,Data!$D:$D,'All YOY'!Y$137,Data!$A:$A,'All YOY'!Y$136,Data!$C:$C,'All YOY'!$C174,Data!$B:$B,'All YOY'!Y$135)</f>
        <v>9222</v>
      </c>
      <c r="Z174" s="85">
        <f>SUMIFS(Data!$E:$E,Data!$D:$D,'All YOY'!Z$137,Data!$A:$A,'All YOY'!Z$136,Data!$C:$C,'All YOY'!$C174,Data!$B:$B,'All YOY'!Z$135)</f>
        <v>147437</v>
      </c>
      <c r="AA174" s="85">
        <f>SUMIFS(Data!$E:$E,Data!$D:$D,'All YOY'!AA$137,Data!$A:$A,'All YOY'!AA$136,Data!$C:$C,'All YOY'!$C174,Data!$B:$B,'All YOY'!AA$135)</f>
        <v>137173</v>
      </c>
      <c r="AB174" s="85">
        <f>SUMIFS(Data!$E:$E,Data!$D:$D,'All YOY'!AB$137,Data!$A:$A,'All YOY'!AB$136,Data!$C:$C,'All YOY'!$C174,Data!$B:$B,'All YOY'!AB$135)</f>
        <v>10264</v>
      </c>
      <c r="AC174" s="85">
        <f>SUMIFS(Data!$E:$E,Data!$D:$D,'All YOY'!AC$137,Data!$A:$A,'All YOY'!AC$136,Data!$C:$C,'All YOY'!$C174,Data!$B:$B,'All YOY'!AC$135)</f>
        <v>159083</v>
      </c>
      <c r="AD174" s="85">
        <f>SUMIFS(Data!$E:$E,Data!$D:$D,'All YOY'!AD$137,Data!$A:$A,'All YOY'!AD$136,Data!$C:$C,'All YOY'!$C174,Data!$B:$B,'All YOY'!AD$135)</f>
        <v>148082</v>
      </c>
      <c r="AE174" s="85">
        <f>SUMIFS(Data!$E:$E,Data!$D:$D,'All YOY'!AE$137,Data!$A:$A,'All YOY'!AE$136,Data!$C:$C,'All YOY'!$C174,Data!$B:$B,'All YOY'!AE$135)</f>
        <v>11001</v>
      </c>
      <c r="AF174" s="85">
        <f>SUMIFS(Data!$E:$E,Data!$D:$D,'All YOY'!AF$137,Data!$A:$A,'All YOY'!AF$136,Data!$C:$C,'All YOY'!$C174,Data!$B:$B,'All YOY'!AF$135)</f>
        <v>171716</v>
      </c>
      <c r="AG174" s="85">
        <f>SUMIFS(Data!$E:$E,Data!$D:$D,'All YOY'!AG$137,Data!$A:$A,'All YOY'!AG$136,Data!$C:$C,'All YOY'!$C174,Data!$B:$B,'All YOY'!AG$135)</f>
        <v>161191</v>
      </c>
      <c r="AH174" s="85">
        <f>SUMIFS(Data!$E:$E,Data!$D:$D,'All YOY'!AH$137,Data!$A:$A,'All YOY'!AH$136,Data!$C:$C,'All YOY'!$C174,Data!$B:$B,'All YOY'!AH$135)</f>
        <v>10525</v>
      </c>
      <c r="AI174" s="85">
        <f>SUMIFS(Data!$E:$E,Data!$D:$D,'All YOY'!AI$137,Data!$A:$A,'All YOY'!AI$136,Data!$C:$C,'All YOY'!$C174,Data!$B:$B,'All YOY'!AI$135)</f>
        <v>183439</v>
      </c>
      <c r="AJ174" s="85">
        <f>SUMIFS(Data!$E:$E,Data!$D:$D,'All YOY'!AJ$137,Data!$A:$A,'All YOY'!AJ$136,Data!$C:$C,'All YOY'!$C174,Data!$B:$B,'All YOY'!AJ$135)</f>
        <v>172520</v>
      </c>
      <c r="AK174" s="85">
        <f>SUMIFS(Data!$E:$E,Data!$D:$D,'All YOY'!AK$137,Data!$A:$A,'All YOY'!AK$136,Data!$C:$C,'All YOY'!$C174,Data!$B:$B,'All YOY'!AK$135)</f>
        <v>10919</v>
      </c>
      <c r="AL174" s="85">
        <f>SUMIFS(Data!$E:$E,Data!$D:$D,'All YOY'!AL$137,Data!$A:$A,'All YOY'!AL$136,Data!$C:$C,'All YOY'!$C174,Data!$B:$B,'All YOY'!AL$135)</f>
        <v>192651</v>
      </c>
      <c r="AM174" s="85">
        <f>SUMIFS(Data!$E:$E,Data!$D:$D,'All YOY'!AM$137,Data!$A:$A,'All YOY'!AM$136,Data!$C:$C,'All YOY'!$C174,Data!$B:$B,'All YOY'!AM$135)</f>
        <v>180873</v>
      </c>
      <c r="AN174" s="85">
        <f>SUMIFS(Data!$E:$E,Data!$D:$D,'All YOY'!AN$137,Data!$A:$A,'All YOY'!AN$136,Data!$C:$C,'All YOY'!$C174,Data!$B:$B,'All YOY'!AN$135)</f>
        <v>11778</v>
      </c>
      <c r="AO174" s="85">
        <f>SUMIFS(Data!$E:$E,Data!$D:$D,'All YOY'!AO$137,Data!$A:$A,'All YOY'!AO$136,Data!$C:$C,'All YOY'!$C174,Data!$B:$B,'All YOY'!AO$135)</f>
        <v>194676</v>
      </c>
      <c r="AP174" s="85">
        <f>SUMIFS(Data!$E:$E,Data!$D:$D,'All YOY'!AP$137,Data!$A:$A,'All YOY'!AP$136,Data!$C:$C,'All YOY'!$C174,Data!$B:$B,'All YOY'!AP$135)</f>
        <v>181888</v>
      </c>
      <c r="AQ174" s="85">
        <f>SUMIFS(Data!$E:$E,Data!$D:$D,'All YOY'!AQ$137,Data!$A:$A,'All YOY'!AQ$136,Data!$C:$C,'All YOY'!$C174,Data!$B:$B,'All YOY'!AQ$135)</f>
        <v>12788</v>
      </c>
      <c r="AR174" s="85">
        <f>SUMIFS(Data!$E:$E,Data!$D:$D,'All YOY'!AR$137,Data!$A:$A,'All YOY'!AR$136,Data!$C:$C,'All YOY'!$C174,Data!$B:$B,'All YOY'!AR$135)</f>
        <v>193757</v>
      </c>
      <c r="AS174" s="85">
        <f>SUMIFS(Data!$E:$E,Data!$D:$D,'All YOY'!AS$137,Data!$A:$A,'All YOY'!AS$136,Data!$C:$C,'All YOY'!$C174,Data!$B:$B,'All YOY'!AS$135)</f>
        <v>181372</v>
      </c>
      <c r="AT174" s="85">
        <f>SUMIFS(Data!$E:$E,Data!$D:$D,'All YOY'!AT$137,Data!$A:$A,'All YOY'!AT$136,Data!$C:$C,'All YOY'!$C174,Data!$B:$B,'All YOY'!AT$135)</f>
        <v>12385</v>
      </c>
      <c r="AU174" s="85">
        <f>SUMIFS(Data!$E:$E,Data!$D:$D,'All YOY'!AU$137,Data!$A:$A,'All YOY'!AU$136,Data!$C:$C,'All YOY'!$C174,Data!$B:$B,'All YOY'!AU$135)</f>
        <v>210143</v>
      </c>
      <c r="AV174" s="85">
        <f>SUMIFS(Data!$E:$E,Data!$D:$D,'All YOY'!AV$137,Data!$A:$A,'All YOY'!AV$136,Data!$C:$C,'All YOY'!$C174,Data!$B:$B,'All YOY'!AV$135)</f>
        <v>194112</v>
      </c>
      <c r="AW174" s="85">
        <f>SUMIFS(Data!$E:$E,Data!$D:$D,'All YOY'!AW$137,Data!$A:$A,'All YOY'!AW$136,Data!$C:$C,'All YOY'!$C174,Data!$B:$B,'All YOY'!AW$135)</f>
        <v>16031</v>
      </c>
      <c r="AX174" s="85">
        <f>SUMIFS(Data!$E:$E,Data!$D:$D,'All YOY'!AX$137,Data!$A:$A,'All YOY'!AX$136,Data!$C:$C,'All YOY'!$C174,Data!$B:$B,'All YOY'!AX$135)</f>
        <v>213478</v>
      </c>
      <c r="AY174" s="85">
        <f>SUMIFS(Data!$E:$E,Data!$D:$D,'All YOY'!AY$137,Data!$A:$A,'All YOY'!AY$136,Data!$C:$C,'All YOY'!$C174,Data!$B:$B,'All YOY'!AY$135)</f>
        <v>198640</v>
      </c>
      <c r="AZ174" s="85">
        <f>SUMIFS(Data!$E:$E,Data!$D:$D,'All YOY'!AZ$137,Data!$A:$A,'All YOY'!AZ$136,Data!$C:$C,'All YOY'!$C174,Data!$B:$B,'All YOY'!AZ$135)</f>
        <v>14838</v>
      </c>
      <c r="BA174" s="85">
        <f>SUMIFS(Data!$E:$E,Data!$D:$D,'All YOY'!BA$137,Data!$A:$A,'All YOY'!BA$136,Data!$C:$C,'All YOY'!$C174,Data!$B:$B,'All YOY'!BA$135)</f>
        <v>0</v>
      </c>
      <c r="BB174" s="85">
        <f>SUMIFS(Data!$E:$E,Data!$D:$D,'All YOY'!BB$137,Data!$A:$A,'All YOY'!BB$136,Data!$C:$C,'All YOY'!$C174,Data!$B:$B,'All YOY'!BB$135)</f>
        <v>0</v>
      </c>
      <c r="BC174" s="85">
        <f>SUMIFS(Data!$E:$E,Data!$D:$D,'All YOY'!BC$137,Data!$A:$A,'All YOY'!BC$136,Data!$C:$C,'All YOY'!$C174,Data!$B:$B,'All YOY'!BC$135)</f>
        <v>0</v>
      </c>
      <c r="BD174" s="85">
        <f>SUMIFS(Data!$E:$E,Data!$D:$D,'All YOY'!BD$137,Data!$A:$A,'All YOY'!BD$136,Data!$C:$C,'All YOY'!$C174,Data!$B:$B,'All YOY'!BD$135)</f>
        <v>220345</v>
      </c>
      <c r="BE174" s="85">
        <f>SUMIFS(Data!$E:$E,Data!$D:$D,'All YOY'!BE$137,Data!$A:$A,'All YOY'!BE$136,Data!$C:$C,'All YOY'!$C174,Data!$B:$B,'All YOY'!BE$135)</f>
        <v>205494</v>
      </c>
      <c r="BF174" s="85">
        <f>SUMIFS(Data!$E:$E,Data!$D:$D,'All YOY'!BF$137,Data!$A:$A,'All YOY'!BF$136,Data!$C:$C,'All YOY'!$C174,Data!$B:$B,'All YOY'!BF$135)</f>
        <v>14851</v>
      </c>
      <c r="BG174" s="85">
        <f>SUMIFS(Data!$E:$E,Data!$D:$D,'All YOY'!BG$137,Data!$A:$A,'All YOY'!BG$136,Data!$C:$C,'All YOY'!$C174,Data!$B:$B,'All YOY'!BG$135)</f>
        <v>225659</v>
      </c>
      <c r="BH174" s="85">
        <f>SUMIFS(Data!$E:$E,Data!$D:$D,'All YOY'!BH$137,Data!$A:$A,'All YOY'!BH$136,Data!$C:$C,'All YOY'!$C174,Data!$B:$B,'All YOY'!BH$135)</f>
        <v>210191</v>
      </c>
      <c r="BI174" s="85">
        <f>SUMIFS(Data!$E:$E,Data!$D:$D,'All YOY'!BI$137,Data!$A:$A,'All YOY'!BI$136,Data!$C:$C,'All YOY'!$C174,Data!$B:$B,'All YOY'!BI$135)</f>
        <v>15468</v>
      </c>
      <c r="BJ174" s="85">
        <f>SUMIFS(Data!$E:$E,Data!$D:$D,'All YOY'!BJ$137,Data!$A:$A,'All YOY'!BJ$136,Data!$C:$C,'All YOY'!$C174,Data!$B:$B,'All YOY'!BJ$135)</f>
        <v>227556</v>
      </c>
      <c r="BK174" s="85">
        <f>SUMIFS(Data!$E:$E,Data!$D:$D,'All YOY'!BK$137,Data!$A:$A,'All YOY'!BK$136,Data!$C:$C,'All YOY'!$C174,Data!$B:$B,'All YOY'!BK$135)</f>
        <v>212575</v>
      </c>
      <c r="BL174" s="85">
        <f>SUMIFS(Data!$E:$E,Data!$D:$D,'All YOY'!BL$137,Data!$A:$A,'All YOY'!BL$136,Data!$C:$C,'All YOY'!$C174,Data!$B:$B,'All YOY'!BL$135)</f>
        <v>14981</v>
      </c>
      <c r="BM174" s="85">
        <f>SUMIFS(Data!$E:$E,Data!$D:$D,'All YOY'!BM$137,Data!$A:$A,'All YOY'!BM$136,Data!$C:$C,'All YOY'!$C174,Data!$B:$B,'All YOY'!BM$135)</f>
        <v>233190</v>
      </c>
      <c r="BN174" s="85">
        <f>SUMIFS(Data!$E:$E,Data!$D:$D,'All YOY'!BN$137,Data!$A:$A,'All YOY'!BN$136,Data!$C:$C,'All YOY'!$C174,Data!$B:$B,'All YOY'!BN$135)</f>
        <v>217279</v>
      </c>
      <c r="BO174" s="85">
        <f>SUMIFS(Data!$E:$E,Data!$D:$D,'All YOY'!BO$137,Data!$A:$A,'All YOY'!BO$136,Data!$C:$C,'All YOY'!$C174,Data!$B:$B,'All YOY'!BO$135)</f>
        <v>15911</v>
      </c>
      <c r="BP174" s="85">
        <f>SUMIFS(Data!$E:$E,Data!$D:$D,'All YOY'!BP$137,Data!$A:$A,'All YOY'!BP$136,Data!$C:$C,'All YOY'!$C174,Data!$B:$B,'All YOY'!BP$135)</f>
        <v>240720</v>
      </c>
      <c r="BQ174" s="85">
        <f>SUMIFS(Data!$E:$E,Data!$D:$D,'All YOY'!BQ$137,Data!$A:$A,'All YOY'!BQ$136,Data!$C:$C,'All YOY'!$C174,Data!$B:$B,'All YOY'!BQ$135)</f>
        <v>224536</v>
      </c>
      <c r="BR174" s="85">
        <f>SUMIFS(Data!$E:$E,Data!$D:$D,'All YOY'!BR$137,Data!$A:$A,'All YOY'!BR$136,Data!$C:$C,'All YOY'!$C174,Data!$B:$B,'All YOY'!BR$135)</f>
        <v>16184</v>
      </c>
      <c r="BS174" s="85">
        <f>SUMIFS(Data!$E:$E,Data!$D:$D,'All YOY'!BS$137,Data!$A:$A,'All YOY'!BS$136,Data!$C:$C,'All YOY'!$C174,Data!$B:$B,'All YOY'!BS$135)</f>
        <v>249213</v>
      </c>
      <c r="BT174" s="85">
        <f>SUMIFS(Data!$E:$E,Data!$D:$D,'All YOY'!BT$137,Data!$A:$A,'All YOY'!BT$136,Data!$C:$C,'All YOY'!$C174,Data!$B:$B,'All YOY'!BT$135)</f>
        <v>233645</v>
      </c>
      <c r="BU174" s="85">
        <f>SUMIFS(Data!$E:$E,Data!$D:$D,'All YOY'!BU$137,Data!$A:$A,'All YOY'!BU$136,Data!$C:$C,'All YOY'!$C174,Data!$B:$B,'All YOY'!BU$135)</f>
        <v>15568</v>
      </c>
      <c r="BV174" s="85">
        <f>SUMIFS(Data!$E:$E,Data!$D:$D,'All YOY'!BV$137,Data!$A:$A,'All YOY'!BV$136,Data!$C:$C,'All YOY'!$C174,Data!$B:$B,'All YOY'!BV$135)</f>
        <v>249513</v>
      </c>
      <c r="BW174" s="85">
        <f>SUMIFS(Data!$E:$E,Data!$D:$D,'All YOY'!BW$137,Data!$A:$A,'All YOY'!BW$136,Data!$C:$C,'All YOY'!$C174,Data!$B:$B,'All YOY'!BW$135)</f>
        <v>233234</v>
      </c>
      <c r="BX174" s="85">
        <f>SUMIFS(Data!$E:$E,Data!$D:$D,'All YOY'!BX$137,Data!$A:$A,'All YOY'!BX$136,Data!$C:$C,'All YOY'!$C174,Data!$B:$B,'All YOY'!BX$135)</f>
        <v>16279</v>
      </c>
      <c r="BY174" s="85">
        <f>SUMIFS(Data!$E:$E,Data!$D:$D,'All YOY'!BY$137,Data!$A:$A,'All YOY'!BY$136,Data!$C:$C,'All YOY'!$C174,Data!$B:$B,'All YOY'!BY$135)</f>
        <v>249322</v>
      </c>
      <c r="BZ174" s="85">
        <f>SUMIFS(Data!$E:$E,Data!$D:$D,'All YOY'!BZ$137,Data!$A:$A,'All YOY'!BZ$136,Data!$C:$C,'All YOY'!$C174,Data!$B:$B,'All YOY'!BZ$135)</f>
        <v>234129</v>
      </c>
      <c r="CA174" s="85">
        <f>SUMIFS(Data!$E:$E,Data!$D:$D,'All YOY'!CA$137,Data!$A:$A,'All YOY'!CA$136,Data!$C:$C,'All YOY'!$C174,Data!$B:$B,'All YOY'!CA$135)</f>
        <v>15193</v>
      </c>
      <c r="CB174" s="85">
        <f>SUMIFS(Data!$E:$E,Data!$D:$D,'All YOY'!CB$137,Data!$A:$A,'All YOY'!CB$136,Data!$C:$C,'All YOY'!$C174,Data!$B:$B,'All YOY'!CB$135)</f>
        <v>250944</v>
      </c>
      <c r="CC174" s="85">
        <f>SUMIFS(Data!$E:$E,Data!$D:$D,'All YOY'!CC$137,Data!$A:$A,'All YOY'!CC$136,Data!$C:$C,'All YOY'!$C174,Data!$B:$B,'All YOY'!CC$135)</f>
        <v>235004</v>
      </c>
      <c r="CD174" s="85">
        <f>SUMIFS(Data!$E:$E,Data!$D:$D,'All YOY'!CD$137,Data!$A:$A,'All YOY'!CD$136,Data!$C:$C,'All YOY'!$C174,Data!$B:$B,'All YOY'!CD$135)</f>
        <v>15940</v>
      </c>
      <c r="CE174" s="85">
        <f>SUMIFS(Data!$E:$E,Data!$D:$D,'All YOY'!CE$137,Data!$A:$A,'All YOY'!CE$136,Data!$C:$C,'All YOY'!$C174,Data!$B:$B,'All YOY'!CE$135)</f>
        <v>257821</v>
      </c>
      <c r="CF174" s="85">
        <f>SUMIFS(Data!$E:$E,Data!$D:$D,'All YOY'!CF$137,Data!$A:$A,'All YOY'!CF$136,Data!$C:$C,'All YOY'!$C174,Data!$B:$B,'All YOY'!CF$135)</f>
        <v>241768</v>
      </c>
      <c r="CG174" s="85">
        <f>SUMIFS(Data!$E:$E,Data!$D:$D,'All YOY'!CG$137,Data!$A:$A,'All YOY'!CG$136,Data!$C:$C,'All YOY'!$C174,Data!$B:$B,'All YOY'!CG$135)</f>
        <v>16053</v>
      </c>
      <c r="CH174" s="85">
        <f>SUMIFS(Data!$E:$E,Data!$D:$D,'All YOY'!CH$137,Data!$A:$A,'All YOY'!CH$136,Data!$C:$C,'All YOY'!$C174,Data!$B:$B,'All YOY'!CH$135)</f>
        <v>267698</v>
      </c>
      <c r="CI174" s="85">
        <f>SUMIFS(Data!$E:$E,Data!$D:$D,'All YOY'!CI$137,Data!$A:$A,'All YOY'!CI$136,Data!$C:$C,'All YOY'!$C174,Data!$B:$B,'All YOY'!CI$135)</f>
        <v>252952</v>
      </c>
      <c r="CJ174" s="85">
        <f>SUMIFS(Data!$E:$E,Data!$D:$D,'All YOY'!CJ$137,Data!$A:$A,'All YOY'!CJ$136,Data!$C:$C,'All YOY'!$C174,Data!$B:$B,'All YOY'!CJ$135)</f>
        <v>14746</v>
      </c>
      <c r="CK174" s="85">
        <f>SUMIFS(Data!$E:$E,Data!$D:$D,'All YOY'!CK$137,Data!$A:$A,'All YOY'!CK$136,Data!$C:$C,'All YOY'!$C174,Data!$B:$B,'All YOY'!CK$135)</f>
        <v>273700</v>
      </c>
      <c r="CL174" s="85">
        <f>SUMIFS(Data!$E:$E,Data!$D:$D,'All YOY'!CL$137,Data!$A:$A,'All YOY'!CL$136,Data!$C:$C,'All YOY'!$C174,Data!$B:$B,'All YOY'!CL$135)</f>
        <v>258317</v>
      </c>
      <c r="CM174" s="85">
        <f>SUMIFS(Data!$E:$E,Data!$D:$D,'All YOY'!CM$137,Data!$A:$A,'All YOY'!CM$136,Data!$C:$C,'All YOY'!$C174,Data!$B:$B,'All YOY'!CM$135)</f>
        <v>15383</v>
      </c>
      <c r="CN174" s="85">
        <f>SUMIFS(Data!$E:$E,Data!$D:$D,'All YOY'!CN$137,Data!$A:$A,'All YOY'!CN$136,Data!$C:$C,'All YOY'!$C174,Data!$B:$B,'All YOY'!CN$135)</f>
        <v>274620</v>
      </c>
      <c r="CO174" s="85">
        <f>SUMIFS(Data!$E:$E,Data!$D:$D,'All YOY'!CO$137,Data!$A:$A,'All YOY'!CO$136,Data!$C:$C,'All YOY'!$C174,Data!$B:$B,'All YOY'!CO$135)</f>
        <v>260253</v>
      </c>
      <c r="CP174" s="85">
        <f>SUMIFS(Data!$E:$E,Data!$D:$D,'All YOY'!CP$137,Data!$A:$A,'All YOY'!CP$136,Data!$C:$C,'All YOY'!$C174,Data!$B:$B,'All YOY'!CP$135)</f>
        <v>14367</v>
      </c>
      <c r="CQ174" s="85">
        <f>SUMIFS(Data!$E:$E,Data!$D:$D,'All YOY'!CQ$137,Data!$A:$A,'All YOY'!CQ$136,Data!$C:$C,'All YOY'!$C174,Data!$B:$B,'All YOY'!CQ$135)</f>
        <v>269584</v>
      </c>
      <c r="CR174" s="85">
        <f>SUMIFS(Data!$E:$E,Data!$D:$D,'All YOY'!CR$137,Data!$A:$A,'All YOY'!CR$136,Data!$C:$C,'All YOY'!$C174,Data!$B:$B,'All YOY'!CR$135)</f>
        <v>255390</v>
      </c>
      <c r="CS174" s="85">
        <f>SUMIFS(Data!$E:$E,Data!$D:$D,'All YOY'!CS$137,Data!$A:$A,'All YOY'!CS$136,Data!$C:$C,'All YOY'!$C174,Data!$B:$B,'All YOY'!CS$135)</f>
        <v>14194</v>
      </c>
      <c r="CT174" s="85">
        <f>SUMIFS(Data!$E:$E,Data!$D:$D,'All YOY'!CT$137,Data!$A:$A,'All YOY'!CT$136,Data!$C:$C,'All YOY'!$C174,Data!$B:$B,'All YOY'!CT$135)</f>
        <v>267359</v>
      </c>
      <c r="CU174" s="85">
        <f>SUMIFS(Data!$E:$E,Data!$D:$D,'All YOY'!CU$137,Data!$A:$A,'All YOY'!CU$136,Data!$C:$C,'All YOY'!$C174,Data!$B:$B,'All YOY'!CU$135)</f>
        <v>253646</v>
      </c>
      <c r="CV174" s="85">
        <f>SUMIFS(Data!$E:$E,Data!$D:$D,'All YOY'!CV$137,Data!$A:$A,'All YOY'!CV$136,Data!$C:$C,'All YOY'!$C174,Data!$B:$B,'All YOY'!CV$135)</f>
        <v>13713</v>
      </c>
      <c r="CW174" s="85">
        <f>SUMIFS(Data!$E:$E,Data!$D:$D,'All YOY'!CW$137,Data!$A:$A,'All YOY'!CW$136,Data!$C:$C,'All YOY'!$C174,Data!$B:$B,'All YOY'!CW$135)</f>
        <v>262376</v>
      </c>
      <c r="CX174" s="85">
        <f>SUMIFS(Data!$E:$E,Data!$D:$D,'All YOY'!CX$137,Data!$A:$A,'All YOY'!CX$136,Data!$C:$C,'All YOY'!$C174,Data!$B:$B,'All YOY'!CX$135)</f>
        <v>248295</v>
      </c>
      <c r="CY174" s="85">
        <f>SUMIFS(Data!$E:$E,Data!$D:$D,'All YOY'!CY$137,Data!$A:$A,'All YOY'!CY$136,Data!$C:$C,'All YOY'!$C174,Data!$B:$B,'All YOY'!CY$135)</f>
        <v>14081</v>
      </c>
      <c r="CZ174" s="85">
        <f>SUMIFS(Data!$E:$E,Data!$D:$D,'All YOY'!CZ$137,Data!$A:$A,'All YOY'!CZ$136,Data!$C:$C,'All YOY'!$C174,Data!$B:$B,'All YOY'!CZ$135)</f>
        <v>263552</v>
      </c>
      <c r="DA174" s="85">
        <f>SUMIFS(Data!$E:$E,Data!$D:$D,'All YOY'!DA$137,Data!$A:$A,'All YOY'!DA$136,Data!$C:$C,'All YOY'!$C174,Data!$B:$B,'All YOY'!DA$135)</f>
        <v>249017</v>
      </c>
      <c r="DB174" s="85">
        <f>SUMIFS(Data!$E:$E,Data!$D:$D,'All YOY'!DB$137,Data!$A:$A,'All YOY'!DB$136,Data!$C:$C,'All YOY'!$C174,Data!$B:$B,'All YOY'!DB$135)</f>
        <v>14535</v>
      </c>
      <c r="DC174" s="85">
        <f>SUMIFS(Data!$E:$E,Data!$D:$D,'All YOY'!DC$137,Data!$A:$A,'All YOY'!DC$136,Data!$C:$C,'All YOY'!$C174,Data!$B:$B,'All YOY'!DC$135)</f>
        <v>267132</v>
      </c>
      <c r="DD174" s="85">
        <f>SUMIFS(Data!$E:$E,Data!$D:$D,'All YOY'!DD$137,Data!$A:$A,'All YOY'!DD$136,Data!$C:$C,'All YOY'!$C174,Data!$B:$B,'All YOY'!DD$135)</f>
        <v>252429</v>
      </c>
      <c r="DE174" s="85">
        <f>SUMIFS(Data!$E:$E,Data!$D:$D,'All YOY'!DE$137,Data!$A:$A,'All YOY'!DE$136,Data!$C:$C,'All YOY'!$C174,Data!$B:$B,'All YOY'!DE$135)</f>
        <v>14703</v>
      </c>
    </row>
    <row r="175" spans="1:109">
      <c r="A175" s="77" t="s">
        <v>460</v>
      </c>
      <c r="B175" s="77"/>
      <c r="C175" s="77" t="s">
        <v>22</v>
      </c>
      <c r="D175" s="77"/>
      <c r="E175" s="85">
        <f>SUMIFS(Data!$E:$E,Data!$D:$D,'All YOY'!E$137,Data!$A:$A,'All YOY'!E$136,Data!$C:$C,'All YOY'!$C175,Data!$B:$B,'All YOY'!E$135)</f>
        <v>141531</v>
      </c>
      <c r="F175" s="85">
        <f>SUMIFS(Data!$E:$E,Data!$D:$D,'All YOY'!F$137,Data!$A:$A,'All YOY'!F$136,Data!$C:$C,'All YOY'!$C175,Data!$B:$B,'All YOY'!F$135)</f>
        <v>118490</v>
      </c>
      <c r="G175" s="85">
        <f>SUMIFS(Data!$E:$E,Data!$D:$D,'All YOY'!G$137,Data!$A:$A,'All YOY'!G$136,Data!$C:$C,'All YOY'!$C175,Data!$B:$B,'All YOY'!G$135)</f>
        <v>23041</v>
      </c>
      <c r="H175" s="85">
        <f>SUMIFS(Data!$E:$E,Data!$D:$D,'All YOY'!H$137,Data!$A:$A,'All YOY'!H$136,Data!$C:$C,'All YOY'!$C175,Data!$B:$B,'All YOY'!H$135)</f>
        <v>136825</v>
      </c>
      <c r="I175" s="85">
        <f>SUMIFS(Data!$E:$E,Data!$D:$D,'All YOY'!I$137,Data!$A:$A,'All YOY'!I$136,Data!$C:$C,'All YOY'!$C175,Data!$B:$B,'All YOY'!I$135)</f>
        <v>115302</v>
      </c>
      <c r="J175" s="85">
        <f>SUMIFS(Data!$E:$E,Data!$D:$D,'All YOY'!J$137,Data!$A:$A,'All YOY'!J$136,Data!$C:$C,'All YOY'!$C175,Data!$B:$B,'All YOY'!J$135)</f>
        <v>21523</v>
      </c>
      <c r="K175" s="85">
        <f>SUMIFS(Data!$E:$E,Data!$D:$D,'All YOY'!K$137,Data!$A:$A,'All YOY'!K$136,Data!$C:$C,'All YOY'!$C175,Data!$B:$B,'All YOY'!K$135)</f>
        <v>130408</v>
      </c>
      <c r="L175" s="85">
        <f>SUMIFS(Data!$E:$E,Data!$D:$D,'All YOY'!L$137,Data!$A:$A,'All YOY'!L$136,Data!$C:$C,'All YOY'!$C175,Data!$B:$B,'All YOY'!L$135)</f>
        <v>110684</v>
      </c>
      <c r="M175" s="85">
        <f>SUMIFS(Data!$E:$E,Data!$D:$D,'All YOY'!M$137,Data!$A:$A,'All YOY'!M$136,Data!$C:$C,'All YOY'!$C175,Data!$B:$B,'All YOY'!M$135)</f>
        <v>19724</v>
      </c>
      <c r="N175" s="85">
        <f>SUMIFS(Data!$E:$E,Data!$D:$D,'All YOY'!N$137,Data!$A:$A,'All YOY'!N$136,Data!$C:$C,'All YOY'!$C175,Data!$B:$B,'All YOY'!N$135)</f>
        <v>137956</v>
      </c>
      <c r="O175" s="85">
        <f>SUMIFS(Data!$E:$E,Data!$D:$D,'All YOY'!O$137,Data!$A:$A,'All YOY'!O$136,Data!$C:$C,'All YOY'!$C175,Data!$B:$B,'All YOY'!O$135)</f>
        <v>114155</v>
      </c>
      <c r="P175" s="85">
        <f>SUMIFS(Data!$E:$E,Data!$D:$D,'All YOY'!P$137,Data!$A:$A,'All YOY'!P$136,Data!$C:$C,'All YOY'!$C175,Data!$B:$B,'All YOY'!P$135)</f>
        <v>23801</v>
      </c>
      <c r="Q175" s="85">
        <f>SUMIFS(Data!$E:$E,Data!$D:$D,'All YOY'!Q$137,Data!$A:$A,'All YOY'!Q$136,Data!$C:$C,'All YOY'!$C175,Data!$B:$B,'All YOY'!Q$135)</f>
        <v>145978</v>
      </c>
      <c r="R175" s="85">
        <f>SUMIFS(Data!$E:$E,Data!$D:$D,'All YOY'!R$137,Data!$A:$A,'All YOY'!R$136,Data!$C:$C,'All YOY'!$C175,Data!$B:$B,'All YOY'!R$135)</f>
        <v>120617</v>
      </c>
      <c r="S175" s="85">
        <f>SUMIFS(Data!$E:$E,Data!$D:$D,'All YOY'!S$137,Data!$A:$A,'All YOY'!S$136,Data!$C:$C,'All YOY'!$C175,Data!$B:$B,'All YOY'!S$135)</f>
        <v>25361</v>
      </c>
      <c r="T175" s="85">
        <f>SUMIFS(Data!$E:$E,Data!$D:$D,'All YOY'!T$137,Data!$A:$A,'All YOY'!T$136,Data!$C:$C,'All YOY'!$C175,Data!$B:$B,'All YOY'!T$135)</f>
        <v>158054</v>
      </c>
      <c r="U175" s="85">
        <f>SUMIFS(Data!$E:$E,Data!$D:$D,'All YOY'!U$137,Data!$A:$A,'All YOY'!U$136,Data!$C:$C,'All YOY'!$C175,Data!$B:$B,'All YOY'!U$135)</f>
        <v>127169</v>
      </c>
      <c r="V175" s="85">
        <f>SUMIFS(Data!$E:$E,Data!$D:$D,'All YOY'!V$137,Data!$A:$A,'All YOY'!V$136,Data!$C:$C,'All YOY'!$C175,Data!$B:$B,'All YOY'!V$135)</f>
        <v>30885</v>
      </c>
      <c r="W175" s="85">
        <f>SUMIFS(Data!$E:$E,Data!$D:$D,'All YOY'!W$137,Data!$A:$A,'All YOY'!W$136,Data!$C:$C,'All YOY'!$C175,Data!$B:$B,'All YOY'!W$135)</f>
        <v>162667</v>
      </c>
      <c r="X175" s="85">
        <f>SUMIFS(Data!$E:$E,Data!$D:$D,'All YOY'!X$137,Data!$A:$A,'All YOY'!X$136,Data!$C:$C,'All YOY'!$C175,Data!$B:$B,'All YOY'!X$135)</f>
        <v>133417</v>
      </c>
      <c r="Y175" s="85">
        <f>SUMIFS(Data!$E:$E,Data!$D:$D,'All YOY'!Y$137,Data!$A:$A,'All YOY'!Y$136,Data!$C:$C,'All YOY'!$C175,Data!$B:$B,'All YOY'!Y$135)</f>
        <v>29250</v>
      </c>
      <c r="Z175" s="85">
        <f>SUMIFS(Data!$E:$E,Data!$D:$D,'All YOY'!Z$137,Data!$A:$A,'All YOY'!Z$136,Data!$C:$C,'All YOY'!$C175,Data!$B:$B,'All YOY'!Z$135)</f>
        <v>162766</v>
      </c>
      <c r="AA175" s="85">
        <f>SUMIFS(Data!$E:$E,Data!$D:$D,'All YOY'!AA$137,Data!$A:$A,'All YOY'!AA$136,Data!$C:$C,'All YOY'!$C175,Data!$B:$B,'All YOY'!AA$135)</f>
        <v>131952</v>
      </c>
      <c r="AB175" s="85">
        <f>SUMIFS(Data!$E:$E,Data!$D:$D,'All YOY'!AB$137,Data!$A:$A,'All YOY'!AB$136,Data!$C:$C,'All YOY'!$C175,Data!$B:$B,'All YOY'!AB$135)</f>
        <v>30814</v>
      </c>
      <c r="AC175" s="85">
        <f>SUMIFS(Data!$E:$E,Data!$D:$D,'All YOY'!AC$137,Data!$A:$A,'All YOY'!AC$136,Data!$C:$C,'All YOY'!$C175,Data!$B:$B,'All YOY'!AC$135)</f>
        <v>170502</v>
      </c>
      <c r="AD175" s="85">
        <f>SUMIFS(Data!$E:$E,Data!$D:$D,'All YOY'!AD$137,Data!$A:$A,'All YOY'!AD$136,Data!$C:$C,'All YOY'!$C175,Data!$B:$B,'All YOY'!AD$135)</f>
        <v>137094</v>
      </c>
      <c r="AE175" s="85">
        <f>SUMIFS(Data!$E:$E,Data!$D:$D,'All YOY'!AE$137,Data!$A:$A,'All YOY'!AE$136,Data!$C:$C,'All YOY'!$C175,Data!$B:$B,'All YOY'!AE$135)</f>
        <v>33408</v>
      </c>
      <c r="AF175" s="85">
        <f>SUMIFS(Data!$E:$E,Data!$D:$D,'All YOY'!AF$137,Data!$A:$A,'All YOY'!AF$136,Data!$C:$C,'All YOY'!$C175,Data!$B:$B,'All YOY'!AF$135)</f>
        <v>185007</v>
      </c>
      <c r="AG175" s="85">
        <f>SUMIFS(Data!$E:$E,Data!$D:$D,'All YOY'!AG$137,Data!$A:$A,'All YOY'!AG$136,Data!$C:$C,'All YOY'!$C175,Data!$B:$B,'All YOY'!AG$135)</f>
        <v>149462</v>
      </c>
      <c r="AH175" s="85">
        <f>SUMIFS(Data!$E:$E,Data!$D:$D,'All YOY'!AH$137,Data!$A:$A,'All YOY'!AH$136,Data!$C:$C,'All YOY'!$C175,Data!$B:$B,'All YOY'!AH$135)</f>
        <v>35545</v>
      </c>
      <c r="AI175" s="85">
        <f>SUMIFS(Data!$E:$E,Data!$D:$D,'All YOY'!AI$137,Data!$A:$A,'All YOY'!AI$136,Data!$C:$C,'All YOY'!$C175,Data!$B:$B,'All YOY'!AI$135)</f>
        <v>195793</v>
      </c>
      <c r="AJ175" s="85">
        <f>SUMIFS(Data!$E:$E,Data!$D:$D,'All YOY'!AJ$137,Data!$A:$A,'All YOY'!AJ$136,Data!$C:$C,'All YOY'!$C175,Data!$B:$B,'All YOY'!AJ$135)</f>
        <v>154141</v>
      </c>
      <c r="AK175" s="85">
        <f>SUMIFS(Data!$E:$E,Data!$D:$D,'All YOY'!AK$137,Data!$A:$A,'All YOY'!AK$136,Data!$C:$C,'All YOY'!$C175,Data!$B:$B,'All YOY'!AK$135)</f>
        <v>41652</v>
      </c>
      <c r="AL175" s="85">
        <f>SUMIFS(Data!$E:$E,Data!$D:$D,'All YOY'!AL$137,Data!$A:$A,'All YOY'!AL$136,Data!$C:$C,'All YOY'!$C175,Data!$B:$B,'All YOY'!AL$135)</f>
        <v>203242</v>
      </c>
      <c r="AM175" s="85">
        <f>SUMIFS(Data!$E:$E,Data!$D:$D,'All YOY'!AM$137,Data!$A:$A,'All YOY'!AM$136,Data!$C:$C,'All YOY'!$C175,Data!$B:$B,'All YOY'!AM$135)</f>
        <v>158874</v>
      </c>
      <c r="AN175" s="85">
        <f>SUMIFS(Data!$E:$E,Data!$D:$D,'All YOY'!AN$137,Data!$A:$A,'All YOY'!AN$136,Data!$C:$C,'All YOY'!$C175,Data!$B:$B,'All YOY'!AN$135)</f>
        <v>44368</v>
      </c>
      <c r="AO175" s="85">
        <f>SUMIFS(Data!$E:$E,Data!$D:$D,'All YOY'!AO$137,Data!$A:$A,'All YOY'!AO$136,Data!$C:$C,'All YOY'!$C175,Data!$B:$B,'All YOY'!AO$135)</f>
        <v>208587</v>
      </c>
      <c r="AP175" s="85">
        <f>SUMIFS(Data!$E:$E,Data!$D:$D,'All YOY'!AP$137,Data!$A:$A,'All YOY'!AP$136,Data!$C:$C,'All YOY'!$C175,Data!$B:$B,'All YOY'!AP$135)</f>
        <v>169572</v>
      </c>
      <c r="AQ175" s="85">
        <f>SUMIFS(Data!$E:$E,Data!$D:$D,'All YOY'!AQ$137,Data!$A:$A,'All YOY'!AQ$136,Data!$C:$C,'All YOY'!$C175,Data!$B:$B,'All YOY'!AQ$135)</f>
        <v>39015</v>
      </c>
      <c r="AR175" s="85">
        <f>SUMIFS(Data!$E:$E,Data!$D:$D,'All YOY'!AR$137,Data!$A:$A,'All YOY'!AR$136,Data!$C:$C,'All YOY'!$C175,Data!$B:$B,'All YOY'!AR$135)</f>
        <v>212067</v>
      </c>
      <c r="AS175" s="85">
        <f>SUMIFS(Data!$E:$E,Data!$D:$D,'All YOY'!AS$137,Data!$A:$A,'All YOY'!AS$136,Data!$C:$C,'All YOY'!$C175,Data!$B:$B,'All YOY'!AS$135)</f>
        <v>170620</v>
      </c>
      <c r="AT175" s="85">
        <f>SUMIFS(Data!$E:$E,Data!$D:$D,'All YOY'!AT$137,Data!$A:$A,'All YOY'!AT$136,Data!$C:$C,'All YOY'!$C175,Data!$B:$B,'All YOY'!AT$135)</f>
        <v>41447</v>
      </c>
      <c r="AU175" s="85">
        <f>SUMIFS(Data!$E:$E,Data!$D:$D,'All YOY'!AU$137,Data!$A:$A,'All YOY'!AU$136,Data!$C:$C,'All YOY'!$C175,Data!$B:$B,'All YOY'!AU$135)</f>
        <v>230911</v>
      </c>
      <c r="AV175" s="85">
        <f>SUMIFS(Data!$E:$E,Data!$D:$D,'All YOY'!AV$137,Data!$A:$A,'All YOY'!AV$136,Data!$C:$C,'All YOY'!$C175,Data!$B:$B,'All YOY'!AV$135)</f>
        <v>180632</v>
      </c>
      <c r="AW175" s="85">
        <f>SUMIFS(Data!$E:$E,Data!$D:$D,'All YOY'!AW$137,Data!$A:$A,'All YOY'!AW$136,Data!$C:$C,'All YOY'!$C175,Data!$B:$B,'All YOY'!AW$135)</f>
        <v>50279</v>
      </c>
      <c r="AX175" s="85">
        <f>SUMIFS(Data!$E:$E,Data!$D:$D,'All YOY'!AX$137,Data!$A:$A,'All YOY'!AX$136,Data!$C:$C,'All YOY'!$C175,Data!$B:$B,'All YOY'!AX$135)</f>
        <v>237505</v>
      </c>
      <c r="AY175" s="85">
        <f>SUMIFS(Data!$E:$E,Data!$D:$D,'All YOY'!AY$137,Data!$A:$A,'All YOY'!AY$136,Data!$C:$C,'All YOY'!$C175,Data!$B:$B,'All YOY'!AY$135)</f>
        <v>185507</v>
      </c>
      <c r="AZ175" s="85">
        <f>SUMIFS(Data!$E:$E,Data!$D:$D,'All YOY'!AZ$137,Data!$A:$A,'All YOY'!AZ$136,Data!$C:$C,'All YOY'!$C175,Data!$B:$B,'All YOY'!AZ$135)</f>
        <v>51998</v>
      </c>
      <c r="BA175" s="85">
        <f>SUMIFS(Data!$E:$E,Data!$D:$D,'All YOY'!BA$137,Data!$A:$A,'All YOY'!BA$136,Data!$C:$C,'All YOY'!$C175,Data!$B:$B,'All YOY'!BA$135)</f>
        <v>0</v>
      </c>
      <c r="BB175" s="85">
        <f>SUMIFS(Data!$E:$E,Data!$D:$D,'All YOY'!BB$137,Data!$A:$A,'All YOY'!BB$136,Data!$C:$C,'All YOY'!$C175,Data!$B:$B,'All YOY'!BB$135)</f>
        <v>0</v>
      </c>
      <c r="BC175" s="85">
        <f>SUMIFS(Data!$E:$E,Data!$D:$D,'All YOY'!BC$137,Data!$A:$A,'All YOY'!BC$136,Data!$C:$C,'All YOY'!$C175,Data!$B:$B,'All YOY'!BC$135)</f>
        <v>0</v>
      </c>
      <c r="BD175" s="85">
        <f>SUMIFS(Data!$E:$E,Data!$D:$D,'All YOY'!BD$137,Data!$A:$A,'All YOY'!BD$136,Data!$C:$C,'All YOY'!$C175,Data!$B:$B,'All YOY'!BD$135)</f>
        <v>242532</v>
      </c>
      <c r="BE175" s="85">
        <f>SUMIFS(Data!$E:$E,Data!$D:$D,'All YOY'!BE$137,Data!$A:$A,'All YOY'!BE$136,Data!$C:$C,'All YOY'!$C175,Data!$B:$B,'All YOY'!BE$135)</f>
        <v>189701</v>
      </c>
      <c r="BF175" s="85">
        <f>SUMIFS(Data!$E:$E,Data!$D:$D,'All YOY'!BF$137,Data!$A:$A,'All YOY'!BF$136,Data!$C:$C,'All YOY'!$C175,Data!$B:$B,'All YOY'!BF$135)</f>
        <v>52831</v>
      </c>
      <c r="BG175" s="85">
        <f>SUMIFS(Data!$E:$E,Data!$D:$D,'All YOY'!BG$137,Data!$A:$A,'All YOY'!BG$136,Data!$C:$C,'All YOY'!$C175,Data!$B:$B,'All YOY'!BG$135)</f>
        <v>250380</v>
      </c>
      <c r="BH175" s="85">
        <f>SUMIFS(Data!$E:$E,Data!$D:$D,'All YOY'!BH$137,Data!$A:$A,'All YOY'!BH$136,Data!$C:$C,'All YOY'!$C175,Data!$B:$B,'All YOY'!BH$135)</f>
        <v>195426</v>
      </c>
      <c r="BI175" s="85">
        <f>SUMIFS(Data!$E:$E,Data!$D:$D,'All YOY'!BI$137,Data!$A:$A,'All YOY'!BI$136,Data!$C:$C,'All YOY'!$C175,Data!$B:$B,'All YOY'!BI$135)</f>
        <v>54954</v>
      </c>
      <c r="BJ175" s="85">
        <f>SUMIFS(Data!$E:$E,Data!$D:$D,'All YOY'!BJ$137,Data!$A:$A,'All YOY'!BJ$136,Data!$C:$C,'All YOY'!$C175,Data!$B:$B,'All YOY'!BJ$135)</f>
        <v>259172</v>
      </c>
      <c r="BK175" s="85">
        <f>SUMIFS(Data!$E:$E,Data!$D:$D,'All YOY'!BK$137,Data!$A:$A,'All YOY'!BK$136,Data!$C:$C,'All YOY'!$C175,Data!$B:$B,'All YOY'!BK$135)</f>
        <v>196403</v>
      </c>
      <c r="BL175" s="85">
        <f>SUMIFS(Data!$E:$E,Data!$D:$D,'All YOY'!BL$137,Data!$A:$A,'All YOY'!BL$136,Data!$C:$C,'All YOY'!$C175,Data!$B:$B,'All YOY'!BL$135)</f>
        <v>62769</v>
      </c>
      <c r="BM175" s="85">
        <f>SUMIFS(Data!$E:$E,Data!$D:$D,'All YOY'!BM$137,Data!$A:$A,'All YOY'!BM$136,Data!$C:$C,'All YOY'!$C175,Data!$B:$B,'All YOY'!BM$135)</f>
        <v>271668</v>
      </c>
      <c r="BN175" s="85">
        <f>SUMIFS(Data!$E:$E,Data!$D:$D,'All YOY'!BN$137,Data!$A:$A,'All YOY'!BN$136,Data!$C:$C,'All YOY'!$C175,Data!$B:$B,'All YOY'!BN$135)</f>
        <v>206920</v>
      </c>
      <c r="BO175" s="85">
        <f>SUMIFS(Data!$E:$E,Data!$D:$D,'All YOY'!BO$137,Data!$A:$A,'All YOY'!BO$136,Data!$C:$C,'All YOY'!$C175,Data!$B:$B,'All YOY'!BO$135)</f>
        <v>64748</v>
      </c>
      <c r="BP175" s="85">
        <f>SUMIFS(Data!$E:$E,Data!$D:$D,'All YOY'!BP$137,Data!$A:$A,'All YOY'!BP$136,Data!$C:$C,'All YOY'!$C175,Data!$B:$B,'All YOY'!BP$135)</f>
        <v>291391</v>
      </c>
      <c r="BQ175" s="85">
        <f>SUMIFS(Data!$E:$E,Data!$D:$D,'All YOY'!BQ$137,Data!$A:$A,'All YOY'!BQ$136,Data!$C:$C,'All YOY'!$C175,Data!$B:$B,'All YOY'!BQ$135)</f>
        <v>218652</v>
      </c>
      <c r="BR175" s="85">
        <f>SUMIFS(Data!$E:$E,Data!$D:$D,'All YOY'!BR$137,Data!$A:$A,'All YOY'!BR$136,Data!$C:$C,'All YOY'!$C175,Data!$B:$B,'All YOY'!BR$135)</f>
        <v>72739</v>
      </c>
      <c r="BS175" s="85">
        <f>SUMIFS(Data!$E:$E,Data!$D:$D,'All YOY'!BS$137,Data!$A:$A,'All YOY'!BS$136,Data!$C:$C,'All YOY'!$C175,Data!$B:$B,'All YOY'!BS$135)</f>
        <v>284630</v>
      </c>
      <c r="BT175" s="85">
        <f>SUMIFS(Data!$E:$E,Data!$D:$D,'All YOY'!BT$137,Data!$A:$A,'All YOY'!BT$136,Data!$C:$C,'All YOY'!$C175,Data!$B:$B,'All YOY'!BT$135)</f>
        <v>225537</v>
      </c>
      <c r="BU175" s="85">
        <f>SUMIFS(Data!$E:$E,Data!$D:$D,'All YOY'!BU$137,Data!$A:$A,'All YOY'!BU$136,Data!$C:$C,'All YOY'!$C175,Data!$B:$B,'All YOY'!BU$135)</f>
        <v>59093</v>
      </c>
      <c r="BV175" s="85">
        <f>SUMIFS(Data!$E:$E,Data!$D:$D,'All YOY'!BV$137,Data!$A:$A,'All YOY'!BV$136,Data!$C:$C,'All YOY'!$C175,Data!$B:$B,'All YOY'!BV$135)</f>
        <v>287419</v>
      </c>
      <c r="BW175" s="85">
        <f>SUMIFS(Data!$E:$E,Data!$D:$D,'All YOY'!BW$137,Data!$A:$A,'All YOY'!BW$136,Data!$C:$C,'All YOY'!$C175,Data!$B:$B,'All YOY'!BW$135)</f>
        <v>227985</v>
      </c>
      <c r="BX175" s="85">
        <f>SUMIFS(Data!$E:$E,Data!$D:$D,'All YOY'!BX$137,Data!$A:$A,'All YOY'!BX$136,Data!$C:$C,'All YOY'!$C175,Data!$B:$B,'All YOY'!BX$135)</f>
        <v>59434</v>
      </c>
      <c r="BY175" s="85">
        <f>SUMIFS(Data!$E:$E,Data!$D:$D,'All YOY'!BY$137,Data!$A:$A,'All YOY'!BY$136,Data!$C:$C,'All YOY'!$C175,Data!$B:$B,'All YOY'!BY$135)</f>
        <v>284658</v>
      </c>
      <c r="BZ175" s="85">
        <f>SUMIFS(Data!$E:$E,Data!$D:$D,'All YOY'!BZ$137,Data!$A:$A,'All YOY'!BZ$136,Data!$C:$C,'All YOY'!$C175,Data!$B:$B,'All YOY'!BZ$135)</f>
        <v>225106</v>
      </c>
      <c r="CA175" s="85">
        <f>SUMIFS(Data!$E:$E,Data!$D:$D,'All YOY'!CA$137,Data!$A:$A,'All YOY'!CA$136,Data!$C:$C,'All YOY'!$C175,Data!$B:$B,'All YOY'!CA$135)</f>
        <v>59552</v>
      </c>
      <c r="CB175" s="85">
        <f>SUMIFS(Data!$E:$E,Data!$D:$D,'All YOY'!CB$137,Data!$A:$A,'All YOY'!CB$136,Data!$C:$C,'All YOY'!$C175,Data!$B:$B,'All YOY'!CB$135)</f>
        <v>282561</v>
      </c>
      <c r="CC175" s="85">
        <f>SUMIFS(Data!$E:$E,Data!$D:$D,'All YOY'!CC$137,Data!$A:$A,'All YOY'!CC$136,Data!$C:$C,'All YOY'!$C175,Data!$B:$B,'All YOY'!CC$135)</f>
        <v>222434</v>
      </c>
      <c r="CD175" s="85">
        <f>SUMIFS(Data!$E:$E,Data!$D:$D,'All YOY'!CD$137,Data!$A:$A,'All YOY'!CD$136,Data!$C:$C,'All YOY'!$C175,Data!$B:$B,'All YOY'!CD$135)</f>
        <v>60127</v>
      </c>
      <c r="CE175" s="85">
        <f>SUMIFS(Data!$E:$E,Data!$D:$D,'All YOY'!CE$137,Data!$A:$A,'All YOY'!CE$136,Data!$C:$C,'All YOY'!$C175,Data!$B:$B,'All YOY'!CE$135)</f>
        <v>288341</v>
      </c>
      <c r="CF175" s="85">
        <f>SUMIFS(Data!$E:$E,Data!$D:$D,'All YOY'!CF$137,Data!$A:$A,'All YOY'!CF$136,Data!$C:$C,'All YOY'!$C175,Data!$B:$B,'All YOY'!CF$135)</f>
        <v>225039</v>
      </c>
      <c r="CG175" s="85">
        <f>SUMIFS(Data!$E:$E,Data!$D:$D,'All YOY'!CG$137,Data!$A:$A,'All YOY'!CG$136,Data!$C:$C,'All YOY'!$C175,Data!$B:$B,'All YOY'!CG$135)</f>
        <v>63302</v>
      </c>
      <c r="CH175" s="85">
        <f>SUMIFS(Data!$E:$E,Data!$D:$D,'All YOY'!CH$137,Data!$A:$A,'All YOY'!CH$136,Data!$C:$C,'All YOY'!$C175,Data!$B:$B,'All YOY'!CH$135)</f>
        <v>282875</v>
      </c>
      <c r="CI175" s="85">
        <f>SUMIFS(Data!$E:$E,Data!$D:$D,'All YOY'!CI$137,Data!$A:$A,'All YOY'!CI$136,Data!$C:$C,'All YOY'!$C175,Data!$B:$B,'All YOY'!CI$135)</f>
        <v>226158</v>
      </c>
      <c r="CJ175" s="85">
        <f>SUMIFS(Data!$E:$E,Data!$D:$D,'All YOY'!CJ$137,Data!$A:$A,'All YOY'!CJ$136,Data!$C:$C,'All YOY'!$C175,Data!$B:$B,'All YOY'!CJ$135)</f>
        <v>56717</v>
      </c>
      <c r="CK175" s="85">
        <f>SUMIFS(Data!$E:$E,Data!$D:$D,'All YOY'!CK$137,Data!$A:$A,'All YOY'!CK$136,Data!$C:$C,'All YOY'!$C175,Data!$B:$B,'All YOY'!CK$135)</f>
        <v>291485</v>
      </c>
      <c r="CL175" s="85">
        <f>SUMIFS(Data!$E:$E,Data!$D:$D,'All YOY'!CL$137,Data!$A:$A,'All YOY'!CL$136,Data!$C:$C,'All YOY'!$C175,Data!$B:$B,'All YOY'!CL$135)</f>
        <v>235615</v>
      </c>
      <c r="CM175" s="85">
        <f>SUMIFS(Data!$E:$E,Data!$D:$D,'All YOY'!CM$137,Data!$A:$A,'All YOY'!CM$136,Data!$C:$C,'All YOY'!$C175,Data!$B:$B,'All YOY'!CM$135)</f>
        <v>55870</v>
      </c>
      <c r="CN175" s="85">
        <f>SUMIFS(Data!$E:$E,Data!$D:$D,'All YOY'!CN$137,Data!$A:$A,'All YOY'!CN$136,Data!$C:$C,'All YOY'!$C175,Data!$B:$B,'All YOY'!CN$135)</f>
        <v>282876</v>
      </c>
      <c r="CO175" s="85">
        <f>SUMIFS(Data!$E:$E,Data!$D:$D,'All YOY'!CO$137,Data!$A:$A,'All YOY'!CO$136,Data!$C:$C,'All YOY'!$C175,Data!$B:$B,'All YOY'!CO$135)</f>
        <v>228869</v>
      </c>
      <c r="CP175" s="85">
        <f>SUMIFS(Data!$E:$E,Data!$D:$D,'All YOY'!CP$137,Data!$A:$A,'All YOY'!CP$136,Data!$C:$C,'All YOY'!$C175,Data!$B:$B,'All YOY'!CP$135)</f>
        <v>54007</v>
      </c>
      <c r="CQ175" s="85">
        <f>SUMIFS(Data!$E:$E,Data!$D:$D,'All YOY'!CQ$137,Data!$A:$A,'All YOY'!CQ$136,Data!$C:$C,'All YOY'!$C175,Data!$B:$B,'All YOY'!CQ$135)</f>
        <v>286218</v>
      </c>
      <c r="CR175" s="85">
        <f>SUMIFS(Data!$E:$E,Data!$D:$D,'All YOY'!CR$137,Data!$A:$A,'All YOY'!CR$136,Data!$C:$C,'All YOY'!$C175,Data!$B:$B,'All YOY'!CR$135)</f>
        <v>229763</v>
      </c>
      <c r="CS175" s="85">
        <f>SUMIFS(Data!$E:$E,Data!$D:$D,'All YOY'!CS$137,Data!$A:$A,'All YOY'!CS$136,Data!$C:$C,'All YOY'!$C175,Data!$B:$B,'All YOY'!CS$135)</f>
        <v>56455</v>
      </c>
      <c r="CT175" s="85">
        <f>SUMIFS(Data!$E:$E,Data!$D:$D,'All YOY'!CT$137,Data!$A:$A,'All YOY'!CT$136,Data!$C:$C,'All YOY'!$C175,Data!$B:$B,'All YOY'!CT$135)</f>
        <v>277951</v>
      </c>
      <c r="CU175" s="85">
        <f>SUMIFS(Data!$E:$E,Data!$D:$D,'All YOY'!CU$137,Data!$A:$A,'All YOY'!CU$136,Data!$C:$C,'All YOY'!$C175,Data!$B:$B,'All YOY'!CU$135)</f>
        <v>224984</v>
      </c>
      <c r="CV175" s="85">
        <f>SUMIFS(Data!$E:$E,Data!$D:$D,'All YOY'!CV$137,Data!$A:$A,'All YOY'!CV$136,Data!$C:$C,'All YOY'!$C175,Data!$B:$B,'All YOY'!CV$135)</f>
        <v>52967</v>
      </c>
      <c r="CW175" s="85">
        <f>SUMIFS(Data!$E:$E,Data!$D:$D,'All YOY'!CW$137,Data!$A:$A,'All YOY'!CW$136,Data!$C:$C,'All YOY'!$C175,Data!$B:$B,'All YOY'!CW$135)</f>
        <v>273866</v>
      </c>
      <c r="CX175" s="85">
        <f>SUMIFS(Data!$E:$E,Data!$D:$D,'All YOY'!CX$137,Data!$A:$A,'All YOY'!CX$136,Data!$C:$C,'All YOY'!$C175,Data!$B:$B,'All YOY'!CX$135)</f>
        <v>219332</v>
      </c>
      <c r="CY175" s="85">
        <f>SUMIFS(Data!$E:$E,Data!$D:$D,'All YOY'!CY$137,Data!$A:$A,'All YOY'!CY$136,Data!$C:$C,'All YOY'!$C175,Data!$B:$B,'All YOY'!CY$135)</f>
        <v>54534</v>
      </c>
      <c r="CZ175" s="85">
        <f>SUMIFS(Data!$E:$E,Data!$D:$D,'All YOY'!CZ$137,Data!$A:$A,'All YOY'!CZ$136,Data!$C:$C,'All YOY'!$C175,Data!$B:$B,'All YOY'!CZ$135)</f>
        <v>270578</v>
      </c>
      <c r="DA175" s="85">
        <f>SUMIFS(Data!$E:$E,Data!$D:$D,'All YOY'!DA$137,Data!$A:$A,'All YOY'!DA$136,Data!$C:$C,'All YOY'!$C175,Data!$B:$B,'All YOY'!DA$135)</f>
        <v>216286</v>
      </c>
      <c r="DB175" s="85">
        <f>SUMIFS(Data!$E:$E,Data!$D:$D,'All YOY'!DB$137,Data!$A:$A,'All YOY'!DB$136,Data!$C:$C,'All YOY'!$C175,Data!$B:$B,'All YOY'!DB$135)</f>
        <v>54292</v>
      </c>
      <c r="DC175" s="85">
        <f>SUMIFS(Data!$E:$E,Data!$D:$D,'All YOY'!DC$137,Data!$A:$A,'All YOY'!DC$136,Data!$C:$C,'All YOY'!$C175,Data!$B:$B,'All YOY'!DC$135)</f>
        <v>273648</v>
      </c>
      <c r="DD175" s="85">
        <f>SUMIFS(Data!$E:$E,Data!$D:$D,'All YOY'!DD$137,Data!$A:$A,'All YOY'!DD$136,Data!$C:$C,'All YOY'!$C175,Data!$B:$B,'All YOY'!DD$135)</f>
        <v>218915</v>
      </c>
      <c r="DE175" s="85">
        <f>SUMIFS(Data!$E:$E,Data!$D:$D,'All YOY'!DE$137,Data!$A:$A,'All YOY'!DE$136,Data!$C:$C,'All YOY'!$C175,Data!$B:$B,'All YOY'!DE$135)</f>
        <v>54733</v>
      </c>
    </row>
    <row r="176" spans="1:109">
      <c r="A176" s="77" t="s">
        <v>463</v>
      </c>
      <c r="B176" s="77"/>
      <c r="C176" s="77" t="s">
        <v>26</v>
      </c>
      <c r="D176" s="77"/>
      <c r="E176" s="85">
        <f>SUMIFS(Data!$E:$E,Data!$D:$D,'All YOY'!E$137,Data!$A:$A,'All YOY'!E$136,Data!$C:$C,'All YOY'!$C176,Data!$B:$B,'All YOY'!E$135)</f>
        <v>219413</v>
      </c>
      <c r="F176" s="85">
        <f>SUMIFS(Data!$E:$E,Data!$D:$D,'All YOY'!F$137,Data!$A:$A,'All YOY'!F$136,Data!$C:$C,'All YOY'!$C176,Data!$B:$B,'All YOY'!F$135)</f>
        <v>135409</v>
      </c>
      <c r="G176" s="85">
        <f>SUMIFS(Data!$E:$E,Data!$D:$D,'All YOY'!G$137,Data!$A:$A,'All YOY'!G$136,Data!$C:$C,'All YOY'!$C176,Data!$B:$B,'All YOY'!G$135)</f>
        <v>84004</v>
      </c>
      <c r="H176" s="85">
        <f>SUMIFS(Data!$E:$E,Data!$D:$D,'All YOY'!H$137,Data!$A:$A,'All YOY'!H$136,Data!$C:$C,'All YOY'!$C176,Data!$B:$B,'All YOY'!H$135)</f>
        <v>220139</v>
      </c>
      <c r="I176" s="85">
        <f>SUMIFS(Data!$E:$E,Data!$D:$D,'All YOY'!I$137,Data!$A:$A,'All YOY'!I$136,Data!$C:$C,'All YOY'!$C176,Data!$B:$B,'All YOY'!I$135)</f>
        <v>130963</v>
      </c>
      <c r="J176" s="85">
        <f>SUMIFS(Data!$E:$E,Data!$D:$D,'All YOY'!J$137,Data!$A:$A,'All YOY'!J$136,Data!$C:$C,'All YOY'!$C176,Data!$B:$B,'All YOY'!J$135)</f>
        <v>89176</v>
      </c>
      <c r="K176" s="85">
        <f>SUMIFS(Data!$E:$E,Data!$D:$D,'All YOY'!K$137,Data!$A:$A,'All YOY'!K$136,Data!$C:$C,'All YOY'!$C176,Data!$B:$B,'All YOY'!K$135)</f>
        <v>210927</v>
      </c>
      <c r="L176" s="85">
        <f>SUMIFS(Data!$E:$E,Data!$D:$D,'All YOY'!L$137,Data!$A:$A,'All YOY'!L$136,Data!$C:$C,'All YOY'!$C176,Data!$B:$B,'All YOY'!L$135)</f>
        <v>125087</v>
      </c>
      <c r="M176" s="85">
        <f>SUMIFS(Data!$E:$E,Data!$D:$D,'All YOY'!M$137,Data!$A:$A,'All YOY'!M$136,Data!$C:$C,'All YOY'!$C176,Data!$B:$B,'All YOY'!M$135)</f>
        <v>85840</v>
      </c>
      <c r="N176" s="85">
        <f>SUMIFS(Data!$E:$E,Data!$D:$D,'All YOY'!N$137,Data!$A:$A,'All YOY'!N$136,Data!$C:$C,'All YOY'!$C176,Data!$B:$B,'All YOY'!N$135)</f>
        <v>219957</v>
      </c>
      <c r="O176" s="85">
        <f>SUMIFS(Data!$E:$E,Data!$D:$D,'All YOY'!O$137,Data!$A:$A,'All YOY'!O$136,Data!$C:$C,'All YOY'!$C176,Data!$B:$B,'All YOY'!O$135)</f>
        <v>127315</v>
      </c>
      <c r="P176" s="85">
        <f>SUMIFS(Data!$E:$E,Data!$D:$D,'All YOY'!P$137,Data!$A:$A,'All YOY'!P$136,Data!$C:$C,'All YOY'!$C176,Data!$B:$B,'All YOY'!P$135)</f>
        <v>92642</v>
      </c>
      <c r="Q176" s="85">
        <f>SUMIFS(Data!$E:$E,Data!$D:$D,'All YOY'!Q$137,Data!$A:$A,'All YOY'!Q$136,Data!$C:$C,'All YOY'!$C176,Data!$B:$B,'All YOY'!Q$135)</f>
        <v>219412</v>
      </c>
      <c r="R176" s="85">
        <f>SUMIFS(Data!$E:$E,Data!$D:$D,'All YOY'!R$137,Data!$A:$A,'All YOY'!R$136,Data!$C:$C,'All YOY'!$C176,Data!$B:$B,'All YOY'!R$135)</f>
        <v>127165</v>
      </c>
      <c r="S176" s="85">
        <f>SUMIFS(Data!$E:$E,Data!$D:$D,'All YOY'!S$137,Data!$A:$A,'All YOY'!S$136,Data!$C:$C,'All YOY'!$C176,Data!$B:$B,'All YOY'!S$135)</f>
        <v>92247</v>
      </c>
      <c r="T176" s="85">
        <f>SUMIFS(Data!$E:$E,Data!$D:$D,'All YOY'!T$137,Data!$A:$A,'All YOY'!T$136,Data!$C:$C,'All YOY'!$C176,Data!$B:$B,'All YOY'!T$135)</f>
        <v>230183</v>
      </c>
      <c r="U176" s="85">
        <f>SUMIFS(Data!$E:$E,Data!$D:$D,'All YOY'!U$137,Data!$A:$A,'All YOY'!U$136,Data!$C:$C,'All YOY'!$C176,Data!$B:$B,'All YOY'!U$135)</f>
        <v>132454</v>
      </c>
      <c r="V176" s="85">
        <f>SUMIFS(Data!$E:$E,Data!$D:$D,'All YOY'!V$137,Data!$A:$A,'All YOY'!V$136,Data!$C:$C,'All YOY'!$C176,Data!$B:$B,'All YOY'!V$135)</f>
        <v>97729</v>
      </c>
      <c r="W176" s="85">
        <f>SUMIFS(Data!$E:$E,Data!$D:$D,'All YOY'!W$137,Data!$A:$A,'All YOY'!W$136,Data!$C:$C,'All YOY'!$C176,Data!$B:$B,'All YOY'!W$135)</f>
        <v>232712</v>
      </c>
      <c r="X176" s="85">
        <f>SUMIFS(Data!$E:$E,Data!$D:$D,'All YOY'!X$137,Data!$A:$A,'All YOY'!X$136,Data!$C:$C,'All YOY'!$C176,Data!$B:$B,'All YOY'!X$135)</f>
        <v>134618</v>
      </c>
      <c r="Y176" s="85">
        <f>SUMIFS(Data!$E:$E,Data!$D:$D,'All YOY'!Y$137,Data!$A:$A,'All YOY'!Y$136,Data!$C:$C,'All YOY'!$C176,Data!$B:$B,'All YOY'!Y$135)</f>
        <v>98094</v>
      </c>
      <c r="Z176" s="85">
        <f>SUMIFS(Data!$E:$E,Data!$D:$D,'All YOY'!Z$137,Data!$A:$A,'All YOY'!Z$136,Data!$C:$C,'All YOY'!$C176,Data!$B:$B,'All YOY'!Z$135)</f>
        <v>231051</v>
      </c>
      <c r="AA176" s="85">
        <f>SUMIFS(Data!$E:$E,Data!$D:$D,'All YOY'!AA$137,Data!$A:$A,'All YOY'!AA$136,Data!$C:$C,'All YOY'!$C176,Data!$B:$B,'All YOY'!AA$135)</f>
        <v>132632</v>
      </c>
      <c r="AB176" s="85">
        <f>SUMIFS(Data!$E:$E,Data!$D:$D,'All YOY'!AB$137,Data!$A:$A,'All YOY'!AB$136,Data!$C:$C,'All YOY'!$C176,Data!$B:$B,'All YOY'!AB$135)</f>
        <v>98419</v>
      </c>
      <c r="AC176" s="85">
        <f>SUMIFS(Data!$E:$E,Data!$D:$D,'All YOY'!AC$137,Data!$A:$A,'All YOY'!AC$136,Data!$C:$C,'All YOY'!$C176,Data!$B:$B,'All YOY'!AC$135)</f>
        <v>251652</v>
      </c>
      <c r="AD176" s="85">
        <f>SUMIFS(Data!$E:$E,Data!$D:$D,'All YOY'!AD$137,Data!$A:$A,'All YOY'!AD$136,Data!$C:$C,'All YOY'!$C176,Data!$B:$B,'All YOY'!AD$135)</f>
        <v>144400</v>
      </c>
      <c r="AE176" s="85">
        <f>SUMIFS(Data!$E:$E,Data!$D:$D,'All YOY'!AE$137,Data!$A:$A,'All YOY'!AE$136,Data!$C:$C,'All YOY'!$C176,Data!$B:$B,'All YOY'!AE$135)</f>
        <v>107252</v>
      </c>
      <c r="AF176" s="85">
        <f>SUMIFS(Data!$E:$E,Data!$D:$D,'All YOY'!AF$137,Data!$A:$A,'All YOY'!AF$136,Data!$C:$C,'All YOY'!$C176,Data!$B:$B,'All YOY'!AF$135)</f>
        <v>254514</v>
      </c>
      <c r="AG176" s="85">
        <f>SUMIFS(Data!$E:$E,Data!$D:$D,'All YOY'!AG$137,Data!$A:$A,'All YOY'!AG$136,Data!$C:$C,'All YOY'!$C176,Data!$B:$B,'All YOY'!AG$135)</f>
        <v>142102</v>
      </c>
      <c r="AH176" s="85">
        <f>SUMIFS(Data!$E:$E,Data!$D:$D,'All YOY'!AH$137,Data!$A:$A,'All YOY'!AH$136,Data!$C:$C,'All YOY'!$C176,Data!$B:$B,'All YOY'!AH$135)</f>
        <v>112412</v>
      </c>
      <c r="AI176" s="85">
        <f>SUMIFS(Data!$E:$E,Data!$D:$D,'All YOY'!AI$137,Data!$A:$A,'All YOY'!AI$136,Data!$C:$C,'All YOY'!$C176,Data!$B:$B,'All YOY'!AI$135)</f>
        <v>266295</v>
      </c>
      <c r="AJ176" s="85">
        <f>SUMIFS(Data!$E:$E,Data!$D:$D,'All YOY'!AJ$137,Data!$A:$A,'All YOY'!AJ$136,Data!$C:$C,'All YOY'!$C176,Data!$B:$B,'All YOY'!AJ$135)</f>
        <v>144330</v>
      </c>
      <c r="AK176" s="85">
        <f>SUMIFS(Data!$E:$E,Data!$D:$D,'All YOY'!AK$137,Data!$A:$A,'All YOY'!AK$136,Data!$C:$C,'All YOY'!$C176,Data!$B:$B,'All YOY'!AK$135)</f>
        <v>121965</v>
      </c>
      <c r="AL176" s="85">
        <f>SUMIFS(Data!$E:$E,Data!$D:$D,'All YOY'!AL$137,Data!$A:$A,'All YOY'!AL$136,Data!$C:$C,'All YOY'!$C176,Data!$B:$B,'All YOY'!AL$135)</f>
        <v>271087</v>
      </c>
      <c r="AM176" s="85">
        <f>SUMIFS(Data!$E:$E,Data!$D:$D,'All YOY'!AM$137,Data!$A:$A,'All YOY'!AM$136,Data!$C:$C,'All YOY'!$C176,Data!$B:$B,'All YOY'!AM$135)</f>
        <v>145779</v>
      </c>
      <c r="AN176" s="85">
        <f>SUMIFS(Data!$E:$E,Data!$D:$D,'All YOY'!AN$137,Data!$A:$A,'All YOY'!AN$136,Data!$C:$C,'All YOY'!$C176,Data!$B:$B,'All YOY'!AN$135)</f>
        <v>125308</v>
      </c>
      <c r="AO176" s="85">
        <f>SUMIFS(Data!$E:$E,Data!$D:$D,'All YOY'!AO$137,Data!$A:$A,'All YOY'!AO$136,Data!$C:$C,'All YOY'!$C176,Data!$B:$B,'All YOY'!AO$135)</f>
        <v>274945</v>
      </c>
      <c r="AP176" s="85">
        <f>SUMIFS(Data!$E:$E,Data!$D:$D,'All YOY'!AP$137,Data!$A:$A,'All YOY'!AP$136,Data!$C:$C,'All YOY'!$C176,Data!$B:$B,'All YOY'!AP$135)</f>
        <v>144952</v>
      </c>
      <c r="AQ176" s="85">
        <f>SUMIFS(Data!$E:$E,Data!$D:$D,'All YOY'!AQ$137,Data!$A:$A,'All YOY'!AQ$136,Data!$C:$C,'All YOY'!$C176,Data!$B:$B,'All YOY'!AQ$135)</f>
        <v>129993</v>
      </c>
      <c r="AR176" s="85">
        <f>SUMIFS(Data!$E:$E,Data!$D:$D,'All YOY'!AR$137,Data!$A:$A,'All YOY'!AR$136,Data!$C:$C,'All YOY'!$C176,Data!$B:$B,'All YOY'!AR$135)</f>
        <v>288961</v>
      </c>
      <c r="AS176" s="85">
        <f>SUMIFS(Data!$E:$E,Data!$D:$D,'All YOY'!AS$137,Data!$A:$A,'All YOY'!AS$136,Data!$C:$C,'All YOY'!$C176,Data!$B:$B,'All YOY'!AS$135)</f>
        <v>143635</v>
      </c>
      <c r="AT176" s="85">
        <f>SUMIFS(Data!$E:$E,Data!$D:$D,'All YOY'!AT$137,Data!$A:$A,'All YOY'!AT$136,Data!$C:$C,'All YOY'!$C176,Data!$B:$B,'All YOY'!AT$135)</f>
        <v>145326</v>
      </c>
      <c r="AU176" s="85">
        <f>SUMIFS(Data!$E:$E,Data!$D:$D,'All YOY'!AU$137,Data!$A:$A,'All YOY'!AU$136,Data!$C:$C,'All YOY'!$C176,Data!$B:$B,'All YOY'!AU$135)</f>
        <v>299540</v>
      </c>
      <c r="AV176" s="85">
        <f>SUMIFS(Data!$E:$E,Data!$D:$D,'All YOY'!AV$137,Data!$A:$A,'All YOY'!AV$136,Data!$C:$C,'All YOY'!$C176,Data!$B:$B,'All YOY'!AV$135)</f>
        <v>145173</v>
      </c>
      <c r="AW176" s="85">
        <f>SUMIFS(Data!$E:$E,Data!$D:$D,'All YOY'!AW$137,Data!$A:$A,'All YOY'!AW$136,Data!$C:$C,'All YOY'!$C176,Data!$B:$B,'All YOY'!AW$135)</f>
        <v>154367</v>
      </c>
      <c r="AX176" s="85">
        <f>SUMIFS(Data!$E:$E,Data!$D:$D,'All YOY'!AX$137,Data!$A:$A,'All YOY'!AX$136,Data!$C:$C,'All YOY'!$C176,Data!$B:$B,'All YOY'!AX$135)</f>
        <v>314409</v>
      </c>
      <c r="AY176" s="85">
        <f>SUMIFS(Data!$E:$E,Data!$D:$D,'All YOY'!AY$137,Data!$A:$A,'All YOY'!AY$136,Data!$C:$C,'All YOY'!$C176,Data!$B:$B,'All YOY'!AY$135)</f>
        <v>147844</v>
      </c>
      <c r="AZ176" s="85">
        <f>SUMIFS(Data!$E:$E,Data!$D:$D,'All YOY'!AZ$137,Data!$A:$A,'All YOY'!AZ$136,Data!$C:$C,'All YOY'!$C176,Data!$B:$B,'All YOY'!AZ$135)</f>
        <v>166565</v>
      </c>
      <c r="BA176" s="85">
        <f>SUMIFS(Data!$E:$E,Data!$D:$D,'All YOY'!BA$137,Data!$A:$A,'All YOY'!BA$136,Data!$C:$C,'All YOY'!$C176,Data!$B:$B,'All YOY'!BA$135)</f>
        <v>0</v>
      </c>
      <c r="BB176" s="85">
        <f>SUMIFS(Data!$E:$E,Data!$D:$D,'All YOY'!BB$137,Data!$A:$A,'All YOY'!BB$136,Data!$C:$C,'All YOY'!$C176,Data!$B:$B,'All YOY'!BB$135)</f>
        <v>0</v>
      </c>
      <c r="BC176" s="85">
        <f>SUMIFS(Data!$E:$E,Data!$D:$D,'All YOY'!BC$137,Data!$A:$A,'All YOY'!BC$136,Data!$C:$C,'All YOY'!$C176,Data!$B:$B,'All YOY'!BC$135)</f>
        <v>0</v>
      </c>
      <c r="BD176" s="85">
        <f>SUMIFS(Data!$E:$E,Data!$D:$D,'All YOY'!BD$137,Data!$A:$A,'All YOY'!BD$136,Data!$C:$C,'All YOY'!$C176,Data!$B:$B,'All YOY'!BD$135)</f>
        <v>290716</v>
      </c>
      <c r="BE176" s="85">
        <f>SUMIFS(Data!$E:$E,Data!$D:$D,'All YOY'!BE$137,Data!$A:$A,'All YOY'!BE$136,Data!$C:$C,'All YOY'!$C176,Data!$B:$B,'All YOY'!BE$135)</f>
        <v>142374</v>
      </c>
      <c r="BF176" s="85">
        <f>SUMIFS(Data!$E:$E,Data!$D:$D,'All YOY'!BF$137,Data!$A:$A,'All YOY'!BF$136,Data!$C:$C,'All YOY'!$C176,Data!$B:$B,'All YOY'!BF$135)</f>
        <v>148342</v>
      </c>
      <c r="BG176" s="85">
        <f>SUMIFS(Data!$E:$E,Data!$D:$D,'All YOY'!BG$137,Data!$A:$A,'All YOY'!BG$136,Data!$C:$C,'All YOY'!$C176,Data!$B:$B,'All YOY'!BG$135)</f>
        <v>306587</v>
      </c>
      <c r="BH176" s="85">
        <f>SUMIFS(Data!$E:$E,Data!$D:$D,'All YOY'!BH$137,Data!$A:$A,'All YOY'!BH$136,Data!$C:$C,'All YOY'!$C176,Data!$B:$B,'All YOY'!BH$135)</f>
        <v>147251</v>
      </c>
      <c r="BI176" s="85">
        <f>SUMIFS(Data!$E:$E,Data!$D:$D,'All YOY'!BI$137,Data!$A:$A,'All YOY'!BI$136,Data!$C:$C,'All YOY'!$C176,Data!$B:$B,'All YOY'!BI$135)</f>
        <v>159336</v>
      </c>
      <c r="BJ176" s="85">
        <f>SUMIFS(Data!$E:$E,Data!$D:$D,'All YOY'!BJ$137,Data!$A:$A,'All YOY'!BJ$136,Data!$C:$C,'All YOY'!$C176,Data!$B:$B,'All YOY'!BJ$135)</f>
        <v>304286</v>
      </c>
      <c r="BK176" s="85">
        <f>SUMIFS(Data!$E:$E,Data!$D:$D,'All YOY'!BK$137,Data!$A:$A,'All YOY'!BK$136,Data!$C:$C,'All YOY'!$C176,Data!$B:$B,'All YOY'!BK$135)</f>
        <v>148196</v>
      </c>
      <c r="BL176" s="85">
        <f>SUMIFS(Data!$E:$E,Data!$D:$D,'All YOY'!BL$137,Data!$A:$A,'All YOY'!BL$136,Data!$C:$C,'All YOY'!$C176,Data!$B:$B,'All YOY'!BL$135)</f>
        <v>156090</v>
      </c>
      <c r="BM176" s="85">
        <f>SUMIFS(Data!$E:$E,Data!$D:$D,'All YOY'!BM$137,Data!$A:$A,'All YOY'!BM$136,Data!$C:$C,'All YOY'!$C176,Data!$B:$B,'All YOY'!BM$135)</f>
        <v>325070</v>
      </c>
      <c r="BN176" s="85">
        <f>SUMIFS(Data!$E:$E,Data!$D:$D,'All YOY'!BN$137,Data!$A:$A,'All YOY'!BN$136,Data!$C:$C,'All YOY'!$C176,Data!$B:$B,'All YOY'!BN$135)</f>
        <v>153429</v>
      </c>
      <c r="BO176" s="85">
        <f>SUMIFS(Data!$E:$E,Data!$D:$D,'All YOY'!BO$137,Data!$A:$A,'All YOY'!BO$136,Data!$C:$C,'All YOY'!$C176,Data!$B:$B,'All YOY'!BO$135)</f>
        <v>171641</v>
      </c>
      <c r="BP176" s="85">
        <f>SUMIFS(Data!$E:$E,Data!$D:$D,'All YOY'!BP$137,Data!$A:$A,'All YOY'!BP$136,Data!$C:$C,'All YOY'!$C176,Data!$B:$B,'All YOY'!BP$135)</f>
        <v>328655</v>
      </c>
      <c r="BQ176" s="85">
        <f>SUMIFS(Data!$E:$E,Data!$D:$D,'All YOY'!BQ$137,Data!$A:$A,'All YOY'!BQ$136,Data!$C:$C,'All YOY'!$C176,Data!$B:$B,'All YOY'!BQ$135)</f>
        <v>156192</v>
      </c>
      <c r="BR176" s="85">
        <f>SUMIFS(Data!$E:$E,Data!$D:$D,'All YOY'!BR$137,Data!$A:$A,'All YOY'!BR$136,Data!$C:$C,'All YOY'!$C176,Data!$B:$B,'All YOY'!BR$135)</f>
        <v>172463</v>
      </c>
      <c r="BS176" s="85">
        <f>SUMIFS(Data!$E:$E,Data!$D:$D,'All YOY'!BS$137,Data!$A:$A,'All YOY'!BS$136,Data!$C:$C,'All YOY'!$C176,Data!$B:$B,'All YOY'!BS$135)</f>
        <v>335613</v>
      </c>
      <c r="BT176" s="85">
        <f>SUMIFS(Data!$E:$E,Data!$D:$D,'All YOY'!BT$137,Data!$A:$A,'All YOY'!BT$136,Data!$C:$C,'All YOY'!$C176,Data!$B:$B,'All YOY'!BT$135)</f>
        <v>159762</v>
      </c>
      <c r="BU176" s="85">
        <f>SUMIFS(Data!$E:$E,Data!$D:$D,'All YOY'!BU$137,Data!$A:$A,'All YOY'!BU$136,Data!$C:$C,'All YOY'!$C176,Data!$B:$B,'All YOY'!BU$135)</f>
        <v>175851</v>
      </c>
      <c r="BV176" s="85">
        <f>SUMIFS(Data!$E:$E,Data!$D:$D,'All YOY'!BV$137,Data!$A:$A,'All YOY'!BV$136,Data!$C:$C,'All YOY'!$C176,Data!$B:$B,'All YOY'!BV$135)</f>
        <v>340194</v>
      </c>
      <c r="BW176" s="85">
        <f>SUMIFS(Data!$E:$E,Data!$D:$D,'All YOY'!BW$137,Data!$A:$A,'All YOY'!BW$136,Data!$C:$C,'All YOY'!$C176,Data!$B:$B,'All YOY'!BW$135)</f>
        <v>159468</v>
      </c>
      <c r="BX176" s="85">
        <f>SUMIFS(Data!$E:$E,Data!$D:$D,'All YOY'!BX$137,Data!$A:$A,'All YOY'!BX$136,Data!$C:$C,'All YOY'!$C176,Data!$B:$B,'All YOY'!BX$135)</f>
        <v>180726</v>
      </c>
      <c r="BY176" s="85">
        <f>SUMIFS(Data!$E:$E,Data!$D:$D,'All YOY'!BY$137,Data!$A:$A,'All YOY'!BY$136,Data!$C:$C,'All YOY'!$C176,Data!$B:$B,'All YOY'!BY$135)</f>
        <v>343048</v>
      </c>
      <c r="BZ176" s="85">
        <f>SUMIFS(Data!$E:$E,Data!$D:$D,'All YOY'!BZ$137,Data!$A:$A,'All YOY'!BZ$136,Data!$C:$C,'All YOY'!$C176,Data!$B:$B,'All YOY'!BZ$135)</f>
        <v>161501</v>
      </c>
      <c r="CA176" s="85">
        <f>SUMIFS(Data!$E:$E,Data!$D:$D,'All YOY'!CA$137,Data!$A:$A,'All YOY'!CA$136,Data!$C:$C,'All YOY'!$C176,Data!$B:$B,'All YOY'!CA$135)</f>
        <v>181547</v>
      </c>
      <c r="CB176" s="85">
        <f>SUMIFS(Data!$E:$E,Data!$D:$D,'All YOY'!CB$137,Data!$A:$A,'All YOY'!CB$136,Data!$C:$C,'All YOY'!$C176,Data!$B:$B,'All YOY'!CB$135)</f>
        <v>349141</v>
      </c>
      <c r="CC176" s="85">
        <f>SUMIFS(Data!$E:$E,Data!$D:$D,'All YOY'!CC$137,Data!$A:$A,'All YOY'!CC$136,Data!$C:$C,'All YOY'!$C176,Data!$B:$B,'All YOY'!CC$135)</f>
        <v>161729</v>
      </c>
      <c r="CD176" s="85">
        <f>SUMIFS(Data!$E:$E,Data!$D:$D,'All YOY'!CD$137,Data!$A:$A,'All YOY'!CD$136,Data!$C:$C,'All YOY'!$C176,Data!$B:$B,'All YOY'!CD$135)</f>
        <v>187412</v>
      </c>
      <c r="CE176" s="85">
        <f>SUMIFS(Data!$E:$E,Data!$D:$D,'All YOY'!CE$137,Data!$A:$A,'All YOY'!CE$136,Data!$C:$C,'All YOY'!$C176,Data!$B:$B,'All YOY'!CE$135)</f>
        <v>357801</v>
      </c>
      <c r="CF176" s="85">
        <f>SUMIFS(Data!$E:$E,Data!$D:$D,'All YOY'!CF$137,Data!$A:$A,'All YOY'!CF$136,Data!$C:$C,'All YOY'!$C176,Data!$B:$B,'All YOY'!CF$135)</f>
        <v>165080</v>
      </c>
      <c r="CG176" s="85">
        <f>SUMIFS(Data!$E:$E,Data!$D:$D,'All YOY'!CG$137,Data!$A:$A,'All YOY'!CG$136,Data!$C:$C,'All YOY'!$C176,Data!$B:$B,'All YOY'!CG$135)</f>
        <v>192721</v>
      </c>
      <c r="CH176" s="85">
        <f>SUMIFS(Data!$E:$E,Data!$D:$D,'All YOY'!CH$137,Data!$A:$A,'All YOY'!CH$136,Data!$C:$C,'All YOY'!$C176,Data!$B:$B,'All YOY'!CH$135)</f>
        <v>367248</v>
      </c>
      <c r="CI176" s="85">
        <f>SUMIFS(Data!$E:$E,Data!$D:$D,'All YOY'!CI$137,Data!$A:$A,'All YOY'!CI$136,Data!$C:$C,'All YOY'!$C176,Data!$B:$B,'All YOY'!CI$135)</f>
        <v>165532</v>
      </c>
      <c r="CJ176" s="85">
        <f>SUMIFS(Data!$E:$E,Data!$D:$D,'All YOY'!CJ$137,Data!$A:$A,'All YOY'!CJ$136,Data!$C:$C,'All YOY'!$C176,Data!$B:$B,'All YOY'!CJ$135)</f>
        <v>201716</v>
      </c>
      <c r="CK176" s="85">
        <f>SUMIFS(Data!$E:$E,Data!$D:$D,'All YOY'!CK$137,Data!$A:$A,'All YOY'!CK$136,Data!$C:$C,'All YOY'!$C176,Data!$B:$B,'All YOY'!CK$135)</f>
        <v>367650</v>
      </c>
      <c r="CL176" s="85">
        <f>SUMIFS(Data!$E:$E,Data!$D:$D,'All YOY'!CL$137,Data!$A:$A,'All YOY'!CL$136,Data!$C:$C,'All YOY'!$C176,Data!$B:$B,'All YOY'!CL$135)</f>
        <v>167208</v>
      </c>
      <c r="CM176" s="85">
        <f>SUMIFS(Data!$E:$E,Data!$D:$D,'All YOY'!CM$137,Data!$A:$A,'All YOY'!CM$136,Data!$C:$C,'All YOY'!$C176,Data!$B:$B,'All YOY'!CM$135)</f>
        <v>200442</v>
      </c>
      <c r="CN176" s="85">
        <f>SUMIFS(Data!$E:$E,Data!$D:$D,'All YOY'!CN$137,Data!$A:$A,'All YOY'!CN$136,Data!$C:$C,'All YOY'!$C176,Data!$B:$B,'All YOY'!CN$135)</f>
        <v>366434</v>
      </c>
      <c r="CO176" s="85">
        <f>SUMIFS(Data!$E:$E,Data!$D:$D,'All YOY'!CO$137,Data!$A:$A,'All YOY'!CO$136,Data!$C:$C,'All YOY'!$C176,Data!$B:$B,'All YOY'!CO$135)</f>
        <v>162136</v>
      </c>
      <c r="CP176" s="85">
        <f>SUMIFS(Data!$E:$E,Data!$D:$D,'All YOY'!CP$137,Data!$A:$A,'All YOY'!CP$136,Data!$C:$C,'All YOY'!$C176,Data!$B:$B,'All YOY'!CP$135)</f>
        <v>204298</v>
      </c>
      <c r="CQ176" s="85">
        <f>SUMIFS(Data!$E:$E,Data!$D:$D,'All YOY'!CQ$137,Data!$A:$A,'All YOY'!CQ$136,Data!$C:$C,'All YOY'!$C176,Data!$B:$B,'All YOY'!CQ$135)</f>
        <v>363308</v>
      </c>
      <c r="CR176" s="85">
        <f>SUMIFS(Data!$E:$E,Data!$D:$D,'All YOY'!CR$137,Data!$A:$A,'All YOY'!CR$136,Data!$C:$C,'All YOY'!$C176,Data!$B:$B,'All YOY'!CR$135)</f>
        <v>158316</v>
      </c>
      <c r="CS176" s="85">
        <f>SUMIFS(Data!$E:$E,Data!$D:$D,'All YOY'!CS$137,Data!$A:$A,'All YOY'!CS$136,Data!$C:$C,'All YOY'!$C176,Data!$B:$B,'All YOY'!CS$135)</f>
        <v>204992</v>
      </c>
      <c r="CT176" s="85">
        <f>SUMIFS(Data!$E:$E,Data!$D:$D,'All YOY'!CT$137,Data!$A:$A,'All YOY'!CT$136,Data!$C:$C,'All YOY'!$C176,Data!$B:$B,'All YOY'!CT$135)</f>
        <v>351707</v>
      </c>
      <c r="CU176" s="85">
        <f>SUMIFS(Data!$E:$E,Data!$D:$D,'All YOY'!CU$137,Data!$A:$A,'All YOY'!CU$136,Data!$C:$C,'All YOY'!$C176,Data!$B:$B,'All YOY'!CU$135)</f>
        <v>152327</v>
      </c>
      <c r="CV176" s="85">
        <f>SUMIFS(Data!$E:$E,Data!$D:$D,'All YOY'!CV$137,Data!$A:$A,'All YOY'!CV$136,Data!$C:$C,'All YOY'!$C176,Data!$B:$B,'All YOY'!CV$135)</f>
        <v>199380</v>
      </c>
      <c r="CW176" s="85">
        <f>SUMIFS(Data!$E:$E,Data!$D:$D,'All YOY'!CW$137,Data!$A:$A,'All YOY'!CW$136,Data!$C:$C,'All YOY'!$C176,Data!$B:$B,'All YOY'!CW$135)</f>
        <v>350130</v>
      </c>
      <c r="CX176" s="85">
        <f>SUMIFS(Data!$E:$E,Data!$D:$D,'All YOY'!CX$137,Data!$A:$A,'All YOY'!CX$136,Data!$C:$C,'All YOY'!$C176,Data!$B:$B,'All YOY'!CX$135)</f>
        <v>148525</v>
      </c>
      <c r="CY176" s="85">
        <f>SUMIFS(Data!$E:$E,Data!$D:$D,'All YOY'!CY$137,Data!$A:$A,'All YOY'!CY$136,Data!$C:$C,'All YOY'!$C176,Data!$B:$B,'All YOY'!CY$135)</f>
        <v>201605</v>
      </c>
      <c r="CZ176" s="85">
        <f>SUMIFS(Data!$E:$E,Data!$D:$D,'All YOY'!CZ$137,Data!$A:$A,'All YOY'!CZ$136,Data!$C:$C,'All YOY'!$C176,Data!$B:$B,'All YOY'!CZ$135)</f>
        <v>358955</v>
      </c>
      <c r="DA176" s="85">
        <f>SUMIFS(Data!$E:$E,Data!$D:$D,'All YOY'!DA$137,Data!$A:$A,'All YOY'!DA$136,Data!$C:$C,'All YOY'!$C176,Data!$B:$B,'All YOY'!DA$135)</f>
        <v>148629</v>
      </c>
      <c r="DB176" s="85">
        <f>SUMIFS(Data!$E:$E,Data!$D:$D,'All YOY'!DB$137,Data!$A:$A,'All YOY'!DB$136,Data!$C:$C,'All YOY'!$C176,Data!$B:$B,'All YOY'!DB$135)</f>
        <v>210326</v>
      </c>
      <c r="DC176" s="85">
        <f>SUMIFS(Data!$E:$E,Data!$D:$D,'All YOY'!DC$137,Data!$A:$A,'All YOY'!DC$136,Data!$C:$C,'All YOY'!$C176,Data!$B:$B,'All YOY'!DC$135)</f>
        <v>369097</v>
      </c>
      <c r="DD176" s="85">
        <f>SUMIFS(Data!$E:$E,Data!$D:$D,'All YOY'!DD$137,Data!$A:$A,'All YOY'!DD$136,Data!$C:$C,'All YOY'!$C176,Data!$B:$B,'All YOY'!DD$135)</f>
        <v>151628</v>
      </c>
      <c r="DE176" s="85">
        <f>SUMIFS(Data!$E:$E,Data!$D:$D,'All YOY'!DE$137,Data!$A:$A,'All YOY'!DE$136,Data!$C:$C,'All YOY'!$C176,Data!$B:$B,'All YOY'!DE$135)</f>
        <v>217469</v>
      </c>
    </row>
    <row r="177" spans="1:109">
      <c r="A177" s="77" t="s">
        <v>463</v>
      </c>
      <c r="B177" s="77"/>
      <c r="C177" s="77" t="s">
        <v>27</v>
      </c>
      <c r="D177" s="77"/>
      <c r="E177" s="85">
        <f>SUMIFS(Data!$E:$E,Data!$D:$D,'All YOY'!E$137,Data!$A:$A,'All YOY'!E$136,Data!$C:$C,'All YOY'!$C177,Data!$B:$B,'All YOY'!E$135)</f>
        <v>35591</v>
      </c>
      <c r="F177" s="85">
        <f>SUMIFS(Data!$E:$E,Data!$D:$D,'All YOY'!F$137,Data!$A:$A,'All YOY'!F$136,Data!$C:$C,'All YOY'!$C177,Data!$B:$B,'All YOY'!F$135)</f>
        <v>27311</v>
      </c>
      <c r="G177" s="85">
        <f>SUMIFS(Data!$E:$E,Data!$D:$D,'All YOY'!G$137,Data!$A:$A,'All YOY'!G$136,Data!$C:$C,'All YOY'!$C177,Data!$B:$B,'All YOY'!G$135)</f>
        <v>8280</v>
      </c>
      <c r="H177" s="85">
        <f>SUMIFS(Data!$E:$E,Data!$D:$D,'All YOY'!H$137,Data!$A:$A,'All YOY'!H$136,Data!$C:$C,'All YOY'!$C177,Data!$B:$B,'All YOY'!H$135)</f>
        <v>36353</v>
      </c>
      <c r="I177" s="85">
        <f>SUMIFS(Data!$E:$E,Data!$D:$D,'All YOY'!I$137,Data!$A:$A,'All YOY'!I$136,Data!$C:$C,'All YOY'!$C177,Data!$B:$B,'All YOY'!I$135)</f>
        <v>27895</v>
      </c>
      <c r="J177" s="85">
        <f>SUMIFS(Data!$E:$E,Data!$D:$D,'All YOY'!J$137,Data!$A:$A,'All YOY'!J$136,Data!$C:$C,'All YOY'!$C177,Data!$B:$B,'All YOY'!J$135)</f>
        <v>8458</v>
      </c>
      <c r="K177" s="85">
        <f>SUMIFS(Data!$E:$E,Data!$D:$D,'All YOY'!K$137,Data!$A:$A,'All YOY'!K$136,Data!$C:$C,'All YOY'!$C177,Data!$B:$B,'All YOY'!K$135)</f>
        <v>29871</v>
      </c>
      <c r="L177" s="85">
        <f>SUMIFS(Data!$E:$E,Data!$D:$D,'All YOY'!L$137,Data!$A:$A,'All YOY'!L$136,Data!$C:$C,'All YOY'!$C177,Data!$B:$B,'All YOY'!L$135)</f>
        <v>24746</v>
      </c>
      <c r="M177" s="85">
        <f>SUMIFS(Data!$E:$E,Data!$D:$D,'All YOY'!M$137,Data!$A:$A,'All YOY'!M$136,Data!$C:$C,'All YOY'!$C177,Data!$B:$B,'All YOY'!M$135)</f>
        <v>5125</v>
      </c>
      <c r="N177" s="85">
        <f>SUMIFS(Data!$E:$E,Data!$D:$D,'All YOY'!N$137,Data!$A:$A,'All YOY'!N$136,Data!$C:$C,'All YOY'!$C177,Data!$B:$B,'All YOY'!N$135)</f>
        <v>36819</v>
      </c>
      <c r="O177" s="85">
        <f>SUMIFS(Data!$E:$E,Data!$D:$D,'All YOY'!O$137,Data!$A:$A,'All YOY'!O$136,Data!$C:$C,'All YOY'!$C177,Data!$B:$B,'All YOY'!O$135)</f>
        <v>27886</v>
      </c>
      <c r="P177" s="85">
        <f>SUMIFS(Data!$E:$E,Data!$D:$D,'All YOY'!P$137,Data!$A:$A,'All YOY'!P$136,Data!$C:$C,'All YOY'!$C177,Data!$B:$B,'All YOY'!P$135)</f>
        <v>8933</v>
      </c>
      <c r="Q177" s="85">
        <f>SUMIFS(Data!$E:$E,Data!$D:$D,'All YOY'!Q$137,Data!$A:$A,'All YOY'!Q$136,Data!$C:$C,'All YOY'!$C177,Data!$B:$B,'All YOY'!Q$135)</f>
        <v>36628</v>
      </c>
      <c r="R177" s="85">
        <f>SUMIFS(Data!$E:$E,Data!$D:$D,'All YOY'!R$137,Data!$A:$A,'All YOY'!R$136,Data!$C:$C,'All YOY'!$C177,Data!$B:$B,'All YOY'!R$135)</f>
        <v>28377</v>
      </c>
      <c r="S177" s="85">
        <f>SUMIFS(Data!$E:$E,Data!$D:$D,'All YOY'!S$137,Data!$A:$A,'All YOY'!S$136,Data!$C:$C,'All YOY'!$C177,Data!$B:$B,'All YOY'!S$135)</f>
        <v>8251</v>
      </c>
      <c r="T177" s="85">
        <f>SUMIFS(Data!$E:$E,Data!$D:$D,'All YOY'!T$137,Data!$A:$A,'All YOY'!T$136,Data!$C:$C,'All YOY'!$C177,Data!$B:$B,'All YOY'!T$135)</f>
        <v>39256</v>
      </c>
      <c r="U177" s="85">
        <f>SUMIFS(Data!$E:$E,Data!$D:$D,'All YOY'!U$137,Data!$A:$A,'All YOY'!U$136,Data!$C:$C,'All YOY'!$C177,Data!$B:$B,'All YOY'!U$135)</f>
        <v>29915</v>
      </c>
      <c r="V177" s="85">
        <f>SUMIFS(Data!$E:$E,Data!$D:$D,'All YOY'!V$137,Data!$A:$A,'All YOY'!V$136,Data!$C:$C,'All YOY'!$C177,Data!$B:$B,'All YOY'!V$135)</f>
        <v>9341</v>
      </c>
      <c r="W177" s="85">
        <f>SUMIFS(Data!$E:$E,Data!$D:$D,'All YOY'!W$137,Data!$A:$A,'All YOY'!W$136,Data!$C:$C,'All YOY'!$C177,Data!$B:$B,'All YOY'!W$135)</f>
        <v>37591</v>
      </c>
      <c r="X177" s="85">
        <f>SUMIFS(Data!$E:$E,Data!$D:$D,'All YOY'!X$137,Data!$A:$A,'All YOY'!X$136,Data!$C:$C,'All YOY'!$C177,Data!$B:$B,'All YOY'!X$135)</f>
        <v>28928</v>
      </c>
      <c r="Y177" s="85">
        <f>SUMIFS(Data!$E:$E,Data!$D:$D,'All YOY'!Y$137,Data!$A:$A,'All YOY'!Y$136,Data!$C:$C,'All YOY'!$C177,Data!$B:$B,'All YOY'!Y$135)</f>
        <v>8663</v>
      </c>
      <c r="Z177" s="85">
        <f>SUMIFS(Data!$E:$E,Data!$D:$D,'All YOY'!Z$137,Data!$A:$A,'All YOY'!Z$136,Data!$C:$C,'All YOY'!$C177,Data!$B:$B,'All YOY'!Z$135)</f>
        <v>33955</v>
      </c>
      <c r="AA177" s="85">
        <f>SUMIFS(Data!$E:$E,Data!$D:$D,'All YOY'!AA$137,Data!$A:$A,'All YOY'!AA$136,Data!$C:$C,'All YOY'!$C177,Data!$B:$B,'All YOY'!AA$135)</f>
        <v>26900</v>
      </c>
      <c r="AB177" s="85">
        <f>SUMIFS(Data!$E:$E,Data!$D:$D,'All YOY'!AB$137,Data!$A:$A,'All YOY'!AB$136,Data!$C:$C,'All YOY'!$C177,Data!$B:$B,'All YOY'!AB$135)</f>
        <v>7055</v>
      </c>
      <c r="AC177" s="85">
        <f>SUMIFS(Data!$E:$E,Data!$D:$D,'All YOY'!AC$137,Data!$A:$A,'All YOY'!AC$136,Data!$C:$C,'All YOY'!$C177,Data!$B:$B,'All YOY'!AC$135)</f>
        <v>36771</v>
      </c>
      <c r="AD177" s="85">
        <f>SUMIFS(Data!$E:$E,Data!$D:$D,'All YOY'!AD$137,Data!$A:$A,'All YOY'!AD$136,Data!$C:$C,'All YOY'!$C177,Data!$B:$B,'All YOY'!AD$135)</f>
        <v>27406</v>
      </c>
      <c r="AE177" s="85">
        <f>SUMIFS(Data!$E:$E,Data!$D:$D,'All YOY'!AE$137,Data!$A:$A,'All YOY'!AE$136,Data!$C:$C,'All YOY'!$C177,Data!$B:$B,'All YOY'!AE$135)</f>
        <v>9365</v>
      </c>
      <c r="AF177" s="85">
        <f>SUMIFS(Data!$E:$E,Data!$D:$D,'All YOY'!AF$137,Data!$A:$A,'All YOY'!AF$136,Data!$C:$C,'All YOY'!$C177,Data!$B:$B,'All YOY'!AF$135)</f>
        <v>36576</v>
      </c>
      <c r="AG177" s="85">
        <f>SUMIFS(Data!$E:$E,Data!$D:$D,'All YOY'!AG$137,Data!$A:$A,'All YOY'!AG$136,Data!$C:$C,'All YOY'!$C177,Data!$B:$B,'All YOY'!AG$135)</f>
        <v>28961</v>
      </c>
      <c r="AH177" s="85">
        <f>SUMIFS(Data!$E:$E,Data!$D:$D,'All YOY'!AH$137,Data!$A:$A,'All YOY'!AH$136,Data!$C:$C,'All YOY'!$C177,Data!$B:$B,'All YOY'!AH$135)</f>
        <v>7615</v>
      </c>
      <c r="AI177" s="85">
        <f>SUMIFS(Data!$E:$E,Data!$D:$D,'All YOY'!AI$137,Data!$A:$A,'All YOY'!AI$136,Data!$C:$C,'All YOY'!$C177,Data!$B:$B,'All YOY'!AI$135)</f>
        <v>38165</v>
      </c>
      <c r="AJ177" s="85">
        <f>SUMIFS(Data!$E:$E,Data!$D:$D,'All YOY'!AJ$137,Data!$A:$A,'All YOY'!AJ$136,Data!$C:$C,'All YOY'!$C177,Data!$B:$B,'All YOY'!AJ$135)</f>
        <v>30131</v>
      </c>
      <c r="AK177" s="85">
        <f>SUMIFS(Data!$E:$E,Data!$D:$D,'All YOY'!AK$137,Data!$A:$A,'All YOY'!AK$136,Data!$C:$C,'All YOY'!$C177,Data!$B:$B,'All YOY'!AK$135)</f>
        <v>8034</v>
      </c>
      <c r="AL177" s="85">
        <f>SUMIFS(Data!$E:$E,Data!$D:$D,'All YOY'!AL$137,Data!$A:$A,'All YOY'!AL$136,Data!$C:$C,'All YOY'!$C177,Data!$B:$B,'All YOY'!AL$135)</f>
        <v>38789</v>
      </c>
      <c r="AM177" s="85">
        <f>SUMIFS(Data!$E:$E,Data!$D:$D,'All YOY'!AM$137,Data!$A:$A,'All YOY'!AM$136,Data!$C:$C,'All YOY'!$C177,Data!$B:$B,'All YOY'!AM$135)</f>
        <v>30638</v>
      </c>
      <c r="AN177" s="85">
        <f>SUMIFS(Data!$E:$E,Data!$D:$D,'All YOY'!AN$137,Data!$A:$A,'All YOY'!AN$136,Data!$C:$C,'All YOY'!$C177,Data!$B:$B,'All YOY'!AN$135)</f>
        <v>8151</v>
      </c>
      <c r="AO177" s="85">
        <f>SUMIFS(Data!$E:$E,Data!$D:$D,'All YOY'!AO$137,Data!$A:$A,'All YOY'!AO$136,Data!$C:$C,'All YOY'!$C177,Data!$B:$B,'All YOY'!AO$135)</f>
        <v>38148</v>
      </c>
      <c r="AP177" s="85">
        <f>SUMIFS(Data!$E:$E,Data!$D:$D,'All YOY'!AP$137,Data!$A:$A,'All YOY'!AP$136,Data!$C:$C,'All YOY'!$C177,Data!$B:$B,'All YOY'!AP$135)</f>
        <v>30730</v>
      </c>
      <c r="AQ177" s="85">
        <f>SUMIFS(Data!$E:$E,Data!$D:$D,'All YOY'!AQ$137,Data!$A:$A,'All YOY'!AQ$136,Data!$C:$C,'All YOY'!$C177,Data!$B:$B,'All YOY'!AQ$135)</f>
        <v>7418</v>
      </c>
      <c r="AR177" s="85">
        <f>SUMIFS(Data!$E:$E,Data!$D:$D,'All YOY'!AR$137,Data!$A:$A,'All YOY'!AR$136,Data!$C:$C,'All YOY'!$C177,Data!$B:$B,'All YOY'!AR$135)</f>
        <v>36324</v>
      </c>
      <c r="AS177" s="85">
        <f>SUMIFS(Data!$E:$E,Data!$D:$D,'All YOY'!AS$137,Data!$A:$A,'All YOY'!AS$136,Data!$C:$C,'All YOY'!$C177,Data!$B:$B,'All YOY'!AS$135)</f>
        <v>28139</v>
      </c>
      <c r="AT177" s="85">
        <f>SUMIFS(Data!$E:$E,Data!$D:$D,'All YOY'!AT$137,Data!$A:$A,'All YOY'!AT$136,Data!$C:$C,'All YOY'!$C177,Data!$B:$B,'All YOY'!AT$135)</f>
        <v>8185</v>
      </c>
      <c r="AU177" s="85">
        <f>SUMIFS(Data!$E:$E,Data!$D:$D,'All YOY'!AU$137,Data!$A:$A,'All YOY'!AU$136,Data!$C:$C,'All YOY'!$C177,Data!$B:$B,'All YOY'!AU$135)</f>
        <v>43514</v>
      </c>
      <c r="AV177" s="85">
        <f>SUMIFS(Data!$E:$E,Data!$D:$D,'All YOY'!AV$137,Data!$A:$A,'All YOY'!AV$136,Data!$C:$C,'All YOY'!$C177,Data!$B:$B,'All YOY'!AV$135)</f>
        <v>33460</v>
      </c>
      <c r="AW177" s="85">
        <f>SUMIFS(Data!$E:$E,Data!$D:$D,'All YOY'!AW$137,Data!$A:$A,'All YOY'!AW$136,Data!$C:$C,'All YOY'!$C177,Data!$B:$B,'All YOY'!AW$135)</f>
        <v>10054</v>
      </c>
      <c r="AX177" s="85">
        <f>SUMIFS(Data!$E:$E,Data!$D:$D,'All YOY'!AX$137,Data!$A:$A,'All YOY'!AX$136,Data!$C:$C,'All YOY'!$C177,Data!$B:$B,'All YOY'!AX$135)</f>
        <v>43233</v>
      </c>
      <c r="AY177" s="85">
        <f>SUMIFS(Data!$E:$E,Data!$D:$D,'All YOY'!AY$137,Data!$A:$A,'All YOY'!AY$136,Data!$C:$C,'All YOY'!$C177,Data!$B:$B,'All YOY'!AY$135)</f>
        <v>33158</v>
      </c>
      <c r="AZ177" s="85">
        <f>SUMIFS(Data!$E:$E,Data!$D:$D,'All YOY'!AZ$137,Data!$A:$A,'All YOY'!AZ$136,Data!$C:$C,'All YOY'!$C177,Data!$B:$B,'All YOY'!AZ$135)</f>
        <v>10075</v>
      </c>
      <c r="BA177" s="85">
        <f>SUMIFS(Data!$E:$E,Data!$D:$D,'All YOY'!BA$137,Data!$A:$A,'All YOY'!BA$136,Data!$C:$C,'All YOY'!$C177,Data!$B:$B,'All YOY'!BA$135)</f>
        <v>0</v>
      </c>
      <c r="BB177" s="85">
        <f>SUMIFS(Data!$E:$E,Data!$D:$D,'All YOY'!BB$137,Data!$A:$A,'All YOY'!BB$136,Data!$C:$C,'All YOY'!$C177,Data!$B:$B,'All YOY'!BB$135)</f>
        <v>0</v>
      </c>
      <c r="BC177" s="85">
        <f>SUMIFS(Data!$E:$E,Data!$D:$D,'All YOY'!BC$137,Data!$A:$A,'All YOY'!BC$136,Data!$C:$C,'All YOY'!$C177,Data!$B:$B,'All YOY'!BC$135)</f>
        <v>0</v>
      </c>
      <c r="BD177" s="85">
        <f>SUMIFS(Data!$E:$E,Data!$D:$D,'All YOY'!BD$137,Data!$A:$A,'All YOY'!BD$136,Data!$C:$C,'All YOY'!$C177,Data!$B:$B,'All YOY'!BD$135)</f>
        <v>40359</v>
      </c>
      <c r="BE177" s="85">
        <f>SUMIFS(Data!$E:$E,Data!$D:$D,'All YOY'!BE$137,Data!$A:$A,'All YOY'!BE$136,Data!$C:$C,'All YOY'!$C177,Data!$B:$B,'All YOY'!BE$135)</f>
        <v>31438</v>
      </c>
      <c r="BF177" s="85">
        <f>SUMIFS(Data!$E:$E,Data!$D:$D,'All YOY'!BF$137,Data!$A:$A,'All YOY'!BF$136,Data!$C:$C,'All YOY'!$C177,Data!$B:$B,'All YOY'!BF$135)</f>
        <v>8921</v>
      </c>
      <c r="BG177" s="85">
        <f>SUMIFS(Data!$E:$E,Data!$D:$D,'All YOY'!BG$137,Data!$A:$A,'All YOY'!BG$136,Data!$C:$C,'All YOY'!$C177,Data!$B:$B,'All YOY'!BG$135)</f>
        <v>41912</v>
      </c>
      <c r="BH177" s="85">
        <f>SUMIFS(Data!$E:$E,Data!$D:$D,'All YOY'!BH$137,Data!$A:$A,'All YOY'!BH$136,Data!$C:$C,'All YOY'!$C177,Data!$B:$B,'All YOY'!BH$135)</f>
        <v>32830</v>
      </c>
      <c r="BI177" s="85">
        <f>SUMIFS(Data!$E:$E,Data!$D:$D,'All YOY'!BI$137,Data!$A:$A,'All YOY'!BI$136,Data!$C:$C,'All YOY'!$C177,Data!$B:$B,'All YOY'!BI$135)</f>
        <v>9082</v>
      </c>
      <c r="BJ177" s="85">
        <f>SUMIFS(Data!$E:$E,Data!$D:$D,'All YOY'!BJ$137,Data!$A:$A,'All YOY'!BJ$136,Data!$C:$C,'All YOY'!$C177,Data!$B:$B,'All YOY'!BJ$135)</f>
        <v>42834</v>
      </c>
      <c r="BK177" s="85">
        <f>SUMIFS(Data!$E:$E,Data!$D:$D,'All YOY'!BK$137,Data!$A:$A,'All YOY'!BK$136,Data!$C:$C,'All YOY'!$C177,Data!$B:$B,'All YOY'!BK$135)</f>
        <v>31994</v>
      </c>
      <c r="BL177" s="85">
        <f>SUMIFS(Data!$E:$E,Data!$D:$D,'All YOY'!BL$137,Data!$A:$A,'All YOY'!BL$136,Data!$C:$C,'All YOY'!$C177,Data!$B:$B,'All YOY'!BL$135)</f>
        <v>10840</v>
      </c>
      <c r="BM177" s="85">
        <f>SUMIFS(Data!$E:$E,Data!$D:$D,'All YOY'!BM$137,Data!$A:$A,'All YOY'!BM$136,Data!$C:$C,'All YOY'!$C177,Data!$B:$B,'All YOY'!BM$135)</f>
        <v>45073</v>
      </c>
      <c r="BN177" s="85">
        <f>SUMIFS(Data!$E:$E,Data!$D:$D,'All YOY'!BN$137,Data!$A:$A,'All YOY'!BN$136,Data!$C:$C,'All YOY'!$C177,Data!$B:$B,'All YOY'!BN$135)</f>
        <v>32814</v>
      </c>
      <c r="BO177" s="85">
        <f>SUMIFS(Data!$E:$E,Data!$D:$D,'All YOY'!BO$137,Data!$A:$A,'All YOY'!BO$136,Data!$C:$C,'All YOY'!$C177,Data!$B:$B,'All YOY'!BO$135)</f>
        <v>12259</v>
      </c>
      <c r="BP177" s="85">
        <f>SUMIFS(Data!$E:$E,Data!$D:$D,'All YOY'!BP$137,Data!$A:$A,'All YOY'!BP$136,Data!$C:$C,'All YOY'!$C177,Data!$B:$B,'All YOY'!BP$135)</f>
        <v>46062</v>
      </c>
      <c r="BQ177" s="85">
        <f>SUMIFS(Data!$E:$E,Data!$D:$D,'All YOY'!BQ$137,Data!$A:$A,'All YOY'!BQ$136,Data!$C:$C,'All YOY'!$C177,Data!$B:$B,'All YOY'!BQ$135)</f>
        <v>33056</v>
      </c>
      <c r="BR177" s="85">
        <f>SUMIFS(Data!$E:$E,Data!$D:$D,'All YOY'!BR$137,Data!$A:$A,'All YOY'!BR$136,Data!$C:$C,'All YOY'!$C177,Data!$B:$B,'All YOY'!BR$135)</f>
        <v>13006</v>
      </c>
      <c r="BS177" s="85">
        <f>SUMIFS(Data!$E:$E,Data!$D:$D,'All YOY'!BS$137,Data!$A:$A,'All YOY'!BS$136,Data!$C:$C,'All YOY'!$C177,Data!$B:$B,'All YOY'!BS$135)</f>
        <v>42802</v>
      </c>
      <c r="BT177" s="85">
        <f>SUMIFS(Data!$E:$E,Data!$D:$D,'All YOY'!BT$137,Data!$A:$A,'All YOY'!BT$136,Data!$C:$C,'All YOY'!$C177,Data!$B:$B,'All YOY'!BT$135)</f>
        <v>33922</v>
      </c>
      <c r="BU177" s="85">
        <f>SUMIFS(Data!$E:$E,Data!$D:$D,'All YOY'!BU$137,Data!$A:$A,'All YOY'!BU$136,Data!$C:$C,'All YOY'!$C177,Data!$B:$B,'All YOY'!BU$135)</f>
        <v>8880</v>
      </c>
      <c r="BV177" s="85">
        <f>SUMIFS(Data!$E:$E,Data!$D:$D,'All YOY'!BV$137,Data!$A:$A,'All YOY'!BV$136,Data!$C:$C,'All YOY'!$C177,Data!$B:$B,'All YOY'!BV$135)</f>
        <v>43670</v>
      </c>
      <c r="BW177" s="85">
        <f>SUMIFS(Data!$E:$E,Data!$D:$D,'All YOY'!BW$137,Data!$A:$A,'All YOY'!BW$136,Data!$C:$C,'All YOY'!$C177,Data!$B:$B,'All YOY'!BW$135)</f>
        <v>34160</v>
      </c>
      <c r="BX177" s="85">
        <f>SUMIFS(Data!$E:$E,Data!$D:$D,'All YOY'!BX$137,Data!$A:$A,'All YOY'!BX$136,Data!$C:$C,'All YOY'!$C177,Data!$B:$B,'All YOY'!BX$135)</f>
        <v>9510</v>
      </c>
      <c r="BY177" s="85">
        <f>SUMIFS(Data!$E:$E,Data!$D:$D,'All YOY'!BY$137,Data!$A:$A,'All YOY'!BY$136,Data!$C:$C,'All YOY'!$C177,Data!$B:$B,'All YOY'!BY$135)</f>
        <v>46769</v>
      </c>
      <c r="BZ177" s="85">
        <f>SUMIFS(Data!$E:$E,Data!$D:$D,'All YOY'!BZ$137,Data!$A:$A,'All YOY'!BZ$136,Data!$C:$C,'All YOY'!$C177,Data!$B:$B,'All YOY'!BZ$135)</f>
        <v>35647</v>
      </c>
      <c r="CA177" s="85">
        <f>SUMIFS(Data!$E:$E,Data!$D:$D,'All YOY'!CA$137,Data!$A:$A,'All YOY'!CA$136,Data!$C:$C,'All YOY'!$C177,Data!$B:$B,'All YOY'!CA$135)</f>
        <v>11122</v>
      </c>
      <c r="CB177" s="85">
        <f>SUMIFS(Data!$E:$E,Data!$D:$D,'All YOY'!CB$137,Data!$A:$A,'All YOY'!CB$136,Data!$C:$C,'All YOY'!$C177,Data!$B:$B,'All YOY'!CB$135)</f>
        <v>46760</v>
      </c>
      <c r="CC177" s="85">
        <f>SUMIFS(Data!$E:$E,Data!$D:$D,'All YOY'!CC$137,Data!$A:$A,'All YOY'!CC$136,Data!$C:$C,'All YOY'!$C177,Data!$B:$B,'All YOY'!CC$135)</f>
        <v>35460</v>
      </c>
      <c r="CD177" s="85">
        <f>SUMIFS(Data!$E:$E,Data!$D:$D,'All YOY'!CD$137,Data!$A:$A,'All YOY'!CD$136,Data!$C:$C,'All YOY'!$C177,Data!$B:$B,'All YOY'!CD$135)</f>
        <v>11300</v>
      </c>
      <c r="CE177" s="85">
        <f>SUMIFS(Data!$E:$E,Data!$D:$D,'All YOY'!CE$137,Data!$A:$A,'All YOY'!CE$136,Data!$C:$C,'All YOY'!$C177,Data!$B:$B,'All YOY'!CE$135)</f>
        <v>48605</v>
      </c>
      <c r="CF177" s="85">
        <f>SUMIFS(Data!$E:$E,Data!$D:$D,'All YOY'!CF$137,Data!$A:$A,'All YOY'!CF$136,Data!$C:$C,'All YOY'!$C177,Data!$B:$B,'All YOY'!CF$135)</f>
        <v>37442</v>
      </c>
      <c r="CG177" s="85">
        <f>SUMIFS(Data!$E:$E,Data!$D:$D,'All YOY'!CG$137,Data!$A:$A,'All YOY'!CG$136,Data!$C:$C,'All YOY'!$C177,Data!$B:$B,'All YOY'!CG$135)</f>
        <v>11163</v>
      </c>
      <c r="CH177" s="85">
        <f>SUMIFS(Data!$E:$E,Data!$D:$D,'All YOY'!CH$137,Data!$A:$A,'All YOY'!CH$136,Data!$C:$C,'All YOY'!$C177,Data!$B:$B,'All YOY'!CH$135)</f>
        <v>44707</v>
      </c>
      <c r="CI177" s="85">
        <f>SUMIFS(Data!$E:$E,Data!$D:$D,'All YOY'!CI$137,Data!$A:$A,'All YOY'!CI$136,Data!$C:$C,'All YOY'!$C177,Data!$B:$B,'All YOY'!CI$135)</f>
        <v>35979</v>
      </c>
      <c r="CJ177" s="85">
        <f>SUMIFS(Data!$E:$E,Data!$D:$D,'All YOY'!CJ$137,Data!$A:$A,'All YOY'!CJ$136,Data!$C:$C,'All YOY'!$C177,Data!$B:$B,'All YOY'!CJ$135)</f>
        <v>8728</v>
      </c>
      <c r="CK177" s="85">
        <f>SUMIFS(Data!$E:$E,Data!$D:$D,'All YOY'!CK$137,Data!$A:$A,'All YOY'!CK$136,Data!$C:$C,'All YOY'!$C177,Data!$B:$B,'All YOY'!CK$135)</f>
        <v>49926</v>
      </c>
      <c r="CL177" s="85">
        <f>SUMIFS(Data!$E:$E,Data!$D:$D,'All YOY'!CL$137,Data!$A:$A,'All YOY'!CL$136,Data!$C:$C,'All YOY'!$C177,Data!$B:$B,'All YOY'!CL$135)</f>
        <v>38030</v>
      </c>
      <c r="CM177" s="85">
        <f>SUMIFS(Data!$E:$E,Data!$D:$D,'All YOY'!CM$137,Data!$A:$A,'All YOY'!CM$136,Data!$C:$C,'All YOY'!$C177,Data!$B:$B,'All YOY'!CM$135)</f>
        <v>11896</v>
      </c>
      <c r="CN177" s="85">
        <f>SUMIFS(Data!$E:$E,Data!$D:$D,'All YOY'!CN$137,Data!$A:$A,'All YOY'!CN$136,Data!$C:$C,'All YOY'!$C177,Data!$B:$B,'All YOY'!CN$135)</f>
        <v>43216</v>
      </c>
      <c r="CO177" s="85">
        <f>SUMIFS(Data!$E:$E,Data!$D:$D,'All YOY'!CO$137,Data!$A:$A,'All YOY'!CO$136,Data!$C:$C,'All YOY'!$C177,Data!$B:$B,'All YOY'!CO$135)</f>
        <v>36471</v>
      </c>
      <c r="CP177" s="85">
        <f>SUMIFS(Data!$E:$E,Data!$D:$D,'All YOY'!CP$137,Data!$A:$A,'All YOY'!CP$136,Data!$C:$C,'All YOY'!$C177,Data!$B:$B,'All YOY'!CP$135)</f>
        <v>6745</v>
      </c>
      <c r="CQ177" s="85">
        <f>SUMIFS(Data!$E:$E,Data!$D:$D,'All YOY'!CQ$137,Data!$A:$A,'All YOY'!CQ$136,Data!$C:$C,'All YOY'!$C177,Data!$B:$B,'All YOY'!CQ$135)</f>
        <v>43011</v>
      </c>
      <c r="CR177" s="85">
        <f>SUMIFS(Data!$E:$E,Data!$D:$D,'All YOY'!CR$137,Data!$A:$A,'All YOY'!CR$136,Data!$C:$C,'All YOY'!$C177,Data!$B:$B,'All YOY'!CR$135)</f>
        <v>36298</v>
      </c>
      <c r="CS177" s="85">
        <f>SUMIFS(Data!$E:$E,Data!$D:$D,'All YOY'!CS$137,Data!$A:$A,'All YOY'!CS$136,Data!$C:$C,'All YOY'!$C177,Data!$B:$B,'All YOY'!CS$135)</f>
        <v>6713</v>
      </c>
      <c r="CT177" s="85">
        <f>SUMIFS(Data!$E:$E,Data!$D:$D,'All YOY'!CT$137,Data!$A:$A,'All YOY'!CT$136,Data!$C:$C,'All YOY'!$C177,Data!$B:$B,'All YOY'!CT$135)</f>
        <v>41427</v>
      </c>
      <c r="CU177" s="85">
        <f>SUMIFS(Data!$E:$E,Data!$D:$D,'All YOY'!CU$137,Data!$A:$A,'All YOY'!CU$136,Data!$C:$C,'All YOY'!$C177,Data!$B:$B,'All YOY'!CU$135)</f>
        <v>34696</v>
      </c>
      <c r="CV177" s="85">
        <f>SUMIFS(Data!$E:$E,Data!$D:$D,'All YOY'!CV$137,Data!$A:$A,'All YOY'!CV$136,Data!$C:$C,'All YOY'!$C177,Data!$B:$B,'All YOY'!CV$135)</f>
        <v>6731</v>
      </c>
      <c r="CW177" s="85">
        <f>SUMIFS(Data!$E:$E,Data!$D:$D,'All YOY'!CW$137,Data!$A:$A,'All YOY'!CW$136,Data!$C:$C,'All YOY'!$C177,Data!$B:$B,'All YOY'!CW$135)</f>
        <v>41741</v>
      </c>
      <c r="CX177" s="85">
        <f>SUMIFS(Data!$E:$E,Data!$D:$D,'All YOY'!CX$137,Data!$A:$A,'All YOY'!CX$136,Data!$C:$C,'All YOY'!$C177,Data!$B:$B,'All YOY'!CX$135)</f>
        <v>33860</v>
      </c>
      <c r="CY177" s="85">
        <f>SUMIFS(Data!$E:$E,Data!$D:$D,'All YOY'!CY$137,Data!$A:$A,'All YOY'!CY$136,Data!$C:$C,'All YOY'!$C177,Data!$B:$B,'All YOY'!CY$135)</f>
        <v>7881</v>
      </c>
      <c r="CZ177" s="85">
        <f>SUMIFS(Data!$E:$E,Data!$D:$D,'All YOY'!CZ$137,Data!$A:$A,'All YOY'!CZ$136,Data!$C:$C,'All YOY'!$C177,Data!$B:$B,'All YOY'!CZ$135)</f>
        <v>43501</v>
      </c>
      <c r="DA177" s="85">
        <f>SUMIFS(Data!$E:$E,Data!$D:$D,'All YOY'!DA$137,Data!$A:$A,'All YOY'!DA$136,Data!$C:$C,'All YOY'!$C177,Data!$B:$B,'All YOY'!DA$135)</f>
        <v>34821</v>
      </c>
      <c r="DB177" s="85">
        <f>SUMIFS(Data!$E:$E,Data!$D:$D,'All YOY'!DB$137,Data!$A:$A,'All YOY'!DB$136,Data!$C:$C,'All YOY'!$C177,Data!$B:$B,'All YOY'!DB$135)</f>
        <v>8680</v>
      </c>
      <c r="DC177" s="85">
        <f>SUMIFS(Data!$E:$E,Data!$D:$D,'All YOY'!DC$137,Data!$A:$A,'All YOY'!DC$136,Data!$C:$C,'All YOY'!$C177,Data!$B:$B,'All YOY'!DC$135)</f>
        <v>43942</v>
      </c>
      <c r="DD177" s="85">
        <f>SUMIFS(Data!$E:$E,Data!$D:$D,'All YOY'!DD$137,Data!$A:$A,'All YOY'!DD$136,Data!$C:$C,'All YOY'!$C177,Data!$B:$B,'All YOY'!DD$135)</f>
        <v>34842</v>
      </c>
      <c r="DE177" s="85">
        <f>SUMIFS(Data!$E:$E,Data!$D:$D,'All YOY'!DE$137,Data!$A:$A,'All YOY'!DE$136,Data!$C:$C,'All YOY'!$C177,Data!$B:$B,'All YOY'!DE$135)</f>
        <v>9100</v>
      </c>
    </row>
    <row r="179" spans="1:109">
      <c r="C179" s="237"/>
      <c r="D179" s="93"/>
      <c r="E179" s="93"/>
      <c r="F179" s="235"/>
      <c r="G179" s="235"/>
      <c r="H179" s="235"/>
      <c r="I179" s="235"/>
      <c r="J179" s="235"/>
      <c r="K179" s="235"/>
    </row>
    <row r="180" spans="1:109">
      <c r="C180" s="237"/>
      <c r="D180" s="93"/>
      <c r="E180" s="93"/>
      <c r="F180" s="91"/>
      <c r="G180" s="91"/>
      <c r="H180" s="91"/>
      <c r="I180" s="91"/>
      <c r="J180" s="91"/>
      <c r="K180" s="91"/>
    </row>
    <row r="181" spans="1:109">
      <c r="A181" s="90" t="s">
        <v>442</v>
      </c>
      <c r="B181" s="90"/>
      <c r="C181" s="92"/>
      <c r="D181" s="92"/>
      <c r="E181" s="92"/>
      <c r="F181" s="92"/>
      <c r="G181" s="92"/>
      <c r="H181" s="92"/>
      <c r="I181" s="92"/>
      <c r="J181" s="92"/>
      <c r="K181" s="92"/>
    </row>
    <row r="182" spans="1:109">
      <c r="A182" s="90" t="s">
        <v>429</v>
      </c>
      <c r="B182" s="90"/>
      <c r="C182" s="92"/>
      <c r="D182" s="92"/>
      <c r="E182" s="92"/>
      <c r="F182" s="92"/>
      <c r="G182" s="92"/>
      <c r="H182" s="92"/>
      <c r="I182" s="92"/>
      <c r="J182" s="92"/>
      <c r="K182" s="92"/>
    </row>
    <row r="183" spans="1:109">
      <c r="A183" s="90" t="s">
        <v>446</v>
      </c>
      <c r="B183" s="90"/>
      <c r="C183" s="92"/>
      <c r="D183" s="92"/>
      <c r="E183" s="92"/>
      <c r="F183" s="92"/>
      <c r="G183" s="92"/>
      <c r="H183" s="92"/>
      <c r="I183" s="92"/>
      <c r="J183" s="92"/>
      <c r="K183" s="92"/>
    </row>
    <row r="184" spans="1:109">
      <c r="A184" s="90" t="s">
        <v>435</v>
      </c>
      <c r="B184" s="90"/>
      <c r="C184" s="92"/>
      <c r="D184" s="92"/>
      <c r="E184" s="92"/>
      <c r="F184" s="92"/>
      <c r="G184" s="92"/>
      <c r="H184" s="92"/>
      <c r="I184" s="92"/>
      <c r="J184" s="92"/>
      <c r="K184" s="92"/>
    </row>
    <row r="185" spans="1:109">
      <c r="A185" s="90" t="s">
        <v>425</v>
      </c>
      <c r="B185" s="90"/>
      <c r="C185" s="92"/>
      <c r="D185" s="92"/>
      <c r="E185" s="92"/>
      <c r="F185" s="92"/>
      <c r="G185" s="92"/>
      <c r="H185" s="92"/>
      <c r="I185" s="92"/>
      <c r="J185" s="92"/>
      <c r="K185" s="92"/>
    </row>
    <row r="186" spans="1:109">
      <c r="A186" s="90" t="s">
        <v>432</v>
      </c>
      <c r="B186" s="90"/>
      <c r="C186" s="92"/>
      <c r="D186" s="92"/>
      <c r="E186" s="92"/>
      <c r="F186" s="92"/>
      <c r="G186" s="92"/>
      <c r="H186" s="92"/>
      <c r="I186" s="92"/>
      <c r="J186" s="92"/>
      <c r="K186" s="92"/>
    </row>
    <row r="187" spans="1:109">
      <c r="A187" s="90" t="s">
        <v>434</v>
      </c>
      <c r="B187" s="90"/>
      <c r="C187" s="92"/>
      <c r="D187" s="92"/>
      <c r="E187" s="92"/>
      <c r="F187" s="92"/>
      <c r="G187" s="92"/>
      <c r="H187" s="92"/>
      <c r="I187" s="92"/>
      <c r="J187" s="92"/>
      <c r="K187" s="92"/>
    </row>
    <row r="188" spans="1:109">
      <c r="A188" s="90" t="s">
        <v>427</v>
      </c>
      <c r="B188" s="90"/>
      <c r="C188" s="92"/>
      <c r="D188" s="92"/>
      <c r="E188" s="92"/>
      <c r="F188" s="92"/>
      <c r="G188" s="92"/>
      <c r="H188" s="92"/>
      <c r="I188" s="92"/>
      <c r="J188" s="92"/>
      <c r="K188" s="92"/>
    </row>
  </sheetData>
  <sortState columnSort="1" ref="C2:CZ2">
    <sortCondition ref="C2:CZ2"/>
  </sortState>
  <mergeCells count="5">
    <mergeCell ref="F179:G179"/>
    <mergeCell ref="H179:I179"/>
    <mergeCell ref="J179:K179"/>
    <mergeCell ref="A46:I46"/>
    <mergeCell ref="C179:C180"/>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564"/>
  <sheetViews>
    <sheetView topLeftCell="A13090" workbookViewId="0">
      <selection activeCell="C13113" sqref="C13113"/>
    </sheetView>
  </sheetViews>
  <sheetFormatPr baseColWidth="10" defaultColWidth="8.83203125" defaultRowHeight="14" x14ac:dyDescent="0"/>
  <cols>
    <col min="1" max="1" width="8.83203125" style="71"/>
    <col min="2" max="2" width="19.83203125" style="71" bestFit="1" customWidth="1"/>
    <col min="3" max="3" width="58.5" style="71" customWidth="1"/>
    <col min="4" max="4" width="22.6640625" style="71" customWidth="1"/>
    <col min="5" max="5" width="16.5" style="71" customWidth="1"/>
    <col min="6" max="6" width="15" bestFit="1" customWidth="1"/>
    <col min="7" max="7" width="34.1640625" style="75" bestFit="1" customWidth="1"/>
    <col min="8" max="8" width="10.1640625" bestFit="1" customWidth="1"/>
  </cols>
  <sheetData>
    <row r="1" spans="1:8">
      <c r="A1" s="72" t="s">
        <v>414</v>
      </c>
      <c r="B1" s="72" t="s">
        <v>415</v>
      </c>
      <c r="C1" s="72" t="s">
        <v>416</v>
      </c>
      <c r="D1" s="72" t="s">
        <v>417</v>
      </c>
      <c r="E1" s="72" t="s">
        <v>420</v>
      </c>
      <c r="F1" s="72" t="s">
        <v>423</v>
      </c>
      <c r="G1" s="74" t="s">
        <v>424</v>
      </c>
    </row>
    <row r="2" spans="1:8">
      <c r="A2" s="71">
        <v>1980</v>
      </c>
      <c r="B2" s="71" t="s">
        <v>418</v>
      </c>
      <c r="C2" t="s">
        <v>5</v>
      </c>
      <c r="D2" s="71" t="s">
        <v>3</v>
      </c>
      <c r="E2" s="70">
        <f>IF('Total Employment'!FG$11&lt;0,"N/A",'Total Employment'!FG$11)</f>
        <v>2898000</v>
      </c>
      <c r="F2" s="70"/>
      <c r="H2" s="28"/>
    </row>
    <row r="3" spans="1:8">
      <c r="A3" s="71">
        <v>1980</v>
      </c>
      <c r="B3" s="71" t="s">
        <v>418</v>
      </c>
      <c r="C3" t="s">
        <v>6</v>
      </c>
      <c r="D3" s="71" t="s">
        <v>3</v>
      </c>
      <c r="E3" s="70">
        <f>IF('Total Employment'!FG$33&lt;0,"N/A",'Total Employment'!FG$33)</f>
        <v>110000</v>
      </c>
      <c r="F3" s="70" t="s">
        <v>425</v>
      </c>
      <c r="G3" s="75" t="s">
        <v>426</v>
      </c>
      <c r="H3" s="28"/>
    </row>
    <row r="4" spans="1:8">
      <c r="A4" s="71">
        <v>1980</v>
      </c>
      <c r="B4" s="71" t="s">
        <v>418</v>
      </c>
      <c r="C4" t="s">
        <v>7</v>
      </c>
      <c r="D4" s="71" t="s">
        <v>3</v>
      </c>
      <c r="E4" s="70">
        <f>IF('Total Employment'!FG$37&lt;0,"N/A",'Total Employment'!FG$37)</f>
        <v>65000</v>
      </c>
      <c r="F4" s="70" t="s">
        <v>425</v>
      </c>
      <c r="G4" s="75" t="s">
        <v>426</v>
      </c>
      <c r="H4" s="28"/>
    </row>
    <row r="5" spans="1:8">
      <c r="A5" s="71">
        <v>1980</v>
      </c>
      <c r="B5" s="71" t="s">
        <v>418</v>
      </c>
      <c r="C5" t="s">
        <v>8</v>
      </c>
      <c r="D5" s="71" t="s">
        <v>3</v>
      </c>
      <c r="E5" s="70" t="str">
        <f>IF('Total Employment'!FG$36&lt;0,"N/A",'Total Employment'!FG$36)</f>
        <v>N/A</v>
      </c>
      <c r="F5" s="70" t="s">
        <v>427</v>
      </c>
      <c r="G5" s="75" t="s">
        <v>428</v>
      </c>
      <c r="H5" s="28"/>
    </row>
    <row r="6" spans="1:8">
      <c r="A6" s="71">
        <v>1980</v>
      </c>
      <c r="B6" s="71" t="s">
        <v>418</v>
      </c>
      <c r="C6" t="s">
        <v>9</v>
      </c>
      <c r="D6" s="71" t="s">
        <v>3</v>
      </c>
      <c r="E6" s="70">
        <f>IF('Total Employment'!FG$13&lt;0,"N/A",'Total Employment'!FG$13)</f>
        <v>976000</v>
      </c>
      <c r="F6" s="70" t="s">
        <v>429</v>
      </c>
      <c r="G6" s="75" t="s">
        <v>422</v>
      </c>
      <c r="H6" s="28"/>
    </row>
    <row r="7" spans="1:8">
      <c r="A7" s="71">
        <v>1980</v>
      </c>
      <c r="B7" s="71" t="s">
        <v>418</v>
      </c>
      <c r="C7" t="s">
        <v>10</v>
      </c>
      <c r="D7" s="71" t="s">
        <v>3</v>
      </c>
      <c r="E7" s="70">
        <f>IF('Total Employment'!FG$46&lt;0,"N/A",'Total Employment'!FG$46)</f>
        <v>56000</v>
      </c>
      <c r="F7" s="70" t="s">
        <v>427</v>
      </c>
      <c r="G7" s="75" t="s">
        <v>428</v>
      </c>
      <c r="H7" s="28"/>
    </row>
    <row r="8" spans="1:8">
      <c r="A8" s="71">
        <v>1980</v>
      </c>
      <c r="B8" s="71" t="s">
        <v>418</v>
      </c>
      <c r="C8" t="s">
        <v>11</v>
      </c>
      <c r="D8" s="71" t="s">
        <v>3</v>
      </c>
      <c r="E8" s="70" t="str">
        <f>IF('Total Employment'!FG$47&lt;0,"N/A",'Total Employment'!FG$47)</f>
        <v>N/A</v>
      </c>
      <c r="F8" s="70" t="s">
        <v>427</v>
      </c>
      <c r="G8" s="75" t="s">
        <v>428</v>
      </c>
      <c r="H8" s="28"/>
    </row>
    <row r="9" spans="1:8">
      <c r="A9" s="71">
        <v>1980</v>
      </c>
      <c r="B9" s="71" t="s">
        <v>418</v>
      </c>
      <c r="C9" t="s">
        <v>13</v>
      </c>
      <c r="D9" s="71" t="s">
        <v>3</v>
      </c>
      <c r="E9" s="70" t="str">
        <f>IF(E8="N/A","N/A",E7-E8)</f>
        <v>N/A</v>
      </c>
      <c r="F9" s="70" t="s">
        <v>427</v>
      </c>
      <c r="G9" s="75" t="s">
        <v>428</v>
      </c>
      <c r="H9" s="28"/>
    </row>
    <row r="10" spans="1:8">
      <c r="A10" s="71">
        <v>1980</v>
      </c>
      <c r="B10" s="71" t="s">
        <v>418</v>
      </c>
      <c r="C10" t="s">
        <v>14</v>
      </c>
      <c r="D10" s="71" t="s">
        <v>3</v>
      </c>
      <c r="E10" s="70">
        <f>IF('Total Employment'!FG$34&lt;0,"N/A",'Total Employment'!FG$34)</f>
        <v>0</v>
      </c>
      <c r="F10" s="70" t="s">
        <v>427</v>
      </c>
      <c r="G10" s="75" t="s">
        <v>431</v>
      </c>
      <c r="H10" s="28"/>
    </row>
    <row r="11" spans="1:8">
      <c r="A11" s="71">
        <v>1980</v>
      </c>
      <c r="B11" s="71" t="s">
        <v>418</v>
      </c>
      <c r="C11" t="s">
        <v>15</v>
      </c>
      <c r="D11" s="71" t="s">
        <v>3</v>
      </c>
      <c r="E11" s="70">
        <f>IF('Total Employment'!FG$35&lt;0,"N/A",'Total Employment'!FG$35)</f>
        <v>0</v>
      </c>
      <c r="F11" s="70" t="s">
        <v>427</v>
      </c>
      <c r="G11" s="75" t="s">
        <v>431</v>
      </c>
      <c r="H11" s="28"/>
    </row>
    <row r="12" spans="1:8">
      <c r="A12" s="71">
        <v>1980</v>
      </c>
      <c r="B12" s="71" t="s">
        <v>418</v>
      </c>
      <c r="C12" t="s">
        <v>16</v>
      </c>
      <c r="D12" s="71" t="s">
        <v>3</v>
      </c>
      <c r="E12" s="70">
        <f>IF(E11="N/A","N/A",E10-E11)</f>
        <v>0</v>
      </c>
      <c r="F12" s="70" t="s">
        <v>427</v>
      </c>
      <c r="G12" s="75" t="s">
        <v>431</v>
      </c>
      <c r="H12" s="28"/>
    </row>
    <row r="13" spans="1:8">
      <c r="A13" s="71">
        <v>1980</v>
      </c>
      <c r="B13" s="71" t="s">
        <v>418</v>
      </c>
      <c r="C13" t="s">
        <v>17</v>
      </c>
      <c r="D13" s="71" t="s">
        <v>3</v>
      </c>
      <c r="E13" s="70" t="str">
        <f>IF('Total Employment'!FG$16&lt;0,"N/A",'Total Employment'!FG$16)</f>
        <v>N/A</v>
      </c>
      <c r="F13" s="70" t="s">
        <v>427</v>
      </c>
      <c r="G13" s="75" t="s">
        <v>428</v>
      </c>
      <c r="H13" s="28"/>
    </row>
    <row r="14" spans="1:8">
      <c r="A14" s="71">
        <v>1980</v>
      </c>
      <c r="B14" s="71" t="s">
        <v>418</v>
      </c>
      <c r="C14" t="s">
        <v>18</v>
      </c>
      <c r="D14" s="71" t="s">
        <v>3</v>
      </c>
      <c r="E14" s="70">
        <f>IF('Total Employment'!FG$41&lt;0,"N/A",'Total Employment'!FG$41)</f>
        <v>5000</v>
      </c>
      <c r="F14" s="70" t="s">
        <v>432</v>
      </c>
      <c r="G14" s="75" t="s">
        <v>430</v>
      </c>
      <c r="H14" s="28"/>
    </row>
    <row r="15" spans="1:8">
      <c r="A15" s="71">
        <v>1980</v>
      </c>
      <c r="B15" s="71" t="s">
        <v>418</v>
      </c>
      <c r="C15" t="s">
        <v>19</v>
      </c>
      <c r="D15" s="71" t="s">
        <v>3</v>
      </c>
      <c r="E15" s="70" t="str">
        <f>IF('Total Employment'!FG$15&lt;0,"N/A",'Total Employment'!FG$15)</f>
        <v>N/A</v>
      </c>
      <c r="F15" s="70" t="s">
        <v>427</v>
      </c>
      <c r="G15" s="75" t="s">
        <v>430</v>
      </c>
      <c r="H15" s="28"/>
    </row>
    <row r="16" spans="1:8">
      <c r="A16" s="71">
        <v>1980</v>
      </c>
      <c r="B16" s="71" t="s">
        <v>418</v>
      </c>
      <c r="C16" t="s">
        <v>20</v>
      </c>
      <c r="D16" s="71" t="s">
        <v>3</v>
      </c>
      <c r="E16" s="70" t="str">
        <f>IF('Total Employment'!FG$52&lt;0,"N/A",'Total Employment'!FG$52)</f>
        <v>N/A</v>
      </c>
      <c r="F16" s="70" t="s">
        <v>432</v>
      </c>
      <c r="G16" s="75" t="s">
        <v>430</v>
      </c>
      <c r="H16" s="28"/>
    </row>
    <row r="17" spans="1:8">
      <c r="A17" s="71">
        <v>1980</v>
      </c>
      <c r="B17" s="71" t="s">
        <v>418</v>
      </c>
      <c r="C17" t="s">
        <v>21</v>
      </c>
      <c r="D17" s="71" t="s">
        <v>3</v>
      </c>
      <c r="E17" s="70" t="str">
        <f>IF('Total Employment'!FG$48&lt;0,"N/A",'Total Employment'!FG$48)</f>
        <v>N/A</v>
      </c>
      <c r="F17" s="70" t="s">
        <v>434</v>
      </c>
      <c r="G17" s="75" t="s">
        <v>422</v>
      </c>
      <c r="H17" s="28"/>
    </row>
    <row r="18" spans="1:8">
      <c r="A18" s="71">
        <v>1980</v>
      </c>
      <c r="B18" s="71" t="s">
        <v>418</v>
      </c>
      <c r="C18" t="s">
        <v>421</v>
      </c>
      <c r="D18" s="71" t="s">
        <v>3</v>
      </c>
      <c r="E18" s="70">
        <f>IF('Total Employment'!FG$38&lt;0,"N/A",'Total Employment'!FG$38)</f>
        <v>264000</v>
      </c>
      <c r="F18" s="70" t="s">
        <v>427</v>
      </c>
      <c r="G18" s="75" t="s">
        <v>433</v>
      </c>
      <c r="H18" s="28"/>
    </row>
    <row r="19" spans="1:8">
      <c r="A19" s="71">
        <v>1980</v>
      </c>
      <c r="B19" s="71" t="s">
        <v>418</v>
      </c>
      <c r="C19" t="s">
        <v>22</v>
      </c>
      <c r="D19" s="71" t="s">
        <v>3</v>
      </c>
      <c r="E19" s="70" t="str">
        <f>IF('Total Employment'!FG$39&lt;0,"N/A",'Total Employment'!FG$39)</f>
        <v>N/A</v>
      </c>
      <c r="F19" s="70" t="s">
        <v>427</v>
      </c>
      <c r="G19" s="75" t="s">
        <v>433</v>
      </c>
      <c r="H19" s="28"/>
    </row>
    <row r="20" spans="1:8">
      <c r="A20" s="71">
        <v>1980</v>
      </c>
      <c r="B20" s="71" t="s">
        <v>418</v>
      </c>
      <c r="C20" t="s">
        <v>23</v>
      </c>
      <c r="D20" s="71" t="s">
        <v>3</v>
      </c>
      <c r="E20" s="70" t="str">
        <f>IF('Total Employment'!FG$40&lt;0,"N/A",'Total Employment'!FG$40)</f>
        <v>N/A</v>
      </c>
      <c r="F20" s="70" t="s">
        <v>427</v>
      </c>
      <c r="G20" s="75" t="s">
        <v>433</v>
      </c>
      <c r="H20" s="28"/>
    </row>
    <row r="21" spans="1:8">
      <c r="A21" s="71">
        <v>1980</v>
      </c>
      <c r="B21" s="71" t="s">
        <v>418</v>
      </c>
      <c r="C21" t="s">
        <v>24</v>
      </c>
      <c r="D21" s="71" t="s">
        <v>3</v>
      </c>
      <c r="E21" s="70" t="str">
        <f>IF('Total Employment'!FG$32&lt;0,"N/A",'Total Employment'!FG$32)</f>
        <v>N/A</v>
      </c>
      <c r="F21" s="70" t="s">
        <v>435</v>
      </c>
      <c r="G21" s="75" t="s">
        <v>436</v>
      </c>
      <c r="H21" s="28"/>
    </row>
    <row r="22" spans="1:8">
      <c r="A22" s="71">
        <v>1980</v>
      </c>
      <c r="B22" s="71" t="s">
        <v>418</v>
      </c>
      <c r="C22" t="s">
        <v>25</v>
      </c>
      <c r="D22" s="71" t="s">
        <v>3</v>
      </c>
      <c r="E22" s="70" t="str">
        <f>IF('Total Employment'!FG$42&lt;0,"N/A",'Total Employment'!FG$42)</f>
        <v>N/A</v>
      </c>
      <c r="F22" s="70" t="s">
        <v>434</v>
      </c>
      <c r="G22" s="75" t="s">
        <v>437</v>
      </c>
      <c r="H22" s="28"/>
    </row>
    <row r="23" spans="1:8">
      <c r="A23" s="71">
        <v>1980</v>
      </c>
      <c r="B23" s="71" t="s">
        <v>418</v>
      </c>
      <c r="C23" t="s">
        <v>26</v>
      </c>
      <c r="D23" s="71" t="s">
        <v>3</v>
      </c>
      <c r="E23" s="70" t="str">
        <f>IF('Total Employment'!FG$45&lt;0,"N/A",'Total Employment'!FG$45)</f>
        <v>N/A</v>
      </c>
      <c r="F23" s="70" t="s">
        <v>427</v>
      </c>
      <c r="G23" s="75" t="s">
        <v>69</v>
      </c>
      <c r="H23" s="28"/>
    </row>
    <row r="24" spans="1:8">
      <c r="A24" s="71">
        <v>1980</v>
      </c>
      <c r="B24" s="71" t="s">
        <v>418</v>
      </c>
      <c r="C24" t="s">
        <v>27</v>
      </c>
      <c r="D24" s="71" t="s">
        <v>3</v>
      </c>
      <c r="E24" s="70">
        <f>IF('Total Employment'!FG$44&lt;0,"N/A",'Total Employment'!FG$44)</f>
        <v>291000</v>
      </c>
      <c r="F24" s="70" t="s">
        <v>427</v>
      </c>
      <c r="G24" s="75" t="s">
        <v>69</v>
      </c>
      <c r="H24" s="28"/>
    </row>
    <row r="25" spans="1:8">
      <c r="A25" s="71">
        <v>1980</v>
      </c>
      <c r="B25" s="71" t="s">
        <v>418</v>
      </c>
      <c r="C25" t="s">
        <v>28</v>
      </c>
      <c r="D25" s="71" t="s">
        <v>3</v>
      </c>
      <c r="E25" s="70">
        <f>IF('Total Employment'!FG$51&lt;0,"N/A",'Total Employment'!FG$51)</f>
        <v>0</v>
      </c>
      <c r="F25" s="70" t="s">
        <v>422</v>
      </c>
      <c r="G25" s="76" t="s">
        <v>422</v>
      </c>
      <c r="H25" s="28"/>
    </row>
    <row r="26" spans="1:8">
      <c r="A26" s="71">
        <v>1980</v>
      </c>
      <c r="B26" s="71" t="s">
        <v>418</v>
      </c>
      <c r="C26" t="s">
        <v>29</v>
      </c>
      <c r="D26" s="71" t="s">
        <v>3</v>
      </c>
      <c r="E26" s="70">
        <f>IF('Total Employment'!FG$50&lt;0,"N/A",'Total Employment'!FG$50)</f>
        <v>0</v>
      </c>
      <c r="F26" s="70" t="s">
        <v>422</v>
      </c>
      <c r="G26" s="76" t="s">
        <v>422</v>
      </c>
      <c r="H26" s="28"/>
    </row>
    <row r="27" spans="1:8">
      <c r="A27" s="71">
        <v>1980</v>
      </c>
      <c r="B27" s="71" t="s">
        <v>418</v>
      </c>
      <c r="C27" t="s">
        <v>30</v>
      </c>
      <c r="D27" s="71" t="s">
        <v>3</v>
      </c>
      <c r="E27" s="70">
        <f>IF('Total Employment'!FG$56&lt;0,"N/A",'Total Employment'!FG$56)</f>
        <v>0</v>
      </c>
      <c r="F27" s="70" t="s">
        <v>422</v>
      </c>
      <c r="G27" s="76" t="s">
        <v>422</v>
      </c>
      <c r="H27" s="28"/>
    </row>
    <row r="28" spans="1:8">
      <c r="A28" s="71">
        <v>1980</v>
      </c>
      <c r="B28" s="71" t="s">
        <v>418</v>
      </c>
      <c r="C28" t="s">
        <v>31</v>
      </c>
      <c r="D28" s="71" t="s">
        <v>3</v>
      </c>
      <c r="E28" s="70">
        <f>IF('Total Employment'!FG$57&lt;0,"N/A",'Total Employment'!FG$57)</f>
        <v>0</v>
      </c>
      <c r="F28" s="70" t="s">
        <v>422</v>
      </c>
      <c r="G28" s="76" t="s">
        <v>422</v>
      </c>
      <c r="H28" s="28"/>
    </row>
    <row r="29" spans="1:8">
      <c r="A29" s="71">
        <v>1980</v>
      </c>
      <c r="B29" s="71" t="s">
        <v>418</v>
      </c>
      <c r="C29" t="s">
        <v>32</v>
      </c>
      <c r="D29" s="71" t="s">
        <v>3</v>
      </c>
      <c r="E29" s="70">
        <f>IF('Total Employment'!FG$58&lt;0,"N/A",'Total Employment'!FG$58)</f>
        <v>0</v>
      </c>
      <c r="F29" s="70" t="s">
        <v>422</v>
      </c>
      <c r="G29" s="76" t="s">
        <v>422</v>
      </c>
      <c r="H29" s="28"/>
    </row>
    <row r="30" spans="1:8">
      <c r="A30" s="71">
        <v>1980</v>
      </c>
      <c r="B30" s="71" t="s">
        <v>418</v>
      </c>
      <c r="C30" t="s">
        <v>33</v>
      </c>
      <c r="D30" s="71" t="s">
        <v>3</v>
      </c>
      <c r="E30" s="70">
        <f>IF('Total Employment'!FG$59&lt;0,"N/A",'Total Employment'!FG$59)</f>
        <v>0</v>
      </c>
      <c r="F30" s="70" t="s">
        <v>422</v>
      </c>
      <c r="G30" s="76" t="s">
        <v>422</v>
      </c>
      <c r="H30" s="28"/>
    </row>
    <row r="31" spans="1:8">
      <c r="A31" s="71">
        <v>1980</v>
      </c>
      <c r="B31" s="71" t="s">
        <v>418</v>
      </c>
      <c r="C31" t="s">
        <v>34</v>
      </c>
      <c r="D31" s="71" t="s">
        <v>3</v>
      </c>
      <c r="E31" s="70">
        <f>IF('Total Employment'!FG$17&lt;0,"N/A",'Total Employment'!FG$17)</f>
        <v>19000</v>
      </c>
      <c r="F31" s="70" t="s">
        <v>432</v>
      </c>
      <c r="G31" s="76" t="s">
        <v>443</v>
      </c>
      <c r="H31" s="28"/>
    </row>
    <row r="32" spans="1:8">
      <c r="A32" s="71">
        <v>1980</v>
      </c>
      <c r="B32" s="71" t="s">
        <v>418</v>
      </c>
      <c r="C32" t="s">
        <v>35</v>
      </c>
      <c r="D32" s="71" t="s">
        <v>3</v>
      </c>
      <c r="E32" s="70">
        <f>IF('Total Employment'!FG$18&lt;0,"N/A",'Total Employment'!FG$18)</f>
        <v>0</v>
      </c>
      <c r="F32" s="70" t="s">
        <v>432</v>
      </c>
      <c r="G32" s="75" t="s">
        <v>439</v>
      </c>
      <c r="H32" s="28"/>
    </row>
    <row r="33" spans="1:8">
      <c r="A33" s="71">
        <v>1980</v>
      </c>
      <c r="B33" s="71" t="s">
        <v>418</v>
      </c>
      <c r="C33" t="s">
        <v>36</v>
      </c>
      <c r="D33" s="71" t="s">
        <v>3</v>
      </c>
      <c r="E33" s="70">
        <f>IF('Total Employment'!FG$19&lt;0,"N/A",'Total Employment'!FG$19)</f>
        <v>0</v>
      </c>
      <c r="F33" s="70" t="s">
        <v>432</v>
      </c>
      <c r="G33" s="75" t="s">
        <v>439</v>
      </c>
      <c r="H33" s="28"/>
    </row>
    <row r="34" spans="1:8">
      <c r="A34" s="71">
        <v>1980</v>
      </c>
      <c r="B34" s="71" t="s">
        <v>418</v>
      </c>
      <c r="C34" t="s">
        <v>37</v>
      </c>
      <c r="D34" s="71" t="s">
        <v>3</v>
      </c>
      <c r="E34" s="70">
        <f>IF('Total Employment'!FG$20&lt;0,"N/A",'Total Employment'!FG$20)</f>
        <v>0</v>
      </c>
      <c r="F34" s="70" t="s">
        <v>432</v>
      </c>
      <c r="G34" s="75" t="s">
        <v>439</v>
      </c>
      <c r="H34" s="28"/>
    </row>
    <row r="35" spans="1:8">
      <c r="A35" s="71">
        <v>1980</v>
      </c>
      <c r="B35" s="71" t="s">
        <v>418</v>
      </c>
      <c r="C35" t="s">
        <v>38</v>
      </c>
      <c r="D35" s="71" t="s">
        <v>3</v>
      </c>
      <c r="E35" s="70">
        <f>IF('Total Employment'!FG$28&lt;0,"N/A",'Total Employment'!FG$28)</f>
        <v>0</v>
      </c>
      <c r="F35" s="70" t="s">
        <v>432</v>
      </c>
      <c r="G35" s="75" t="s">
        <v>440</v>
      </c>
      <c r="H35" s="28"/>
    </row>
    <row r="36" spans="1:8">
      <c r="A36" s="71">
        <v>1980</v>
      </c>
      <c r="B36" s="71" t="s">
        <v>418</v>
      </c>
      <c r="C36" t="s">
        <v>39</v>
      </c>
      <c r="D36" s="71" t="s">
        <v>3</v>
      </c>
      <c r="E36" s="70">
        <f>IF('Total Employment'!FG$29&lt;0,"N/A",'Total Employment'!FG$29)</f>
        <v>0</v>
      </c>
      <c r="F36" s="70" t="s">
        <v>432</v>
      </c>
      <c r="G36" s="75" t="s">
        <v>440</v>
      </c>
      <c r="H36" s="28"/>
    </row>
    <row r="37" spans="1:8">
      <c r="A37" s="71">
        <v>1980</v>
      </c>
      <c r="B37" s="71" t="s">
        <v>418</v>
      </c>
      <c r="C37" t="s">
        <v>40</v>
      </c>
      <c r="D37" s="71" t="s">
        <v>3</v>
      </c>
      <c r="E37" s="70">
        <f>IF('Total Employment'!FG$30&lt;0,"N/A",'Total Employment'!FG$30)</f>
        <v>0</v>
      </c>
      <c r="F37" s="70" t="s">
        <v>432</v>
      </c>
      <c r="G37" s="75" t="s">
        <v>440</v>
      </c>
      <c r="H37" s="28"/>
    </row>
    <row r="38" spans="1:8">
      <c r="A38" s="71">
        <v>1980</v>
      </c>
      <c r="B38" s="71" t="s">
        <v>418</v>
      </c>
      <c r="C38" t="s">
        <v>208</v>
      </c>
      <c r="D38" s="71" t="s">
        <v>3</v>
      </c>
      <c r="E38" s="70">
        <f>IF('Total Employment'!FG$31&lt;0,"N/A",'Total Employment'!FG$31)</f>
        <v>19000</v>
      </c>
      <c r="F38" s="70" t="s">
        <v>432</v>
      </c>
      <c r="G38" s="75" t="s">
        <v>441</v>
      </c>
      <c r="H38" s="28"/>
    </row>
    <row r="39" spans="1:8">
      <c r="A39" s="71">
        <v>1980</v>
      </c>
      <c r="B39" s="71" t="s">
        <v>418</v>
      </c>
      <c r="C39" t="s">
        <v>42</v>
      </c>
      <c r="D39" s="71" t="s">
        <v>3</v>
      </c>
      <c r="E39" s="70" t="str">
        <f>IF('Total Employment'!FG$43&lt;0,"N/A",'Total Employment'!FG$43)</f>
        <v>N/A</v>
      </c>
      <c r="F39" s="70" t="s">
        <v>432</v>
      </c>
      <c r="G39" s="75" t="s">
        <v>237</v>
      </c>
      <c r="H39" s="28"/>
    </row>
    <row r="40" spans="1:8">
      <c r="A40" s="71">
        <v>1980</v>
      </c>
      <c r="B40" s="71" t="s">
        <v>418</v>
      </c>
      <c r="C40" t="s">
        <v>43</v>
      </c>
      <c r="D40" s="71" t="s">
        <v>3</v>
      </c>
      <c r="E40" s="70">
        <f>IF('Total Employment'!FG$12&lt;0,"N/A",'Total Employment'!FG$12)</f>
        <v>24000</v>
      </c>
      <c r="F40" s="70" t="s">
        <v>432</v>
      </c>
      <c r="G40" s="75" t="s">
        <v>438</v>
      </c>
      <c r="H40" s="28"/>
    </row>
    <row r="41" spans="1:8">
      <c r="A41" s="71">
        <v>1980</v>
      </c>
      <c r="B41" s="71" t="s">
        <v>418</v>
      </c>
      <c r="C41" t="s">
        <v>44</v>
      </c>
      <c r="D41" s="71" t="s">
        <v>3</v>
      </c>
      <c r="E41" s="70">
        <f>IF('Total Employment'!FG$14&lt;0,"N/A",'Total Employment'!FG$14)</f>
        <v>664000</v>
      </c>
      <c r="F41" s="70" t="s">
        <v>442</v>
      </c>
      <c r="G41" s="75" t="s">
        <v>71</v>
      </c>
      <c r="H41" s="28"/>
    </row>
    <row r="42" spans="1:8">
      <c r="A42" s="71">
        <v>1980</v>
      </c>
      <c r="B42" s="71" t="s">
        <v>418</v>
      </c>
      <c r="C42" t="s">
        <v>45</v>
      </c>
      <c r="D42" s="71" t="s">
        <v>3</v>
      </c>
      <c r="E42" s="70">
        <f>IF('Total Employment'!FG$54&lt;0,"N/A",'Total Employment'!FG$54)</f>
        <v>0</v>
      </c>
      <c r="F42" s="70" t="s">
        <v>422</v>
      </c>
      <c r="G42" s="75" t="s">
        <v>422</v>
      </c>
      <c r="H42" s="28"/>
    </row>
    <row r="43" spans="1:8">
      <c r="A43" s="71">
        <v>1980</v>
      </c>
      <c r="B43" s="71" t="s">
        <v>418</v>
      </c>
      <c r="C43" t="s">
        <v>46</v>
      </c>
      <c r="D43" s="71" t="s">
        <v>3</v>
      </c>
      <c r="E43" s="70">
        <f>IF('Total Employment'!FG$53&lt;0,"N/A",'Total Employment'!FG$53)</f>
        <v>424000</v>
      </c>
      <c r="F43" s="70" t="s">
        <v>425</v>
      </c>
      <c r="G43" s="75" t="s">
        <v>426</v>
      </c>
      <c r="H43" s="28"/>
    </row>
    <row r="44" spans="1:8">
      <c r="A44" s="71">
        <v>1981</v>
      </c>
      <c r="B44" s="71" t="s">
        <v>418</v>
      </c>
      <c r="C44" t="s">
        <v>5</v>
      </c>
      <c r="D44" s="71" t="s">
        <v>3</v>
      </c>
      <c r="E44" s="70">
        <f>IF('Total Employment'!FB$11&lt;0,"N/A",'Total Employment'!FB$11)</f>
        <v>2865000</v>
      </c>
      <c r="F44" s="70"/>
      <c r="H44" s="28"/>
    </row>
    <row r="45" spans="1:8">
      <c r="A45" s="71">
        <v>1981</v>
      </c>
      <c r="B45" s="71" t="s">
        <v>418</v>
      </c>
      <c r="C45" t="s">
        <v>6</v>
      </c>
      <c r="D45" s="71" t="s">
        <v>3</v>
      </c>
      <c r="E45" s="70">
        <f>IF('Total Employment'!FB$33&lt;0,"N/A",'Total Employment'!FB$33)</f>
        <v>106000</v>
      </c>
      <c r="F45" s="70" t="s">
        <v>425</v>
      </c>
      <c r="G45" s="75" t="s">
        <v>426</v>
      </c>
    </row>
    <row r="46" spans="1:8">
      <c r="A46" s="71">
        <v>1981</v>
      </c>
      <c r="B46" s="71" t="s">
        <v>418</v>
      </c>
      <c r="C46" t="s">
        <v>7</v>
      </c>
      <c r="D46" s="71" t="s">
        <v>3</v>
      </c>
      <c r="E46" s="70">
        <f>IF('Total Employment'!FB$37&lt;0,"N/A",'Total Employment'!FB$37)</f>
        <v>64000</v>
      </c>
      <c r="F46" s="70" t="s">
        <v>425</v>
      </c>
      <c r="G46" s="75" t="s">
        <v>426</v>
      </c>
    </row>
    <row r="47" spans="1:8">
      <c r="A47" s="71">
        <v>1981</v>
      </c>
      <c r="B47" s="71" t="s">
        <v>418</v>
      </c>
      <c r="C47" t="s">
        <v>8</v>
      </c>
      <c r="D47" s="71" t="s">
        <v>3</v>
      </c>
      <c r="E47" s="70" t="str">
        <f>IF('Total Employment'!FB$36&lt;0,"N/A",'Total Employment'!FB$36)</f>
        <v>N/A</v>
      </c>
      <c r="F47" s="70" t="s">
        <v>427</v>
      </c>
      <c r="G47" s="75" t="s">
        <v>428</v>
      </c>
    </row>
    <row r="48" spans="1:8">
      <c r="A48" s="71">
        <v>1981</v>
      </c>
      <c r="B48" s="71" t="s">
        <v>418</v>
      </c>
      <c r="C48" t="s">
        <v>9</v>
      </c>
      <c r="D48" s="71" t="s">
        <v>3</v>
      </c>
      <c r="E48" s="70">
        <f>IF('Total Employment'!FB$13&lt;0,"N/A",'Total Employment'!FB$13)</f>
        <v>999000</v>
      </c>
      <c r="F48" s="70" t="s">
        <v>429</v>
      </c>
      <c r="G48" s="75" t="s">
        <v>422</v>
      </c>
    </row>
    <row r="49" spans="1:7">
      <c r="A49" s="71">
        <v>1981</v>
      </c>
      <c r="B49" s="71" t="s">
        <v>418</v>
      </c>
      <c r="C49" t="s">
        <v>10</v>
      </c>
      <c r="D49" s="71" t="s">
        <v>3</v>
      </c>
      <c r="E49" s="70">
        <f>IF('Total Employment'!FB$46&lt;0,"N/A",'Total Employment'!FB$46)</f>
        <v>56000</v>
      </c>
      <c r="F49" s="70" t="s">
        <v>427</v>
      </c>
      <c r="G49" s="75" t="s">
        <v>428</v>
      </c>
    </row>
    <row r="50" spans="1:7">
      <c r="A50" s="71">
        <v>1981</v>
      </c>
      <c r="B50" s="71" t="s">
        <v>418</v>
      </c>
      <c r="C50" t="s">
        <v>11</v>
      </c>
      <c r="D50" s="71" t="s">
        <v>3</v>
      </c>
      <c r="E50" s="70" t="str">
        <f>IF('Total Employment'!FB$47&lt;0,"N/A",'Total Employment'!FB$47)</f>
        <v>N/A</v>
      </c>
      <c r="F50" s="70" t="s">
        <v>427</v>
      </c>
      <c r="G50" s="75" t="s">
        <v>428</v>
      </c>
    </row>
    <row r="51" spans="1:7">
      <c r="A51" s="71">
        <v>1981</v>
      </c>
      <c r="B51" s="71" t="s">
        <v>418</v>
      </c>
      <c r="C51" t="s">
        <v>13</v>
      </c>
      <c r="D51" s="71" t="s">
        <v>3</v>
      </c>
      <c r="E51" s="70" t="str">
        <f>IF(E50="N/A","N/A",E49-E50)</f>
        <v>N/A</v>
      </c>
      <c r="F51" s="70" t="s">
        <v>427</v>
      </c>
      <c r="G51" s="75" t="s">
        <v>428</v>
      </c>
    </row>
    <row r="52" spans="1:7">
      <c r="A52" s="71">
        <v>1981</v>
      </c>
      <c r="B52" s="71" t="s">
        <v>418</v>
      </c>
      <c r="C52" t="s">
        <v>14</v>
      </c>
      <c r="D52" s="71" t="s">
        <v>3</v>
      </c>
      <c r="E52" s="70">
        <f>IF('Total Employment'!FB$34&lt;0,"N/A",'Total Employment'!FB$34)</f>
        <v>0</v>
      </c>
      <c r="F52" s="70" t="s">
        <v>427</v>
      </c>
      <c r="G52" s="75" t="s">
        <v>431</v>
      </c>
    </row>
    <row r="53" spans="1:7">
      <c r="A53" s="71">
        <v>1981</v>
      </c>
      <c r="B53" s="71" t="s">
        <v>418</v>
      </c>
      <c r="C53" t="s">
        <v>15</v>
      </c>
      <c r="D53" s="71" t="s">
        <v>3</v>
      </c>
      <c r="E53" s="70">
        <f>IF('Total Employment'!FB$35&lt;0,"N/A",'Total Employment'!FB$35)</f>
        <v>0</v>
      </c>
      <c r="F53" s="70" t="s">
        <v>427</v>
      </c>
      <c r="G53" s="75" t="s">
        <v>431</v>
      </c>
    </row>
    <row r="54" spans="1:7">
      <c r="A54" s="71">
        <v>1981</v>
      </c>
      <c r="B54" s="71" t="s">
        <v>418</v>
      </c>
      <c r="C54" t="s">
        <v>16</v>
      </c>
      <c r="D54" s="71" t="s">
        <v>3</v>
      </c>
      <c r="E54" s="70">
        <f>IF(E53="N/A","N/A",E52-E53)</f>
        <v>0</v>
      </c>
      <c r="F54" s="70" t="s">
        <v>427</v>
      </c>
      <c r="G54" s="75" t="s">
        <v>431</v>
      </c>
    </row>
    <row r="55" spans="1:7">
      <c r="A55" s="71">
        <v>1981</v>
      </c>
      <c r="B55" s="71" t="s">
        <v>418</v>
      </c>
      <c r="C55" t="s">
        <v>17</v>
      </c>
      <c r="D55" s="71" t="s">
        <v>3</v>
      </c>
      <c r="E55" s="70" t="str">
        <f>IF('Total Employment'!FB$16&lt;0,"N/A",'Total Employment'!FB$16)</f>
        <v>N/A</v>
      </c>
      <c r="F55" s="70" t="s">
        <v>427</v>
      </c>
      <c r="G55" s="75" t="s">
        <v>428</v>
      </c>
    </row>
    <row r="56" spans="1:7">
      <c r="A56" s="71">
        <v>1981</v>
      </c>
      <c r="B56" s="71" t="s">
        <v>418</v>
      </c>
      <c r="C56" t="s">
        <v>18</v>
      </c>
      <c r="D56" s="71" t="s">
        <v>3</v>
      </c>
      <c r="E56" s="70">
        <f>IF('Total Employment'!FB$41&lt;0,"N/A",'Total Employment'!FB$41)</f>
        <v>4000</v>
      </c>
      <c r="F56" s="70" t="s">
        <v>432</v>
      </c>
      <c r="G56" s="75" t="s">
        <v>430</v>
      </c>
    </row>
    <row r="57" spans="1:7">
      <c r="A57" s="71">
        <v>1981</v>
      </c>
      <c r="B57" s="71" t="s">
        <v>418</v>
      </c>
      <c r="C57" t="s">
        <v>19</v>
      </c>
      <c r="D57" s="71" t="s">
        <v>3</v>
      </c>
      <c r="E57" s="70" t="str">
        <f>IF('Total Employment'!FB$15&lt;0,"N/A",'Total Employment'!FB$15)</f>
        <v>N/A</v>
      </c>
      <c r="F57" s="70" t="s">
        <v>427</v>
      </c>
      <c r="G57" s="75" t="s">
        <v>430</v>
      </c>
    </row>
    <row r="58" spans="1:7">
      <c r="A58" s="71">
        <v>1981</v>
      </c>
      <c r="B58" s="71" t="s">
        <v>418</v>
      </c>
      <c r="C58" t="s">
        <v>20</v>
      </c>
      <c r="D58" s="71" t="s">
        <v>3</v>
      </c>
      <c r="E58" s="70" t="str">
        <f>IF('Total Employment'!FB$52&lt;0,"N/A",'Total Employment'!FB$52)</f>
        <v>N/A</v>
      </c>
      <c r="F58" s="70" t="s">
        <v>432</v>
      </c>
      <c r="G58" s="75" t="s">
        <v>430</v>
      </c>
    </row>
    <row r="59" spans="1:7">
      <c r="A59" s="71">
        <v>1981</v>
      </c>
      <c r="B59" s="71" t="s">
        <v>418</v>
      </c>
      <c r="C59" t="s">
        <v>21</v>
      </c>
      <c r="D59" s="71" t="s">
        <v>3</v>
      </c>
      <c r="E59" s="70" t="str">
        <f>IF('Total Employment'!FB$48&lt;0,"N/A",'Total Employment'!FB$48)</f>
        <v>N/A</v>
      </c>
      <c r="F59" s="70" t="s">
        <v>434</v>
      </c>
      <c r="G59" s="75" t="s">
        <v>422</v>
      </c>
    </row>
    <row r="60" spans="1:7">
      <c r="A60" s="71">
        <v>1981</v>
      </c>
      <c r="B60" s="71" t="s">
        <v>418</v>
      </c>
      <c r="C60" t="s">
        <v>421</v>
      </c>
      <c r="D60" s="71" t="s">
        <v>3</v>
      </c>
      <c r="E60" s="70">
        <f>IF('Total Employment'!FB$38&lt;0,"N/A",'Total Employment'!FB$38)</f>
        <v>257000</v>
      </c>
      <c r="F60" s="70" t="s">
        <v>427</v>
      </c>
      <c r="G60" s="75" t="s">
        <v>433</v>
      </c>
    </row>
    <row r="61" spans="1:7">
      <c r="A61" s="71">
        <v>1981</v>
      </c>
      <c r="B61" s="71" t="s">
        <v>418</v>
      </c>
      <c r="C61" t="s">
        <v>22</v>
      </c>
      <c r="D61" s="71" t="s">
        <v>3</v>
      </c>
      <c r="E61" s="70" t="str">
        <f>IF('Total Employment'!FB$39&lt;0,"N/A",'Total Employment'!FB$39)</f>
        <v>N/A</v>
      </c>
      <c r="F61" s="70" t="s">
        <v>427</v>
      </c>
      <c r="G61" s="75" t="s">
        <v>433</v>
      </c>
    </row>
    <row r="62" spans="1:7">
      <c r="A62" s="71">
        <v>1981</v>
      </c>
      <c r="B62" s="71" t="s">
        <v>418</v>
      </c>
      <c r="C62" t="s">
        <v>23</v>
      </c>
      <c r="D62" s="71" t="s">
        <v>3</v>
      </c>
      <c r="E62" s="70" t="str">
        <f>IF('Total Employment'!FB$40&lt;0,"N/A",'Total Employment'!FB$40)</f>
        <v>N/A</v>
      </c>
      <c r="F62" s="70" t="s">
        <v>427</v>
      </c>
      <c r="G62" s="75" t="s">
        <v>433</v>
      </c>
    </row>
    <row r="63" spans="1:7">
      <c r="A63" s="71">
        <v>1981</v>
      </c>
      <c r="B63" s="71" t="s">
        <v>418</v>
      </c>
      <c r="C63" t="s">
        <v>24</v>
      </c>
      <c r="D63" s="71" t="s">
        <v>3</v>
      </c>
      <c r="E63" s="70" t="str">
        <f>IF('Total Employment'!FB$32&lt;0,"N/A",'Total Employment'!FB$32)</f>
        <v>N/A</v>
      </c>
      <c r="F63" s="70" t="s">
        <v>435</v>
      </c>
      <c r="G63" s="75" t="s">
        <v>436</v>
      </c>
    </row>
    <row r="64" spans="1:7">
      <c r="A64" s="71">
        <v>1981</v>
      </c>
      <c r="B64" s="71" t="s">
        <v>418</v>
      </c>
      <c r="C64" t="s">
        <v>25</v>
      </c>
      <c r="D64" s="71" t="s">
        <v>3</v>
      </c>
      <c r="E64" s="70" t="str">
        <f>IF('Total Employment'!FB$42&lt;0,"N/A",'Total Employment'!FB$42)</f>
        <v>N/A</v>
      </c>
      <c r="F64" s="70" t="s">
        <v>434</v>
      </c>
      <c r="G64" s="75" t="s">
        <v>437</v>
      </c>
    </row>
    <row r="65" spans="1:7">
      <c r="A65" s="71">
        <v>1981</v>
      </c>
      <c r="B65" s="71" t="s">
        <v>418</v>
      </c>
      <c r="C65" t="s">
        <v>26</v>
      </c>
      <c r="D65" s="71" t="s">
        <v>3</v>
      </c>
      <c r="E65" s="70" t="str">
        <f>IF('Total Employment'!FB$45&lt;0,"N/A",'Total Employment'!FB$45)</f>
        <v>N/A</v>
      </c>
      <c r="F65" s="70" t="s">
        <v>427</v>
      </c>
      <c r="G65" s="75" t="s">
        <v>69</v>
      </c>
    </row>
    <row r="66" spans="1:7">
      <c r="A66" s="71">
        <v>1981</v>
      </c>
      <c r="B66" s="71" t="s">
        <v>418</v>
      </c>
      <c r="C66" t="s">
        <v>27</v>
      </c>
      <c r="D66" s="71" t="s">
        <v>3</v>
      </c>
      <c r="E66" s="70">
        <f>IF('Total Employment'!FB$44&lt;0,"N/A",'Total Employment'!FB$44)</f>
        <v>277000</v>
      </c>
      <c r="F66" s="70" t="s">
        <v>427</v>
      </c>
      <c r="G66" s="75" t="s">
        <v>69</v>
      </c>
    </row>
    <row r="67" spans="1:7">
      <c r="A67" s="71">
        <v>1981</v>
      </c>
      <c r="B67" s="71" t="s">
        <v>418</v>
      </c>
      <c r="C67" t="s">
        <v>28</v>
      </c>
      <c r="D67" s="71" t="s">
        <v>3</v>
      </c>
      <c r="E67" s="70">
        <f>IF('Total Employment'!FB$51&lt;0,"N/A",'Total Employment'!FB$51)</f>
        <v>0</v>
      </c>
      <c r="F67" s="70" t="s">
        <v>422</v>
      </c>
      <c r="G67" s="76" t="s">
        <v>422</v>
      </c>
    </row>
    <row r="68" spans="1:7">
      <c r="A68" s="71">
        <v>1981</v>
      </c>
      <c r="B68" s="71" t="s">
        <v>418</v>
      </c>
      <c r="C68" t="s">
        <v>29</v>
      </c>
      <c r="D68" s="71" t="s">
        <v>3</v>
      </c>
      <c r="E68" s="70">
        <f>IF('Total Employment'!FB$50&lt;0,"N/A",'Total Employment'!FB$50)</f>
        <v>0</v>
      </c>
      <c r="F68" s="70" t="s">
        <v>422</v>
      </c>
      <c r="G68" s="76" t="s">
        <v>422</v>
      </c>
    </row>
    <row r="69" spans="1:7">
      <c r="A69" s="71">
        <v>1981</v>
      </c>
      <c r="B69" s="71" t="s">
        <v>418</v>
      </c>
      <c r="C69" t="s">
        <v>30</v>
      </c>
      <c r="D69" s="71" t="s">
        <v>3</v>
      </c>
      <c r="E69" s="70">
        <f>IF('Total Employment'!FB$56&lt;0,"N/A",'Total Employment'!FB$56)</f>
        <v>0</v>
      </c>
      <c r="F69" s="70" t="s">
        <v>422</v>
      </c>
      <c r="G69" s="76" t="s">
        <v>422</v>
      </c>
    </row>
    <row r="70" spans="1:7">
      <c r="A70" s="71">
        <v>1981</v>
      </c>
      <c r="B70" s="71" t="s">
        <v>418</v>
      </c>
      <c r="C70" t="s">
        <v>31</v>
      </c>
      <c r="D70" s="71" t="s">
        <v>3</v>
      </c>
      <c r="E70" s="70">
        <f>IF('Total Employment'!FB$57&lt;0,"N/A",'Total Employment'!FB$57)</f>
        <v>0</v>
      </c>
      <c r="F70" s="70" t="s">
        <v>422</v>
      </c>
      <c r="G70" s="76" t="s">
        <v>422</v>
      </c>
    </row>
    <row r="71" spans="1:7">
      <c r="A71" s="71">
        <v>1981</v>
      </c>
      <c r="B71" s="71" t="s">
        <v>418</v>
      </c>
      <c r="C71" t="s">
        <v>32</v>
      </c>
      <c r="D71" s="71" t="s">
        <v>3</v>
      </c>
      <c r="E71" s="70">
        <f>IF('Total Employment'!FB$58&lt;0,"N/A",'Total Employment'!FB$58)</f>
        <v>0</v>
      </c>
      <c r="F71" s="70" t="s">
        <v>422</v>
      </c>
      <c r="G71" s="76" t="s">
        <v>422</v>
      </c>
    </row>
    <row r="72" spans="1:7">
      <c r="A72" s="71">
        <v>1981</v>
      </c>
      <c r="B72" s="71" t="s">
        <v>418</v>
      </c>
      <c r="C72" t="s">
        <v>33</v>
      </c>
      <c r="D72" s="71" t="s">
        <v>3</v>
      </c>
      <c r="E72" s="70">
        <f>IF('Total Employment'!FB$59&lt;0,"N/A",'Total Employment'!FB$59)</f>
        <v>0</v>
      </c>
      <c r="F72" s="70" t="s">
        <v>422</v>
      </c>
      <c r="G72" s="76" t="s">
        <v>422</v>
      </c>
    </row>
    <row r="73" spans="1:7">
      <c r="A73" s="71">
        <v>1981</v>
      </c>
      <c r="B73" s="71" t="s">
        <v>418</v>
      </c>
      <c r="C73" t="s">
        <v>34</v>
      </c>
      <c r="D73" s="71" t="s">
        <v>3</v>
      </c>
      <c r="E73" s="70">
        <f>IF('Total Employment'!FB$17&lt;0,"N/A",'Total Employment'!FB$17)</f>
        <v>18000</v>
      </c>
      <c r="F73" s="70" t="s">
        <v>432</v>
      </c>
      <c r="G73" s="76" t="s">
        <v>443</v>
      </c>
    </row>
    <row r="74" spans="1:7">
      <c r="A74" s="71">
        <v>1981</v>
      </c>
      <c r="B74" s="71" t="s">
        <v>418</v>
      </c>
      <c r="C74" t="s">
        <v>35</v>
      </c>
      <c r="D74" s="71" t="s">
        <v>3</v>
      </c>
      <c r="E74" s="70">
        <f>IF('Total Employment'!FB$18&lt;0,"N/A",'Total Employment'!FB$18)</f>
        <v>0</v>
      </c>
      <c r="F74" s="70" t="s">
        <v>432</v>
      </c>
      <c r="G74" s="75" t="s">
        <v>439</v>
      </c>
    </row>
    <row r="75" spans="1:7">
      <c r="A75" s="71">
        <v>1981</v>
      </c>
      <c r="B75" s="71" t="s">
        <v>418</v>
      </c>
      <c r="C75" t="s">
        <v>36</v>
      </c>
      <c r="D75" s="71" t="s">
        <v>3</v>
      </c>
      <c r="E75" s="70">
        <f>IF('Total Employment'!FB$19&lt;0,"N/A",'Total Employment'!FB$19)</f>
        <v>0</v>
      </c>
      <c r="F75" s="70" t="s">
        <v>432</v>
      </c>
      <c r="G75" s="75" t="s">
        <v>439</v>
      </c>
    </row>
    <row r="76" spans="1:7">
      <c r="A76" s="71">
        <v>1981</v>
      </c>
      <c r="B76" s="71" t="s">
        <v>418</v>
      </c>
      <c r="C76" t="s">
        <v>37</v>
      </c>
      <c r="D76" s="71" t="s">
        <v>3</v>
      </c>
      <c r="E76" s="70">
        <f>IF('Total Employment'!FB$20&lt;0,"N/A",'Total Employment'!FB$20)</f>
        <v>0</v>
      </c>
      <c r="F76" s="70" t="s">
        <v>432</v>
      </c>
      <c r="G76" s="75" t="s">
        <v>439</v>
      </c>
    </row>
    <row r="77" spans="1:7">
      <c r="A77" s="71">
        <v>1981</v>
      </c>
      <c r="B77" s="71" t="s">
        <v>418</v>
      </c>
      <c r="C77" t="s">
        <v>38</v>
      </c>
      <c r="D77" s="71" t="s">
        <v>3</v>
      </c>
      <c r="E77" s="70">
        <f>IF('Total Employment'!FB$28&lt;0,"N/A",'Total Employment'!FB$28)</f>
        <v>0</v>
      </c>
      <c r="F77" s="70" t="s">
        <v>432</v>
      </c>
      <c r="G77" s="75" t="s">
        <v>440</v>
      </c>
    </row>
    <row r="78" spans="1:7">
      <c r="A78" s="71">
        <v>1981</v>
      </c>
      <c r="B78" s="71" t="s">
        <v>418</v>
      </c>
      <c r="C78" t="s">
        <v>39</v>
      </c>
      <c r="D78" s="71" t="s">
        <v>3</v>
      </c>
      <c r="E78" s="70">
        <f>IF('Total Employment'!FB$29&lt;0,"N/A",'Total Employment'!FB$29)</f>
        <v>0</v>
      </c>
      <c r="F78" s="70" t="s">
        <v>432</v>
      </c>
      <c r="G78" s="75" t="s">
        <v>440</v>
      </c>
    </row>
    <row r="79" spans="1:7">
      <c r="A79" s="71">
        <v>1981</v>
      </c>
      <c r="B79" s="71" t="s">
        <v>418</v>
      </c>
      <c r="C79" t="s">
        <v>40</v>
      </c>
      <c r="D79" s="71" t="s">
        <v>3</v>
      </c>
      <c r="E79" s="70">
        <f>IF('Total Employment'!FB$30&lt;0,"N/A",'Total Employment'!FB$30)</f>
        <v>0</v>
      </c>
      <c r="F79" s="70" t="s">
        <v>432</v>
      </c>
      <c r="G79" s="75" t="s">
        <v>440</v>
      </c>
    </row>
    <row r="80" spans="1:7">
      <c r="A80" s="71">
        <v>1981</v>
      </c>
      <c r="B80" s="71" t="s">
        <v>418</v>
      </c>
      <c r="C80" t="s">
        <v>208</v>
      </c>
      <c r="D80" s="71" t="s">
        <v>3</v>
      </c>
      <c r="E80" s="70">
        <f>IF('Total Employment'!FB$31&lt;0,"N/A",'Total Employment'!FB$31)</f>
        <v>18000</v>
      </c>
      <c r="F80" s="70" t="s">
        <v>432</v>
      </c>
      <c r="G80" s="75" t="s">
        <v>441</v>
      </c>
    </row>
    <row r="81" spans="1:7">
      <c r="A81" s="71">
        <v>1981</v>
      </c>
      <c r="B81" s="71" t="s">
        <v>418</v>
      </c>
      <c r="C81" t="s">
        <v>42</v>
      </c>
      <c r="D81" s="71" t="s">
        <v>3</v>
      </c>
      <c r="E81" s="70" t="str">
        <f>IF('Total Employment'!FB$43&lt;0,"N/A",'Total Employment'!FB$43)</f>
        <v>N/A</v>
      </c>
      <c r="F81" s="70" t="s">
        <v>432</v>
      </c>
      <c r="G81" s="75" t="s">
        <v>237</v>
      </c>
    </row>
    <row r="82" spans="1:7">
      <c r="A82" s="71">
        <v>1981</v>
      </c>
      <c r="B82" s="71" t="s">
        <v>418</v>
      </c>
      <c r="C82" t="s">
        <v>43</v>
      </c>
      <c r="D82" s="71" t="s">
        <v>3</v>
      </c>
      <c r="E82" s="70">
        <f>IF('Total Employment'!FB$12&lt;0,"N/A",'Total Employment'!FB$12)</f>
        <v>23000</v>
      </c>
      <c r="F82" s="70" t="s">
        <v>432</v>
      </c>
      <c r="G82" s="75" t="s">
        <v>438</v>
      </c>
    </row>
    <row r="83" spans="1:7">
      <c r="A83" s="71">
        <v>1981</v>
      </c>
      <c r="B83" s="71" t="s">
        <v>418</v>
      </c>
      <c r="C83" t="s">
        <v>44</v>
      </c>
      <c r="D83" s="71" t="s">
        <v>3</v>
      </c>
      <c r="E83" s="70">
        <f>IF('Total Employment'!FB$14&lt;0,"N/A",'Total Employment'!FB$14)</f>
        <v>665000</v>
      </c>
      <c r="F83" s="70" t="s">
        <v>442</v>
      </c>
      <c r="G83" s="75" t="s">
        <v>71</v>
      </c>
    </row>
    <row r="84" spans="1:7">
      <c r="A84" s="71">
        <v>1981</v>
      </c>
      <c r="B84" s="71" t="s">
        <v>418</v>
      </c>
      <c r="C84" t="s">
        <v>45</v>
      </c>
      <c r="D84" s="71" t="s">
        <v>3</v>
      </c>
      <c r="E84" s="70">
        <f>IF('Total Employment'!FB$54&lt;0,"N/A",'Total Employment'!FB$54)</f>
        <v>0</v>
      </c>
      <c r="F84" s="70" t="s">
        <v>422</v>
      </c>
      <c r="G84" s="75" t="s">
        <v>422</v>
      </c>
    </row>
    <row r="85" spans="1:7">
      <c r="A85" s="71">
        <v>1981</v>
      </c>
      <c r="B85" s="71" t="s">
        <v>418</v>
      </c>
      <c r="C85" t="s">
        <v>46</v>
      </c>
      <c r="D85" s="71" t="s">
        <v>3</v>
      </c>
      <c r="E85" s="70">
        <f>IF('Total Employment'!FB$53&lt;0,"N/A",'Total Employment'!FB$53)</f>
        <v>396000</v>
      </c>
      <c r="F85" s="70" t="s">
        <v>425</v>
      </c>
      <c r="G85" s="75" t="s">
        <v>426</v>
      </c>
    </row>
    <row r="86" spans="1:7">
      <c r="A86" s="71">
        <v>1982</v>
      </c>
      <c r="B86" s="71" t="s">
        <v>418</v>
      </c>
      <c r="C86" t="s">
        <v>5</v>
      </c>
      <c r="D86" s="71" t="s">
        <v>3</v>
      </c>
      <c r="E86" s="70">
        <f>IF('Total Employment'!EW$11&lt;0,"N/A",'Total Employment'!EW$11)</f>
        <v>2848000</v>
      </c>
      <c r="F86" s="70"/>
    </row>
    <row r="87" spans="1:7">
      <c r="A87" s="71">
        <v>1982</v>
      </c>
      <c r="B87" s="71" t="s">
        <v>418</v>
      </c>
      <c r="C87" t="s">
        <v>6</v>
      </c>
      <c r="D87" s="71" t="s">
        <v>3</v>
      </c>
      <c r="E87" s="70">
        <f>IF('Total Employment'!EW$33&lt;0,"N/A",'Total Employment'!EW$33)</f>
        <v>104000</v>
      </c>
      <c r="F87" s="70" t="s">
        <v>425</v>
      </c>
      <c r="G87" s="75" t="s">
        <v>426</v>
      </c>
    </row>
    <row r="88" spans="1:7">
      <c r="A88" s="71">
        <v>1982</v>
      </c>
      <c r="B88" s="71" t="s">
        <v>418</v>
      </c>
      <c r="C88" t="s">
        <v>7</v>
      </c>
      <c r="D88" s="71" t="s">
        <v>3</v>
      </c>
      <c r="E88" s="70">
        <f>IF('Total Employment'!EW$37&lt;0,"N/A",'Total Employment'!EW$37)</f>
        <v>31000</v>
      </c>
      <c r="F88" s="70" t="s">
        <v>425</v>
      </c>
      <c r="G88" s="75" t="s">
        <v>426</v>
      </c>
    </row>
    <row r="89" spans="1:7">
      <c r="A89" s="71">
        <v>1982</v>
      </c>
      <c r="B89" s="71" t="s">
        <v>418</v>
      </c>
      <c r="C89" t="s">
        <v>8</v>
      </c>
      <c r="D89" s="71" t="s">
        <v>3</v>
      </c>
      <c r="E89" s="70">
        <f>IF('Total Employment'!EW$36&lt;0,"N/A",'Total Employment'!EW$36)</f>
        <v>29000</v>
      </c>
      <c r="F89" s="70" t="s">
        <v>427</v>
      </c>
      <c r="G89" s="75" t="s">
        <v>428</v>
      </c>
    </row>
    <row r="90" spans="1:7">
      <c r="A90" s="71">
        <v>1982</v>
      </c>
      <c r="B90" s="71" t="s">
        <v>418</v>
      </c>
      <c r="C90" t="s">
        <v>9</v>
      </c>
      <c r="D90" s="71" t="s">
        <v>3</v>
      </c>
      <c r="E90" s="70">
        <f>IF('Total Employment'!EW$13&lt;0,"N/A",'Total Employment'!EW$13)</f>
        <v>1024000</v>
      </c>
      <c r="F90" s="70" t="s">
        <v>429</v>
      </c>
      <c r="G90" s="75" t="s">
        <v>422</v>
      </c>
    </row>
    <row r="91" spans="1:7">
      <c r="A91" s="71">
        <v>1982</v>
      </c>
      <c r="B91" s="71" t="s">
        <v>418</v>
      </c>
      <c r="C91" t="s">
        <v>10</v>
      </c>
      <c r="D91" s="71" t="s">
        <v>3</v>
      </c>
      <c r="E91" s="70">
        <f>IF('Total Employment'!EW$46&lt;0,"N/A",'Total Employment'!EW$46)</f>
        <v>62000</v>
      </c>
      <c r="F91" s="70" t="s">
        <v>427</v>
      </c>
      <c r="G91" s="75" t="s">
        <v>428</v>
      </c>
    </row>
    <row r="92" spans="1:7">
      <c r="A92" s="71">
        <v>1982</v>
      </c>
      <c r="B92" s="71" t="s">
        <v>418</v>
      </c>
      <c r="C92" t="s">
        <v>11</v>
      </c>
      <c r="D92" s="71" t="s">
        <v>3</v>
      </c>
      <c r="E92" s="70">
        <f>IF('Total Employment'!EW$47&lt;0,"N/A",'Total Employment'!EW$47)</f>
        <v>62000</v>
      </c>
      <c r="F92" s="70" t="s">
        <v>427</v>
      </c>
      <c r="G92" s="75" t="s">
        <v>428</v>
      </c>
    </row>
    <row r="93" spans="1:7">
      <c r="A93" s="71">
        <v>1982</v>
      </c>
      <c r="B93" s="71" t="s">
        <v>418</v>
      </c>
      <c r="C93" t="s">
        <v>13</v>
      </c>
      <c r="D93" s="71" t="s">
        <v>3</v>
      </c>
      <c r="E93" s="70">
        <f>IF(E92="N/A","N/A",E91-E92)</f>
        <v>0</v>
      </c>
      <c r="F93" s="70" t="s">
        <v>427</v>
      </c>
      <c r="G93" s="75" t="s">
        <v>428</v>
      </c>
    </row>
    <row r="94" spans="1:7">
      <c r="A94" s="71">
        <v>1982</v>
      </c>
      <c r="B94" s="71" t="s">
        <v>418</v>
      </c>
      <c r="C94" t="s">
        <v>14</v>
      </c>
      <c r="D94" s="71" t="s">
        <v>3</v>
      </c>
      <c r="E94" s="70">
        <f>IF('Total Employment'!EW$34&lt;0,"N/A",'Total Employment'!EW$34)</f>
        <v>0</v>
      </c>
      <c r="F94" s="70" t="s">
        <v>427</v>
      </c>
      <c r="G94" s="75" t="s">
        <v>431</v>
      </c>
    </row>
    <row r="95" spans="1:7">
      <c r="A95" s="71">
        <v>1982</v>
      </c>
      <c r="B95" s="71" t="s">
        <v>418</v>
      </c>
      <c r="C95" t="s">
        <v>15</v>
      </c>
      <c r="D95" s="71" t="s">
        <v>3</v>
      </c>
      <c r="E95" s="70">
        <f>IF('Total Employment'!EW$35&lt;0,"N/A",'Total Employment'!EW$35)</f>
        <v>0</v>
      </c>
      <c r="F95" s="70" t="s">
        <v>427</v>
      </c>
      <c r="G95" s="75" t="s">
        <v>431</v>
      </c>
    </row>
    <row r="96" spans="1:7">
      <c r="A96" s="71">
        <v>1982</v>
      </c>
      <c r="B96" s="71" t="s">
        <v>418</v>
      </c>
      <c r="C96" t="s">
        <v>16</v>
      </c>
      <c r="D96" s="71" t="s">
        <v>3</v>
      </c>
      <c r="E96" s="70">
        <f>IF(E95="N/A","N/A",E94-E95)</f>
        <v>0</v>
      </c>
      <c r="F96" s="70" t="s">
        <v>427</v>
      </c>
      <c r="G96" s="75" t="s">
        <v>431</v>
      </c>
    </row>
    <row r="97" spans="1:7">
      <c r="A97" s="71">
        <v>1982</v>
      </c>
      <c r="B97" s="71" t="s">
        <v>418</v>
      </c>
      <c r="C97" t="s">
        <v>17</v>
      </c>
      <c r="D97" s="71" t="s">
        <v>3</v>
      </c>
      <c r="E97" s="70">
        <f>IF('Total Employment'!EW$16&lt;0,"N/A",'Total Employment'!EW$16)</f>
        <v>10000</v>
      </c>
      <c r="F97" s="70" t="s">
        <v>427</v>
      </c>
      <c r="G97" s="75" t="s">
        <v>428</v>
      </c>
    </row>
    <row r="98" spans="1:7">
      <c r="A98" s="71">
        <v>1982</v>
      </c>
      <c r="B98" s="71" t="s">
        <v>418</v>
      </c>
      <c r="C98" t="s">
        <v>18</v>
      </c>
      <c r="D98" s="71" t="s">
        <v>3</v>
      </c>
      <c r="E98" s="70">
        <f>IF('Total Employment'!EW$41&lt;0,"N/A",'Total Employment'!EW$41)</f>
        <v>4000</v>
      </c>
      <c r="F98" s="70" t="s">
        <v>432</v>
      </c>
      <c r="G98" s="75" t="s">
        <v>430</v>
      </c>
    </row>
    <row r="99" spans="1:7">
      <c r="A99" s="71">
        <v>1982</v>
      </c>
      <c r="B99" s="71" t="s">
        <v>418</v>
      </c>
      <c r="C99" t="s">
        <v>19</v>
      </c>
      <c r="D99" s="71" t="s">
        <v>3</v>
      </c>
      <c r="E99" s="70">
        <f>IF('Total Employment'!EW$15&lt;0,"N/A",'Total Employment'!EW$15)</f>
        <v>47000</v>
      </c>
      <c r="F99" s="70" t="s">
        <v>427</v>
      </c>
      <c r="G99" s="75" t="s">
        <v>430</v>
      </c>
    </row>
    <row r="100" spans="1:7">
      <c r="A100" s="71">
        <v>1982</v>
      </c>
      <c r="B100" s="71" t="s">
        <v>418</v>
      </c>
      <c r="C100" t="s">
        <v>20</v>
      </c>
      <c r="D100" s="71" t="s">
        <v>3</v>
      </c>
      <c r="E100" s="70">
        <f>IF('Total Employment'!EW$52&lt;0,"N/A",'Total Employment'!EW$52)</f>
        <v>16000</v>
      </c>
      <c r="F100" s="70" t="s">
        <v>432</v>
      </c>
      <c r="G100" s="75" t="s">
        <v>430</v>
      </c>
    </row>
    <row r="101" spans="1:7">
      <c r="A101" s="71">
        <v>1982</v>
      </c>
      <c r="B101" s="71" t="s">
        <v>418</v>
      </c>
      <c r="C101" t="s">
        <v>21</v>
      </c>
      <c r="D101" s="71" t="s">
        <v>3</v>
      </c>
      <c r="E101" s="70">
        <f>IF('Total Employment'!EW$48&lt;0,"N/A",'Total Employment'!EW$48)</f>
        <v>12000</v>
      </c>
      <c r="F101" s="70" t="s">
        <v>434</v>
      </c>
      <c r="G101" s="75" t="s">
        <v>422</v>
      </c>
    </row>
    <row r="102" spans="1:7">
      <c r="A102" s="71">
        <v>1982</v>
      </c>
      <c r="B102" s="71" t="s">
        <v>418</v>
      </c>
      <c r="C102" t="s">
        <v>421</v>
      </c>
      <c r="D102" s="71" t="s">
        <v>3</v>
      </c>
      <c r="E102" s="70">
        <f>IF('Total Employment'!EW$38&lt;0,"N/A",'Total Employment'!EW$38)</f>
        <v>256000</v>
      </c>
      <c r="F102" s="70" t="s">
        <v>427</v>
      </c>
      <c r="G102" s="75" t="s">
        <v>433</v>
      </c>
    </row>
    <row r="103" spans="1:7">
      <c r="A103" s="71">
        <v>1982</v>
      </c>
      <c r="B103" s="71" t="s">
        <v>418</v>
      </c>
      <c r="C103" t="s">
        <v>22</v>
      </c>
      <c r="D103" s="71" t="s">
        <v>3</v>
      </c>
      <c r="E103" s="70">
        <f>IF('Total Employment'!EW$39&lt;0,"N/A",'Total Employment'!EW$39)</f>
        <v>75000</v>
      </c>
      <c r="F103" s="70" t="s">
        <v>427</v>
      </c>
      <c r="G103" s="75" t="s">
        <v>433</v>
      </c>
    </row>
    <row r="104" spans="1:7">
      <c r="A104" s="71">
        <v>1982</v>
      </c>
      <c r="B104" s="71" t="s">
        <v>418</v>
      </c>
      <c r="C104" t="s">
        <v>23</v>
      </c>
      <c r="D104" s="71" t="s">
        <v>3</v>
      </c>
      <c r="E104" s="70">
        <f>IF('Total Employment'!EW$40&lt;0,"N/A",'Total Employment'!EW$40)</f>
        <v>181000</v>
      </c>
      <c r="F104" s="70" t="s">
        <v>427</v>
      </c>
      <c r="G104" s="75" t="s">
        <v>433</v>
      </c>
    </row>
    <row r="105" spans="1:7">
      <c r="A105" s="71">
        <v>1982</v>
      </c>
      <c r="B105" s="71" t="s">
        <v>418</v>
      </c>
      <c r="C105" t="s">
        <v>24</v>
      </c>
      <c r="D105" s="71" t="s">
        <v>3</v>
      </c>
      <c r="E105" s="70">
        <f>IF('Total Employment'!EW$32&lt;0,"N/A",'Total Employment'!EW$32)</f>
        <v>90000</v>
      </c>
      <c r="F105" s="70" t="s">
        <v>435</v>
      </c>
      <c r="G105" s="75" t="s">
        <v>436</v>
      </c>
    </row>
    <row r="106" spans="1:7">
      <c r="A106" s="71">
        <v>1982</v>
      </c>
      <c r="B106" s="71" t="s">
        <v>418</v>
      </c>
      <c r="C106" t="s">
        <v>25</v>
      </c>
      <c r="D106" s="71" t="s">
        <v>3</v>
      </c>
      <c r="E106" s="70">
        <f>IF('Total Employment'!EW$42&lt;0,"N/A",'Total Employment'!EW$42)</f>
        <v>16000</v>
      </c>
      <c r="F106" s="70" t="s">
        <v>434</v>
      </c>
      <c r="G106" s="75" t="s">
        <v>437</v>
      </c>
    </row>
    <row r="107" spans="1:7">
      <c r="A107" s="71">
        <v>1982</v>
      </c>
      <c r="B107" s="71" t="s">
        <v>418</v>
      </c>
      <c r="C107" t="s">
        <v>26</v>
      </c>
      <c r="D107" s="71" t="s">
        <v>3</v>
      </c>
      <c r="E107" s="70">
        <f>IF('Total Employment'!EW$45&lt;0,"N/A",'Total Employment'!EW$45)</f>
        <v>19000</v>
      </c>
      <c r="F107" s="70" t="s">
        <v>427</v>
      </c>
      <c r="G107" s="75" t="s">
        <v>69</v>
      </c>
    </row>
    <row r="108" spans="1:7">
      <c r="A108" s="71">
        <v>1982</v>
      </c>
      <c r="B108" s="71" t="s">
        <v>418</v>
      </c>
      <c r="C108" t="s">
        <v>27</v>
      </c>
      <c r="D108" s="71" t="s">
        <v>3</v>
      </c>
      <c r="E108" s="70">
        <f>IF('Total Employment'!EW$44&lt;0,"N/A",'Total Employment'!EW$44)</f>
        <v>257000</v>
      </c>
      <c r="F108" s="70" t="s">
        <v>427</v>
      </c>
      <c r="G108" s="75" t="s">
        <v>69</v>
      </c>
    </row>
    <row r="109" spans="1:7">
      <c r="A109" s="71">
        <v>1982</v>
      </c>
      <c r="B109" s="71" t="s">
        <v>418</v>
      </c>
      <c r="C109" t="s">
        <v>28</v>
      </c>
      <c r="D109" s="71" t="s">
        <v>3</v>
      </c>
      <c r="E109" s="70">
        <f>IF('Total Employment'!EW$51&lt;0,"N/A",'Total Employment'!EW$51)</f>
        <v>0</v>
      </c>
      <c r="F109" s="70" t="s">
        <v>422</v>
      </c>
      <c r="G109" s="76" t="s">
        <v>422</v>
      </c>
    </row>
    <row r="110" spans="1:7">
      <c r="A110" s="71">
        <v>1982</v>
      </c>
      <c r="B110" s="71" t="s">
        <v>418</v>
      </c>
      <c r="C110" t="s">
        <v>29</v>
      </c>
      <c r="D110" s="71" t="s">
        <v>3</v>
      </c>
      <c r="E110" s="70">
        <f>IF('Total Employment'!EW$50&lt;0,"N/A",'Total Employment'!EW$50)</f>
        <v>0</v>
      </c>
      <c r="F110" s="70" t="s">
        <v>422</v>
      </c>
      <c r="G110" s="76" t="s">
        <v>422</v>
      </c>
    </row>
    <row r="111" spans="1:7">
      <c r="A111" s="71">
        <v>1982</v>
      </c>
      <c r="B111" s="71" t="s">
        <v>418</v>
      </c>
      <c r="C111" t="s">
        <v>30</v>
      </c>
      <c r="D111" s="71" t="s">
        <v>3</v>
      </c>
      <c r="E111" s="70">
        <f>IF('Total Employment'!EW$56&lt;0,"N/A",'Total Employment'!EW$56)</f>
        <v>0</v>
      </c>
      <c r="F111" s="70" t="s">
        <v>422</v>
      </c>
      <c r="G111" s="76" t="s">
        <v>422</v>
      </c>
    </row>
    <row r="112" spans="1:7">
      <c r="A112" s="71">
        <v>1982</v>
      </c>
      <c r="B112" s="71" t="s">
        <v>418</v>
      </c>
      <c r="C112" t="s">
        <v>31</v>
      </c>
      <c r="D112" s="71" t="s">
        <v>3</v>
      </c>
      <c r="E112" s="70">
        <f>IF('Total Employment'!EW$57&lt;0,"N/A",'Total Employment'!EW$57)</f>
        <v>0</v>
      </c>
      <c r="F112" s="70" t="s">
        <v>422</v>
      </c>
      <c r="G112" s="76" t="s">
        <v>422</v>
      </c>
    </row>
    <row r="113" spans="1:7">
      <c r="A113" s="71">
        <v>1982</v>
      </c>
      <c r="B113" s="71" t="s">
        <v>418</v>
      </c>
      <c r="C113" t="s">
        <v>32</v>
      </c>
      <c r="D113" s="71" t="s">
        <v>3</v>
      </c>
      <c r="E113" s="70">
        <f>IF('Total Employment'!EW$58&lt;0,"N/A",'Total Employment'!EW$58)</f>
        <v>0</v>
      </c>
      <c r="F113" s="70" t="s">
        <v>422</v>
      </c>
      <c r="G113" s="76" t="s">
        <v>422</v>
      </c>
    </row>
    <row r="114" spans="1:7">
      <c r="A114" s="71">
        <v>1982</v>
      </c>
      <c r="B114" s="71" t="s">
        <v>418</v>
      </c>
      <c r="C114" t="s">
        <v>33</v>
      </c>
      <c r="D114" s="71" t="s">
        <v>3</v>
      </c>
      <c r="E114" s="70">
        <f>IF('Total Employment'!EW$59&lt;0,"N/A",'Total Employment'!EW$59)</f>
        <v>0</v>
      </c>
      <c r="F114" s="70" t="s">
        <v>422</v>
      </c>
      <c r="G114" s="76" t="s">
        <v>422</v>
      </c>
    </row>
    <row r="115" spans="1:7">
      <c r="A115" s="71">
        <v>1982</v>
      </c>
      <c r="B115" s="71" t="s">
        <v>418</v>
      </c>
      <c r="C115" t="s">
        <v>34</v>
      </c>
      <c r="D115" s="71" t="s">
        <v>3</v>
      </c>
      <c r="E115" s="70">
        <f>IF('Total Employment'!EW$17&lt;0,"N/A",'Total Employment'!EW$17)</f>
        <v>16000</v>
      </c>
      <c r="F115" s="70" t="s">
        <v>432</v>
      </c>
      <c r="G115" s="76" t="s">
        <v>443</v>
      </c>
    </row>
    <row r="116" spans="1:7">
      <c r="A116" s="71">
        <v>1982</v>
      </c>
      <c r="B116" s="71" t="s">
        <v>418</v>
      </c>
      <c r="C116" t="s">
        <v>35</v>
      </c>
      <c r="D116" s="71" t="s">
        <v>3</v>
      </c>
      <c r="E116" s="70">
        <f>IF('Total Employment'!EW$18&lt;0,"N/A",'Total Employment'!EW$18)</f>
        <v>0</v>
      </c>
      <c r="F116" s="70" t="s">
        <v>432</v>
      </c>
      <c r="G116" s="75" t="s">
        <v>439</v>
      </c>
    </row>
    <row r="117" spans="1:7">
      <c r="A117" s="71">
        <v>1982</v>
      </c>
      <c r="B117" s="71" t="s">
        <v>418</v>
      </c>
      <c r="C117" t="s">
        <v>36</v>
      </c>
      <c r="D117" s="71" t="s">
        <v>3</v>
      </c>
      <c r="E117" s="70">
        <f>IF('Total Employment'!EW$19&lt;0,"N/A",'Total Employment'!EW$19)</f>
        <v>0</v>
      </c>
      <c r="F117" s="70" t="s">
        <v>432</v>
      </c>
      <c r="G117" s="75" t="s">
        <v>439</v>
      </c>
    </row>
    <row r="118" spans="1:7">
      <c r="A118" s="71">
        <v>1982</v>
      </c>
      <c r="B118" s="71" t="s">
        <v>418</v>
      </c>
      <c r="C118" t="s">
        <v>37</v>
      </c>
      <c r="D118" s="71" t="s">
        <v>3</v>
      </c>
      <c r="E118" s="70">
        <f>IF('Total Employment'!EW$20&lt;0,"N/A",'Total Employment'!EW$20)</f>
        <v>0</v>
      </c>
      <c r="F118" s="70" t="s">
        <v>432</v>
      </c>
      <c r="G118" s="75" t="s">
        <v>439</v>
      </c>
    </row>
    <row r="119" spans="1:7">
      <c r="A119" s="71">
        <v>1982</v>
      </c>
      <c r="B119" s="71" t="s">
        <v>418</v>
      </c>
      <c r="C119" t="s">
        <v>38</v>
      </c>
      <c r="D119" s="71" t="s">
        <v>3</v>
      </c>
      <c r="E119" s="70">
        <f>IF('Total Employment'!EW$28&lt;0,"N/A",'Total Employment'!EW$28)</f>
        <v>0</v>
      </c>
      <c r="F119" s="70" t="s">
        <v>432</v>
      </c>
      <c r="G119" s="75" t="s">
        <v>440</v>
      </c>
    </row>
    <row r="120" spans="1:7">
      <c r="A120" s="71">
        <v>1982</v>
      </c>
      <c r="B120" s="71" t="s">
        <v>418</v>
      </c>
      <c r="C120" t="s">
        <v>39</v>
      </c>
      <c r="D120" s="71" t="s">
        <v>3</v>
      </c>
      <c r="E120" s="70">
        <f>IF('Total Employment'!EW$29&lt;0,"N/A",'Total Employment'!EW$29)</f>
        <v>0</v>
      </c>
      <c r="F120" s="70" t="s">
        <v>432</v>
      </c>
      <c r="G120" s="75" t="s">
        <v>440</v>
      </c>
    </row>
    <row r="121" spans="1:7">
      <c r="A121" s="71">
        <v>1982</v>
      </c>
      <c r="B121" s="71" t="s">
        <v>418</v>
      </c>
      <c r="C121" t="s">
        <v>40</v>
      </c>
      <c r="D121" s="71" t="s">
        <v>3</v>
      </c>
      <c r="E121" s="70">
        <f>IF('Total Employment'!EW$30&lt;0,"N/A",'Total Employment'!EW$30)</f>
        <v>0</v>
      </c>
      <c r="F121" s="70" t="s">
        <v>432</v>
      </c>
      <c r="G121" s="75" t="s">
        <v>440</v>
      </c>
    </row>
    <row r="122" spans="1:7">
      <c r="A122" s="71">
        <v>1982</v>
      </c>
      <c r="B122" s="71" t="s">
        <v>418</v>
      </c>
      <c r="C122" t="s">
        <v>208</v>
      </c>
      <c r="D122" s="71" t="s">
        <v>3</v>
      </c>
      <c r="E122" s="70">
        <f>IF('Total Employment'!EW$31&lt;0,"N/A",'Total Employment'!EW$31)</f>
        <v>16000</v>
      </c>
      <c r="F122" s="70" t="s">
        <v>432</v>
      </c>
      <c r="G122" s="75" t="s">
        <v>441</v>
      </c>
    </row>
    <row r="123" spans="1:7">
      <c r="A123" s="71">
        <v>1982</v>
      </c>
      <c r="B123" s="71" t="s">
        <v>418</v>
      </c>
      <c r="C123" t="s">
        <v>42</v>
      </c>
      <c r="D123" s="71" t="s">
        <v>3</v>
      </c>
      <c r="E123" s="70" t="str">
        <f>IF('Total Employment'!EW$43&lt;0,"N/A",'Total Employment'!EW$43)</f>
        <v>N/A</v>
      </c>
      <c r="F123" s="70" t="s">
        <v>432</v>
      </c>
      <c r="G123" s="75" t="s">
        <v>237</v>
      </c>
    </row>
    <row r="124" spans="1:7">
      <c r="A124" s="71">
        <v>1982</v>
      </c>
      <c r="B124" s="71" t="s">
        <v>418</v>
      </c>
      <c r="C124" t="s">
        <v>43</v>
      </c>
      <c r="D124" s="71" t="s">
        <v>3</v>
      </c>
      <c r="E124" s="70">
        <f>IF('Total Employment'!EW$12&lt;0,"N/A",'Total Employment'!EW$12)</f>
        <v>23000</v>
      </c>
      <c r="F124" s="70" t="s">
        <v>432</v>
      </c>
      <c r="G124" s="75" t="s">
        <v>438</v>
      </c>
    </row>
    <row r="125" spans="1:7">
      <c r="A125" s="71">
        <v>1982</v>
      </c>
      <c r="B125" s="71" t="s">
        <v>418</v>
      </c>
      <c r="C125" t="s">
        <v>44</v>
      </c>
      <c r="D125" s="71" t="s">
        <v>3</v>
      </c>
      <c r="E125" s="70">
        <f>IF('Total Employment'!EW$14&lt;0,"N/A",'Total Employment'!EW$14)</f>
        <v>664000</v>
      </c>
      <c r="F125" s="70" t="s">
        <v>442</v>
      </c>
      <c r="G125" s="75" t="s">
        <v>71</v>
      </c>
    </row>
    <row r="126" spans="1:7">
      <c r="A126" s="71">
        <v>1982</v>
      </c>
      <c r="B126" s="71" t="s">
        <v>418</v>
      </c>
      <c r="C126" t="s">
        <v>45</v>
      </c>
      <c r="D126" s="71" t="s">
        <v>3</v>
      </c>
      <c r="E126" s="70">
        <f>IF('Total Employment'!EW$54&lt;0,"N/A",'Total Employment'!EW$54)</f>
        <v>0</v>
      </c>
      <c r="F126" s="70" t="s">
        <v>422</v>
      </c>
      <c r="G126" s="75" t="s">
        <v>422</v>
      </c>
    </row>
    <row r="127" spans="1:7">
      <c r="A127" s="71">
        <v>1982</v>
      </c>
      <c r="B127" s="71" t="s">
        <v>418</v>
      </c>
      <c r="C127" t="s">
        <v>46</v>
      </c>
      <c r="D127" s="71" t="s">
        <v>3</v>
      </c>
      <c r="E127" s="70">
        <f>IF('Total Employment'!EW$53&lt;0,"N/A",'Total Employment'!EW$53)</f>
        <v>167000</v>
      </c>
      <c r="F127" s="70" t="s">
        <v>425</v>
      </c>
      <c r="G127" s="75" t="s">
        <v>426</v>
      </c>
    </row>
    <row r="128" spans="1:7">
      <c r="A128" s="71">
        <v>1983</v>
      </c>
      <c r="B128" s="71" t="s">
        <v>418</v>
      </c>
      <c r="C128" t="s">
        <v>5</v>
      </c>
      <c r="D128" s="71" t="s">
        <v>3</v>
      </c>
      <c r="E128" s="70">
        <f>IF('Total Employment'!ER$11&lt;0,"N/A",'Total Employment'!ER$11)</f>
        <v>2874000</v>
      </c>
      <c r="F128" s="70"/>
    </row>
    <row r="129" spans="1:7">
      <c r="A129" s="71">
        <v>1983</v>
      </c>
      <c r="B129" s="71" t="s">
        <v>418</v>
      </c>
      <c r="C129" t="s">
        <v>6</v>
      </c>
      <c r="D129" s="71" t="s">
        <v>3</v>
      </c>
      <c r="E129" s="70">
        <f>IF('Total Employment'!ER$33&lt;0,"N/A",'Total Employment'!ER$33)</f>
        <v>108000</v>
      </c>
      <c r="F129" s="70" t="s">
        <v>425</v>
      </c>
      <c r="G129" s="75" t="s">
        <v>426</v>
      </c>
    </row>
    <row r="130" spans="1:7">
      <c r="A130" s="71">
        <v>1983</v>
      </c>
      <c r="B130" s="71" t="s">
        <v>418</v>
      </c>
      <c r="C130" t="s">
        <v>7</v>
      </c>
      <c r="D130" s="71" t="s">
        <v>3</v>
      </c>
      <c r="E130" s="70">
        <f>IF('Total Employment'!ER$37&lt;0,"N/A",'Total Employment'!ER$37)</f>
        <v>62000</v>
      </c>
      <c r="F130" s="70" t="s">
        <v>425</v>
      </c>
      <c r="G130" s="75" t="s">
        <v>426</v>
      </c>
    </row>
    <row r="131" spans="1:7">
      <c r="A131" s="71">
        <v>1983</v>
      </c>
      <c r="B131" s="71" t="s">
        <v>418</v>
      </c>
      <c r="C131" t="s">
        <v>8</v>
      </c>
      <c r="D131" s="71" t="s">
        <v>3</v>
      </c>
      <c r="E131" s="70" t="str">
        <f>IF('Total Employment'!ER$36&lt;0,"N/A",'Total Employment'!ER$36)</f>
        <v>N/A</v>
      </c>
      <c r="F131" s="70" t="s">
        <v>427</v>
      </c>
      <c r="G131" s="75" t="s">
        <v>428</v>
      </c>
    </row>
    <row r="132" spans="1:7">
      <c r="A132" s="71">
        <v>1983</v>
      </c>
      <c r="B132" s="71" t="s">
        <v>418</v>
      </c>
      <c r="C132" t="s">
        <v>9</v>
      </c>
      <c r="D132" s="71" t="s">
        <v>3</v>
      </c>
      <c r="E132" s="70">
        <f>IF('Total Employment'!ER$13&lt;0,"N/A",'Total Employment'!ER$13)</f>
        <v>1042000</v>
      </c>
      <c r="F132" s="70" t="s">
        <v>429</v>
      </c>
      <c r="G132" s="75" t="s">
        <v>422</v>
      </c>
    </row>
    <row r="133" spans="1:7">
      <c r="A133" s="71">
        <v>1983</v>
      </c>
      <c r="B133" s="71" t="s">
        <v>418</v>
      </c>
      <c r="C133" t="s">
        <v>10</v>
      </c>
      <c r="D133" s="71" t="s">
        <v>3</v>
      </c>
      <c r="E133" s="70">
        <f>IF('Total Employment'!ER$46&lt;0,"N/A",'Total Employment'!ER$46)</f>
        <v>64000</v>
      </c>
      <c r="F133" s="70" t="s">
        <v>427</v>
      </c>
      <c r="G133" s="75" t="s">
        <v>428</v>
      </c>
    </row>
    <row r="134" spans="1:7">
      <c r="A134" s="71">
        <v>1983</v>
      </c>
      <c r="B134" s="71" t="s">
        <v>418</v>
      </c>
      <c r="C134" t="s">
        <v>11</v>
      </c>
      <c r="D134" s="71" t="s">
        <v>3</v>
      </c>
      <c r="E134" s="70">
        <f>IF('Total Employment'!ER$47&lt;0,"N/A",'Total Employment'!ER$47)</f>
        <v>64000</v>
      </c>
      <c r="F134" s="70" t="s">
        <v>427</v>
      </c>
      <c r="G134" s="75" t="s">
        <v>428</v>
      </c>
    </row>
    <row r="135" spans="1:7">
      <c r="A135" s="71">
        <v>1983</v>
      </c>
      <c r="B135" s="71" t="s">
        <v>418</v>
      </c>
      <c r="C135" t="s">
        <v>13</v>
      </c>
      <c r="D135" s="71" t="s">
        <v>3</v>
      </c>
      <c r="E135" s="70">
        <f>IF(E134="N/A","N/A",E133-E134)</f>
        <v>0</v>
      </c>
      <c r="F135" s="70" t="s">
        <v>427</v>
      </c>
      <c r="G135" s="75" t="s">
        <v>428</v>
      </c>
    </row>
    <row r="136" spans="1:7">
      <c r="A136" s="71">
        <v>1983</v>
      </c>
      <c r="B136" s="71" t="s">
        <v>418</v>
      </c>
      <c r="C136" t="s">
        <v>14</v>
      </c>
      <c r="D136" s="71" t="s">
        <v>3</v>
      </c>
      <c r="E136" s="70">
        <f>IF('Total Employment'!ER$34&lt;0,"N/A",'Total Employment'!ER$34)</f>
        <v>0</v>
      </c>
      <c r="F136" s="70" t="s">
        <v>427</v>
      </c>
      <c r="G136" s="75" t="s">
        <v>431</v>
      </c>
    </row>
    <row r="137" spans="1:7">
      <c r="A137" s="71">
        <v>1983</v>
      </c>
      <c r="B137" s="71" t="s">
        <v>418</v>
      </c>
      <c r="C137" t="s">
        <v>15</v>
      </c>
      <c r="D137" s="71" t="s">
        <v>3</v>
      </c>
      <c r="E137" s="70">
        <f>IF('Total Employment'!ER$35&lt;0,"N/A",'Total Employment'!ER$35)</f>
        <v>0</v>
      </c>
      <c r="F137" s="70" t="s">
        <v>427</v>
      </c>
      <c r="G137" s="75" t="s">
        <v>431</v>
      </c>
    </row>
    <row r="138" spans="1:7">
      <c r="A138" s="71">
        <v>1983</v>
      </c>
      <c r="B138" s="71" t="s">
        <v>418</v>
      </c>
      <c r="C138" t="s">
        <v>16</v>
      </c>
      <c r="D138" s="71" t="s">
        <v>3</v>
      </c>
      <c r="E138" s="70">
        <f>IF(E137="N/A","N/A",E136-E137)</f>
        <v>0</v>
      </c>
      <c r="F138" s="70" t="s">
        <v>427</v>
      </c>
      <c r="G138" s="75" t="s">
        <v>431</v>
      </c>
    </row>
    <row r="139" spans="1:7">
      <c r="A139" s="71">
        <v>1983</v>
      </c>
      <c r="B139" s="71" t="s">
        <v>418</v>
      </c>
      <c r="C139" t="s">
        <v>17</v>
      </c>
      <c r="D139" s="71" t="s">
        <v>3</v>
      </c>
      <c r="E139" s="70" t="str">
        <f>IF('Total Employment'!ER$16&lt;0,"N/A",'Total Employment'!ER$16)</f>
        <v>N/A</v>
      </c>
      <c r="F139" s="70" t="s">
        <v>427</v>
      </c>
      <c r="G139" s="75" t="s">
        <v>428</v>
      </c>
    </row>
    <row r="140" spans="1:7">
      <c r="A140" s="71">
        <v>1983</v>
      </c>
      <c r="B140" s="71" t="s">
        <v>418</v>
      </c>
      <c r="C140" t="s">
        <v>18</v>
      </c>
      <c r="D140" s="71" t="s">
        <v>3</v>
      </c>
      <c r="E140" s="70">
        <f>IF('Total Employment'!ER$41&lt;0,"N/A",'Total Employment'!ER$41)</f>
        <v>4000</v>
      </c>
      <c r="F140" s="70" t="s">
        <v>432</v>
      </c>
      <c r="G140" s="75" t="s">
        <v>430</v>
      </c>
    </row>
    <row r="141" spans="1:7">
      <c r="A141" s="71">
        <v>1983</v>
      </c>
      <c r="B141" s="71" t="s">
        <v>418</v>
      </c>
      <c r="C141" t="s">
        <v>19</v>
      </c>
      <c r="D141" s="71" t="s">
        <v>3</v>
      </c>
      <c r="E141" s="70" t="str">
        <f>IF('Total Employment'!ER$15&lt;0,"N/A",'Total Employment'!ER$15)</f>
        <v>N/A</v>
      </c>
      <c r="F141" s="70" t="s">
        <v>427</v>
      </c>
      <c r="G141" s="75" t="s">
        <v>430</v>
      </c>
    </row>
    <row r="142" spans="1:7">
      <c r="A142" s="71">
        <v>1983</v>
      </c>
      <c r="B142" s="71" t="s">
        <v>418</v>
      </c>
      <c r="C142" t="s">
        <v>20</v>
      </c>
      <c r="D142" s="71" t="s">
        <v>3</v>
      </c>
      <c r="E142" s="70" t="str">
        <f>IF('Total Employment'!ER$52&lt;0,"N/A",'Total Employment'!ER$52)</f>
        <v>N/A</v>
      </c>
      <c r="F142" s="70" t="s">
        <v>432</v>
      </c>
      <c r="G142" s="75" t="s">
        <v>430</v>
      </c>
    </row>
    <row r="143" spans="1:7">
      <c r="A143" s="71">
        <v>1983</v>
      </c>
      <c r="B143" s="71" t="s">
        <v>418</v>
      </c>
      <c r="C143" t="s">
        <v>21</v>
      </c>
      <c r="D143" s="71" t="s">
        <v>3</v>
      </c>
      <c r="E143" s="70" t="str">
        <f>IF('Total Employment'!ER$48&lt;0,"N/A",'Total Employment'!ER$48)</f>
        <v>N/A</v>
      </c>
      <c r="F143" s="70" t="s">
        <v>434</v>
      </c>
      <c r="G143" s="75" t="s">
        <v>422</v>
      </c>
    </row>
    <row r="144" spans="1:7">
      <c r="A144" s="71">
        <v>1983</v>
      </c>
      <c r="B144" s="71" t="s">
        <v>418</v>
      </c>
      <c r="C144" t="s">
        <v>421</v>
      </c>
      <c r="D144" s="71" t="s">
        <v>3</v>
      </c>
      <c r="E144" s="70">
        <f>IF('Total Employment'!ER$38&lt;0,"N/A",'Total Employment'!ER$38)</f>
        <v>258000</v>
      </c>
      <c r="F144" s="70" t="s">
        <v>427</v>
      </c>
      <c r="G144" s="75" t="s">
        <v>433</v>
      </c>
    </row>
    <row r="145" spans="1:7">
      <c r="A145" s="71">
        <v>1983</v>
      </c>
      <c r="B145" s="71" t="s">
        <v>418</v>
      </c>
      <c r="C145" t="s">
        <v>22</v>
      </c>
      <c r="D145" s="71" t="s">
        <v>3</v>
      </c>
      <c r="E145" s="70" t="str">
        <f>IF('Total Employment'!ER$39&lt;0,"N/A",'Total Employment'!ER$39)</f>
        <v>N/A</v>
      </c>
      <c r="F145" s="70" t="s">
        <v>427</v>
      </c>
      <c r="G145" s="75" t="s">
        <v>433</v>
      </c>
    </row>
    <row r="146" spans="1:7">
      <c r="A146" s="71">
        <v>1983</v>
      </c>
      <c r="B146" s="71" t="s">
        <v>418</v>
      </c>
      <c r="C146" t="s">
        <v>23</v>
      </c>
      <c r="D146" s="71" t="s">
        <v>3</v>
      </c>
      <c r="E146" s="70" t="str">
        <f>IF('Total Employment'!ER$40&lt;0,"N/A",'Total Employment'!ER$40)</f>
        <v>N/A</v>
      </c>
      <c r="F146" s="70" t="s">
        <v>427</v>
      </c>
      <c r="G146" s="75" t="s">
        <v>433</v>
      </c>
    </row>
    <row r="147" spans="1:7">
      <c r="A147" s="71">
        <v>1983</v>
      </c>
      <c r="B147" s="71" t="s">
        <v>418</v>
      </c>
      <c r="C147" t="s">
        <v>24</v>
      </c>
      <c r="D147" s="71" t="s">
        <v>3</v>
      </c>
      <c r="E147" s="70" t="str">
        <f>IF('Total Employment'!ER$32&lt;0,"N/A",'Total Employment'!ER$32)</f>
        <v>N/A</v>
      </c>
      <c r="F147" s="70" t="s">
        <v>435</v>
      </c>
      <c r="G147" s="75" t="s">
        <v>436</v>
      </c>
    </row>
    <row r="148" spans="1:7">
      <c r="A148" s="71">
        <v>1983</v>
      </c>
      <c r="B148" s="71" t="s">
        <v>418</v>
      </c>
      <c r="C148" t="s">
        <v>25</v>
      </c>
      <c r="D148" s="71" t="s">
        <v>3</v>
      </c>
      <c r="E148" s="70" t="str">
        <f>IF('Total Employment'!ER$42&lt;0,"N/A",'Total Employment'!ER$42)</f>
        <v>N/A</v>
      </c>
      <c r="F148" s="70" t="s">
        <v>434</v>
      </c>
      <c r="G148" s="75" t="s">
        <v>437</v>
      </c>
    </row>
    <row r="149" spans="1:7">
      <c r="A149" s="71">
        <v>1983</v>
      </c>
      <c r="B149" s="71" t="s">
        <v>418</v>
      </c>
      <c r="C149" t="s">
        <v>26</v>
      </c>
      <c r="D149" s="71" t="s">
        <v>3</v>
      </c>
      <c r="E149" s="70" t="str">
        <f>IF('Total Employment'!ER$45&lt;0,"N/A",'Total Employment'!ER$45)</f>
        <v>N/A</v>
      </c>
      <c r="F149" s="70" t="s">
        <v>427</v>
      </c>
      <c r="G149" s="75" t="s">
        <v>69</v>
      </c>
    </row>
    <row r="150" spans="1:7">
      <c r="A150" s="71">
        <v>1983</v>
      </c>
      <c r="B150" s="71" t="s">
        <v>418</v>
      </c>
      <c r="C150" t="s">
        <v>27</v>
      </c>
      <c r="D150" s="71" t="s">
        <v>3</v>
      </c>
      <c r="E150" s="70">
        <f>IF('Total Employment'!ER$44&lt;0,"N/A",'Total Employment'!ER$44)</f>
        <v>254000</v>
      </c>
      <c r="F150" s="70" t="s">
        <v>427</v>
      </c>
      <c r="G150" s="75" t="s">
        <v>69</v>
      </c>
    </row>
    <row r="151" spans="1:7">
      <c r="A151" s="71">
        <v>1983</v>
      </c>
      <c r="B151" s="71" t="s">
        <v>418</v>
      </c>
      <c r="C151" t="s">
        <v>28</v>
      </c>
      <c r="D151" s="71" t="s">
        <v>3</v>
      </c>
      <c r="E151" s="70">
        <f>IF('Total Employment'!ER$51&lt;0,"N/A",'Total Employment'!ER$51)</f>
        <v>0</v>
      </c>
      <c r="F151" s="70" t="s">
        <v>422</v>
      </c>
      <c r="G151" s="76" t="s">
        <v>422</v>
      </c>
    </row>
    <row r="152" spans="1:7">
      <c r="A152" s="71">
        <v>1983</v>
      </c>
      <c r="B152" s="71" t="s">
        <v>418</v>
      </c>
      <c r="C152" t="s">
        <v>29</v>
      </c>
      <c r="D152" s="71" t="s">
        <v>3</v>
      </c>
      <c r="E152" s="70">
        <f>IF('Total Employment'!ER$50&lt;0,"N/A",'Total Employment'!ER$50)</f>
        <v>0</v>
      </c>
      <c r="F152" s="70" t="s">
        <v>422</v>
      </c>
      <c r="G152" s="76" t="s">
        <v>422</v>
      </c>
    </row>
    <row r="153" spans="1:7">
      <c r="A153" s="71">
        <v>1983</v>
      </c>
      <c r="B153" s="71" t="s">
        <v>418</v>
      </c>
      <c r="C153" t="s">
        <v>30</v>
      </c>
      <c r="D153" s="71" t="s">
        <v>3</v>
      </c>
      <c r="E153" s="70">
        <f>IF('Total Employment'!ER$56&lt;0,"N/A",'Total Employment'!ER$56)</f>
        <v>0</v>
      </c>
      <c r="F153" s="70" t="s">
        <v>422</v>
      </c>
      <c r="G153" s="76" t="s">
        <v>422</v>
      </c>
    </row>
    <row r="154" spans="1:7">
      <c r="A154" s="71">
        <v>1983</v>
      </c>
      <c r="B154" s="71" t="s">
        <v>418</v>
      </c>
      <c r="C154" t="s">
        <v>31</v>
      </c>
      <c r="D154" s="71" t="s">
        <v>3</v>
      </c>
      <c r="E154" s="70">
        <f>IF('Total Employment'!ER$57&lt;0,"N/A",'Total Employment'!ER$57)</f>
        <v>0</v>
      </c>
      <c r="F154" s="70" t="s">
        <v>422</v>
      </c>
      <c r="G154" s="76" t="s">
        <v>422</v>
      </c>
    </row>
    <row r="155" spans="1:7">
      <c r="A155" s="71">
        <v>1983</v>
      </c>
      <c r="B155" s="71" t="s">
        <v>418</v>
      </c>
      <c r="C155" t="s">
        <v>32</v>
      </c>
      <c r="D155" s="71" t="s">
        <v>3</v>
      </c>
      <c r="E155" s="70">
        <f>IF('Total Employment'!ER$58&lt;0,"N/A",'Total Employment'!ER$58)</f>
        <v>0</v>
      </c>
      <c r="F155" s="70" t="s">
        <v>422</v>
      </c>
      <c r="G155" s="76" t="s">
        <v>422</v>
      </c>
    </row>
    <row r="156" spans="1:7">
      <c r="A156" s="71">
        <v>1983</v>
      </c>
      <c r="B156" s="71" t="s">
        <v>418</v>
      </c>
      <c r="C156" t="s">
        <v>33</v>
      </c>
      <c r="D156" s="71" t="s">
        <v>3</v>
      </c>
      <c r="E156" s="70">
        <f>IF('Total Employment'!ER$59&lt;0,"N/A",'Total Employment'!ER$59)</f>
        <v>0</v>
      </c>
      <c r="F156" s="70" t="s">
        <v>422</v>
      </c>
      <c r="G156" s="76" t="s">
        <v>422</v>
      </c>
    </row>
    <row r="157" spans="1:7">
      <c r="A157" s="71">
        <v>1983</v>
      </c>
      <c r="B157" s="71" t="s">
        <v>418</v>
      </c>
      <c r="C157" t="s">
        <v>34</v>
      </c>
      <c r="D157" s="71" t="s">
        <v>3</v>
      </c>
      <c r="E157" s="70">
        <f>IF('Total Employment'!ER$17&lt;0,"N/A",'Total Employment'!ER$17)</f>
        <v>16000</v>
      </c>
      <c r="F157" s="70" t="s">
        <v>432</v>
      </c>
      <c r="G157" s="76" t="s">
        <v>443</v>
      </c>
    </row>
    <row r="158" spans="1:7">
      <c r="A158" s="71">
        <v>1983</v>
      </c>
      <c r="B158" s="71" t="s">
        <v>418</v>
      </c>
      <c r="C158" t="s">
        <v>35</v>
      </c>
      <c r="D158" s="71" t="s">
        <v>3</v>
      </c>
      <c r="E158" s="70">
        <f>IF('Total Employment'!ER$18&lt;0,"N/A",'Total Employment'!ER$18)</f>
        <v>0</v>
      </c>
      <c r="F158" s="70" t="s">
        <v>432</v>
      </c>
      <c r="G158" s="75" t="s">
        <v>439</v>
      </c>
    </row>
    <row r="159" spans="1:7">
      <c r="A159" s="71">
        <v>1983</v>
      </c>
      <c r="B159" s="71" t="s">
        <v>418</v>
      </c>
      <c r="C159" t="s">
        <v>36</v>
      </c>
      <c r="D159" s="71" t="s">
        <v>3</v>
      </c>
      <c r="E159" s="70">
        <f>IF('Total Employment'!ER$19&lt;0,"N/A",'Total Employment'!ER$19)</f>
        <v>0</v>
      </c>
      <c r="F159" s="70" t="s">
        <v>432</v>
      </c>
      <c r="G159" s="75" t="s">
        <v>439</v>
      </c>
    </row>
    <row r="160" spans="1:7">
      <c r="A160" s="71">
        <v>1983</v>
      </c>
      <c r="B160" s="71" t="s">
        <v>418</v>
      </c>
      <c r="C160" t="s">
        <v>37</v>
      </c>
      <c r="D160" s="71" t="s">
        <v>3</v>
      </c>
      <c r="E160" s="70">
        <f>IF('Total Employment'!ER$20&lt;0,"N/A",'Total Employment'!ER$20)</f>
        <v>0</v>
      </c>
      <c r="F160" s="70" t="s">
        <v>432</v>
      </c>
      <c r="G160" s="75" t="s">
        <v>439</v>
      </c>
    </row>
    <row r="161" spans="1:7">
      <c r="A161" s="71">
        <v>1983</v>
      </c>
      <c r="B161" s="71" t="s">
        <v>418</v>
      </c>
      <c r="C161" t="s">
        <v>38</v>
      </c>
      <c r="D161" s="71" t="s">
        <v>3</v>
      </c>
      <c r="E161" s="70">
        <f>IF('Total Employment'!ER$28&lt;0,"N/A",'Total Employment'!ER$28)</f>
        <v>0</v>
      </c>
      <c r="F161" s="70" t="s">
        <v>432</v>
      </c>
      <c r="G161" s="75" t="s">
        <v>440</v>
      </c>
    </row>
    <row r="162" spans="1:7">
      <c r="A162" s="71">
        <v>1983</v>
      </c>
      <c r="B162" s="71" t="s">
        <v>418</v>
      </c>
      <c r="C162" t="s">
        <v>39</v>
      </c>
      <c r="D162" s="71" t="s">
        <v>3</v>
      </c>
      <c r="E162" s="70">
        <f>IF('Total Employment'!ER$29&lt;0,"N/A",'Total Employment'!ER$29)</f>
        <v>0</v>
      </c>
      <c r="F162" s="70" t="s">
        <v>432</v>
      </c>
      <c r="G162" s="75" t="s">
        <v>440</v>
      </c>
    </row>
    <row r="163" spans="1:7">
      <c r="A163" s="71">
        <v>1983</v>
      </c>
      <c r="B163" s="71" t="s">
        <v>418</v>
      </c>
      <c r="C163" t="s">
        <v>40</v>
      </c>
      <c r="D163" s="71" t="s">
        <v>3</v>
      </c>
      <c r="E163" s="70">
        <f>IF('Total Employment'!ER$30&lt;0,"N/A",'Total Employment'!ER$30)</f>
        <v>0</v>
      </c>
      <c r="F163" s="70" t="s">
        <v>432</v>
      </c>
      <c r="G163" s="75" t="s">
        <v>440</v>
      </c>
    </row>
    <row r="164" spans="1:7">
      <c r="A164" s="71">
        <v>1983</v>
      </c>
      <c r="B164" s="71" t="s">
        <v>418</v>
      </c>
      <c r="C164" t="s">
        <v>208</v>
      </c>
      <c r="D164" s="71" t="s">
        <v>3</v>
      </c>
      <c r="E164" s="70">
        <f>IF('Total Employment'!ER$31&lt;0,"N/A",'Total Employment'!ER$31)</f>
        <v>16000</v>
      </c>
      <c r="F164" s="70" t="s">
        <v>432</v>
      </c>
      <c r="G164" s="75" t="s">
        <v>441</v>
      </c>
    </row>
    <row r="165" spans="1:7">
      <c r="A165" s="71">
        <v>1983</v>
      </c>
      <c r="B165" s="71" t="s">
        <v>418</v>
      </c>
      <c r="C165" t="s">
        <v>42</v>
      </c>
      <c r="D165" s="71" t="s">
        <v>3</v>
      </c>
      <c r="E165" s="70" t="str">
        <f>IF('Total Employment'!ER$43&lt;0,"N/A",'Total Employment'!ER$43)</f>
        <v>N/A</v>
      </c>
      <c r="F165" s="70" t="s">
        <v>432</v>
      </c>
      <c r="G165" s="75" t="s">
        <v>237</v>
      </c>
    </row>
    <row r="166" spans="1:7">
      <c r="A166" s="71">
        <v>1983</v>
      </c>
      <c r="B166" s="71" t="s">
        <v>418</v>
      </c>
      <c r="C166" t="s">
        <v>43</v>
      </c>
      <c r="D166" s="71" t="s">
        <v>3</v>
      </c>
      <c r="E166" s="70">
        <f>IF('Total Employment'!ER$12&lt;0,"N/A",'Total Employment'!ER$12)</f>
        <v>23000</v>
      </c>
      <c r="F166" s="70" t="s">
        <v>432</v>
      </c>
      <c r="G166" s="75" t="s">
        <v>438</v>
      </c>
    </row>
    <row r="167" spans="1:7">
      <c r="A167" s="71">
        <v>1983</v>
      </c>
      <c r="B167" s="71" t="s">
        <v>418</v>
      </c>
      <c r="C167" t="s">
        <v>44</v>
      </c>
      <c r="D167" s="71" t="s">
        <v>3</v>
      </c>
      <c r="E167" s="70">
        <f>IF('Total Employment'!ER$14&lt;0,"N/A",'Total Employment'!ER$14)</f>
        <v>669000</v>
      </c>
      <c r="F167" s="70" t="s">
        <v>442</v>
      </c>
      <c r="G167" s="75" t="s">
        <v>71</v>
      </c>
    </row>
    <row r="168" spans="1:7">
      <c r="A168" s="71">
        <v>1983</v>
      </c>
      <c r="B168" s="71" t="s">
        <v>418</v>
      </c>
      <c r="C168" t="s">
        <v>45</v>
      </c>
      <c r="D168" s="71" t="s">
        <v>3</v>
      </c>
      <c r="E168" s="70">
        <f>IF('Total Employment'!ER$54&lt;0,"N/A",'Total Employment'!ER$54)</f>
        <v>0</v>
      </c>
      <c r="F168" s="70" t="s">
        <v>422</v>
      </c>
      <c r="G168" s="75" t="s">
        <v>422</v>
      </c>
    </row>
    <row r="169" spans="1:7">
      <c r="A169" s="71">
        <v>1983</v>
      </c>
      <c r="B169" s="71" t="s">
        <v>418</v>
      </c>
      <c r="C169" t="s">
        <v>46</v>
      </c>
      <c r="D169" s="71" t="s">
        <v>3</v>
      </c>
      <c r="E169" s="70">
        <f>IF('Total Employment'!ER$53&lt;0,"N/A",'Total Employment'!ER$53)</f>
        <v>376000</v>
      </c>
      <c r="F169" s="70" t="s">
        <v>425</v>
      </c>
      <c r="G169" s="75" t="s">
        <v>426</v>
      </c>
    </row>
    <row r="170" spans="1:7">
      <c r="A170" s="71">
        <v>1984</v>
      </c>
      <c r="B170" s="71" t="s">
        <v>418</v>
      </c>
      <c r="C170" t="s">
        <v>5</v>
      </c>
      <c r="D170" s="71" t="s">
        <v>3</v>
      </c>
      <c r="E170" s="70">
        <f>IF('Total Employment'!EM$11&lt;0,"N/A",'Total Employment'!EM$11)</f>
        <v>2942078</v>
      </c>
      <c r="F170" s="70"/>
    </row>
    <row r="171" spans="1:7">
      <c r="A171" s="71">
        <v>1984</v>
      </c>
      <c r="B171" s="71" t="s">
        <v>418</v>
      </c>
      <c r="C171" t="s">
        <v>6</v>
      </c>
      <c r="D171" s="71" t="s">
        <v>3</v>
      </c>
      <c r="E171" s="70">
        <f>IF('Total Employment'!EM$33&lt;0,"N/A",'Total Employment'!EM$33)</f>
        <v>115117</v>
      </c>
      <c r="F171" s="70" t="s">
        <v>425</v>
      </c>
      <c r="G171" s="75" t="s">
        <v>426</v>
      </c>
    </row>
    <row r="172" spans="1:7">
      <c r="A172" s="71">
        <v>1984</v>
      </c>
      <c r="B172" s="71" t="s">
        <v>418</v>
      </c>
      <c r="C172" t="s">
        <v>7</v>
      </c>
      <c r="D172" s="71" t="s">
        <v>3</v>
      </c>
      <c r="E172" s="70">
        <f>IF('Total Employment'!EM$37&lt;0,"N/A",'Total Employment'!EM$37)</f>
        <v>32085</v>
      </c>
      <c r="F172" s="70" t="s">
        <v>425</v>
      </c>
      <c r="G172" s="75" t="s">
        <v>426</v>
      </c>
    </row>
    <row r="173" spans="1:7">
      <c r="A173" s="71">
        <v>1984</v>
      </c>
      <c r="B173" s="71" t="s">
        <v>418</v>
      </c>
      <c r="C173" t="s">
        <v>8</v>
      </c>
      <c r="D173" s="71" t="s">
        <v>3</v>
      </c>
      <c r="E173" s="70">
        <f>IF('Total Employment'!EM$36&lt;0,"N/A",'Total Employment'!EM$36)</f>
        <v>31216</v>
      </c>
      <c r="F173" s="70" t="s">
        <v>427</v>
      </c>
      <c r="G173" s="75" t="s">
        <v>428</v>
      </c>
    </row>
    <row r="174" spans="1:7">
      <c r="A174" s="71">
        <v>1984</v>
      </c>
      <c r="B174" s="71" t="s">
        <v>418</v>
      </c>
      <c r="C174" t="s">
        <v>9</v>
      </c>
      <c r="D174" s="71" t="s">
        <v>3</v>
      </c>
      <c r="E174" s="70">
        <f>IF('Total Employment'!EM$13&lt;0,"N/A",'Total Employment'!EM$13)</f>
        <v>1068762</v>
      </c>
      <c r="F174" s="70" t="s">
        <v>429</v>
      </c>
      <c r="G174" s="75" t="s">
        <v>422</v>
      </c>
    </row>
    <row r="175" spans="1:7">
      <c r="A175" s="71">
        <v>1984</v>
      </c>
      <c r="B175" s="71" t="s">
        <v>418</v>
      </c>
      <c r="C175" t="s">
        <v>10</v>
      </c>
      <c r="D175" s="71" t="s">
        <v>3</v>
      </c>
      <c r="E175" s="70">
        <f>IF('Total Employment'!EM$46&lt;0,"N/A",'Total Employment'!EM$46)</f>
        <v>65173</v>
      </c>
      <c r="F175" s="70" t="s">
        <v>427</v>
      </c>
      <c r="G175" s="75" t="s">
        <v>428</v>
      </c>
    </row>
    <row r="176" spans="1:7">
      <c r="A176" s="71">
        <v>1984</v>
      </c>
      <c r="B176" s="71" t="s">
        <v>418</v>
      </c>
      <c r="C176" t="s">
        <v>11</v>
      </c>
      <c r="D176" s="71" t="s">
        <v>3</v>
      </c>
      <c r="E176" s="70">
        <f>IF('Total Employment'!EM$47&lt;0,"N/A",'Total Employment'!EM$47)</f>
        <v>65173</v>
      </c>
      <c r="F176" s="70" t="s">
        <v>427</v>
      </c>
      <c r="G176" s="75" t="s">
        <v>428</v>
      </c>
    </row>
    <row r="177" spans="1:7">
      <c r="A177" s="71">
        <v>1984</v>
      </c>
      <c r="B177" s="71" t="s">
        <v>418</v>
      </c>
      <c r="C177" t="s">
        <v>13</v>
      </c>
      <c r="D177" s="71" t="s">
        <v>3</v>
      </c>
      <c r="E177" s="70">
        <f>IF(E176="N/A","N/A",E175-E176)</f>
        <v>0</v>
      </c>
      <c r="F177" s="70" t="s">
        <v>427</v>
      </c>
      <c r="G177" s="75" t="s">
        <v>428</v>
      </c>
    </row>
    <row r="178" spans="1:7">
      <c r="A178" s="71">
        <v>1984</v>
      </c>
      <c r="B178" s="71" t="s">
        <v>418</v>
      </c>
      <c r="C178" t="s">
        <v>14</v>
      </c>
      <c r="D178" s="71" t="s">
        <v>3</v>
      </c>
      <c r="E178" s="70">
        <f>IF('Total Employment'!EM$34&lt;0,"N/A",'Total Employment'!EM$34)</f>
        <v>0</v>
      </c>
      <c r="F178" s="70" t="s">
        <v>427</v>
      </c>
      <c r="G178" s="75" t="s">
        <v>431</v>
      </c>
    </row>
    <row r="179" spans="1:7">
      <c r="A179" s="71">
        <v>1984</v>
      </c>
      <c r="B179" s="71" t="s">
        <v>418</v>
      </c>
      <c r="C179" t="s">
        <v>15</v>
      </c>
      <c r="D179" s="71" t="s">
        <v>3</v>
      </c>
      <c r="E179" s="70">
        <f>IF('Total Employment'!EM$35&lt;0,"N/A",'Total Employment'!EM$35)</f>
        <v>0</v>
      </c>
      <c r="F179" s="70" t="s">
        <v>427</v>
      </c>
      <c r="G179" s="75" t="s">
        <v>431</v>
      </c>
    </row>
    <row r="180" spans="1:7">
      <c r="A180" s="71">
        <v>1984</v>
      </c>
      <c r="B180" s="71" t="s">
        <v>418</v>
      </c>
      <c r="C180" t="s">
        <v>16</v>
      </c>
      <c r="D180" s="71" t="s">
        <v>3</v>
      </c>
      <c r="E180" s="70">
        <f>IF(E179="N/A","N/A",E178-E179)</f>
        <v>0</v>
      </c>
      <c r="F180" s="70" t="s">
        <v>427</v>
      </c>
      <c r="G180" s="75" t="s">
        <v>431</v>
      </c>
    </row>
    <row r="181" spans="1:7">
      <c r="A181" s="71">
        <v>1984</v>
      </c>
      <c r="B181" s="71" t="s">
        <v>418</v>
      </c>
      <c r="C181" t="s">
        <v>17</v>
      </c>
      <c r="D181" s="71" t="s">
        <v>3</v>
      </c>
      <c r="E181" s="70">
        <f>IF('Total Employment'!EM$16&lt;0,"N/A",'Total Employment'!EM$16)</f>
        <v>10537</v>
      </c>
      <c r="F181" s="70" t="s">
        <v>427</v>
      </c>
      <c r="G181" s="75" t="s">
        <v>428</v>
      </c>
    </row>
    <row r="182" spans="1:7">
      <c r="A182" s="71">
        <v>1984</v>
      </c>
      <c r="B182" s="71" t="s">
        <v>418</v>
      </c>
      <c r="C182" t="s">
        <v>18</v>
      </c>
      <c r="D182" s="71" t="s">
        <v>3</v>
      </c>
      <c r="E182" s="70">
        <f>IF('Total Employment'!EM$41&lt;0,"N/A",'Total Employment'!EM$41)</f>
        <v>3610</v>
      </c>
      <c r="F182" s="70" t="s">
        <v>432</v>
      </c>
      <c r="G182" s="75" t="s">
        <v>430</v>
      </c>
    </row>
    <row r="183" spans="1:7">
      <c r="A183" s="71">
        <v>1984</v>
      </c>
      <c r="B183" s="71" t="s">
        <v>418</v>
      </c>
      <c r="C183" t="s">
        <v>19</v>
      </c>
      <c r="D183" s="71" t="s">
        <v>3</v>
      </c>
      <c r="E183" s="70">
        <f>IF('Total Employment'!EM$15&lt;0,"N/A",'Total Employment'!EM$15)</f>
        <v>47412</v>
      </c>
      <c r="F183" s="70" t="s">
        <v>427</v>
      </c>
      <c r="G183" s="75" t="s">
        <v>430</v>
      </c>
    </row>
    <row r="184" spans="1:7">
      <c r="A184" s="71">
        <v>1984</v>
      </c>
      <c r="B184" s="71" t="s">
        <v>418</v>
      </c>
      <c r="C184" t="s">
        <v>20</v>
      </c>
      <c r="D184" s="71" t="s">
        <v>3</v>
      </c>
      <c r="E184" s="70">
        <f>IF('Total Employment'!EM$52&lt;0,"N/A",'Total Employment'!EM$52)</f>
        <v>14342</v>
      </c>
      <c r="F184" s="70" t="s">
        <v>432</v>
      </c>
      <c r="G184" s="75" t="s">
        <v>430</v>
      </c>
    </row>
    <row r="185" spans="1:7">
      <c r="A185" s="71">
        <v>1984</v>
      </c>
      <c r="B185" s="71" t="s">
        <v>418</v>
      </c>
      <c r="C185" t="s">
        <v>21</v>
      </c>
      <c r="D185" s="71" t="s">
        <v>3</v>
      </c>
      <c r="E185" s="70">
        <f>IF('Total Employment'!EM$48&lt;0,"N/A",'Total Employment'!EM$48)</f>
        <v>13613</v>
      </c>
      <c r="F185" s="70" t="s">
        <v>434</v>
      </c>
      <c r="G185" s="75" t="s">
        <v>422</v>
      </c>
    </row>
    <row r="186" spans="1:7">
      <c r="A186" s="71">
        <v>1984</v>
      </c>
      <c r="B186" s="71" t="s">
        <v>418</v>
      </c>
      <c r="C186" t="s">
        <v>421</v>
      </c>
      <c r="D186" s="71" t="s">
        <v>3</v>
      </c>
      <c r="E186" s="70">
        <f>IF('Total Employment'!EM$38&lt;0,"N/A",'Total Employment'!EM$38)</f>
        <v>261484</v>
      </c>
      <c r="F186" s="70" t="s">
        <v>427</v>
      </c>
      <c r="G186" s="75" t="s">
        <v>433</v>
      </c>
    </row>
    <row r="187" spans="1:7">
      <c r="A187" s="71">
        <v>1984</v>
      </c>
      <c r="B187" s="71" t="s">
        <v>418</v>
      </c>
      <c r="C187" t="s">
        <v>22</v>
      </c>
      <c r="D187" s="71" t="s">
        <v>3</v>
      </c>
      <c r="E187" s="70">
        <f>IF('Total Employment'!EM$39&lt;0,"N/A",'Total Employment'!EM$39)</f>
        <v>76174</v>
      </c>
      <c r="F187" s="70" t="s">
        <v>427</v>
      </c>
      <c r="G187" s="75" t="s">
        <v>433</v>
      </c>
    </row>
    <row r="188" spans="1:7">
      <c r="A188" s="71">
        <v>1984</v>
      </c>
      <c r="B188" s="71" t="s">
        <v>418</v>
      </c>
      <c r="C188" t="s">
        <v>23</v>
      </c>
      <c r="D188" s="71" t="s">
        <v>3</v>
      </c>
      <c r="E188" s="70">
        <f>IF('Total Employment'!EM$40&lt;0,"N/A",'Total Employment'!EM$40)</f>
        <v>185310</v>
      </c>
      <c r="F188" s="70" t="s">
        <v>427</v>
      </c>
      <c r="G188" s="75" t="s">
        <v>433</v>
      </c>
    </row>
    <row r="189" spans="1:7">
      <c r="A189" s="71">
        <v>1984</v>
      </c>
      <c r="B189" s="71" t="s">
        <v>418</v>
      </c>
      <c r="C189" t="s">
        <v>24</v>
      </c>
      <c r="D189" s="71" t="s">
        <v>3</v>
      </c>
      <c r="E189" s="70">
        <f>IF('Total Employment'!EM$32&lt;0,"N/A",'Total Employment'!EM$32)</f>
        <v>84103</v>
      </c>
      <c r="F189" s="70" t="s">
        <v>435</v>
      </c>
      <c r="G189" s="75" t="s">
        <v>436</v>
      </c>
    </row>
    <row r="190" spans="1:7">
      <c r="A190" s="71">
        <v>1984</v>
      </c>
      <c r="B190" s="71" t="s">
        <v>418</v>
      </c>
      <c r="C190" t="s">
        <v>25</v>
      </c>
      <c r="D190" s="71" t="s">
        <v>3</v>
      </c>
      <c r="E190" s="70">
        <f>IF('Total Employment'!EM$42&lt;0,"N/A",'Total Employment'!EM$42)</f>
        <v>14006</v>
      </c>
      <c r="F190" s="70" t="s">
        <v>434</v>
      </c>
      <c r="G190" s="75" t="s">
        <v>437</v>
      </c>
    </row>
    <row r="191" spans="1:7">
      <c r="A191" s="71">
        <v>1984</v>
      </c>
      <c r="B191" s="71" t="s">
        <v>418</v>
      </c>
      <c r="C191" t="s">
        <v>26</v>
      </c>
      <c r="D191" s="71" t="s">
        <v>3</v>
      </c>
      <c r="E191" s="70">
        <f>IF('Total Employment'!EM$45&lt;0,"N/A",'Total Employment'!EM$45)</f>
        <v>22262</v>
      </c>
      <c r="F191" s="70" t="s">
        <v>427</v>
      </c>
      <c r="G191" s="75" t="s">
        <v>69</v>
      </c>
    </row>
    <row r="192" spans="1:7">
      <c r="A192" s="71">
        <v>1984</v>
      </c>
      <c r="B192" s="71" t="s">
        <v>418</v>
      </c>
      <c r="C192" t="s">
        <v>27</v>
      </c>
      <c r="D192" s="71" t="s">
        <v>3</v>
      </c>
      <c r="E192" s="70">
        <f>IF('Total Employment'!EM$44&lt;0,"N/A",'Total Employment'!EM$44)</f>
        <v>245501</v>
      </c>
      <c r="F192" s="70" t="s">
        <v>427</v>
      </c>
      <c r="G192" s="75" t="s">
        <v>69</v>
      </c>
    </row>
    <row r="193" spans="1:7">
      <c r="A193" s="71">
        <v>1984</v>
      </c>
      <c r="B193" s="71" t="s">
        <v>418</v>
      </c>
      <c r="C193" t="s">
        <v>28</v>
      </c>
      <c r="D193" s="71" t="s">
        <v>3</v>
      </c>
      <c r="E193" s="70">
        <f>IF('Total Employment'!EM$51&lt;0,"N/A",'Total Employment'!EM$51)</f>
        <v>0</v>
      </c>
      <c r="F193" s="70" t="s">
        <v>422</v>
      </c>
      <c r="G193" s="76" t="s">
        <v>422</v>
      </c>
    </row>
    <row r="194" spans="1:7">
      <c r="A194" s="71">
        <v>1984</v>
      </c>
      <c r="B194" s="71" t="s">
        <v>418</v>
      </c>
      <c r="C194" t="s">
        <v>29</v>
      </c>
      <c r="D194" s="71" t="s">
        <v>3</v>
      </c>
      <c r="E194" s="70">
        <f>IF('Total Employment'!EM$50&lt;0,"N/A",'Total Employment'!EM$50)</f>
        <v>0</v>
      </c>
      <c r="F194" s="70" t="s">
        <v>422</v>
      </c>
      <c r="G194" s="76" t="s">
        <v>422</v>
      </c>
    </row>
    <row r="195" spans="1:7">
      <c r="A195" s="71">
        <v>1984</v>
      </c>
      <c r="B195" s="71" t="s">
        <v>418</v>
      </c>
      <c r="C195" t="s">
        <v>30</v>
      </c>
      <c r="D195" s="71" t="s">
        <v>3</v>
      </c>
      <c r="E195" s="70">
        <f>IF('Total Employment'!EM$56&lt;0,"N/A",'Total Employment'!EM$56)</f>
        <v>0</v>
      </c>
      <c r="F195" s="70" t="s">
        <v>422</v>
      </c>
      <c r="G195" s="76" t="s">
        <v>422</v>
      </c>
    </row>
    <row r="196" spans="1:7">
      <c r="A196" s="71">
        <v>1984</v>
      </c>
      <c r="B196" s="71" t="s">
        <v>418</v>
      </c>
      <c r="C196" t="s">
        <v>31</v>
      </c>
      <c r="D196" s="71" t="s">
        <v>3</v>
      </c>
      <c r="E196" s="70">
        <f>IF('Total Employment'!EM$57&lt;0,"N/A",'Total Employment'!EM$57)</f>
        <v>0</v>
      </c>
      <c r="F196" s="70" t="s">
        <v>422</v>
      </c>
      <c r="G196" s="76" t="s">
        <v>422</v>
      </c>
    </row>
    <row r="197" spans="1:7">
      <c r="A197" s="71">
        <v>1984</v>
      </c>
      <c r="B197" s="71" t="s">
        <v>418</v>
      </c>
      <c r="C197" t="s">
        <v>32</v>
      </c>
      <c r="D197" s="71" t="s">
        <v>3</v>
      </c>
      <c r="E197" s="70">
        <f>IF('Total Employment'!EM$58&lt;0,"N/A",'Total Employment'!EM$58)</f>
        <v>0</v>
      </c>
      <c r="F197" s="70" t="s">
        <v>422</v>
      </c>
      <c r="G197" s="76" t="s">
        <v>422</v>
      </c>
    </row>
    <row r="198" spans="1:7">
      <c r="A198" s="71">
        <v>1984</v>
      </c>
      <c r="B198" s="71" t="s">
        <v>418</v>
      </c>
      <c r="C198" t="s">
        <v>33</v>
      </c>
      <c r="D198" s="71" t="s">
        <v>3</v>
      </c>
      <c r="E198" s="70">
        <f>IF('Total Employment'!EM$59&lt;0,"N/A",'Total Employment'!EM$59)</f>
        <v>0</v>
      </c>
      <c r="F198" s="70" t="s">
        <v>422</v>
      </c>
      <c r="G198" s="76" t="s">
        <v>422</v>
      </c>
    </row>
    <row r="199" spans="1:7">
      <c r="A199" s="71">
        <v>1984</v>
      </c>
      <c r="B199" s="71" t="s">
        <v>418</v>
      </c>
      <c r="C199" t="s">
        <v>34</v>
      </c>
      <c r="D199" s="71" t="s">
        <v>3</v>
      </c>
      <c r="E199" s="70">
        <f>IF('Total Employment'!EM$17&lt;0,"N/A",'Total Employment'!EM$17)</f>
        <v>15402</v>
      </c>
      <c r="F199" s="70" t="s">
        <v>432</v>
      </c>
      <c r="G199" s="76" t="s">
        <v>443</v>
      </c>
    </row>
    <row r="200" spans="1:7">
      <c r="A200" s="71">
        <v>1984</v>
      </c>
      <c r="B200" s="71" t="s">
        <v>418</v>
      </c>
      <c r="C200" t="s">
        <v>35</v>
      </c>
      <c r="D200" s="71" t="s">
        <v>3</v>
      </c>
      <c r="E200" s="70">
        <f>IF('Total Employment'!EM$18&lt;0,"N/A",'Total Employment'!EM$18)</f>
        <v>0</v>
      </c>
      <c r="F200" s="70" t="s">
        <v>432</v>
      </c>
      <c r="G200" s="75" t="s">
        <v>439</v>
      </c>
    </row>
    <row r="201" spans="1:7">
      <c r="A201" s="71">
        <v>1984</v>
      </c>
      <c r="B201" s="71" t="s">
        <v>418</v>
      </c>
      <c r="C201" t="s">
        <v>36</v>
      </c>
      <c r="D201" s="71" t="s">
        <v>3</v>
      </c>
      <c r="E201" s="70">
        <f>IF('Total Employment'!EM$19&lt;0,"N/A",'Total Employment'!EM$19)</f>
        <v>0</v>
      </c>
      <c r="F201" s="70" t="s">
        <v>432</v>
      </c>
      <c r="G201" s="75" t="s">
        <v>439</v>
      </c>
    </row>
    <row r="202" spans="1:7">
      <c r="A202" s="71">
        <v>1984</v>
      </c>
      <c r="B202" s="71" t="s">
        <v>418</v>
      </c>
      <c r="C202" t="s">
        <v>37</v>
      </c>
      <c r="D202" s="71" t="s">
        <v>3</v>
      </c>
      <c r="E202" s="70">
        <f>IF('Total Employment'!EM$20&lt;0,"N/A",'Total Employment'!EM$20)</f>
        <v>0</v>
      </c>
      <c r="F202" s="70" t="s">
        <v>432</v>
      </c>
      <c r="G202" s="75" t="s">
        <v>439</v>
      </c>
    </row>
    <row r="203" spans="1:7">
      <c r="A203" s="71">
        <v>1984</v>
      </c>
      <c r="B203" s="71" t="s">
        <v>418</v>
      </c>
      <c r="C203" t="s">
        <v>38</v>
      </c>
      <c r="D203" s="71" t="s">
        <v>3</v>
      </c>
      <c r="E203" s="70">
        <f>IF('Total Employment'!EM$28&lt;0,"N/A",'Total Employment'!EM$28)</f>
        <v>0</v>
      </c>
      <c r="F203" s="70" t="s">
        <v>432</v>
      </c>
      <c r="G203" s="75" t="s">
        <v>440</v>
      </c>
    </row>
    <row r="204" spans="1:7">
      <c r="A204" s="71">
        <v>1984</v>
      </c>
      <c r="B204" s="71" t="s">
        <v>418</v>
      </c>
      <c r="C204" t="s">
        <v>39</v>
      </c>
      <c r="D204" s="71" t="s">
        <v>3</v>
      </c>
      <c r="E204" s="70">
        <f>IF('Total Employment'!EM$29&lt;0,"N/A",'Total Employment'!EM$29)</f>
        <v>0</v>
      </c>
      <c r="F204" s="70" t="s">
        <v>432</v>
      </c>
      <c r="G204" s="75" t="s">
        <v>440</v>
      </c>
    </row>
    <row r="205" spans="1:7">
      <c r="A205" s="71">
        <v>1984</v>
      </c>
      <c r="B205" s="71" t="s">
        <v>418</v>
      </c>
      <c r="C205" t="s">
        <v>40</v>
      </c>
      <c r="D205" s="71" t="s">
        <v>3</v>
      </c>
      <c r="E205" s="70">
        <f>IF('Total Employment'!EM$30&lt;0,"N/A",'Total Employment'!EM$30)</f>
        <v>0</v>
      </c>
      <c r="F205" s="70" t="s">
        <v>432</v>
      </c>
      <c r="G205" s="75" t="s">
        <v>440</v>
      </c>
    </row>
    <row r="206" spans="1:7">
      <c r="A206" s="71">
        <v>1984</v>
      </c>
      <c r="B206" s="71" t="s">
        <v>418</v>
      </c>
      <c r="C206" t="s">
        <v>208</v>
      </c>
      <c r="D206" s="71" t="s">
        <v>3</v>
      </c>
      <c r="E206" s="70">
        <f>IF('Total Employment'!EM$31&lt;0,"N/A",'Total Employment'!EM$31)</f>
        <v>15402</v>
      </c>
      <c r="F206" s="70" t="s">
        <v>432</v>
      </c>
      <c r="G206" s="75" t="s">
        <v>441</v>
      </c>
    </row>
    <row r="207" spans="1:7">
      <c r="A207" s="71">
        <v>1984</v>
      </c>
      <c r="B207" s="71" t="s">
        <v>418</v>
      </c>
      <c r="C207" t="s">
        <v>42</v>
      </c>
      <c r="D207" s="71" t="s">
        <v>3</v>
      </c>
      <c r="E207" s="70">
        <f>IF('Total Employment'!EM$43&lt;0,"N/A",'Total Employment'!EM$43)</f>
        <v>5319</v>
      </c>
      <c r="F207" s="70" t="s">
        <v>432</v>
      </c>
      <c r="G207" s="75" t="s">
        <v>237</v>
      </c>
    </row>
    <row r="208" spans="1:7">
      <c r="A208" s="71">
        <v>1984</v>
      </c>
      <c r="B208" s="71" t="s">
        <v>418</v>
      </c>
      <c r="C208" t="s">
        <v>43</v>
      </c>
      <c r="D208" s="71" t="s">
        <v>3</v>
      </c>
      <c r="E208" s="70">
        <f>IF('Total Employment'!EM$12&lt;0,"N/A",'Total Employment'!EM$12)</f>
        <v>22120</v>
      </c>
      <c r="F208" s="70" t="s">
        <v>432</v>
      </c>
      <c r="G208" s="75" t="s">
        <v>438</v>
      </c>
    </row>
    <row r="209" spans="1:7">
      <c r="A209" s="71">
        <v>1984</v>
      </c>
      <c r="B209" s="71" t="s">
        <v>418</v>
      </c>
      <c r="C209" t="s">
        <v>44</v>
      </c>
      <c r="D209" s="71" t="s">
        <v>3</v>
      </c>
      <c r="E209" s="70">
        <f>IF('Total Employment'!EM$14&lt;0,"N/A",'Total Employment'!EM$14)</f>
        <v>709252</v>
      </c>
      <c r="F209" s="70" t="s">
        <v>442</v>
      </c>
      <c r="G209" s="75" t="s">
        <v>71</v>
      </c>
    </row>
    <row r="210" spans="1:7">
      <c r="A210" s="71">
        <v>1984</v>
      </c>
      <c r="B210" s="71" t="s">
        <v>418</v>
      </c>
      <c r="C210" t="s">
        <v>45</v>
      </c>
      <c r="D210" s="71" t="s">
        <v>3</v>
      </c>
      <c r="E210" s="70">
        <f>IF('Total Employment'!EM$54&lt;0,"N/A",'Total Employment'!EM$54)</f>
        <v>0</v>
      </c>
      <c r="F210" s="70" t="s">
        <v>422</v>
      </c>
      <c r="G210" s="75" t="s">
        <v>422</v>
      </c>
    </row>
    <row r="211" spans="1:7">
      <c r="A211" s="71">
        <v>1984</v>
      </c>
      <c r="B211" s="71" t="s">
        <v>418</v>
      </c>
      <c r="C211" t="s">
        <v>46</v>
      </c>
      <c r="D211" s="71" t="s">
        <v>3</v>
      </c>
      <c r="E211" s="70">
        <f>IF('Total Employment'!EM$53&lt;0,"N/A",'Total Employment'!EM$53)</f>
        <v>160762</v>
      </c>
      <c r="F211" s="70" t="s">
        <v>425</v>
      </c>
      <c r="G211" s="75" t="s">
        <v>426</v>
      </c>
    </row>
    <row r="212" spans="1:7">
      <c r="A212" s="71">
        <v>1985</v>
      </c>
      <c r="B212" s="71" t="s">
        <v>418</v>
      </c>
      <c r="C212" t="s">
        <v>5</v>
      </c>
      <c r="D212" s="71" t="s">
        <v>3</v>
      </c>
      <c r="E212" s="70">
        <f>IF('Total Employment'!EH$11&lt;0,"N/A",'Total Employment'!EH$11)</f>
        <v>3021411</v>
      </c>
      <c r="F212" s="70"/>
    </row>
    <row r="213" spans="1:7">
      <c r="A213" s="71">
        <v>1985</v>
      </c>
      <c r="B213" s="71" t="s">
        <v>418</v>
      </c>
      <c r="C213" t="s">
        <v>6</v>
      </c>
      <c r="D213" s="71" t="s">
        <v>3</v>
      </c>
      <c r="E213" s="70">
        <f>IF('Total Employment'!EH$33&lt;0,"N/A",'Total Employment'!EH$33)</f>
        <v>117841</v>
      </c>
      <c r="F213" s="70" t="s">
        <v>425</v>
      </c>
      <c r="G213" s="75" t="s">
        <v>426</v>
      </c>
    </row>
    <row r="214" spans="1:7">
      <c r="A214" s="71">
        <v>1985</v>
      </c>
      <c r="B214" s="71" t="s">
        <v>418</v>
      </c>
      <c r="C214" t="s">
        <v>7</v>
      </c>
      <c r="D214" s="71" t="s">
        <v>3</v>
      </c>
      <c r="E214" s="70">
        <f>IF('Total Employment'!EH$37&lt;0,"N/A",'Total Employment'!EH$37)</f>
        <v>31540</v>
      </c>
      <c r="F214" s="70" t="s">
        <v>425</v>
      </c>
      <c r="G214" s="75" t="s">
        <v>426</v>
      </c>
    </row>
    <row r="215" spans="1:7">
      <c r="A215" s="71">
        <v>1985</v>
      </c>
      <c r="B215" s="71" t="s">
        <v>418</v>
      </c>
      <c r="C215" t="s">
        <v>8</v>
      </c>
      <c r="D215" s="71" t="s">
        <v>3</v>
      </c>
      <c r="E215" s="70">
        <f>IF('Total Employment'!EH$36&lt;0,"N/A",'Total Employment'!EH$36)</f>
        <v>33168</v>
      </c>
      <c r="F215" s="70" t="s">
        <v>427</v>
      </c>
      <c r="G215" s="75" t="s">
        <v>428</v>
      </c>
    </row>
    <row r="216" spans="1:7">
      <c r="A216" s="71">
        <v>1985</v>
      </c>
      <c r="B216" s="71" t="s">
        <v>418</v>
      </c>
      <c r="C216" t="s">
        <v>9</v>
      </c>
      <c r="D216" s="71" t="s">
        <v>3</v>
      </c>
      <c r="E216" s="70">
        <f>IF('Total Employment'!EH$13&lt;0,"N/A",'Total Employment'!EH$13)</f>
        <v>1101153</v>
      </c>
      <c r="F216" s="70" t="s">
        <v>429</v>
      </c>
      <c r="G216" s="75" t="s">
        <v>422</v>
      </c>
    </row>
    <row r="217" spans="1:7">
      <c r="A217" s="71">
        <v>1985</v>
      </c>
      <c r="B217" s="71" t="s">
        <v>418</v>
      </c>
      <c r="C217" t="s">
        <v>10</v>
      </c>
      <c r="D217" s="71" t="s">
        <v>3</v>
      </c>
      <c r="E217" s="70">
        <f>IF('Total Employment'!EH$46&lt;0,"N/A",'Total Employment'!EH$46)</f>
        <v>66024</v>
      </c>
      <c r="F217" s="70" t="s">
        <v>427</v>
      </c>
      <c r="G217" s="75" t="s">
        <v>428</v>
      </c>
    </row>
    <row r="218" spans="1:7">
      <c r="A218" s="71">
        <v>1985</v>
      </c>
      <c r="B218" s="71" t="s">
        <v>418</v>
      </c>
      <c r="C218" t="s">
        <v>11</v>
      </c>
      <c r="D218" s="71" t="s">
        <v>3</v>
      </c>
      <c r="E218" s="70">
        <f>IF('Total Employment'!EH$47&lt;0,"N/A",'Total Employment'!EH$47)</f>
        <v>66024</v>
      </c>
      <c r="F218" s="70" t="s">
        <v>427</v>
      </c>
      <c r="G218" s="75" t="s">
        <v>428</v>
      </c>
    </row>
    <row r="219" spans="1:7">
      <c r="A219" s="71">
        <v>1985</v>
      </c>
      <c r="B219" s="71" t="s">
        <v>418</v>
      </c>
      <c r="C219" t="s">
        <v>13</v>
      </c>
      <c r="D219" s="71" t="s">
        <v>3</v>
      </c>
      <c r="E219" s="70">
        <f>IF(E218="N/A","N/A",E217-E218)</f>
        <v>0</v>
      </c>
      <c r="F219" s="70" t="s">
        <v>427</v>
      </c>
      <c r="G219" s="75" t="s">
        <v>428</v>
      </c>
    </row>
    <row r="220" spans="1:7">
      <c r="A220" s="71">
        <v>1985</v>
      </c>
      <c r="B220" s="71" t="s">
        <v>418</v>
      </c>
      <c r="C220" t="s">
        <v>14</v>
      </c>
      <c r="D220" s="71" t="s">
        <v>3</v>
      </c>
      <c r="E220" s="70">
        <f>IF('Total Employment'!EH$34&lt;0,"N/A",'Total Employment'!EH$34)</f>
        <v>0</v>
      </c>
      <c r="F220" s="70" t="s">
        <v>427</v>
      </c>
      <c r="G220" s="75" t="s">
        <v>431</v>
      </c>
    </row>
    <row r="221" spans="1:7">
      <c r="A221" s="71">
        <v>1985</v>
      </c>
      <c r="B221" s="71" t="s">
        <v>418</v>
      </c>
      <c r="C221" t="s">
        <v>15</v>
      </c>
      <c r="D221" s="71" t="s">
        <v>3</v>
      </c>
      <c r="E221" s="70">
        <f>IF('Total Employment'!EH$35&lt;0,"N/A",'Total Employment'!EH$35)</f>
        <v>0</v>
      </c>
      <c r="F221" s="70" t="s">
        <v>427</v>
      </c>
      <c r="G221" s="75" t="s">
        <v>431</v>
      </c>
    </row>
    <row r="222" spans="1:7">
      <c r="A222" s="71">
        <v>1985</v>
      </c>
      <c r="B222" s="71" t="s">
        <v>418</v>
      </c>
      <c r="C222" t="s">
        <v>16</v>
      </c>
      <c r="D222" s="71" t="s">
        <v>3</v>
      </c>
      <c r="E222" s="70">
        <f>IF(E221="N/A","N/A",E220-E221)</f>
        <v>0</v>
      </c>
      <c r="F222" s="70" t="s">
        <v>427</v>
      </c>
      <c r="G222" s="75" t="s">
        <v>431</v>
      </c>
    </row>
    <row r="223" spans="1:7">
      <c r="A223" s="71">
        <v>1985</v>
      </c>
      <c r="B223" s="71" t="s">
        <v>418</v>
      </c>
      <c r="C223" t="s">
        <v>17</v>
      </c>
      <c r="D223" s="71" t="s">
        <v>3</v>
      </c>
      <c r="E223" s="70">
        <f>IF('Total Employment'!EH$16&lt;0,"N/A",'Total Employment'!EH$16)</f>
        <v>11461</v>
      </c>
      <c r="F223" s="70" t="s">
        <v>427</v>
      </c>
      <c r="G223" s="75" t="s">
        <v>428</v>
      </c>
    </row>
    <row r="224" spans="1:7">
      <c r="A224" s="71">
        <v>1985</v>
      </c>
      <c r="B224" s="71" t="s">
        <v>418</v>
      </c>
      <c r="C224" t="s">
        <v>18</v>
      </c>
      <c r="D224" s="71" t="s">
        <v>3</v>
      </c>
      <c r="E224" s="70">
        <f>IF('Total Employment'!EH$41&lt;0,"N/A",'Total Employment'!EH$41)</f>
        <v>3625</v>
      </c>
      <c r="F224" s="70" t="s">
        <v>432</v>
      </c>
      <c r="G224" s="75" t="s">
        <v>430</v>
      </c>
    </row>
    <row r="225" spans="1:7">
      <c r="A225" s="71">
        <v>1985</v>
      </c>
      <c r="B225" s="71" t="s">
        <v>418</v>
      </c>
      <c r="C225" t="s">
        <v>19</v>
      </c>
      <c r="D225" s="71" t="s">
        <v>3</v>
      </c>
      <c r="E225" s="70">
        <f>IF('Total Employment'!EH$15&lt;0,"N/A",'Total Employment'!EH$15)</f>
        <v>47225</v>
      </c>
      <c r="F225" s="70" t="s">
        <v>427</v>
      </c>
      <c r="G225" s="75" t="s">
        <v>430</v>
      </c>
    </row>
    <row r="226" spans="1:7">
      <c r="A226" s="71">
        <v>1985</v>
      </c>
      <c r="B226" s="71" t="s">
        <v>418</v>
      </c>
      <c r="C226" t="s">
        <v>20</v>
      </c>
      <c r="D226" s="71" t="s">
        <v>3</v>
      </c>
      <c r="E226" s="70">
        <f>IF('Total Employment'!EH$52&lt;0,"N/A",'Total Employment'!EH$52)</f>
        <v>14934</v>
      </c>
      <c r="F226" s="70" t="s">
        <v>432</v>
      </c>
      <c r="G226" s="75" t="s">
        <v>430</v>
      </c>
    </row>
    <row r="227" spans="1:7">
      <c r="A227" s="71">
        <v>1985</v>
      </c>
      <c r="B227" s="71" t="s">
        <v>418</v>
      </c>
      <c r="C227" t="s">
        <v>21</v>
      </c>
      <c r="D227" s="71" t="s">
        <v>3</v>
      </c>
      <c r="E227" s="70">
        <f>IF('Total Employment'!EH$48&lt;0,"N/A",'Total Employment'!EH$48)</f>
        <v>13350</v>
      </c>
      <c r="F227" s="70" t="s">
        <v>434</v>
      </c>
      <c r="G227" s="75" t="s">
        <v>422</v>
      </c>
    </row>
    <row r="228" spans="1:7">
      <c r="A228" s="71">
        <v>1985</v>
      </c>
      <c r="B228" s="71" t="s">
        <v>418</v>
      </c>
      <c r="C228" t="s">
        <v>421</v>
      </c>
      <c r="D228" s="71" t="s">
        <v>3</v>
      </c>
      <c r="E228" s="70">
        <f>IF('Total Employment'!EH$38&lt;0,"N/A",'Total Employment'!EH$38)</f>
        <v>263303</v>
      </c>
      <c r="F228" s="70" t="s">
        <v>427</v>
      </c>
      <c r="G228" s="75" t="s">
        <v>433</v>
      </c>
    </row>
    <row r="229" spans="1:7">
      <c r="A229" s="71">
        <v>1985</v>
      </c>
      <c r="B229" s="71" t="s">
        <v>418</v>
      </c>
      <c r="C229" t="s">
        <v>22</v>
      </c>
      <c r="D229" s="71" t="s">
        <v>3</v>
      </c>
      <c r="E229" s="70">
        <f>IF('Total Employment'!EH$39&lt;0,"N/A",'Total Employment'!EH$39)</f>
        <v>72699</v>
      </c>
      <c r="F229" s="70" t="s">
        <v>427</v>
      </c>
      <c r="G229" s="75" t="s">
        <v>433</v>
      </c>
    </row>
    <row r="230" spans="1:7">
      <c r="A230" s="71">
        <v>1985</v>
      </c>
      <c r="B230" s="71" t="s">
        <v>418</v>
      </c>
      <c r="C230" t="s">
        <v>23</v>
      </c>
      <c r="D230" s="71" t="s">
        <v>3</v>
      </c>
      <c r="E230" s="70">
        <f>IF('Total Employment'!EH$40&lt;0,"N/A",'Total Employment'!EH$40)</f>
        <v>190604</v>
      </c>
      <c r="F230" s="70" t="s">
        <v>427</v>
      </c>
      <c r="G230" s="75" t="s">
        <v>433</v>
      </c>
    </row>
    <row r="231" spans="1:7">
      <c r="A231" s="71">
        <v>1985</v>
      </c>
      <c r="B231" s="71" t="s">
        <v>418</v>
      </c>
      <c r="C231" t="s">
        <v>24</v>
      </c>
      <c r="D231" s="71" t="s">
        <v>3</v>
      </c>
      <c r="E231" s="70">
        <f>IF('Total Employment'!EH$32&lt;0,"N/A",'Total Employment'!EH$32)</f>
        <v>82936</v>
      </c>
      <c r="F231" s="70" t="s">
        <v>435</v>
      </c>
      <c r="G231" s="75" t="s">
        <v>436</v>
      </c>
    </row>
    <row r="232" spans="1:7">
      <c r="A232" s="71">
        <v>1985</v>
      </c>
      <c r="B232" s="71" t="s">
        <v>418</v>
      </c>
      <c r="C232" t="s">
        <v>25</v>
      </c>
      <c r="D232" s="71" t="s">
        <v>3</v>
      </c>
      <c r="E232" s="70">
        <f>IF('Total Employment'!EH$42&lt;0,"N/A",'Total Employment'!EH$42)</f>
        <v>13071</v>
      </c>
      <c r="F232" s="70" t="s">
        <v>434</v>
      </c>
      <c r="G232" s="75" t="s">
        <v>437</v>
      </c>
    </row>
    <row r="233" spans="1:7">
      <c r="A233" s="71">
        <v>1985</v>
      </c>
      <c r="B233" s="71" t="s">
        <v>418</v>
      </c>
      <c r="C233" t="s">
        <v>26</v>
      </c>
      <c r="D233" s="71" t="s">
        <v>3</v>
      </c>
      <c r="E233" s="70">
        <f>IF('Total Employment'!EH$45&lt;0,"N/A",'Total Employment'!EH$45)</f>
        <v>21998</v>
      </c>
      <c r="F233" s="70" t="s">
        <v>427</v>
      </c>
      <c r="G233" s="75" t="s">
        <v>69</v>
      </c>
    </row>
    <row r="234" spans="1:7">
      <c r="A234" s="71">
        <v>1985</v>
      </c>
      <c r="B234" s="71" t="s">
        <v>418</v>
      </c>
      <c r="C234" t="s">
        <v>27</v>
      </c>
      <c r="D234" s="71" t="s">
        <v>3</v>
      </c>
      <c r="E234" s="70">
        <f>IF('Total Employment'!EH$44&lt;0,"N/A",'Total Employment'!EH$44)</f>
        <v>241256</v>
      </c>
      <c r="F234" s="70" t="s">
        <v>427</v>
      </c>
      <c r="G234" s="75" t="s">
        <v>69</v>
      </c>
    </row>
    <row r="235" spans="1:7">
      <c r="A235" s="71">
        <v>1985</v>
      </c>
      <c r="B235" s="71" t="s">
        <v>418</v>
      </c>
      <c r="C235" t="s">
        <v>28</v>
      </c>
      <c r="D235" s="71" t="s">
        <v>3</v>
      </c>
      <c r="E235" s="70">
        <f>IF('Total Employment'!EH$51&lt;0,"N/A",'Total Employment'!EH$51)</f>
        <v>0</v>
      </c>
      <c r="F235" s="70" t="s">
        <v>422</v>
      </c>
      <c r="G235" s="76" t="s">
        <v>422</v>
      </c>
    </row>
    <row r="236" spans="1:7">
      <c r="A236" s="71">
        <v>1985</v>
      </c>
      <c r="B236" s="71" t="s">
        <v>418</v>
      </c>
      <c r="C236" t="s">
        <v>29</v>
      </c>
      <c r="D236" s="71" t="s">
        <v>3</v>
      </c>
      <c r="E236" s="70">
        <f>IF('Total Employment'!EH$50&lt;0,"N/A",'Total Employment'!EH$50)</f>
        <v>0</v>
      </c>
      <c r="F236" s="70" t="s">
        <v>422</v>
      </c>
      <c r="G236" s="76" t="s">
        <v>422</v>
      </c>
    </row>
    <row r="237" spans="1:7">
      <c r="A237" s="71">
        <v>1985</v>
      </c>
      <c r="B237" s="71" t="s">
        <v>418</v>
      </c>
      <c r="C237" t="s">
        <v>30</v>
      </c>
      <c r="D237" s="71" t="s">
        <v>3</v>
      </c>
      <c r="E237" s="70">
        <f>IF('Total Employment'!EH$56&lt;0,"N/A",'Total Employment'!EH$56)</f>
        <v>0</v>
      </c>
      <c r="F237" s="70" t="s">
        <v>422</v>
      </c>
      <c r="G237" s="76" t="s">
        <v>422</v>
      </c>
    </row>
    <row r="238" spans="1:7">
      <c r="A238" s="71">
        <v>1985</v>
      </c>
      <c r="B238" s="71" t="s">
        <v>418</v>
      </c>
      <c r="C238" t="s">
        <v>31</v>
      </c>
      <c r="D238" s="71" t="s">
        <v>3</v>
      </c>
      <c r="E238" s="70">
        <f>IF('Total Employment'!EH$57&lt;0,"N/A",'Total Employment'!EH$57)</f>
        <v>0</v>
      </c>
      <c r="F238" s="70" t="s">
        <v>422</v>
      </c>
      <c r="G238" s="76" t="s">
        <v>422</v>
      </c>
    </row>
    <row r="239" spans="1:7">
      <c r="A239" s="71">
        <v>1985</v>
      </c>
      <c r="B239" s="71" t="s">
        <v>418</v>
      </c>
      <c r="C239" t="s">
        <v>32</v>
      </c>
      <c r="D239" s="71" t="s">
        <v>3</v>
      </c>
      <c r="E239" s="70">
        <f>IF('Total Employment'!EH$58&lt;0,"N/A",'Total Employment'!EH$58)</f>
        <v>0</v>
      </c>
      <c r="F239" s="70" t="s">
        <v>422</v>
      </c>
      <c r="G239" s="76" t="s">
        <v>422</v>
      </c>
    </row>
    <row r="240" spans="1:7">
      <c r="A240" s="71">
        <v>1985</v>
      </c>
      <c r="B240" s="71" t="s">
        <v>418</v>
      </c>
      <c r="C240" t="s">
        <v>33</v>
      </c>
      <c r="D240" s="71" t="s">
        <v>3</v>
      </c>
      <c r="E240" s="70">
        <f>IF('Total Employment'!EH$59&lt;0,"N/A",'Total Employment'!EH$59)</f>
        <v>0</v>
      </c>
      <c r="F240" s="70" t="s">
        <v>422</v>
      </c>
      <c r="G240" s="76" t="s">
        <v>422</v>
      </c>
    </row>
    <row r="241" spans="1:7">
      <c r="A241" s="71">
        <v>1985</v>
      </c>
      <c r="B241" s="71" t="s">
        <v>418</v>
      </c>
      <c r="C241" t="s">
        <v>34</v>
      </c>
      <c r="D241" s="71" t="s">
        <v>3</v>
      </c>
      <c r="E241" s="70">
        <f>IF('Total Employment'!EH$17&lt;0,"N/A",'Total Employment'!EH$17)</f>
        <v>14762</v>
      </c>
      <c r="F241" s="70" t="s">
        <v>432</v>
      </c>
      <c r="G241" s="76" t="s">
        <v>443</v>
      </c>
    </row>
    <row r="242" spans="1:7">
      <c r="A242" s="71">
        <v>1985</v>
      </c>
      <c r="B242" s="71" t="s">
        <v>418</v>
      </c>
      <c r="C242" t="s">
        <v>35</v>
      </c>
      <c r="D242" s="71" t="s">
        <v>3</v>
      </c>
      <c r="E242" s="70">
        <f>IF('Total Employment'!EH$18&lt;0,"N/A",'Total Employment'!EH$18)</f>
        <v>0</v>
      </c>
      <c r="F242" s="70" t="s">
        <v>432</v>
      </c>
      <c r="G242" s="75" t="s">
        <v>439</v>
      </c>
    </row>
    <row r="243" spans="1:7">
      <c r="A243" s="71">
        <v>1985</v>
      </c>
      <c r="B243" s="71" t="s">
        <v>418</v>
      </c>
      <c r="C243" t="s">
        <v>36</v>
      </c>
      <c r="D243" s="71" t="s">
        <v>3</v>
      </c>
      <c r="E243" s="70">
        <f>IF('Total Employment'!EH$19&lt;0,"N/A",'Total Employment'!EH$19)</f>
        <v>0</v>
      </c>
      <c r="F243" s="70" t="s">
        <v>432</v>
      </c>
      <c r="G243" s="75" t="s">
        <v>439</v>
      </c>
    </row>
    <row r="244" spans="1:7">
      <c r="A244" s="71">
        <v>1985</v>
      </c>
      <c r="B244" s="71" t="s">
        <v>418</v>
      </c>
      <c r="C244" t="s">
        <v>37</v>
      </c>
      <c r="D244" s="71" t="s">
        <v>3</v>
      </c>
      <c r="E244" s="70">
        <f>IF('Total Employment'!EH$20&lt;0,"N/A",'Total Employment'!EH$20)</f>
        <v>0</v>
      </c>
      <c r="F244" s="70" t="s">
        <v>432</v>
      </c>
      <c r="G244" s="75" t="s">
        <v>439</v>
      </c>
    </row>
    <row r="245" spans="1:7">
      <c r="A245" s="71">
        <v>1985</v>
      </c>
      <c r="B245" s="71" t="s">
        <v>418</v>
      </c>
      <c r="C245" t="s">
        <v>38</v>
      </c>
      <c r="D245" s="71" t="s">
        <v>3</v>
      </c>
      <c r="E245" s="70">
        <f>IF('Total Employment'!EH$28&lt;0,"N/A",'Total Employment'!EH$28)</f>
        <v>0</v>
      </c>
      <c r="F245" s="70" t="s">
        <v>432</v>
      </c>
      <c r="G245" s="75" t="s">
        <v>440</v>
      </c>
    </row>
    <row r="246" spans="1:7">
      <c r="A246" s="71">
        <v>1985</v>
      </c>
      <c r="B246" s="71" t="s">
        <v>418</v>
      </c>
      <c r="C246" t="s">
        <v>39</v>
      </c>
      <c r="D246" s="71" t="s">
        <v>3</v>
      </c>
      <c r="E246" s="70">
        <f>IF('Total Employment'!EH$29&lt;0,"N/A",'Total Employment'!EH$29)</f>
        <v>0</v>
      </c>
      <c r="F246" s="70" t="s">
        <v>432</v>
      </c>
      <c r="G246" s="75" t="s">
        <v>440</v>
      </c>
    </row>
    <row r="247" spans="1:7">
      <c r="A247" s="71">
        <v>1985</v>
      </c>
      <c r="B247" s="71" t="s">
        <v>418</v>
      </c>
      <c r="C247" t="s">
        <v>40</v>
      </c>
      <c r="D247" s="71" t="s">
        <v>3</v>
      </c>
      <c r="E247" s="70">
        <f>IF('Total Employment'!EH$30&lt;0,"N/A",'Total Employment'!EH$30)</f>
        <v>0</v>
      </c>
      <c r="F247" s="70" t="s">
        <v>432</v>
      </c>
      <c r="G247" s="75" t="s">
        <v>440</v>
      </c>
    </row>
    <row r="248" spans="1:7">
      <c r="A248" s="71">
        <v>1985</v>
      </c>
      <c r="B248" s="71" t="s">
        <v>418</v>
      </c>
      <c r="C248" t="s">
        <v>208</v>
      </c>
      <c r="D248" s="71" t="s">
        <v>3</v>
      </c>
      <c r="E248" s="70">
        <f>IF('Total Employment'!EH$31&lt;0,"N/A",'Total Employment'!EH$31)</f>
        <v>14762</v>
      </c>
      <c r="F248" s="70" t="s">
        <v>432</v>
      </c>
      <c r="G248" s="75" t="s">
        <v>441</v>
      </c>
    </row>
    <row r="249" spans="1:7">
      <c r="A249" s="71">
        <v>1985</v>
      </c>
      <c r="B249" s="71" t="s">
        <v>418</v>
      </c>
      <c r="C249" t="s">
        <v>42</v>
      </c>
      <c r="D249" s="71" t="s">
        <v>3</v>
      </c>
      <c r="E249" s="70">
        <f>IF('Total Employment'!EH$43&lt;0,"N/A",'Total Employment'!EH$43)</f>
        <v>5234</v>
      </c>
      <c r="F249" s="70" t="s">
        <v>432</v>
      </c>
      <c r="G249" s="75" t="s">
        <v>237</v>
      </c>
    </row>
    <row r="250" spans="1:7">
      <c r="A250" s="71">
        <v>1985</v>
      </c>
      <c r="B250" s="71" t="s">
        <v>418</v>
      </c>
      <c r="C250" t="s">
        <v>43</v>
      </c>
      <c r="D250" s="71" t="s">
        <v>3</v>
      </c>
      <c r="E250" s="70">
        <f>IF('Total Employment'!EH$12&lt;0,"N/A",'Total Employment'!EH$12)</f>
        <v>22537</v>
      </c>
      <c r="F250" s="70" t="s">
        <v>432</v>
      </c>
      <c r="G250" s="75" t="s">
        <v>438</v>
      </c>
    </row>
    <row r="251" spans="1:7">
      <c r="A251" s="71">
        <v>1985</v>
      </c>
      <c r="B251" s="71" t="s">
        <v>418</v>
      </c>
      <c r="C251" t="s">
        <v>44</v>
      </c>
      <c r="D251" s="71" t="s">
        <v>3</v>
      </c>
      <c r="E251" s="70">
        <f>IF('Total Employment'!EH$14&lt;0,"N/A",'Total Employment'!EH$14)</f>
        <v>754335</v>
      </c>
      <c r="F251" s="70" t="s">
        <v>442</v>
      </c>
      <c r="G251" s="75" t="s">
        <v>71</v>
      </c>
    </row>
    <row r="252" spans="1:7">
      <c r="A252" s="71">
        <v>1985</v>
      </c>
      <c r="B252" s="71" t="s">
        <v>418</v>
      </c>
      <c r="C252" t="s">
        <v>45</v>
      </c>
      <c r="D252" s="71" t="s">
        <v>3</v>
      </c>
      <c r="E252" s="70">
        <f>IF('Total Employment'!EH$54&lt;0,"N/A",'Total Employment'!EH$54)</f>
        <v>0</v>
      </c>
      <c r="F252" s="70" t="s">
        <v>422</v>
      </c>
      <c r="G252" s="75" t="s">
        <v>422</v>
      </c>
    </row>
    <row r="253" spans="1:7">
      <c r="A253" s="71">
        <v>1985</v>
      </c>
      <c r="B253" s="71" t="s">
        <v>418</v>
      </c>
      <c r="C253" t="s">
        <v>46</v>
      </c>
      <c r="D253" s="71" t="s">
        <v>3</v>
      </c>
      <c r="E253" s="70">
        <f>IF('Total Employment'!EH$53&lt;0,"N/A",'Total Employment'!EH$53)</f>
        <v>161658</v>
      </c>
      <c r="F253" s="70" t="s">
        <v>425</v>
      </c>
      <c r="G253" s="75" t="s">
        <v>426</v>
      </c>
    </row>
    <row r="254" spans="1:7">
      <c r="A254" s="71">
        <v>1986</v>
      </c>
      <c r="B254" s="71" t="s">
        <v>418</v>
      </c>
      <c r="C254" t="s">
        <v>5</v>
      </c>
      <c r="D254" s="71" t="s">
        <v>3</v>
      </c>
      <c r="E254" s="70">
        <f>IF('Total Employment'!EC$11&lt;0,"N/A",'Total Employment'!EC$11)</f>
        <v>3019375</v>
      </c>
      <c r="F254" s="70"/>
    </row>
    <row r="255" spans="1:7">
      <c r="A255" s="71">
        <v>1986</v>
      </c>
      <c r="B255" s="71" t="s">
        <v>418</v>
      </c>
      <c r="C255" t="s">
        <v>6</v>
      </c>
      <c r="D255" s="71" t="s">
        <v>3</v>
      </c>
      <c r="E255" s="70">
        <f>IF('Total Employment'!EC$33&lt;0,"N/A",'Total Employment'!EC$33)</f>
        <v>121026</v>
      </c>
      <c r="F255" s="70" t="s">
        <v>425</v>
      </c>
      <c r="G255" s="75" t="s">
        <v>426</v>
      </c>
    </row>
    <row r="256" spans="1:7">
      <c r="A256" s="71">
        <v>1986</v>
      </c>
      <c r="B256" s="71" t="s">
        <v>418</v>
      </c>
      <c r="C256" t="s">
        <v>7</v>
      </c>
      <c r="D256" s="71" t="s">
        <v>3</v>
      </c>
      <c r="E256" s="70">
        <f>IF('Total Employment'!EC$37&lt;0,"N/A",'Total Employment'!EC$37)</f>
        <v>28783</v>
      </c>
      <c r="F256" s="70" t="s">
        <v>425</v>
      </c>
      <c r="G256" s="75" t="s">
        <v>426</v>
      </c>
    </row>
    <row r="257" spans="1:7">
      <c r="A257" s="71">
        <v>1986</v>
      </c>
      <c r="B257" s="71" t="s">
        <v>418</v>
      </c>
      <c r="C257" t="s">
        <v>8</v>
      </c>
      <c r="D257" s="71" t="s">
        <v>3</v>
      </c>
      <c r="E257" s="70">
        <f>IF('Total Employment'!EC$36&lt;0,"N/A",'Total Employment'!EC$36)</f>
        <v>33584</v>
      </c>
      <c r="F257" s="70" t="s">
        <v>427</v>
      </c>
      <c r="G257" s="75" t="s">
        <v>428</v>
      </c>
    </row>
    <row r="258" spans="1:7">
      <c r="A258" s="71">
        <v>1986</v>
      </c>
      <c r="B258" s="71" t="s">
        <v>418</v>
      </c>
      <c r="C258" t="s">
        <v>9</v>
      </c>
      <c r="D258" s="71" t="s">
        <v>3</v>
      </c>
      <c r="E258" s="70">
        <f>IF('Total Employment'!EC$13&lt;0,"N/A",'Total Employment'!EC$13)</f>
        <v>1078842</v>
      </c>
      <c r="F258" s="70" t="s">
        <v>429</v>
      </c>
      <c r="G258" s="75" t="s">
        <v>422</v>
      </c>
    </row>
    <row r="259" spans="1:7">
      <c r="A259" s="71">
        <v>1986</v>
      </c>
      <c r="B259" s="71" t="s">
        <v>418</v>
      </c>
      <c r="C259" t="s">
        <v>10</v>
      </c>
      <c r="D259" s="71" t="s">
        <v>3</v>
      </c>
      <c r="E259" s="70">
        <f>IF('Total Employment'!EC$46&lt;0,"N/A",'Total Employment'!EC$46)</f>
        <v>66735</v>
      </c>
      <c r="F259" s="70" t="s">
        <v>427</v>
      </c>
      <c r="G259" s="75" t="s">
        <v>428</v>
      </c>
    </row>
    <row r="260" spans="1:7">
      <c r="A260" s="71">
        <v>1986</v>
      </c>
      <c r="B260" s="71" t="s">
        <v>418</v>
      </c>
      <c r="C260" t="s">
        <v>11</v>
      </c>
      <c r="D260" s="71" t="s">
        <v>3</v>
      </c>
      <c r="E260" s="70">
        <f>IF('Total Employment'!EC$47&lt;0,"N/A",'Total Employment'!EC$47)</f>
        <v>66735</v>
      </c>
      <c r="F260" s="70" t="s">
        <v>427</v>
      </c>
      <c r="G260" s="75" t="s">
        <v>428</v>
      </c>
    </row>
    <row r="261" spans="1:7">
      <c r="A261" s="71">
        <v>1986</v>
      </c>
      <c r="B261" s="71" t="s">
        <v>418</v>
      </c>
      <c r="C261" t="s">
        <v>13</v>
      </c>
      <c r="D261" s="71" t="s">
        <v>3</v>
      </c>
      <c r="E261" s="70">
        <f>IF(E260="N/A","N/A",E259-E260)</f>
        <v>0</v>
      </c>
      <c r="F261" s="70" t="s">
        <v>427</v>
      </c>
      <c r="G261" s="75" t="s">
        <v>428</v>
      </c>
    </row>
    <row r="262" spans="1:7">
      <c r="A262" s="71">
        <v>1986</v>
      </c>
      <c r="B262" s="71" t="s">
        <v>418</v>
      </c>
      <c r="C262" t="s">
        <v>14</v>
      </c>
      <c r="D262" s="71" t="s">
        <v>3</v>
      </c>
      <c r="E262" s="70">
        <f>IF('Total Employment'!EC$34&lt;0,"N/A",'Total Employment'!EC$34)</f>
        <v>0</v>
      </c>
      <c r="F262" s="70" t="s">
        <v>427</v>
      </c>
      <c r="G262" s="75" t="s">
        <v>431</v>
      </c>
    </row>
    <row r="263" spans="1:7">
      <c r="A263" s="71">
        <v>1986</v>
      </c>
      <c r="B263" s="71" t="s">
        <v>418</v>
      </c>
      <c r="C263" t="s">
        <v>15</v>
      </c>
      <c r="D263" s="71" t="s">
        <v>3</v>
      </c>
      <c r="E263" s="70">
        <f>IF('Total Employment'!EC$35&lt;0,"N/A",'Total Employment'!EC$35)</f>
        <v>0</v>
      </c>
      <c r="F263" s="70" t="s">
        <v>427</v>
      </c>
      <c r="G263" s="75" t="s">
        <v>431</v>
      </c>
    </row>
    <row r="264" spans="1:7">
      <c r="A264" s="71">
        <v>1986</v>
      </c>
      <c r="B264" s="71" t="s">
        <v>418</v>
      </c>
      <c r="C264" t="s">
        <v>16</v>
      </c>
      <c r="D264" s="71" t="s">
        <v>3</v>
      </c>
      <c r="E264" s="70">
        <f>IF(E263="N/A","N/A",E262-E263)</f>
        <v>0</v>
      </c>
      <c r="F264" s="70" t="s">
        <v>427</v>
      </c>
      <c r="G264" s="75" t="s">
        <v>431</v>
      </c>
    </row>
    <row r="265" spans="1:7">
      <c r="A265" s="71">
        <v>1986</v>
      </c>
      <c r="B265" s="71" t="s">
        <v>418</v>
      </c>
      <c r="C265" t="s">
        <v>17</v>
      </c>
      <c r="D265" s="71" t="s">
        <v>3</v>
      </c>
      <c r="E265" s="70">
        <f>IF('Total Employment'!EC$16&lt;0,"N/A",'Total Employment'!EC$16)</f>
        <v>12056</v>
      </c>
      <c r="F265" s="70" t="s">
        <v>427</v>
      </c>
      <c r="G265" s="75" t="s">
        <v>428</v>
      </c>
    </row>
    <row r="266" spans="1:7">
      <c r="A266" s="71">
        <v>1986</v>
      </c>
      <c r="B266" s="71" t="s">
        <v>418</v>
      </c>
      <c r="C266" t="s">
        <v>18</v>
      </c>
      <c r="D266" s="71" t="s">
        <v>3</v>
      </c>
      <c r="E266" s="70">
        <f>IF('Total Employment'!EC$41&lt;0,"N/A",'Total Employment'!EC$41)</f>
        <v>3581</v>
      </c>
      <c r="F266" s="70" t="s">
        <v>432</v>
      </c>
      <c r="G266" s="75" t="s">
        <v>430</v>
      </c>
    </row>
    <row r="267" spans="1:7">
      <c r="A267" s="71">
        <v>1986</v>
      </c>
      <c r="B267" s="71" t="s">
        <v>418</v>
      </c>
      <c r="C267" t="s">
        <v>19</v>
      </c>
      <c r="D267" s="71" t="s">
        <v>3</v>
      </c>
      <c r="E267" s="70">
        <f>IF('Total Employment'!EC$15&lt;0,"N/A",'Total Employment'!EC$15)</f>
        <v>46658</v>
      </c>
      <c r="F267" s="70" t="s">
        <v>427</v>
      </c>
      <c r="G267" s="75" t="s">
        <v>430</v>
      </c>
    </row>
    <row r="268" spans="1:7">
      <c r="A268" s="71">
        <v>1986</v>
      </c>
      <c r="B268" s="71" t="s">
        <v>418</v>
      </c>
      <c r="C268" t="s">
        <v>20</v>
      </c>
      <c r="D268" s="71" t="s">
        <v>3</v>
      </c>
      <c r="E268" s="70">
        <f>IF('Total Employment'!EC$52&lt;0,"N/A",'Total Employment'!EC$52)</f>
        <v>14713</v>
      </c>
      <c r="F268" s="70" t="s">
        <v>432</v>
      </c>
      <c r="G268" s="75" t="s">
        <v>430</v>
      </c>
    </row>
    <row r="269" spans="1:7">
      <c r="A269" s="71">
        <v>1986</v>
      </c>
      <c r="B269" s="71" t="s">
        <v>418</v>
      </c>
      <c r="C269" t="s">
        <v>21</v>
      </c>
      <c r="D269" s="71" t="s">
        <v>3</v>
      </c>
      <c r="E269" s="70">
        <f>IF('Total Employment'!EC$48&lt;0,"N/A",'Total Employment'!EC$48)</f>
        <v>13609</v>
      </c>
      <c r="F269" s="70" t="s">
        <v>434</v>
      </c>
      <c r="G269" s="75" t="s">
        <v>422</v>
      </c>
    </row>
    <row r="270" spans="1:7">
      <c r="A270" s="71">
        <v>1986</v>
      </c>
      <c r="B270" s="71" t="s">
        <v>418</v>
      </c>
      <c r="C270" t="s">
        <v>421</v>
      </c>
      <c r="D270" s="71" t="s">
        <v>3</v>
      </c>
      <c r="E270" s="70">
        <f>IF('Total Employment'!EC$38&lt;0,"N/A",'Total Employment'!EC$38)</f>
        <v>259656</v>
      </c>
      <c r="F270" s="70" t="s">
        <v>427</v>
      </c>
      <c r="G270" s="75" t="s">
        <v>433</v>
      </c>
    </row>
    <row r="271" spans="1:7">
      <c r="A271" s="71">
        <v>1986</v>
      </c>
      <c r="B271" s="71" t="s">
        <v>418</v>
      </c>
      <c r="C271" t="s">
        <v>22</v>
      </c>
      <c r="D271" s="71" t="s">
        <v>3</v>
      </c>
      <c r="E271" s="70">
        <f>IF('Total Employment'!EC$39&lt;0,"N/A",'Total Employment'!EC$39)</f>
        <v>71756</v>
      </c>
      <c r="F271" s="70" t="s">
        <v>427</v>
      </c>
      <c r="G271" s="75" t="s">
        <v>433</v>
      </c>
    </row>
    <row r="272" spans="1:7">
      <c r="A272" s="71">
        <v>1986</v>
      </c>
      <c r="B272" s="71" t="s">
        <v>418</v>
      </c>
      <c r="C272" t="s">
        <v>23</v>
      </c>
      <c r="D272" s="71" t="s">
        <v>3</v>
      </c>
      <c r="E272" s="70">
        <f>IF('Total Employment'!EC$40&lt;0,"N/A",'Total Employment'!EC$40)</f>
        <v>187900</v>
      </c>
      <c r="F272" s="70" t="s">
        <v>427</v>
      </c>
      <c r="G272" s="75" t="s">
        <v>433</v>
      </c>
    </row>
    <row r="273" spans="1:7">
      <c r="A273" s="71">
        <v>1986</v>
      </c>
      <c r="B273" s="71" t="s">
        <v>418</v>
      </c>
      <c r="C273" t="s">
        <v>24</v>
      </c>
      <c r="D273" s="71" t="s">
        <v>3</v>
      </c>
      <c r="E273" s="70">
        <f>IF('Total Employment'!EC$32&lt;0,"N/A",'Total Employment'!EC$32)</f>
        <v>78559</v>
      </c>
      <c r="F273" s="70" t="s">
        <v>435</v>
      </c>
      <c r="G273" s="75" t="s">
        <v>436</v>
      </c>
    </row>
    <row r="274" spans="1:7">
      <c r="A274" s="71">
        <v>1986</v>
      </c>
      <c r="B274" s="71" t="s">
        <v>418</v>
      </c>
      <c r="C274" t="s">
        <v>25</v>
      </c>
      <c r="D274" s="71" t="s">
        <v>3</v>
      </c>
      <c r="E274" s="70">
        <f>IF('Total Employment'!EC$42&lt;0,"N/A",'Total Employment'!EC$42)</f>
        <v>12845</v>
      </c>
      <c r="F274" s="70" t="s">
        <v>434</v>
      </c>
      <c r="G274" s="75" t="s">
        <v>437</v>
      </c>
    </row>
    <row r="275" spans="1:7">
      <c r="A275" s="71">
        <v>1986</v>
      </c>
      <c r="B275" s="71" t="s">
        <v>418</v>
      </c>
      <c r="C275" t="s">
        <v>26</v>
      </c>
      <c r="D275" s="71" t="s">
        <v>3</v>
      </c>
      <c r="E275" s="70">
        <f>IF('Total Employment'!EC$45&lt;0,"N/A",'Total Employment'!EC$45)</f>
        <v>21372</v>
      </c>
      <c r="F275" s="70" t="s">
        <v>427</v>
      </c>
      <c r="G275" s="75" t="s">
        <v>69</v>
      </c>
    </row>
    <row r="276" spans="1:7">
      <c r="A276" s="71">
        <v>1986</v>
      </c>
      <c r="B276" s="71" t="s">
        <v>418</v>
      </c>
      <c r="C276" t="s">
        <v>27</v>
      </c>
      <c r="D276" s="71" t="s">
        <v>3</v>
      </c>
      <c r="E276" s="70">
        <f>IF('Total Employment'!EC$44&lt;0,"N/A",'Total Employment'!EC$44)</f>
        <v>234650</v>
      </c>
      <c r="F276" s="70" t="s">
        <v>427</v>
      </c>
      <c r="G276" s="75" t="s">
        <v>69</v>
      </c>
    </row>
    <row r="277" spans="1:7">
      <c r="A277" s="71">
        <v>1986</v>
      </c>
      <c r="B277" s="71" t="s">
        <v>418</v>
      </c>
      <c r="C277" t="s">
        <v>28</v>
      </c>
      <c r="D277" s="71" t="s">
        <v>3</v>
      </c>
      <c r="E277" s="70">
        <f>IF('Total Employment'!EC$51&lt;0,"N/A",'Total Employment'!EC$51)</f>
        <v>0</v>
      </c>
      <c r="F277" s="70" t="s">
        <v>422</v>
      </c>
      <c r="G277" s="76" t="s">
        <v>422</v>
      </c>
    </row>
    <row r="278" spans="1:7">
      <c r="A278" s="71">
        <v>1986</v>
      </c>
      <c r="B278" s="71" t="s">
        <v>418</v>
      </c>
      <c r="C278" t="s">
        <v>29</v>
      </c>
      <c r="D278" s="71" t="s">
        <v>3</v>
      </c>
      <c r="E278" s="70">
        <f>IF('Total Employment'!EC$50&lt;0,"N/A",'Total Employment'!EC$50)</f>
        <v>0</v>
      </c>
      <c r="F278" s="70" t="s">
        <v>422</v>
      </c>
      <c r="G278" s="76" t="s">
        <v>422</v>
      </c>
    </row>
    <row r="279" spans="1:7">
      <c r="A279" s="71">
        <v>1986</v>
      </c>
      <c r="B279" s="71" t="s">
        <v>418</v>
      </c>
      <c r="C279" t="s">
        <v>30</v>
      </c>
      <c r="D279" s="71" t="s">
        <v>3</v>
      </c>
      <c r="E279" s="70">
        <f>IF('Total Employment'!EC$56&lt;0,"N/A",'Total Employment'!EC$56)</f>
        <v>0</v>
      </c>
      <c r="F279" s="70" t="s">
        <v>422</v>
      </c>
      <c r="G279" s="76" t="s">
        <v>422</v>
      </c>
    </row>
    <row r="280" spans="1:7">
      <c r="A280" s="71">
        <v>1986</v>
      </c>
      <c r="B280" s="71" t="s">
        <v>418</v>
      </c>
      <c r="C280" t="s">
        <v>31</v>
      </c>
      <c r="D280" s="71" t="s">
        <v>3</v>
      </c>
      <c r="E280" s="70">
        <f>IF('Total Employment'!EC$57&lt;0,"N/A",'Total Employment'!EC$57)</f>
        <v>0</v>
      </c>
      <c r="F280" s="70" t="s">
        <v>422</v>
      </c>
      <c r="G280" s="76" t="s">
        <v>422</v>
      </c>
    </row>
    <row r="281" spans="1:7">
      <c r="A281" s="71">
        <v>1986</v>
      </c>
      <c r="B281" s="71" t="s">
        <v>418</v>
      </c>
      <c r="C281" t="s">
        <v>32</v>
      </c>
      <c r="D281" s="71" t="s">
        <v>3</v>
      </c>
      <c r="E281" s="70">
        <f>IF('Total Employment'!EC$58&lt;0,"N/A",'Total Employment'!EC$58)</f>
        <v>0</v>
      </c>
      <c r="F281" s="70" t="s">
        <v>422</v>
      </c>
      <c r="G281" s="76" t="s">
        <v>422</v>
      </c>
    </row>
    <row r="282" spans="1:7">
      <c r="A282" s="71">
        <v>1986</v>
      </c>
      <c r="B282" s="71" t="s">
        <v>418</v>
      </c>
      <c r="C282" t="s">
        <v>33</v>
      </c>
      <c r="D282" s="71" t="s">
        <v>3</v>
      </c>
      <c r="E282" s="70">
        <f>IF('Total Employment'!EC$59&lt;0,"N/A",'Total Employment'!EC$59)</f>
        <v>0</v>
      </c>
      <c r="F282" s="70" t="s">
        <v>422</v>
      </c>
      <c r="G282" s="76" t="s">
        <v>422</v>
      </c>
    </row>
    <row r="283" spans="1:7">
      <c r="A283" s="71">
        <v>1986</v>
      </c>
      <c r="B283" s="71" t="s">
        <v>418</v>
      </c>
      <c r="C283" t="s">
        <v>34</v>
      </c>
      <c r="D283" s="71" t="s">
        <v>3</v>
      </c>
      <c r="E283" s="70">
        <f>IF('Total Employment'!EC$17&lt;0,"N/A",'Total Employment'!EC$17)</f>
        <v>14078</v>
      </c>
      <c r="F283" s="70" t="s">
        <v>432</v>
      </c>
      <c r="G283" s="76" t="s">
        <v>443</v>
      </c>
    </row>
    <row r="284" spans="1:7">
      <c r="A284" s="71">
        <v>1986</v>
      </c>
      <c r="B284" s="71" t="s">
        <v>418</v>
      </c>
      <c r="C284" t="s">
        <v>35</v>
      </c>
      <c r="D284" s="71" t="s">
        <v>3</v>
      </c>
      <c r="E284" s="70">
        <f>IF('Total Employment'!EC$18&lt;0,"N/A",'Total Employment'!EC$18)</f>
        <v>0</v>
      </c>
      <c r="F284" s="70" t="s">
        <v>432</v>
      </c>
      <c r="G284" s="75" t="s">
        <v>439</v>
      </c>
    </row>
    <row r="285" spans="1:7">
      <c r="A285" s="71">
        <v>1986</v>
      </c>
      <c r="B285" s="71" t="s">
        <v>418</v>
      </c>
      <c r="C285" t="s">
        <v>36</v>
      </c>
      <c r="D285" s="71" t="s">
        <v>3</v>
      </c>
      <c r="E285" s="70">
        <f>IF('Total Employment'!EC$19&lt;0,"N/A",'Total Employment'!EC$19)</f>
        <v>0</v>
      </c>
      <c r="F285" s="70" t="s">
        <v>432</v>
      </c>
      <c r="G285" s="75" t="s">
        <v>439</v>
      </c>
    </row>
    <row r="286" spans="1:7">
      <c r="A286" s="71">
        <v>1986</v>
      </c>
      <c r="B286" s="71" t="s">
        <v>418</v>
      </c>
      <c r="C286" t="s">
        <v>37</v>
      </c>
      <c r="D286" s="71" t="s">
        <v>3</v>
      </c>
      <c r="E286" s="70">
        <f>IF('Total Employment'!EC$20&lt;0,"N/A",'Total Employment'!EC$20)</f>
        <v>0</v>
      </c>
      <c r="F286" s="70" t="s">
        <v>432</v>
      </c>
      <c r="G286" s="75" t="s">
        <v>439</v>
      </c>
    </row>
    <row r="287" spans="1:7">
      <c r="A287" s="71">
        <v>1986</v>
      </c>
      <c r="B287" s="71" t="s">
        <v>418</v>
      </c>
      <c r="C287" t="s">
        <v>38</v>
      </c>
      <c r="D287" s="71" t="s">
        <v>3</v>
      </c>
      <c r="E287" s="70">
        <f>IF('Total Employment'!EC$28&lt;0,"N/A",'Total Employment'!EC$28)</f>
        <v>0</v>
      </c>
      <c r="F287" s="70" t="s">
        <v>432</v>
      </c>
      <c r="G287" s="75" t="s">
        <v>440</v>
      </c>
    </row>
    <row r="288" spans="1:7">
      <c r="A288" s="71">
        <v>1986</v>
      </c>
      <c r="B288" s="71" t="s">
        <v>418</v>
      </c>
      <c r="C288" t="s">
        <v>39</v>
      </c>
      <c r="D288" s="71" t="s">
        <v>3</v>
      </c>
      <c r="E288" s="70">
        <f>IF('Total Employment'!EC$29&lt;0,"N/A",'Total Employment'!EC$29)</f>
        <v>0</v>
      </c>
      <c r="F288" s="70" t="s">
        <v>432</v>
      </c>
      <c r="G288" s="75" t="s">
        <v>440</v>
      </c>
    </row>
    <row r="289" spans="1:7">
      <c r="A289" s="71">
        <v>1986</v>
      </c>
      <c r="B289" s="71" t="s">
        <v>418</v>
      </c>
      <c r="C289" t="s">
        <v>40</v>
      </c>
      <c r="D289" s="71" t="s">
        <v>3</v>
      </c>
      <c r="E289" s="70">
        <f>IF('Total Employment'!EC$30&lt;0,"N/A",'Total Employment'!EC$30)</f>
        <v>0</v>
      </c>
      <c r="F289" s="70" t="s">
        <v>432</v>
      </c>
      <c r="G289" s="75" t="s">
        <v>440</v>
      </c>
    </row>
    <row r="290" spans="1:7">
      <c r="A290" s="71">
        <v>1986</v>
      </c>
      <c r="B290" s="71" t="s">
        <v>418</v>
      </c>
      <c r="C290" t="s">
        <v>208</v>
      </c>
      <c r="D290" s="71" t="s">
        <v>3</v>
      </c>
      <c r="E290" s="70">
        <f>IF('Total Employment'!EC$31&lt;0,"N/A",'Total Employment'!EC$31)</f>
        <v>14078</v>
      </c>
      <c r="F290" s="70" t="s">
        <v>432</v>
      </c>
      <c r="G290" s="75" t="s">
        <v>441</v>
      </c>
    </row>
    <row r="291" spans="1:7">
      <c r="A291" s="71">
        <v>1986</v>
      </c>
      <c r="B291" s="71" t="s">
        <v>418</v>
      </c>
      <c r="C291" t="s">
        <v>42</v>
      </c>
      <c r="D291" s="71" t="s">
        <v>3</v>
      </c>
      <c r="E291" s="70">
        <f>IF('Total Employment'!EC$43&lt;0,"N/A",'Total Employment'!EC$43)</f>
        <v>4811</v>
      </c>
      <c r="F291" s="70" t="s">
        <v>432</v>
      </c>
      <c r="G291" s="75" t="s">
        <v>237</v>
      </c>
    </row>
    <row r="292" spans="1:7">
      <c r="A292" s="71">
        <v>1986</v>
      </c>
      <c r="B292" s="71" t="s">
        <v>418</v>
      </c>
      <c r="C292" t="s">
        <v>43</v>
      </c>
      <c r="D292" s="71" t="s">
        <v>3</v>
      </c>
      <c r="E292" s="70">
        <f>IF('Total Employment'!EC$12&lt;0,"N/A",'Total Employment'!EC$12)</f>
        <v>22319</v>
      </c>
      <c r="F292" s="70" t="s">
        <v>432</v>
      </c>
      <c r="G292" s="75" t="s">
        <v>438</v>
      </c>
    </row>
    <row r="293" spans="1:7">
      <c r="A293" s="71">
        <v>1986</v>
      </c>
      <c r="B293" s="71" t="s">
        <v>418</v>
      </c>
      <c r="C293" t="s">
        <v>44</v>
      </c>
      <c r="D293" s="71" t="s">
        <v>3</v>
      </c>
      <c r="E293" s="70">
        <f>IF('Total Employment'!EC$14&lt;0,"N/A",'Total Employment'!EC$14)</f>
        <v>794693</v>
      </c>
      <c r="F293" s="70" t="s">
        <v>442</v>
      </c>
      <c r="G293" s="75" t="s">
        <v>71</v>
      </c>
    </row>
    <row r="294" spans="1:7">
      <c r="A294" s="71">
        <v>1986</v>
      </c>
      <c r="B294" s="71" t="s">
        <v>418</v>
      </c>
      <c r="C294" t="s">
        <v>45</v>
      </c>
      <c r="D294" s="71" t="s">
        <v>3</v>
      </c>
      <c r="E294" s="70">
        <f>IF('Total Employment'!EC$54&lt;0,"N/A",'Total Employment'!EC$54)</f>
        <v>0</v>
      </c>
      <c r="F294" s="70" t="s">
        <v>422</v>
      </c>
      <c r="G294" s="75" t="s">
        <v>422</v>
      </c>
    </row>
    <row r="295" spans="1:7">
      <c r="A295" s="71">
        <v>1986</v>
      </c>
      <c r="B295" s="71" t="s">
        <v>418</v>
      </c>
      <c r="C295" t="s">
        <v>46</v>
      </c>
      <c r="D295" s="71" t="s">
        <v>3</v>
      </c>
      <c r="E295" s="70">
        <f>IF('Total Employment'!EC$53&lt;0,"N/A",'Total Employment'!EC$53)</f>
        <v>156805</v>
      </c>
      <c r="F295" s="70" t="s">
        <v>425</v>
      </c>
      <c r="G295" s="75" t="s">
        <v>426</v>
      </c>
    </row>
    <row r="296" spans="1:7">
      <c r="A296" s="71">
        <v>1987</v>
      </c>
      <c r="B296" s="71" t="s">
        <v>418</v>
      </c>
      <c r="C296" t="s">
        <v>5</v>
      </c>
      <c r="D296" s="71" t="s">
        <v>3</v>
      </c>
      <c r="E296" s="70">
        <f>IF('Total Employment'!DX$11&lt;0,"N/A",'Total Employment'!DX$11)</f>
        <v>3090670</v>
      </c>
      <c r="F296" s="70"/>
    </row>
    <row r="297" spans="1:7">
      <c r="A297" s="71">
        <v>1987</v>
      </c>
      <c r="B297" s="71" t="s">
        <v>418</v>
      </c>
      <c r="C297" t="s">
        <v>6</v>
      </c>
      <c r="D297" s="71" t="s">
        <v>3</v>
      </c>
      <c r="E297" s="70">
        <f>IF('Total Employment'!DX$33&lt;0,"N/A",'Total Employment'!DX$33)</f>
        <v>134238</v>
      </c>
      <c r="F297" s="70" t="s">
        <v>425</v>
      </c>
      <c r="G297" s="75" t="s">
        <v>426</v>
      </c>
    </row>
    <row r="298" spans="1:7">
      <c r="A298" s="71">
        <v>1987</v>
      </c>
      <c r="B298" s="71" t="s">
        <v>418</v>
      </c>
      <c r="C298" t="s">
        <v>7</v>
      </c>
      <c r="D298" s="71" t="s">
        <v>3</v>
      </c>
      <c r="E298" s="70">
        <f>IF('Total Employment'!DX$37&lt;0,"N/A",'Total Employment'!DX$37)</f>
        <v>27519</v>
      </c>
      <c r="F298" s="70" t="s">
        <v>425</v>
      </c>
      <c r="G298" s="75" t="s">
        <v>426</v>
      </c>
    </row>
    <row r="299" spans="1:7">
      <c r="A299" s="71">
        <v>1987</v>
      </c>
      <c r="B299" s="71" t="s">
        <v>418</v>
      </c>
      <c r="C299" t="s">
        <v>8</v>
      </c>
      <c r="D299" s="71" t="s">
        <v>3</v>
      </c>
      <c r="E299" s="70">
        <f>IF('Total Employment'!DX$36&lt;0,"N/A",'Total Employment'!DX$36)</f>
        <v>35668</v>
      </c>
      <c r="F299" s="70" t="s">
        <v>427</v>
      </c>
      <c r="G299" s="75" t="s">
        <v>428</v>
      </c>
    </row>
    <row r="300" spans="1:7">
      <c r="A300" s="71">
        <v>1987</v>
      </c>
      <c r="B300" s="71" t="s">
        <v>418</v>
      </c>
      <c r="C300" t="s">
        <v>9</v>
      </c>
      <c r="D300" s="71" t="s">
        <v>3</v>
      </c>
      <c r="E300" s="70">
        <f>IF('Total Employment'!DX$13&lt;0,"N/A",'Total Employment'!DX$13)</f>
        <v>1099449</v>
      </c>
      <c r="F300" s="70" t="s">
        <v>429</v>
      </c>
      <c r="G300" s="75" t="s">
        <v>422</v>
      </c>
    </row>
    <row r="301" spans="1:7">
      <c r="A301" s="71">
        <v>1987</v>
      </c>
      <c r="B301" s="71" t="s">
        <v>418</v>
      </c>
      <c r="C301" t="s">
        <v>10</v>
      </c>
      <c r="D301" s="71" t="s">
        <v>3</v>
      </c>
      <c r="E301" s="70">
        <f>IF('Total Employment'!DX$46&lt;0,"N/A",'Total Employment'!DX$46)</f>
        <v>72793</v>
      </c>
      <c r="F301" s="70" t="s">
        <v>427</v>
      </c>
      <c r="G301" s="75" t="s">
        <v>428</v>
      </c>
    </row>
    <row r="302" spans="1:7">
      <c r="A302" s="71">
        <v>1987</v>
      </c>
      <c r="B302" s="71" t="s">
        <v>418</v>
      </c>
      <c r="C302" t="s">
        <v>11</v>
      </c>
      <c r="D302" s="71" t="s">
        <v>3</v>
      </c>
      <c r="E302" s="70">
        <f>IF('Total Employment'!DX$47&lt;0,"N/A",'Total Employment'!DX$47)</f>
        <v>72793</v>
      </c>
      <c r="F302" s="70" t="s">
        <v>427</v>
      </c>
      <c r="G302" s="75" t="s">
        <v>428</v>
      </c>
    </row>
    <row r="303" spans="1:7">
      <c r="A303" s="71">
        <v>1987</v>
      </c>
      <c r="B303" s="71" t="s">
        <v>418</v>
      </c>
      <c r="C303" t="s">
        <v>13</v>
      </c>
      <c r="D303" s="71" t="s">
        <v>3</v>
      </c>
      <c r="E303" s="70">
        <f>IF(E302="N/A","N/A",E301-E302)</f>
        <v>0</v>
      </c>
      <c r="F303" s="70" t="s">
        <v>427</v>
      </c>
      <c r="G303" s="75" t="s">
        <v>428</v>
      </c>
    </row>
    <row r="304" spans="1:7">
      <c r="A304" s="71">
        <v>1987</v>
      </c>
      <c r="B304" s="71" t="s">
        <v>418</v>
      </c>
      <c r="C304" t="s">
        <v>14</v>
      </c>
      <c r="D304" s="71" t="s">
        <v>3</v>
      </c>
      <c r="E304" s="70">
        <f>IF('Total Employment'!DX$34&lt;0,"N/A",'Total Employment'!DX$34)</f>
        <v>0</v>
      </c>
      <c r="F304" s="70" t="s">
        <v>427</v>
      </c>
      <c r="G304" s="75" t="s">
        <v>431</v>
      </c>
    </row>
    <row r="305" spans="1:7">
      <c r="A305" s="71">
        <v>1987</v>
      </c>
      <c r="B305" s="71" t="s">
        <v>418</v>
      </c>
      <c r="C305" t="s">
        <v>15</v>
      </c>
      <c r="D305" s="71" t="s">
        <v>3</v>
      </c>
      <c r="E305" s="70">
        <f>IF('Total Employment'!DX$35&lt;0,"N/A",'Total Employment'!DX$35)</f>
        <v>0</v>
      </c>
      <c r="F305" s="70" t="s">
        <v>427</v>
      </c>
      <c r="G305" s="75" t="s">
        <v>431</v>
      </c>
    </row>
    <row r="306" spans="1:7">
      <c r="A306" s="71">
        <v>1987</v>
      </c>
      <c r="B306" s="71" t="s">
        <v>418</v>
      </c>
      <c r="C306" t="s">
        <v>16</v>
      </c>
      <c r="D306" s="71" t="s">
        <v>3</v>
      </c>
      <c r="E306" s="70">
        <f>IF(E305="N/A","N/A",E304-E305)</f>
        <v>0</v>
      </c>
      <c r="F306" s="70" t="s">
        <v>427</v>
      </c>
      <c r="G306" s="75" t="s">
        <v>431</v>
      </c>
    </row>
    <row r="307" spans="1:7">
      <c r="A307" s="71">
        <v>1987</v>
      </c>
      <c r="B307" s="71" t="s">
        <v>418</v>
      </c>
      <c r="C307" t="s">
        <v>17</v>
      </c>
      <c r="D307" s="71" t="s">
        <v>3</v>
      </c>
      <c r="E307" s="70">
        <f>IF('Total Employment'!DX$16&lt;0,"N/A",'Total Employment'!DX$16)</f>
        <v>12860</v>
      </c>
      <c r="F307" s="70" t="s">
        <v>427</v>
      </c>
      <c r="G307" s="75" t="s">
        <v>428</v>
      </c>
    </row>
    <row r="308" spans="1:7">
      <c r="A308" s="71">
        <v>1987</v>
      </c>
      <c r="B308" s="71" t="s">
        <v>418</v>
      </c>
      <c r="C308" t="s">
        <v>18</v>
      </c>
      <c r="D308" s="71" t="s">
        <v>3</v>
      </c>
      <c r="E308" s="70">
        <f>IF('Total Employment'!DX$41&lt;0,"N/A",'Total Employment'!DX$41)</f>
        <v>3773</v>
      </c>
      <c r="F308" s="70" t="s">
        <v>432</v>
      </c>
      <c r="G308" s="75" t="s">
        <v>430</v>
      </c>
    </row>
    <row r="309" spans="1:7">
      <c r="A309" s="71">
        <v>1987</v>
      </c>
      <c r="B309" s="71" t="s">
        <v>418</v>
      </c>
      <c r="C309" t="s">
        <v>19</v>
      </c>
      <c r="D309" s="71" t="s">
        <v>3</v>
      </c>
      <c r="E309" s="70">
        <f>IF('Total Employment'!DX$15&lt;0,"N/A",'Total Employment'!DX$15)</f>
        <v>48043</v>
      </c>
      <c r="F309" s="70" t="s">
        <v>427</v>
      </c>
      <c r="G309" s="75" t="s">
        <v>430</v>
      </c>
    </row>
    <row r="310" spans="1:7">
      <c r="A310" s="71">
        <v>1987</v>
      </c>
      <c r="B310" s="71" t="s">
        <v>418</v>
      </c>
      <c r="C310" t="s">
        <v>20</v>
      </c>
      <c r="D310" s="71" t="s">
        <v>3</v>
      </c>
      <c r="E310" s="70">
        <f>IF('Total Employment'!DX$52&lt;0,"N/A",'Total Employment'!DX$52)</f>
        <v>15018</v>
      </c>
      <c r="F310" s="70" t="s">
        <v>432</v>
      </c>
      <c r="G310" s="75" t="s">
        <v>430</v>
      </c>
    </row>
    <row r="311" spans="1:7">
      <c r="A311" s="71">
        <v>1987</v>
      </c>
      <c r="B311" s="71" t="s">
        <v>418</v>
      </c>
      <c r="C311" t="s">
        <v>21</v>
      </c>
      <c r="D311" s="71" t="s">
        <v>3</v>
      </c>
      <c r="E311" s="70">
        <f>IF('Total Employment'!DX$48&lt;0,"N/A",'Total Employment'!DX$48)</f>
        <v>13609</v>
      </c>
      <c r="F311" s="70" t="s">
        <v>434</v>
      </c>
      <c r="G311" s="75" t="s">
        <v>422</v>
      </c>
    </row>
    <row r="312" spans="1:7">
      <c r="A312" s="71">
        <v>1987</v>
      </c>
      <c r="B312" s="71" t="s">
        <v>418</v>
      </c>
      <c r="C312" t="s">
        <v>421</v>
      </c>
      <c r="D312" s="71" t="s">
        <v>3</v>
      </c>
      <c r="E312" s="70">
        <f>IF('Total Employment'!DX$38&lt;0,"N/A",'Total Employment'!DX$38)</f>
        <v>264882</v>
      </c>
      <c r="F312" s="70" t="s">
        <v>427</v>
      </c>
      <c r="G312" s="75" t="s">
        <v>433</v>
      </c>
    </row>
    <row r="313" spans="1:7">
      <c r="A313" s="71">
        <v>1987</v>
      </c>
      <c r="B313" s="71" t="s">
        <v>418</v>
      </c>
      <c r="C313" t="s">
        <v>22</v>
      </c>
      <c r="D313" s="71" t="s">
        <v>3</v>
      </c>
      <c r="E313" s="70">
        <f>IF('Total Employment'!DX$39&lt;0,"N/A",'Total Employment'!DX$39)</f>
        <v>74212</v>
      </c>
      <c r="F313" s="70" t="s">
        <v>427</v>
      </c>
      <c r="G313" s="75" t="s">
        <v>433</v>
      </c>
    </row>
    <row r="314" spans="1:7">
      <c r="A314" s="71">
        <v>1987</v>
      </c>
      <c r="B314" s="71" t="s">
        <v>418</v>
      </c>
      <c r="C314" t="s">
        <v>23</v>
      </c>
      <c r="D314" s="71" t="s">
        <v>3</v>
      </c>
      <c r="E314" s="70">
        <f>IF('Total Employment'!DX$40&lt;0,"N/A",'Total Employment'!DX$40)</f>
        <v>190670</v>
      </c>
      <c r="F314" s="70" t="s">
        <v>427</v>
      </c>
      <c r="G314" s="75" t="s">
        <v>433</v>
      </c>
    </row>
    <row r="315" spans="1:7">
      <c r="A315" s="71">
        <v>1987</v>
      </c>
      <c r="B315" s="71" t="s">
        <v>418</v>
      </c>
      <c r="C315" t="s">
        <v>24</v>
      </c>
      <c r="D315" s="71" t="s">
        <v>3</v>
      </c>
      <c r="E315" s="70">
        <f>IF('Total Employment'!DX$32&lt;0,"N/A",'Total Employment'!DX$32)</f>
        <v>72461</v>
      </c>
      <c r="F315" s="70" t="s">
        <v>435</v>
      </c>
      <c r="G315" s="75" t="s">
        <v>436</v>
      </c>
    </row>
    <row r="316" spans="1:7">
      <c r="A316" s="71">
        <v>1987</v>
      </c>
      <c r="B316" s="71" t="s">
        <v>418</v>
      </c>
      <c r="C316" t="s">
        <v>25</v>
      </c>
      <c r="D316" s="71" t="s">
        <v>3</v>
      </c>
      <c r="E316" s="70">
        <f>IF('Total Employment'!DX$42&lt;0,"N/A",'Total Employment'!DX$42)</f>
        <v>14149</v>
      </c>
      <c r="F316" s="70" t="s">
        <v>434</v>
      </c>
      <c r="G316" s="75" t="s">
        <v>437</v>
      </c>
    </row>
    <row r="317" spans="1:7">
      <c r="A317" s="71">
        <v>1987</v>
      </c>
      <c r="B317" s="71" t="s">
        <v>418</v>
      </c>
      <c r="C317" t="s">
        <v>26</v>
      </c>
      <c r="D317" s="71" t="s">
        <v>3</v>
      </c>
      <c r="E317" s="70">
        <f>IF('Total Employment'!DX$45&lt;0,"N/A",'Total Employment'!DX$45)</f>
        <v>23576</v>
      </c>
      <c r="F317" s="70" t="s">
        <v>427</v>
      </c>
      <c r="G317" s="75" t="s">
        <v>69</v>
      </c>
    </row>
    <row r="318" spans="1:7">
      <c r="A318" s="71">
        <v>1987</v>
      </c>
      <c r="B318" s="71" t="s">
        <v>418</v>
      </c>
      <c r="C318" t="s">
        <v>27</v>
      </c>
      <c r="D318" s="71" t="s">
        <v>3</v>
      </c>
      <c r="E318" s="70">
        <f>IF('Total Employment'!DX$44&lt;0,"N/A",'Total Employment'!DX$44)</f>
        <v>242579</v>
      </c>
      <c r="F318" s="70" t="s">
        <v>427</v>
      </c>
      <c r="G318" s="75" t="s">
        <v>69</v>
      </c>
    </row>
    <row r="319" spans="1:7">
      <c r="A319" s="71">
        <v>1987</v>
      </c>
      <c r="B319" s="71" t="s">
        <v>418</v>
      </c>
      <c r="C319" t="s">
        <v>28</v>
      </c>
      <c r="D319" s="71" t="s">
        <v>3</v>
      </c>
      <c r="E319" s="70">
        <f>IF('Total Employment'!DX$51&lt;0,"N/A",'Total Employment'!DX$51)</f>
        <v>0</v>
      </c>
      <c r="F319" s="70" t="s">
        <v>422</v>
      </c>
      <c r="G319" s="76" t="s">
        <v>422</v>
      </c>
    </row>
    <row r="320" spans="1:7">
      <c r="A320" s="71">
        <v>1987</v>
      </c>
      <c r="B320" s="71" t="s">
        <v>418</v>
      </c>
      <c r="C320" t="s">
        <v>29</v>
      </c>
      <c r="D320" s="71" t="s">
        <v>3</v>
      </c>
      <c r="E320" s="70">
        <f>IF('Total Employment'!DX$50&lt;0,"N/A",'Total Employment'!DX$50)</f>
        <v>0</v>
      </c>
      <c r="F320" s="70" t="s">
        <v>422</v>
      </c>
      <c r="G320" s="76" t="s">
        <v>422</v>
      </c>
    </row>
    <row r="321" spans="1:7">
      <c r="A321" s="71">
        <v>1987</v>
      </c>
      <c r="B321" s="71" t="s">
        <v>418</v>
      </c>
      <c r="C321" t="s">
        <v>30</v>
      </c>
      <c r="D321" s="71" t="s">
        <v>3</v>
      </c>
      <c r="E321" s="70">
        <f>IF('Total Employment'!DX$56&lt;0,"N/A",'Total Employment'!DX$56)</f>
        <v>0</v>
      </c>
      <c r="F321" s="70" t="s">
        <v>422</v>
      </c>
      <c r="G321" s="76" t="s">
        <v>422</v>
      </c>
    </row>
    <row r="322" spans="1:7">
      <c r="A322" s="71">
        <v>1987</v>
      </c>
      <c r="B322" s="71" t="s">
        <v>418</v>
      </c>
      <c r="C322" t="s">
        <v>31</v>
      </c>
      <c r="D322" s="71" t="s">
        <v>3</v>
      </c>
      <c r="E322" s="70">
        <f>IF('Total Employment'!DX$57&lt;0,"N/A",'Total Employment'!DX$57)</f>
        <v>0</v>
      </c>
      <c r="F322" s="70" t="s">
        <v>422</v>
      </c>
      <c r="G322" s="76" t="s">
        <v>422</v>
      </c>
    </row>
    <row r="323" spans="1:7">
      <c r="A323" s="71">
        <v>1987</v>
      </c>
      <c r="B323" s="71" t="s">
        <v>418</v>
      </c>
      <c r="C323" t="s">
        <v>32</v>
      </c>
      <c r="D323" s="71" t="s">
        <v>3</v>
      </c>
      <c r="E323" s="70">
        <f>IF('Total Employment'!DX$58&lt;0,"N/A",'Total Employment'!DX$58)</f>
        <v>0</v>
      </c>
      <c r="F323" s="70" t="s">
        <v>422</v>
      </c>
      <c r="G323" s="76" t="s">
        <v>422</v>
      </c>
    </row>
    <row r="324" spans="1:7">
      <c r="A324" s="71">
        <v>1987</v>
      </c>
      <c r="B324" s="71" t="s">
        <v>418</v>
      </c>
      <c r="C324" t="s">
        <v>33</v>
      </c>
      <c r="D324" s="71" t="s">
        <v>3</v>
      </c>
      <c r="E324" s="70">
        <f>IF('Total Employment'!DX$59&lt;0,"N/A",'Total Employment'!DX$59)</f>
        <v>0</v>
      </c>
      <c r="F324" s="70" t="s">
        <v>422</v>
      </c>
      <c r="G324" s="76" t="s">
        <v>422</v>
      </c>
    </row>
    <row r="325" spans="1:7">
      <c r="A325" s="71">
        <v>1987</v>
      </c>
      <c r="B325" s="71" t="s">
        <v>418</v>
      </c>
      <c r="C325" t="s">
        <v>34</v>
      </c>
      <c r="D325" s="71" t="s">
        <v>3</v>
      </c>
      <c r="E325" s="70">
        <f>IF('Total Employment'!DX$17&lt;0,"N/A",'Total Employment'!DX$17)</f>
        <v>14624</v>
      </c>
      <c r="F325" s="70" t="s">
        <v>432</v>
      </c>
      <c r="G325" s="76" t="s">
        <v>443</v>
      </c>
    </row>
    <row r="326" spans="1:7">
      <c r="A326" s="71">
        <v>1987</v>
      </c>
      <c r="B326" s="71" t="s">
        <v>418</v>
      </c>
      <c r="C326" t="s">
        <v>35</v>
      </c>
      <c r="D326" s="71" t="s">
        <v>3</v>
      </c>
      <c r="E326" s="70">
        <f>IF('Total Employment'!DX$18&lt;0,"N/A",'Total Employment'!DX$18)</f>
        <v>0</v>
      </c>
      <c r="F326" s="70" t="s">
        <v>432</v>
      </c>
      <c r="G326" s="75" t="s">
        <v>439</v>
      </c>
    </row>
    <row r="327" spans="1:7">
      <c r="A327" s="71">
        <v>1987</v>
      </c>
      <c r="B327" s="71" t="s">
        <v>418</v>
      </c>
      <c r="C327" t="s">
        <v>36</v>
      </c>
      <c r="D327" s="71" t="s">
        <v>3</v>
      </c>
      <c r="E327" s="70">
        <f>IF('Total Employment'!DX$19&lt;0,"N/A",'Total Employment'!DX$19)</f>
        <v>0</v>
      </c>
      <c r="F327" s="70" t="s">
        <v>432</v>
      </c>
      <c r="G327" s="75" t="s">
        <v>439</v>
      </c>
    </row>
    <row r="328" spans="1:7">
      <c r="A328" s="71">
        <v>1987</v>
      </c>
      <c r="B328" s="71" t="s">
        <v>418</v>
      </c>
      <c r="C328" t="s">
        <v>37</v>
      </c>
      <c r="D328" s="71" t="s">
        <v>3</v>
      </c>
      <c r="E328" s="70">
        <f>IF('Total Employment'!DX$20&lt;0,"N/A",'Total Employment'!DX$20)</f>
        <v>0</v>
      </c>
      <c r="F328" s="70" t="s">
        <v>432</v>
      </c>
      <c r="G328" s="75" t="s">
        <v>439</v>
      </c>
    </row>
    <row r="329" spans="1:7">
      <c r="A329" s="71">
        <v>1987</v>
      </c>
      <c r="B329" s="71" t="s">
        <v>418</v>
      </c>
      <c r="C329" t="s">
        <v>38</v>
      </c>
      <c r="D329" s="71" t="s">
        <v>3</v>
      </c>
      <c r="E329" s="70">
        <f>IF('Total Employment'!DX$28&lt;0,"N/A",'Total Employment'!DX$28)</f>
        <v>0</v>
      </c>
      <c r="F329" s="70" t="s">
        <v>432</v>
      </c>
      <c r="G329" s="75" t="s">
        <v>440</v>
      </c>
    </row>
    <row r="330" spans="1:7">
      <c r="A330" s="71">
        <v>1987</v>
      </c>
      <c r="B330" s="71" t="s">
        <v>418</v>
      </c>
      <c r="C330" t="s">
        <v>39</v>
      </c>
      <c r="D330" s="71" t="s">
        <v>3</v>
      </c>
      <c r="E330" s="70">
        <f>IF('Total Employment'!DX$29&lt;0,"N/A",'Total Employment'!DX$29)</f>
        <v>0</v>
      </c>
      <c r="F330" s="70" t="s">
        <v>432</v>
      </c>
      <c r="G330" s="75" t="s">
        <v>440</v>
      </c>
    </row>
    <row r="331" spans="1:7">
      <c r="A331" s="71">
        <v>1987</v>
      </c>
      <c r="B331" s="71" t="s">
        <v>418</v>
      </c>
      <c r="C331" t="s">
        <v>40</v>
      </c>
      <c r="D331" s="71" t="s">
        <v>3</v>
      </c>
      <c r="E331" s="70">
        <f>IF('Total Employment'!DX$30&lt;0,"N/A",'Total Employment'!DX$30)</f>
        <v>0</v>
      </c>
      <c r="F331" s="70" t="s">
        <v>432</v>
      </c>
      <c r="G331" s="75" t="s">
        <v>440</v>
      </c>
    </row>
    <row r="332" spans="1:7">
      <c r="A332" s="71">
        <v>1987</v>
      </c>
      <c r="B332" s="71" t="s">
        <v>418</v>
      </c>
      <c r="C332" t="s">
        <v>208</v>
      </c>
      <c r="D332" s="71" t="s">
        <v>3</v>
      </c>
      <c r="E332" s="70">
        <f>IF('Total Employment'!DX$31&lt;0,"N/A",'Total Employment'!DX$31)</f>
        <v>14624</v>
      </c>
      <c r="F332" s="70" t="s">
        <v>432</v>
      </c>
      <c r="G332" s="75" t="s">
        <v>441</v>
      </c>
    </row>
    <row r="333" spans="1:7">
      <c r="A333" s="71">
        <v>1987</v>
      </c>
      <c r="B333" s="71" t="s">
        <v>418</v>
      </c>
      <c r="C333" t="s">
        <v>42</v>
      </c>
      <c r="D333" s="71" t="s">
        <v>3</v>
      </c>
      <c r="E333" s="70">
        <f>IF('Total Employment'!DX$43&lt;0,"N/A",'Total Employment'!DX$43)</f>
        <v>4985</v>
      </c>
      <c r="F333" s="70" t="s">
        <v>432</v>
      </c>
      <c r="G333" s="75" t="s">
        <v>237</v>
      </c>
    </row>
    <row r="334" spans="1:7">
      <c r="A334" s="71">
        <v>1987</v>
      </c>
      <c r="B334" s="71" t="s">
        <v>418</v>
      </c>
      <c r="C334" t="s">
        <v>43</v>
      </c>
      <c r="D334" s="71" t="s">
        <v>3</v>
      </c>
      <c r="E334" s="70">
        <f>IF('Total Employment'!DX$12&lt;0,"N/A",'Total Employment'!DX$12)</f>
        <v>22970</v>
      </c>
      <c r="F334" s="70" t="s">
        <v>432</v>
      </c>
      <c r="G334" s="75" t="s">
        <v>438</v>
      </c>
    </row>
    <row r="335" spans="1:7">
      <c r="A335" s="71">
        <v>1987</v>
      </c>
      <c r="B335" s="71" t="s">
        <v>418</v>
      </c>
      <c r="C335" t="s">
        <v>44</v>
      </c>
      <c r="D335" s="71" t="s">
        <v>3</v>
      </c>
      <c r="E335" s="70">
        <f>IF('Total Employment'!DX$14&lt;0,"N/A",'Total Employment'!DX$14)</f>
        <v>806685</v>
      </c>
      <c r="F335" s="70" t="s">
        <v>442</v>
      </c>
      <c r="G335" s="75" t="s">
        <v>71</v>
      </c>
    </row>
    <row r="336" spans="1:7">
      <c r="A336" s="71">
        <v>1987</v>
      </c>
      <c r="B336" s="71" t="s">
        <v>418</v>
      </c>
      <c r="C336" t="s">
        <v>45</v>
      </c>
      <c r="D336" s="71" t="s">
        <v>3</v>
      </c>
      <c r="E336" s="70">
        <f>IF('Total Employment'!DX$54&lt;0,"N/A",'Total Employment'!DX$54)</f>
        <v>0</v>
      </c>
      <c r="F336" s="70" t="s">
        <v>422</v>
      </c>
      <c r="G336" s="75" t="s">
        <v>422</v>
      </c>
    </row>
    <row r="337" spans="1:7">
      <c r="A337" s="71">
        <v>1987</v>
      </c>
      <c r="B337" s="71" t="s">
        <v>418</v>
      </c>
      <c r="C337" t="s">
        <v>46</v>
      </c>
      <c r="D337" s="71" t="s">
        <v>3</v>
      </c>
      <c r="E337" s="70">
        <f>IF('Total Employment'!DX$53&lt;0,"N/A",'Total Employment'!DX$53)</f>
        <v>160789</v>
      </c>
      <c r="F337" s="70" t="s">
        <v>425</v>
      </c>
      <c r="G337" s="75" t="s">
        <v>426</v>
      </c>
    </row>
    <row r="338" spans="1:7">
      <c r="A338" s="71">
        <v>1988</v>
      </c>
      <c r="B338" s="71" t="s">
        <v>418</v>
      </c>
      <c r="C338" t="s">
        <v>5</v>
      </c>
      <c r="D338" s="71" t="s">
        <v>3</v>
      </c>
      <c r="E338" s="70">
        <f>IF('Total Employment'!DS$11&lt;0,"N/A",'Total Employment'!DS$11)</f>
        <v>3112156</v>
      </c>
      <c r="F338" s="70"/>
    </row>
    <row r="339" spans="1:7">
      <c r="A339" s="71">
        <v>1988</v>
      </c>
      <c r="B339" s="71" t="s">
        <v>418</v>
      </c>
      <c r="C339" t="s">
        <v>6</v>
      </c>
      <c r="D339" s="71" t="s">
        <v>3</v>
      </c>
      <c r="E339" s="70">
        <f>IF('Total Employment'!DS$33&lt;0,"N/A",'Total Employment'!DS$33)</f>
        <v>142563</v>
      </c>
      <c r="F339" s="70" t="s">
        <v>425</v>
      </c>
      <c r="G339" s="75" t="s">
        <v>426</v>
      </c>
    </row>
    <row r="340" spans="1:7">
      <c r="A340" s="71">
        <v>1988</v>
      </c>
      <c r="B340" s="71" t="s">
        <v>418</v>
      </c>
      <c r="C340" t="s">
        <v>7</v>
      </c>
      <c r="D340" s="71" t="s">
        <v>3</v>
      </c>
      <c r="E340" s="70">
        <f>IF('Total Employment'!DS$37&lt;0,"N/A",'Total Employment'!DS$37)</f>
        <v>27580</v>
      </c>
      <c r="F340" s="70" t="s">
        <v>425</v>
      </c>
      <c r="G340" s="75" t="s">
        <v>426</v>
      </c>
    </row>
    <row r="341" spans="1:7">
      <c r="A341" s="71">
        <v>1988</v>
      </c>
      <c r="B341" s="71" t="s">
        <v>418</v>
      </c>
      <c r="C341" t="s">
        <v>8</v>
      </c>
      <c r="D341" s="71" t="s">
        <v>3</v>
      </c>
      <c r="E341" s="70">
        <f>IF('Total Employment'!DS$36&lt;0,"N/A",'Total Employment'!DS$36)</f>
        <v>37808</v>
      </c>
      <c r="F341" s="70" t="s">
        <v>427</v>
      </c>
      <c r="G341" s="75" t="s">
        <v>428</v>
      </c>
    </row>
    <row r="342" spans="1:7">
      <c r="A342" s="71">
        <v>1988</v>
      </c>
      <c r="B342" s="71" t="s">
        <v>418</v>
      </c>
      <c r="C342" t="s">
        <v>9</v>
      </c>
      <c r="D342" s="71" t="s">
        <v>3</v>
      </c>
      <c r="E342" s="70">
        <f>IF('Total Employment'!DS$13&lt;0,"N/A",'Total Employment'!DS$13)</f>
        <v>1060078</v>
      </c>
      <c r="F342" s="70" t="s">
        <v>429</v>
      </c>
      <c r="G342" s="75" t="s">
        <v>422</v>
      </c>
    </row>
    <row r="343" spans="1:7">
      <c r="A343" s="71">
        <v>1988</v>
      </c>
      <c r="B343" s="71" t="s">
        <v>418</v>
      </c>
      <c r="C343" t="s">
        <v>10</v>
      </c>
      <c r="D343" s="71" t="s">
        <v>3</v>
      </c>
      <c r="E343" s="70">
        <f>IF('Total Employment'!DS$46&lt;0,"N/A",'Total Employment'!DS$46)</f>
        <v>78755</v>
      </c>
      <c r="F343" s="70" t="s">
        <v>427</v>
      </c>
      <c r="G343" s="75" t="s">
        <v>428</v>
      </c>
    </row>
    <row r="344" spans="1:7">
      <c r="A344" s="71">
        <v>1988</v>
      </c>
      <c r="B344" s="71" t="s">
        <v>418</v>
      </c>
      <c r="C344" t="s">
        <v>11</v>
      </c>
      <c r="D344" s="71" t="s">
        <v>3</v>
      </c>
      <c r="E344" s="70">
        <f>IF('Total Employment'!DS$47&lt;0,"N/A",'Total Employment'!DS$47)</f>
        <v>78755</v>
      </c>
      <c r="F344" s="70" t="s">
        <v>427</v>
      </c>
      <c r="G344" s="75" t="s">
        <v>428</v>
      </c>
    </row>
    <row r="345" spans="1:7">
      <c r="A345" s="71">
        <v>1988</v>
      </c>
      <c r="B345" s="71" t="s">
        <v>418</v>
      </c>
      <c r="C345" t="s">
        <v>13</v>
      </c>
      <c r="D345" s="71" t="s">
        <v>3</v>
      </c>
      <c r="E345" s="70">
        <f>IF(E344="N/A","N/A",E343-E344)</f>
        <v>0</v>
      </c>
      <c r="F345" s="70" t="s">
        <v>427</v>
      </c>
      <c r="G345" s="75" t="s">
        <v>428</v>
      </c>
    </row>
    <row r="346" spans="1:7">
      <c r="A346" s="71">
        <v>1988</v>
      </c>
      <c r="B346" s="71" t="s">
        <v>418</v>
      </c>
      <c r="C346" t="s">
        <v>14</v>
      </c>
      <c r="D346" s="71" t="s">
        <v>3</v>
      </c>
      <c r="E346" s="70">
        <f>IF('Total Employment'!DS$34&lt;0,"N/A",'Total Employment'!DS$34)</f>
        <v>0</v>
      </c>
      <c r="F346" s="70" t="s">
        <v>427</v>
      </c>
      <c r="G346" s="75" t="s">
        <v>431</v>
      </c>
    </row>
    <row r="347" spans="1:7">
      <c r="A347" s="71">
        <v>1988</v>
      </c>
      <c r="B347" s="71" t="s">
        <v>418</v>
      </c>
      <c r="C347" t="s">
        <v>15</v>
      </c>
      <c r="D347" s="71" t="s">
        <v>3</v>
      </c>
      <c r="E347" s="70">
        <f>IF('Total Employment'!DS$35&lt;0,"N/A",'Total Employment'!DS$35)</f>
        <v>0</v>
      </c>
      <c r="F347" s="70" t="s">
        <v>427</v>
      </c>
      <c r="G347" s="75" t="s">
        <v>431</v>
      </c>
    </row>
    <row r="348" spans="1:7">
      <c r="A348" s="71">
        <v>1988</v>
      </c>
      <c r="B348" s="71" t="s">
        <v>418</v>
      </c>
      <c r="C348" t="s">
        <v>16</v>
      </c>
      <c r="D348" s="71" t="s">
        <v>3</v>
      </c>
      <c r="E348" s="70">
        <f>IF(E347="N/A","N/A",E346-E347)</f>
        <v>0</v>
      </c>
      <c r="F348" s="70" t="s">
        <v>427</v>
      </c>
      <c r="G348" s="75" t="s">
        <v>431</v>
      </c>
    </row>
    <row r="349" spans="1:7">
      <c r="A349" s="71">
        <v>1988</v>
      </c>
      <c r="B349" s="71" t="s">
        <v>418</v>
      </c>
      <c r="C349" t="s">
        <v>17</v>
      </c>
      <c r="D349" s="71" t="s">
        <v>3</v>
      </c>
      <c r="E349" s="70">
        <f>IF('Total Employment'!DS$16&lt;0,"N/A",'Total Employment'!DS$16)</f>
        <v>13883</v>
      </c>
      <c r="F349" s="70" t="s">
        <v>427</v>
      </c>
      <c r="G349" s="75" t="s">
        <v>428</v>
      </c>
    </row>
    <row r="350" spans="1:7">
      <c r="A350" s="71">
        <v>1988</v>
      </c>
      <c r="B350" s="71" t="s">
        <v>418</v>
      </c>
      <c r="C350" t="s">
        <v>18</v>
      </c>
      <c r="D350" s="71" t="s">
        <v>3</v>
      </c>
      <c r="E350" s="70">
        <f>IF('Total Employment'!DS$41&lt;0,"N/A",'Total Employment'!DS$41)</f>
        <v>3795</v>
      </c>
      <c r="F350" s="70" t="s">
        <v>432</v>
      </c>
      <c r="G350" s="75" t="s">
        <v>430</v>
      </c>
    </row>
    <row r="351" spans="1:7">
      <c r="A351" s="71">
        <v>1988</v>
      </c>
      <c r="B351" s="71" t="s">
        <v>418</v>
      </c>
      <c r="C351" t="s">
        <v>19</v>
      </c>
      <c r="D351" s="71" t="s">
        <v>3</v>
      </c>
      <c r="E351" s="70">
        <f>IF('Total Employment'!DS$15&lt;0,"N/A",'Total Employment'!DS$15)</f>
        <v>49308</v>
      </c>
      <c r="F351" s="70" t="s">
        <v>427</v>
      </c>
      <c r="G351" s="75" t="s">
        <v>430</v>
      </c>
    </row>
    <row r="352" spans="1:7">
      <c r="A352" s="71">
        <v>1988</v>
      </c>
      <c r="B352" s="71" t="s">
        <v>418</v>
      </c>
      <c r="C352" t="s">
        <v>20</v>
      </c>
      <c r="D352" s="71" t="s">
        <v>3</v>
      </c>
      <c r="E352" s="70">
        <f>IF('Total Employment'!DS$52&lt;0,"N/A",'Total Employment'!DS$52)</f>
        <v>15094</v>
      </c>
      <c r="F352" s="70" t="s">
        <v>432</v>
      </c>
      <c r="G352" s="75" t="s">
        <v>430</v>
      </c>
    </row>
    <row r="353" spans="1:7">
      <c r="A353" s="71">
        <v>1988</v>
      </c>
      <c r="B353" s="71" t="s">
        <v>418</v>
      </c>
      <c r="C353" t="s">
        <v>21</v>
      </c>
      <c r="D353" s="71" t="s">
        <v>3</v>
      </c>
      <c r="E353" s="70">
        <f>IF('Total Employment'!DS$48&lt;0,"N/A",'Total Employment'!DS$48)</f>
        <v>13663</v>
      </c>
      <c r="F353" s="70" t="s">
        <v>434</v>
      </c>
      <c r="G353" s="75" t="s">
        <v>422</v>
      </c>
    </row>
    <row r="354" spans="1:7">
      <c r="A354" s="71">
        <v>1988</v>
      </c>
      <c r="B354" s="71" t="s">
        <v>418</v>
      </c>
      <c r="C354" t="s">
        <v>421</v>
      </c>
      <c r="D354" s="71" t="s">
        <v>3</v>
      </c>
      <c r="E354" s="70">
        <f>IF('Total Employment'!DS$38&lt;0,"N/A",'Total Employment'!DS$38)</f>
        <v>262607</v>
      </c>
      <c r="F354" s="70" t="s">
        <v>427</v>
      </c>
      <c r="G354" s="75" t="s">
        <v>433</v>
      </c>
    </row>
    <row r="355" spans="1:7">
      <c r="A355" s="71">
        <v>1988</v>
      </c>
      <c r="B355" s="71" t="s">
        <v>418</v>
      </c>
      <c r="C355" t="s">
        <v>22</v>
      </c>
      <c r="D355" s="71" t="s">
        <v>3</v>
      </c>
      <c r="E355" s="70">
        <f>IF('Total Employment'!DS$39&lt;0,"N/A",'Total Employment'!DS$39)</f>
        <v>74845</v>
      </c>
      <c r="F355" s="70" t="s">
        <v>427</v>
      </c>
      <c r="G355" s="75" t="s">
        <v>433</v>
      </c>
    </row>
    <row r="356" spans="1:7">
      <c r="A356" s="71">
        <v>1988</v>
      </c>
      <c r="B356" s="71" t="s">
        <v>418</v>
      </c>
      <c r="C356" t="s">
        <v>23</v>
      </c>
      <c r="D356" s="71" t="s">
        <v>3</v>
      </c>
      <c r="E356" s="70">
        <f>IF('Total Employment'!DS$40&lt;0,"N/A",'Total Employment'!DS$40)</f>
        <v>187762</v>
      </c>
      <c r="F356" s="70" t="s">
        <v>427</v>
      </c>
      <c r="G356" s="75" t="s">
        <v>433</v>
      </c>
    </row>
    <row r="357" spans="1:7">
      <c r="A357" s="71">
        <v>1988</v>
      </c>
      <c r="B357" s="71" t="s">
        <v>418</v>
      </c>
      <c r="C357" t="s">
        <v>24</v>
      </c>
      <c r="D357" s="71" t="s">
        <v>3</v>
      </c>
      <c r="E357" s="70">
        <f>IF('Total Employment'!DS$32&lt;0,"N/A",'Total Employment'!DS$32)</f>
        <v>70550</v>
      </c>
      <c r="F357" s="70" t="s">
        <v>435</v>
      </c>
      <c r="G357" s="75" t="s">
        <v>436</v>
      </c>
    </row>
    <row r="358" spans="1:7">
      <c r="A358" s="71">
        <v>1988</v>
      </c>
      <c r="B358" s="71" t="s">
        <v>418</v>
      </c>
      <c r="C358" t="s">
        <v>25</v>
      </c>
      <c r="D358" s="71" t="s">
        <v>3</v>
      </c>
      <c r="E358" s="70">
        <f>IF('Total Employment'!DS$42&lt;0,"N/A",'Total Employment'!DS$42)</f>
        <v>30103</v>
      </c>
      <c r="F358" s="70" t="s">
        <v>434</v>
      </c>
      <c r="G358" s="75" t="s">
        <v>437</v>
      </c>
    </row>
    <row r="359" spans="1:7">
      <c r="A359" s="71">
        <v>1988</v>
      </c>
      <c r="B359" s="71" t="s">
        <v>418</v>
      </c>
      <c r="C359" t="s">
        <v>26</v>
      </c>
      <c r="D359" s="71" t="s">
        <v>3</v>
      </c>
      <c r="E359" s="70">
        <f>IF('Total Employment'!DS$45&lt;0,"N/A",'Total Employment'!DS$45)</f>
        <v>24139</v>
      </c>
      <c r="F359" s="70" t="s">
        <v>427</v>
      </c>
      <c r="G359" s="75" t="s">
        <v>69</v>
      </c>
    </row>
    <row r="360" spans="1:7">
      <c r="A360" s="71">
        <v>1988</v>
      </c>
      <c r="B360" s="71" t="s">
        <v>418</v>
      </c>
      <c r="C360" t="s">
        <v>27</v>
      </c>
      <c r="D360" s="71" t="s">
        <v>3</v>
      </c>
      <c r="E360" s="70">
        <f>IF('Total Employment'!DS$44&lt;0,"N/A",'Total Employment'!DS$44)</f>
        <v>226812</v>
      </c>
      <c r="F360" s="70" t="s">
        <v>427</v>
      </c>
      <c r="G360" s="75" t="s">
        <v>69</v>
      </c>
    </row>
    <row r="361" spans="1:7">
      <c r="A361" s="71">
        <v>1988</v>
      </c>
      <c r="B361" s="71" t="s">
        <v>418</v>
      </c>
      <c r="C361" t="s">
        <v>28</v>
      </c>
      <c r="D361" s="71" t="s">
        <v>3</v>
      </c>
      <c r="E361" s="70">
        <f>IF('Total Employment'!DS$51&lt;0,"N/A",'Total Employment'!DS$51)</f>
        <v>0</v>
      </c>
      <c r="F361" s="70" t="s">
        <v>422</v>
      </c>
      <c r="G361" s="76" t="s">
        <v>422</v>
      </c>
    </row>
    <row r="362" spans="1:7">
      <c r="A362" s="71">
        <v>1988</v>
      </c>
      <c r="B362" s="71" t="s">
        <v>418</v>
      </c>
      <c r="C362" t="s">
        <v>29</v>
      </c>
      <c r="D362" s="71" t="s">
        <v>3</v>
      </c>
      <c r="E362" s="70">
        <f>IF('Total Employment'!DS$50&lt;0,"N/A",'Total Employment'!DS$50)</f>
        <v>0</v>
      </c>
      <c r="F362" s="70" t="s">
        <v>422</v>
      </c>
      <c r="G362" s="76" t="s">
        <v>422</v>
      </c>
    </row>
    <row r="363" spans="1:7">
      <c r="A363" s="71">
        <v>1988</v>
      </c>
      <c r="B363" s="71" t="s">
        <v>418</v>
      </c>
      <c r="C363" t="s">
        <v>30</v>
      </c>
      <c r="D363" s="71" t="s">
        <v>3</v>
      </c>
      <c r="E363" s="70">
        <f>IF('Total Employment'!DS$56&lt;0,"N/A",'Total Employment'!DS$56)</f>
        <v>0</v>
      </c>
      <c r="F363" s="70" t="s">
        <v>422</v>
      </c>
      <c r="G363" s="76" t="s">
        <v>422</v>
      </c>
    </row>
    <row r="364" spans="1:7">
      <c r="A364" s="71">
        <v>1988</v>
      </c>
      <c r="B364" s="71" t="s">
        <v>418</v>
      </c>
      <c r="C364" t="s">
        <v>31</v>
      </c>
      <c r="D364" s="71" t="s">
        <v>3</v>
      </c>
      <c r="E364" s="70">
        <f>IF('Total Employment'!DS$57&lt;0,"N/A",'Total Employment'!DS$57)</f>
        <v>0</v>
      </c>
      <c r="F364" s="70" t="s">
        <v>422</v>
      </c>
      <c r="G364" s="76" t="s">
        <v>422</v>
      </c>
    </row>
    <row r="365" spans="1:7">
      <c r="A365" s="71">
        <v>1988</v>
      </c>
      <c r="B365" s="71" t="s">
        <v>418</v>
      </c>
      <c r="C365" t="s">
        <v>32</v>
      </c>
      <c r="D365" s="71" t="s">
        <v>3</v>
      </c>
      <c r="E365" s="70">
        <f>IF('Total Employment'!DS$58&lt;0,"N/A",'Total Employment'!DS$58)</f>
        <v>0</v>
      </c>
      <c r="F365" s="70" t="s">
        <v>422</v>
      </c>
      <c r="G365" s="76" t="s">
        <v>422</v>
      </c>
    </row>
    <row r="366" spans="1:7">
      <c r="A366" s="71">
        <v>1988</v>
      </c>
      <c r="B366" s="71" t="s">
        <v>418</v>
      </c>
      <c r="C366" t="s">
        <v>33</v>
      </c>
      <c r="D366" s="71" t="s">
        <v>3</v>
      </c>
      <c r="E366" s="70">
        <f>IF('Total Employment'!DS$59&lt;0,"N/A",'Total Employment'!DS$59)</f>
        <v>0</v>
      </c>
      <c r="F366" s="70" t="s">
        <v>422</v>
      </c>
      <c r="G366" s="76" t="s">
        <v>422</v>
      </c>
    </row>
    <row r="367" spans="1:7">
      <c r="A367" s="71">
        <v>1988</v>
      </c>
      <c r="B367" s="71" t="s">
        <v>418</v>
      </c>
      <c r="C367" t="s">
        <v>34</v>
      </c>
      <c r="D367" s="71" t="s">
        <v>3</v>
      </c>
      <c r="E367" s="70">
        <f>IF('Total Employment'!DS$17&lt;0,"N/A",'Total Employment'!DS$17)</f>
        <v>14218</v>
      </c>
      <c r="F367" s="70" t="s">
        <v>432</v>
      </c>
      <c r="G367" s="76" t="s">
        <v>443</v>
      </c>
    </row>
    <row r="368" spans="1:7">
      <c r="A368" s="71">
        <v>1988</v>
      </c>
      <c r="B368" s="71" t="s">
        <v>418</v>
      </c>
      <c r="C368" t="s">
        <v>35</v>
      </c>
      <c r="D368" s="71" t="s">
        <v>3</v>
      </c>
      <c r="E368" s="70">
        <f>IF('Total Employment'!DS$18&lt;0,"N/A",'Total Employment'!DS$18)</f>
        <v>0</v>
      </c>
      <c r="F368" s="70" t="s">
        <v>432</v>
      </c>
      <c r="G368" s="75" t="s">
        <v>439</v>
      </c>
    </row>
    <row r="369" spans="1:7">
      <c r="A369" s="71">
        <v>1988</v>
      </c>
      <c r="B369" s="71" t="s">
        <v>418</v>
      </c>
      <c r="C369" t="s">
        <v>36</v>
      </c>
      <c r="D369" s="71" t="s">
        <v>3</v>
      </c>
      <c r="E369" s="70">
        <f>IF('Total Employment'!DS$19&lt;0,"N/A",'Total Employment'!DS$19)</f>
        <v>0</v>
      </c>
      <c r="F369" s="70" t="s">
        <v>432</v>
      </c>
      <c r="G369" s="75" t="s">
        <v>439</v>
      </c>
    </row>
    <row r="370" spans="1:7">
      <c r="A370" s="71">
        <v>1988</v>
      </c>
      <c r="B370" s="71" t="s">
        <v>418</v>
      </c>
      <c r="C370" t="s">
        <v>37</v>
      </c>
      <c r="D370" s="71" t="s">
        <v>3</v>
      </c>
      <c r="E370" s="70">
        <f>IF('Total Employment'!DS$20&lt;0,"N/A",'Total Employment'!DS$20)</f>
        <v>0</v>
      </c>
      <c r="F370" s="70" t="s">
        <v>432</v>
      </c>
      <c r="G370" s="75" t="s">
        <v>439</v>
      </c>
    </row>
    <row r="371" spans="1:7">
      <c r="A371" s="71">
        <v>1988</v>
      </c>
      <c r="B371" s="71" t="s">
        <v>418</v>
      </c>
      <c r="C371" t="s">
        <v>38</v>
      </c>
      <c r="D371" s="71" t="s">
        <v>3</v>
      </c>
      <c r="E371" s="70">
        <f>IF('Total Employment'!DS$28&lt;0,"N/A",'Total Employment'!DS$28)</f>
        <v>0</v>
      </c>
      <c r="F371" s="70" t="s">
        <v>432</v>
      </c>
      <c r="G371" s="75" t="s">
        <v>440</v>
      </c>
    </row>
    <row r="372" spans="1:7">
      <c r="A372" s="71">
        <v>1988</v>
      </c>
      <c r="B372" s="71" t="s">
        <v>418</v>
      </c>
      <c r="C372" t="s">
        <v>39</v>
      </c>
      <c r="D372" s="71" t="s">
        <v>3</v>
      </c>
      <c r="E372" s="70">
        <f>IF('Total Employment'!DS$29&lt;0,"N/A",'Total Employment'!DS$29)</f>
        <v>0</v>
      </c>
      <c r="F372" s="70" t="s">
        <v>432</v>
      </c>
      <c r="G372" s="75" t="s">
        <v>440</v>
      </c>
    </row>
    <row r="373" spans="1:7">
      <c r="A373" s="71">
        <v>1988</v>
      </c>
      <c r="B373" s="71" t="s">
        <v>418</v>
      </c>
      <c r="C373" t="s">
        <v>40</v>
      </c>
      <c r="D373" s="71" t="s">
        <v>3</v>
      </c>
      <c r="E373" s="70">
        <f>IF('Total Employment'!DS$30&lt;0,"N/A",'Total Employment'!DS$30)</f>
        <v>0</v>
      </c>
      <c r="F373" s="70" t="s">
        <v>432</v>
      </c>
      <c r="G373" s="75" t="s">
        <v>440</v>
      </c>
    </row>
    <row r="374" spans="1:7">
      <c r="A374" s="71">
        <v>1988</v>
      </c>
      <c r="B374" s="71" t="s">
        <v>418</v>
      </c>
      <c r="C374" t="s">
        <v>208</v>
      </c>
      <c r="D374" s="71" t="s">
        <v>3</v>
      </c>
      <c r="E374" s="70">
        <f>IF('Total Employment'!DS$31&lt;0,"N/A",'Total Employment'!DS$31)</f>
        <v>14218</v>
      </c>
      <c r="F374" s="70" t="s">
        <v>432</v>
      </c>
      <c r="G374" s="75" t="s">
        <v>441</v>
      </c>
    </row>
    <row r="375" spans="1:7">
      <c r="A375" s="71">
        <v>1988</v>
      </c>
      <c r="B375" s="71" t="s">
        <v>418</v>
      </c>
      <c r="C375" t="s">
        <v>42</v>
      </c>
      <c r="D375" s="71" t="s">
        <v>3</v>
      </c>
      <c r="E375" s="70">
        <f>IF('Total Employment'!DS$43&lt;0,"N/A",'Total Employment'!DS$43)</f>
        <v>4855</v>
      </c>
      <c r="F375" s="70" t="s">
        <v>432</v>
      </c>
      <c r="G375" s="75" t="s">
        <v>237</v>
      </c>
    </row>
    <row r="376" spans="1:7">
      <c r="A376" s="71">
        <v>1988</v>
      </c>
      <c r="B376" s="71" t="s">
        <v>418</v>
      </c>
      <c r="C376" t="s">
        <v>43</v>
      </c>
      <c r="D376" s="71" t="s">
        <v>3</v>
      </c>
      <c r="E376" s="70">
        <f>IF('Total Employment'!DS$12&lt;0,"N/A",'Total Employment'!DS$12)</f>
        <v>23227</v>
      </c>
      <c r="F376" s="70" t="s">
        <v>432</v>
      </c>
      <c r="G376" s="75" t="s">
        <v>438</v>
      </c>
    </row>
    <row r="377" spans="1:7">
      <c r="A377" s="71">
        <v>1988</v>
      </c>
      <c r="B377" s="71" t="s">
        <v>418</v>
      </c>
      <c r="C377" t="s">
        <v>44</v>
      </c>
      <c r="D377" s="71" t="s">
        <v>3</v>
      </c>
      <c r="E377" s="70">
        <f>IF('Total Employment'!DS$14&lt;0,"N/A",'Total Employment'!DS$14)</f>
        <v>833671</v>
      </c>
      <c r="F377" s="70" t="s">
        <v>442</v>
      </c>
      <c r="G377" s="75" t="s">
        <v>71</v>
      </c>
    </row>
    <row r="378" spans="1:7">
      <c r="A378" s="71">
        <v>1988</v>
      </c>
      <c r="B378" s="71" t="s">
        <v>418</v>
      </c>
      <c r="C378" t="s">
        <v>45</v>
      </c>
      <c r="D378" s="71" t="s">
        <v>3</v>
      </c>
      <c r="E378" s="70">
        <f>IF('Total Employment'!DS$54&lt;0,"N/A",'Total Employment'!DS$54)</f>
        <v>0</v>
      </c>
      <c r="F378" s="70" t="s">
        <v>422</v>
      </c>
      <c r="G378" s="75" t="s">
        <v>422</v>
      </c>
    </row>
    <row r="379" spans="1:7">
      <c r="A379" s="71">
        <v>1988</v>
      </c>
      <c r="B379" s="71" t="s">
        <v>418</v>
      </c>
      <c r="C379" t="s">
        <v>46</v>
      </c>
      <c r="D379" s="71" t="s">
        <v>3</v>
      </c>
      <c r="E379" s="70">
        <f>IF('Total Employment'!DS$53&lt;0,"N/A",'Total Employment'!DS$53)</f>
        <v>179447</v>
      </c>
      <c r="F379" s="70" t="s">
        <v>425</v>
      </c>
      <c r="G379" s="75" t="s">
        <v>426</v>
      </c>
    </row>
    <row r="380" spans="1:7">
      <c r="A380" s="71">
        <v>1989</v>
      </c>
      <c r="B380" s="71" t="s">
        <v>418</v>
      </c>
      <c r="C380" t="s">
        <v>5</v>
      </c>
      <c r="D380" s="71" t="s">
        <v>3</v>
      </c>
      <c r="E380" s="70">
        <f>IF('Total Employment'!DN$11&lt;0,"N/A",'Total Employment'!DN$11)</f>
        <v>3114193</v>
      </c>
      <c r="F380" s="70"/>
    </row>
    <row r="381" spans="1:7">
      <c r="A381" s="71">
        <v>1989</v>
      </c>
      <c r="B381" s="71" t="s">
        <v>418</v>
      </c>
      <c r="C381" t="s">
        <v>6</v>
      </c>
      <c r="D381" s="71" t="s">
        <v>3</v>
      </c>
      <c r="E381" s="70">
        <f>IF('Total Employment'!DN$33&lt;0,"N/A",'Total Employment'!DN$33)</f>
        <v>134497</v>
      </c>
      <c r="F381" s="70" t="s">
        <v>425</v>
      </c>
      <c r="G381" s="75" t="s">
        <v>426</v>
      </c>
    </row>
    <row r="382" spans="1:7">
      <c r="A382" s="71">
        <v>1989</v>
      </c>
      <c r="B382" s="71" t="s">
        <v>418</v>
      </c>
      <c r="C382" t="s">
        <v>7</v>
      </c>
      <c r="D382" s="71" t="s">
        <v>3</v>
      </c>
      <c r="E382" s="70">
        <f>IF('Total Employment'!DN$37&lt;0,"N/A",'Total Employment'!DN$37)</f>
        <v>28088</v>
      </c>
      <c r="F382" s="70" t="s">
        <v>425</v>
      </c>
      <c r="G382" s="75" t="s">
        <v>426</v>
      </c>
    </row>
    <row r="383" spans="1:7">
      <c r="A383" s="71">
        <v>1989</v>
      </c>
      <c r="B383" s="71" t="s">
        <v>418</v>
      </c>
      <c r="C383" t="s">
        <v>8</v>
      </c>
      <c r="D383" s="71" t="s">
        <v>3</v>
      </c>
      <c r="E383" s="70">
        <f>IF('Total Employment'!DN$36&lt;0,"N/A",'Total Employment'!DN$36)</f>
        <v>39733</v>
      </c>
      <c r="F383" s="70" t="s">
        <v>427</v>
      </c>
      <c r="G383" s="75" t="s">
        <v>428</v>
      </c>
    </row>
    <row r="384" spans="1:7">
      <c r="A384" s="71">
        <v>1989</v>
      </c>
      <c r="B384" s="71" t="s">
        <v>418</v>
      </c>
      <c r="C384" t="s">
        <v>9</v>
      </c>
      <c r="D384" s="71" t="s">
        <v>3</v>
      </c>
      <c r="E384" s="70">
        <f>IF('Total Employment'!DN$13&lt;0,"N/A",'Total Employment'!DN$13)</f>
        <v>1085405</v>
      </c>
      <c r="F384" s="70" t="s">
        <v>429</v>
      </c>
      <c r="G384" s="75" t="s">
        <v>422</v>
      </c>
    </row>
    <row r="385" spans="1:7">
      <c r="A385" s="71">
        <v>1989</v>
      </c>
      <c r="B385" s="71" t="s">
        <v>418</v>
      </c>
      <c r="C385" t="s">
        <v>10</v>
      </c>
      <c r="D385" s="71" t="s">
        <v>3</v>
      </c>
      <c r="E385" s="70">
        <f>IF('Total Employment'!DN$46&lt;0,"N/A",'Total Employment'!DN$46)</f>
        <v>78702</v>
      </c>
      <c r="F385" s="70" t="s">
        <v>427</v>
      </c>
      <c r="G385" s="75" t="s">
        <v>428</v>
      </c>
    </row>
    <row r="386" spans="1:7">
      <c r="A386" s="71">
        <v>1989</v>
      </c>
      <c r="B386" s="71" t="s">
        <v>418</v>
      </c>
      <c r="C386" t="s">
        <v>11</v>
      </c>
      <c r="D386" s="71" t="s">
        <v>3</v>
      </c>
      <c r="E386" s="70">
        <f>IF('Total Employment'!DN$47&lt;0,"N/A",'Total Employment'!DN$47)</f>
        <v>78702</v>
      </c>
      <c r="F386" s="70" t="s">
        <v>427</v>
      </c>
      <c r="G386" s="75" t="s">
        <v>428</v>
      </c>
    </row>
    <row r="387" spans="1:7">
      <c r="A387" s="71">
        <v>1989</v>
      </c>
      <c r="B387" s="71" t="s">
        <v>418</v>
      </c>
      <c r="C387" t="s">
        <v>13</v>
      </c>
      <c r="D387" s="71" t="s">
        <v>3</v>
      </c>
      <c r="E387" s="70">
        <f>IF(E386="N/A","N/A",E385-E386)</f>
        <v>0</v>
      </c>
      <c r="F387" s="70" t="s">
        <v>427</v>
      </c>
      <c r="G387" s="75" t="s">
        <v>428</v>
      </c>
    </row>
    <row r="388" spans="1:7">
      <c r="A388" s="71">
        <v>1989</v>
      </c>
      <c r="B388" s="71" t="s">
        <v>418</v>
      </c>
      <c r="C388" t="s">
        <v>14</v>
      </c>
      <c r="D388" s="71" t="s">
        <v>3</v>
      </c>
      <c r="E388" s="70">
        <f>IF('Total Employment'!DN$34&lt;0,"N/A",'Total Employment'!DN$34)</f>
        <v>0</v>
      </c>
      <c r="F388" s="70" t="s">
        <v>427</v>
      </c>
      <c r="G388" s="75" t="s">
        <v>431</v>
      </c>
    </row>
    <row r="389" spans="1:7">
      <c r="A389" s="71">
        <v>1989</v>
      </c>
      <c r="B389" s="71" t="s">
        <v>418</v>
      </c>
      <c r="C389" t="s">
        <v>15</v>
      </c>
      <c r="D389" s="71" t="s">
        <v>3</v>
      </c>
      <c r="E389" s="70">
        <f>IF('Total Employment'!DN$35&lt;0,"N/A",'Total Employment'!DN$35)</f>
        <v>0</v>
      </c>
      <c r="F389" s="70" t="s">
        <v>427</v>
      </c>
      <c r="G389" s="75" t="s">
        <v>431</v>
      </c>
    </row>
    <row r="390" spans="1:7">
      <c r="A390" s="71">
        <v>1989</v>
      </c>
      <c r="B390" s="71" t="s">
        <v>418</v>
      </c>
      <c r="C390" t="s">
        <v>16</v>
      </c>
      <c r="D390" s="71" t="s">
        <v>3</v>
      </c>
      <c r="E390" s="70">
        <f>IF(E389="N/A","N/A",E388-E389)</f>
        <v>0</v>
      </c>
      <c r="F390" s="70" t="s">
        <v>427</v>
      </c>
      <c r="G390" s="75" t="s">
        <v>431</v>
      </c>
    </row>
    <row r="391" spans="1:7">
      <c r="A391" s="71">
        <v>1989</v>
      </c>
      <c r="B391" s="71" t="s">
        <v>418</v>
      </c>
      <c r="C391" t="s">
        <v>17</v>
      </c>
      <c r="D391" s="71" t="s">
        <v>3</v>
      </c>
      <c r="E391" s="70">
        <f>IF('Total Employment'!DN$16&lt;0,"N/A",'Total Employment'!DN$16)</f>
        <v>16111</v>
      </c>
      <c r="F391" s="70" t="s">
        <v>427</v>
      </c>
      <c r="G391" s="75" t="s">
        <v>428</v>
      </c>
    </row>
    <row r="392" spans="1:7">
      <c r="A392" s="71">
        <v>1989</v>
      </c>
      <c r="B392" s="71" t="s">
        <v>418</v>
      </c>
      <c r="C392" t="s">
        <v>18</v>
      </c>
      <c r="D392" s="71" t="s">
        <v>3</v>
      </c>
      <c r="E392" s="70">
        <f>IF('Total Employment'!DN$41&lt;0,"N/A",'Total Employment'!DN$41)</f>
        <v>3729</v>
      </c>
      <c r="F392" s="70" t="s">
        <v>432</v>
      </c>
      <c r="G392" s="75" t="s">
        <v>430</v>
      </c>
    </row>
    <row r="393" spans="1:7">
      <c r="A393" s="71">
        <v>1989</v>
      </c>
      <c r="B393" s="71" t="s">
        <v>418</v>
      </c>
      <c r="C393" t="s">
        <v>19</v>
      </c>
      <c r="D393" s="71" t="s">
        <v>3</v>
      </c>
      <c r="E393" s="70">
        <f>IF('Total Employment'!DN$15&lt;0,"N/A",'Total Employment'!DN$15)</f>
        <v>51259</v>
      </c>
      <c r="F393" s="70" t="s">
        <v>427</v>
      </c>
      <c r="G393" s="75" t="s">
        <v>430</v>
      </c>
    </row>
    <row r="394" spans="1:7">
      <c r="A394" s="71">
        <v>1989</v>
      </c>
      <c r="B394" s="71" t="s">
        <v>418</v>
      </c>
      <c r="C394" t="s">
        <v>20</v>
      </c>
      <c r="D394" s="71" t="s">
        <v>3</v>
      </c>
      <c r="E394" s="70">
        <f>IF('Total Employment'!DN$52&lt;0,"N/A",'Total Employment'!DN$52)</f>
        <v>14819</v>
      </c>
      <c r="F394" s="70" t="s">
        <v>432</v>
      </c>
      <c r="G394" s="75" t="s">
        <v>430</v>
      </c>
    </row>
    <row r="395" spans="1:7">
      <c r="A395" s="71">
        <v>1989</v>
      </c>
      <c r="B395" s="71" t="s">
        <v>418</v>
      </c>
      <c r="C395" t="s">
        <v>21</v>
      </c>
      <c r="D395" s="71" t="s">
        <v>3</v>
      </c>
      <c r="E395" s="70">
        <f>IF('Total Employment'!DN$48&lt;0,"N/A",'Total Employment'!DN$48)</f>
        <v>13900</v>
      </c>
      <c r="F395" s="70" t="s">
        <v>434</v>
      </c>
      <c r="G395" s="75" t="s">
        <v>422</v>
      </c>
    </row>
    <row r="396" spans="1:7">
      <c r="A396" s="71">
        <v>1989</v>
      </c>
      <c r="B396" s="71" t="s">
        <v>418</v>
      </c>
      <c r="C396" t="s">
        <v>421</v>
      </c>
      <c r="D396" s="71" t="s">
        <v>3</v>
      </c>
      <c r="E396" s="70">
        <f>IF('Total Employment'!DN$38&lt;0,"N/A",'Total Employment'!DN$38)</f>
        <v>265591</v>
      </c>
      <c r="F396" s="70" t="s">
        <v>427</v>
      </c>
      <c r="G396" s="75" t="s">
        <v>433</v>
      </c>
    </row>
    <row r="397" spans="1:7">
      <c r="A397" s="71">
        <v>1989</v>
      </c>
      <c r="B397" s="71" t="s">
        <v>418</v>
      </c>
      <c r="C397" t="s">
        <v>22</v>
      </c>
      <c r="D397" s="71" t="s">
        <v>3</v>
      </c>
      <c r="E397" s="70">
        <f>IF('Total Employment'!DN$39&lt;0,"N/A",'Total Employment'!DN$39)</f>
        <v>76380</v>
      </c>
      <c r="F397" s="70" t="s">
        <v>427</v>
      </c>
      <c r="G397" s="75" t="s">
        <v>433</v>
      </c>
    </row>
    <row r="398" spans="1:7">
      <c r="A398" s="71">
        <v>1989</v>
      </c>
      <c r="B398" s="71" t="s">
        <v>418</v>
      </c>
      <c r="C398" t="s">
        <v>23</v>
      </c>
      <c r="D398" s="71" t="s">
        <v>3</v>
      </c>
      <c r="E398" s="70">
        <f>IF('Total Employment'!DN$40&lt;0,"N/A",'Total Employment'!DN$40)</f>
        <v>189211</v>
      </c>
      <c r="F398" s="70" t="s">
        <v>427</v>
      </c>
      <c r="G398" s="75" t="s">
        <v>433</v>
      </c>
    </row>
    <row r="399" spans="1:7">
      <c r="A399" s="71">
        <v>1989</v>
      </c>
      <c r="B399" s="71" t="s">
        <v>418</v>
      </c>
      <c r="C399" t="s">
        <v>24</v>
      </c>
      <c r="D399" s="71" t="s">
        <v>3</v>
      </c>
      <c r="E399" s="70">
        <f>IF('Total Employment'!DN$32&lt;0,"N/A",'Total Employment'!DN$32)</f>
        <v>68509</v>
      </c>
      <c r="F399" s="70" t="s">
        <v>435</v>
      </c>
      <c r="G399" s="75" t="s">
        <v>436</v>
      </c>
    </row>
    <row r="400" spans="1:7">
      <c r="A400" s="71">
        <v>1989</v>
      </c>
      <c r="B400" s="71" t="s">
        <v>418</v>
      </c>
      <c r="C400" t="s">
        <v>25</v>
      </c>
      <c r="D400" s="71" t="s">
        <v>3</v>
      </c>
      <c r="E400" s="70">
        <f>IF('Total Employment'!DN$42&lt;0,"N/A",'Total Employment'!DN$42)</f>
        <v>28934</v>
      </c>
      <c r="F400" s="70" t="s">
        <v>434</v>
      </c>
      <c r="G400" s="75" t="s">
        <v>437</v>
      </c>
    </row>
    <row r="401" spans="1:7">
      <c r="A401" s="71">
        <v>1989</v>
      </c>
      <c r="B401" s="71" t="s">
        <v>418</v>
      </c>
      <c r="C401" t="s">
        <v>26</v>
      </c>
      <c r="D401" s="71" t="s">
        <v>3</v>
      </c>
      <c r="E401" s="70">
        <f>IF('Total Employment'!DN$45&lt;0,"N/A",'Total Employment'!DN$45)</f>
        <v>24319</v>
      </c>
      <c r="F401" s="70" t="s">
        <v>427</v>
      </c>
      <c r="G401" s="75" t="s">
        <v>69</v>
      </c>
    </row>
    <row r="402" spans="1:7">
      <c r="A402" s="71">
        <v>1989</v>
      </c>
      <c r="B402" s="71" t="s">
        <v>418</v>
      </c>
      <c r="C402" t="s">
        <v>27</v>
      </c>
      <c r="D402" s="71" t="s">
        <v>3</v>
      </c>
      <c r="E402" s="70">
        <f>IF('Total Employment'!DN$44&lt;0,"N/A",'Total Employment'!DN$44)</f>
        <v>226243</v>
      </c>
      <c r="F402" s="70" t="s">
        <v>427</v>
      </c>
      <c r="G402" s="75" t="s">
        <v>69</v>
      </c>
    </row>
    <row r="403" spans="1:7">
      <c r="A403" s="71">
        <v>1989</v>
      </c>
      <c r="B403" s="71" t="s">
        <v>418</v>
      </c>
      <c r="C403" t="s">
        <v>28</v>
      </c>
      <c r="D403" s="71" t="s">
        <v>3</v>
      </c>
      <c r="E403" s="70">
        <f>IF('Total Employment'!DN$51&lt;0,"N/A",'Total Employment'!DN$51)</f>
        <v>0</v>
      </c>
      <c r="F403" s="70" t="s">
        <v>422</v>
      </c>
      <c r="G403" s="76" t="s">
        <v>422</v>
      </c>
    </row>
    <row r="404" spans="1:7">
      <c r="A404" s="71">
        <v>1989</v>
      </c>
      <c r="B404" s="71" t="s">
        <v>418</v>
      </c>
      <c r="C404" t="s">
        <v>29</v>
      </c>
      <c r="D404" s="71" t="s">
        <v>3</v>
      </c>
      <c r="E404" s="70">
        <f>IF('Total Employment'!DN$50&lt;0,"N/A",'Total Employment'!DN$50)</f>
        <v>0</v>
      </c>
      <c r="F404" s="70" t="s">
        <v>422</v>
      </c>
      <c r="G404" s="76" t="s">
        <v>422</v>
      </c>
    </row>
    <row r="405" spans="1:7">
      <c r="A405" s="71">
        <v>1989</v>
      </c>
      <c r="B405" s="71" t="s">
        <v>418</v>
      </c>
      <c r="C405" t="s">
        <v>30</v>
      </c>
      <c r="D405" s="71" t="s">
        <v>3</v>
      </c>
      <c r="E405" s="70">
        <f>IF('Total Employment'!DN$56&lt;0,"N/A",'Total Employment'!DN$56)</f>
        <v>0</v>
      </c>
      <c r="F405" s="70" t="s">
        <v>422</v>
      </c>
      <c r="G405" s="76" t="s">
        <v>422</v>
      </c>
    </row>
    <row r="406" spans="1:7">
      <c r="A406" s="71">
        <v>1989</v>
      </c>
      <c r="B406" s="71" t="s">
        <v>418</v>
      </c>
      <c r="C406" t="s">
        <v>31</v>
      </c>
      <c r="D406" s="71" t="s">
        <v>3</v>
      </c>
      <c r="E406" s="70">
        <f>IF('Total Employment'!DN$57&lt;0,"N/A",'Total Employment'!DN$57)</f>
        <v>0</v>
      </c>
      <c r="F406" s="70" t="s">
        <v>422</v>
      </c>
      <c r="G406" s="76" t="s">
        <v>422</v>
      </c>
    </row>
    <row r="407" spans="1:7">
      <c r="A407" s="71">
        <v>1989</v>
      </c>
      <c r="B407" s="71" t="s">
        <v>418</v>
      </c>
      <c r="C407" t="s">
        <v>32</v>
      </c>
      <c r="D407" s="71" t="s">
        <v>3</v>
      </c>
      <c r="E407" s="70">
        <f>IF('Total Employment'!DN$58&lt;0,"N/A",'Total Employment'!DN$58)</f>
        <v>0</v>
      </c>
      <c r="F407" s="70" t="s">
        <v>422</v>
      </c>
      <c r="G407" s="76" t="s">
        <v>422</v>
      </c>
    </row>
    <row r="408" spans="1:7">
      <c r="A408" s="71">
        <v>1989</v>
      </c>
      <c r="B408" s="71" t="s">
        <v>418</v>
      </c>
      <c r="C408" t="s">
        <v>33</v>
      </c>
      <c r="D408" s="71" t="s">
        <v>3</v>
      </c>
      <c r="E408" s="70">
        <f>IF('Total Employment'!DN$59&lt;0,"N/A",'Total Employment'!DN$59)</f>
        <v>0</v>
      </c>
      <c r="F408" s="70" t="s">
        <v>422</v>
      </c>
      <c r="G408" s="76" t="s">
        <v>422</v>
      </c>
    </row>
    <row r="409" spans="1:7">
      <c r="A409" s="71">
        <v>1989</v>
      </c>
      <c r="B409" s="71" t="s">
        <v>418</v>
      </c>
      <c r="C409" t="s">
        <v>34</v>
      </c>
      <c r="D409" s="71" t="s">
        <v>3</v>
      </c>
      <c r="E409" s="70">
        <f>IF('Total Employment'!DN$17&lt;0,"N/A",'Total Employment'!DN$17)</f>
        <v>14164</v>
      </c>
      <c r="F409" s="70" t="s">
        <v>432</v>
      </c>
      <c r="G409" s="76" t="s">
        <v>443</v>
      </c>
    </row>
    <row r="410" spans="1:7">
      <c r="A410" s="71">
        <v>1989</v>
      </c>
      <c r="B410" s="71" t="s">
        <v>418</v>
      </c>
      <c r="C410" t="s">
        <v>35</v>
      </c>
      <c r="D410" s="71" t="s">
        <v>3</v>
      </c>
      <c r="E410" s="70">
        <f>IF('Total Employment'!DN$18&lt;0,"N/A",'Total Employment'!DN$18)</f>
        <v>0</v>
      </c>
      <c r="F410" s="70" t="s">
        <v>432</v>
      </c>
      <c r="G410" s="75" t="s">
        <v>439</v>
      </c>
    </row>
    <row r="411" spans="1:7">
      <c r="A411" s="71">
        <v>1989</v>
      </c>
      <c r="B411" s="71" t="s">
        <v>418</v>
      </c>
      <c r="C411" t="s">
        <v>36</v>
      </c>
      <c r="D411" s="71" t="s">
        <v>3</v>
      </c>
      <c r="E411" s="70">
        <f>IF('Total Employment'!DN$19&lt;0,"N/A",'Total Employment'!DN$19)</f>
        <v>0</v>
      </c>
      <c r="F411" s="70" t="s">
        <v>432</v>
      </c>
      <c r="G411" s="75" t="s">
        <v>439</v>
      </c>
    </row>
    <row r="412" spans="1:7">
      <c r="A412" s="71">
        <v>1989</v>
      </c>
      <c r="B412" s="71" t="s">
        <v>418</v>
      </c>
      <c r="C412" t="s">
        <v>37</v>
      </c>
      <c r="D412" s="71" t="s">
        <v>3</v>
      </c>
      <c r="E412" s="70">
        <f>IF('Total Employment'!DN$20&lt;0,"N/A",'Total Employment'!DN$20)</f>
        <v>0</v>
      </c>
      <c r="F412" s="70" t="s">
        <v>432</v>
      </c>
      <c r="G412" s="75" t="s">
        <v>439</v>
      </c>
    </row>
    <row r="413" spans="1:7">
      <c r="A413" s="71">
        <v>1989</v>
      </c>
      <c r="B413" s="71" t="s">
        <v>418</v>
      </c>
      <c r="C413" t="s">
        <v>38</v>
      </c>
      <c r="D413" s="71" t="s">
        <v>3</v>
      </c>
      <c r="E413" s="70">
        <f>IF('Total Employment'!DN$28&lt;0,"N/A",'Total Employment'!DN$28)</f>
        <v>0</v>
      </c>
      <c r="F413" s="70" t="s">
        <v>432</v>
      </c>
      <c r="G413" s="75" t="s">
        <v>440</v>
      </c>
    </row>
    <row r="414" spans="1:7">
      <c r="A414" s="71">
        <v>1989</v>
      </c>
      <c r="B414" s="71" t="s">
        <v>418</v>
      </c>
      <c r="C414" t="s">
        <v>39</v>
      </c>
      <c r="D414" s="71" t="s">
        <v>3</v>
      </c>
      <c r="E414" s="70">
        <f>IF('Total Employment'!DN$29&lt;0,"N/A",'Total Employment'!DN$29)</f>
        <v>0</v>
      </c>
      <c r="F414" s="70" t="s">
        <v>432</v>
      </c>
      <c r="G414" s="75" t="s">
        <v>440</v>
      </c>
    </row>
    <row r="415" spans="1:7">
      <c r="A415" s="71">
        <v>1989</v>
      </c>
      <c r="B415" s="71" t="s">
        <v>418</v>
      </c>
      <c r="C415" t="s">
        <v>40</v>
      </c>
      <c r="D415" s="71" t="s">
        <v>3</v>
      </c>
      <c r="E415" s="70">
        <f>IF('Total Employment'!DN$30&lt;0,"N/A",'Total Employment'!DN$30)</f>
        <v>0</v>
      </c>
      <c r="F415" s="70" t="s">
        <v>432</v>
      </c>
      <c r="G415" s="75" t="s">
        <v>440</v>
      </c>
    </row>
    <row r="416" spans="1:7">
      <c r="A416" s="71">
        <v>1989</v>
      </c>
      <c r="B416" s="71" t="s">
        <v>418</v>
      </c>
      <c r="C416" t="s">
        <v>208</v>
      </c>
      <c r="D416" s="71" t="s">
        <v>3</v>
      </c>
      <c r="E416" s="70">
        <f>IF('Total Employment'!DN$31&lt;0,"N/A",'Total Employment'!DN$31)</f>
        <v>14164</v>
      </c>
      <c r="F416" s="70" t="s">
        <v>432</v>
      </c>
      <c r="G416" s="75" t="s">
        <v>441</v>
      </c>
    </row>
    <row r="417" spans="1:7">
      <c r="A417" s="71">
        <v>1989</v>
      </c>
      <c r="B417" s="71" t="s">
        <v>418</v>
      </c>
      <c r="C417" t="s">
        <v>42</v>
      </c>
      <c r="D417" s="71" t="s">
        <v>3</v>
      </c>
      <c r="E417" s="70">
        <f>IF('Total Employment'!DN$43&lt;0,"N/A",'Total Employment'!DN$43)</f>
        <v>4793</v>
      </c>
      <c r="F417" s="70" t="s">
        <v>432</v>
      </c>
      <c r="G417" s="75" t="s">
        <v>237</v>
      </c>
    </row>
    <row r="418" spans="1:7">
      <c r="A418" s="71">
        <v>1989</v>
      </c>
      <c r="B418" s="71" t="s">
        <v>418</v>
      </c>
      <c r="C418" t="s">
        <v>43</v>
      </c>
      <c r="D418" s="71" t="s">
        <v>3</v>
      </c>
      <c r="E418" s="70">
        <f>IF('Total Employment'!DN$12&lt;0,"N/A",'Total Employment'!DN$12)</f>
        <v>24207</v>
      </c>
      <c r="F418" s="70" t="s">
        <v>432</v>
      </c>
      <c r="G418" s="75" t="s">
        <v>438</v>
      </c>
    </row>
    <row r="419" spans="1:7">
      <c r="A419" s="71">
        <v>1989</v>
      </c>
      <c r="B419" s="71" t="s">
        <v>418</v>
      </c>
      <c r="C419" t="s">
        <v>44</v>
      </c>
      <c r="D419" s="71" t="s">
        <v>3</v>
      </c>
      <c r="E419" s="70">
        <f>IF('Total Employment'!DN$14&lt;0,"N/A",'Total Employment'!DN$14)</f>
        <v>824817</v>
      </c>
      <c r="F419" s="70" t="s">
        <v>442</v>
      </c>
      <c r="G419" s="75" t="s">
        <v>71</v>
      </c>
    </row>
    <row r="420" spans="1:7">
      <c r="A420" s="71">
        <v>1989</v>
      </c>
      <c r="B420" s="71" t="s">
        <v>418</v>
      </c>
      <c r="C420" t="s">
        <v>45</v>
      </c>
      <c r="D420" s="71" t="s">
        <v>3</v>
      </c>
      <c r="E420" s="70">
        <f>IF('Total Employment'!DN$54&lt;0,"N/A",'Total Employment'!DN$54)</f>
        <v>0</v>
      </c>
      <c r="F420" s="70" t="s">
        <v>422</v>
      </c>
      <c r="G420" s="75" t="s">
        <v>422</v>
      </c>
    </row>
    <row r="421" spans="1:7">
      <c r="A421" s="71">
        <v>1989</v>
      </c>
      <c r="B421" s="71" t="s">
        <v>418</v>
      </c>
      <c r="C421" t="s">
        <v>46</v>
      </c>
      <c r="D421" s="71" t="s">
        <v>3</v>
      </c>
      <c r="E421" s="70">
        <f>IF('Total Employment'!DN$53&lt;0,"N/A",'Total Employment'!DN$53)</f>
        <v>166373</v>
      </c>
      <c r="F421" s="70" t="s">
        <v>425</v>
      </c>
      <c r="G421" s="75" t="s">
        <v>426</v>
      </c>
    </row>
    <row r="422" spans="1:7">
      <c r="A422" s="71">
        <v>1990</v>
      </c>
      <c r="B422" s="71" t="s">
        <v>418</v>
      </c>
      <c r="C422" t="s">
        <v>5</v>
      </c>
      <c r="D422" s="71" t="s">
        <v>3</v>
      </c>
      <c r="E422" s="70">
        <f>IF('Total Employment'!DI$11&lt;0,"N/A",'Total Employment'!DI$11)</f>
        <v>3105440</v>
      </c>
      <c r="F422" s="70"/>
    </row>
    <row r="423" spans="1:7">
      <c r="A423" s="71">
        <v>1990</v>
      </c>
      <c r="B423" s="71" t="s">
        <v>418</v>
      </c>
      <c r="C423" t="s">
        <v>6</v>
      </c>
      <c r="D423" s="71" t="s">
        <v>3</v>
      </c>
      <c r="E423" s="70">
        <f>IF('Total Employment'!DI$33&lt;0,"N/A",'Total Employment'!DI$33)</f>
        <v>139684</v>
      </c>
      <c r="F423" s="70" t="s">
        <v>425</v>
      </c>
      <c r="G423" s="75" t="s">
        <v>426</v>
      </c>
    </row>
    <row r="424" spans="1:7">
      <c r="A424" s="71">
        <v>1990</v>
      </c>
      <c r="B424" s="71" t="s">
        <v>418</v>
      </c>
      <c r="C424" t="s">
        <v>7</v>
      </c>
      <c r="D424" s="71" t="s">
        <v>3</v>
      </c>
      <c r="E424" s="70">
        <f>IF('Total Employment'!DI$37&lt;0,"N/A",'Total Employment'!DI$37)</f>
        <v>27573</v>
      </c>
      <c r="F424" s="70" t="s">
        <v>425</v>
      </c>
      <c r="G424" s="75" t="s">
        <v>426</v>
      </c>
    </row>
    <row r="425" spans="1:7">
      <c r="A425" s="71">
        <v>1990</v>
      </c>
      <c r="B425" s="71" t="s">
        <v>418</v>
      </c>
      <c r="C425" t="s">
        <v>8</v>
      </c>
      <c r="D425" s="71" t="s">
        <v>3</v>
      </c>
      <c r="E425" s="70">
        <f>IF('Total Employment'!DI$36&lt;0,"N/A",'Total Employment'!DI$36)</f>
        <v>43285</v>
      </c>
      <c r="F425" s="70" t="s">
        <v>427</v>
      </c>
      <c r="G425" s="75" t="s">
        <v>428</v>
      </c>
    </row>
    <row r="426" spans="1:7">
      <c r="A426" s="71">
        <v>1990</v>
      </c>
      <c r="B426" s="71" t="s">
        <v>418</v>
      </c>
      <c r="C426" t="s">
        <v>9</v>
      </c>
      <c r="D426" s="71" t="s">
        <v>3</v>
      </c>
      <c r="E426" s="70">
        <f>IF('Total Employment'!DI$13&lt;0,"N/A",'Total Employment'!DI$13)</f>
        <v>1037824</v>
      </c>
      <c r="F426" s="70" t="s">
        <v>429</v>
      </c>
      <c r="G426" s="75" t="s">
        <v>422</v>
      </c>
    </row>
    <row r="427" spans="1:7">
      <c r="A427" s="71">
        <v>1990</v>
      </c>
      <c r="B427" s="71" t="s">
        <v>418</v>
      </c>
      <c r="C427" t="s">
        <v>10</v>
      </c>
      <c r="D427" s="71" t="s">
        <v>3</v>
      </c>
      <c r="E427" s="70">
        <f>IF('Total Employment'!DI$46&lt;0,"N/A",'Total Employment'!DI$46)</f>
        <v>78594</v>
      </c>
      <c r="F427" s="70" t="s">
        <v>427</v>
      </c>
      <c r="G427" s="75" t="s">
        <v>428</v>
      </c>
    </row>
    <row r="428" spans="1:7">
      <c r="A428" s="71">
        <v>1990</v>
      </c>
      <c r="B428" s="71" t="s">
        <v>418</v>
      </c>
      <c r="C428" t="s">
        <v>11</v>
      </c>
      <c r="D428" s="71" t="s">
        <v>3</v>
      </c>
      <c r="E428" s="70">
        <f>IF('Total Employment'!DI$47&lt;0,"N/A",'Total Employment'!DI$47)</f>
        <v>78594</v>
      </c>
      <c r="F428" s="70" t="s">
        <v>427</v>
      </c>
      <c r="G428" s="75" t="s">
        <v>428</v>
      </c>
    </row>
    <row r="429" spans="1:7">
      <c r="A429" s="71">
        <v>1990</v>
      </c>
      <c r="B429" s="71" t="s">
        <v>418</v>
      </c>
      <c r="C429" t="s">
        <v>13</v>
      </c>
      <c r="D429" s="71" t="s">
        <v>3</v>
      </c>
      <c r="E429" s="70">
        <f>IF(E428="N/A","N/A",E427-E428)</f>
        <v>0</v>
      </c>
      <c r="F429" s="70" t="s">
        <v>427</v>
      </c>
      <c r="G429" s="75" t="s">
        <v>428</v>
      </c>
    </row>
    <row r="430" spans="1:7">
      <c r="A430" s="71">
        <v>1990</v>
      </c>
      <c r="B430" s="71" t="s">
        <v>418</v>
      </c>
      <c r="C430" t="s">
        <v>14</v>
      </c>
      <c r="D430" s="71" t="s">
        <v>3</v>
      </c>
      <c r="E430" s="70">
        <f>IF('Total Employment'!DI$34&lt;0,"N/A",'Total Employment'!DI$34)</f>
        <v>0</v>
      </c>
      <c r="F430" s="70" t="s">
        <v>427</v>
      </c>
      <c r="G430" s="75" t="s">
        <v>431</v>
      </c>
    </row>
    <row r="431" spans="1:7">
      <c r="A431" s="71">
        <v>1990</v>
      </c>
      <c r="B431" s="71" t="s">
        <v>418</v>
      </c>
      <c r="C431" t="s">
        <v>15</v>
      </c>
      <c r="D431" s="71" t="s">
        <v>3</v>
      </c>
      <c r="E431" s="70">
        <f>IF('Total Employment'!DI$35&lt;0,"N/A",'Total Employment'!DI$35)</f>
        <v>0</v>
      </c>
      <c r="F431" s="70" t="s">
        <v>427</v>
      </c>
      <c r="G431" s="75" t="s">
        <v>431</v>
      </c>
    </row>
    <row r="432" spans="1:7">
      <c r="A432" s="71">
        <v>1990</v>
      </c>
      <c r="B432" s="71" t="s">
        <v>418</v>
      </c>
      <c r="C432" t="s">
        <v>16</v>
      </c>
      <c r="D432" s="71" t="s">
        <v>3</v>
      </c>
      <c r="E432" s="70">
        <f>IF(E431="N/A","N/A",E430-E431)</f>
        <v>0</v>
      </c>
      <c r="F432" s="70" t="s">
        <v>427</v>
      </c>
      <c r="G432" s="75" t="s">
        <v>431</v>
      </c>
    </row>
    <row r="433" spans="1:7">
      <c r="A433" s="71">
        <v>1990</v>
      </c>
      <c r="B433" s="71" t="s">
        <v>418</v>
      </c>
      <c r="C433" t="s">
        <v>17</v>
      </c>
      <c r="D433" s="71" t="s">
        <v>3</v>
      </c>
      <c r="E433" s="70">
        <f>IF('Total Employment'!DI$16&lt;0,"N/A",'Total Employment'!DI$16)</f>
        <v>18906</v>
      </c>
      <c r="F433" s="70" t="s">
        <v>427</v>
      </c>
      <c r="G433" s="75" t="s">
        <v>428</v>
      </c>
    </row>
    <row r="434" spans="1:7">
      <c r="A434" s="71">
        <v>1990</v>
      </c>
      <c r="B434" s="71" t="s">
        <v>418</v>
      </c>
      <c r="C434" t="s">
        <v>18</v>
      </c>
      <c r="D434" s="71" t="s">
        <v>3</v>
      </c>
      <c r="E434" s="70">
        <f>IF('Total Employment'!DI$41&lt;0,"N/A",'Total Employment'!DI$41)</f>
        <v>3855</v>
      </c>
      <c r="F434" s="70" t="s">
        <v>432</v>
      </c>
      <c r="G434" s="75" t="s">
        <v>430</v>
      </c>
    </row>
    <row r="435" spans="1:7">
      <c r="A435" s="71">
        <v>1990</v>
      </c>
      <c r="B435" s="71" t="s">
        <v>418</v>
      </c>
      <c r="C435" t="s">
        <v>19</v>
      </c>
      <c r="D435" s="71" t="s">
        <v>3</v>
      </c>
      <c r="E435" s="70">
        <f>IF('Total Employment'!DI$15&lt;0,"N/A",'Total Employment'!DI$15)</f>
        <v>51762</v>
      </c>
      <c r="F435" s="70" t="s">
        <v>427</v>
      </c>
      <c r="G435" s="75" t="s">
        <v>430</v>
      </c>
    </row>
    <row r="436" spans="1:7">
      <c r="A436" s="71">
        <v>1990</v>
      </c>
      <c r="B436" s="71" t="s">
        <v>418</v>
      </c>
      <c r="C436" t="s">
        <v>20</v>
      </c>
      <c r="D436" s="71" t="s">
        <v>3</v>
      </c>
      <c r="E436" s="70">
        <f>IF('Total Employment'!DI$52&lt;0,"N/A",'Total Employment'!DI$52)</f>
        <v>14146</v>
      </c>
      <c r="F436" s="70" t="s">
        <v>432</v>
      </c>
      <c r="G436" s="75" t="s">
        <v>430</v>
      </c>
    </row>
    <row r="437" spans="1:7">
      <c r="A437" s="71">
        <v>1990</v>
      </c>
      <c r="B437" s="71" t="s">
        <v>418</v>
      </c>
      <c r="C437" t="s">
        <v>21</v>
      </c>
      <c r="D437" s="71" t="s">
        <v>3</v>
      </c>
      <c r="E437" s="70">
        <f>IF('Total Employment'!DI$48&lt;0,"N/A",'Total Employment'!DI$48)</f>
        <v>10053</v>
      </c>
      <c r="F437" s="70" t="s">
        <v>434</v>
      </c>
      <c r="G437" s="75" t="s">
        <v>422</v>
      </c>
    </row>
    <row r="438" spans="1:7">
      <c r="A438" s="71">
        <v>1990</v>
      </c>
      <c r="B438" s="71" t="s">
        <v>418</v>
      </c>
      <c r="C438" t="s">
        <v>421</v>
      </c>
      <c r="D438" s="71" t="s">
        <v>3</v>
      </c>
      <c r="E438" s="70">
        <f>IF('Total Employment'!DI$38&lt;0,"N/A",'Total Employment'!DI$38)</f>
        <v>291393</v>
      </c>
      <c r="F438" s="70" t="s">
        <v>427</v>
      </c>
      <c r="G438" s="75" t="s">
        <v>433</v>
      </c>
    </row>
    <row r="439" spans="1:7">
      <c r="A439" s="71">
        <v>1990</v>
      </c>
      <c r="B439" s="71" t="s">
        <v>418</v>
      </c>
      <c r="C439" t="s">
        <v>22</v>
      </c>
      <c r="D439" s="71" t="s">
        <v>3</v>
      </c>
      <c r="E439" s="70">
        <f>IF('Total Employment'!DI$39&lt;0,"N/A",'Total Employment'!DI$39)</f>
        <v>70231</v>
      </c>
      <c r="F439" s="70" t="s">
        <v>427</v>
      </c>
      <c r="G439" s="75" t="s">
        <v>433</v>
      </c>
    </row>
    <row r="440" spans="1:7">
      <c r="A440" s="71">
        <v>1990</v>
      </c>
      <c r="B440" s="71" t="s">
        <v>418</v>
      </c>
      <c r="C440" t="s">
        <v>23</v>
      </c>
      <c r="D440" s="71" t="s">
        <v>3</v>
      </c>
      <c r="E440" s="70">
        <f>IF('Total Employment'!DI$40&lt;0,"N/A",'Total Employment'!DI$40)</f>
        <v>221162</v>
      </c>
      <c r="F440" s="70" t="s">
        <v>427</v>
      </c>
      <c r="G440" s="75" t="s">
        <v>433</v>
      </c>
    </row>
    <row r="441" spans="1:7">
      <c r="A441" s="71">
        <v>1990</v>
      </c>
      <c r="B441" s="71" t="s">
        <v>418</v>
      </c>
      <c r="C441" t="s">
        <v>24</v>
      </c>
      <c r="D441" s="71" t="s">
        <v>3</v>
      </c>
      <c r="E441" s="70">
        <f>IF('Total Employment'!DI$32&lt;0,"N/A",'Total Employment'!DI$32)</f>
        <v>67342</v>
      </c>
      <c r="F441" s="70" t="s">
        <v>435</v>
      </c>
      <c r="G441" s="75" t="s">
        <v>436</v>
      </c>
    </row>
    <row r="442" spans="1:7">
      <c r="A442" s="71">
        <v>1990</v>
      </c>
      <c r="B442" s="71" t="s">
        <v>418</v>
      </c>
      <c r="C442" t="s">
        <v>25</v>
      </c>
      <c r="D442" s="71" t="s">
        <v>3</v>
      </c>
      <c r="E442" s="70">
        <f>IF('Total Employment'!DI$42&lt;0,"N/A",'Total Employment'!DI$42)</f>
        <v>27498</v>
      </c>
      <c r="F442" s="70" t="s">
        <v>434</v>
      </c>
      <c r="G442" s="75" t="s">
        <v>437</v>
      </c>
    </row>
    <row r="443" spans="1:7">
      <c r="A443" s="71">
        <v>1990</v>
      </c>
      <c r="B443" s="71" t="s">
        <v>418</v>
      </c>
      <c r="C443" t="s">
        <v>26</v>
      </c>
      <c r="D443" s="71" t="s">
        <v>3</v>
      </c>
      <c r="E443" s="70">
        <f>IF('Total Employment'!DI$45&lt;0,"N/A",'Total Employment'!DI$45)</f>
        <v>24476</v>
      </c>
      <c r="F443" s="70" t="s">
        <v>427</v>
      </c>
      <c r="G443" s="75" t="s">
        <v>69</v>
      </c>
    </row>
    <row r="444" spans="1:7">
      <c r="A444" s="71">
        <v>1990</v>
      </c>
      <c r="B444" s="71" t="s">
        <v>418</v>
      </c>
      <c r="C444" t="s">
        <v>27</v>
      </c>
      <c r="D444" s="71" t="s">
        <v>3</v>
      </c>
      <c r="E444" s="70">
        <f>IF('Total Employment'!DI$44&lt;0,"N/A",'Total Employment'!DI$44)</f>
        <v>225333</v>
      </c>
      <c r="F444" s="70" t="s">
        <v>427</v>
      </c>
      <c r="G444" s="75" t="s">
        <v>69</v>
      </c>
    </row>
    <row r="445" spans="1:7">
      <c r="A445" s="71">
        <v>1990</v>
      </c>
      <c r="B445" s="71" t="s">
        <v>418</v>
      </c>
      <c r="C445" t="s">
        <v>28</v>
      </c>
      <c r="D445" s="71" t="s">
        <v>3</v>
      </c>
      <c r="E445" s="70">
        <f>IF('Total Employment'!DI$51&lt;0,"N/A",'Total Employment'!DI$51)</f>
        <v>0</v>
      </c>
      <c r="F445" s="70" t="s">
        <v>422</v>
      </c>
      <c r="G445" s="76" t="s">
        <v>422</v>
      </c>
    </row>
    <row r="446" spans="1:7">
      <c r="A446" s="71">
        <v>1990</v>
      </c>
      <c r="B446" s="71" t="s">
        <v>418</v>
      </c>
      <c r="C446" t="s">
        <v>29</v>
      </c>
      <c r="D446" s="71" t="s">
        <v>3</v>
      </c>
      <c r="E446" s="70">
        <f>IF('Total Employment'!DI$50&lt;0,"N/A",'Total Employment'!DI$50)</f>
        <v>0</v>
      </c>
      <c r="F446" s="70" t="s">
        <v>422</v>
      </c>
      <c r="G446" s="76" t="s">
        <v>422</v>
      </c>
    </row>
    <row r="447" spans="1:7">
      <c r="A447" s="71">
        <v>1990</v>
      </c>
      <c r="B447" s="71" t="s">
        <v>418</v>
      </c>
      <c r="C447" t="s">
        <v>30</v>
      </c>
      <c r="D447" s="71" t="s">
        <v>3</v>
      </c>
      <c r="E447" s="70">
        <f>IF('Total Employment'!DI$56&lt;0,"N/A",'Total Employment'!DI$56)</f>
        <v>0</v>
      </c>
      <c r="F447" s="70" t="s">
        <v>422</v>
      </c>
      <c r="G447" s="76" t="s">
        <v>422</v>
      </c>
    </row>
    <row r="448" spans="1:7">
      <c r="A448" s="71">
        <v>1990</v>
      </c>
      <c r="B448" s="71" t="s">
        <v>418</v>
      </c>
      <c r="C448" t="s">
        <v>31</v>
      </c>
      <c r="D448" s="71" t="s">
        <v>3</v>
      </c>
      <c r="E448" s="70">
        <f>IF('Total Employment'!DI$57&lt;0,"N/A",'Total Employment'!DI$57)</f>
        <v>0</v>
      </c>
      <c r="F448" s="70" t="s">
        <v>422</v>
      </c>
      <c r="G448" s="76" t="s">
        <v>422</v>
      </c>
    </row>
    <row r="449" spans="1:7">
      <c r="A449" s="71">
        <v>1990</v>
      </c>
      <c r="B449" s="71" t="s">
        <v>418</v>
      </c>
      <c r="C449" t="s">
        <v>32</v>
      </c>
      <c r="D449" s="71" t="s">
        <v>3</v>
      </c>
      <c r="E449" s="70">
        <f>IF('Total Employment'!DI$58&lt;0,"N/A",'Total Employment'!DI$58)</f>
        <v>0</v>
      </c>
      <c r="F449" s="70" t="s">
        <v>422</v>
      </c>
      <c r="G449" s="76" t="s">
        <v>422</v>
      </c>
    </row>
    <row r="450" spans="1:7">
      <c r="A450" s="71">
        <v>1990</v>
      </c>
      <c r="B450" s="71" t="s">
        <v>418</v>
      </c>
      <c r="C450" t="s">
        <v>33</v>
      </c>
      <c r="D450" s="71" t="s">
        <v>3</v>
      </c>
      <c r="E450" s="70">
        <f>IF('Total Employment'!DI$59&lt;0,"N/A",'Total Employment'!DI$59)</f>
        <v>0</v>
      </c>
      <c r="F450" s="70" t="s">
        <v>422</v>
      </c>
      <c r="G450" s="76" t="s">
        <v>422</v>
      </c>
    </row>
    <row r="451" spans="1:7">
      <c r="A451" s="71">
        <v>1990</v>
      </c>
      <c r="B451" s="71" t="s">
        <v>418</v>
      </c>
      <c r="C451" t="s">
        <v>34</v>
      </c>
      <c r="D451" s="71" t="s">
        <v>3</v>
      </c>
      <c r="E451" s="70">
        <f>IF('Total Employment'!DI$17&lt;0,"N/A",'Total Employment'!DI$17)</f>
        <v>12928</v>
      </c>
      <c r="F451" s="70" t="s">
        <v>432</v>
      </c>
      <c r="G451" s="76" t="s">
        <v>443</v>
      </c>
    </row>
    <row r="452" spans="1:7">
      <c r="A452" s="71">
        <v>1990</v>
      </c>
      <c r="B452" s="71" t="s">
        <v>418</v>
      </c>
      <c r="C452" t="s">
        <v>35</v>
      </c>
      <c r="D452" s="71" t="s">
        <v>3</v>
      </c>
      <c r="E452" s="70">
        <f>IF('Total Employment'!DI$18&lt;0,"N/A",'Total Employment'!DI$18)</f>
        <v>0</v>
      </c>
      <c r="F452" s="70" t="s">
        <v>432</v>
      </c>
      <c r="G452" s="75" t="s">
        <v>439</v>
      </c>
    </row>
    <row r="453" spans="1:7">
      <c r="A453" s="71">
        <v>1990</v>
      </c>
      <c r="B453" s="71" t="s">
        <v>418</v>
      </c>
      <c r="C453" t="s">
        <v>36</v>
      </c>
      <c r="D453" s="71" t="s">
        <v>3</v>
      </c>
      <c r="E453" s="70">
        <f>IF('Total Employment'!DI$19&lt;0,"N/A",'Total Employment'!DI$19)</f>
        <v>0</v>
      </c>
      <c r="F453" s="70" t="s">
        <v>432</v>
      </c>
      <c r="G453" s="75" t="s">
        <v>439</v>
      </c>
    </row>
    <row r="454" spans="1:7">
      <c r="A454" s="71">
        <v>1990</v>
      </c>
      <c r="B454" s="71" t="s">
        <v>418</v>
      </c>
      <c r="C454" t="s">
        <v>37</v>
      </c>
      <c r="D454" s="71" t="s">
        <v>3</v>
      </c>
      <c r="E454" s="70">
        <f>IF('Total Employment'!DI$20&lt;0,"N/A",'Total Employment'!DI$20)</f>
        <v>0</v>
      </c>
      <c r="F454" s="70" t="s">
        <v>432</v>
      </c>
      <c r="G454" s="75" t="s">
        <v>439</v>
      </c>
    </row>
    <row r="455" spans="1:7">
      <c r="A455" s="71">
        <v>1990</v>
      </c>
      <c r="B455" s="71" t="s">
        <v>418</v>
      </c>
      <c r="C455" t="s">
        <v>38</v>
      </c>
      <c r="D455" s="71" t="s">
        <v>3</v>
      </c>
      <c r="E455" s="70">
        <f>IF('Total Employment'!DI$28&lt;0,"N/A",'Total Employment'!DI$28)</f>
        <v>0</v>
      </c>
      <c r="F455" s="70" t="s">
        <v>432</v>
      </c>
      <c r="G455" s="75" t="s">
        <v>440</v>
      </c>
    </row>
    <row r="456" spans="1:7">
      <c r="A456" s="71">
        <v>1990</v>
      </c>
      <c r="B456" s="71" t="s">
        <v>418</v>
      </c>
      <c r="C456" t="s">
        <v>39</v>
      </c>
      <c r="D456" s="71" t="s">
        <v>3</v>
      </c>
      <c r="E456" s="70">
        <f>IF('Total Employment'!DI$29&lt;0,"N/A",'Total Employment'!DI$29)</f>
        <v>0</v>
      </c>
      <c r="F456" s="70" t="s">
        <v>432</v>
      </c>
      <c r="G456" s="75" t="s">
        <v>440</v>
      </c>
    </row>
    <row r="457" spans="1:7">
      <c r="A457" s="71">
        <v>1990</v>
      </c>
      <c r="B457" s="71" t="s">
        <v>418</v>
      </c>
      <c r="C457" t="s">
        <v>40</v>
      </c>
      <c r="D457" s="71" t="s">
        <v>3</v>
      </c>
      <c r="E457" s="70">
        <f>IF('Total Employment'!DI$30&lt;0,"N/A",'Total Employment'!DI$30)</f>
        <v>0</v>
      </c>
      <c r="F457" s="70" t="s">
        <v>432</v>
      </c>
      <c r="G457" s="75" t="s">
        <v>440</v>
      </c>
    </row>
    <row r="458" spans="1:7">
      <c r="A458" s="71">
        <v>1990</v>
      </c>
      <c r="B458" s="71" t="s">
        <v>418</v>
      </c>
      <c r="C458" t="s">
        <v>208</v>
      </c>
      <c r="D458" s="71" t="s">
        <v>3</v>
      </c>
      <c r="E458" s="70">
        <f>IF('Total Employment'!DI$31&lt;0,"N/A",'Total Employment'!DI$31)</f>
        <v>12928</v>
      </c>
      <c r="F458" s="70" t="s">
        <v>432</v>
      </c>
      <c r="G458" s="75" t="s">
        <v>441</v>
      </c>
    </row>
    <row r="459" spans="1:7">
      <c r="A459" s="71">
        <v>1990</v>
      </c>
      <c r="B459" s="71" t="s">
        <v>418</v>
      </c>
      <c r="C459" t="s">
        <v>42</v>
      </c>
      <c r="D459" s="71" t="s">
        <v>3</v>
      </c>
      <c r="E459" s="70">
        <f>IF('Total Employment'!DI$43&lt;0,"N/A",'Total Employment'!DI$43)</f>
        <v>4599</v>
      </c>
      <c r="F459" s="70" t="s">
        <v>432</v>
      </c>
      <c r="G459" s="75" t="s">
        <v>237</v>
      </c>
    </row>
    <row r="460" spans="1:7">
      <c r="A460" s="71">
        <v>1990</v>
      </c>
      <c r="B460" s="71" t="s">
        <v>418</v>
      </c>
      <c r="C460" t="s">
        <v>43</v>
      </c>
      <c r="D460" s="71" t="s">
        <v>3</v>
      </c>
      <c r="E460" s="70">
        <f>IF('Total Employment'!DI$12&lt;0,"N/A",'Total Employment'!DI$12)</f>
        <v>24925</v>
      </c>
      <c r="F460" s="70" t="s">
        <v>432</v>
      </c>
      <c r="G460" s="75" t="s">
        <v>438</v>
      </c>
    </row>
    <row r="461" spans="1:7">
      <c r="A461" s="71">
        <v>1990</v>
      </c>
      <c r="B461" s="71" t="s">
        <v>418</v>
      </c>
      <c r="C461" t="s">
        <v>44</v>
      </c>
      <c r="D461" s="71" t="s">
        <v>3</v>
      </c>
      <c r="E461" s="70">
        <f>IF('Total Employment'!DI$14&lt;0,"N/A",'Total Employment'!DI$14)</f>
        <v>816448</v>
      </c>
      <c r="F461" s="70" t="s">
        <v>442</v>
      </c>
      <c r="G461" s="75" t="s">
        <v>71</v>
      </c>
    </row>
    <row r="462" spans="1:7">
      <c r="A462" s="71">
        <v>1990</v>
      </c>
      <c r="B462" s="71" t="s">
        <v>418</v>
      </c>
      <c r="C462" t="s">
        <v>45</v>
      </c>
      <c r="D462" s="71" t="s">
        <v>3</v>
      </c>
      <c r="E462" s="70">
        <f>IF('Total Employment'!DI$54&lt;0,"N/A",'Total Employment'!DI$54)</f>
        <v>0</v>
      </c>
      <c r="F462" s="70" t="s">
        <v>422</v>
      </c>
      <c r="G462" s="75" t="s">
        <v>422</v>
      </c>
    </row>
    <row r="463" spans="1:7">
      <c r="A463" s="71">
        <v>1990</v>
      </c>
      <c r="B463" s="71" t="s">
        <v>418</v>
      </c>
      <c r="C463" t="s">
        <v>46</v>
      </c>
      <c r="D463" s="71" t="s">
        <v>3</v>
      </c>
      <c r="E463" s="70">
        <f>IF('Total Employment'!DI$53&lt;0,"N/A",'Total Employment'!DI$53)</f>
        <v>184816</v>
      </c>
      <c r="F463" s="70" t="s">
        <v>425</v>
      </c>
      <c r="G463" s="75" t="s">
        <v>426</v>
      </c>
    </row>
    <row r="464" spans="1:7">
      <c r="A464" s="71">
        <v>1991</v>
      </c>
      <c r="B464" s="71" t="s">
        <v>418</v>
      </c>
      <c r="C464" t="s">
        <v>5</v>
      </c>
      <c r="D464" s="71" t="s">
        <v>3</v>
      </c>
      <c r="E464" s="70">
        <f>IF('Total Employment'!DD$11&lt;0,"N/A",'Total Employment'!DD$11)</f>
        <v>3102631</v>
      </c>
      <c r="F464" s="70"/>
    </row>
    <row r="465" spans="1:7">
      <c r="A465" s="71">
        <v>1991</v>
      </c>
      <c r="B465" s="71" t="s">
        <v>418</v>
      </c>
      <c r="C465" t="s">
        <v>6</v>
      </c>
      <c r="D465" s="71" t="s">
        <v>3</v>
      </c>
      <c r="E465" s="70">
        <f>IF('Total Employment'!DD$33&lt;0,"N/A",'Total Employment'!DD$33)</f>
        <v>146763</v>
      </c>
      <c r="F465" s="70" t="s">
        <v>425</v>
      </c>
      <c r="G465" s="75" t="s">
        <v>426</v>
      </c>
    </row>
    <row r="466" spans="1:7">
      <c r="A466" s="71">
        <v>1991</v>
      </c>
      <c r="B466" s="71" t="s">
        <v>418</v>
      </c>
      <c r="C466" t="s">
        <v>7</v>
      </c>
      <c r="D466" s="71" t="s">
        <v>3</v>
      </c>
      <c r="E466" s="70">
        <f>IF('Total Employment'!DD$37&lt;0,"N/A",'Total Employment'!DD$37)</f>
        <v>29029</v>
      </c>
      <c r="F466" s="70" t="s">
        <v>425</v>
      </c>
      <c r="G466" s="75" t="s">
        <v>426</v>
      </c>
    </row>
    <row r="467" spans="1:7">
      <c r="A467" s="71">
        <v>1991</v>
      </c>
      <c r="B467" s="71" t="s">
        <v>418</v>
      </c>
      <c r="C467" t="s">
        <v>8</v>
      </c>
      <c r="D467" s="71" t="s">
        <v>3</v>
      </c>
      <c r="E467" s="70">
        <f>IF('Total Employment'!DD$36&lt;0,"N/A",'Total Employment'!DD$36)</f>
        <v>47451</v>
      </c>
      <c r="F467" s="70" t="s">
        <v>427</v>
      </c>
      <c r="G467" s="75" t="s">
        <v>428</v>
      </c>
    </row>
    <row r="468" spans="1:7">
      <c r="A468" s="71">
        <v>1991</v>
      </c>
      <c r="B468" s="71" t="s">
        <v>418</v>
      </c>
      <c r="C468" t="s">
        <v>9</v>
      </c>
      <c r="D468" s="71" t="s">
        <v>3</v>
      </c>
      <c r="E468" s="70">
        <f>IF('Total Employment'!DD$13&lt;0,"N/A",'Total Employment'!DD$13)</f>
        <v>1019153</v>
      </c>
      <c r="F468" s="70" t="s">
        <v>429</v>
      </c>
      <c r="G468" s="75" t="s">
        <v>422</v>
      </c>
    </row>
    <row r="469" spans="1:7">
      <c r="A469" s="71">
        <v>1991</v>
      </c>
      <c r="B469" s="71" t="s">
        <v>418</v>
      </c>
      <c r="C469" t="s">
        <v>10</v>
      </c>
      <c r="D469" s="71" t="s">
        <v>3</v>
      </c>
      <c r="E469" s="70">
        <f>IF('Total Employment'!DD$46&lt;0,"N/A",'Total Employment'!DD$46)</f>
        <v>82806</v>
      </c>
      <c r="F469" s="70" t="s">
        <v>427</v>
      </c>
      <c r="G469" s="75" t="s">
        <v>428</v>
      </c>
    </row>
    <row r="470" spans="1:7">
      <c r="A470" s="71">
        <v>1991</v>
      </c>
      <c r="B470" s="71" t="s">
        <v>418</v>
      </c>
      <c r="C470" t="s">
        <v>11</v>
      </c>
      <c r="D470" s="71" t="s">
        <v>3</v>
      </c>
      <c r="E470" s="70">
        <f>IF('Total Employment'!DD$47&lt;0,"N/A",'Total Employment'!DD$47)</f>
        <v>82806</v>
      </c>
      <c r="F470" s="70" t="s">
        <v>427</v>
      </c>
      <c r="G470" s="75" t="s">
        <v>428</v>
      </c>
    </row>
    <row r="471" spans="1:7">
      <c r="A471" s="71">
        <v>1991</v>
      </c>
      <c r="B471" s="71" t="s">
        <v>418</v>
      </c>
      <c r="C471" t="s">
        <v>13</v>
      </c>
      <c r="D471" s="71" t="s">
        <v>3</v>
      </c>
      <c r="E471" s="70">
        <f>IF(E470="N/A","N/A",E469-E470)</f>
        <v>0</v>
      </c>
      <c r="F471" s="70" t="s">
        <v>427</v>
      </c>
      <c r="G471" s="75" t="s">
        <v>428</v>
      </c>
    </row>
    <row r="472" spans="1:7">
      <c r="A472" s="71">
        <v>1991</v>
      </c>
      <c r="B472" s="71" t="s">
        <v>418</v>
      </c>
      <c r="C472" t="s">
        <v>14</v>
      </c>
      <c r="D472" s="71" t="s">
        <v>3</v>
      </c>
      <c r="E472" s="70">
        <f>IF('Total Employment'!DD$34&lt;0,"N/A",'Total Employment'!DD$34)</f>
        <v>0</v>
      </c>
      <c r="F472" s="70" t="s">
        <v>427</v>
      </c>
      <c r="G472" s="75" t="s">
        <v>431</v>
      </c>
    </row>
    <row r="473" spans="1:7">
      <c r="A473" s="71">
        <v>1991</v>
      </c>
      <c r="B473" s="71" t="s">
        <v>418</v>
      </c>
      <c r="C473" t="s">
        <v>15</v>
      </c>
      <c r="D473" s="71" t="s">
        <v>3</v>
      </c>
      <c r="E473" s="70">
        <f>IF('Total Employment'!DD$35&lt;0,"N/A",'Total Employment'!DD$35)</f>
        <v>0</v>
      </c>
      <c r="F473" s="70" t="s">
        <v>427</v>
      </c>
      <c r="G473" s="75" t="s">
        <v>431</v>
      </c>
    </row>
    <row r="474" spans="1:7">
      <c r="A474" s="71">
        <v>1991</v>
      </c>
      <c r="B474" s="71" t="s">
        <v>418</v>
      </c>
      <c r="C474" t="s">
        <v>16</v>
      </c>
      <c r="D474" s="71" t="s">
        <v>3</v>
      </c>
      <c r="E474" s="70">
        <f>IF(E473="N/A","N/A",E472-E473)</f>
        <v>0</v>
      </c>
      <c r="F474" s="70" t="s">
        <v>427</v>
      </c>
      <c r="G474" s="75" t="s">
        <v>431</v>
      </c>
    </row>
    <row r="475" spans="1:7">
      <c r="A475" s="71">
        <v>1991</v>
      </c>
      <c r="B475" s="71" t="s">
        <v>418</v>
      </c>
      <c r="C475" t="s">
        <v>17</v>
      </c>
      <c r="D475" s="71" t="s">
        <v>3</v>
      </c>
      <c r="E475" s="70">
        <f>IF('Total Employment'!DD$16&lt;0,"N/A",'Total Employment'!DD$16)</f>
        <v>21541</v>
      </c>
      <c r="F475" s="70" t="s">
        <v>427</v>
      </c>
      <c r="G475" s="75" t="s">
        <v>428</v>
      </c>
    </row>
    <row r="476" spans="1:7">
      <c r="A476" s="71">
        <v>1991</v>
      </c>
      <c r="B476" s="71" t="s">
        <v>418</v>
      </c>
      <c r="C476" t="s">
        <v>18</v>
      </c>
      <c r="D476" s="71" t="s">
        <v>3</v>
      </c>
      <c r="E476" s="70">
        <f>IF('Total Employment'!DD$41&lt;0,"N/A",'Total Employment'!DD$41)</f>
        <v>3980</v>
      </c>
      <c r="F476" s="70" t="s">
        <v>432</v>
      </c>
      <c r="G476" s="75" t="s">
        <v>430</v>
      </c>
    </row>
    <row r="477" spans="1:7">
      <c r="A477" s="71">
        <v>1991</v>
      </c>
      <c r="B477" s="71" t="s">
        <v>418</v>
      </c>
      <c r="C477" t="s">
        <v>19</v>
      </c>
      <c r="D477" s="71" t="s">
        <v>3</v>
      </c>
      <c r="E477" s="70">
        <f>IF('Total Employment'!DD$15&lt;0,"N/A",'Total Employment'!DD$15)</f>
        <v>54159</v>
      </c>
      <c r="F477" s="70" t="s">
        <v>427</v>
      </c>
      <c r="G477" s="75" t="s">
        <v>430</v>
      </c>
    </row>
    <row r="478" spans="1:7">
      <c r="A478" s="71">
        <v>1991</v>
      </c>
      <c r="B478" s="71" t="s">
        <v>418</v>
      </c>
      <c r="C478" t="s">
        <v>20</v>
      </c>
      <c r="D478" s="71" t="s">
        <v>3</v>
      </c>
      <c r="E478" s="70">
        <f>IF('Total Employment'!DD$52&lt;0,"N/A",'Total Employment'!DD$52)</f>
        <v>14735</v>
      </c>
      <c r="F478" s="70" t="s">
        <v>432</v>
      </c>
      <c r="G478" s="75" t="s">
        <v>430</v>
      </c>
    </row>
    <row r="479" spans="1:7">
      <c r="A479" s="71">
        <v>1991</v>
      </c>
      <c r="B479" s="71" t="s">
        <v>418</v>
      </c>
      <c r="C479" t="s">
        <v>21</v>
      </c>
      <c r="D479" s="71" t="s">
        <v>3</v>
      </c>
      <c r="E479" s="70">
        <f>IF('Total Employment'!DD$48&lt;0,"N/A",'Total Employment'!DD$48)</f>
        <v>10192</v>
      </c>
      <c r="F479" s="70" t="s">
        <v>434</v>
      </c>
      <c r="G479" s="75" t="s">
        <v>422</v>
      </c>
    </row>
    <row r="480" spans="1:7">
      <c r="A480" s="71">
        <v>1991</v>
      </c>
      <c r="B480" s="71" t="s">
        <v>418</v>
      </c>
      <c r="C480" t="s">
        <v>421</v>
      </c>
      <c r="D480" s="71" t="s">
        <v>3</v>
      </c>
      <c r="E480" s="70">
        <f>IF('Total Employment'!DD$38&lt;0,"N/A",'Total Employment'!DD$38)</f>
        <v>303545</v>
      </c>
      <c r="F480" s="70" t="s">
        <v>427</v>
      </c>
      <c r="G480" s="75" t="s">
        <v>433</v>
      </c>
    </row>
    <row r="481" spans="1:7">
      <c r="A481" s="71">
        <v>1991</v>
      </c>
      <c r="B481" s="71" t="s">
        <v>418</v>
      </c>
      <c r="C481" t="s">
        <v>22</v>
      </c>
      <c r="D481" s="71" t="s">
        <v>3</v>
      </c>
      <c r="E481" s="70">
        <f>IF('Total Employment'!DD$39&lt;0,"N/A",'Total Employment'!DD$39)</f>
        <v>75356</v>
      </c>
      <c r="F481" s="70" t="s">
        <v>427</v>
      </c>
      <c r="G481" s="75" t="s">
        <v>433</v>
      </c>
    </row>
    <row r="482" spans="1:7">
      <c r="A482" s="71">
        <v>1991</v>
      </c>
      <c r="B482" s="71" t="s">
        <v>418</v>
      </c>
      <c r="C482" t="s">
        <v>23</v>
      </c>
      <c r="D482" s="71" t="s">
        <v>3</v>
      </c>
      <c r="E482" s="70">
        <f>IF('Total Employment'!DD$40&lt;0,"N/A",'Total Employment'!DD$40)</f>
        <v>228189</v>
      </c>
      <c r="F482" s="70" t="s">
        <v>427</v>
      </c>
      <c r="G482" s="75" t="s">
        <v>433</v>
      </c>
    </row>
    <row r="483" spans="1:7">
      <c r="A483" s="71">
        <v>1991</v>
      </c>
      <c r="B483" s="71" t="s">
        <v>418</v>
      </c>
      <c r="C483" t="s">
        <v>24</v>
      </c>
      <c r="D483" s="71" t="s">
        <v>3</v>
      </c>
      <c r="E483" s="70">
        <f>IF('Total Employment'!DD$32&lt;0,"N/A",'Total Employment'!DD$32)</f>
        <v>69697</v>
      </c>
      <c r="F483" s="70" t="s">
        <v>435</v>
      </c>
      <c r="G483" s="75" t="s">
        <v>436</v>
      </c>
    </row>
    <row r="484" spans="1:7">
      <c r="A484" s="71">
        <v>1991</v>
      </c>
      <c r="B484" s="71" t="s">
        <v>418</v>
      </c>
      <c r="C484" t="s">
        <v>25</v>
      </c>
      <c r="D484" s="71" t="s">
        <v>3</v>
      </c>
      <c r="E484" s="70">
        <f>IF('Total Employment'!DD$42&lt;0,"N/A",'Total Employment'!DD$42)</f>
        <v>29617</v>
      </c>
      <c r="F484" s="70" t="s">
        <v>434</v>
      </c>
      <c r="G484" s="75" t="s">
        <v>437</v>
      </c>
    </row>
    <row r="485" spans="1:7">
      <c r="A485" s="71">
        <v>1991</v>
      </c>
      <c r="B485" s="71" t="s">
        <v>418</v>
      </c>
      <c r="C485" t="s">
        <v>26</v>
      </c>
      <c r="D485" s="71" t="s">
        <v>3</v>
      </c>
      <c r="E485" s="70">
        <f>IF('Total Employment'!DD$45&lt;0,"N/A",'Total Employment'!DD$45)</f>
        <v>26334</v>
      </c>
      <c r="F485" s="70" t="s">
        <v>427</v>
      </c>
      <c r="G485" s="75" t="s">
        <v>69</v>
      </c>
    </row>
    <row r="486" spans="1:7">
      <c r="A486" s="71">
        <v>1991</v>
      </c>
      <c r="B486" s="71" t="s">
        <v>418</v>
      </c>
      <c r="C486" t="s">
        <v>27</v>
      </c>
      <c r="D486" s="71" t="s">
        <v>3</v>
      </c>
      <c r="E486" s="70">
        <f>IF('Total Employment'!DD$44&lt;0,"N/A",'Total Employment'!DD$44)</f>
        <v>232674</v>
      </c>
      <c r="F486" s="70" t="s">
        <v>427</v>
      </c>
      <c r="G486" s="75" t="s">
        <v>69</v>
      </c>
    </row>
    <row r="487" spans="1:7">
      <c r="A487" s="71">
        <v>1991</v>
      </c>
      <c r="B487" s="71" t="s">
        <v>418</v>
      </c>
      <c r="C487" t="s">
        <v>28</v>
      </c>
      <c r="D487" s="71" t="s">
        <v>3</v>
      </c>
      <c r="E487" s="70">
        <f>IF('Total Employment'!DD$51&lt;0,"N/A",'Total Employment'!DD$51)</f>
        <v>0</v>
      </c>
      <c r="F487" s="70" t="s">
        <v>422</v>
      </c>
      <c r="G487" s="76" t="s">
        <v>422</v>
      </c>
    </row>
    <row r="488" spans="1:7">
      <c r="A488" s="71">
        <v>1991</v>
      </c>
      <c r="B488" s="71" t="s">
        <v>418</v>
      </c>
      <c r="C488" t="s">
        <v>29</v>
      </c>
      <c r="D488" s="71" t="s">
        <v>3</v>
      </c>
      <c r="E488" s="70">
        <f>IF('Total Employment'!DD$50&lt;0,"N/A",'Total Employment'!DD$50)</f>
        <v>0</v>
      </c>
      <c r="F488" s="70" t="s">
        <v>422</v>
      </c>
      <c r="G488" s="76" t="s">
        <v>422</v>
      </c>
    </row>
    <row r="489" spans="1:7">
      <c r="A489" s="71">
        <v>1991</v>
      </c>
      <c r="B489" s="71" t="s">
        <v>418</v>
      </c>
      <c r="C489" t="s">
        <v>30</v>
      </c>
      <c r="D489" s="71" t="s">
        <v>3</v>
      </c>
      <c r="E489" s="70">
        <f>IF('Total Employment'!DD$56&lt;0,"N/A",'Total Employment'!DD$56)</f>
        <v>0</v>
      </c>
      <c r="F489" s="70" t="s">
        <v>422</v>
      </c>
      <c r="G489" s="76" t="s">
        <v>422</v>
      </c>
    </row>
    <row r="490" spans="1:7">
      <c r="A490" s="71">
        <v>1991</v>
      </c>
      <c r="B490" s="71" t="s">
        <v>418</v>
      </c>
      <c r="C490" t="s">
        <v>31</v>
      </c>
      <c r="D490" s="71" t="s">
        <v>3</v>
      </c>
      <c r="E490" s="70">
        <f>IF('Total Employment'!DD$57&lt;0,"N/A",'Total Employment'!DD$57)</f>
        <v>0</v>
      </c>
      <c r="F490" s="70" t="s">
        <v>422</v>
      </c>
      <c r="G490" s="76" t="s">
        <v>422</v>
      </c>
    </row>
    <row r="491" spans="1:7">
      <c r="A491" s="71">
        <v>1991</v>
      </c>
      <c r="B491" s="71" t="s">
        <v>418</v>
      </c>
      <c r="C491" t="s">
        <v>32</v>
      </c>
      <c r="D491" s="71" t="s">
        <v>3</v>
      </c>
      <c r="E491" s="70">
        <f>IF('Total Employment'!DD$58&lt;0,"N/A",'Total Employment'!DD$58)</f>
        <v>0</v>
      </c>
      <c r="F491" s="70" t="s">
        <v>422</v>
      </c>
      <c r="G491" s="76" t="s">
        <v>422</v>
      </c>
    </row>
    <row r="492" spans="1:7">
      <c r="A492" s="71">
        <v>1991</v>
      </c>
      <c r="B492" s="71" t="s">
        <v>418</v>
      </c>
      <c r="C492" t="s">
        <v>33</v>
      </c>
      <c r="D492" s="71" t="s">
        <v>3</v>
      </c>
      <c r="E492" s="70">
        <f>IF('Total Employment'!DD$59&lt;0,"N/A",'Total Employment'!DD$59)</f>
        <v>0</v>
      </c>
      <c r="F492" s="70" t="s">
        <v>422</v>
      </c>
      <c r="G492" s="76" t="s">
        <v>422</v>
      </c>
    </row>
    <row r="493" spans="1:7">
      <c r="A493" s="71">
        <v>1991</v>
      </c>
      <c r="B493" s="71" t="s">
        <v>418</v>
      </c>
      <c r="C493" t="s">
        <v>34</v>
      </c>
      <c r="D493" s="71" t="s">
        <v>3</v>
      </c>
      <c r="E493" s="70">
        <f>IF('Total Employment'!DD$17&lt;0,"N/A",'Total Employment'!DD$17)</f>
        <v>13575</v>
      </c>
      <c r="F493" s="70" t="s">
        <v>432</v>
      </c>
      <c r="G493" s="76" t="s">
        <v>443</v>
      </c>
    </row>
    <row r="494" spans="1:7">
      <c r="A494" s="71">
        <v>1991</v>
      </c>
      <c r="B494" s="71" t="s">
        <v>418</v>
      </c>
      <c r="C494" t="s">
        <v>35</v>
      </c>
      <c r="D494" s="71" t="s">
        <v>3</v>
      </c>
      <c r="E494" s="70">
        <f>IF('Total Employment'!DD$18&lt;0,"N/A",'Total Employment'!DD$18)</f>
        <v>0</v>
      </c>
      <c r="F494" s="70" t="s">
        <v>432</v>
      </c>
      <c r="G494" s="75" t="s">
        <v>439</v>
      </c>
    </row>
    <row r="495" spans="1:7">
      <c r="A495" s="71">
        <v>1991</v>
      </c>
      <c r="B495" s="71" t="s">
        <v>418</v>
      </c>
      <c r="C495" t="s">
        <v>36</v>
      </c>
      <c r="D495" s="71" t="s">
        <v>3</v>
      </c>
      <c r="E495" s="70">
        <f>IF('Total Employment'!DD$19&lt;0,"N/A",'Total Employment'!DD$19)</f>
        <v>0</v>
      </c>
      <c r="F495" s="70" t="s">
        <v>432</v>
      </c>
      <c r="G495" s="75" t="s">
        <v>439</v>
      </c>
    </row>
    <row r="496" spans="1:7">
      <c r="A496" s="71">
        <v>1991</v>
      </c>
      <c r="B496" s="71" t="s">
        <v>418</v>
      </c>
      <c r="C496" t="s">
        <v>37</v>
      </c>
      <c r="D496" s="71" t="s">
        <v>3</v>
      </c>
      <c r="E496" s="70">
        <f>IF('Total Employment'!DD$20&lt;0,"N/A",'Total Employment'!DD$20)</f>
        <v>0</v>
      </c>
      <c r="F496" s="70" t="s">
        <v>432</v>
      </c>
      <c r="G496" s="75" t="s">
        <v>439</v>
      </c>
    </row>
    <row r="497" spans="1:7">
      <c r="A497" s="71">
        <v>1991</v>
      </c>
      <c r="B497" s="71" t="s">
        <v>418</v>
      </c>
      <c r="C497" t="s">
        <v>38</v>
      </c>
      <c r="D497" s="71" t="s">
        <v>3</v>
      </c>
      <c r="E497" s="70">
        <f>IF('Total Employment'!DD$28&lt;0,"N/A",'Total Employment'!DD$28)</f>
        <v>0</v>
      </c>
      <c r="F497" s="70" t="s">
        <v>432</v>
      </c>
      <c r="G497" s="75" t="s">
        <v>440</v>
      </c>
    </row>
    <row r="498" spans="1:7">
      <c r="A498" s="71">
        <v>1991</v>
      </c>
      <c r="B498" s="71" t="s">
        <v>418</v>
      </c>
      <c r="C498" t="s">
        <v>39</v>
      </c>
      <c r="D498" s="71" t="s">
        <v>3</v>
      </c>
      <c r="E498" s="70">
        <f>IF('Total Employment'!DD$29&lt;0,"N/A",'Total Employment'!DD$29)</f>
        <v>0</v>
      </c>
      <c r="F498" s="70" t="s">
        <v>432</v>
      </c>
      <c r="G498" s="75" t="s">
        <v>440</v>
      </c>
    </row>
    <row r="499" spans="1:7">
      <c r="A499" s="71">
        <v>1991</v>
      </c>
      <c r="B499" s="71" t="s">
        <v>418</v>
      </c>
      <c r="C499" t="s">
        <v>40</v>
      </c>
      <c r="D499" s="71" t="s">
        <v>3</v>
      </c>
      <c r="E499" s="70">
        <f>IF('Total Employment'!DD$30&lt;0,"N/A",'Total Employment'!DD$30)</f>
        <v>0</v>
      </c>
      <c r="F499" s="70" t="s">
        <v>432</v>
      </c>
      <c r="G499" s="75" t="s">
        <v>440</v>
      </c>
    </row>
    <row r="500" spans="1:7">
      <c r="A500" s="71">
        <v>1991</v>
      </c>
      <c r="B500" s="71" t="s">
        <v>418</v>
      </c>
      <c r="C500" t="s">
        <v>208</v>
      </c>
      <c r="D500" s="71" t="s">
        <v>3</v>
      </c>
      <c r="E500" s="70">
        <f>IF('Total Employment'!DD$31&lt;0,"N/A",'Total Employment'!DD$31)</f>
        <v>13575</v>
      </c>
      <c r="F500" s="70" t="s">
        <v>432</v>
      </c>
      <c r="G500" s="75" t="s">
        <v>441</v>
      </c>
    </row>
    <row r="501" spans="1:7">
      <c r="A501" s="71">
        <v>1991</v>
      </c>
      <c r="B501" s="71" t="s">
        <v>418</v>
      </c>
      <c r="C501" t="s">
        <v>42</v>
      </c>
      <c r="D501" s="71" t="s">
        <v>3</v>
      </c>
      <c r="E501" s="70">
        <f>IF('Total Employment'!DD$43&lt;0,"N/A",'Total Employment'!DD$43)</f>
        <v>4956</v>
      </c>
      <c r="F501" s="70" t="s">
        <v>432</v>
      </c>
      <c r="G501" s="75" t="s">
        <v>237</v>
      </c>
    </row>
    <row r="502" spans="1:7">
      <c r="A502" s="71">
        <v>1991</v>
      </c>
      <c r="B502" s="71" t="s">
        <v>418</v>
      </c>
      <c r="C502" t="s">
        <v>43</v>
      </c>
      <c r="D502" s="71" t="s">
        <v>3</v>
      </c>
      <c r="E502" s="70">
        <f>IF('Total Employment'!DD$12&lt;0,"N/A",'Total Employment'!DD$12)</f>
        <v>25706</v>
      </c>
      <c r="F502" s="70" t="s">
        <v>432</v>
      </c>
      <c r="G502" s="75" t="s">
        <v>438</v>
      </c>
    </row>
    <row r="503" spans="1:7">
      <c r="A503" s="71">
        <v>1991</v>
      </c>
      <c r="B503" s="71" t="s">
        <v>418</v>
      </c>
      <c r="C503" t="s">
        <v>44</v>
      </c>
      <c r="D503" s="71" t="s">
        <v>3</v>
      </c>
      <c r="E503" s="70">
        <f>IF('Total Employment'!DD$14&lt;0,"N/A",'Total Employment'!DD$14)</f>
        <v>803465</v>
      </c>
      <c r="F503" s="70" t="s">
        <v>442</v>
      </c>
      <c r="G503" s="75" t="s">
        <v>71</v>
      </c>
    </row>
    <row r="504" spans="1:7">
      <c r="A504" s="71">
        <v>1991</v>
      </c>
      <c r="B504" s="71" t="s">
        <v>418</v>
      </c>
      <c r="C504" t="s">
        <v>45</v>
      </c>
      <c r="D504" s="71" t="s">
        <v>3</v>
      </c>
      <c r="E504" s="70">
        <f>IF('Total Employment'!DD$54&lt;0,"N/A",'Total Employment'!DD$54)</f>
        <v>0</v>
      </c>
      <c r="F504" s="70" t="s">
        <v>422</v>
      </c>
      <c r="G504" s="75" t="s">
        <v>422</v>
      </c>
    </row>
    <row r="505" spans="1:7">
      <c r="A505" s="71">
        <v>1991</v>
      </c>
      <c r="B505" s="71" t="s">
        <v>418</v>
      </c>
      <c r="C505" t="s">
        <v>46</v>
      </c>
      <c r="D505" s="71" t="s">
        <v>3</v>
      </c>
      <c r="E505" s="70">
        <f>IF('Total Employment'!DD$53&lt;0,"N/A",'Total Employment'!DD$53)</f>
        <v>163253</v>
      </c>
      <c r="F505" s="70" t="s">
        <v>425</v>
      </c>
      <c r="G505" s="75" t="s">
        <v>426</v>
      </c>
    </row>
    <row r="506" spans="1:7">
      <c r="A506" s="71">
        <v>1992</v>
      </c>
      <c r="B506" s="71" t="s">
        <v>418</v>
      </c>
      <c r="C506" t="s">
        <v>5</v>
      </c>
      <c r="D506" s="71" t="s">
        <v>3</v>
      </c>
      <c r="E506" s="70">
        <f>IF('Total Employment'!CY$11&lt;0,"N/A",'Total Employment'!CY$11)</f>
        <v>3046873</v>
      </c>
      <c r="F506" s="70"/>
    </row>
    <row r="507" spans="1:7">
      <c r="A507" s="71">
        <v>1992</v>
      </c>
      <c r="B507" s="71" t="s">
        <v>418</v>
      </c>
      <c r="C507" t="s">
        <v>6</v>
      </c>
      <c r="D507" s="71" t="s">
        <v>3</v>
      </c>
      <c r="E507" s="70">
        <f>IF('Total Employment'!CY$33&lt;0,"N/A",'Total Employment'!CY$33)</f>
        <v>137744</v>
      </c>
      <c r="F507" s="70" t="s">
        <v>425</v>
      </c>
      <c r="G507" s="75" t="s">
        <v>426</v>
      </c>
    </row>
    <row r="508" spans="1:7">
      <c r="A508" s="71">
        <v>1992</v>
      </c>
      <c r="B508" s="71" t="s">
        <v>418</v>
      </c>
      <c r="C508" t="s">
        <v>7</v>
      </c>
      <c r="D508" s="71" t="s">
        <v>3</v>
      </c>
      <c r="E508" s="70">
        <f>IF('Total Employment'!CY$37&lt;0,"N/A",'Total Employment'!CY$37)</f>
        <v>28966</v>
      </c>
      <c r="F508" s="70" t="s">
        <v>425</v>
      </c>
      <c r="G508" s="75" t="s">
        <v>426</v>
      </c>
    </row>
    <row r="509" spans="1:7">
      <c r="A509" s="71">
        <v>1992</v>
      </c>
      <c r="B509" s="71" t="s">
        <v>418</v>
      </c>
      <c r="C509" t="s">
        <v>8</v>
      </c>
      <c r="D509" s="71" t="s">
        <v>3</v>
      </c>
      <c r="E509" s="70">
        <f>IF('Total Employment'!CY$36&lt;0,"N/A",'Total Employment'!CY$36)</f>
        <v>50768</v>
      </c>
      <c r="F509" s="70" t="s">
        <v>427</v>
      </c>
      <c r="G509" s="75" t="s">
        <v>428</v>
      </c>
    </row>
    <row r="510" spans="1:7">
      <c r="A510" s="71">
        <v>1992</v>
      </c>
      <c r="B510" s="71" t="s">
        <v>418</v>
      </c>
      <c r="C510" t="s">
        <v>9</v>
      </c>
      <c r="D510" s="71" t="s">
        <v>3</v>
      </c>
      <c r="E510" s="70">
        <f>IF('Total Employment'!CY$13&lt;0,"N/A",'Total Employment'!CY$13)</f>
        <v>984226</v>
      </c>
      <c r="F510" s="70" t="s">
        <v>429</v>
      </c>
      <c r="G510" s="75" t="s">
        <v>422</v>
      </c>
    </row>
    <row r="511" spans="1:7">
      <c r="A511" s="71">
        <v>1992</v>
      </c>
      <c r="B511" s="71" t="s">
        <v>418</v>
      </c>
      <c r="C511" t="s">
        <v>10</v>
      </c>
      <c r="D511" s="71" t="s">
        <v>3</v>
      </c>
      <c r="E511" s="70">
        <f>IF('Total Employment'!CY$46&lt;0,"N/A",'Total Employment'!CY$46)</f>
        <v>87616</v>
      </c>
      <c r="F511" s="70" t="s">
        <v>427</v>
      </c>
      <c r="G511" s="75" t="s">
        <v>428</v>
      </c>
    </row>
    <row r="512" spans="1:7">
      <c r="A512" s="71">
        <v>1992</v>
      </c>
      <c r="B512" s="71" t="s">
        <v>418</v>
      </c>
      <c r="C512" t="s">
        <v>11</v>
      </c>
      <c r="D512" s="71" t="s">
        <v>3</v>
      </c>
      <c r="E512" s="70">
        <f>IF('Total Employment'!CY$47&lt;0,"N/A",'Total Employment'!CY$47)</f>
        <v>87616</v>
      </c>
      <c r="F512" s="70" t="s">
        <v>427</v>
      </c>
      <c r="G512" s="75" t="s">
        <v>428</v>
      </c>
    </row>
    <row r="513" spans="1:7">
      <c r="A513" s="71">
        <v>1992</v>
      </c>
      <c r="B513" s="71" t="s">
        <v>418</v>
      </c>
      <c r="C513" t="s">
        <v>13</v>
      </c>
      <c r="D513" s="71" t="s">
        <v>3</v>
      </c>
      <c r="E513" s="70">
        <f>IF(E512="N/A","N/A",E511-E512)</f>
        <v>0</v>
      </c>
      <c r="F513" s="70" t="s">
        <v>427</v>
      </c>
      <c r="G513" s="75" t="s">
        <v>428</v>
      </c>
    </row>
    <row r="514" spans="1:7">
      <c r="A514" s="71">
        <v>1992</v>
      </c>
      <c r="B514" s="71" t="s">
        <v>418</v>
      </c>
      <c r="C514" t="s">
        <v>14</v>
      </c>
      <c r="D514" s="71" t="s">
        <v>3</v>
      </c>
      <c r="E514" s="70">
        <f>IF('Total Employment'!CY$34&lt;0,"N/A",'Total Employment'!CY$34)</f>
        <v>0</v>
      </c>
      <c r="F514" s="70" t="s">
        <v>427</v>
      </c>
      <c r="G514" s="75" t="s">
        <v>431</v>
      </c>
    </row>
    <row r="515" spans="1:7">
      <c r="A515" s="71">
        <v>1992</v>
      </c>
      <c r="B515" s="71" t="s">
        <v>418</v>
      </c>
      <c r="C515" t="s">
        <v>15</v>
      </c>
      <c r="D515" s="71" t="s">
        <v>3</v>
      </c>
      <c r="E515" s="70">
        <f>IF('Total Employment'!CY$35&lt;0,"N/A",'Total Employment'!CY$35)</f>
        <v>0</v>
      </c>
      <c r="F515" s="70" t="s">
        <v>427</v>
      </c>
      <c r="G515" s="75" t="s">
        <v>431</v>
      </c>
    </row>
    <row r="516" spans="1:7">
      <c r="A516" s="71">
        <v>1992</v>
      </c>
      <c r="B516" s="71" t="s">
        <v>418</v>
      </c>
      <c r="C516" t="s">
        <v>16</v>
      </c>
      <c r="D516" s="71" t="s">
        <v>3</v>
      </c>
      <c r="E516" s="70">
        <f>IF(E515="N/A","N/A",E514-E515)</f>
        <v>0</v>
      </c>
      <c r="F516" s="70" t="s">
        <v>427</v>
      </c>
      <c r="G516" s="75" t="s">
        <v>431</v>
      </c>
    </row>
    <row r="517" spans="1:7">
      <c r="A517" s="71">
        <v>1992</v>
      </c>
      <c r="B517" s="71" t="s">
        <v>418</v>
      </c>
      <c r="C517" t="s">
        <v>17</v>
      </c>
      <c r="D517" s="71" t="s">
        <v>3</v>
      </c>
      <c r="E517" s="70">
        <f>IF('Total Employment'!CY$16&lt;0,"N/A",'Total Employment'!CY$16)</f>
        <v>23818</v>
      </c>
      <c r="F517" s="70" t="s">
        <v>427</v>
      </c>
      <c r="G517" s="75" t="s">
        <v>428</v>
      </c>
    </row>
    <row r="518" spans="1:7">
      <c r="A518" s="71">
        <v>1992</v>
      </c>
      <c r="B518" s="71" t="s">
        <v>418</v>
      </c>
      <c r="C518" t="s">
        <v>18</v>
      </c>
      <c r="D518" s="71" t="s">
        <v>3</v>
      </c>
      <c r="E518" s="70">
        <f>IF('Total Employment'!CY$41&lt;0,"N/A",'Total Employment'!CY$41)</f>
        <v>4110</v>
      </c>
      <c r="F518" s="70" t="s">
        <v>432</v>
      </c>
      <c r="G518" s="75" t="s">
        <v>430</v>
      </c>
    </row>
    <row r="519" spans="1:7">
      <c r="A519" s="71">
        <v>1992</v>
      </c>
      <c r="B519" s="71" t="s">
        <v>418</v>
      </c>
      <c r="C519" t="s">
        <v>19</v>
      </c>
      <c r="D519" s="71" t="s">
        <v>3</v>
      </c>
      <c r="E519" s="70">
        <f>IF('Total Employment'!CY$15&lt;0,"N/A",'Total Employment'!CY$15)</f>
        <v>53937</v>
      </c>
      <c r="F519" s="70" t="s">
        <v>427</v>
      </c>
      <c r="G519" s="75" t="s">
        <v>430</v>
      </c>
    </row>
    <row r="520" spans="1:7">
      <c r="A520" s="71">
        <v>1992</v>
      </c>
      <c r="B520" s="71" t="s">
        <v>418</v>
      </c>
      <c r="C520" t="s">
        <v>20</v>
      </c>
      <c r="D520" s="71" t="s">
        <v>3</v>
      </c>
      <c r="E520" s="70">
        <f>IF('Total Employment'!CY$52&lt;0,"N/A",'Total Employment'!CY$52)</f>
        <v>14725</v>
      </c>
      <c r="F520" s="70" t="s">
        <v>432</v>
      </c>
      <c r="G520" s="75" t="s">
        <v>430</v>
      </c>
    </row>
    <row r="521" spans="1:7">
      <c r="A521" s="71">
        <v>1992</v>
      </c>
      <c r="B521" s="71" t="s">
        <v>418</v>
      </c>
      <c r="C521" t="s">
        <v>21</v>
      </c>
      <c r="D521" s="71" t="s">
        <v>3</v>
      </c>
      <c r="E521" s="70">
        <f>IF('Total Employment'!CY$48&lt;0,"N/A",'Total Employment'!CY$48)</f>
        <v>10385</v>
      </c>
      <c r="F521" s="70" t="s">
        <v>434</v>
      </c>
      <c r="G521" s="75" t="s">
        <v>422</v>
      </c>
    </row>
    <row r="522" spans="1:7">
      <c r="A522" s="71">
        <v>1992</v>
      </c>
      <c r="B522" s="71" t="s">
        <v>418</v>
      </c>
      <c r="C522" t="s">
        <v>421</v>
      </c>
      <c r="D522" s="71" t="s">
        <v>3</v>
      </c>
      <c r="E522" s="70">
        <f>IF('Total Employment'!CY$38&lt;0,"N/A",'Total Employment'!CY$38)</f>
        <v>318203</v>
      </c>
      <c r="F522" s="70" t="s">
        <v>427</v>
      </c>
      <c r="G522" s="75" t="s">
        <v>433</v>
      </c>
    </row>
    <row r="523" spans="1:7">
      <c r="A523" s="71">
        <v>1992</v>
      </c>
      <c r="B523" s="71" t="s">
        <v>418</v>
      </c>
      <c r="C523" t="s">
        <v>22</v>
      </c>
      <c r="D523" s="71" t="s">
        <v>3</v>
      </c>
      <c r="E523" s="70">
        <f>IF('Total Employment'!CY$39&lt;0,"N/A",'Total Employment'!CY$39)</f>
        <v>144339</v>
      </c>
      <c r="F523" s="70" t="s">
        <v>427</v>
      </c>
      <c r="G523" s="75" t="s">
        <v>433</v>
      </c>
    </row>
    <row r="524" spans="1:7">
      <c r="A524" s="71">
        <v>1992</v>
      </c>
      <c r="B524" s="71" t="s">
        <v>418</v>
      </c>
      <c r="C524" t="s">
        <v>23</v>
      </c>
      <c r="D524" s="71" t="s">
        <v>3</v>
      </c>
      <c r="E524" s="70">
        <f>IF('Total Employment'!CY$40&lt;0,"N/A",'Total Employment'!CY$40)</f>
        <v>173864</v>
      </c>
      <c r="F524" s="70" t="s">
        <v>427</v>
      </c>
      <c r="G524" s="75" t="s">
        <v>433</v>
      </c>
    </row>
    <row r="525" spans="1:7">
      <c r="A525" s="71">
        <v>1992</v>
      </c>
      <c r="B525" s="71" t="s">
        <v>418</v>
      </c>
      <c r="C525" t="s">
        <v>24</v>
      </c>
      <c r="D525" s="71" t="s">
        <v>3</v>
      </c>
      <c r="E525" s="70">
        <f>IF('Total Employment'!CY$32&lt;0,"N/A",'Total Employment'!CY$32)</f>
        <v>68787</v>
      </c>
      <c r="F525" s="70" t="s">
        <v>435</v>
      </c>
      <c r="G525" s="75" t="s">
        <v>436</v>
      </c>
    </row>
    <row r="526" spans="1:7">
      <c r="A526" s="71">
        <v>1992</v>
      </c>
      <c r="B526" s="71" t="s">
        <v>418</v>
      </c>
      <c r="C526" t="s">
        <v>25</v>
      </c>
      <c r="D526" s="71" t="s">
        <v>3</v>
      </c>
      <c r="E526" s="70">
        <f>IF('Total Employment'!CY$42&lt;0,"N/A",'Total Employment'!CY$42)</f>
        <v>28006</v>
      </c>
      <c r="F526" s="70" t="s">
        <v>434</v>
      </c>
      <c r="G526" s="75" t="s">
        <v>437</v>
      </c>
    </row>
    <row r="527" spans="1:7">
      <c r="A527" s="71">
        <v>1992</v>
      </c>
      <c r="B527" s="71" t="s">
        <v>418</v>
      </c>
      <c r="C527" t="s">
        <v>26</v>
      </c>
      <c r="D527" s="71" t="s">
        <v>3</v>
      </c>
      <c r="E527" s="70">
        <f>IF('Total Employment'!CY$45&lt;0,"N/A",'Total Employment'!CY$45)</f>
        <v>27156</v>
      </c>
      <c r="F527" s="70" t="s">
        <v>427</v>
      </c>
      <c r="G527" s="75" t="s">
        <v>69</v>
      </c>
    </row>
    <row r="528" spans="1:7">
      <c r="A528" s="71">
        <v>1992</v>
      </c>
      <c r="B528" s="71" t="s">
        <v>418</v>
      </c>
      <c r="C528" t="s">
        <v>27</v>
      </c>
      <c r="D528" s="71" t="s">
        <v>3</v>
      </c>
      <c r="E528" s="70">
        <f>IF('Total Employment'!CY$44&lt;0,"N/A",'Total Employment'!CY$44)</f>
        <v>232124</v>
      </c>
      <c r="F528" s="70" t="s">
        <v>427</v>
      </c>
      <c r="G528" s="75" t="s">
        <v>69</v>
      </c>
    </row>
    <row r="529" spans="1:7">
      <c r="A529" s="71">
        <v>1992</v>
      </c>
      <c r="B529" s="71" t="s">
        <v>418</v>
      </c>
      <c r="C529" t="s">
        <v>28</v>
      </c>
      <c r="D529" s="71" t="s">
        <v>3</v>
      </c>
      <c r="E529" s="70">
        <f>IF('Total Employment'!CY$51&lt;0,"N/A",'Total Employment'!CY$51)</f>
        <v>0</v>
      </c>
      <c r="F529" s="70" t="s">
        <v>422</v>
      </c>
      <c r="G529" s="76" t="s">
        <v>422</v>
      </c>
    </row>
    <row r="530" spans="1:7">
      <c r="A530" s="71">
        <v>1992</v>
      </c>
      <c r="B530" s="71" t="s">
        <v>418</v>
      </c>
      <c r="C530" t="s">
        <v>29</v>
      </c>
      <c r="D530" s="71" t="s">
        <v>3</v>
      </c>
      <c r="E530" s="70">
        <f>IF('Total Employment'!CY$50&lt;0,"N/A",'Total Employment'!CY$50)</f>
        <v>0</v>
      </c>
      <c r="F530" s="70" t="s">
        <v>422</v>
      </c>
      <c r="G530" s="76" t="s">
        <v>422</v>
      </c>
    </row>
    <row r="531" spans="1:7">
      <c r="A531" s="71">
        <v>1992</v>
      </c>
      <c r="B531" s="71" t="s">
        <v>418</v>
      </c>
      <c r="C531" t="s">
        <v>30</v>
      </c>
      <c r="D531" s="71" t="s">
        <v>3</v>
      </c>
      <c r="E531" s="70">
        <f>IF('Total Employment'!CY$56&lt;0,"N/A",'Total Employment'!CY$56)</f>
        <v>0</v>
      </c>
      <c r="F531" s="70" t="s">
        <v>422</v>
      </c>
      <c r="G531" s="76" t="s">
        <v>422</v>
      </c>
    </row>
    <row r="532" spans="1:7">
      <c r="A532" s="71">
        <v>1992</v>
      </c>
      <c r="B532" s="71" t="s">
        <v>418</v>
      </c>
      <c r="C532" t="s">
        <v>31</v>
      </c>
      <c r="D532" s="71" t="s">
        <v>3</v>
      </c>
      <c r="E532" s="70">
        <f>IF('Total Employment'!CY$57&lt;0,"N/A",'Total Employment'!CY$57)</f>
        <v>0</v>
      </c>
      <c r="F532" s="70" t="s">
        <v>422</v>
      </c>
      <c r="G532" s="76" t="s">
        <v>422</v>
      </c>
    </row>
    <row r="533" spans="1:7">
      <c r="A533" s="71">
        <v>1992</v>
      </c>
      <c r="B533" s="71" t="s">
        <v>418</v>
      </c>
      <c r="C533" t="s">
        <v>32</v>
      </c>
      <c r="D533" s="71" t="s">
        <v>3</v>
      </c>
      <c r="E533" s="70">
        <f>IF('Total Employment'!CY$58&lt;0,"N/A",'Total Employment'!CY$58)</f>
        <v>0</v>
      </c>
      <c r="F533" s="70" t="s">
        <v>422</v>
      </c>
      <c r="G533" s="76" t="s">
        <v>422</v>
      </c>
    </row>
    <row r="534" spans="1:7">
      <c r="A534" s="71">
        <v>1992</v>
      </c>
      <c r="B534" s="71" t="s">
        <v>418</v>
      </c>
      <c r="C534" t="s">
        <v>33</v>
      </c>
      <c r="D534" s="71" t="s">
        <v>3</v>
      </c>
      <c r="E534" s="70">
        <f>IF('Total Employment'!CY$59&lt;0,"N/A",'Total Employment'!CY$59)</f>
        <v>0</v>
      </c>
      <c r="F534" s="70" t="s">
        <v>422</v>
      </c>
      <c r="G534" s="76" t="s">
        <v>422</v>
      </c>
    </row>
    <row r="535" spans="1:7">
      <c r="A535" s="71">
        <v>1992</v>
      </c>
      <c r="B535" s="71" t="s">
        <v>418</v>
      </c>
      <c r="C535" t="s">
        <v>34</v>
      </c>
      <c r="D535" s="71" t="s">
        <v>3</v>
      </c>
      <c r="E535" s="70">
        <f>IF('Total Employment'!CY$17&lt;0,"N/A",'Total Employment'!CY$17)</f>
        <v>13790</v>
      </c>
      <c r="F535" s="70" t="s">
        <v>432</v>
      </c>
      <c r="G535" s="76" t="s">
        <v>443</v>
      </c>
    </row>
    <row r="536" spans="1:7">
      <c r="A536" s="71">
        <v>1992</v>
      </c>
      <c r="B536" s="71" t="s">
        <v>418</v>
      </c>
      <c r="C536" t="s">
        <v>35</v>
      </c>
      <c r="D536" s="71" t="s">
        <v>3</v>
      </c>
      <c r="E536" s="70">
        <f>IF('Total Employment'!CY$18&lt;0,"N/A",'Total Employment'!CY$18)</f>
        <v>0</v>
      </c>
      <c r="F536" s="70" t="s">
        <v>432</v>
      </c>
      <c r="G536" s="75" t="s">
        <v>439</v>
      </c>
    </row>
    <row r="537" spans="1:7">
      <c r="A537" s="71">
        <v>1992</v>
      </c>
      <c r="B537" s="71" t="s">
        <v>418</v>
      </c>
      <c r="C537" t="s">
        <v>36</v>
      </c>
      <c r="D537" s="71" t="s">
        <v>3</v>
      </c>
      <c r="E537" s="70">
        <f>IF('Total Employment'!CY$19&lt;0,"N/A",'Total Employment'!CY$19)</f>
        <v>0</v>
      </c>
      <c r="F537" s="70" t="s">
        <v>432</v>
      </c>
      <c r="G537" s="75" t="s">
        <v>439</v>
      </c>
    </row>
    <row r="538" spans="1:7">
      <c r="A538" s="71">
        <v>1992</v>
      </c>
      <c r="B538" s="71" t="s">
        <v>418</v>
      </c>
      <c r="C538" t="s">
        <v>37</v>
      </c>
      <c r="D538" s="71" t="s">
        <v>3</v>
      </c>
      <c r="E538" s="70">
        <f>IF('Total Employment'!CY$20&lt;0,"N/A",'Total Employment'!CY$20)</f>
        <v>0</v>
      </c>
      <c r="F538" s="70" t="s">
        <v>432</v>
      </c>
      <c r="G538" s="75" t="s">
        <v>439</v>
      </c>
    </row>
    <row r="539" spans="1:7">
      <c r="A539" s="71">
        <v>1992</v>
      </c>
      <c r="B539" s="71" t="s">
        <v>418</v>
      </c>
      <c r="C539" t="s">
        <v>38</v>
      </c>
      <c r="D539" s="71" t="s">
        <v>3</v>
      </c>
      <c r="E539" s="70">
        <f>IF('Total Employment'!CY$28&lt;0,"N/A",'Total Employment'!CY$28)</f>
        <v>0</v>
      </c>
      <c r="F539" s="70" t="s">
        <v>432</v>
      </c>
      <c r="G539" s="75" t="s">
        <v>440</v>
      </c>
    </row>
    <row r="540" spans="1:7">
      <c r="A540" s="71">
        <v>1992</v>
      </c>
      <c r="B540" s="71" t="s">
        <v>418</v>
      </c>
      <c r="C540" t="s">
        <v>39</v>
      </c>
      <c r="D540" s="71" t="s">
        <v>3</v>
      </c>
      <c r="E540" s="70">
        <f>IF('Total Employment'!CY$29&lt;0,"N/A",'Total Employment'!CY$29)</f>
        <v>0</v>
      </c>
      <c r="F540" s="70" t="s">
        <v>432</v>
      </c>
      <c r="G540" s="75" t="s">
        <v>440</v>
      </c>
    </row>
    <row r="541" spans="1:7">
      <c r="A541" s="71">
        <v>1992</v>
      </c>
      <c r="B541" s="71" t="s">
        <v>418</v>
      </c>
      <c r="C541" t="s">
        <v>40</v>
      </c>
      <c r="D541" s="71" t="s">
        <v>3</v>
      </c>
      <c r="E541" s="70">
        <f>IF('Total Employment'!CY$30&lt;0,"N/A",'Total Employment'!CY$30)</f>
        <v>0</v>
      </c>
      <c r="F541" s="70" t="s">
        <v>432</v>
      </c>
      <c r="G541" s="75" t="s">
        <v>440</v>
      </c>
    </row>
    <row r="542" spans="1:7">
      <c r="A542" s="71">
        <v>1992</v>
      </c>
      <c r="B542" s="71" t="s">
        <v>418</v>
      </c>
      <c r="C542" t="s">
        <v>208</v>
      </c>
      <c r="D542" s="71" t="s">
        <v>3</v>
      </c>
      <c r="E542" s="70">
        <f>IF('Total Employment'!CY$31&lt;0,"N/A",'Total Employment'!CY$31)</f>
        <v>13790</v>
      </c>
      <c r="F542" s="70" t="s">
        <v>432</v>
      </c>
      <c r="G542" s="75" t="s">
        <v>441</v>
      </c>
    </row>
    <row r="543" spans="1:7">
      <c r="A543" s="71">
        <v>1992</v>
      </c>
      <c r="B543" s="71" t="s">
        <v>418</v>
      </c>
      <c r="C543" t="s">
        <v>42</v>
      </c>
      <c r="D543" s="71" t="s">
        <v>3</v>
      </c>
      <c r="E543" s="70">
        <f>IF('Total Employment'!CY$43&lt;0,"N/A",'Total Employment'!CY$43)</f>
        <v>4945</v>
      </c>
      <c r="F543" s="70" t="s">
        <v>432</v>
      </c>
      <c r="G543" s="75" t="s">
        <v>237</v>
      </c>
    </row>
    <row r="544" spans="1:7">
      <c r="A544" s="71">
        <v>1992</v>
      </c>
      <c r="B544" s="71" t="s">
        <v>418</v>
      </c>
      <c r="C544" t="s">
        <v>43</v>
      </c>
      <c r="D544" s="71" t="s">
        <v>3</v>
      </c>
      <c r="E544" s="70">
        <f>IF('Total Employment'!CY$12&lt;0,"N/A",'Total Employment'!CY$12)</f>
        <v>25339</v>
      </c>
      <c r="F544" s="70" t="s">
        <v>432</v>
      </c>
      <c r="G544" s="75" t="s">
        <v>438</v>
      </c>
    </row>
    <row r="545" spans="1:7">
      <c r="A545" s="71">
        <v>1992</v>
      </c>
      <c r="B545" s="71" t="s">
        <v>418</v>
      </c>
      <c r="C545" t="s">
        <v>44</v>
      </c>
      <c r="D545" s="71" t="s">
        <v>3</v>
      </c>
      <c r="E545" s="70">
        <f>IF('Total Employment'!CY$14&lt;0,"N/A",'Total Employment'!CY$14)</f>
        <v>774028</v>
      </c>
      <c r="F545" s="70" t="s">
        <v>442</v>
      </c>
      <c r="G545" s="75" t="s">
        <v>71</v>
      </c>
    </row>
    <row r="546" spans="1:7">
      <c r="A546" s="71">
        <v>1992</v>
      </c>
      <c r="B546" s="71" t="s">
        <v>418</v>
      </c>
      <c r="C546" t="s">
        <v>45</v>
      </c>
      <c r="D546" s="71" t="s">
        <v>3</v>
      </c>
      <c r="E546" s="70">
        <f>IF('Total Employment'!CY$54&lt;0,"N/A",'Total Employment'!CY$54)</f>
        <v>0</v>
      </c>
      <c r="F546" s="70" t="s">
        <v>422</v>
      </c>
      <c r="G546" s="75" t="s">
        <v>422</v>
      </c>
    </row>
    <row r="547" spans="1:7">
      <c r="A547" s="71">
        <v>1992</v>
      </c>
      <c r="B547" s="71" t="s">
        <v>418</v>
      </c>
      <c r="C547" t="s">
        <v>46</v>
      </c>
      <c r="D547" s="71" t="s">
        <v>3</v>
      </c>
      <c r="E547" s="70">
        <f>IF('Total Employment'!CY$53&lt;0,"N/A",'Total Employment'!CY$53)</f>
        <v>158200</v>
      </c>
      <c r="F547" s="70" t="s">
        <v>425</v>
      </c>
      <c r="G547" s="75" t="s">
        <v>426</v>
      </c>
    </row>
    <row r="548" spans="1:7">
      <c r="A548" s="71">
        <v>1993</v>
      </c>
      <c r="B548" s="71" t="s">
        <v>418</v>
      </c>
      <c r="C548" t="s">
        <v>5</v>
      </c>
      <c r="D548" s="71" t="s">
        <v>3</v>
      </c>
      <c r="E548" s="70">
        <f>IF('Total Employment'!CT$11&lt;0,"N/A",'Total Employment'!CT$11)</f>
        <v>2999039</v>
      </c>
      <c r="F548" s="70"/>
    </row>
    <row r="549" spans="1:7">
      <c r="A549" s="71">
        <v>1993</v>
      </c>
      <c r="B549" s="71" t="s">
        <v>418</v>
      </c>
      <c r="C549" t="s">
        <v>6</v>
      </c>
      <c r="D549" s="71" t="s">
        <v>3</v>
      </c>
      <c r="E549" s="70">
        <f>IF('Total Employment'!CT$33&lt;0,"N/A",'Total Employment'!CT$33)</f>
        <v>132401</v>
      </c>
      <c r="F549" s="70" t="s">
        <v>425</v>
      </c>
      <c r="G549" s="75" t="s">
        <v>426</v>
      </c>
    </row>
    <row r="550" spans="1:7">
      <c r="A550" s="71">
        <v>1993</v>
      </c>
      <c r="B550" s="71" t="s">
        <v>418</v>
      </c>
      <c r="C550" t="s">
        <v>7</v>
      </c>
      <c r="D550" s="71" t="s">
        <v>3</v>
      </c>
      <c r="E550" s="70">
        <f>IF('Total Employment'!CT$37&lt;0,"N/A",'Total Employment'!CT$37)</f>
        <v>28783</v>
      </c>
      <c r="F550" s="70" t="s">
        <v>425</v>
      </c>
      <c r="G550" s="75" t="s">
        <v>426</v>
      </c>
    </row>
    <row r="551" spans="1:7">
      <c r="A551" s="71">
        <v>1993</v>
      </c>
      <c r="B551" s="71" t="s">
        <v>418</v>
      </c>
      <c r="C551" t="s">
        <v>8</v>
      </c>
      <c r="D551" s="71" t="s">
        <v>3</v>
      </c>
      <c r="E551" s="70">
        <f>IF('Total Employment'!CT$36&lt;0,"N/A",'Total Employment'!CT$36)</f>
        <v>50722</v>
      </c>
      <c r="F551" s="70" t="s">
        <v>427</v>
      </c>
      <c r="G551" s="75" t="s">
        <v>428</v>
      </c>
    </row>
    <row r="552" spans="1:7">
      <c r="A552" s="71">
        <v>1993</v>
      </c>
      <c r="B552" s="71" t="s">
        <v>418</v>
      </c>
      <c r="C552" t="s">
        <v>9</v>
      </c>
      <c r="D552" s="71" t="s">
        <v>3</v>
      </c>
      <c r="E552" s="70">
        <f>IF('Total Employment'!CT$13&lt;0,"N/A",'Total Employment'!CT$13)</f>
        <v>926120</v>
      </c>
      <c r="F552" s="70" t="s">
        <v>429</v>
      </c>
      <c r="G552" s="75" t="s">
        <v>422</v>
      </c>
    </row>
    <row r="553" spans="1:7">
      <c r="A553" s="71">
        <v>1993</v>
      </c>
      <c r="B553" s="71" t="s">
        <v>418</v>
      </c>
      <c r="C553" t="s">
        <v>10</v>
      </c>
      <c r="D553" s="71" t="s">
        <v>3</v>
      </c>
      <c r="E553" s="70">
        <f>IF('Total Employment'!CT$46&lt;0,"N/A",'Total Employment'!CT$46)</f>
        <v>86229</v>
      </c>
      <c r="F553" s="70" t="s">
        <v>427</v>
      </c>
      <c r="G553" s="75" t="s">
        <v>428</v>
      </c>
    </row>
    <row r="554" spans="1:7">
      <c r="A554" s="71">
        <v>1993</v>
      </c>
      <c r="B554" s="71" t="s">
        <v>418</v>
      </c>
      <c r="C554" t="s">
        <v>11</v>
      </c>
      <c r="D554" s="71" t="s">
        <v>3</v>
      </c>
      <c r="E554" s="70">
        <f>IF('Total Employment'!CT$47&lt;0,"N/A",'Total Employment'!CT$47)</f>
        <v>86229</v>
      </c>
      <c r="F554" s="70" t="s">
        <v>427</v>
      </c>
      <c r="G554" s="75" t="s">
        <v>428</v>
      </c>
    </row>
    <row r="555" spans="1:7">
      <c r="A555" s="71">
        <v>1993</v>
      </c>
      <c r="B555" s="71" t="s">
        <v>418</v>
      </c>
      <c r="C555" t="s">
        <v>13</v>
      </c>
      <c r="D555" s="71" t="s">
        <v>3</v>
      </c>
      <c r="E555" s="70">
        <f>IF(E554="N/A","N/A",E553-E554)</f>
        <v>0</v>
      </c>
      <c r="F555" s="70" t="s">
        <v>427</v>
      </c>
      <c r="G555" s="75" t="s">
        <v>428</v>
      </c>
    </row>
    <row r="556" spans="1:7">
      <c r="A556" s="71">
        <v>1993</v>
      </c>
      <c r="B556" s="71" t="s">
        <v>418</v>
      </c>
      <c r="C556" t="s">
        <v>14</v>
      </c>
      <c r="D556" s="71" t="s">
        <v>3</v>
      </c>
      <c r="E556" s="70">
        <f>IF('Total Employment'!CT$34&lt;0,"N/A",'Total Employment'!CT$34)</f>
        <v>0</v>
      </c>
      <c r="F556" s="70" t="s">
        <v>427</v>
      </c>
      <c r="G556" s="75" t="s">
        <v>431</v>
      </c>
    </row>
    <row r="557" spans="1:7">
      <c r="A557" s="71">
        <v>1993</v>
      </c>
      <c r="B557" s="71" t="s">
        <v>418</v>
      </c>
      <c r="C557" t="s">
        <v>15</v>
      </c>
      <c r="D557" s="71" t="s">
        <v>3</v>
      </c>
      <c r="E557" s="70">
        <f>IF('Total Employment'!CT$35&lt;0,"N/A",'Total Employment'!CT$35)</f>
        <v>0</v>
      </c>
      <c r="F557" s="70" t="s">
        <v>427</v>
      </c>
      <c r="G557" s="75" t="s">
        <v>431</v>
      </c>
    </row>
    <row r="558" spans="1:7">
      <c r="A558" s="71">
        <v>1993</v>
      </c>
      <c r="B558" s="71" t="s">
        <v>418</v>
      </c>
      <c r="C558" t="s">
        <v>16</v>
      </c>
      <c r="D558" s="71" t="s">
        <v>3</v>
      </c>
      <c r="E558" s="70">
        <f>IF(E557="N/A","N/A",E556-E557)</f>
        <v>0</v>
      </c>
      <c r="F558" s="70" t="s">
        <v>427</v>
      </c>
      <c r="G558" s="75" t="s">
        <v>431</v>
      </c>
    </row>
    <row r="559" spans="1:7">
      <c r="A559" s="71">
        <v>1993</v>
      </c>
      <c r="B559" s="71" t="s">
        <v>418</v>
      </c>
      <c r="C559" t="s">
        <v>17</v>
      </c>
      <c r="D559" s="71" t="s">
        <v>3</v>
      </c>
      <c r="E559" s="70">
        <f>IF('Total Employment'!CT$16&lt;0,"N/A",'Total Employment'!CT$16)</f>
        <v>24835</v>
      </c>
      <c r="F559" s="70" t="s">
        <v>427</v>
      </c>
      <c r="G559" s="75" t="s">
        <v>428</v>
      </c>
    </row>
    <row r="560" spans="1:7">
      <c r="A560" s="71">
        <v>1993</v>
      </c>
      <c r="B560" s="71" t="s">
        <v>418</v>
      </c>
      <c r="C560" t="s">
        <v>18</v>
      </c>
      <c r="D560" s="71" t="s">
        <v>3</v>
      </c>
      <c r="E560" s="70">
        <f>IF('Total Employment'!CT$41&lt;0,"N/A",'Total Employment'!CT$41)</f>
        <v>3998</v>
      </c>
      <c r="F560" s="70" t="s">
        <v>432</v>
      </c>
      <c r="G560" s="75" t="s">
        <v>430</v>
      </c>
    </row>
    <row r="561" spans="1:7">
      <c r="A561" s="71">
        <v>1993</v>
      </c>
      <c r="B561" s="71" t="s">
        <v>418</v>
      </c>
      <c r="C561" t="s">
        <v>19</v>
      </c>
      <c r="D561" s="71" t="s">
        <v>3</v>
      </c>
      <c r="E561" s="70">
        <f>IF('Total Employment'!CT$15&lt;0,"N/A",'Total Employment'!CT$15)</f>
        <v>52848</v>
      </c>
      <c r="F561" s="70" t="s">
        <v>427</v>
      </c>
      <c r="G561" s="75" t="s">
        <v>430</v>
      </c>
    </row>
    <row r="562" spans="1:7">
      <c r="A562" s="71">
        <v>1993</v>
      </c>
      <c r="B562" s="71" t="s">
        <v>418</v>
      </c>
      <c r="C562" t="s">
        <v>20</v>
      </c>
      <c r="D562" s="71" t="s">
        <v>3</v>
      </c>
      <c r="E562" s="70">
        <f>IF('Total Employment'!CT$52&lt;0,"N/A",'Total Employment'!CT$52)</f>
        <v>14781</v>
      </c>
      <c r="F562" s="70" t="s">
        <v>432</v>
      </c>
      <c r="G562" s="75" t="s">
        <v>430</v>
      </c>
    </row>
    <row r="563" spans="1:7">
      <c r="A563" s="71">
        <v>1993</v>
      </c>
      <c r="B563" s="71" t="s">
        <v>418</v>
      </c>
      <c r="C563" t="s">
        <v>21</v>
      </c>
      <c r="D563" s="71" t="s">
        <v>3</v>
      </c>
      <c r="E563" s="70">
        <f>IF('Total Employment'!CT$48&lt;0,"N/A",'Total Employment'!CT$48)</f>
        <v>10475</v>
      </c>
      <c r="F563" s="70" t="s">
        <v>434</v>
      </c>
      <c r="G563" s="75" t="s">
        <v>422</v>
      </c>
    </row>
    <row r="564" spans="1:7">
      <c r="A564" s="71">
        <v>1993</v>
      </c>
      <c r="B564" s="71" t="s">
        <v>418</v>
      </c>
      <c r="C564" t="s">
        <v>421</v>
      </c>
      <c r="D564" s="71" t="s">
        <v>3</v>
      </c>
      <c r="E564" s="70">
        <f>IF('Total Employment'!CT$38&lt;0,"N/A",'Total Employment'!CT$38)</f>
        <v>324252</v>
      </c>
      <c r="F564" s="70" t="s">
        <v>427</v>
      </c>
      <c r="G564" s="75" t="s">
        <v>433</v>
      </c>
    </row>
    <row r="565" spans="1:7">
      <c r="A565" s="71">
        <v>1993</v>
      </c>
      <c r="B565" s="71" t="s">
        <v>418</v>
      </c>
      <c r="C565" t="s">
        <v>22</v>
      </c>
      <c r="D565" s="71" t="s">
        <v>3</v>
      </c>
      <c r="E565" s="70">
        <f>IF('Total Employment'!CT$39&lt;0,"N/A",'Total Employment'!CT$39)</f>
        <v>146115</v>
      </c>
      <c r="F565" s="70" t="s">
        <v>427</v>
      </c>
      <c r="G565" s="75" t="s">
        <v>433</v>
      </c>
    </row>
    <row r="566" spans="1:7">
      <c r="A566" s="71">
        <v>1993</v>
      </c>
      <c r="B566" s="71" t="s">
        <v>418</v>
      </c>
      <c r="C566" t="s">
        <v>23</v>
      </c>
      <c r="D566" s="71" t="s">
        <v>3</v>
      </c>
      <c r="E566" s="70">
        <f>IF('Total Employment'!CT$40&lt;0,"N/A",'Total Employment'!CT$40)</f>
        <v>178137</v>
      </c>
      <c r="F566" s="70" t="s">
        <v>427</v>
      </c>
      <c r="G566" s="75" t="s">
        <v>433</v>
      </c>
    </row>
    <row r="567" spans="1:7">
      <c r="A567" s="71">
        <v>1993</v>
      </c>
      <c r="B567" s="71" t="s">
        <v>418</v>
      </c>
      <c r="C567" t="s">
        <v>24</v>
      </c>
      <c r="D567" s="71" t="s">
        <v>3</v>
      </c>
      <c r="E567" s="70">
        <f>IF('Total Employment'!CT$32&lt;0,"N/A",'Total Employment'!CT$32)</f>
        <v>67961</v>
      </c>
      <c r="F567" s="70" t="s">
        <v>435</v>
      </c>
      <c r="G567" s="75" t="s">
        <v>436</v>
      </c>
    </row>
    <row r="568" spans="1:7">
      <c r="A568" s="71">
        <v>1993</v>
      </c>
      <c r="B568" s="71" t="s">
        <v>418</v>
      </c>
      <c r="C568" t="s">
        <v>25</v>
      </c>
      <c r="D568" s="71" t="s">
        <v>3</v>
      </c>
      <c r="E568" s="70">
        <f>IF('Total Employment'!CT$42&lt;0,"N/A",'Total Employment'!CT$42)</f>
        <v>27464</v>
      </c>
      <c r="F568" s="70" t="s">
        <v>434</v>
      </c>
      <c r="G568" s="75" t="s">
        <v>437</v>
      </c>
    </row>
    <row r="569" spans="1:7">
      <c r="A569" s="71">
        <v>1993</v>
      </c>
      <c r="B569" s="71" t="s">
        <v>418</v>
      </c>
      <c r="C569" t="s">
        <v>26</v>
      </c>
      <c r="D569" s="71" t="s">
        <v>3</v>
      </c>
      <c r="E569" s="70">
        <f>IF('Total Employment'!CT$45&lt;0,"N/A",'Total Employment'!CT$45)</f>
        <v>27268</v>
      </c>
      <c r="F569" s="70" t="s">
        <v>427</v>
      </c>
      <c r="G569" s="75" t="s">
        <v>69</v>
      </c>
    </row>
    <row r="570" spans="1:7">
      <c r="A570" s="71">
        <v>1993</v>
      </c>
      <c r="B570" s="71" t="s">
        <v>418</v>
      </c>
      <c r="C570" t="s">
        <v>27</v>
      </c>
      <c r="D570" s="71" t="s">
        <v>3</v>
      </c>
      <c r="E570" s="70">
        <f>IF('Total Employment'!CT$44&lt;0,"N/A",'Total Employment'!CT$44)</f>
        <v>225937</v>
      </c>
      <c r="F570" s="70" t="s">
        <v>427</v>
      </c>
      <c r="G570" s="75" t="s">
        <v>69</v>
      </c>
    </row>
    <row r="571" spans="1:7">
      <c r="A571" s="71">
        <v>1993</v>
      </c>
      <c r="B571" s="71" t="s">
        <v>418</v>
      </c>
      <c r="C571" t="s">
        <v>28</v>
      </c>
      <c r="D571" s="71" t="s">
        <v>3</v>
      </c>
      <c r="E571" s="70">
        <f>IF('Total Employment'!CT$51&lt;0,"N/A",'Total Employment'!CT$51)</f>
        <v>0</v>
      </c>
      <c r="F571" s="70" t="s">
        <v>422</v>
      </c>
      <c r="G571" s="76" t="s">
        <v>422</v>
      </c>
    </row>
    <row r="572" spans="1:7">
      <c r="A572" s="71">
        <v>1993</v>
      </c>
      <c r="B572" s="71" t="s">
        <v>418</v>
      </c>
      <c r="C572" t="s">
        <v>29</v>
      </c>
      <c r="D572" s="71" t="s">
        <v>3</v>
      </c>
      <c r="E572" s="70">
        <f>IF('Total Employment'!CT$50&lt;0,"N/A",'Total Employment'!CT$50)</f>
        <v>0</v>
      </c>
      <c r="F572" s="70" t="s">
        <v>422</v>
      </c>
      <c r="G572" s="76" t="s">
        <v>422</v>
      </c>
    </row>
    <row r="573" spans="1:7">
      <c r="A573" s="71">
        <v>1993</v>
      </c>
      <c r="B573" s="71" t="s">
        <v>418</v>
      </c>
      <c r="C573" t="s">
        <v>30</v>
      </c>
      <c r="D573" s="71" t="s">
        <v>3</v>
      </c>
      <c r="E573" s="70">
        <f>IF('Total Employment'!CT$56&lt;0,"N/A",'Total Employment'!CT$56)</f>
        <v>0</v>
      </c>
      <c r="F573" s="70" t="s">
        <v>422</v>
      </c>
      <c r="G573" s="76" t="s">
        <v>422</v>
      </c>
    </row>
    <row r="574" spans="1:7">
      <c r="A574" s="71">
        <v>1993</v>
      </c>
      <c r="B574" s="71" t="s">
        <v>418</v>
      </c>
      <c r="C574" t="s">
        <v>31</v>
      </c>
      <c r="D574" s="71" t="s">
        <v>3</v>
      </c>
      <c r="E574" s="70">
        <f>IF('Total Employment'!CT$57&lt;0,"N/A",'Total Employment'!CT$57)</f>
        <v>0</v>
      </c>
      <c r="F574" s="70" t="s">
        <v>422</v>
      </c>
      <c r="G574" s="76" t="s">
        <v>422</v>
      </c>
    </row>
    <row r="575" spans="1:7">
      <c r="A575" s="71">
        <v>1993</v>
      </c>
      <c r="B575" s="71" t="s">
        <v>418</v>
      </c>
      <c r="C575" t="s">
        <v>32</v>
      </c>
      <c r="D575" s="71" t="s">
        <v>3</v>
      </c>
      <c r="E575" s="70">
        <f>IF('Total Employment'!CT$58&lt;0,"N/A",'Total Employment'!CT$58)</f>
        <v>0</v>
      </c>
      <c r="F575" s="70" t="s">
        <v>422</v>
      </c>
      <c r="G575" s="76" t="s">
        <v>422</v>
      </c>
    </row>
    <row r="576" spans="1:7">
      <c r="A576" s="71">
        <v>1993</v>
      </c>
      <c r="B576" s="71" t="s">
        <v>418</v>
      </c>
      <c r="C576" t="s">
        <v>33</v>
      </c>
      <c r="D576" s="71" t="s">
        <v>3</v>
      </c>
      <c r="E576" s="70">
        <f>IF('Total Employment'!CT$59&lt;0,"N/A",'Total Employment'!CT$59)</f>
        <v>0</v>
      </c>
      <c r="F576" s="70" t="s">
        <v>422</v>
      </c>
      <c r="G576" s="76" t="s">
        <v>422</v>
      </c>
    </row>
    <row r="577" spans="1:7">
      <c r="A577" s="71">
        <v>1993</v>
      </c>
      <c r="B577" s="71" t="s">
        <v>418</v>
      </c>
      <c r="C577" t="s">
        <v>34</v>
      </c>
      <c r="D577" s="71" t="s">
        <v>3</v>
      </c>
      <c r="E577" s="70">
        <f>IF('Total Employment'!CT$17&lt;0,"N/A",'Total Employment'!CT$17)</f>
        <v>13462</v>
      </c>
      <c r="F577" s="70" t="s">
        <v>432</v>
      </c>
      <c r="G577" s="76" t="s">
        <v>443</v>
      </c>
    </row>
    <row r="578" spans="1:7">
      <c r="A578" s="71">
        <v>1993</v>
      </c>
      <c r="B578" s="71" t="s">
        <v>418</v>
      </c>
      <c r="C578" t="s">
        <v>35</v>
      </c>
      <c r="D578" s="71" t="s">
        <v>3</v>
      </c>
      <c r="E578" s="70">
        <f>IF('Total Employment'!CT$18&lt;0,"N/A",'Total Employment'!CT$18)</f>
        <v>0</v>
      </c>
      <c r="F578" s="70" t="s">
        <v>432</v>
      </c>
      <c r="G578" s="75" t="s">
        <v>439</v>
      </c>
    </row>
    <row r="579" spans="1:7">
      <c r="A579" s="71">
        <v>1993</v>
      </c>
      <c r="B579" s="71" t="s">
        <v>418</v>
      </c>
      <c r="C579" t="s">
        <v>36</v>
      </c>
      <c r="D579" s="71" t="s">
        <v>3</v>
      </c>
      <c r="E579" s="70">
        <f>IF('Total Employment'!CT$19&lt;0,"N/A",'Total Employment'!CT$19)</f>
        <v>0</v>
      </c>
      <c r="F579" s="70" t="s">
        <v>432</v>
      </c>
      <c r="G579" s="75" t="s">
        <v>439</v>
      </c>
    </row>
    <row r="580" spans="1:7">
      <c r="A580" s="71">
        <v>1993</v>
      </c>
      <c r="B580" s="71" t="s">
        <v>418</v>
      </c>
      <c r="C580" t="s">
        <v>37</v>
      </c>
      <c r="D580" s="71" t="s">
        <v>3</v>
      </c>
      <c r="E580" s="70">
        <f>IF('Total Employment'!CT$20&lt;0,"N/A",'Total Employment'!CT$20)</f>
        <v>0</v>
      </c>
      <c r="F580" s="70" t="s">
        <v>432</v>
      </c>
      <c r="G580" s="75" t="s">
        <v>439</v>
      </c>
    </row>
    <row r="581" spans="1:7">
      <c r="A581" s="71">
        <v>1993</v>
      </c>
      <c r="B581" s="71" t="s">
        <v>418</v>
      </c>
      <c r="C581" t="s">
        <v>38</v>
      </c>
      <c r="D581" s="71" t="s">
        <v>3</v>
      </c>
      <c r="E581" s="70">
        <f>IF('Total Employment'!CT$28&lt;0,"N/A",'Total Employment'!CT$28)</f>
        <v>0</v>
      </c>
      <c r="F581" s="70" t="s">
        <v>432</v>
      </c>
      <c r="G581" s="75" t="s">
        <v>440</v>
      </c>
    </row>
    <row r="582" spans="1:7">
      <c r="A582" s="71">
        <v>1993</v>
      </c>
      <c r="B582" s="71" t="s">
        <v>418</v>
      </c>
      <c r="C582" t="s">
        <v>39</v>
      </c>
      <c r="D582" s="71" t="s">
        <v>3</v>
      </c>
      <c r="E582" s="70">
        <f>IF('Total Employment'!CT$29&lt;0,"N/A",'Total Employment'!CT$29)</f>
        <v>0</v>
      </c>
      <c r="F582" s="70" t="s">
        <v>432</v>
      </c>
      <c r="G582" s="75" t="s">
        <v>440</v>
      </c>
    </row>
    <row r="583" spans="1:7">
      <c r="A583" s="71">
        <v>1993</v>
      </c>
      <c r="B583" s="71" t="s">
        <v>418</v>
      </c>
      <c r="C583" t="s">
        <v>40</v>
      </c>
      <c r="D583" s="71" t="s">
        <v>3</v>
      </c>
      <c r="E583" s="70">
        <f>IF('Total Employment'!CT$30&lt;0,"N/A",'Total Employment'!CT$30)</f>
        <v>0</v>
      </c>
      <c r="F583" s="70" t="s">
        <v>432</v>
      </c>
      <c r="G583" s="75" t="s">
        <v>440</v>
      </c>
    </row>
    <row r="584" spans="1:7">
      <c r="A584" s="71">
        <v>1993</v>
      </c>
      <c r="B584" s="71" t="s">
        <v>418</v>
      </c>
      <c r="C584" t="s">
        <v>208</v>
      </c>
      <c r="D584" s="71" t="s">
        <v>3</v>
      </c>
      <c r="E584" s="70">
        <f>IF('Total Employment'!CT$31&lt;0,"N/A",'Total Employment'!CT$31)</f>
        <v>13462</v>
      </c>
      <c r="F584" s="70" t="s">
        <v>432</v>
      </c>
      <c r="G584" s="75" t="s">
        <v>441</v>
      </c>
    </row>
    <row r="585" spans="1:7">
      <c r="A585" s="71">
        <v>1993</v>
      </c>
      <c r="B585" s="71" t="s">
        <v>418</v>
      </c>
      <c r="C585" t="s">
        <v>42</v>
      </c>
      <c r="D585" s="71" t="s">
        <v>3</v>
      </c>
      <c r="E585" s="70">
        <f>IF('Total Employment'!CT$43&lt;0,"N/A",'Total Employment'!CT$43)</f>
        <v>4701</v>
      </c>
      <c r="F585" s="70" t="s">
        <v>432</v>
      </c>
      <c r="G585" s="75" t="s">
        <v>237</v>
      </c>
    </row>
    <row r="586" spans="1:7">
      <c r="A586" s="71">
        <v>1993</v>
      </c>
      <c r="B586" s="71" t="s">
        <v>418</v>
      </c>
      <c r="C586" t="s">
        <v>43</v>
      </c>
      <c r="D586" s="71" t="s">
        <v>3</v>
      </c>
      <c r="E586" s="70">
        <f>IF('Total Employment'!CT$12&lt;0,"N/A",'Total Employment'!CT$12)</f>
        <v>24746</v>
      </c>
      <c r="F586" s="70" t="s">
        <v>432</v>
      </c>
      <c r="G586" s="75" t="s">
        <v>438</v>
      </c>
    </row>
    <row r="587" spans="1:7">
      <c r="A587" s="71">
        <v>1993</v>
      </c>
      <c r="B587" s="71" t="s">
        <v>418</v>
      </c>
      <c r="C587" t="s">
        <v>44</v>
      </c>
      <c r="D587" s="71" t="s">
        <v>3</v>
      </c>
      <c r="E587" s="70">
        <f>IF('Total Employment'!CT$14&lt;0,"N/A",'Total Employment'!CT$14)</f>
        <v>796166</v>
      </c>
      <c r="F587" s="70" t="s">
        <v>442</v>
      </c>
      <c r="G587" s="75" t="s">
        <v>71</v>
      </c>
    </row>
    <row r="588" spans="1:7">
      <c r="A588" s="71">
        <v>1993</v>
      </c>
      <c r="B588" s="71" t="s">
        <v>418</v>
      </c>
      <c r="C588" t="s">
        <v>45</v>
      </c>
      <c r="D588" s="71" t="s">
        <v>3</v>
      </c>
      <c r="E588" s="70">
        <f>IF('Total Employment'!CT$54&lt;0,"N/A",'Total Employment'!CT$54)</f>
        <v>0</v>
      </c>
      <c r="F588" s="70" t="s">
        <v>422</v>
      </c>
      <c r="G588" s="75" t="s">
        <v>422</v>
      </c>
    </row>
    <row r="589" spans="1:7">
      <c r="A589" s="71">
        <v>1993</v>
      </c>
      <c r="B589" s="71" t="s">
        <v>418</v>
      </c>
      <c r="C589" t="s">
        <v>46</v>
      </c>
      <c r="D589" s="71" t="s">
        <v>3</v>
      </c>
      <c r="E589" s="70">
        <f>IF('Total Employment'!CT$53&lt;0,"N/A",'Total Employment'!CT$53)</f>
        <v>155890</v>
      </c>
      <c r="F589" s="70" t="s">
        <v>425</v>
      </c>
      <c r="G589" s="75" t="s">
        <v>426</v>
      </c>
    </row>
    <row r="590" spans="1:7">
      <c r="A590" s="71">
        <v>1994</v>
      </c>
      <c r="B590" s="71" t="s">
        <v>418</v>
      </c>
      <c r="C590" t="s">
        <v>5</v>
      </c>
      <c r="D590" s="71" t="s">
        <v>3</v>
      </c>
      <c r="E590" s="70">
        <f>IF('Total Employment'!CO$11&lt;0,"N/A",'Total Employment'!CO$11)</f>
        <v>2951768</v>
      </c>
      <c r="F590" s="70"/>
    </row>
    <row r="591" spans="1:7">
      <c r="A591" s="71">
        <v>1994</v>
      </c>
      <c r="B591" s="71" t="s">
        <v>418</v>
      </c>
      <c r="C591" t="s">
        <v>6</v>
      </c>
      <c r="D591" s="71" t="s">
        <v>3</v>
      </c>
      <c r="E591" s="70">
        <f>IF('Total Employment'!CO$33&lt;0,"N/A",'Total Employment'!CO$33)</f>
        <v>133798</v>
      </c>
      <c r="F591" s="70" t="s">
        <v>425</v>
      </c>
      <c r="G591" s="75" t="s">
        <v>426</v>
      </c>
    </row>
    <row r="592" spans="1:7">
      <c r="A592" s="71">
        <v>1994</v>
      </c>
      <c r="B592" s="71" t="s">
        <v>418</v>
      </c>
      <c r="C592" t="s">
        <v>7</v>
      </c>
      <c r="D592" s="71" t="s">
        <v>3</v>
      </c>
      <c r="E592" s="70">
        <f>IF('Total Employment'!CO$37&lt;0,"N/A",'Total Employment'!CO$37)</f>
        <v>25661</v>
      </c>
      <c r="F592" s="70" t="s">
        <v>425</v>
      </c>
      <c r="G592" s="75" t="s">
        <v>426</v>
      </c>
    </row>
    <row r="593" spans="1:7">
      <c r="A593" s="71">
        <v>1994</v>
      </c>
      <c r="B593" s="71" t="s">
        <v>418</v>
      </c>
      <c r="C593" t="s">
        <v>8</v>
      </c>
      <c r="D593" s="71" t="s">
        <v>3</v>
      </c>
      <c r="E593" s="70">
        <f>IF('Total Employment'!CO$36&lt;0,"N/A",'Total Employment'!CO$36)</f>
        <v>50872</v>
      </c>
      <c r="F593" s="70" t="s">
        <v>427</v>
      </c>
      <c r="G593" s="75" t="s">
        <v>428</v>
      </c>
    </row>
    <row r="594" spans="1:7">
      <c r="A594" s="71">
        <v>1994</v>
      </c>
      <c r="B594" s="71" t="s">
        <v>418</v>
      </c>
      <c r="C594" t="s">
        <v>9</v>
      </c>
      <c r="D594" s="71" t="s">
        <v>3</v>
      </c>
      <c r="E594" s="70">
        <f>IF('Total Employment'!CO$13&lt;0,"N/A",'Total Employment'!CO$13)</f>
        <v>881577</v>
      </c>
      <c r="F594" s="70" t="s">
        <v>429</v>
      </c>
      <c r="G594" s="75" t="s">
        <v>422</v>
      </c>
    </row>
    <row r="595" spans="1:7">
      <c r="A595" s="71">
        <v>1994</v>
      </c>
      <c r="B595" s="71" t="s">
        <v>418</v>
      </c>
      <c r="C595" t="s">
        <v>10</v>
      </c>
      <c r="D595" s="71" t="s">
        <v>3</v>
      </c>
      <c r="E595" s="70">
        <f>IF('Total Employment'!CO$46&lt;0,"N/A",'Total Employment'!CO$46)</f>
        <v>84048</v>
      </c>
      <c r="F595" s="70" t="s">
        <v>427</v>
      </c>
      <c r="G595" s="75" t="s">
        <v>428</v>
      </c>
    </row>
    <row r="596" spans="1:7">
      <c r="A596" s="71">
        <v>1994</v>
      </c>
      <c r="B596" s="71" t="s">
        <v>418</v>
      </c>
      <c r="C596" t="s">
        <v>11</v>
      </c>
      <c r="D596" s="71" t="s">
        <v>3</v>
      </c>
      <c r="E596" s="70">
        <f>IF('Total Employment'!CO$47&lt;0,"N/A",'Total Employment'!CO$47)</f>
        <v>84048</v>
      </c>
      <c r="F596" s="70" t="s">
        <v>427</v>
      </c>
      <c r="G596" s="75" t="s">
        <v>428</v>
      </c>
    </row>
    <row r="597" spans="1:7">
      <c r="A597" s="71">
        <v>1994</v>
      </c>
      <c r="B597" s="71" t="s">
        <v>418</v>
      </c>
      <c r="C597" t="s">
        <v>13</v>
      </c>
      <c r="D597" s="71" t="s">
        <v>3</v>
      </c>
      <c r="E597" s="70">
        <f>IF(E596="N/A","N/A",E595-E596)</f>
        <v>0</v>
      </c>
      <c r="F597" s="70" t="s">
        <v>427</v>
      </c>
      <c r="G597" s="75" t="s">
        <v>428</v>
      </c>
    </row>
    <row r="598" spans="1:7">
      <c r="A598" s="71">
        <v>1994</v>
      </c>
      <c r="B598" s="71" t="s">
        <v>418</v>
      </c>
      <c r="C598" t="s">
        <v>14</v>
      </c>
      <c r="D598" s="71" t="s">
        <v>3</v>
      </c>
      <c r="E598" s="70">
        <f>IF('Total Employment'!CO$34&lt;0,"N/A",'Total Employment'!CO$34)</f>
        <v>0</v>
      </c>
      <c r="F598" s="70" t="s">
        <v>427</v>
      </c>
      <c r="G598" s="75" t="s">
        <v>431</v>
      </c>
    </row>
    <row r="599" spans="1:7">
      <c r="A599" s="71">
        <v>1994</v>
      </c>
      <c r="B599" s="71" t="s">
        <v>418</v>
      </c>
      <c r="C599" t="s">
        <v>15</v>
      </c>
      <c r="D599" s="71" t="s">
        <v>3</v>
      </c>
      <c r="E599" s="70">
        <f>IF('Total Employment'!CO$35&lt;0,"N/A",'Total Employment'!CO$35)</f>
        <v>0</v>
      </c>
      <c r="F599" s="70" t="s">
        <v>427</v>
      </c>
      <c r="G599" s="75" t="s">
        <v>431</v>
      </c>
    </row>
    <row r="600" spans="1:7">
      <c r="A600" s="71">
        <v>1994</v>
      </c>
      <c r="B600" s="71" t="s">
        <v>418</v>
      </c>
      <c r="C600" t="s">
        <v>16</v>
      </c>
      <c r="D600" s="71" t="s">
        <v>3</v>
      </c>
      <c r="E600" s="70">
        <f>IF(E599="N/A","N/A",E598-E599)</f>
        <v>0</v>
      </c>
      <c r="F600" s="70" t="s">
        <v>427</v>
      </c>
      <c r="G600" s="75" t="s">
        <v>431</v>
      </c>
    </row>
    <row r="601" spans="1:7">
      <c r="A601" s="71">
        <v>1994</v>
      </c>
      <c r="B601" s="71" t="s">
        <v>418</v>
      </c>
      <c r="C601" t="s">
        <v>17</v>
      </c>
      <c r="D601" s="71" t="s">
        <v>3</v>
      </c>
      <c r="E601" s="70">
        <f>IF('Total Employment'!CO$16&lt;0,"N/A",'Total Employment'!CO$16)</f>
        <v>26138</v>
      </c>
      <c r="F601" s="70" t="s">
        <v>427</v>
      </c>
      <c r="G601" s="75" t="s">
        <v>428</v>
      </c>
    </row>
    <row r="602" spans="1:7">
      <c r="A602" s="71">
        <v>1994</v>
      </c>
      <c r="B602" s="71" t="s">
        <v>418</v>
      </c>
      <c r="C602" t="s">
        <v>18</v>
      </c>
      <c r="D602" s="71" t="s">
        <v>3</v>
      </c>
      <c r="E602" s="70">
        <f>IF('Total Employment'!CO$41&lt;0,"N/A",'Total Employment'!CO$41)</f>
        <v>3687</v>
      </c>
      <c r="F602" s="70" t="s">
        <v>432</v>
      </c>
      <c r="G602" s="75" t="s">
        <v>430</v>
      </c>
    </row>
    <row r="603" spans="1:7">
      <c r="A603" s="71">
        <v>1994</v>
      </c>
      <c r="B603" s="71" t="s">
        <v>418</v>
      </c>
      <c r="C603" t="s">
        <v>19</v>
      </c>
      <c r="D603" s="71" t="s">
        <v>3</v>
      </c>
      <c r="E603" s="70">
        <f>IF('Total Employment'!CO$15&lt;0,"N/A",'Total Employment'!CO$15)</f>
        <v>49282</v>
      </c>
      <c r="F603" s="70" t="s">
        <v>427</v>
      </c>
      <c r="G603" s="75" t="s">
        <v>430</v>
      </c>
    </row>
    <row r="604" spans="1:7">
      <c r="A604" s="71">
        <v>1994</v>
      </c>
      <c r="B604" s="71" t="s">
        <v>418</v>
      </c>
      <c r="C604" t="s">
        <v>20</v>
      </c>
      <c r="D604" s="71" t="s">
        <v>3</v>
      </c>
      <c r="E604" s="70">
        <f>IF('Total Employment'!CO$52&lt;0,"N/A",'Total Employment'!CO$52)</f>
        <v>14555</v>
      </c>
      <c r="F604" s="70" t="s">
        <v>432</v>
      </c>
      <c r="G604" s="75" t="s">
        <v>430</v>
      </c>
    </row>
    <row r="605" spans="1:7">
      <c r="A605" s="71">
        <v>1994</v>
      </c>
      <c r="B605" s="71" t="s">
        <v>418</v>
      </c>
      <c r="C605" t="s">
        <v>21</v>
      </c>
      <c r="D605" s="71" t="s">
        <v>3</v>
      </c>
      <c r="E605" s="70">
        <f>IF('Total Employment'!CO$48&lt;0,"N/A",'Total Employment'!CO$48)</f>
        <v>9882</v>
      </c>
      <c r="F605" s="70" t="s">
        <v>434</v>
      </c>
      <c r="G605" s="75" t="s">
        <v>422</v>
      </c>
    </row>
    <row r="606" spans="1:7">
      <c r="A606" s="71">
        <v>1994</v>
      </c>
      <c r="B606" s="71" t="s">
        <v>418</v>
      </c>
      <c r="C606" t="s">
        <v>421</v>
      </c>
      <c r="D606" s="71" t="s">
        <v>3</v>
      </c>
      <c r="E606" s="70">
        <f>IF('Total Employment'!CO$38&lt;0,"N/A",'Total Employment'!CO$38)</f>
        <v>317048</v>
      </c>
      <c r="F606" s="70" t="s">
        <v>427</v>
      </c>
      <c r="G606" s="75" t="s">
        <v>433</v>
      </c>
    </row>
    <row r="607" spans="1:7">
      <c r="A607" s="71">
        <v>1994</v>
      </c>
      <c r="B607" s="71" t="s">
        <v>418</v>
      </c>
      <c r="C607" t="s">
        <v>22</v>
      </c>
      <c r="D607" s="71" t="s">
        <v>3</v>
      </c>
      <c r="E607" s="70">
        <f>IF('Total Employment'!CO$39&lt;0,"N/A",'Total Employment'!CO$39)</f>
        <v>143135</v>
      </c>
      <c r="F607" s="70" t="s">
        <v>427</v>
      </c>
      <c r="G607" s="75" t="s">
        <v>433</v>
      </c>
    </row>
    <row r="608" spans="1:7">
      <c r="A608" s="71">
        <v>1994</v>
      </c>
      <c r="B608" s="71" t="s">
        <v>418</v>
      </c>
      <c r="C608" t="s">
        <v>23</v>
      </c>
      <c r="D608" s="71" t="s">
        <v>3</v>
      </c>
      <c r="E608" s="70">
        <f>IF('Total Employment'!CO$40&lt;0,"N/A",'Total Employment'!CO$40)</f>
        <v>173913</v>
      </c>
      <c r="F608" s="70" t="s">
        <v>427</v>
      </c>
      <c r="G608" s="75" t="s">
        <v>433</v>
      </c>
    </row>
    <row r="609" spans="1:7">
      <c r="A609" s="71">
        <v>1994</v>
      </c>
      <c r="B609" s="71" t="s">
        <v>418</v>
      </c>
      <c r="C609" t="s">
        <v>24</v>
      </c>
      <c r="D609" s="71" t="s">
        <v>3</v>
      </c>
      <c r="E609" s="70">
        <f>IF('Total Employment'!CO$32&lt;0,"N/A",'Total Employment'!CO$32)</f>
        <v>68637</v>
      </c>
      <c r="F609" s="70" t="s">
        <v>435</v>
      </c>
      <c r="G609" s="75" t="s">
        <v>436</v>
      </c>
    </row>
    <row r="610" spans="1:7">
      <c r="A610" s="71">
        <v>1994</v>
      </c>
      <c r="B610" s="71" t="s">
        <v>418</v>
      </c>
      <c r="C610" t="s">
        <v>25</v>
      </c>
      <c r="D610" s="71" t="s">
        <v>3</v>
      </c>
      <c r="E610" s="70">
        <f>IF('Total Employment'!CO$42&lt;0,"N/A",'Total Employment'!CO$42)</f>
        <v>25088</v>
      </c>
      <c r="F610" s="70" t="s">
        <v>434</v>
      </c>
      <c r="G610" s="75" t="s">
        <v>437</v>
      </c>
    </row>
    <row r="611" spans="1:7">
      <c r="A611" s="71">
        <v>1994</v>
      </c>
      <c r="B611" s="71" t="s">
        <v>418</v>
      </c>
      <c r="C611" t="s">
        <v>26</v>
      </c>
      <c r="D611" s="71" t="s">
        <v>3</v>
      </c>
      <c r="E611" s="70">
        <f>IF('Total Employment'!CO$45&lt;0,"N/A",'Total Employment'!CO$45)</f>
        <v>26995</v>
      </c>
      <c r="F611" s="70" t="s">
        <v>427</v>
      </c>
      <c r="G611" s="75" t="s">
        <v>69</v>
      </c>
    </row>
    <row r="612" spans="1:7">
      <c r="A612" s="71">
        <v>1994</v>
      </c>
      <c r="B612" s="71" t="s">
        <v>418</v>
      </c>
      <c r="C612" t="s">
        <v>27</v>
      </c>
      <c r="D612" s="71" t="s">
        <v>3</v>
      </c>
      <c r="E612" s="70">
        <f>IF('Total Employment'!CO$44&lt;0,"N/A",'Total Employment'!CO$44)</f>
        <v>217838</v>
      </c>
      <c r="F612" s="70" t="s">
        <v>427</v>
      </c>
      <c r="G612" s="75" t="s">
        <v>69</v>
      </c>
    </row>
    <row r="613" spans="1:7">
      <c r="A613" s="71">
        <v>1994</v>
      </c>
      <c r="B613" s="71" t="s">
        <v>418</v>
      </c>
      <c r="C613" t="s">
        <v>28</v>
      </c>
      <c r="D613" s="71" t="s">
        <v>3</v>
      </c>
      <c r="E613" s="70">
        <f>IF('Total Employment'!CO$51&lt;0,"N/A",'Total Employment'!CO$51)</f>
        <v>0</v>
      </c>
      <c r="F613" s="70" t="s">
        <v>422</v>
      </c>
      <c r="G613" s="76" t="s">
        <v>422</v>
      </c>
    </row>
    <row r="614" spans="1:7">
      <c r="A614" s="71">
        <v>1994</v>
      </c>
      <c r="B614" s="71" t="s">
        <v>418</v>
      </c>
      <c r="C614" t="s">
        <v>29</v>
      </c>
      <c r="D614" s="71" t="s">
        <v>3</v>
      </c>
      <c r="E614" s="70">
        <f>IF('Total Employment'!CO$50&lt;0,"N/A",'Total Employment'!CO$50)</f>
        <v>0</v>
      </c>
      <c r="F614" s="70" t="s">
        <v>422</v>
      </c>
      <c r="G614" s="76" t="s">
        <v>422</v>
      </c>
    </row>
    <row r="615" spans="1:7">
      <c r="A615" s="71">
        <v>1994</v>
      </c>
      <c r="B615" s="71" t="s">
        <v>418</v>
      </c>
      <c r="C615" t="s">
        <v>30</v>
      </c>
      <c r="D615" s="71" t="s">
        <v>3</v>
      </c>
      <c r="E615" s="70">
        <f>IF('Total Employment'!CO$56&lt;0,"N/A",'Total Employment'!CO$56)</f>
        <v>0</v>
      </c>
      <c r="F615" s="70" t="s">
        <v>422</v>
      </c>
      <c r="G615" s="76" t="s">
        <v>422</v>
      </c>
    </row>
    <row r="616" spans="1:7">
      <c r="A616" s="71">
        <v>1994</v>
      </c>
      <c r="B616" s="71" t="s">
        <v>418</v>
      </c>
      <c r="C616" t="s">
        <v>31</v>
      </c>
      <c r="D616" s="71" t="s">
        <v>3</v>
      </c>
      <c r="E616" s="70">
        <f>IF('Total Employment'!CO$57&lt;0,"N/A",'Total Employment'!CO$57)</f>
        <v>0</v>
      </c>
      <c r="F616" s="70" t="s">
        <v>422</v>
      </c>
      <c r="G616" s="76" t="s">
        <v>422</v>
      </c>
    </row>
    <row r="617" spans="1:7">
      <c r="A617" s="71">
        <v>1994</v>
      </c>
      <c r="B617" s="71" t="s">
        <v>418</v>
      </c>
      <c r="C617" t="s">
        <v>32</v>
      </c>
      <c r="D617" s="71" t="s">
        <v>3</v>
      </c>
      <c r="E617" s="70">
        <f>IF('Total Employment'!CO$58&lt;0,"N/A",'Total Employment'!CO$58)</f>
        <v>0</v>
      </c>
      <c r="F617" s="70" t="s">
        <v>422</v>
      </c>
      <c r="G617" s="76" t="s">
        <v>422</v>
      </c>
    </row>
    <row r="618" spans="1:7">
      <c r="A618" s="71">
        <v>1994</v>
      </c>
      <c r="B618" s="71" t="s">
        <v>418</v>
      </c>
      <c r="C618" t="s">
        <v>33</v>
      </c>
      <c r="D618" s="71" t="s">
        <v>3</v>
      </c>
      <c r="E618" s="70">
        <f>IF('Total Employment'!CO$59&lt;0,"N/A",'Total Employment'!CO$59)</f>
        <v>0</v>
      </c>
      <c r="F618" s="70" t="s">
        <v>422</v>
      </c>
      <c r="G618" s="76" t="s">
        <v>422</v>
      </c>
    </row>
    <row r="619" spans="1:7">
      <c r="A619" s="71">
        <v>1994</v>
      </c>
      <c r="B619" s="71" t="s">
        <v>418</v>
      </c>
      <c r="C619" t="s">
        <v>34</v>
      </c>
      <c r="D619" s="71" t="s">
        <v>3</v>
      </c>
      <c r="E619" s="70">
        <f>IF('Total Employment'!CO$17&lt;0,"N/A",'Total Employment'!CO$17)</f>
        <v>12999</v>
      </c>
      <c r="F619" s="70" t="s">
        <v>432</v>
      </c>
      <c r="G619" s="76" t="s">
        <v>443</v>
      </c>
    </row>
    <row r="620" spans="1:7">
      <c r="A620" s="71">
        <v>1994</v>
      </c>
      <c r="B620" s="71" t="s">
        <v>418</v>
      </c>
      <c r="C620" t="s">
        <v>35</v>
      </c>
      <c r="D620" s="71" t="s">
        <v>3</v>
      </c>
      <c r="E620" s="70">
        <f>IF('Total Employment'!CO$18&lt;0,"N/A",'Total Employment'!CO$18)</f>
        <v>0</v>
      </c>
      <c r="F620" s="70" t="s">
        <v>432</v>
      </c>
      <c r="G620" s="75" t="s">
        <v>439</v>
      </c>
    </row>
    <row r="621" spans="1:7">
      <c r="A621" s="71">
        <v>1994</v>
      </c>
      <c r="B621" s="71" t="s">
        <v>418</v>
      </c>
      <c r="C621" t="s">
        <v>36</v>
      </c>
      <c r="D621" s="71" t="s">
        <v>3</v>
      </c>
      <c r="E621" s="70">
        <f>IF('Total Employment'!CO$19&lt;0,"N/A",'Total Employment'!CO$19)</f>
        <v>0</v>
      </c>
      <c r="F621" s="70" t="s">
        <v>432</v>
      </c>
      <c r="G621" s="75" t="s">
        <v>439</v>
      </c>
    </row>
    <row r="622" spans="1:7">
      <c r="A622" s="71">
        <v>1994</v>
      </c>
      <c r="B622" s="71" t="s">
        <v>418</v>
      </c>
      <c r="C622" t="s">
        <v>37</v>
      </c>
      <c r="D622" s="71" t="s">
        <v>3</v>
      </c>
      <c r="E622" s="70">
        <f>IF('Total Employment'!CO$20&lt;0,"N/A",'Total Employment'!CO$20)</f>
        <v>0</v>
      </c>
      <c r="F622" s="70" t="s">
        <v>432</v>
      </c>
      <c r="G622" s="75" t="s">
        <v>439</v>
      </c>
    </row>
    <row r="623" spans="1:7">
      <c r="A623" s="71">
        <v>1994</v>
      </c>
      <c r="B623" s="71" t="s">
        <v>418</v>
      </c>
      <c r="C623" t="s">
        <v>38</v>
      </c>
      <c r="D623" s="71" t="s">
        <v>3</v>
      </c>
      <c r="E623" s="70">
        <f>IF('Total Employment'!CO$28&lt;0,"N/A",'Total Employment'!CO$28)</f>
        <v>0</v>
      </c>
      <c r="F623" s="70" t="s">
        <v>432</v>
      </c>
      <c r="G623" s="75" t="s">
        <v>440</v>
      </c>
    </row>
    <row r="624" spans="1:7">
      <c r="A624" s="71">
        <v>1994</v>
      </c>
      <c r="B624" s="71" t="s">
        <v>418</v>
      </c>
      <c r="C624" t="s">
        <v>39</v>
      </c>
      <c r="D624" s="71" t="s">
        <v>3</v>
      </c>
      <c r="E624" s="70">
        <f>IF('Total Employment'!CO$29&lt;0,"N/A",'Total Employment'!CO$29)</f>
        <v>0</v>
      </c>
      <c r="F624" s="70" t="s">
        <v>432</v>
      </c>
      <c r="G624" s="75" t="s">
        <v>440</v>
      </c>
    </row>
    <row r="625" spans="1:7">
      <c r="A625" s="71">
        <v>1994</v>
      </c>
      <c r="B625" s="71" t="s">
        <v>418</v>
      </c>
      <c r="C625" t="s">
        <v>40</v>
      </c>
      <c r="D625" s="71" t="s">
        <v>3</v>
      </c>
      <c r="E625" s="70">
        <f>IF('Total Employment'!CO$30&lt;0,"N/A",'Total Employment'!CO$30)</f>
        <v>0</v>
      </c>
      <c r="F625" s="70" t="s">
        <v>432</v>
      </c>
      <c r="G625" s="75" t="s">
        <v>440</v>
      </c>
    </row>
    <row r="626" spans="1:7">
      <c r="A626" s="71">
        <v>1994</v>
      </c>
      <c r="B626" s="71" t="s">
        <v>418</v>
      </c>
      <c r="C626" t="s">
        <v>208</v>
      </c>
      <c r="D626" s="71" t="s">
        <v>3</v>
      </c>
      <c r="E626" s="70">
        <f>IF('Total Employment'!CO$31&lt;0,"N/A",'Total Employment'!CO$31)</f>
        <v>12999</v>
      </c>
      <c r="F626" s="70" t="s">
        <v>432</v>
      </c>
      <c r="G626" s="75" t="s">
        <v>441</v>
      </c>
    </row>
    <row r="627" spans="1:7">
      <c r="A627" s="71">
        <v>1994</v>
      </c>
      <c r="B627" s="71" t="s">
        <v>418</v>
      </c>
      <c r="C627" t="s">
        <v>42</v>
      </c>
      <c r="D627" s="71" t="s">
        <v>3</v>
      </c>
      <c r="E627" s="70">
        <f>IF('Total Employment'!CO$43&lt;0,"N/A",'Total Employment'!CO$43)</f>
        <v>4598</v>
      </c>
      <c r="F627" s="70" t="s">
        <v>432</v>
      </c>
      <c r="G627" s="75" t="s">
        <v>237</v>
      </c>
    </row>
    <row r="628" spans="1:7">
      <c r="A628" s="71">
        <v>1994</v>
      </c>
      <c r="B628" s="71" t="s">
        <v>418</v>
      </c>
      <c r="C628" t="s">
        <v>43</v>
      </c>
      <c r="D628" s="71" t="s">
        <v>3</v>
      </c>
      <c r="E628" s="70">
        <f>IF('Total Employment'!CO$12&lt;0,"N/A",'Total Employment'!CO$12)</f>
        <v>23258</v>
      </c>
      <c r="F628" s="70" t="s">
        <v>432</v>
      </c>
      <c r="G628" s="75" t="s">
        <v>438</v>
      </c>
    </row>
    <row r="629" spans="1:7">
      <c r="A629" s="71">
        <v>1994</v>
      </c>
      <c r="B629" s="71" t="s">
        <v>418</v>
      </c>
      <c r="C629" t="s">
        <v>44</v>
      </c>
      <c r="D629" s="71" t="s">
        <v>3</v>
      </c>
      <c r="E629" s="70">
        <f>IF('Total Employment'!CO$14&lt;0,"N/A",'Total Employment'!CO$14)</f>
        <v>827270</v>
      </c>
      <c r="F629" s="70" t="s">
        <v>442</v>
      </c>
      <c r="G629" s="75" t="s">
        <v>71</v>
      </c>
    </row>
    <row r="630" spans="1:7">
      <c r="A630" s="71">
        <v>1994</v>
      </c>
      <c r="B630" s="71" t="s">
        <v>418</v>
      </c>
      <c r="C630" t="s">
        <v>45</v>
      </c>
      <c r="D630" s="71" t="s">
        <v>3</v>
      </c>
      <c r="E630" s="70">
        <f>IF('Total Employment'!CO$54&lt;0,"N/A",'Total Employment'!CO$54)</f>
        <v>0</v>
      </c>
      <c r="F630" s="70" t="s">
        <v>422</v>
      </c>
      <c r="G630" s="75" t="s">
        <v>422</v>
      </c>
    </row>
    <row r="631" spans="1:7">
      <c r="A631" s="71">
        <v>1994</v>
      </c>
      <c r="B631" s="71" t="s">
        <v>418</v>
      </c>
      <c r="C631" t="s">
        <v>46</v>
      </c>
      <c r="D631" s="71" t="s">
        <v>3</v>
      </c>
      <c r="E631" s="70">
        <f>IF('Total Employment'!CO$53&lt;0,"N/A",'Total Employment'!CO$53)</f>
        <v>148537</v>
      </c>
      <c r="F631" s="70" t="s">
        <v>425</v>
      </c>
      <c r="G631" s="75" t="s">
        <v>426</v>
      </c>
    </row>
    <row r="632" spans="1:7">
      <c r="A632" s="71">
        <v>1995</v>
      </c>
      <c r="B632" s="71" t="s">
        <v>418</v>
      </c>
      <c r="C632" t="s">
        <v>5</v>
      </c>
      <c r="D632" s="71" t="s">
        <v>3</v>
      </c>
      <c r="E632" s="70">
        <f>IF('Total Employment'!CJ$11&lt;0,"N/A",'Total Employment'!CJ$11)</f>
        <v>2895275</v>
      </c>
      <c r="F632" s="70"/>
    </row>
    <row r="633" spans="1:7">
      <c r="A633" s="71">
        <v>1995</v>
      </c>
      <c r="B633" s="71" t="s">
        <v>418</v>
      </c>
      <c r="C633" t="s">
        <v>6</v>
      </c>
      <c r="D633" s="71" t="s">
        <v>3</v>
      </c>
      <c r="E633" s="70">
        <f>IF('Total Employment'!CJ$33&lt;0,"N/A",'Total Employment'!CJ$33)</f>
        <v>131319</v>
      </c>
      <c r="F633" s="70" t="s">
        <v>425</v>
      </c>
      <c r="G633" s="75" t="s">
        <v>426</v>
      </c>
    </row>
    <row r="634" spans="1:7">
      <c r="A634" s="71">
        <v>1995</v>
      </c>
      <c r="B634" s="71" t="s">
        <v>418</v>
      </c>
      <c r="C634" t="s">
        <v>7</v>
      </c>
      <c r="D634" s="71" t="s">
        <v>3</v>
      </c>
      <c r="E634" s="70">
        <f>IF('Total Employment'!CJ$37&lt;0,"N/A",'Total Employment'!CJ$37)</f>
        <v>23691</v>
      </c>
      <c r="F634" s="70" t="s">
        <v>425</v>
      </c>
      <c r="G634" s="75" t="s">
        <v>426</v>
      </c>
    </row>
    <row r="635" spans="1:7">
      <c r="A635" s="71">
        <v>1995</v>
      </c>
      <c r="B635" s="71" t="s">
        <v>418</v>
      </c>
      <c r="C635" t="s">
        <v>8</v>
      </c>
      <c r="D635" s="71" t="s">
        <v>3</v>
      </c>
      <c r="E635" s="70">
        <f>IF('Total Employment'!CJ$36&lt;0,"N/A",'Total Employment'!CJ$36)</f>
        <v>52535</v>
      </c>
      <c r="F635" s="70" t="s">
        <v>427</v>
      </c>
      <c r="G635" s="75" t="s">
        <v>428</v>
      </c>
    </row>
    <row r="636" spans="1:7">
      <c r="A636" s="71">
        <v>1995</v>
      </c>
      <c r="B636" s="71" t="s">
        <v>418</v>
      </c>
      <c r="C636" t="s">
        <v>9</v>
      </c>
      <c r="D636" s="71" t="s">
        <v>3</v>
      </c>
      <c r="E636" s="70">
        <f>IF('Total Employment'!CJ$13&lt;0,"N/A",'Total Employment'!CJ$13)</f>
        <v>831106</v>
      </c>
      <c r="F636" s="70" t="s">
        <v>429</v>
      </c>
      <c r="G636" s="75" t="s">
        <v>422</v>
      </c>
    </row>
    <row r="637" spans="1:7">
      <c r="A637" s="71">
        <v>1995</v>
      </c>
      <c r="B637" s="71" t="s">
        <v>418</v>
      </c>
      <c r="C637" t="s">
        <v>10</v>
      </c>
      <c r="D637" s="71" t="s">
        <v>3</v>
      </c>
      <c r="E637" s="70">
        <f>IF('Total Employment'!CJ$46&lt;0,"N/A",'Total Employment'!CJ$46)</f>
        <v>86087</v>
      </c>
      <c r="F637" s="70" t="s">
        <v>427</v>
      </c>
      <c r="G637" s="75" t="s">
        <v>428</v>
      </c>
    </row>
    <row r="638" spans="1:7">
      <c r="A638" s="71">
        <v>1995</v>
      </c>
      <c r="B638" s="71" t="s">
        <v>418</v>
      </c>
      <c r="C638" t="s">
        <v>11</v>
      </c>
      <c r="D638" s="71" t="s">
        <v>3</v>
      </c>
      <c r="E638" s="70">
        <f>IF('Total Employment'!CJ$47&lt;0,"N/A",'Total Employment'!CJ$47)</f>
        <v>86087</v>
      </c>
      <c r="F638" s="70" t="s">
        <v>427</v>
      </c>
      <c r="G638" s="75" t="s">
        <v>428</v>
      </c>
    </row>
    <row r="639" spans="1:7">
      <c r="A639" s="71">
        <v>1995</v>
      </c>
      <c r="B639" s="71" t="s">
        <v>418</v>
      </c>
      <c r="C639" t="s">
        <v>13</v>
      </c>
      <c r="D639" s="71" t="s">
        <v>3</v>
      </c>
      <c r="E639" s="70">
        <f>IF(E638="N/A","N/A",E637-E638)</f>
        <v>0</v>
      </c>
      <c r="F639" s="70" t="s">
        <v>427</v>
      </c>
      <c r="G639" s="75" t="s">
        <v>428</v>
      </c>
    </row>
    <row r="640" spans="1:7">
      <c r="A640" s="71">
        <v>1995</v>
      </c>
      <c r="B640" s="71" t="s">
        <v>418</v>
      </c>
      <c r="C640" t="s">
        <v>14</v>
      </c>
      <c r="D640" s="71" t="s">
        <v>3</v>
      </c>
      <c r="E640" s="70">
        <f>IF('Total Employment'!CJ$34&lt;0,"N/A",'Total Employment'!CJ$34)</f>
        <v>0</v>
      </c>
      <c r="F640" s="70" t="s">
        <v>427</v>
      </c>
      <c r="G640" s="75" t="s">
        <v>431</v>
      </c>
    </row>
    <row r="641" spans="1:7">
      <c r="A641" s="71">
        <v>1995</v>
      </c>
      <c r="B641" s="71" t="s">
        <v>418</v>
      </c>
      <c r="C641" t="s">
        <v>15</v>
      </c>
      <c r="D641" s="71" t="s">
        <v>3</v>
      </c>
      <c r="E641" s="70">
        <f>IF('Total Employment'!CJ$35&lt;0,"N/A",'Total Employment'!CJ$35)</f>
        <v>0</v>
      </c>
      <c r="F641" s="70" t="s">
        <v>427</v>
      </c>
      <c r="G641" s="75" t="s">
        <v>431</v>
      </c>
    </row>
    <row r="642" spans="1:7">
      <c r="A642" s="71">
        <v>1995</v>
      </c>
      <c r="B642" s="71" t="s">
        <v>418</v>
      </c>
      <c r="C642" t="s">
        <v>16</v>
      </c>
      <c r="D642" s="71" t="s">
        <v>3</v>
      </c>
      <c r="E642" s="70">
        <f>IF(E641="N/A","N/A",E640-E641)</f>
        <v>0</v>
      </c>
      <c r="F642" s="70" t="s">
        <v>427</v>
      </c>
      <c r="G642" s="75" t="s">
        <v>431</v>
      </c>
    </row>
    <row r="643" spans="1:7">
      <c r="A643" s="71">
        <v>1995</v>
      </c>
      <c r="B643" s="71" t="s">
        <v>418</v>
      </c>
      <c r="C643" t="s">
        <v>17</v>
      </c>
      <c r="D643" s="71" t="s">
        <v>3</v>
      </c>
      <c r="E643" s="70">
        <f>IF('Total Employment'!CJ$16&lt;0,"N/A",'Total Employment'!CJ$16)</f>
        <v>28493</v>
      </c>
      <c r="F643" s="70" t="s">
        <v>427</v>
      </c>
      <c r="G643" s="75" t="s">
        <v>428</v>
      </c>
    </row>
    <row r="644" spans="1:7">
      <c r="A644" s="71">
        <v>1995</v>
      </c>
      <c r="B644" s="71" t="s">
        <v>418</v>
      </c>
      <c r="C644" t="s">
        <v>18</v>
      </c>
      <c r="D644" s="71" t="s">
        <v>3</v>
      </c>
      <c r="E644" s="70">
        <f>IF('Total Employment'!CJ$41&lt;0,"N/A",'Total Employment'!CJ$41)</f>
        <v>3671</v>
      </c>
      <c r="F644" s="70" t="s">
        <v>432</v>
      </c>
      <c r="G644" s="75" t="s">
        <v>430</v>
      </c>
    </row>
    <row r="645" spans="1:7">
      <c r="A645" s="71">
        <v>1995</v>
      </c>
      <c r="B645" s="71" t="s">
        <v>418</v>
      </c>
      <c r="C645" t="s">
        <v>19</v>
      </c>
      <c r="D645" s="71" t="s">
        <v>3</v>
      </c>
      <c r="E645" s="70">
        <f>IF('Total Employment'!CJ$15&lt;0,"N/A",'Total Employment'!CJ$15)</f>
        <v>48508</v>
      </c>
      <c r="F645" s="70" t="s">
        <v>427</v>
      </c>
      <c r="G645" s="75" t="s">
        <v>430</v>
      </c>
    </row>
    <row r="646" spans="1:7">
      <c r="A646" s="71">
        <v>1995</v>
      </c>
      <c r="B646" s="71" t="s">
        <v>418</v>
      </c>
      <c r="C646" t="s">
        <v>20</v>
      </c>
      <c r="D646" s="71" t="s">
        <v>3</v>
      </c>
      <c r="E646" s="70">
        <f>IF('Total Employment'!CJ$52&lt;0,"N/A",'Total Employment'!CJ$52)</f>
        <v>14882</v>
      </c>
      <c r="F646" s="70" t="s">
        <v>432</v>
      </c>
      <c r="G646" s="75" t="s">
        <v>430</v>
      </c>
    </row>
    <row r="647" spans="1:7">
      <c r="A647" s="71">
        <v>1995</v>
      </c>
      <c r="B647" s="71" t="s">
        <v>418</v>
      </c>
      <c r="C647" t="s">
        <v>21</v>
      </c>
      <c r="D647" s="71" t="s">
        <v>3</v>
      </c>
      <c r="E647" s="70">
        <f>IF('Total Employment'!CJ$48&lt;0,"N/A",'Total Employment'!CJ$48)</f>
        <v>9752</v>
      </c>
      <c r="F647" s="70" t="s">
        <v>434</v>
      </c>
      <c r="G647" s="75" t="s">
        <v>422</v>
      </c>
    </row>
    <row r="648" spans="1:7">
      <c r="A648" s="71">
        <v>1995</v>
      </c>
      <c r="B648" s="71" t="s">
        <v>418</v>
      </c>
      <c r="C648" t="s">
        <v>421</v>
      </c>
      <c r="D648" s="71" t="s">
        <v>3</v>
      </c>
      <c r="E648" s="70">
        <f>IF('Total Employment'!CJ$38&lt;0,"N/A",'Total Employment'!CJ$38)</f>
        <v>314684</v>
      </c>
      <c r="F648" s="70" t="s">
        <v>427</v>
      </c>
      <c r="G648" s="75" t="s">
        <v>433</v>
      </c>
    </row>
    <row r="649" spans="1:7">
      <c r="A649" s="71">
        <v>1995</v>
      </c>
      <c r="B649" s="71" t="s">
        <v>418</v>
      </c>
      <c r="C649" t="s">
        <v>22</v>
      </c>
      <c r="D649" s="71" t="s">
        <v>3</v>
      </c>
      <c r="E649" s="70">
        <f>IF('Total Employment'!CJ$39&lt;0,"N/A",'Total Employment'!CJ$39)</f>
        <v>141061</v>
      </c>
      <c r="F649" s="70" t="s">
        <v>427</v>
      </c>
      <c r="G649" s="75" t="s">
        <v>433</v>
      </c>
    </row>
    <row r="650" spans="1:7">
      <c r="A650" s="71">
        <v>1995</v>
      </c>
      <c r="B650" s="71" t="s">
        <v>418</v>
      </c>
      <c r="C650" t="s">
        <v>23</v>
      </c>
      <c r="D650" s="71" t="s">
        <v>3</v>
      </c>
      <c r="E650" s="70">
        <f>IF('Total Employment'!CJ$40&lt;0,"N/A",'Total Employment'!CJ$40)</f>
        <v>173623</v>
      </c>
      <c r="F650" s="70" t="s">
        <v>427</v>
      </c>
      <c r="G650" s="75" t="s">
        <v>433</v>
      </c>
    </row>
    <row r="651" spans="1:7">
      <c r="A651" s="71">
        <v>1995</v>
      </c>
      <c r="B651" s="71" t="s">
        <v>418</v>
      </c>
      <c r="C651" t="s">
        <v>24</v>
      </c>
      <c r="D651" s="71" t="s">
        <v>3</v>
      </c>
      <c r="E651" s="70">
        <f>IF('Total Employment'!CJ$32&lt;0,"N/A",'Total Employment'!CJ$32)</f>
        <v>68393</v>
      </c>
      <c r="F651" s="70" t="s">
        <v>435</v>
      </c>
      <c r="G651" s="75" t="s">
        <v>436</v>
      </c>
    </row>
    <row r="652" spans="1:7">
      <c r="A652" s="71">
        <v>1995</v>
      </c>
      <c r="B652" s="71" t="s">
        <v>418</v>
      </c>
      <c r="C652" t="s">
        <v>25</v>
      </c>
      <c r="D652" s="71" t="s">
        <v>3</v>
      </c>
      <c r="E652" s="70">
        <f>IF('Total Employment'!CJ$42&lt;0,"N/A",'Total Employment'!CJ$42)</f>
        <v>19845</v>
      </c>
      <c r="F652" s="70" t="s">
        <v>434</v>
      </c>
      <c r="G652" s="75" t="s">
        <v>437</v>
      </c>
    </row>
    <row r="653" spans="1:7">
      <c r="A653" s="71">
        <v>1995</v>
      </c>
      <c r="B653" s="71" t="s">
        <v>418</v>
      </c>
      <c r="C653" t="s">
        <v>26</v>
      </c>
      <c r="D653" s="71" t="s">
        <v>3</v>
      </c>
      <c r="E653" s="70">
        <f>IF('Total Employment'!CJ$45&lt;0,"N/A",'Total Employment'!CJ$45)</f>
        <v>25690</v>
      </c>
      <c r="F653" s="70" t="s">
        <v>427</v>
      </c>
      <c r="G653" s="75" t="s">
        <v>69</v>
      </c>
    </row>
    <row r="654" spans="1:7">
      <c r="A654" s="71">
        <v>1995</v>
      </c>
      <c r="B654" s="71" t="s">
        <v>418</v>
      </c>
      <c r="C654" t="s">
        <v>27</v>
      </c>
      <c r="D654" s="71" t="s">
        <v>3</v>
      </c>
      <c r="E654" s="70">
        <f>IF('Total Employment'!CJ$44&lt;0,"N/A",'Total Employment'!CJ$44)</f>
        <v>210332</v>
      </c>
      <c r="F654" s="70" t="s">
        <v>427</v>
      </c>
      <c r="G654" s="75" t="s">
        <v>69</v>
      </c>
    </row>
    <row r="655" spans="1:7">
      <c r="A655" s="71">
        <v>1995</v>
      </c>
      <c r="B655" s="71" t="s">
        <v>418</v>
      </c>
      <c r="C655" t="s">
        <v>28</v>
      </c>
      <c r="D655" s="71" t="s">
        <v>3</v>
      </c>
      <c r="E655" s="70">
        <f>IF('Total Employment'!CJ$51&lt;0,"N/A",'Total Employment'!CJ$51)</f>
        <v>0</v>
      </c>
      <c r="F655" s="70" t="s">
        <v>422</v>
      </c>
      <c r="G655" s="76" t="s">
        <v>422</v>
      </c>
    </row>
    <row r="656" spans="1:7">
      <c r="A656" s="71">
        <v>1995</v>
      </c>
      <c r="B656" s="71" t="s">
        <v>418</v>
      </c>
      <c r="C656" t="s">
        <v>29</v>
      </c>
      <c r="D656" s="71" t="s">
        <v>3</v>
      </c>
      <c r="E656" s="70">
        <f>IF('Total Employment'!CJ$50&lt;0,"N/A",'Total Employment'!CJ$50)</f>
        <v>0</v>
      </c>
      <c r="F656" s="70" t="s">
        <v>422</v>
      </c>
      <c r="G656" s="76" t="s">
        <v>422</v>
      </c>
    </row>
    <row r="657" spans="1:7">
      <c r="A657" s="71">
        <v>1995</v>
      </c>
      <c r="B657" s="71" t="s">
        <v>418</v>
      </c>
      <c r="C657" t="s">
        <v>30</v>
      </c>
      <c r="D657" s="71" t="s">
        <v>3</v>
      </c>
      <c r="E657" s="70">
        <f>IF('Total Employment'!CJ$56&lt;0,"N/A",'Total Employment'!CJ$56)</f>
        <v>0</v>
      </c>
      <c r="F657" s="70" t="s">
        <v>422</v>
      </c>
      <c r="G657" s="76" t="s">
        <v>422</v>
      </c>
    </row>
    <row r="658" spans="1:7">
      <c r="A658" s="71">
        <v>1995</v>
      </c>
      <c r="B658" s="71" t="s">
        <v>418</v>
      </c>
      <c r="C658" t="s">
        <v>31</v>
      </c>
      <c r="D658" s="71" t="s">
        <v>3</v>
      </c>
      <c r="E658" s="70">
        <f>IF('Total Employment'!CJ$57&lt;0,"N/A",'Total Employment'!CJ$57)</f>
        <v>0</v>
      </c>
      <c r="F658" s="70" t="s">
        <v>422</v>
      </c>
      <c r="G658" s="76" t="s">
        <v>422</v>
      </c>
    </row>
    <row r="659" spans="1:7">
      <c r="A659" s="71">
        <v>1995</v>
      </c>
      <c r="B659" s="71" t="s">
        <v>418</v>
      </c>
      <c r="C659" t="s">
        <v>32</v>
      </c>
      <c r="D659" s="71" t="s">
        <v>3</v>
      </c>
      <c r="E659" s="70">
        <f>IF('Total Employment'!CJ$58&lt;0,"N/A",'Total Employment'!CJ$58)</f>
        <v>0</v>
      </c>
      <c r="F659" s="70" t="s">
        <v>422</v>
      </c>
      <c r="G659" s="76" t="s">
        <v>422</v>
      </c>
    </row>
    <row r="660" spans="1:7">
      <c r="A660" s="71">
        <v>1995</v>
      </c>
      <c r="B660" s="71" t="s">
        <v>418</v>
      </c>
      <c r="C660" t="s">
        <v>33</v>
      </c>
      <c r="D660" s="71" t="s">
        <v>3</v>
      </c>
      <c r="E660" s="70">
        <f>IF('Total Employment'!CJ$59&lt;0,"N/A",'Total Employment'!CJ$59)</f>
        <v>0</v>
      </c>
      <c r="F660" s="70" t="s">
        <v>422</v>
      </c>
      <c r="G660" s="76" t="s">
        <v>422</v>
      </c>
    </row>
    <row r="661" spans="1:7">
      <c r="A661" s="71">
        <v>1995</v>
      </c>
      <c r="B661" s="71" t="s">
        <v>418</v>
      </c>
      <c r="C661" t="s">
        <v>34</v>
      </c>
      <c r="D661" s="71" t="s">
        <v>3</v>
      </c>
      <c r="E661" s="70">
        <f>IF('Total Employment'!CJ$17&lt;0,"N/A",'Total Employment'!CJ$17)</f>
        <v>12461</v>
      </c>
      <c r="F661" s="70" t="s">
        <v>432</v>
      </c>
      <c r="G661" s="76" t="s">
        <v>443</v>
      </c>
    </row>
    <row r="662" spans="1:7">
      <c r="A662" s="71">
        <v>1995</v>
      </c>
      <c r="B662" s="71" t="s">
        <v>418</v>
      </c>
      <c r="C662" t="s">
        <v>35</v>
      </c>
      <c r="D662" s="71" t="s">
        <v>3</v>
      </c>
      <c r="E662" s="70">
        <f>IF('Total Employment'!CJ$18&lt;0,"N/A",'Total Employment'!CJ$18)</f>
        <v>0</v>
      </c>
      <c r="F662" s="70" t="s">
        <v>432</v>
      </c>
      <c r="G662" s="75" t="s">
        <v>439</v>
      </c>
    </row>
    <row r="663" spans="1:7">
      <c r="A663" s="71">
        <v>1995</v>
      </c>
      <c r="B663" s="71" t="s">
        <v>418</v>
      </c>
      <c r="C663" t="s">
        <v>36</v>
      </c>
      <c r="D663" s="71" t="s">
        <v>3</v>
      </c>
      <c r="E663" s="70">
        <f>IF('Total Employment'!CJ$19&lt;0,"N/A",'Total Employment'!CJ$19)</f>
        <v>0</v>
      </c>
      <c r="F663" s="70" t="s">
        <v>432</v>
      </c>
      <c r="G663" s="75" t="s">
        <v>439</v>
      </c>
    </row>
    <row r="664" spans="1:7">
      <c r="A664" s="71">
        <v>1995</v>
      </c>
      <c r="B664" s="71" t="s">
        <v>418</v>
      </c>
      <c r="C664" t="s">
        <v>37</v>
      </c>
      <c r="D664" s="71" t="s">
        <v>3</v>
      </c>
      <c r="E664" s="70">
        <f>IF('Total Employment'!CJ$20&lt;0,"N/A",'Total Employment'!CJ$20)</f>
        <v>0</v>
      </c>
      <c r="F664" s="70" t="s">
        <v>432</v>
      </c>
      <c r="G664" s="75" t="s">
        <v>439</v>
      </c>
    </row>
    <row r="665" spans="1:7">
      <c r="A665" s="71">
        <v>1995</v>
      </c>
      <c r="B665" s="71" t="s">
        <v>418</v>
      </c>
      <c r="C665" t="s">
        <v>38</v>
      </c>
      <c r="D665" s="71" t="s">
        <v>3</v>
      </c>
      <c r="E665" s="70">
        <f>IF('Total Employment'!CJ$28&lt;0,"N/A",'Total Employment'!CJ$28)</f>
        <v>0</v>
      </c>
      <c r="F665" s="70" t="s">
        <v>432</v>
      </c>
      <c r="G665" s="75" t="s">
        <v>440</v>
      </c>
    </row>
    <row r="666" spans="1:7">
      <c r="A666" s="71">
        <v>1995</v>
      </c>
      <c r="B666" s="71" t="s">
        <v>418</v>
      </c>
      <c r="C666" t="s">
        <v>39</v>
      </c>
      <c r="D666" s="71" t="s">
        <v>3</v>
      </c>
      <c r="E666" s="70">
        <f>IF('Total Employment'!CJ$29&lt;0,"N/A",'Total Employment'!CJ$29)</f>
        <v>0</v>
      </c>
      <c r="F666" s="70" t="s">
        <v>432</v>
      </c>
      <c r="G666" s="75" t="s">
        <v>440</v>
      </c>
    </row>
    <row r="667" spans="1:7">
      <c r="A667" s="71">
        <v>1995</v>
      </c>
      <c r="B667" s="71" t="s">
        <v>418</v>
      </c>
      <c r="C667" t="s">
        <v>40</v>
      </c>
      <c r="D667" s="71" t="s">
        <v>3</v>
      </c>
      <c r="E667" s="70">
        <f>IF('Total Employment'!CJ$30&lt;0,"N/A",'Total Employment'!CJ$30)</f>
        <v>0</v>
      </c>
      <c r="F667" s="70" t="s">
        <v>432</v>
      </c>
      <c r="G667" s="75" t="s">
        <v>440</v>
      </c>
    </row>
    <row r="668" spans="1:7">
      <c r="A668" s="71">
        <v>1995</v>
      </c>
      <c r="B668" s="71" t="s">
        <v>418</v>
      </c>
      <c r="C668" t="s">
        <v>208</v>
      </c>
      <c r="D668" s="71" t="s">
        <v>3</v>
      </c>
      <c r="E668" s="70">
        <f>IF('Total Employment'!CJ$31&lt;0,"N/A",'Total Employment'!CJ$31)</f>
        <v>12461</v>
      </c>
      <c r="F668" s="70" t="s">
        <v>432</v>
      </c>
      <c r="G668" s="75" t="s">
        <v>441</v>
      </c>
    </row>
    <row r="669" spans="1:7">
      <c r="A669" s="71">
        <v>1995</v>
      </c>
      <c r="B669" s="71" t="s">
        <v>418</v>
      </c>
      <c r="C669" t="s">
        <v>42</v>
      </c>
      <c r="D669" s="71" t="s">
        <v>3</v>
      </c>
      <c r="E669" s="70">
        <f>IF('Total Employment'!CJ$43&lt;0,"N/A",'Total Employment'!CJ$43)</f>
        <v>4554</v>
      </c>
      <c r="F669" s="70" t="s">
        <v>432</v>
      </c>
      <c r="G669" s="75" t="s">
        <v>237</v>
      </c>
    </row>
    <row r="670" spans="1:7">
      <c r="A670" s="71">
        <v>1995</v>
      </c>
      <c r="B670" s="71" t="s">
        <v>418</v>
      </c>
      <c r="C670" t="s">
        <v>43</v>
      </c>
      <c r="D670" s="71" t="s">
        <v>3</v>
      </c>
      <c r="E670" s="70">
        <f>IF('Total Employment'!CJ$12&lt;0,"N/A",'Total Employment'!CJ$12)</f>
        <v>21588</v>
      </c>
      <c r="F670" s="70" t="s">
        <v>432</v>
      </c>
      <c r="G670" s="75" t="s">
        <v>438</v>
      </c>
    </row>
    <row r="671" spans="1:7">
      <c r="A671" s="71">
        <v>1995</v>
      </c>
      <c r="B671" s="71" t="s">
        <v>418</v>
      </c>
      <c r="C671" t="s">
        <v>44</v>
      </c>
      <c r="D671" s="71" t="s">
        <v>3</v>
      </c>
      <c r="E671" s="70">
        <f>IF('Total Employment'!CJ$14&lt;0,"N/A",'Total Employment'!CJ$14)</f>
        <v>849379</v>
      </c>
      <c r="F671" s="70" t="s">
        <v>442</v>
      </c>
      <c r="G671" s="75" t="s">
        <v>71</v>
      </c>
    </row>
    <row r="672" spans="1:7">
      <c r="A672" s="71">
        <v>1995</v>
      </c>
      <c r="B672" s="71" t="s">
        <v>418</v>
      </c>
      <c r="C672" t="s">
        <v>45</v>
      </c>
      <c r="D672" s="71" t="s">
        <v>3</v>
      </c>
      <c r="E672" s="70">
        <f>IF('Total Employment'!CJ$54&lt;0,"N/A",'Total Employment'!CJ$54)</f>
        <v>0</v>
      </c>
      <c r="F672" s="70" t="s">
        <v>422</v>
      </c>
      <c r="G672" s="75" t="s">
        <v>422</v>
      </c>
    </row>
    <row r="673" spans="1:7">
      <c r="A673" s="71">
        <v>1995</v>
      </c>
      <c r="B673" s="71" t="s">
        <v>418</v>
      </c>
      <c r="C673" t="s">
        <v>46</v>
      </c>
      <c r="D673" s="71" t="s">
        <v>3</v>
      </c>
      <c r="E673" s="70">
        <f>IF('Total Employment'!CJ$53&lt;0,"N/A",'Total Employment'!CJ$53)</f>
        <v>138305</v>
      </c>
      <c r="F673" s="70" t="s">
        <v>425</v>
      </c>
      <c r="G673" s="75" t="s">
        <v>426</v>
      </c>
    </row>
    <row r="674" spans="1:7">
      <c r="A674" s="71">
        <v>1997</v>
      </c>
      <c r="B674" s="71" t="s">
        <v>418</v>
      </c>
      <c r="C674" t="s">
        <v>5</v>
      </c>
      <c r="D674" s="71" t="s">
        <v>3</v>
      </c>
      <c r="E674" s="70">
        <f>IF('Total Employment'!CE$11&lt;0,"N/A",'Total Employment'!CE$11)</f>
        <v>2807077</v>
      </c>
      <c r="F674" s="70"/>
    </row>
    <row r="675" spans="1:7">
      <c r="A675" s="71">
        <v>1997</v>
      </c>
      <c r="B675" s="71" t="s">
        <v>418</v>
      </c>
      <c r="C675" t="s">
        <v>6</v>
      </c>
      <c r="D675" s="71" t="s">
        <v>3</v>
      </c>
      <c r="E675" s="70">
        <f>IF('Total Employment'!CE$33&lt;0,"N/A",'Total Employment'!CE$33)</f>
        <v>139363</v>
      </c>
      <c r="F675" s="70" t="s">
        <v>425</v>
      </c>
      <c r="G675" s="75" t="s">
        <v>426</v>
      </c>
    </row>
    <row r="676" spans="1:7">
      <c r="A676" s="71">
        <v>1997</v>
      </c>
      <c r="B676" s="71" t="s">
        <v>418</v>
      </c>
      <c r="C676" t="s">
        <v>7</v>
      </c>
      <c r="D676" s="71" t="s">
        <v>3</v>
      </c>
      <c r="E676" s="70">
        <f>IF('Total Employment'!CE$37&lt;0,"N/A",'Total Employment'!CE$37)</f>
        <v>22274</v>
      </c>
      <c r="F676" s="70" t="s">
        <v>425</v>
      </c>
      <c r="G676" s="75" t="s">
        <v>426</v>
      </c>
    </row>
    <row r="677" spans="1:7">
      <c r="A677" s="71">
        <v>1997</v>
      </c>
      <c r="B677" s="71" t="s">
        <v>418</v>
      </c>
      <c r="C677" t="s">
        <v>8</v>
      </c>
      <c r="D677" s="71" t="s">
        <v>3</v>
      </c>
      <c r="E677" s="70">
        <f>IF('Total Employment'!CE$36&lt;0,"N/A",'Total Employment'!CE$36)</f>
        <v>52636</v>
      </c>
      <c r="F677" s="70" t="s">
        <v>427</v>
      </c>
      <c r="G677" s="75" t="s">
        <v>428</v>
      </c>
    </row>
    <row r="678" spans="1:7">
      <c r="A678" s="71">
        <v>1997</v>
      </c>
      <c r="B678" s="71" t="s">
        <v>418</v>
      </c>
      <c r="C678" t="s">
        <v>9</v>
      </c>
      <c r="D678" s="71" t="s">
        <v>3</v>
      </c>
      <c r="E678" s="70">
        <f>IF('Total Employment'!CE$13&lt;0,"N/A",'Total Employment'!CE$13)</f>
        <v>776998</v>
      </c>
      <c r="F678" s="70" t="s">
        <v>429</v>
      </c>
      <c r="G678" s="75" t="s">
        <v>422</v>
      </c>
    </row>
    <row r="679" spans="1:7">
      <c r="A679" s="71">
        <v>1997</v>
      </c>
      <c r="B679" s="71" t="s">
        <v>418</v>
      </c>
      <c r="C679" t="s">
        <v>10</v>
      </c>
      <c r="D679" s="71" t="s">
        <v>3</v>
      </c>
      <c r="E679" s="70">
        <f>IF('Total Employment'!CE$46&lt;0,"N/A",'Total Employment'!CE$46)</f>
        <v>94510</v>
      </c>
      <c r="F679" s="70" t="s">
        <v>427</v>
      </c>
      <c r="G679" s="75" t="s">
        <v>428</v>
      </c>
    </row>
    <row r="680" spans="1:7">
      <c r="A680" s="71">
        <v>1997</v>
      </c>
      <c r="B680" s="71" t="s">
        <v>418</v>
      </c>
      <c r="C680" t="s">
        <v>11</v>
      </c>
      <c r="D680" s="71" t="s">
        <v>3</v>
      </c>
      <c r="E680" s="70">
        <f>IF('Total Employment'!CE$47&lt;0,"N/A",'Total Employment'!CE$47)</f>
        <v>94510</v>
      </c>
      <c r="F680" s="70" t="s">
        <v>427</v>
      </c>
      <c r="G680" s="75" t="s">
        <v>428</v>
      </c>
    </row>
    <row r="681" spans="1:7">
      <c r="A681" s="71">
        <v>1997</v>
      </c>
      <c r="B681" s="71" t="s">
        <v>418</v>
      </c>
      <c r="C681" t="s">
        <v>13</v>
      </c>
      <c r="D681" s="71" t="s">
        <v>3</v>
      </c>
      <c r="E681" s="70">
        <f>IF(E680="N/A","N/A",E679-E680)</f>
        <v>0</v>
      </c>
      <c r="F681" s="70" t="s">
        <v>427</v>
      </c>
      <c r="G681" s="75" t="s">
        <v>428</v>
      </c>
    </row>
    <row r="682" spans="1:7">
      <c r="A682" s="71">
        <v>1997</v>
      </c>
      <c r="B682" s="71" t="s">
        <v>418</v>
      </c>
      <c r="C682" t="s">
        <v>14</v>
      </c>
      <c r="D682" s="71" t="s">
        <v>3</v>
      </c>
      <c r="E682" s="70">
        <f>IF('Total Employment'!CE$34&lt;0,"N/A",'Total Employment'!CE$34)</f>
        <v>0</v>
      </c>
      <c r="F682" s="70" t="s">
        <v>427</v>
      </c>
      <c r="G682" s="75" t="s">
        <v>431</v>
      </c>
    </row>
    <row r="683" spans="1:7">
      <c r="A683" s="71">
        <v>1997</v>
      </c>
      <c r="B683" s="71" t="s">
        <v>418</v>
      </c>
      <c r="C683" t="s">
        <v>15</v>
      </c>
      <c r="D683" s="71" t="s">
        <v>3</v>
      </c>
      <c r="E683" s="70">
        <f>IF('Total Employment'!CE$35&lt;0,"N/A",'Total Employment'!CE$35)</f>
        <v>0</v>
      </c>
      <c r="F683" s="70" t="s">
        <v>427</v>
      </c>
      <c r="G683" s="75" t="s">
        <v>431</v>
      </c>
    </row>
    <row r="684" spans="1:7">
      <c r="A684" s="71">
        <v>1997</v>
      </c>
      <c r="B684" s="71" t="s">
        <v>418</v>
      </c>
      <c r="C684" t="s">
        <v>16</v>
      </c>
      <c r="D684" s="71" t="s">
        <v>3</v>
      </c>
      <c r="E684" s="70">
        <f>IF(E683="N/A","N/A",E682-E683)</f>
        <v>0</v>
      </c>
      <c r="F684" s="70" t="s">
        <v>427</v>
      </c>
      <c r="G684" s="75" t="s">
        <v>431</v>
      </c>
    </row>
    <row r="685" spans="1:7">
      <c r="A685" s="71">
        <v>1997</v>
      </c>
      <c r="B685" s="71" t="s">
        <v>418</v>
      </c>
      <c r="C685" t="s">
        <v>17</v>
      </c>
      <c r="D685" s="71" t="s">
        <v>3</v>
      </c>
      <c r="E685" s="70">
        <f>IF('Total Employment'!CE$16&lt;0,"N/A",'Total Employment'!CE$16)</f>
        <v>29809</v>
      </c>
      <c r="F685" s="70" t="s">
        <v>427</v>
      </c>
      <c r="G685" s="75" t="s">
        <v>428</v>
      </c>
    </row>
    <row r="686" spans="1:7">
      <c r="A686" s="71">
        <v>1997</v>
      </c>
      <c r="B686" s="71" t="s">
        <v>418</v>
      </c>
      <c r="C686" t="s">
        <v>18</v>
      </c>
      <c r="D686" s="71" t="s">
        <v>3</v>
      </c>
      <c r="E686" s="70">
        <f>IF('Total Employment'!CE$41&lt;0,"N/A",'Total Employment'!CE$41)</f>
        <v>3639</v>
      </c>
      <c r="F686" s="70" t="s">
        <v>432</v>
      </c>
      <c r="G686" s="75" t="s">
        <v>430</v>
      </c>
    </row>
    <row r="687" spans="1:7">
      <c r="A687" s="71">
        <v>1997</v>
      </c>
      <c r="B687" s="71" t="s">
        <v>418</v>
      </c>
      <c r="C687" t="s">
        <v>19</v>
      </c>
      <c r="D687" s="71" t="s">
        <v>3</v>
      </c>
      <c r="E687" s="70">
        <f>IF('Total Employment'!CE$15&lt;0,"N/A",'Total Employment'!CE$15)</f>
        <v>48276</v>
      </c>
      <c r="F687" s="70" t="s">
        <v>427</v>
      </c>
      <c r="G687" s="75" t="s">
        <v>430</v>
      </c>
    </row>
    <row r="688" spans="1:7">
      <c r="A688" s="71">
        <v>1997</v>
      </c>
      <c r="B688" s="71" t="s">
        <v>418</v>
      </c>
      <c r="C688" t="s">
        <v>20</v>
      </c>
      <c r="D688" s="71" t="s">
        <v>3</v>
      </c>
      <c r="E688" s="70">
        <f>IF('Total Employment'!CE$52&lt;0,"N/A",'Total Employment'!CE$52)</f>
        <v>15037</v>
      </c>
      <c r="F688" s="70" t="s">
        <v>432</v>
      </c>
      <c r="G688" s="75" t="s">
        <v>430</v>
      </c>
    </row>
    <row r="689" spans="1:7">
      <c r="A689" s="71">
        <v>1997</v>
      </c>
      <c r="B689" s="71" t="s">
        <v>418</v>
      </c>
      <c r="C689" t="s">
        <v>21</v>
      </c>
      <c r="D689" s="71" t="s">
        <v>3</v>
      </c>
      <c r="E689" s="70">
        <f>IF('Total Employment'!CE$48&lt;0,"N/A",'Total Employment'!CE$48)</f>
        <v>9204</v>
      </c>
      <c r="F689" s="70" t="s">
        <v>434</v>
      </c>
      <c r="G689" s="75" t="s">
        <v>422</v>
      </c>
    </row>
    <row r="690" spans="1:7">
      <c r="A690" s="71">
        <v>1997</v>
      </c>
      <c r="B690" s="71" t="s">
        <v>418</v>
      </c>
      <c r="C690" t="s">
        <v>421</v>
      </c>
      <c r="D690" s="71" t="s">
        <v>3</v>
      </c>
      <c r="E690" s="70">
        <f>IF('Total Employment'!CE$38&lt;0,"N/A",'Total Employment'!CE$38)</f>
        <v>298780</v>
      </c>
      <c r="F690" s="70" t="s">
        <v>427</v>
      </c>
      <c r="G690" s="75" t="s">
        <v>433</v>
      </c>
    </row>
    <row r="691" spans="1:7">
      <c r="A691" s="71">
        <v>1997</v>
      </c>
      <c r="B691" s="71" t="s">
        <v>418</v>
      </c>
      <c r="C691" t="s">
        <v>22</v>
      </c>
      <c r="D691" s="71" t="s">
        <v>3</v>
      </c>
      <c r="E691" s="70">
        <f>IF('Total Employment'!CE$39&lt;0,"N/A",'Total Employment'!CE$39)</f>
        <v>135737</v>
      </c>
      <c r="F691" s="70" t="s">
        <v>427</v>
      </c>
      <c r="G691" s="75" t="s">
        <v>433</v>
      </c>
    </row>
    <row r="692" spans="1:7">
      <c r="A692" s="71">
        <v>1997</v>
      </c>
      <c r="B692" s="71" t="s">
        <v>418</v>
      </c>
      <c r="C692" t="s">
        <v>23</v>
      </c>
      <c r="D692" s="71" t="s">
        <v>3</v>
      </c>
      <c r="E692" s="70">
        <f>IF('Total Employment'!CE$40&lt;0,"N/A",'Total Employment'!CE$40)</f>
        <v>163043</v>
      </c>
      <c r="F692" s="70" t="s">
        <v>427</v>
      </c>
      <c r="G692" s="75" t="s">
        <v>433</v>
      </c>
    </row>
    <row r="693" spans="1:7">
      <c r="A693" s="71">
        <v>1997</v>
      </c>
      <c r="B693" s="71" t="s">
        <v>418</v>
      </c>
      <c r="C693" t="s">
        <v>24</v>
      </c>
      <c r="D693" s="71" t="s">
        <v>3</v>
      </c>
      <c r="E693" s="70">
        <f>IF('Total Employment'!CE$32&lt;0,"N/A",'Total Employment'!CE$32)</f>
        <v>69253</v>
      </c>
      <c r="F693" s="70" t="s">
        <v>435</v>
      </c>
      <c r="G693" s="75" t="s">
        <v>436</v>
      </c>
    </row>
    <row r="694" spans="1:7">
      <c r="A694" s="71">
        <v>1997</v>
      </c>
      <c r="B694" s="71" t="s">
        <v>418</v>
      </c>
      <c r="C694" t="s">
        <v>25</v>
      </c>
      <c r="D694" s="71" t="s">
        <v>3</v>
      </c>
      <c r="E694" s="70">
        <f>IF('Total Employment'!CE$42&lt;0,"N/A",'Total Employment'!CE$42)</f>
        <v>17981</v>
      </c>
      <c r="F694" s="70" t="s">
        <v>434</v>
      </c>
      <c r="G694" s="75" t="s">
        <v>437</v>
      </c>
    </row>
    <row r="695" spans="1:7">
      <c r="A695" s="71">
        <v>1997</v>
      </c>
      <c r="B695" s="71" t="s">
        <v>418</v>
      </c>
      <c r="C695" t="s">
        <v>26</v>
      </c>
      <c r="D695" s="71" t="s">
        <v>3</v>
      </c>
      <c r="E695" s="70">
        <f>IF('Total Employment'!CE$45&lt;0,"N/A",'Total Employment'!CE$45)</f>
        <v>23852</v>
      </c>
      <c r="F695" s="70" t="s">
        <v>427</v>
      </c>
      <c r="G695" s="75" t="s">
        <v>69</v>
      </c>
    </row>
    <row r="696" spans="1:7">
      <c r="A696" s="71">
        <v>1997</v>
      </c>
      <c r="B696" s="71" t="s">
        <v>418</v>
      </c>
      <c r="C696" t="s">
        <v>27</v>
      </c>
      <c r="D696" s="71" t="s">
        <v>3</v>
      </c>
      <c r="E696" s="70">
        <f>IF('Total Employment'!CE$44&lt;0,"N/A",'Total Employment'!CE$44)</f>
        <v>190838</v>
      </c>
      <c r="F696" s="70" t="s">
        <v>427</v>
      </c>
      <c r="G696" s="75" t="s">
        <v>69</v>
      </c>
    </row>
    <row r="697" spans="1:7">
      <c r="A697" s="71">
        <v>1997</v>
      </c>
      <c r="B697" s="71" t="s">
        <v>418</v>
      </c>
      <c r="C697" t="s">
        <v>28</v>
      </c>
      <c r="D697" s="71" t="s">
        <v>3</v>
      </c>
      <c r="E697" s="70">
        <f>IF('Total Employment'!CE$51&lt;0,"N/A",'Total Employment'!CE$51)</f>
        <v>0</v>
      </c>
      <c r="F697" s="70" t="s">
        <v>422</v>
      </c>
      <c r="G697" s="76" t="s">
        <v>422</v>
      </c>
    </row>
    <row r="698" spans="1:7">
      <c r="A698" s="71">
        <v>1997</v>
      </c>
      <c r="B698" s="71" t="s">
        <v>418</v>
      </c>
      <c r="C698" t="s">
        <v>29</v>
      </c>
      <c r="D698" s="71" t="s">
        <v>3</v>
      </c>
      <c r="E698" s="70">
        <f>IF('Total Employment'!CE$50&lt;0,"N/A",'Total Employment'!CE$50)</f>
        <v>0</v>
      </c>
      <c r="F698" s="70" t="s">
        <v>422</v>
      </c>
      <c r="G698" s="76" t="s">
        <v>422</v>
      </c>
    </row>
    <row r="699" spans="1:7">
      <c r="A699" s="71">
        <v>1997</v>
      </c>
      <c r="B699" s="71" t="s">
        <v>418</v>
      </c>
      <c r="C699" t="s">
        <v>30</v>
      </c>
      <c r="D699" s="71" t="s">
        <v>3</v>
      </c>
      <c r="E699" s="70">
        <f>IF('Total Employment'!CE$56&lt;0,"N/A",'Total Employment'!CE$56)</f>
        <v>0</v>
      </c>
      <c r="F699" s="70" t="s">
        <v>422</v>
      </c>
      <c r="G699" s="76" t="s">
        <v>422</v>
      </c>
    </row>
    <row r="700" spans="1:7">
      <c r="A700" s="71">
        <v>1997</v>
      </c>
      <c r="B700" s="71" t="s">
        <v>418</v>
      </c>
      <c r="C700" t="s">
        <v>31</v>
      </c>
      <c r="D700" s="71" t="s">
        <v>3</v>
      </c>
      <c r="E700" s="70">
        <f>IF('Total Employment'!CE$57&lt;0,"N/A",'Total Employment'!CE$57)</f>
        <v>0</v>
      </c>
      <c r="F700" s="70" t="s">
        <v>422</v>
      </c>
      <c r="G700" s="76" t="s">
        <v>422</v>
      </c>
    </row>
    <row r="701" spans="1:7">
      <c r="A701" s="71">
        <v>1997</v>
      </c>
      <c r="B701" s="71" t="s">
        <v>418</v>
      </c>
      <c r="C701" t="s">
        <v>32</v>
      </c>
      <c r="D701" s="71" t="s">
        <v>3</v>
      </c>
      <c r="E701" s="70">
        <f>IF('Total Employment'!CE$58&lt;0,"N/A",'Total Employment'!CE$58)</f>
        <v>0</v>
      </c>
      <c r="F701" s="70" t="s">
        <v>422</v>
      </c>
      <c r="G701" s="76" t="s">
        <v>422</v>
      </c>
    </row>
    <row r="702" spans="1:7">
      <c r="A702" s="71">
        <v>1997</v>
      </c>
      <c r="B702" s="71" t="s">
        <v>418</v>
      </c>
      <c r="C702" t="s">
        <v>33</v>
      </c>
      <c r="D702" s="71" t="s">
        <v>3</v>
      </c>
      <c r="E702" s="70">
        <f>IF('Total Employment'!CE$59&lt;0,"N/A",'Total Employment'!CE$59)</f>
        <v>0</v>
      </c>
      <c r="F702" s="70" t="s">
        <v>422</v>
      </c>
      <c r="G702" s="76" t="s">
        <v>422</v>
      </c>
    </row>
    <row r="703" spans="1:7">
      <c r="A703" s="71">
        <v>1997</v>
      </c>
      <c r="B703" s="71" t="s">
        <v>418</v>
      </c>
      <c r="C703" t="s">
        <v>34</v>
      </c>
      <c r="D703" s="71" t="s">
        <v>3</v>
      </c>
      <c r="E703" s="70">
        <f>IF('Total Employment'!CE$17&lt;0,"N/A",'Total Employment'!CE$17)</f>
        <v>11349</v>
      </c>
      <c r="F703" s="70" t="s">
        <v>432</v>
      </c>
      <c r="G703" s="76" t="s">
        <v>443</v>
      </c>
    </row>
    <row r="704" spans="1:7">
      <c r="A704" s="71">
        <v>1997</v>
      </c>
      <c r="B704" s="71" t="s">
        <v>418</v>
      </c>
      <c r="C704" t="s">
        <v>35</v>
      </c>
      <c r="D704" s="71" t="s">
        <v>3</v>
      </c>
      <c r="E704" s="70">
        <f>IF('Total Employment'!CE$18&lt;0,"N/A",'Total Employment'!CE$18)</f>
        <v>0</v>
      </c>
      <c r="F704" s="70" t="s">
        <v>432</v>
      </c>
      <c r="G704" s="75" t="s">
        <v>439</v>
      </c>
    </row>
    <row r="705" spans="1:7">
      <c r="A705" s="71">
        <v>1997</v>
      </c>
      <c r="B705" s="71" t="s">
        <v>418</v>
      </c>
      <c r="C705" t="s">
        <v>36</v>
      </c>
      <c r="D705" s="71" t="s">
        <v>3</v>
      </c>
      <c r="E705" s="70">
        <f>IF('Total Employment'!CE$19&lt;0,"N/A",'Total Employment'!CE$19)</f>
        <v>0</v>
      </c>
      <c r="F705" s="70" t="s">
        <v>432</v>
      </c>
      <c r="G705" s="75" t="s">
        <v>439</v>
      </c>
    </row>
    <row r="706" spans="1:7">
      <c r="A706" s="71">
        <v>1997</v>
      </c>
      <c r="B706" s="71" t="s">
        <v>418</v>
      </c>
      <c r="C706" t="s">
        <v>37</v>
      </c>
      <c r="D706" s="71" t="s">
        <v>3</v>
      </c>
      <c r="E706" s="70">
        <f>IF('Total Employment'!CE$20&lt;0,"N/A",'Total Employment'!CE$20)</f>
        <v>0</v>
      </c>
      <c r="F706" s="70" t="s">
        <v>432</v>
      </c>
      <c r="G706" s="75" t="s">
        <v>439</v>
      </c>
    </row>
    <row r="707" spans="1:7">
      <c r="A707" s="71">
        <v>1997</v>
      </c>
      <c r="B707" s="71" t="s">
        <v>418</v>
      </c>
      <c r="C707" t="s">
        <v>38</v>
      </c>
      <c r="D707" s="71" t="s">
        <v>3</v>
      </c>
      <c r="E707" s="70">
        <f>IF('Total Employment'!CE$28&lt;0,"N/A",'Total Employment'!CE$28)</f>
        <v>0</v>
      </c>
      <c r="F707" s="70" t="s">
        <v>432</v>
      </c>
      <c r="G707" s="75" t="s">
        <v>440</v>
      </c>
    </row>
    <row r="708" spans="1:7">
      <c r="A708" s="71">
        <v>1997</v>
      </c>
      <c r="B708" s="71" t="s">
        <v>418</v>
      </c>
      <c r="C708" t="s">
        <v>39</v>
      </c>
      <c r="D708" s="71" t="s">
        <v>3</v>
      </c>
      <c r="E708" s="70">
        <f>IF('Total Employment'!CE$29&lt;0,"N/A",'Total Employment'!CE$29)</f>
        <v>0</v>
      </c>
      <c r="F708" s="70" t="s">
        <v>432</v>
      </c>
      <c r="G708" s="75" t="s">
        <v>440</v>
      </c>
    </row>
    <row r="709" spans="1:7">
      <c r="A709" s="71">
        <v>1997</v>
      </c>
      <c r="B709" s="71" t="s">
        <v>418</v>
      </c>
      <c r="C709" t="s">
        <v>40</v>
      </c>
      <c r="D709" s="71" t="s">
        <v>3</v>
      </c>
      <c r="E709" s="70">
        <f>IF('Total Employment'!CE$30&lt;0,"N/A",'Total Employment'!CE$30)</f>
        <v>0</v>
      </c>
      <c r="F709" s="70" t="s">
        <v>432</v>
      </c>
      <c r="G709" s="75" t="s">
        <v>440</v>
      </c>
    </row>
    <row r="710" spans="1:7">
      <c r="A710" s="71">
        <v>1997</v>
      </c>
      <c r="B710" s="71" t="s">
        <v>418</v>
      </c>
      <c r="C710" t="s">
        <v>208</v>
      </c>
      <c r="D710" s="71" t="s">
        <v>3</v>
      </c>
      <c r="E710" s="70">
        <f>IF('Total Employment'!CE$31&lt;0,"N/A",'Total Employment'!CE$31)</f>
        <v>11349</v>
      </c>
      <c r="F710" s="70" t="s">
        <v>432</v>
      </c>
      <c r="G710" s="75" t="s">
        <v>441</v>
      </c>
    </row>
    <row r="711" spans="1:7">
      <c r="A711" s="71">
        <v>1997</v>
      </c>
      <c r="B711" s="71" t="s">
        <v>418</v>
      </c>
      <c r="C711" t="s">
        <v>42</v>
      </c>
      <c r="D711" s="71" t="s">
        <v>3</v>
      </c>
      <c r="E711" s="70">
        <f>IF('Total Employment'!CE$43&lt;0,"N/A",'Total Employment'!CE$43)</f>
        <v>4438</v>
      </c>
      <c r="F711" s="70" t="s">
        <v>432</v>
      </c>
      <c r="G711" s="75" t="s">
        <v>237</v>
      </c>
    </row>
    <row r="712" spans="1:7">
      <c r="A712" s="71">
        <v>1997</v>
      </c>
      <c r="B712" s="71" t="s">
        <v>418</v>
      </c>
      <c r="C712" t="s">
        <v>43</v>
      </c>
      <c r="D712" s="71" t="s">
        <v>3</v>
      </c>
      <c r="E712" s="70">
        <f>IF('Total Employment'!CE$12&lt;0,"N/A",'Total Employment'!CE$12)</f>
        <v>19974</v>
      </c>
      <c r="F712" s="70" t="s">
        <v>432</v>
      </c>
      <c r="G712" s="75" t="s">
        <v>438</v>
      </c>
    </row>
    <row r="713" spans="1:7">
      <c r="A713" s="71">
        <v>1997</v>
      </c>
      <c r="B713" s="71" t="s">
        <v>418</v>
      </c>
      <c r="C713" t="s">
        <v>44</v>
      </c>
      <c r="D713" s="71" t="s">
        <v>3</v>
      </c>
      <c r="E713" s="70">
        <f>IF('Total Employment'!CE$14&lt;0,"N/A",'Total Employment'!CE$14)</f>
        <v>854393</v>
      </c>
      <c r="F713" s="70" t="s">
        <v>442</v>
      </c>
      <c r="G713" s="75" t="s">
        <v>71</v>
      </c>
    </row>
    <row r="714" spans="1:7">
      <c r="A714" s="71">
        <v>1997</v>
      </c>
      <c r="B714" s="71" t="s">
        <v>418</v>
      </c>
      <c r="C714" t="s">
        <v>45</v>
      </c>
      <c r="D714" s="71" t="s">
        <v>3</v>
      </c>
      <c r="E714" s="70">
        <f>IF('Total Employment'!CE$54&lt;0,"N/A",'Total Employment'!CE$54)</f>
        <v>0</v>
      </c>
      <c r="F714" s="70" t="s">
        <v>422</v>
      </c>
      <c r="G714" s="75" t="s">
        <v>422</v>
      </c>
    </row>
    <row r="715" spans="1:7">
      <c r="A715" s="71">
        <v>1997</v>
      </c>
      <c r="B715" s="71" t="s">
        <v>418</v>
      </c>
      <c r="C715" t="s">
        <v>46</v>
      </c>
      <c r="D715" s="71" t="s">
        <v>3</v>
      </c>
      <c r="E715" s="70">
        <f>IF('Total Employment'!CE$53&lt;0,"N/A",'Total Employment'!CE$53)</f>
        <v>124473</v>
      </c>
      <c r="F715" s="70" t="s">
        <v>425</v>
      </c>
      <c r="G715" s="75" t="s">
        <v>426</v>
      </c>
    </row>
    <row r="716" spans="1:7">
      <c r="A716" s="71">
        <v>1998</v>
      </c>
      <c r="B716" s="71" t="s">
        <v>418</v>
      </c>
      <c r="C716" t="s">
        <v>5</v>
      </c>
      <c r="D716" s="71" t="s">
        <v>3</v>
      </c>
      <c r="E716" s="70">
        <f>IF('Total Employment'!BZ$11&lt;0,"N/A",'Total Employment'!BZ$11)</f>
        <v>2765214</v>
      </c>
      <c r="F716" s="70"/>
    </row>
    <row r="717" spans="1:7">
      <c r="A717" s="71">
        <v>1998</v>
      </c>
      <c r="B717" s="71" t="s">
        <v>418</v>
      </c>
      <c r="C717" t="s">
        <v>6</v>
      </c>
      <c r="D717" s="71" t="s">
        <v>3</v>
      </c>
      <c r="E717" s="70">
        <f>IF('Total Employment'!BZ$33&lt;0,"N/A",'Total Employment'!BZ$33)</f>
        <v>134202</v>
      </c>
      <c r="F717" s="70" t="s">
        <v>425</v>
      </c>
      <c r="G717" s="75" t="s">
        <v>426</v>
      </c>
    </row>
    <row r="718" spans="1:7">
      <c r="A718" s="71">
        <v>1998</v>
      </c>
      <c r="B718" s="71" t="s">
        <v>418</v>
      </c>
      <c r="C718" t="s">
        <v>7</v>
      </c>
      <c r="D718" s="71" t="s">
        <v>3</v>
      </c>
      <c r="E718" s="70">
        <f>IF('Total Employment'!BZ$37&lt;0,"N/A",'Total Employment'!BZ$37)</f>
        <v>22073</v>
      </c>
      <c r="F718" s="70" t="s">
        <v>425</v>
      </c>
      <c r="G718" s="75" t="s">
        <v>426</v>
      </c>
    </row>
    <row r="719" spans="1:7">
      <c r="A719" s="71">
        <v>1998</v>
      </c>
      <c r="B719" s="71" t="s">
        <v>418</v>
      </c>
      <c r="C719" t="s">
        <v>8</v>
      </c>
      <c r="D719" s="71" t="s">
        <v>3</v>
      </c>
      <c r="E719" s="70">
        <f>IF('Total Employment'!BZ$36&lt;0,"N/A",'Total Employment'!BZ$36)</f>
        <v>54447</v>
      </c>
      <c r="F719" s="70" t="s">
        <v>427</v>
      </c>
      <c r="G719" s="75" t="s">
        <v>428</v>
      </c>
    </row>
    <row r="720" spans="1:7">
      <c r="A720" s="71">
        <v>1998</v>
      </c>
      <c r="B720" s="71" t="s">
        <v>418</v>
      </c>
      <c r="C720" t="s">
        <v>9</v>
      </c>
      <c r="D720" s="71" t="s">
        <v>3</v>
      </c>
      <c r="E720" s="70">
        <f>IF('Total Employment'!BZ$13&lt;0,"N/A",'Total Employment'!BZ$13)</f>
        <v>738204</v>
      </c>
      <c r="F720" s="70" t="s">
        <v>429</v>
      </c>
      <c r="G720" s="75" t="s">
        <v>422</v>
      </c>
    </row>
    <row r="721" spans="1:7">
      <c r="A721" s="71">
        <v>1998</v>
      </c>
      <c r="B721" s="71" t="s">
        <v>418</v>
      </c>
      <c r="C721" t="s">
        <v>10</v>
      </c>
      <c r="D721" s="71" t="s">
        <v>3</v>
      </c>
      <c r="E721" s="70">
        <f>IF('Total Employment'!BZ$46&lt;0,"N/A",'Total Employment'!BZ$46)</f>
        <v>100257</v>
      </c>
      <c r="F721" s="70" t="s">
        <v>427</v>
      </c>
      <c r="G721" s="75" t="s">
        <v>428</v>
      </c>
    </row>
    <row r="722" spans="1:7">
      <c r="A722" s="71">
        <v>1998</v>
      </c>
      <c r="B722" s="71" t="s">
        <v>418</v>
      </c>
      <c r="C722" t="s">
        <v>11</v>
      </c>
      <c r="D722" s="71" t="s">
        <v>3</v>
      </c>
      <c r="E722" s="70">
        <f>IF('Total Employment'!BZ$47&lt;0,"N/A",'Total Employment'!BZ$47)</f>
        <v>100257</v>
      </c>
      <c r="F722" s="70" t="s">
        <v>427</v>
      </c>
      <c r="G722" s="75" t="s">
        <v>428</v>
      </c>
    </row>
    <row r="723" spans="1:7">
      <c r="A723" s="71">
        <v>1998</v>
      </c>
      <c r="B723" s="71" t="s">
        <v>418</v>
      </c>
      <c r="C723" t="s">
        <v>13</v>
      </c>
      <c r="D723" s="71" t="s">
        <v>3</v>
      </c>
      <c r="E723" s="70">
        <f>IF(E722="N/A","N/A",E721-E722)</f>
        <v>0</v>
      </c>
      <c r="F723" s="70" t="s">
        <v>427</v>
      </c>
      <c r="G723" s="75" t="s">
        <v>428</v>
      </c>
    </row>
    <row r="724" spans="1:7">
      <c r="A724" s="71">
        <v>1998</v>
      </c>
      <c r="B724" s="71" t="s">
        <v>418</v>
      </c>
      <c r="C724" t="s">
        <v>14</v>
      </c>
      <c r="D724" s="71" t="s">
        <v>3</v>
      </c>
      <c r="E724" s="70">
        <f>IF('Total Employment'!BZ$34&lt;0,"N/A",'Total Employment'!BZ$34)</f>
        <v>0</v>
      </c>
      <c r="F724" s="70" t="s">
        <v>427</v>
      </c>
      <c r="G724" s="75" t="s">
        <v>431</v>
      </c>
    </row>
    <row r="725" spans="1:7">
      <c r="A725" s="71">
        <v>1998</v>
      </c>
      <c r="B725" s="71" t="s">
        <v>418</v>
      </c>
      <c r="C725" t="s">
        <v>15</v>
      </c>
      <c r="D725" s="71" t="s">
        <v>3</v>
      </c>
      <c r="E725" s="70">
        <f>IF('Total Employment'!BZ$35&lt;0,"N/A",'Total Employment'!BZ$35)</f>
        <v>0</v>
      </c>
      <c r="F725" s="70" t="s">
        <v>427</v>
      </c>
      <c r="G725" s="75" t="s">
        <v>431</v>
      </c>
    </row>
    <row r="726" spans="1:7">
      <c r="A726" s="71">
        <v>1998</v>
      </c>
      <c r="B726" s="71" t="s">
        <v>418</v>
      </c>
      <c r="C726" t="s">
        <v>16</v>
      </c>
      <c r="D726" s="71" t="s">
        <v>3</v>
      </c>
      <c r="E726" s="70">
        <f>IF(E725="N/A","N/A",E724-E725)</f>
        <v>0</v>
      </c>
      <c r="F726" s="70" t="s">
        <v>427</v>
      </c>
      <c r="G726" s="75" t="s">
        <v>431</v>
      </c>
    </row>
    <row r="727" spans="1:7">
      <c r="A727" s="71">
        <v>1998</v>
      </c>
      <c r="B727" s="71" t="s">
        <v>418</v>
      </c>
      <c r="C727" t="s">
        <v>17</v>
      </c>
      <c r="D727" s="71" t="s">
        <v>3</v>
      </c>
      <c r="E727" s="70">
        <f>IF('Total Employment'!BZ$16&lt;0,"N/A",'Total Employment'!BZ$16)</f>
        <v>30436</v>
      </c>
      <c r="F727" s="70" t="s">
        <v>427</v>
      </c>
      <c r="G727" s="75" t="s">
        <v>428</v>
      </c>
    </row>
    <row r="728" spans="1:7">
      <c r="A728" s="71">
        <v>1998</v>
      </c>
      <c r="B728" s="71" t="s">
        <v>418</v>
      </c>
      <c r="C728" t="s">
        <v>18</v>
      </c>
      <c r="D728" s="71" t="s">
        <v>3</v>
      </c>
      <c r="E728" s="70">
        <f>IF('Total Employment'!BZ$41&lt;0,"N/A",'Total Employment'!BZ$41)</f>
        <v>3598</v>
      </c>
      <c r="F728" s="70" t="s">
        <v>432</v>
      </c>
      <c r="G728" s="75" t="s">
        <v>430</v>
      </c>
    </row>
    <row r="729" spans="1:7">
      <c r="A729" s="71">
        <v>1998</v>
      </c>
      <c r="B729" s="71" t="s">
        <v>418</v>
      </c>
      <c r="C729" t="s">
        <v>19</v>
      </c>
      <c r="D729" s="71" t="s">
        <v>3</v>
      </c>
      <c r="E729" s="70">
        <f>IF('Total Employment'!BZ$15&lt;0,"N/A",'Total Employment'!BZ$15)</f>
        <v>49350</v>
      </c>
      <c r="F729" s="70" t="s">
        <v>427</v>
      </c>
      <c r="G729" s="75" t="s">
        <v>430</v>
      </c>
    </row>
    <row r="730" spans="1:7">
      <c r="A730" s="71">
        <v>1998</v>
      </c>
      <c r="B730" s="71" t="s">
        <v>418</v>
      </c>
      <c r="C730" t="s">
        <v>20</v>
      </c>
      <c r="D730" s="71" t="s">
        <v>3</v>
      </c>
      <c r="E730" s="70">
        <f>IF('Total Employment'!BZ$52&lt;0,"N/A",'Total Employment'!BZ$52)</f>
        <v>14890</v>
      </c>
      <c r="F730" s="70" t="s">
        <v>432</v>
      </c>
      <c r="G730" s="75" t="s">
        <v>430</v>
      </c>
    </row>
    <row r="731" spans="1:7">
      <c r="A731" s="71">
        <v>1998</v>
      </c>
      <c r="B731" s="71" t="s">
        <v>418</v>
      </c>
      <c r="C731" t="s">
        <v>21</v>
      </c>
      <c r="D731" s="71" t="s">
        <v>3</v>
      </c>
      <c r="E731" s="70">
        <f>IF('Total Employment'!BZ$48&lt;0,"N/A",'Total Employment'!BZ$48)</f>
        <v>8872</v>
      </c>
      <c r="F731" s="70" t="s">
        <v>434</v>
      </c>
      <c r="G731" s="75" t="s">
        <v>422</v>
      </c>
    </row>
    <row r="732" spans="1:7">
      <c r="A732" s="71">
        <v>1998</v>
      </c>
      <c r="B732" s="71" t="s">
        <v>418</v>
      </c>
      <c r="C732" t="s">
        <v>421</v>
      </c>
      <c r="D732" s="71" t="s">
        <v>3</v>
      </c>
      <c r="E732" s="70">
        <f>IF('Total Employment'!BZ$38&lt;0,"N/A",'Total Employment'!BZ$38)</f>
        <v>297455</v>
      </c>
      <c r="F732" s="70" t="s">
        <v>427</v>
      </c>
      <c r="G732" s="75" t="s">
        <v>433</v>
      </c>
    </row>
    <row r="733" spans="1:7">
      <c r="A733" s="71">
        <v>1998</v>
      </c>
      <c r="B733" s="71" t="s">
        <v>418</v>
      </c>
      <c r="C733" t="s">
        <v>22</v>
      </c>
      <c r="D733" s="71" t="s">
        <v>3</v>
      </c>
      <c r="E733" s="70">
        <f>IF('Total Employment'!BZ$39&lt;0,"N/A",'Total Employment'!BZ$39)</f>
        <v>136023</v>
      </c>
      <c r="F733" s="70" t="s">
        <v>427</v>
      </c>
      <c r="G733" s="75" t="s">
        <v>433</v>
      </c>
    </row>
    <row r="734" spans="1:7">
      <c r="A734" s="71">
        <v>1998</v>
      </c>
      <c r="B734" s="71" t="s">
        <v>418</v>
      </c>
      <c r="C734" t="s">
        <v>23</v>
      </c>
      <c r="D734" s="71" t="s">
        <v>3</v>
      </c>
      <c r="E734" s="70">
        <f>IF('Total Employment'!BZ$40&lt;0,"N/A",'Total Employment'!BZ$40)</f>
        <v>161432</v>
      </c>
      <c r="F734" s="70" t="s">
        <v>427</v>
      </c>
      <c r="G734" s="75" t="s">
        <v>433</v>
      </c>
    </row>
    <row r="735" spans="1:7">
      <c r="A735" s="71">
        <v>1998</v>
      </c>
      <c r="B735" s="71" t="s">
        <v>418</v>
      </c>
      <c r="C735" t="s">
        <v>24</v>
      </c>
      <c r="D735" s="71" t="s">
        <v>3</v>
      </c>
      <c r="E735" s="70">
        <f>IF('Total Employment'!BZ$32&lt;0,"N/A",'Total Employment'!BZ$32)</f>
        <v>67437</v>
      </c>
      <c r="F735" s="70" t="s">
        <v>435</v>
      </c>
      <c r="G735" s="75" t="s">
        <v>436</v>
      </c>
    </row>
    <row r="736" spans="1:7">
      <c r="A736" s="71">
        <v>1998</v>
      </c>
      <c r="B736" s="71" t="s">
        <v>418</v>
      </c>
      <c r="C736" t="s">
        <v>25</v>
      </c>
      <c r="D736" s="71" t="s">
        <v>3</v>
      </c>
      <c r="E736" s="70">
        <f>IF('Total Employment'!BZ$42&lt;0,"N/A",'Total Employment'!BZ$42)</f>
        <v>16465</v>
      </c>
      <c r="F736" s="70" t="s">
        <v>434</v>
      </c>
      <c r="G736" s="75" t="s">
        <v>437</v>
      </c>
    </row>
    <row r="737" spans="1:7">
      <c r="A737" s="71">
        <v>1998</v>
      </c>
      <c r="B737" s="71" t="s">
        <v>418</v>
      </c>
      <c r="C737" t="s">
        <v>26</v>
      </c>
      <c r="D737" s="71" t="s">
        <v>3</v>
      </c>
      <c r="E737" s="70">
        <f>IF('Total Employment'!BZ$45&lt;0,"N/A",'Total Employment'!BZ$45)</f>
        <v>24314</v>
      </c>
      <c r="F737" s="70" t="s">
        <v>427</v>
      </c>
      <c r="G737" s="75" t="s">
        <v>69</v>
      </c>
    </row>
    <row r="738" spans="1:7">
      <c r="A738" s="71">
        <v>1998</v>
      </c>
      <c r="B738" s="71" t="s">
        <v>418</v>
      </c>
      <c r="C738" t="s">
        <v>27</v>
      </c>
      <c r="D738" s="71" t="s">
        <v>3</v>
      </c>
      <c r="E738" s="70">
        <f>IF('Total Employment'!BZ$44&lt;0,"N/A",'Total Employment'!BZ$44)</f>
        <v>185025</v>
      </c>
      <c r="F738" s="70" t="s">
        <v>427</v>
      </c>
      <c r="G738" s="75" t="s">
        <v>69</v>
      </c>
    </row>
    <row r="739" spans="1:7">
      <c r="A739" s="71">
        <v>1998</v>
      </c>
      <c r="B739" s="71" t="s">
        <v>418</v>
      </c>
      <c r="C739" t="s">
        <v>28</v>
      </c>
      <c r="D739" s="71" t="s">
        <v>3</v>
      </c>
      <c r="E739" s="70">
        <f>IF('Total Employment'!BZ$51&lt;0,"N/A",'Total Employment'!BZ$51)</f>
        <v>0</v>
      </c>
      <c r="F739" s="70" t="s">
        <v>422</v>
      </c>
      <c r="G739" s="76" t="s">
        <v>422</v>
      </c>
    </row>
    <row r="740" spans="1:7">
      <c r="A740" s="71">
        <v>1998</v>
      </c>
      <c r="B740" s="71" t="s">
        <v>418</v>
      </c>
      <c r="C740" t="s">
        <v>29</v>
      </c>
      <c r="D740" s="71" t="s">
        <v>3</v>
      </c>
      <c r="E740" s="70">
        <f>IF('Total Employment'!BZ$50&lt;0,"N/A",'Total Employment'!BZ$50)</f>
        <v>0</v>
      </c>
      <c r="F740" s="70" t="s">
        <v>422</v>
      </c>
      <c r="G740" s="76" t="s">
        <v>422</v>
      </c>
    </row>
    <row r="741" spans="1:7">
      <c r="A741" s="71">
        <v>1998</v>
      </c>
      <c r="B741" s="71" t="s">
        <v>418</v>
      </c>
      <c r="C741" t="s">
        <v>30</v>
      </c>
      <c r="D741" s="71" t="s">
        <v>3</v>
      </c>
      <c r="E741" s="70">
        <f>IF('Total Employment'!BZ$56&lt;0,"N/A",'Total Employment'!BZ$56)</f>
        <v>0</v>
      </c>
      <c r="F741" s="70" t="s">
        <v>422</v>
      </c>
      <c r="G741" s="76" t="s">
        <v>422</v>
      </c>
    </row>
    <row r="742" spans="1:7">
      <c r="A742" s="71">
        <v>1998</v>
      </c>
      <c r="B742" s="71" t="s">
        <v>418</v>
      </c>
      <c r="C742" t="s">
        <v>31</v>
      </c>
      <c r="D742" s="71" t="s">
        <v>3</v>
      </c>
      <c r="E742" s="70">
        <f>IF('Total Employment'!BZ$57&lt;0,"N/A",'Total Employment'!BZ$57)</f>
        <v>0</v>
      </c>
      <c r="F742" s="70" t="s">
        <v>422</v>
      </c>
      <c r="G742" s="76" t="s">
        <v>422</v>
      </c>
    </row>
    <row r="743" spans="1:7">
      <c r="A743" s="71">
        <v>1998</v>
      </c>
      <c r="B743" s="71" t="s">
        <v>418</v>
      </c>
      <c r="C743" t="s">
        <v>32</v>
      </c>
      <c r="D743" s="71" t="s">
        <v>3</v>
      </c>
      <c r="E743" s="70">
        <f>IF('Total Employment'!BZ$58&lt;0,"N/A",'Total Employment'!BZ$58)</f>
        <v>0</v>
      </c>
      <c r="F743" s="70" t="s">
        <v>422</v>
      </c>
      <c r="G743" s="76" t="s">
        <v>422</v>
      </c>
    </row>
    <row r="744" spans="1:7">
      <c r="A744" s="71">
        <v>1998</v>
      </c>
      <c r="B744" s="71" t="s">
        <v>418</v>
      </c>
      <c r="C744" t="s">
        <v>33</v>
      </c>
      <c r="D744" s="71" t="s">
        <v>3</v>
      </c>
      <c r="E744" s="70">
        <f>IF('Total Employment'!BZ$59&lt;0,"N/A",'Total Employment'!BZ$59)</f>
        <v>0</v>
      </c>
      <c r="F744" s="70" t="s">
        <v>422</v>
      </c>
      <c r="G744" s="76" t="s">
        <v>422</v>
      </c>
    </row>
    <row r="745" spans="1:7">
      <c r="A745" s="71">
        <v>1998</v>
      </c>
      <c r="B745" s="71" t="s">
        <v>418</v>
      </c>
      <c r="C745" t="s">
        <v>34</v>
      </c>
      <c r="D745" s="71" t="s">
        <v>3</v>
      </c>
      <c r="E745" s="70">
        <f>IF('Total Employment'!BZ$17&lt;0,"N/A",'Total Employment'!BZ$17)</f>
        <v>11303</v>
      </c>
      <c r="F745" s="70" t="s">
        <v>432</v>
      </c>
      <c r="G745" s="76" t="s">
        <v>443</v>
      </c>
    </row>
    <row r="746" spans="1:7">
      <c r="A746" s="71">
        <v>1998</v>
      </c>
      <c r="B746" s="71" t="s">
        <v>418</v>
      </c>
      <c r="C746" t="s">
        <v>35</v>
      </c>
      <c r="D746" s="71" t="s">
        <v>3</v>
      </c>
      <c r="E746" s="70">
        <f>IF('Total Employment'!BZ$18&lt;0,"N/A",'Total Employment'!BZ$18)</f>
        <v>0</v>
      </c>
      <c r="F746" s="70" t="s">
        <v>432</v>
      </c>
      <c r="G746" s="75" t="s">
        <v>439</v>
      </c>
    </row>
    <row r="747" spans="1:7">
      <c r="A747" s="71">
        <v>1998</v>
      </c>
      <c r="B747" s="71" t="s">
        <v>418</v>
      </c>
      <c r="C747" t="s">
        <v>36</v>
      </c>
      <c r="D747" s="71" t="s">
        <v>3</v>
      </c>
      <c r="E747" s="70">
        <f>IF('Total Employment'!BZ$19&lt;0,"N/A",'Total Employment'!BZ$19)</f>
        <v>0</v>
      </c>
      <c r="F747" s="70" t="s">
        <v>432</v>
      </c>
      <c r="G747" s="75" t="s">
        <v>439</v>
      </c>
    </row>
    <row r="748" spans="1:7">
      <c r="A748" s="71">
        <v>1998</v>
      </c>
      <c r="B748" s="71" t="s">
        <v>418</v>
      </c>
      <c r="C748" t="s">
        <v>37</v>
      </c>
      <c r="D748" s="71" t="s">
        <v>3</v>
      </c>
      <c r="E748" s="70">
        <f>IF('Total Employment'!BZ$20&lt;0,"N/A",'Total Employment'!BZ$20)</f>
        <v>0</v>
      </c>
      <c r="F748" s="70" t="s">
        <v>432</v>
      </c>
      <c r="G748" s="75" t="s">
        <v>439</v>
      </c>
    </row>
    <row r="749" spans="1:7">
      <c r="A749" s="71">
        <v>1998</v>
      </c>
      <c r="B749" s="71" t="s">
        <v>418</v>
      </c>
      <c r="C749" t="s">
        <v>38</v>
      </c>
      <c r="D749" s="71" t="s">
        <v>3</v>
      </c>
      <c r="E749" s="70">
        <f>IF('Total Employment'!BZ$28&lt;0,"N/A",'Total Employment'!BZ$28)</f>
        <v>0</v>
      </c>
      <c r="F749" s="70" t="s">
        <v>432</v>
      </c>
      <c r="G749" s="75" t="s">
        <v>440</v>
      </c>
    </row>
    <row r="750" spans="1:7">
      <c r="A750" s="71">
        <v>1998</v>
      </c>
      <c r="B750" s="71" t="s">
        <v>418</v>
      </c>
      <c r="C750" t="s">
        <v>39</v>
      </c>
      <c r="D750" s="71" t="s">
        <v>3</v>
      </c>
      <c r="E750" s="70">
        <f>IF('Total Employment'!BZ$29&lt;0,"N/A",'Total Employment'!BZ$29)</f>
        <v>0</v>
      </c>
      <c r="F750" s="70" t="s">
        <v>432</v>
      </c>
      <c r="G750" s="75" t="s">
        <v>440</v>
      </c>
    </row>
    <row r="751" spans="1:7">
      <c r="A751" s="71">
        <v>1998</v>
      </c>
      <c r="B751" s="71" t="s">
        <v>418</v>
      </c>
      <c r="C751" t="s">
        <v>40</v>
      </c>
      <c r="D751" s="71" t="s">
        <v>3</v>
      </c>
      <c r="E751" s="70">
        <f>IF('Total Employment'!BZ$30&lt;0,"N/A",'Total Employment'!BZ$30)</f>
        <v>0</v>
      </c>
      <c r="F751" s="70" t="s">
        <v>432</v>
      </c>
      <c r="G751" s="75" t="s">
        <v>440</v>
      </c>
    </row>
    <row r="752" spans="1:7">
      <c r="A752" s="71">
        <v>1998</v>
      </c>
      <c r="B752" s="71" t="s">
        <v>418</v>
      </c>
      <c r="C752" t="s">
        <v>208</v>
      </c>
      <c r="D752" s="71" t="s">
        <v>3</v>
      </c>
      <c r="E752" s="70">
        <f>IF('Total Employment'!BZ$31&lt;0,"N/A",'Total Employment'!BZ$31)</f>
        <v>11303</v>
      </c>
      <c r="F752" s="70" t="s">
        <v>432</v>
      </c>
      <c r="G752" s="75" t="s">
        <v>441</v>
      </c>
    </row>
    <row r="753" spans="1:7">
      <c r="A753" s="71">
        <v>1998</v>
      </c>
      <c r="B753" s="71" t="s">
        <v>418</v>
      </c>
      <c r="C753" t="s">
        <v>42</v>
      </c>
      <c r="D753" s="71" t="s">
        <v>3</v>
      </c>
      <c r="E753" s="70">
        <f>IF('Total Employment'!BZ$43&lt;0,"N/A",'Total Employment'!BZ$43)</f>
        <v>4376</v>
      </c>
      <c r="F753" s="70" t="s">
        <v>432</v>
      </c>
      <c r="G753" s="75" t="s">
        <v>237</v>
      </c>
    </row>
    <row r="754" spans="1:7">
      <c r="A754" s="71">
        <v>1998</v>
      </c>
      <c r="B754" s="71" t="s">
        <v>418</v>
      </c>
      <c r="C754" t="s">
        <v>43</v>
      </c>
      <c r="D754" s="71" t="s">
        <v>3</v>
      </c>
      <c r="E754" s="70">
        <f>IF('Total Employment'!BZ$12&lt;0,"N/A",'Total Employment'!BZ$12)</f>
        <v>19310</v>
      </c>
      <c r="F754" s="70" t="s">
        <v>432</v>
      </c>
      <c r="G754" s="75" t="s">
        <v>438</v>
      </c>
    </row>
    <row r="755" spans="1:7">
      <c r="A755" s="71">
        <v>1998</v>
      </c>
      <c r="B755" s="71" t="s">
        <v>418</v>
      </c>
      <c r="C755" t="s">
        <v>44</v>
      </c>
      <c r="D755" s="71" t="s">
        <v>3</v>
      </c>
      <c r="E755" s="70">
        <f>IF('Total Employment'!BZ$14&lt;0,"N/A",'Total Employment'!BZ$14)</f>
        <v>856732</v>
      </c>
      <c r="F755" s="70" t="s">
        <v>442</v>
      </c>
      <c r="G755" s="75" t="s">
        <v>71</v>
      </c>
    </row>
    <row r="756" spans="1:7">
      <c r="A756" s="71">
        <v>1998</v>
      </c>
      <c r="B756" s="71" t="s">
        <v>418</v>
      </c>
      <c r="C756" t="s">
        <v>45</v>
      </c>
      <c r="D756" s="71" t="s">
        <v>3</v>
      </c>
      <c r="E756" s="70">
        <f>IF('Total Employment'!BZ$54&lt;0,"N/A",'Total Employment'!BZ$54)</f>
        <v>0</v>
      </c>
      <c r="F756" s="70" t="s">
        <v>422</v>
      </c>
      <c r="G756" s="75" t="s">
        <v>422</v>
      </c>
    </row>
    <row r="757" spans="1:7">
      <c r="A757" s="71">
        <v>1998</v>
      </c>
      <c r="B757" s="71" t="s">
        <v>418</v>
      </c>
      <c r="C757" t="s">
        <v>46</v>
      </c>
      <c r="D757" s="71" t="s">
        <v>3</v>
      </c>
      <c r="E757" s="70">
        <f>IF('Total Employment'!BZ$53&lt;0,"N/A",'Total Employment'!BZ$53)</f>
        <v>126468</v>
      </c>
      <c r="F757" s="70" t="s">
        <v>425</v>
      </c>
      <c r="G757" s="75" t="s">
        <v>426</v>
      </c>
    </row>
    <row r="758" spans="1:7">
      <c r="A758" s="71">
        <v>1999</v>
      </c>
      <c r="B758" s="71" t="s">
        <v>418</v>
      </c>
      <c r="C758" t="s">
        <v>5</v>
      </c>
      <c r="D758" s="71" t="s">
        <v>3</v>
      </c>
      <c r="E758" s="70">
        <f>IF('Total Employment'!BU$11&lt;0,"N/A",'Total Employment'!BU$11)</f>
        <v>2799100</v>
      </c>
      <c r="F758" s="70"/>
    </row>
    <row r="759" spans="1:7">
      <c r="A759" s="71">
        <v>1999</v>
      </c>
      <c r="B759" s="71" t="s">
        <v>418</v>
      </c>
      <c r="C759" t="s">
        <v>6</v>
      </c>
      <c r="D759" s="71" t="s">
        <v>3</v>
      </c>
      <c r="E759" s="70">
        <f>IF('Total Employment'!BU$33&lt;0,"N/A",'Total Employment'!BU$33)</f>
        <v>136655</v>
      </c>
      <c r="F759" s="70" t="s">
        <v>425</v>
      </c>
      <c r="G759" s="75" t="s">
        <v>426</v>
      </c>
    </row>
    <row r="760" spans="1:7">
      <c r="A760" s="71">
        <v>1999</v>
      </c>
      <c r="B760" s="71" t="s">
        <v>418</v>
      </c>
      <c r="C760" t="s">
        <v>7</v>
      </c>
      <c r="D760" s="71" t="s">
        <v>3</v>
      </c>
      <c r="E760" s="70">
        <f>IF('Total Employment'!BU$37&lt;0,"N/A",'Total Employment'!BU$37)</f>
        <v>21971</v>
      </c>
      <c r="F760" s="70" t="s">
        <v>425</v>
      </c>
      <c r="G760" s="75" t="s">
        <v>426</v>
      </c>
    </row>
    <row r="761" spans="1:7">
      <c r="A761" s="71">
        <v>1999</v>
      </c>
      <c r="B761" s="71" t="s">
        <v>418</v>
      </c>
      <c r="C761" t="s">
        <v>8</v>
      </c>
      <c r="D761" s="71" t="s">
        <v>3</v>
      </c>
      <c r="E761" s="70">
        <f>IF('Total Employment'!BU$36&lt;0,"N/A",'Total Employment'!BU$36)</f>
        <v>56099</v>
      </c>
      <c r="F761" s="70" t="s">
        <v>427</v>
      </c>
      <c r="G761" s="75" t="s">
        <v>428</v>
      </c>
    </row>
    <row r="762" spans="1:7">
      <c r="A762" s="71">
        <v>1999</v>
      </c>
      <c r="B762" s="71" t="s">
        <v>418</v>
      </c>
      <c r="C762" t="s">
        <v>9</v>
      </c>
      <c r="D762" s="71" t="s">
        <v>3</v>
      </c>
      <c r="E762" s="70">
        <f>IF('Total Employment'!BU$13&lt;0,"N/A",'Total Employment'!BU$13)</f>
        <v>713232</v>
      </c>
      <c r="F762" s="70" t="s">
        <v>429</v>
      </c>
      <c r="G762" s="75" t="s">
        <v>422</v>
      </c>
    </row>
    <row r="763" spans="1:7">
      <c r="A763" s="71">
        <v>1999</v>
      </c>
      <c r="B763" s="71" t="s">
        <v>418</v>
      </c>
      <c r="C763" t="s">
        <v>10</v>
      </c>
      <c r="D763" s="71" t="s">
        <v>3</v>
      </c>
      <c r="E763" s="70">
        <f>IF('Total Employment'!BU$46&lt;0,"N/A",'Total Employment'!BU$46)</f>
        <v>104096</v>
      </c>
      <c r="F763" s="70" t="s">
        <v>427</v>
      </c>
      <c r="G763" s="75" t="s">
        <v>428</v>
      </c>
    </row>
    <row r="764" spans="1:7">
      <c r="A764" s="71">
        <v>1999</v>
      </c>
      <c r="B764" s="71" t="s">
        <v>418</v>
      </c>
      <c r="C764" t="s">
        <v>11</v>
      </c>
      <c r="D764" s="71" t="s">
        <v>3</v>
      </c>
      <c r="E764" s="70">
        <f>IF('Total Employment'!BU$47&lt;0,"N/A",'Total Employment'!BU$47)</f>
        <v>104096</v>
      </c>
      <c r="F764" s="70" t="s">
        <v>427</v>
      </c>
      <c r="G764" s="75" t="s">
        <v>428</v>
      </c>
    </row>
    <row r="765" spans="1:7">
      <c r="A765" s="71">
        <v>1999</v>
      </c>
      <c r="B765" s="71" t="s">
        <v>418</v>
      </c>
      <c r="C765" t="s">
        <v>13</v>
      </c>
      <c r="D765" s="71" t="s">
        <v>3</v>
      </c>
      <c r="E765" s="70">
        <f>IF(E764="N/A","N/A",E763-E764)</f>
        <v>0</v>
      </c>
      <c r="F765" s="70" t="s">
        <v>427</v>
      </c>
      <c r="G765" s="75" t="s">
        <v>428</v>
      </c>
    </row>
    <row r="766" spans="1:7">
      <c r="A766" s="71">
        <v>1999</v>
      </c>
      <c r="B766" s="71" t="s">
        <v>418</v>
      </c>
      <c r="C766" t="s">
        <v>14</v>
      </c>
      <c r="D766" s="71" t="s">
        <v>3</v>
      </c>
      <c r="E766" s="70">
        <f>IF('Total Employment'!BU$34&lt;0,"N/A",'Total Employment'!BU$34)</f>
        <v>0</v>
      </c>
      <c r="F766" s="70" t="s">
        <v>427</v>
      </c>
      <c r="G766" s="75" t="s">
        <v>431</v>
      </c>
    </row>
    <row r="767" spans="1:7">
      <c r="A767" s="71">
        <v>1999</v>
      </c>
      <c r="B767" s="71" t="s">
        <v>418</v>
      </c>
      <c r="C767" t="s">
        <v>15</v>
      </c>
      <c r="D767" s="71" t="s">
        <v>3</v>
      </c>
      <c r="E767" s="70">
        <f>IF('Total Employment'!BU$35&lt;0,"N/A",'Total Employment'!BU$35)</f>
        <v>0</v>
      </c>
      <c r="F767" s="70" t="s">
        <v>427</v>
      </c>
      <c r="G767" s="75" t="s">
        <v>431</v>
      </c>
    </row>
    <row r="768" spans="1:7">
      <c r="A768" s="71">
        <v>1999</v>
      </c>
      <c r="B768" s="71" t="s">
        <v>418</v>
      </c>
      <c r="C768" t="s">
        <v>16</v>
      </c>
      <c r="D768" s="71" t="s">
        <v>3</v>
      </c>
      <c r="E768" s="70">
        <f>IF(E767="N/A","N/A",E766-E767)</f>
        <v>0</v>
      </c>
      <c r="F768" s="70" t="s">
        <v>427</v>
      </c>
      <c r="G768" s="75" t="s">
        <v>431</v>
      </c>
    </row>
    <row r="769" spans="1:7">
      <c r="A769" s="71">
        <v>1999</v>
      </c>
      <c r="B769" s="71" t="s">
        <v>418</v>
      </c>
      <c r="C769" t="s">
        <v>17</v>
      </c>
      <c r="D769" s="71" t="s">
        <v>3</v>
      </c>
      <c r="E769" s="70">
        <f>IF('Total Employment'!BU$16&lt;0,"N/A",'Total Employment'!BU$16)</f>
        <v>30974</v>
      </c>
      <c r="F769" s="70" t="s">
        <v>427</v>
      </c>
      <c r="G769" s="75" t="s">
        <v>428</v>
      </c>
    </row>
    <row r="770" spans="1:7">
      <c r="A770" s="71">
        <v>1999</v>
      </c>
      <c r="B770" s="71" t="s">
        <v>418</v>
      </c>
      <c r="C770" t="s">
        <v>18</v>
      </c>
      <c r="D770" s="71" t="s">
        <v>3</v>
      </c>
      <c r="E770" s="70">
        <f>IF('Total Employment'!BU$41&lt;0,"N/A",'Total Employment'!BU$41)</f>
        <v>3412</v>
      </c>
      <c r="F770" s="70" t="s">
        <v>432</v>
      </c>
      <c r="G770" s="75" t="s">
        <v>430</v>
      </c>
    </row>
    <row r="771" spans="1:7">
      <c r="A771" s="71">
        <v>1999</v>
      </c>
      <c r="B771" s="71" t="s">
        <v>418</v>
      </c>
      <c r="C771" t="s">
        <v>19</v>
      </c>
      <c r="D771" s="71" t="s">
        <v>3</v>
      </c>
      <c r="E771" s="70">
        <f>IF('Total Employment'!BU$15&lt;0,"N/A",'Total Employment'!BU$15)</f>
        <v>49766</v>
      </c>
      <c r="F771" s="70" t="s">
        <v>427</v>
      </c>
      <c r="G771" s="75" t="s">
        <v>430</v>
      </c>
    </row>
    <row r="772" spans="1:7">
      <c r="A772" s="71">
        <v>1999</v>
      </c>
      <c r="B772" s="71" t="s">
        <v>418</v>
      </c>
      <c r="C772" t="s">
        <v>20</v>
      </c>
      <c r="D772" s="71" t="s">
        <v>3</v>
      </c>
      <c r="E772" s="70">
        <f>IF('Total Employment'!BU$52&lt;0,"N/A",'Total Employment'!BU$52)</f>
        <v>14194</v>
      </c>
      <c r="F772" s="70" t="s">
        <v>432</v>
      </c>
      <c r="G772" s="75" t="s">
        <v>430</v>
      </c>
    </row>
    <row r="773" spans="1:7">
      <c r="A773" s="71">
        <v>1999</v>
      </c>
      <c r="B773" s="71" t="s">
        <v>418</v>
      </c>
      <c r="C773" t="s">
        <v>21</v>
      </c>
      <c r="D773" s="71" t="s">
        <v>3</v>
      </c>
      <c r="E773" s="70">
        <f>IF('Total Employment'!BU$48&lt;0,"N/A",'Total Employment'!BU$48)</f>
        <v>8950</v>
      </c>
      <c r="F773" s="70" t="s">
        <v>434</v>
      </c>
      <c r="G773" s="75" t="s">
        <v>422</v>
      </c>
    </row>
    <row r="774" spans="1:7">
      <c r="A774" s="71">
        <v>1999</v>
      </c>
      <c r="B774" s="71" t="s">
        <v>418</v>
      </c>
      <c r="C774" t="s">
        <v>421</v>
      </c>
      <c r="D774" s="71" t="s">
        <v>3</v>
      </c>
      <c r="E774" s="70">
        <f>IF('Total Employment'!BU$38&lt;0,"N/A",'Total Employment'!BU$38)</f>
        <v>290716</v>
      </c>
      <c r="F774" s="70" t="s">
        <v>427</v>
      </c>
      <c r="G774" s="75" t="s">
        <v>433</v>
      </c>
    </row>
    <row r="775" spans="1:7">
      <c r="A775" s="71">
        <v>1999</v>
      </c>
      <c r="B775" s="71" t="s">
        <v>418</v>
      </c>
      <c r="C775" t="s">
        <v>22</v>
      </c>
      <c r="D775" s="71" t="s">
        <v>3</v>
      </c>
      <c r="E775" s="70">
        <f>IF('Total Employment'!BU$39&lt;0,"N/A",'Total Employment'!BU$39)</f>
        <v>134893</v>
      </c>
      <c r="F775" s="70" t="s">
        <v>427</v>
      </c>
      <c r="G775" s="75" t="s">
        <v>433</v>
      </c>
    </row>
    <row r="776" spans="1:7">
      <c r="A776" s="71">
        <v>1999</v>
      </c>
      <c r="B776" s="71" t="s">
        <v>418</v>
      </c>
      <c r="C776" t="s">
        <v>23</v>
      </c>
      <c r="D776" s="71" t="s">
        <v>3</v>
      </c>
      <c r="E776" s="70">
        <f>IF('Total Employment'!BU$40&lt;0,"N/A",'Total Employment'!BU$40)</f>
        <v>155823</v>
      </c>
      <c r="F776" s="70" t="s">
        <v>427</v>
      </c>
      <c r="G776" s="75" t="s">
        <v>433</v>
      </c>
    </row>
    <row r="777" spans="1:7">
      <c r="A777" s="71">
        <v>1999</v>
      </c>
      <c r="B777" s="71" t="s">
        <v>418</v>
      </c>
      <c r="C777" t="s">
        <v>24</v>
      </c>
      <c r="D777" s="71" t="s">
        <v>3</v>
      </c>
      <c r="E777" s="70">
        <f>IF('Total Employment'!BU$32&lt;0,"N/A",'Total Employment'!BU$32)</f>
        <v>66546</v>
      </c>
      <c r="F777" s="70" t="s">
        <v>435</v>
      </c>
      <c r="G777" s="75" t="s">
        <v>436</v>
      </c>
    </row>
    <row r="778" spans="1:7">
      <c r="A778" s="71">
        <v>1999</v>
      </c>
      <c r="B778" s="71" t="s">
        <v>418</v>
      </c>
      <c r="C778" t="s">
        <v>25</v>
      </c>
      <c r="D778" s="71" t="s">
        <v>3</v>
      </c>
      <c r="E778" s="70">
        <f>IF('Total Employment'!BU$42&lt;0,"N/A",'Total Employment'!BU$42)</f>
        <v>16751</v>
      </c>
      <c r="F778" s="70" t="s">
        <v>434</v>
      </c>
      <c r="G778" s="75" t="s">
        <v>437</v>
      </c>
    </row>
    <row r="779" spans="1:7">
      <c r="A779" s="71">
        <v>1999</v>
      </c>
      <c r="B779" s="71" t="s">
        <v>418</v>
      </c>
      <c r="C779" t="s">
        <v>26</v>
      </c>
      <c r="D779" s="71" t="s">
        <v>3</v>
      </c>
      <c r="E779" s="70">
        <f>IF('Total Employment'!BU$45&lt;0,"N/A",'Total Employment'!BU$45)</f>
        <v>24711</v>
      </c>
      <c r="F779" s="70" t="s">
        <v>427</v>
      </c>
      <c r="G779" s="75" t="s">
        <v>69</v>
      </c>
    </row>
    <row r="780" spans="1:7">
      <c r="A780" s="71">
        <v>1999</v>
      </c>
      <c r="B780" s="71" t="s">
        <v>418</v>
      </c>
      <c r="C780" t="s">
        <v>27</v>
      </c>
      <c r="D780" s="71" t="s">
        <v>3</v>
      </c>
      <c r="E780" s="70">
        <f>IF('Total Employment'!BU$44&lt;0,"N/A",'Total Employment'!BU$44)</f>
        <v>183971</v>
      </c>
      <c r="F780" s="70" t="s">
        <v>427</v>
      </c>
      <c r="G780" s="75" t="s">
        <v>69</v>
      </c>
    </row>
    <row r="781" spans="1:7">
      <c r="A781" s="71">
        <v>1999</v>
      </c>
      <c r="B781" s="71" t="s">
        <v>418</v>
      </c>
      <c r="C781" t="s">
        <v>28</v>
      </c>
      <c r="D781" s="71" t="s">
        <v>3</v>
      </c>
      <c r="E781" s="70">
        <f>IF('Total Employment'!BU$51&lt;0,"N/A",'Total Employment'!BU$51)</f>
        <v>0</v>
      </c>
      <c r="F781" s="70" t="s">
        <v>422</v>
      </c>
      <c r="G781" s="76" t="s">
        <v>422</v>
      </c>
    </row>
    <row r="782" spans="1:7">
      <c r="A782" s="71">
        <v>1999</v>
      </c>
      <c r="B782" s="71" t="s">
        <v>418</v>
      </c>
      <c r="C782" t="s">
        <v>29</v>
      </c>
      <c r="D782" s="71" t="s">
        <v>3</v>
      </c>
      <c r="E782" s="70">
        <f>IF('Total Employment'!BU$50&lt;0,"N/A",'Total Employment'!BU$50)</f>
        <v>0</v>
      </c>
      <c r="F782" s="70" t="s">
        <v>422</v>
      </c>
      <c r="G782" s="76" t="s">
        <v>422</v>
      </c>
    </row>
    <row r="783" spans="1:7">
      <c r="A783" s="71">
        <v>1999</v>
      </c>
      <c r="B783" s="71" t="s">
        <v>418</v>
      </c>
      <c r="C783" t="s">
        <v>30</v>
      </c>
      <c r="D783" s="71" t="s">
        <v>3</v>
      </c>
      <c r="E783" s="70">
        <f>IF('Total Employment'!BU$56&lt;0,"N/A",'Total Employment'!BU$56)</f>
        <v>0</v>
      </c>
      <c r="F783" s="70" t="s">
        <v>422</v>
      </c>
      <c r="G783" s="76" t="s">
        <v>422</v>
      </c>
    </row>
    <row r="784" spans="1:7">
      <c r="A784" s="71">
        <v>1999</v>
      </c>
      <c r="B784" s="71" t="s">
        <v>418</v>
      </c>
      <c r="C784" t="s">
        <v>31</v>
      </c>
      <c r="D784" s="71" t="s">
        <v>3</v>
      </c>
      <c r="E784" s="70">
        <f>IF('Total Employment'!BU$57&lt;0,"N/A",'Total Employment'!BU$57)</f>
        <v>0</v>
      </c>
      <c r="F784" s="70" t="s">
        <v>422</v>
      </c>
      <c r="G784" s="76" t="s">
        <v>422</v>
      </c>
    </row>
    <row r="785" spans="1:7">
      <c r="A785" s="71">
        <v>1999</v>
      </c>
      <c r="B785" s="71" t="s">
        <v>418</v>
      </c>
      <c r="C785" t="s">
        <v>32</v>
      </c>
      <c r="D785" s="71" t="s">
        <v>3</v>
      </c>
      <c r="E785" s="70">
        <f>IF('Total Employment'!BU$58&lt;0,"N/A",'Total Employment'!BU$58)</f>
        <v>0</v>
      </c>
      <c r="F785" s="70" t="s">
        <v>422</v>
      </c>
      <c r="G785" s="76" t="s">
        <v>422</v>
      </c>
    </row>
    <row r="786" spans="1:7">
      <c r="A786" s="71">
        <v>1999</v>
      </c>
      <c r="B786" s="71" t="s">
        <v>418</v>
      </c>
      <c r="C786" t="s">
        <v>33</v>
      </c>
      <c r="D786" s="71" t="s">
        <v>3</v>
      </c>
      <c r="E786" s="70">
        <f>IF('Total Employment'!BU$59&lt;0,"N/A",'Total Employment'!BU$59)</f>
        <v>0</v>
      </c>
      <c r="F786" s="70" t="s">
        <v>422</v>
      </c>
      <c r="G786" s="76" t="s">
        <v>422</v>
      </c>
    </row>
    <row r="787" spans="1:7">
      <c r="A787" s="71">
        <v>1999</v>
      </c>
      <c r="B787" s="71" t="s">
        <v>418</v>
      </c>
      <c r="C787" t="s">
        <v>34</v>
      </c>
      <c r="D787" s="71" t="s">
        <v>3</v>
      </c>
      <c r="E787" s="70">
        <f>IF('Total Employment'!BU$17&lt;0,"N/A",'Total Employment'!BU$17)</f>
        <v>11243</v>
      </c>
      <c r="F787" s="70" t="s">
        <v>432</v>
      </c>
      <c r="G787" s="76" t="s">
        <v>443</v>
      </c>
    </row>
    <row r="788" spans="1:7">
      <c r="A788" s="71">
        <v>1999</v>
      </c>
      <c r="B788" s="71" t="s">
        <v>418</v>
      </c>
      <c r="C788" t="s">
        <v>35</v>
      </c>
      <c r="D788" s="71" t="s">
        <v>3</v>
      </c>
      <c r="E788" s="70">
        <f>IF('Total Employment'!BU$18&lt;0,"N/A",'Total Employment'!BU$18)</f>
        <v>0</v>
      </c>
      <c r="F788" s="70" t="s">
        <v>432</v>
      </c>
      <c r="G788" s="75" t="s">
        <v>439</v>
      </c>
    </row>
    <row r="789" spans="1:7">
      <c r="A789" s="71">
        <v>1999</v>
      </c>
      <c r="B789" s="71" t="s">
        <v>418</v>
      </c>
      <c r="C789" t="s">
        <v>36</v>
      </c>
      <c r="D789" s="71" t="s">
        <v>3</v>
      </c>
      <c r="E789" s="70">
        <f>IF('Total Employment'!BU$19&lt;0,"N/A",'Total Employment'!BU$19)</f>
        <v>0</v>
      </c>
      <c r="F789" s="70" t="s">
        <v>432</v>
      </c>
      <c r="G789" s="75" t="s">
        <v>439</v>
      </c>
    </row>
    <row r="790" spans="1:7">
      <c r="A790" s="71">
        <v>1999</v>
      </c>
      <c r="B790" s="71" t="s">
        <v>418</v>
      </c>
      <c r="C790" t="s">
        <v>37</v>
      </c>
      <c r="D790" s="71" t="s">
        <v>3</v>
      </c>
      <c r="E790" s="70">
        <f>IF('Total Employment'!BU$20&lt;0,"N/A",'Total Employment'!BU$20)</f>
        <v>0</v>
      </c>
      <c r="F790" s="70" t="s">
        <v>432</v>
      </c>
      <c r="G790" s="75" t="s">
        <v>439</v>
      </c>
    </row>
    <row r="791" spans="1:7">
      <c r="A791" s="71">
        <v>1999</v>
      </c>
      <c r="B791" s="71" t="s">
        <v>418</v>
      </c>
      <c r="C791" t="s">
        <v>38</v>
      </c>
      <c r="D791" s="71" t="s">
        <v>3</v>
      </c>
      <c r="E791" s="70">
        <f>IF('Total Employment'!BU$28&lt;0,"N/A",'Total Employment'!BU$28)</f>
        <v>0</v>
      </c>
      <c r="F791" s="70" t="s">
        <v>432</v>
      </c>
      <c r="G791" s="75" t="s">
        <v>440</v>
      </c>
    </row>
    <row r="792" spans="1:7">
      <c r="A792" s="71">
        <v>1999</v>
      </c>
      <c r="B792" s="71" t="s">
        <v>418</v>
      </c>
      <c r="C792" t="s">
        <v>39</v>
      </c>
      <c r="D792" s="71" t="s">
        <v>3</v>
      </c>
      <c r="E792" s="70">
        <f>IF('Total Employment'!BU$29&lt;0,"N/A",'Total Employment'!BU$29)</f>
        <v>0</v>
      </c>
      <c r="F792" s="70" t="s">
        <v>432</v>
      </c>
      <c r="G792" s="75" t="s">
        <v>440</v>
      </c>
    </row>
    <row r="793" spans="1:7">
      <c r="A793" s="71">
        <v>1999</v>
      </c>
      <c r="B793" s="71" t="s">
        <v>418</v>
      </c>
      <c r="C793" t="s">
        <v>40</v>
      </c>
      <c r="D793" s="71" t="s">
        <v>3</v>
      </c>
      <c r="E793" s="70">
        <f>IF('Total Employment'!BU$30&lt;0,"N/A",'Total Employment'!BU$30)</f>
        <v>0</v>
      </c>
      <c r="F793" s="70" t="s">
        <v>432</v>
      </c>
      <c r="G793" s="75" t="s">
        <v>440</v>
      </c>
    </row>
    <row r="794" spans="1:7">
      <c r="A794" s="71">
        <v>1999</v>
      </c>
      <c r="B794" s="71" t="s">
        <v>418</v>
      </c>
      <c r="C794" t="s">
        <v>208</v>
      </c>
      <c r="D794" s="71" t="s">
        <v>3</v>
      </c>
      <c r="E794" s="70">
        <f>IF('Total Employment'!BU$31&lt;0,"N/A",'Total Employment'!BU$31)</f>
        <v>11243</v>
      </c>
      <c r="F794" s="70" t="s">
        <v>432</v>
      </c>
      <c r="G794" s="75" t="s">
        <v>441</v>
      </c>
    </row>
    <row r="795" spans="1:7">
      <c r="A795" s="71">
        <v>1999</v>
      </c>
      <c r="B795" s="71" t="s">
        <v>418</v>
      </c>
      <c r="C795" t="s">
        <v>42</v>
      </c>
      <c r="D795" s="71" t="s">
        <v>3</v>
      </c>
      <c r="E795" s="70">
        <f>IF('Total Employment'!BU$43&lt;0,"N/A",'Total Employment'!BU$43)</f>
        <v>4354</v>
      </c>
      <c r="F795" s="70" t="s">
        <v>432</v>
      </c>
      <c r="G795" s="75" t="s">
        <v>237</v>
      </c>
    </row>
    <row r="796" spans="1:7">
      <c r="A796" s="71">
        <v>1999</v>
      </c>
      <c r="B796" s="71" t="s">
        <v>418</v>
      </c>
      <c r="C796" t="s">
        <v>43</v>
      </c>
      <c r="D796" s="71" t="s">
        <v>3</v>
      </c>
      <c r="E796" s="70">
        <f>IF('Total Employment'!BU$12&lt;0,"N/A",'Total Employment'!BU$12)</f>
        <v>18545</v>
      </c>
      <c r="F796" s="70" t="s">
        <v>432</v>
      </c>
      <c r="G796" s="75" t="s">
        <v>438</v>
      </c>
    </row>
    <row r="797" spans="1:7">
      <c r="A797" s="71">
        <v>1999</v>
      </c>
      <c r="B797" s="71" t="s">
        <v>418</v>
      </c>
      <c r="C797" t="s">
        <v>44</v>
      </c>
      <c r="D797" s="71" t="s">
        <v>3</v>
      </c>
      <c r="E797" s="70">
        <f>IF('Total Employment'!BU$14&lt;0,"N/A",'Total Employment'!BU$14)</f>
        <v>876495</v>
      </c>
      <c r="F797" s="70" t="s">
        <v>442</v>
      </c>
      <c r="G797" s="75" t="s">
        <v>71</v>
      </c>
    </row>
    <row r="798" spans="1:7">
      <c r="A798" s="71">
        <v>1999</v>
      </c>
      <c r="B798" s="71" t="s">
        <v>418</v>
      </c>
      <c r="C798" t="s">
        <v>45</v>
      </c>
      <c r="D798" s="71" t="s">
        <v>3</v>
      </c>
      <c r="E798" s="70">
        <f>IF('Total Employment'!BU$54&lt;0,"N/A",'Total Employment'!BU$54)</f>
        <v>0</v>
      </c>
      <c r="F798" s="70" t="s">
        <v>422</v>
      </c>
      <c r="G798" s="75" t="s">
        <v>422</v>
      </c>
    </row>
    <row r="799" spans="1:7">
      <c r="A799" s="71">
        <v>1999</v>
      </c>
      <c r="B799" s="71" t="s">
        <v>418</v>
      </c>
      <c r="C799" t="s">
        <v>46</v>
      </c>
      <c r="D799" s="71" t="s">
        <v>3</v>
      </c>
      <c r="E799" s="70">
        <f>IF('Total Employment'!BU$53&lt;0,"N/A",'Total Employment'!BU$53)</f>
        <v>166419</v>
      </c>
      <c r="F799" s="70" t="s">
        <v>425</v>
      </c>
      <c r="G799" s="75" t="s">
        <v>426</v>
      </c>
    </row>
    <row r="800" spans="1:7">
      <c r="A800" s="71">
        <v>2000</v>
      </c>
      <c r="B800" s="71" t="s">
        <v>418</v>
      </c>
      <c r="C800" t="s">
        <v>5</v>
      </c>
      <c r="D800" s="71" t="s">
        <v>3</v>
      </c>
      <c r="E800" s="70">
        <f>IF('Total Employment'!BP$11&lt;0,"N/A",'Total Employment'!BP$11)</f>
        <v>2899363</v>
      </c>
      <c r="F800" s="70"/>
    </row>
    <row r="801" spans="1:7">
      <c r="A801" s="71">
        <v>2000</v>
      </c>
      <c r="B801" s="71" t="s">
        <v>418</v>
      </c>
      <c r="C801" t="s">
        <v>6</v>
      </c>
      <c r="D801" s="71" t="s">
        <v>3</v>
      </c>
      <c r="E801" s="70">
        <f>IF('Total Employment'!BP$33&lt;0,"N/A",'Total Employment'!BP$33)</f>
        <v>136783</v>
      </c>
      <c r="F801" s="70" t="s">
        <v>425</v>
      </c>
      <c r="G801" s="75" t="s">
        <v>426</v>
      </c>
    </row>
    <row r="802" spans="1:7">
      <c r="A802" s="71">
        <v>2000</v>
      </c>
      <c r="B802" s="71" t="s">
        <v>418</v>
      </c>
      <c r="C802" t="s">
        <v>7</v>
      </c>
      <c r="D802" s="71" t="s">
        <v>3</v>
      </c>
      <c r="E802" s="70">
        <f>IF('Total Employment'!BP$37&lt;0,"N/A",'Total Employment'!BP$37)</f>
        <v>22249</v>
      </c>
      <c r="F802" s="70" t="s">
        <v>425</v>
      </c>
      <c r="G802" s="75" t="s">
        <v>426</v>
      </c>
    </row>
    <row r="803" spans="1:7">
      <c r="A803" s="71">
        <v>2000</v>
      </c>
      <c r="B803" s="71" t="s">
        <v>418</v>
      </c>
      <c r="C803" t="s">
        <v>8</v>
      </c>
      <c r="D803" s="71" t="s">
        <v>3</v>
      </c>
      <c r="E803" s="70">
        <f>IF('Total Employment'!BP$36&lt;0,"N/A",'Total Employment'!BP$36)</f>
        <v>56222</v>
      </c>
      <c r="F803" s="70" t="s">
        <v>427</v>
      </c>
      <c r="G803" s="75" t="s">
        <v>428</v>
      </c>
    </row>
    <row r="804" spans="1:7">
      <c r="A804" s="71">
        <v>2000</v>
      </c>
      <c r="B804" s="71" t="s">
        <v>418</v>
      </c>
      <c r="C804" t="s">
        <v>9</v>
      </c>
      <c r="D804" s="71" t="s">
        <v>3</v>
      </c>
      <c r="E804" s="70">
        <f>IF('Total Employment'!BP$13&lt;0,"N/A",'Total Employment'!BP$13)</f>
        <v>695045</v>
      </c>
      <c r="F804" s="70" t="s">
        <v>429</v>
      </c>
      <c r="G804" s="75" t="s">
        <v>422</v>
      </c>
    </row>
    <row r="805" spans="1:7">
      <c r="A805" s="71">
        <v>2000</v>
      </c>
      <c r="B805" s="71" t="s">
        <v>418</v>
      </c>
      <c r="C805" t="s">
        <v>10</v>
      </c>
      <c r="D805" s="71" t="s">
        <v>3</v>
      </c>
      <c r="E805" s="70">
        <f>IF('Total Employment'!BP$46&lt;0,"N/A",'Total Employment'!BP$46)</f>
        <v>105638</v>
      </c>
      <c r="F805" s="70" t="s">
        <v>427</v>
      </c>
      <c r="G805" s="75" t="s">
        <v>428</v>
      </c>
    </row>
    <row r="806" spans="1:7">
      <c r="A806" s="71">
        <v>2000</v>
      </c>
      <c r="B806" s="71" t="s">
        <v>418</v>
      </c>
      <c r="C806" t="s">
        <v>11</v>
      </c>
      <c r="D806" s="71" t="s">
        <v>3</v>
      </c>
      <c r="E806" s="70">
        <f>IF('Total Employment'!BP$47&lt;0,"N/A",'Total Employment'!BP$47)</f>
        <v>105638</v>
      </c>
      <c r="F806" s="70" t="s">
        <v>427</v>
      </c>
      <c r="G806" s="75" t="s">
        <v>428</v>
      </c>
    </row>
    <row r="807" spans="1:7">
      <c r="A807" s="71">
        <v>2000</v>
      </c>
      <c r="B807" s="71" t="s">
        <v>418</v>
      </c>
      <c r="C807" t="s">
        <v>13</v>
      </c>
      <c r="D807" s="71" t="s">
        <v>3</v>
      </c>
      <c r="E807" s="70">
        <f>IF(E806="N/A","N/A",E805-E806)</f>
        <v>0</v>
      </c>
      <c r="F807" s="70" t="s">
        <v>427</v>
      </c>
      <c r="G807" s="75" t="s">
        <v>428</v>
      </c>
    </row>
    <row r="808" spans="1:7">
      <c r="A808" s="71">
        <v>2000</v>
      </c>
      <c r="B808" s="71" t="s">
        <v>418</v>
      </c>
      <c r="C808" t="s">
        <v>14</v>
      </c>
      <c r="D808" s="71" t="s">
        <v>3</v>
      </c>
      <c r="E808" s="70">
        <f>IF('Total Employment'!BP$34&lt;0,"N/A",'Total Employment'!BP$34)</f>
        <v>0</v>
      </c>
      <c r="F808" s="70" t="s">
        <v>427</v>
      </c>
      <c r="G808" s="75" t="s">
        <v>431</v>
      </c>
    </row>
    <row r="809" spans="1:7">
      <c r="A809" s="71">
        <v>2000</v>
      </c>
      <c r="B809" s="71" t="s">
        <v>418</v>
      </c>
      <c r="C809" t="s">
        <v>15</v>
      </c>
      <c r="D809" s="71" t="s">
        <v>3</v>
      </c>
      <c r="E809" s="70">
        <f>IF('Total Employment'!BP$35&lt;0,"N/A",'Total Employment'!BP$35)</f>
        <v>0</v>
      </c>
      <c r="F809" s="70" t="s">
        <v>427</v>
      </c>
      <c r="G809" s="75" t="s">
        <v>431</v>
      </c>
    </row>
    <row r="810" spans="1:7">
      <c r="A810" s="71">
        <v>2000</v>
      </c>
      <c r="B810" s="71" t="s">
        <v>418</v>
      </c>
      <c r="C810" t="s">
        <v>16</v>
      </c>
      <c r="D810" s="71" t="s">
        <v>3</v>
      </c>
      <c r="E810" s="70">
        <f>IF(E809="N/A","N/A",E808-E809)</f>
        <v>0</v>
      </c>
      <c r="F810" s="70" t="s">
        <v>427</v>
      </c>
      <c r="G810" s="75" t="s">
        <v>431</v>
      </c>
    </row>
    <row r="811" spans="1:7">
      <c r="A811" s="71">
        <v>2000</v>
      </c>
      <c r="B811" s="71" t="s">
        <v>418</v>
      </c>
      <c r="C811" t="s">
        <v>17</v>
      </c>
      <c r="D811" s="71" t="s">
        <v>3</v>
      </c>
      <c r="E811" s="70">
        <f>IF('Total Employment'!BP$16&lt;0,"N/A",'Total Employment'!BP$16)</f>
        <v>31662</v>
      </c>
      <c r="F811" s="70" t="s">
        <v>427</v>
      </c>
      <c r="G811" s="75" t="s">
        <v>428</v>
      </c>
    </row>
    <row r="812" spans="1:7">
      <c r="A812" s="71">
        <v>2000</v>
      </c>
      <c r="B812" s="71" t="s">
        <v>418</v>
      </c>
      <c r="C812" t="s">
        <v>18</v>
      </c>
      <c r="D812" s="71" t="s">
        <v>3</v>
      </c>
      <c r="E812" s="70">
        <f>IF('Total Employment'!BP$41&lt;0,"N/A",'Total Employment'!BP$41)</f>
        <v>3367</v>
      </c>
      <c r="F812" s="70" t="s">
        <v>432</v>
      </c>
      <c r="G812" s="75" t="s">
        <v>430</v>
      </c>
    </row>
    <row r="813" spans="1:7">
      <c r="A813" s="71">
        <v>2000</v>
      </c>
      <c r="B813" s="71" t="s">
        <v>418</v>
      </c>
      <c r="C813" t="s">
        <v>19</v>
      </c>
      <c r="D813" s="71" t="s">
        <v>3</v>
      </c>
      <c r="E813" s="70">
        <f>IF('Total Employment'!BP$15&lt;0,"N/A",'Total Employment'!BP$15)</f>
        <v>48954</v>
      </c>
      <c r="F813" s="70" t="s">
        <v>427</v>
      </c>
      <c r="G813" s="75" t="s">
        <v>430</v>
      </c>
    </row>
    <row r="814" spans="1:7">
      <c r="A814" s="71">
        <v>2000</v>
      </c>
      <c r="B814" s="71" t="s">
        <v>418</v>
      </c>
      <c r="C814" t="s">
        <v>20</v>
      </c>
      <c r="D814" s="71" t="s">
        <v>3</v>
      </c>
      <c r="E814" s="70">
        <f>IF('Total Employment'!BP$52&lt;0,"N/A",'Total Employment'!BP$52)</f>
        <v>4999</v>
      </c>
      <c r="F814" s="70" t="s">
        <v>432</v>
      </c>
      <c r="G814" s="75" t="s">
        <v>430</v>
      </c>
    </row>
    <row r="815" spans="1:7">
      <c r="A815" s="71">
        <v>2000</v>
      </c>
      <c r="B815" s="71" t="s">
        <v>418</v>
      </c>
      <c r="C815" t="s">
        <v>21</v>
      </c>
      <c r="D815" s="71" t="s">
        <v>3</v>
      </c>
      <c r="E815" s="70">
        <f>IF('Total Employment'!BP$48&lt;0,"N/A",'Total Employment'!BP$48)</f>
        <v>9028</v>
      </c>
      <c r="F815" s="70" t="s">
        <v>434</v>
      </c>
      <c r="G815" s="75" t="s">
        <v>422</v>
      </c>
    </row>
    <row r="816" spans="1:7">
      <c r="A816" s="71">
        <v>2000</v>
      </c>
      <c r="B816" s="71" t="s">
        <v>418</v>
      </c>
      <c r="C816" t="s">
        <v>421</v>
      </c>
      <c r="D816" s="71" t="s">
        <v>3</v>
      </c>
      <c r="E816" s="70">
        <f>IF('Total Employment'!BP$38&lt;0,"N/A",'Total Employment'!BP$38)</f>
        <v>275559</v>
      </c>
      <c r="F816" s="70" t="s">
        <v>427</v>
      </c>
      <c r="G816" s="75" t="s">
        <v>433</v>
      </c>
    </row>
    <row r="817" spans="1:7">
      <c r="A817" s="71">
        <v>2000</v>
      </c>
      <c r="B817" s="71" t="s">
        <v>418</v>
      </c>
      <c r="C817" t="s">
        <v>22</v>
      </c>
      <c r="D817" s="71" t="s">
        <v>3</v>
      </c>
      <c r="E817" s="70">
        <f>IF('Total Employment'!BP$39&lt;0,"N/A",'Total Employment'!BP$39)</f>
        <v>130498</v>
      </c>
      <c r="F817" s="70" t="s">
        <v>427</v>
      </c>
      <c r="G817" s="75" t="s">
        <v>433</v>
      </c>
    </row>
    <row r="818" spans="1:7">
      <c r="A818" s="71">
        <v>2000</v>
      </c>
      <c r="B818" s="71" t="s">
        <v>418</v>
      </c>
      <c r="C818" t="s">
        <v>23</v>
      </c>
      <c r="D818" s="71" t="s">
        <v>3</v>
      </c>
      <c r="E818" s="70">
        <f>IF('Total Employment'!BP$40&lt;0,"N/A",'Total Employment'!BP$40)</f>
        <v>145061</v>
      </c>
      <c r="F818" s="70" t="s">
        <v>427</v>
      </c>
      <c r="G818" s="75" t="s">
        <v>433</v>
      </c>
    </row>
    <row r="819" spans="1:7">
      <c r="A819" s="71">
        <v>2000</v>
      </c>
      <c r="B819" s="71" t="s">
        <v>418</v>
      </c>
      <c r="C819" t="s">
        <v>24</v>
      </c>
      <c r="D819" s="71" t="s">
        <v>3</v>
      </c>
      <c r="E819" s="70">
        <f>IF('Total Employment'!BP$32&lt;0,"N/A",'Total Employment'!BP$32)</f>
        <v>65479</v>
      </c>
      <c r="F819" s="70" t="s">
        <v>435</v>
      </c>
      <c r="G819" s="75" t="s">
        <v>436</v>
      </c>
    </row>
    <row r="820" spans="1:7">
      <c r="A820" s="71">
        <v>2000</v>
      </c>
      <c r="B820" s="71" t="s">
        <v>418</v>
      </c>
      <c r="C820" t="s">
        <v>25</v>
      </c>
      <c r="D820" s="71" t="s">
        <v>3</v>
      </c>
      <c r="E820" s="70">
        <f>IF('Total Employment'!BP$42&lt;0,"N/A",'Total Employment'!BP$42)</f>
        <v>16694</v>
      </c>
      <c r="F820" s="70" t="s">
        <v>434</v>
      </c>
      <c r="G820" s="75" t="s">
        <v>437</v>
      </c>
    </row>
    <row r="821" spans="1:7">
      <c r="A821" s="71">
        <v>2000</v>
      </c>
      <c r="B821" s="71" t="s">
        <v>418</v>
      </c>
      <c r="C821" t="s">
        <v>26</v>
      </c>
      <c r="D821" s="71" t="s">
        <v>3</v>
      </c>
      <c r="E821" s="70">
        <f>IF('Total Employment'!BP$45&lt;0,"N/A",'Total Employment'!BP$45)</f>
        <v>24882</v>
      </c>
      <c r="F821" s="70" t="s">
        <v>427</v>
      </c>
      <c r="G821" s="75" t="s">
        <v>69</v>
      </c>
    </row>
    <row r="822" spans="1:7">
      <c r="A822" s="71">
        <v>2000</v>
      </c>
      <c r="B822" s="71" t="s">
        <v>418</v>
      </c>
      <c r="C822" t="s">
        <v>27</v>
      </c>
      <c r="D822" s="71" t="s">
        <v>3</v>
      </c>
      <c r="E822" s="70">
        <f>IF('Total Employment'!BP$44&lt;0,"N/A",'Total Employment'!BP$44)</f>
        <v>183315</v>
      </c>
      <c r="F822" s="70" t="s">
        <v>427</v>
      </c>
      <c r="G822" s="75" t="s">
        <v>69</v>
      </c>
    </row>
    <row r="823" spans="1:7">
      <c r="A823" s="71">
        <v>2000</v>
      </c>
      <c r="B823" s="71" t="s">
        <v>418</v>
      </c>
      <c r="C823" t="s">
        <v>28</v>
      </c>
      <c r="D823" s="71" t="s">
        <v>3</v>
      </c>
      <c r="E823" s="70">
        <f>IF('Total Employment'!BP$51&lt;0,"N/A",'Total Employment'!BP$51)</f>
        <v>0</v>
      </c>
      <c r="F823" s="70" t="s">
        <v>422</v>
      </c>
      <c r="G823" s="76" t="s">
        <v>422</v>
      </c>
    </row>
    <row r="824" spans="1:7">
      <c r="A824" s="71">
        <v>2000</v>
      </c>
      <c r="B824" s="71" t="s">
        <v>418</v>
      </c>
      <c r="C824" t="s">
        <v>29</v>
      </c>
      <c r="D824" s="71" t="s">
        <v>3</v>
      </c>
      <c r="E824" s="70">
        <f>IF('Total Employment'!BP$50&lt;0,"N/A",'Total Employment'!BP$50)</f>
        <v>0</v>
      </c>
      <c r="F824" s="70" t="s">
        <v>422</v>
      </c>
      <c r="G824" s="76" t="s">
        <v>422</v>
      </c>
    </row>
    <row r="825" spans="1:7">
      <c r="A825" s="71">
        <v>2000</v>
      </c>
      <c r="B825" s="71" t="s">
        <v>418</v>
      </c>
      <c r="C825" t="s">
        <v>30</v>
      </c>
      <c r="D825" s="71" t="s">
        <v>3</v>
      </c>
      <c r="E825" s="70">
        <f>IF('Total Employment'!BP$56&lt;0,"N/A",'Total Employment'!BP$56)</f>
        <v>0</v>
      </c>
      <c r="F825" s="70" t="s">
        <v>422</v>
      </c>
      <c r="G825" s="76" t="s">
        <v>422</v>
      </c>
    </row>
    <row r="826" spans="1:7">
      <c r="A826" s="71">
        <v>2000</v>
      </c>
      <c r="B826" s="71" t="s">
        <v>418</v>
      </c>
      <c r="C826" t="s">
        <v>31</v>
      </c>
      <c r="D826" s="71" t="s">
        <v>3</v>
      </c>
      <c r="E826" s="70">
        <f>IF('Total Employment'!BP$57&lt;0,"N/A",'Total Employment'!BP$57)</f>
        <v>0</v>
      </c>
      <c r="F826" s="70" t="s">
        <v>422</v>
      </c>
      <c r="G826" s="76" t="s">
        <v>422</v>
      </c>
    </row>
    <row r="827" spans="1:7">
      <c r="A827" s="71">
        <v>2000</v>
      </c>
      <c r="B827" s="71" t="s">
        <v>418</v>
      </c>
      <c r="C827" t="s">
        <v>32</v>
      </c>
      <c r="D827" s="71" t="s">
        <v>3</v>
      </c>
      <c r="E827" s="70">
        <f>IF('Total Employment'!BP$58&lt;0,"N/A",'Total Employment'!BP$58)</f>
        <v>0</v>
      </c>
      <c r="F827" s="70" t="s">
        <v>422</v>
      </c>
      <c r="G827" s="76" t="s">
        <v>422</v>
      </c>
    </row>
    <row r="828" spans="1:7">
      <c r="A828" s="71">
        <v>2000</v>
      </c>
      <c r="B828" s="71" t="s">
        <v>418</v>
      </c>
      <c r="C828" t="s">
        <v>33</v>
      </c>
      <c r="D828" s="71" t="s">
        <v>3</v>
      </c>
      <c r="E828" s="70">
        <f>IF('Total Employment'!BP$59&lt;0,"N/A",'Total Employment'!BP$59)</f>
        <v>0</v>
      </c>
      <c r="F828" s="70" t="s">
        <v>422</v>
      </c>
      <c r="G828" s="76" t="s">
        <v>422</v>
      </c>
    </row>
    <row r="829" spans="1:7">
      <c r="A829" s="71">
        <v>2000</v>
      </c>
      <c r="B829" s="71" t="s">
        <v>418</v>
      </c>
      <c r="C829" t="s">
        <v>34</v>
      </c>
      <c r="D829" s="71" t="s">
        <v>3</v>
      </c>
      <c r="E829" s="70">
        <f>IF('Total Employment'!BP$17&lt;0,"N/A",'Total Employment'!BP$17)</f>
        <v>11049</v>
      </c>
      <c r="F829" s="70" t="s">
        <v>432</v>
      </c>
      <c r="G829" s="76" t="s">
        <v>443</v>
      </c>
    </row>
    <row r="830" spans="1:7">
      <c r="A830" s="71">
        <v>2000</v>
      </c>
      <c r="B830" s="71" t="s">
        <v>418</v>
      </c>
      <c r="C830" t="s">
        <v>35</v>
      </c>
      <c r="D830" s="71" t="s">
        <v>3</v>
      </c>
      <c r="E830" s="70">
        <f>IF('Total Employment'!BP$18&lt;0,"N/A",'Total Employment'!BP$18)</f>
        <v>0</v>
      </c>
      <c r="F830" s="70" t="s">
        <v>432</v>
      </c>
      <c r="G830" s="75" t="s">
        <v>439</v>
      </c>
    </row>
    <row r="831" spans="1:7">
      <c r="A831" s="71">
        <v>2000</v>
      </c>
      <c r="B831" s="71" t="s">
        <v>418</v>
      </c>
      <c r="C831" t="s">
        <v>36</v>
      </c>
      <c r="D831" s="71" t="s">
        <v>3</v>
      </c>
      <c r="E831" s="70">
        <f>IF('Total Employment'!BP$19&lt;0,"N/A",'Total Employment'!BP$19)</f>
        <v>0</v>
      </c>
      <c r="F831" s="70" t="s">
        <v>432</v>
      </c>
      <c r="G831" s="75" t="s">
        <v>439</v>
      </c>
    </row>
    <row r="832" spans="1:7">
      <c r="A832" s="71">
        <v>2000</v>
      </c>
      <c r="B832" s="71" t="s">
        <v>418</v>
      </c>
      <c r="C832" t="s">
        <v>37</v>
      </c>
      <c r="D832" s="71" t="s">
        <v>3</v>
      </c>
      <c r="E832" s="70">
        <f>IF('Total Employment'!BP$20&lt;0,"N/A",'Total Employment'!BP$20)</f>
        <v>0</v>
      </c>
      <c r="F832" s="70" t="s">
        <v>432</v>
      </c>
      <c r="G832" s="75" t="s">
        <v>439</v>
      </c>
    </row>
    <row r="833" spans="1:7">
      <c r="A833" s="71">
        <v>2000</v>
      </c>
      <c r="B833" s="71" t="s">
        <v>418</v>
      </c>
      <c r="C833" t="s">
        <v>38</v>
      </c>
      <c r="D833" s="71" t="s">
        <v>3</v>
      </c>
      <c r="E833" s="70">
        <f>IF('Total Employment'!BP$28&lt;0,"N/A",'Total Employment'!BP$28)</f>
        <v>0</v>
      </c>
      <c r="F833" s="70" t="s">
        <v>432</v>
      </c>
      <c r="G833" s="75" t="s">
        <v>440</v>
      </c>
    </row>
    <row r="834" spans="1:7">
      <c r="A834" s="71">
        <v>2000</v>
      </c>
      <c r="B834" s="71" t="s">
        <v>418</v>
      </c>
      <c r="C834" t="s">
        <v>39</v>
      </c>
      <c r="D834" s="71" t="s">
        <v>3</v>
      </c>
      <c r="E834" s="70">
        <f>IF('Total Employment'!BP$29&lt;0,"N/A",'Total Employment'!BP$29)</f>
        <v>0</v>
      </c>
      <c r="F834" s="70" t="s">
        <v>432</v>
      </c>
      <c r="G834" s="75" t="s">
        <v>440</v>
      </c>
    </row>
    <row r="835" spans="1:7">
      <c r="A835" s="71">
        <v>2000</v>
      </c>
      <c r="B835" s="71" t="s">
        <v>418</v>
      </c>
      <c r="C835" t="s">
        <v>40</v>
      </c>
      <c r="D835" s="71" t="s">
        <v>3</v>
      </c>
      <c r="E835" s="70">
        <f>IF('Total Employment'!BP$30&lt;0,"N/A",'Total Employment'!BP$30)</f>
        <v>0</v>
      </c>
      <c r="F835" s="70" t="s">
        <v>432</v>
      </c>
      <c r="G835" s="75" t="s">
        <v>440</v>
      </c>
    </row>
    <row r="836" spans="1:7">
      <c r="A836" s="71">
        <v>2000</v>
      </c>
      <c r="B836" s="71" t="s">
        <v>418</v>
      </c>
      <c r="C836" t="s">
        <v>208</v>
      </c>
      <c r="D836" s="71" t="s">
        <v>3</v>
      </c>
      <c r="E836" s="70">
        <f>IF('Total Employment'!BP$31&lt;0,"N/A",'Total Employment'!BP$31)</f>
        <v>11049</v>
      </c>
      <c r="F836" s="70" t="s">
        <v>432</v>
      </c>
      <c r="G836" s="75" t="s">
        <v>441</v>
      </c>
    </row>
    <row r="837" spans="1:7">
      <c r="A837" s="71">
        <v>2000</v>
      </c>
      <c r="B837" s="71" t="s">
        <v>418</v>
      </c>
      <c r="C837" t="s">
        <v>42</v>
      </c>
      <c r="D837" s="71" t="s">
        <v>3</v>
      </c>
      <c r="E837" s="70">
        <f>IF('Total Employment'!BP$43&lt;0,"N/A",'Total Employment'!BP$43)</f>
        <v>4367</v>
      </c>
      <c r="F837" s="70" t="s">
        <v>432</v>
      </c>
      <c r="G837" s="75" t="s">
        <v>237</v>
      </c>
    </row>
    <row r="838" spans="1:7">
      <c r="A838" s="71">
        <v>2000</v>
      </c>
      <c r="B838" s="71" t="s">
        <v>418</v>
      </c>
      <c r="C838" t="s">
        <v>43</v>
      </c>
      <c r="D838" s="71" t="s">
        <v>3</v>
      </c>
      <c r="E838" s="70">
        <f>IF('Total Employment'!BP$12&lt;0,"N/A",'Total Employment'!BP$12)</f>
        <v>18427</v>
      </c>
      <c r="F838" s="70" t="s">
        <v>432</v>
      </c>
      <c r="G838" s="75" t="s">
        <v>438</v>
      </c>
    </row>
    <row r="839" spans="1:7">
      <c r="A839" s="71">
        <v>2000</v>
      </c>
      <c r="B839" s="71" t="s">
        <v>418</v>
      </c>
      <c r="C839" t="s">
        <v>44</v>
      </c>
      <c r="D839" s="71" t="s">
        <v>3</v>
      </c>
      <c r="E839" s="70">
        <f>IF('Total Employment'!BP$14&lt;0,"N/A",'Total Employment'!BP$14)</f>
        <v>864764</v>
      </c>
      <c r="F839" s="70" t="s">
        <v>442</v>
      </c>
      <c r="G839" s="75" t="s">
        <v>71</v>
      </c>
    </row>
    <row r="840" spans="1:7">
      <c r="A840" s="71">
        <v>2000</v>
      </c>
      <c r="B840" s="71" t="s">
        <v>418</v>
      </c>
      <c r="C840" t="s">
        <v>45</v>
      </c>
      <c r="D840" s="71" t="s">
        <v>3</v>
      </c>
      <c r="E840" s="70">
        <f>IF('Total Employment'!BP$54&lt;0,"N/A",'Total Employment'!BP$54)</f>
        <v>0</v>
      </c>
      <c r="F840" s="70" t="s">
        <v>422</v>
      </c>
      <c r="G840" s="75" t="s">
        <v>422</v>
      </c>
    </row>
    <row r="841" spans="1:7">
      <c r="A841" s="71">
        <v>2000</v>
      </c>
      <c r="B841" s="71" t="s">
        <v>418</v>
      </c>
      <c r="C841" t="s">
        <v>46</v>
      </c>
      <c r="D841" s="71" t="s">
        <v>3</v>
      </c>
      <c r="E841" s="70">
        <f>IF('Total Employment'!BP$53&lt;0,"N/A",'Total Employment'!BP$53)</f>
        <v>320880</v>
      </c>
      <c r="F841" s="70" t="s">
        <v>425</v>
      </c>
      <c r="G841" s="75" t="s">
        <v>426</v>
      </c>
    </row>
    <row r="842" spans="1:7">
      <c r="A842" s="71">
        <v>2001</v>
      </c>
      <c r="B842" s="71" t="s">
        <v>418</v>
      </c>
      <c r="C842" t="s">
        <v>5</v>
      </c>
      <c r="D842" s="71" t="s">
        <v>3</v>
      </c>
      <c r="E842" s="70">
        <f>IF('Total Employment'!BK$11&lt;0,"N/A",'Total Employment'!BK$11)</f>
        <v>2697602</v>
      </c>
      <c r="F842" s="70"/>
    </row>
    <row r="843" spans="1:7">
      <c r="A843" s="71">
        <v>2001</v>
      </c>
      <c r="B843" s="71" t="s">
        <v>418</v>
      </c>
      <c r="C843" t="s">
        <v>6</v>
      </c>
      <c r="D843" s="71" t="s">
        <v>3</v>
      </c>
      <c r="E843" s="70">
        <f>IF('Total Employment'!BK$33&lt;0,"N/A",'Total Employment'!BK$33)</f>
        <v>137065</v>
      </c>
      <c r="F843" s="70" t="s">
        <v>425</v>
      </c>
      <c r="G843" s="75" t="s">
        <v>426</v>
      </c>
    </row>
    <row r="844" spans="1:7">
      <c r="A844" s="71">
        <v>2001</v>
      </c>
      <c r="B844" s="71" t="s">
        <v>418</v>
      </c>
      <c r="C844" t="s">
        <v>7</v>
      </c>
      <c r="D844" s="71" t="s">
        <v>3</v>
      </c>
      <c r="E844" s="70">
        <f>IF('Total Employment'!BK$37&lt;0,"N/A",'Total Employment'!BK$37)</f>
        <v>21667</v>
      </c>
      <c r="F844" s="70" t="s">
        <v>425</v>
      </c>
      <c r="G844" s="75" t="s">
        <v>426</v>
      </c>
    </row>
    <row r="845" spans="1:7">
      <c r="A845" s="71">
        <v>2001</v>
      </c>
      <c r="B845" s="71" t="s">
        <v>418</v>
      </c>
      <c r="C845" t="s">
        <v>8</v>
      </c>
      <c r="D845" s="71" t="s">
        <v>3</v>
      </c>
      <c r="E845" s="70">
        <f>IF('Total Employment'!BK$36&lt;0,"N/A",'Total Employment'!BK$36)</f>
        <v>57953</v>
      </c>
      <c r="F845" s="70" t="s">
        <v>427</v>
      </c>
      <c r="G845" s="75" t="s">
        <v>428</v>
      </c>
    </row>
    <row r="846" spans="1:7">
      <c r="A846" s="71">
        <v>2001</v>
      </c>
      <c r="B846" s="71" t="s">
        <v>418</v>
      </c>
      <c r="C846" t="s">
        <v>9</v>
      </c>
      <c r="D846" s="71" t="s">
        <v>3</v>
      </c>
      <c r="E846" s="70">
        <f>IF('Total Employment'!BK$13&lt;0,"N/A",'Total Employment'!BK$13)</f>
        <v>681787</v>
      </c>
      <c r="F846" s="70" t="s">
        <v>429</v>
      </c>
      <c r="G846" s="75" t="s">
        <v>422</v>
      </c>
    </row>
    <row r="847" spans="1:7">
      <c r="A847" s="71">
        <v>2001</v>
      </c>
      <c r="B847" s="71" t="s">
        <v>418</v>
      </c>
      <c r="C847" t="s">
        <v>10</v>
      </c>
      <c r="D847" s="71" t="s">
        <v>3</v>
      </c>
      <c r="E847" s="70">
        <f>IF('Total Employment'!BK$46&lt;0,"N/A",'Total Employment'!BK$46)</f>
        <v>106337</v>
      </c>
      <c r="F847" s="70" t="s">
        <v>427</v>
      </c>
      <c r="G847" s="75" t="s">
        <v>428</v>
      </c>
    </row>
    <row r="848" spans="1:7">
      <c r="A848" s="71">
        <v>2001</v>
      </c>
      <c r="B848" s="71" t="s">
        <v>418</v>
      </c>
      <c r="C848" t="s">
        <v>11</v>
      </c>
      <c r="D848" s="71" t="s">
        <v>3</v>
      </c>
      <c r="E848" s="70">
        <f>IF('Total Employment'!BK$47&lt;0,"N/A",'Total Employment'!BK$47)</f>
        <v>106337</v>
      </c>
      <c r="F848" s="70" t="s">
        <v>427</v>
      </c>
      <c r="G848" s="75" t="s">
        <v>428</v>
      </c>
    </row>
    <row r="849" spans="1:7">
      <c r="A849" s="71">
        <v>2001</v>
      </c>
      <c r="B849" s="71" t="s">
        <v>418</v>
      </c>
      <c r="C849" t="s">
        <v>13</v>
      </c>
      <c r="D849" s="71" t="s">
        <v>3</v>
      </c>
      <c r="E849" s="70">
        <f>IF(E848="N/A","N/A",E847-E848)</f>
        <v>0</v>
      </c>
      <c r="F849" s="70" t="s">
        <v>427</v>
      </c>
      <c r="G849" s="75" t="s">
        <v>428</v>
      </c>
    </row>
    <row r="850" spans="1:7">
      <c r="A850" s="71">
        <v>2001</v>
      </c>
      <c r="B850" s="71" t="s">
        <v>418</v>
      </c>
      <c r="C850" t="s">
        <v>14</v>
      </c>
      <c r="D850" s="71" t="s">
        <v>3</v>
      </c>
      <c r="E850" s="70">
        <f>IF('Total Employment'!BK$34&lt;0,"N/A",'Total Employment'!BK$34)</f>
        <v>0</v>
      </c>
      <c r="F850" s="70" t="s">
        <v>427</v>
      </c>
      <c r="G850" s="75" t="s">
        <v>431</v>
      </c>
    </row>
    <row r="851" spans="1:7">
      <c r="A851" s="71">
        <v>2001</v>
      </c>
      <c r="B851" s="71" t="s">
        <v>418</v>
      </c>
      <c r="C851" t="s">
        <v>15</v>
      </c>
      <c r="D851" s="71" t="s">
        <v>3</v>
      </c>
      <c r="E851" s="70">
        <f>IF('Total Employment'!BK$35&lt;0,"N/A",'Total Employment'!BK$35)</f>
        <v>0</v>
      </c>
      <c r="F851" s="70" t="s">
        <v>427</v>
      </c>
      <c r="G851" s="75" t="s">
        <v>431</v>
      </c>
    </row>
    <row r="852" spans="1:7">
      <c r="A852" s="71">
        <v>2001</v>
      </c>
      <c r="B852" s="71" t="s">
        <v>418</v>
      </c>
      <c r="C852" t="s">
        <v>16</v>
      </c>
      <c r="D852" s="71" t="s">
        <v>3</v>
      </c>
      <c r="E852" s="70">
        <f>IF(E851="N/A","N/A",E850-E851)</f>
        <v>0</v>
      </c>
      <c r="F852" s="70" t="s">
        <v>427</v>
      </c>
      <c r="G852" s="75" t="s">
        <v>431</v>
      </c>
    </row>
    <row r="853" spans="1:7">
      <c r="A853" s="71">
        <v>2001</v>
      </c>
      <c r="B853" s="71" t="s">
        <v>418</v>
      </c>
      <c r="C853" t="s">
        <v>17</v>
      </c>
      <c r="D853" s="71" t="s">
        <v>3</v>
      </c>
      <c r="E853" s="70">
        <f>IF('Total Employment'!BK$16&lt;0,"N/A",'Total Employment'!BK$16)</f>
        <v>32973</v>
      </c>
      <c r="F853" s="70" t="s">
        <v>427</v>
      </c>
      <c r="G853" s="75" t="s">
        <v>428</v>
      </c>
    </row>
    <row r="854" spans="1:7">
      <c r="A854" s="71">
        <v>2001</v>
      </c>
      <c r="B854" s="71" t="s">
        <v>418</v>
      </c>
      <c r="C854" t="s">
        <v>18</v>
      </c>
      <c r="D854" s="71" t="s">
        <v>3</v>
      </c>
      <c r="E854" s="70">
        <f>IF('Total Employment'!BK$41&lt;0,"N/A",'Total Employment'!BK$41)</f>
        <v>2788</v>
      </c>
      <c r="F854" s="70" t="s">
        <v>432</v>
      </c>
      <c r="G854" s="75" t="s">
        <v>430</v>
      </c>
    </row>
    <row r="855" spans="1:7">
      <c r="A855" s="71">
        <v>2001</v>
      </c>
      <c r="B855" s="71" t="s">
        <v>418</v>
      </c>
      <c r="C855" t="s">
        <v>19</v>
      </c>
      <c r="D855" s="71" t="s">
        <v>3</v>
      </c>
      <c r="E855" s="70">
        <f>IF('Total Employment'!BK$15&lt;0,"N/A",'Total Employment'!BK$15)</f>
        <v>48988</v>
      </c>
      <c r="F855" s="70" t="s">
        <v>427</v>
      </c>
      <c r="G855" s="75" t="s">
        <v>430</v>
      </c>
    </row>
    <row r="856" spans="1:7">
      <c r="A856" s="71">
        <v>2001</v>
      </c>
      <c r="B856" s="71" t="s">
        <v>418</v>
      </c>
      <c r="C856" t="s">
        <v>20</v>
      </c>
      <c r="D856" s="71" t="s">
        <v>3</v>
      </c>
      <c r="E856" s="70">
        <f>IF('Total Employment'!BK$52&lt;0,"N/A",'Total Employment'!BK$52)</f>
        <v>5003</v>
      </c>
      <c r="F856" s="70" t="s">
        <v>432</v>
      </c>
      <c r="G856" s="75" t="s">
        <v>430</v>
      </c>
    </row>
    <row r="857" spans="1:7">
      <c r="A857" s="71">
        <v>2001</v>
      </c>
      <c r="B857" s="71" t="s">
        <v>418</v>
      </c>
      <c r="C857" t="s">
        <v>21</v>
      </c>
      <c r="D857" s="71" t="s">
        <v>3</v>
      </c>
      <c r="E857" s="70">
        <f>IF('Total Employment'!BK$48&lt;0,"N/A",'Total Employment'!BK$48)</f>
        <v>9122</v>
      </c>
      <c r="F857" s="70" t="s">
        <v>434</v>
      </c>
      <c r="G857" s="75" t="s">
        <v>422</v>
      </c>
    </row>
    <row r="858" spans="1:7">
      <c r="A858" s="71">
        <v>2001</v>
      </c>
      <c r="B858" s="71" t="s">
        <v>418</v>
      </c>
      <c r="C858" t="s">
        <v>421</v>
      </c>
      <c r="D858" s="71" t="s">
        <v>3</v>
      </c>
      <c r="E858" s="70">
        <f>IF('Total Employment'!BK$38&lt;0,"N/A",'Total Employment'!BK$38)</f>
        <v>281189</v>
      </c>
      <c r="F858" s="70" t="s">
        <v>427</v>
      </c>
      <c r="G858" s="75" t="s">
        <v>433</v>
      </c>
    </row>
    <row r="859" spans="1:7">
      <c r="A859" s="71">
        <v>2001</v>
      </c>
      <c r="B859" s="71" t="s">
        <v>418</v>
      </c>
      <c r="C859" t="s">
        <v>22</v>
      </c>
      <c r="D859" s="71" t="s">
        <v>3</v>
      </c>
      <c r="E859" s="70">
        <f>IF('Total Employment'!BK$39&lt;0,"N/A",'Total Employment'!BK$39)</f>
        <v>133018</v>
      </c>
      <c r="F859" s="70" t="s">
        <v>427</v>
      </c>
      <c r="G859" s="75" t="s">
        <v>433</v>
      </c>
    </row>
    <row r="860" spans="1:7">
      <c r="A860" s="71">
        <v>2001</v>
      </c>
      <c r="B860" s="71" t="s">
        <v>418</v>
      </c>
      <c r="C860" t="s">
        <v>23</v>
      </c>
      <c r="D860" s="71" t="s">
        <v>3</v>
      </c>
      <c r="E860" s="70">
        <f>IF('Total Employment'!BK$40&lt;0,"N/A",'Total Employment'!BK$40)</f>
        <v>148171</v>
      </c>
      <c r="F860" s="70" t="s">
        <v>427</v>
      </c>
      <c r="G860" s="75" t="s">
        <v>433</v>
      </c>
    </row>
    <row r="861" spans="1:7">
      <c r="A861" s="71">
        <v>2001</v>
      </c>
      <c r="B861" s="71" t="s">
        <v>418</v>
      </c>
      <c r="C861" t="s">
        <v>24</v>
      </c>
      <c r="D861" s="71" t="s">
        <v>3</v>
      </c>
      <c r="E861" s="70">
        <f>IF('Total Employment'!BK$32&lt;0,"N/A",'Total Employment'!BK$32)</f>
        <v>65528</v>
      </c>
      <c r="F861" s="70" t="s">
        <v>435</v>
      </c>
      <c r="G861" s="75" t="s">
        <v>436</v>
      </c>
    </row>
    <row r="862" spans="1:7">
      <c r="A862" s="71">
        <v>2001</v>
      </c>
      <c r="B862" s="71" t="s">
        <v>418</v>
      </c>
      <c r="C862" t="s">
        <v>25</v>
      </c>
      <c r="D862" s="71" t="s">
        <v>3</v>
      </c>
      <c r="E862" s="70">
        <f>IF('Total Employment'!BK$42&lt;0,"N/A",'Total Employment'!BK$42)</f>
        <v>16726</v>
      </c>
      <c r="F862" s="70" t="s">
        <v>434</v>
      </c>
      <c r="G862" s="75" t="s">
        <v>437</v>
      </c>
    </row>
    <row r="863" spans="1:7">
      <c r="A863" s="71">
        <v>2001</v>
      </c>
      <c r="B863" s="71" t="s">
        <v>418</v>
      </c>
      <c r="C863" t="s">
        <v>26</v>
      </c>
      <c r="D863" s="71" t="s">
        <v>3</v>
      </c>
      <c r="E863" s="70">
        <f>IF('Total Employment'!BK$45&lt;0,"N/A",'Total Employment'!BK$45)</f>
        <v>25171</v>
      </c>
      <c r="F863" s="70" t="s">
        <v>427</v>
      </c>
      <c r="G863" s="75" t="s">
        <v>69</v>
      </c>
    </row>
    <row r="864" spans="1:7">
      <c r="A864" s="71">
        <v>2001</v>
      </c>
      <c r="B864" s="71" t="s">
        <v>418</v>
      </c>
      <c r="C864" t="s">
        <v>27</v>
      </c>
      <c r="D864" s="71" t="s">
        <v>3</v>
      </c>
      <c r="E864" s="70">
        <f>IF('Total Employment'!BK$44&lt;0,"N/A",'Total Employment'!BK$44)</f>
        <v>184651</v>
      </c>
      <c r="F864" s="70" t="s">
        <v>427</v>
      </c>
      <c r="G864" s="75" t="s">
        <v>69</v>
      </c>
    </row>
    <row r="865" spans="1:7">
      <c r="A865" s="71">
        <v>2001</v>
      </c>
      <c r="B865" s="71" t="s">
        <v>418</v>
      </c>
      <c r="C865" t="s">
        <v>28</v>
      </c>
      <c r="D865" s="71" t="s">
        <v>3</v>
      </c>
      <c r="E865" s="70">
        <f>IF('Total Employment'!BK$51&lt;0,"N/A",'Total Employment'!BK$51)</f>
        <v>0</v>
      </c>
      <c r="F865" s="70" t="s">
        <v>422</v>
      </c>
      <c r="G865" s="76" t="s">
        <v>422</v>
      </c>
    </row>
    <row r="866" spans="1:7">
      <c r="A866" s="71">
        <v>2001</v>
      </c>
      <c r="B866" s="71" t="s">
        <v>418</v>
      </c>
      <c r="C866" t="s">
        <v>29</v>
      </c>
      <c r="D866" s="71" t="s">
        <v>3</v>
      </c>
      <c r="E866" s="70">
        <f>IF('Total Employment'!BK$50&lt;0,"N/A",'Total Employment'!BK$50)</f>
        <v>0</v>
      </c>
      <c r="F866" s="70" t="s">
        <v>422</v>
      </c>
      <c r="G866" s="76" t="s">
        <v>422</v>
      </c>
    </row>
    <row r="867" spans="1:7">
      <c r="A867" s="71">
        <v>2001</v>
      </c>
      <c r="B867" s="71" t="s">
        <v>418</v>
      </c>
      <c r="C867" t="s">
        <v>30</v>
      </c>
      <c r="D867" s="71" t="s">
        <v>3</v>
      </c>
      <c r="E867" s="70">
        <f>IF('Total Employment'!BK$56&lt;0,"N/A",'Total Employment'!BK$56)</f>
        <v>0</v>
      </c>
      <c r="F867" s="70" t="s">
        <v>422</v>
      </c>
      <c r="G867" s="76" t="s">
        <v>422</v>
      </c>
    </row>
    <row r="868" spans="1:7">
      <c r="A868" s="71">
        <v>2001</v>
      </c>
      <c r="B868" s="71" t="s">
        <v>418</v>
      </c>
      <c r="C868" t="s">
        <v>31</v>
      </c>
      <c r="D868" s="71" t="s">
        <v>3</v>
      </c>
      <c r="E868" s="70">
        <f>IF('Total Employment'!BK$57&lt;0,"N/A",'Total Employment'!BK$57)</f>
        <v>0</v>
      </c>
      <c r="F868" s="70" t="s">
        <v>422</v>
      </c>
      <c r="G868" s="76" t="s">
        <v>422</v>
      </c>
    </row>
    <row r="869" spans="1:7">
      <c r="A869" s="71">
        <v>2001</v>
      </c>
      <c r="B869" s="71" t="s">
        <v>418</v>
      </c>
      <c r="C869" t="s">
        <v>32</v>
      </c>
      <c r="D869" s="71" t="s">
        <v>3</v>
      </c>
      <c r="E869" s="70">
        <f>IF('Total Employment'!BK$58&lt;0,"N/A",'Total Employment'!BK$58)</f>
        <v>0</v>
      </c>
      <c r="F869" s="70" t="s">
        <v>422</v>
      </c>
      <c r="G869" s="76" t="s">
        <v>422</v>
      </c>
    </row>
    <row r="870" spans="1:7">
      <c r="A870" s="71">
        <v>2001</v>
      </c>
      <c r="B870" s="71" t="s">
        <v>418</v>
      </c>
      <c r="C870" t="s">
        <v>33</v>
      </c>
      <c r="D870" s="71" t="s">
        <v>3</v>
      </c>
      <c r="E870" s="70">
        <f>IF('Total Employment'!BK$59&lt;0,"N/A",'Total Employment'!BK$59)</f>
        <v>0</v>
      </c>
      <c r="F870" s="70" t="s">
        <v>422</v>
      </c>
      <c r="G870" s="76" t="s">
        <v>422</v>
      </c>
    </row>
    <row r="871" spans="1:7">
      <c r="A871" s="71">
        <v>2001</v>
      </c>
      <c r="B871" s="71" t="s">
        <v>418</v>
      </c>
      <c r="C871" t="s">
        <v>34</v>
      </c>
      <c r="D871" s="71" t="s">
        <v>3</v>
      </c>
      <c r="E871" s="70">
        <f>IF('Total Employment'!BK$17&lt;0,"N/A",'Total Employment'!BK$17)</f>
        <v>11014</v>
      </c>
      <c r="F871" s="70" t="s">
        <v>432</v>
      </c>
      <c r="G871" s="76" t="s">
        <v>443</v>
      </c>
    </row>
    <row r="872" spans="1:7">
      <c r="A872" s="71">
        <v>2001</v>
      </c>
      <c r="B872" s="71" t="s">
        <v>418</v>
      </c>
      <c r="C872" t="s">
        <v>35</v>
      </c>
      <c r="D872" s="71" t="s">
        <v>3</v>
      </c>
      <c r="E872" s="70">
        <f>IF('Total Employment'!BK$18&lt;0,"N/A",'Total Employment'!BK$18)</f>
        <v>0</v>
      </c>
      <c r="F872" s="70" t="s">
        <v>432</v>
      </c>
      <c r="G872" s="75" t="s">
        <v>439</v>
      </c>
    </row>
    <row r="873" spans="1:7">
      <c r="A873" s="71">
        <v>2001</v>
      </c>
      <c r="B873" s="71" t="s">
        <v>418</v>
      </c>
      <c r="C873" t="s">
        <v>36</v>
      </c>
      <c r="D873" s="71" t="s">
        <v>3</v>
      </c>
      <c r="E873" s="70">
        <f>IF('Total Employment'!BK$19&lt;0,"N/A",'Total Employment'!BK$19)</f>
        <v>0</v>
      </c>
      <c r="F873" s="70" t="s">
        <v>432</v>
      </c>
      <c r="G873" s="75" t="s">
        <v>439</v>
      </c>
    </row>
    <row r="874" spans="1:7">
      <c r="A874" s="71">
        <v>2001</v>
      </c>
      <c r="B874" s="71" t="s">
        <v>418</v>
      </c>
      <c r="C874" t="s">
        <v>37</v>
      </c>
      <c r="D874" s="71" t="s">
        <v>3</v>
      </c>
      <c r="E874" s="70">
        <f>IF('Total Employment'!BK$20&lt;0,"N/A",'Total Employment'!BK$20)</f>
        <v>0</v>
      </c>
      <c r="F874" s="70" t="s">
        <v>432</v>
      </c>
      <c r="G874" s="75" t="s">
        <v>439</v>
      </c>
    </row>
    <row r="875" spans="1:7">
      <c r="A875" s="71">
        <v>2001</v>
      </c>
      <c r="B875" s="71" t="s">
        <v>418</v>
      </c>
      <c r="C875" t="s">
        <v>38</v>
      </c>
      <c r="D875" s="71" t="s">
        <v>3</v>
      </c>
      <c r="E875" s="70">
        <f>IF('Total Employment'!BK$28&lt;0,"N/A",'Total Employment'!BK$28)</f>
        <v>0</v>
      </c>
      <c r="F875" s="70" t="s">
        <v>432</v>
      </c>
      <c r="G875" s="75" t="s">
        <v>440</v>
      </c>
    </row>
    <row r="876" spans="1:7">
      <c r="A876" s="71">
        <v>2001</v>
      </c>
      <c r="B876" s="71" t="s">
        <v>418</v>
      </c>
      <c r="C876" t="s">
        <v>39</v>
      </c>
      <c r="D876" s="71" t="s">
        <v>3</v>
      </c>
      <c r="E876" s="70">
        <f>IF('Total Employment'!BK$29&lt;0,"N/A",'Total Employment'!BK$29)</f>
        <v>0</v>
      </c>
      <c r="F876" s="70" t="s">
        <v>432</v>
      </c>
      <c r="G876" s="75" t="s">
        <v>440</v>
      </c>
    </row>
    <row r="877" spans="1:7">
      <c r="A877" s="71">
        <v>2001</v>
      </c>
      <c r="B877" s="71" t="s">
        <v>418</v>
      </c>
      <c r="C877" t="s">
        <v>40</v>
      </c>
      <c r="D877" s="71" t="s">
        <v>3</v>
      </c>
      <c r="E877" s="70">
        <f>IF('Total Employment'!BK$30&lt;0,"N/A",'Total Employment'!BK$30)</f>
        <v>0</v>
      </c>
      <c r="F877" s="70" t="s">
        <v>432</v>
      </c>
      <c r="G877" s="75" t="s">
        <v>440</v>
      </c>
    </row>
    <row r="878" spans="1:7">
      <c r="A878" s="71">
        <v>2001</v>
      </c>
      <c r="B878" s="71" t="s">
        <v>418</v>
      </c>
      <c r="C878" t="s">
        <v>208</v>
      </c>
      <c r="D878" s="71" t="s">
        <v>3</v>
      </c>
      <c r="E878" s="70">
        <f>IF('Total Employment'!BK$31&lt;0,"N/A",'Total Employment'!BK$31)</f>
        <v>11014</v>
      </c>
      <c r="F878" s="70" t="s">
        <v>432</v>
      </c>
      <c r="G878" s="75" t="s">
        <v>441</v>
      </c>
    </row>
    <row r="879" spans="1:7">
      <c r="A879" s="71">
        <v>2001</v>
      </c>
      <c r="B879" s="71" t="s">
        <v>418</v>
      </c>
      <c r="C879" t="s">
        <v>42</v>
      </c>
      <c r="D879" s="71" t="s">
        <v>3</v>
      </c>
      <c r="E879" s="70">
        <f>IF('Total Employment'!BK$43&lt;0,"N/A",'Total Employment'!BK$43)</f>
        <v>4284</v>
      </c>
      <c r="F879" s="70" t="s">
        <v>432</v>
      </c>
      <c r="G879" s="75" t="s">
        <v>237</v>
      </c>
    </row>
    <row r="880" spans="1:7">
      <c r="A880" s="71">
        <v>2001</v>
      </c>
      <c r="B880" s="71" t="s">
        <v>418</v>
      </c>
      <c r="C880" t="s">
        <v>43</v>
      </c>
      <c r="D880" s="71" t="s">
        <v>3</v>
      </c>
      <c r="E880" s="70">
        <f>IF('Total Employment'!BK$12&lt;0,"N/A",'Total Employment'!BK$12)</f>
        <v>18909</v>
      </c>
      <c r="F880" s="70" t="s">
        <v>432</v>
      </c>
      <c r="G880" s="75" t="s">
        <v>438</v>
      </c>
    </row>
    <row r="881" spans="1:7">
      <c r="A881" s="71">
        <v>2001</v>
      </c>
      <c r="B881" s="71" t="s">
        <v>418</v>
      </c>
      <c r="C881" t="s">
        <v>44</v>
      </c>
      <c r="D881" s="71" t="s">
        <v>3</v>
      </c>
      <c r="E881" s="70">
        <f>IF('Total Employment'!BK$14&lt;0,"N/A",'Total Employment'!BK$14)</f>
        <v>860086</v>
      </c>
      <c r="F881" s="70" t="s">
        <v>442</v>
      </c>
      <c r="G881" s="75" t="s">
        <v>71</v>
      </c>
    </row>
    <row r="882" spans="1:7">
      <c r="A882" s="71">
        <v>2001</v>
      </c>
      <c r="B882" s="71" t="s">
        <v>418</v>
      </c>
      <c r="C882" t="s">
        <v>45</v>
      </c>
      <c r="D882" s="71" t="s">
        <v>3</v>
      </c>
      <c r="E882" s="70">
        <f>IF('Total Employment'!BK$54&lt;0,"N/A",'Total Employment'!BK$54)</f>
        <v>0</v>
      </c>
      <c r="F882" s="70" t="s">
        <v>422</v>
      </c>
      <c r="G882" s="75" t="s">
        <v>422</v>
      </c>
    </row>
    <row r="883" spans="1:7">
      <c r="A883" s="71">
        <v>2001</v>
      </c>
      <c r="B883" s="71" t="s">
        <v>418</v>
      </c>
      <c r="C883" t="s">
        <v>46</v>
      </c>
      <c r="D883" s="71" t="s">
        <v>3</v>
      </c>
      <c r="E883" s="70">
        <f>IF('Total Employment'!BK$53&lt;0,"N/A",'Total Employment'!BK$53)</f>
        <v>126361</v>
      </c>
      <c r="F883" s="70" t="s">
        <v>425</v>
      </c>
      <c r="G883" s="75" t="s">
        <v>426</v>
      </c>
    </row>
    <row r="884" spans="1:7">
      <c r="A884" s="71">
        <v>2002</v>
      </c>
      <c r="B884" s="71" t="s">
        <v>418</v>
      </c>
      <c r="C884" t="s">
        <v>5</v>
      </c>
      <c r="D884" s="71" t="s">
        <v>3</v>
      </c>
      <c r="E884" s="70">
        <f>IF('Total Employment'!BF$11&lt;0,"N/A",'Total Employment'!BF$11)</f>
        <v>2690149</v>
      </c>
      <c r="F884" s="70"/>
    </row>
    <row r="885" spans="1:7">
      <c r="A885" s="71">
        <v>2002</v>
      </c>
      <c r="B885" s="71" t="s">
        <v>418</v>
      </c>
      <c r="C885" t="s">
        <v>6</v>
      </c>
      <c r="D885" s="71" t="s">
        <v>3</v>
      </c>
      <c r="E885" s="70">
        <f>IF('Total Employment'!BF$33&lt;0,"N/A",'Total Employment'!BF$33)</f>
        <v>141250</v>
      </c>
      <c r="F885" s="70" t="s">
        <v>425</v>
      </c>
      <c r="G885" s="75" t="s">
        <v>426</v>
      </c>
    </row>
    <row r="886" spans="1:7">
      <c r="A886" s="71">
        <v>2002</v>
      </c>
      <c r="B886" s="71" t="s">
        <v>418</v>
      </c>
      <c r="C886" t="s">
        <v>7</v>
      </c>
      <c r="D886" s="71" t="s">
        <v>3</v>
      </c>
      <c r="E886" s="70">
        <f>IF('Total Employment'!BF$37&lt;0,"N/A",'Total Employment'!BF$37)</f>
        <v>22334</v>
      </c>
      <c r="F886" s="70" t="s">
        <v>425</v>
      </c>
      <c r="G886" s="75" t="s">
        <v>426</v>
      </c>
    </row>
    <row r="887" spans="1:7">
      <c r="A887" s="71">
        <v>2002</v>
      </c>
      <c r="B887" s="71" t="s">
        <v>418</v>
      </c>
      <c r="C887" t="s">
        <v>8</v>
      </c>
      <c r="D887" s="71" t="s">
        <v>3</v>
      </c>
      <c r="E887" s="70">
        <f>IF('Total Employment'!BF$36&lt;0,"N/A",'Total Employment'!BF$36)</f>
        <v>59576</v>
      </c>
      <c r="F887" s="70" t="s">
        <v>427</v>
      </c>
      <c r="G887" s="75" t="s">
        <v>428</v>
      </c>
    </row>
    <row r="888" spans="1:7">
      <c r="A888" s="71">
        <v>2002</v>
      </c>
      <c r="B888" s="71" t="s">
        <v>418</v>
      </c>
      <c r="C888" t="s">
        <v>9</v>
      </c>
      <c r="D888" s="71" t="s">
        <v>3</v>
      </c>
      <c r="E888" s="70">
        <f>IF('Total Employment'!BF$13&lt;0,"N/A",'Total Employment'!BF$13)</f>
        <v>680645</v>
      </c>
      <c r="F888" s="70" t="s">
        <v>429</v>
      </c>
      <c r="G888" s="75" t="s">
        <v>422</v>
      </c>
    </row>
    <row r="889" spans="1:7">
      <c r="A889" s="71">
        <v>2002</v>
      </c>
      <c r="B889" s="71" t="s">
        <v>418</v>
      </c>
      <c r="C889" t="s">
        <v>10</v>
      </c>
      <c r="D889" s="71" t="s">
        <v>3</v>
      </c>
      <c r="E889" s="70">
        <f>IF('Total Employment'!BF$46&lt;0,"N/A",'Total Employment'!BF$46)</f>
        <v>109278</v>
      </c>
      <c r="F889" s="70" t="s">
        <v>427</v>
      </c>
      <c r="G889" s="75" t="s">
        <v>428</v>
      </c>
    </row>
    <row r="890" spans="1:7">
      <c r="A890" s="71">
        <v>2002</v>
      </c>
      <c r="B890" s="71" t="s">
        <v>418</v>
      </c>
      <c r="C890" t="s">
        <v>11</v>
      </c>
      <c r="D890" s="71" t="s">
        <v>3</v>
      </c>
      <c r="E890" s="70">
        <f>IF('Total Employment'!BF$47&lt;0,"N/A",'Total Employment'!BF$47)</f>
        <v>109278</v>
      </c>
      <c r="F890" s="70" t="s">
        <v>427</v>
      </c>
      <c r="G890" s="75" t="s">
        <v>428</v>
      </c>
    </row>
    <row r="891" spans="1:7">
      <c r="A891" s="71">
        <v>2002</v>
      </c>
      <c r="B891" s="71" t="s">
        <v>418</v>
      </c>
      <c r="C891" t="s">
        <v>13</v>
      </c>
      <c r="D891" s="71" t="s">
        <v>3</v>
      </c>
      <c r="E891" s="70">
        <f>IF(E890="N/A","N/A",E889-E890)</f>
        <v>0</v>
      </c>
      <c r="F891" s="70" t="s">
        <v>427</v>
      </c>
      <c r="G891" s="75" t="s">
        <v>428</v>
      </c>
    </row>
    <row r="892" spans="1:7">
      <c r="A892" s="71">
        <v>2002</v>
      </c>
      <c r="B892" s="71" t="s">
        <v>418</v>
      </c>
      <c r="C892" t="s">
        <v>14</v>
      </c>
      <c r="D892" s="71" t="s">
        <v>3</v>
      </c>
      <c r="E892" s="70">
        <f>IF('Total Employment'!BF$34&lt;0,"N/A",'Total Employment'!BF$34)</f>
        <v>0</v>
      </c>
      <c r="F892" s="70" t="s">
        <v>427</v>
      </c>
      <c r="G892" s="75" t="s">
        <v>431</v>
      </c>
    </row>
    <row r="893" spans="1:7">
      <c r="A893" s="71">
        <v>2002</v>
      </c>
      <c r="B893" s="71" t="s">
        <v>418</v>
      </c>
      <c r="C893" t="s">
        <v>15</v>
      </c>
      <c r="D893" s="71" t="s">
        <v>3</v>
      </c>
      <c r="E893" s="70">
        <f>IF('Total Employment'!BF$35&lt;0,"N/A",'Total Employment'!BF$35)</f>
        <v>0</v>
      </c>
      <c r="F893" s="70" t="s">
        <v>427</v>
      </c>
      <c r="G893" s="75" t="s">
        <v>431</v>
      </c>
    </row>
    <row r="894" spans="1:7">
      <c r="A894" s="71">
        <v>2002</v>
      </c>
      <c r="B894" s="71" t="s">
        <v>418</v>
      </c>
      <c r="C894" t="s">
        <v>16</v>
      </c>
      <c r="D894" s="71" t="s">
        <v>3</v>
      </c>
      <c r="E894" s="70">
        <f>IF(E893="N/A","N/A",E892-E893)</f>
        <v>0</v>
      </c>
      <c r="F894" s="70" t="s">
        <v>427</v>
      </c>
      <c r="G894" s="75" t="s">
        <v>431</v>
      </c>
    </row>
    <row r="895" spans="1:7">
      <c r="A895" s="71">
        <v>2002</v>
      </c>
      <c r="B895" s="71" t="s">
        <v>418</v>
      </c>
      <c r="C895" t="s">
        <v>17</v>
      </c>
      <c r="D895" s="71" t="s">
        <v>3</v>
      </c>
      <c r="E895" s="70">
        <f>IF('Total Employment'!BF$16&lt;0,"N/A",'Total Employment'!BF$16)</f>
        <v>34245</v>
      </c>
      <c r="F895" s="70" t="s">
        <v>427</v>
      </c>
      <c r="G895" s="75" t="s">
        <v>428</v>
      </c>
    </row>
    <row r="896" spans="1:7">
      <c r="A896" s="71">
        <v>2002</v>
      </c>
      <c r="B896" s="71" t="s">
        <v>418</v>
      </c>
      <c r="C896" t="s">
        <v>18</v>
      </c>
      <c r="D896" s="71" t="s">
        <v>3</v>
      </c>
      <c r="E896" s="70">
        <f>IF('Total Employment'!BF$41&lt;0,"N/A",'Total Employment'!BF$41)</f>
        <v>2884</v>
      </c>
      <c r="F896" s="70" t="s">
        <v>432</v>
      </c>
      <c r="G896" s="75" t="s">
        <v>430</v>
      </c>
    </row>
    <row r="897" spans="1:7">
      <c r="A897" s="71">
        <v>2002</v>
      </c>
      <c r="B897" s="71" t="s">
        <v>418</v>
      </c>
      <c r="C897" t="s">
        <v>19</v>
      </c>
      <c r="D897" s="71" t="s">
        <v>3</v>
      </c>
      <c r="E897" s="70">
        <f>IF('Total Employment'!BF$15&lt;0,"N/A",'Total Employment'!BF$15)</f>
        <v>52187</v>
      </c>
      <c r="F897" s="70" t="s">
        <v>427</v>
      </c>
      <c r="G897" s="75" t="s">
        <v>430</v>
      </c>
    </row>
    <row r="898" spans="1:7">
      <c r="A898" s="71">
        <v>2002</v>
      </c>
      <c r="B898" s="71" t="s">
        <v>418</v>
      </c>
      <c r="C898" t="s">
        <v>20</v>
      </c>
      <c r="D898" s="71" t="s">
        <v>3</v>
      </c>
      <c r="E898" s="70">
        <f>IF('Total Employment'!BF$52&lt;0,"N/A",'Total Employment'!BF$52)</f>
        <v>5030</v>
      </c>
      <c r="F898" s="70" t="s">
        <v>432</v>
      </c>
      <c r="G898" s="75" t="s">
        <v>430</v>
      </c>
    </row>
    <row r="899" spans="1:7">
      <c r="A899" s="71">
        <v>2002</v>
      </c>
      <c r="B899" s="71" t="s">
        <v>418</v>
      </c>
      <c r="C899" t="s">
        <v>21</v>
      </c>
      <c r="D899" s="71" t="s">
        <v>3</v>
      </c>
      <c r="E899" s="70">
        <f>IF('Total Employment'!BF$48&lt;0,"N/A",'Total Employment'!BF$48)</f>
        <v>8964</v>
      </c>
      <c r="F899" s="70" t="s">
        <v>434</v>
      </c>
      <c r="G899" s="75" t="s">
        <v>422</v>
      </c>
    </row>
    <row r="900" spans="1:7">
      <c r="A900" s="71">
        <v>2002</v>
      </c>
      <c r="B900" s="71" t="s">
        <v>418</v>
      </c>
      <c r="C900" t="s">
        <v>421</v>
      </c>
      <c r="D900" s="71" t="s">
        <v>3</v>
      </c>
      <c r="E900" s="70">
        <f>IF('Total Employment'!BF$38&lt;0,"N/A",'Total Employment'!BF$38)</f>
        <v>283200</v>
      </c>
      <c r="F900" s="70" t="s">
        <v>427</v>
      </c>
      <c r="G900" s="75" t="s">
        <v>433</v>
      </c>
    </row>
    <row r="901" spans="1:7">
      <c r="A901" s="71">
        <v>2002</v>
      </c>
      <c r="B901" s="71" t="s">
        <v>418</v>
      </c>
      <c r="C901" t="s">
        <v>22</v>
      </c>
      <c r="D901" s="71" t="s">
        <v>3</v>
      </c>
      <c r="E901" s="70">
        <f>IF('Total Employment'!BF$39&lt;0,"N/A",'Total Employment'!BF$39)</f>
        <v>134627</v>
      </c>
      <c r="F901" s="70" t="s">
        <v>427</v>
      </c>
      <c r="G901" s="75" t="s">
        <v>433</v>
      </c>
    </row>
    <row r="902" spans="1:7">
      <c r="A902" s="71">
        <v>2002</v>
      </c>
      <c r="B902" s="71" t="s">
        <v>418</v>
      </c>
      <c r="C902" t="s">
        <v>23</v>
      </c>
      <c r="D902" s="71" t="s">
        <v>3</v>
      </c>
      <c r="E902" s="70">
        <f>IF('Total Employment'!BF$40&lt;0,"N/A",'Total Employment'!BF$40)</f>
        <v>148573</v>
      </c>
      <c r="F902" s="70" t="s">
        <v>427</v>
      </c>
      <c r="G902" s="75" t="s">
        <v>433</v>
      </c>
    </row>
    <row r="903" spans="1:7">
      <c r="A903" s="71">
        <v>2002</v>
      </c>
      <c r="B903" s="71" t="s">
        <v>418</v>
      </c>
      <c r="C903" t="s">
        <v>24</v>
      </c>
      <c r="D903" s="71" t="s">
        <v>3</v>
      </c>
      <c r="E903" s="70">
        <f>IF('Total Employment'!BF$32&lt;0,"N/A",'Total Employment'!BF$32)</f>
        <v>66276</v>
      </c>
      <c r="F903" s="70" t="s">
        <v>435</v>
      </c>
      <c r="G903" s="75" t="s">
        <v>436</v>
      </c>
    </row>
    <row r="904" spans="1:7">
      <c r="A904" s="71">
        <v>2002</v>
      </c>
      <c r="B904" s="71" t="s">
        <v>418</v>
      </c>
      <c r="C904" t="s">
        <v>25</v>
      </c>
      <c r="D904" s="71" t="s">
        <v>3</v>
      </c>
      <c r="E904" s="70">
        <f>IF('Total Employment'!BF$42&lt;0,"N/A",'Total Employment'!BF$42)</f>
        <v>16566</v>
      </c>
      <c r="F904" s="70" t="s">
        <v>434</v>
      </c>
      <c r="G904" s="75" t="s">
        <v>437</v>
      </c>
    </row>
    <row r="905" spans="1:7">
      <c r="A905" s="71">
        <v>2002</v>
      </c>
      <c r="B905" s="71" t="s">
        <v>418</v>
      </c>
      <c r="C905" t="s">
        <v>26</v>
      </c>
      <c r="D905" s="71" t="s">
        <v>3</v>
      </c>
      <c r="E905" s="70">
        <f>IF('Total Employment'!BF$45&lt;0,"N/A",'Total Employment'!BF$45)</f>
        <v>25719</v>
      </c>
      <c r="F905" s="70" t="s">
        <v>427</v>
      </c>
      <c r="G905" s="75" t="s">
        <v>69</v>
      </c>
    </row>
    <row r="906" spans="1:7">
      <c r="A906" s="71">
        <v>2002</v>
      </c>
      <c r="B906" s="71" t="s">
        <v>418</v>
      </c>
      <c r="C906" t="s">
        <v>27</v>
      </c>
      <c r="D906" s="71" t="s">
        <v>3</v>
      </c>
      <c r="E906" s="70">
        <f>IF('Total Employment'!BF$44&lt;0,"N/A",'Total Employment'!BF$44)</f>
        <v>191031</v>
      </c>
      <c r="F906" s="70" t="s">
        <v>427</v>
      </c>
      <c r="G906" s="75" t="s">
        <v>69</v>
      </c>
    </row>
    <row r="907" spans="1:7">
      <c r="A907" s="71">
        <v>2002</v>
      </c>
      <c r="B907" s="71" t="s">
        <v>418</v>
      </c>
      <c r="C907" t="s">
        <v>28</v>
      </c>
      <c r="D907" s="71" t="s">
        <v>3</v>
      </c>
      <c r="E907" s="70">
        <f>IF('Total Employment'!BF$51&lt;0,"N/A",'Total Employment'!BF$51)</f>
        <v>0</v>
      </c>
      <c r="F907" s="70" t="s">
        <v>422</v>
      </c>
      <c r="G907" s="76" t="s">
        <v>422</v>
      </c>
    </row>
    <row r="908" spans="1:7">
      <c r="A908" s="71">
        <v>2002</v>
      </c>
      <c r="B908" s="71" t="s">
        <v>418</v>
      </c>
      <c r="C908" t="s">
        <v>29</v>
      </c>
      <c r="D908" s="71" t="s">
        <v>3</v>
      </c>
      <c r="E908" s="70">
        <f>IF('Total Employment'!BF$50&lt;0,"N/A",'Total Employment'!BF$50)</f>
        <v>0</v>
      </c>
      <c r="F908" s="70" t="s">
        <v>422</v>
      </c>
      <c r="G908" s="76" t="s">
        <v>422</v>
      </c>
    </row>
    <row r="909" spans="1:7">
      <c r="A909" s="71">
        <v>2002</v>
      </c>
      <c r="B909" s="71" t="s">
        <v>418</v>
      </c>
      <c r="C909" t="s">
        <v>30</v>
      </c>
      <c r="D909" s="71" t="s">
        <v>3</v>
      </c>
      <c r="E909" s="70">
        <f>IF('Total Employment'!BF$56&lt;0,"N/A",'Total Employment'!BF$56)</f>
        <v>0</v>
      </c>
      <c r="F909" s="70" t="s">
        <v>422</v>
      </c>
      <c r="G909" s="76" t="s">
        <v>422</v>
      </c>
    </row>
    <row r="910" spans="1:7">
      <c r="A910" s="71">
        <v>2002</v>
      </c>
      <c r="B910" s="71" t="s">
        <v>418</v>
      </c>
      <c r="C910" t="s">
        <v>31</v>
      </c>
      <c r="D910" s="71" t="s">
        <v>3</v>
      </c>
      <c r="E910" s="70">
        <f>IF('Total Employment'!BF$57&lt;0,"N/A",'Total Employment'!BF$57)</f>
        <v>0</v>
      </c>
      <c r="F910" s="70" t="s">
        <v>422</v>
      </c>
      <c r="G910" s="76" t="s">
        <v>422</v>
      </c>
    </row>
    <row r="911" spans="1:7">
      <c r="A911" s="71">
        <v>2002</v>
      </c>
      <c r="B911" s="71" t="s">
        <v>418</v>
      </c>
      <c r="C911" t="s">
        <v>32</v>
      </c>
      <c r="D911" s="71" t="s">
        <v>3</v>
      </c>
      <c r="E911" s="70">
        <f>IF('Total Employment'!BF$58&lt;0,"N/A",'Total Employment'!BF$58)</f>
        <v>0</v>
      </c>
      <c r="F911" s="70" t="s">
        <v>422</v>
      </c>
      <c r="G911" s="76" t="s">
        <v>422</v>
      </c>
    </row>
    <row r="912" spans="1:7">
      <c r="A912" s="71">
        <v>2002</v>
      </c>
      <c r="B912" s="71" t="s">
        <v>418</v>
      </c>
      <c r="C912" t="s">
        <v>33</v>
      </c>
      <c r="D912" s="71" t="s">
        <v>3</v>
      </c>
      <c r="E912" s="70">
        <f>IF('Total Employment'!BF$59&lt;0,"N/A",'Total Employment'!BF$59)</f>
        <v>0</v>
      </c>
      <c r="F912" s="70" t="s">
        <v>422</v>
      </c>
      <c r="G912" s="76" t="s">
        <v>422</v>
      </c>
    </row>
    <row r="913" spans="1:7">
      <c r="A913" s="71">
        <v>2002</v>
      </c>
      <c r="B913" s="71" t="s">
        <v>418</v>
      </c>
      <c r="C913" t="s">
        <v>34</v>
      </c>
      <c r="D913" s="71" t="s">
        <v>3</v>
      </c>
      <c r="E913" s="70">
        <f>IF('Total Employment'!BF$17&lt;0,"N/A",'Total Employment'!BF$17)</f>
        <v>11296</v>
      </c>
      <c r="F913" s="70" t="s">
        <v>432</v>
      </c>
      <c r="G913" s="76" t="s">
        <v>443</v>
      </c>
    </row>
    <row r="914" spans="1:7">
      <c r="A914" s="71">
        <v>2002</v>
      </c>
      <c r="B914" s="71" t="s">
        <v>418</v>
      </c>
      <c r="C914" t="s">
        <v>35</v>
      </c>
      <c r="D914" s="71" t="s">
        <v>3</v>
      </c>
      <c r="E914" s="70">
        <f>IF('Total Employment'!BF$18&lt;0,"N/A",'Total Employment'!BF$18)</f>
        <v>0</v>
      </c>
      <c r="F914" s="70" t="s">
        <v>432</v>
      </c>
      <c r="G914" s="75" t="s">
        <v>439</v>
      </c>
    </row>
    <row r="915" spans="1:7">
      <c r="A915" s="71">
        <v>2002</v>
      </c>
      <c r="B915" s="71" t="s">
        <v>418</v>
      </c>
      <c r="C915" t="s">
        <v>36</v>
      </c>
      <c r="D915" s="71" t="s">
        <v>3</v>
      </c>
      <c r="E915" s="70">
        <f>IF('Total Employment'!BF$19&lt;0,"N/A",'Total Employment'!BF$19)</f>
        <v>0</v>
      </c>
      <c r="F915" s="70" t="s">
        <v>432</v>
      </c>
      <c r="G915" s="75" t="s">
        <v>439</v>
      </c>
    </row>
    <row r="916" spans="1:7">
      <c r="A916" s="71">
        <v>2002</v>
      </c>
      <c r="B916" s="71" t="s">
        <v>418</v>
      </c>
      <c r="C916" t="s">
        <v>37</v>
      </c>
      <c r="D916" s="71" t="s">
        <v>3</v>
      </c>
      <c r="E916" s="70">
        <f>IF('Total Employment'!BF$20&lt;0,"N/A",'Total Employment'!BF$20)</f>
        <v>0</v>
      </c>
      <c r="F916" s="70" t="s">
        <v>432</v>
      </c>
      <c r="G916" s="75" t="s">
        <v>439</v>
      </c>
    </row>
    <row r="917" spans="1:7">
      <c r="A917" s="71">
        <v>2002</v>
      </c>
      <c r="B917" s="71" t="s">
        <v>418</v>
      </c>
      <c r="C917" t="s">
        <v>38</v>
      </c>
      <c r="D917" s="71" t="s">
        <v>3</v>
      </c>
      <c r="E917" s="70">
        <f>IF('Total Employment'!BF$28&lt;0,"N/A",'Total Employment'!BF$28)</f>
        <v>0</v>
      </c>
      <c r="F917" s="70" t="s">
        <v>432</v>
      </c>
      <c r="G917" s="75" t="s">
        <v>440</v>
      </c>
    </row>
    <row r="918" spans="1:7">
      <c r="A918" s="71">
        <v>2002</v>
      </c>
      <c r="B918" s="71" t="s">
        <v>418</v>
      </c>
      <c r="C918" t="s">
        <v>39</v>
      </c>
      <c r="D918" s="71" t="s">
        <v>3</v>
      </c>
      <c r="E918" s="70">
        <f>IF('Total Employment'!BF$29&lt;0,"N/A",'Total Employment'!BF$29)</f>
        <v>0</v>
      </c>
      <c r="F918" s="70" t="s">
        <v>432</v>
      </c>
      <c r="G918" s="75" t="s">
        <v>440</v>
      </c>
    </row>
    <row r="919" spans="1:7">
      <c r="A919" s="71">
        <v>2002</v>
      </c>
      <c r="B919" s="71" t="s">
        <v>418</v>
      </c>
      <c r="C919" t="s">
        <v>40</v>
      </c>
      <c r="D919" s="71" t="s">
        <v>3</v>
      </c>
      <c r="E919" s="70">
        <f>IF('Total Employment'!BF$30&lt;0,"N/A",'Total Employment'!BF$30)</f>
        <v>0</v>
      </c>
      <c r="F919" s="70" t="s">
        <v>432</v>
      </c>
      <c r="G919" s="75" t="s">
        <v>440</v>
      </c>
    </row>
    <row r="920" spans="1:7">
      <c r="A920" s="71">
        <v>2002</v>
      </c>
      <c r="B920" s="71" t="s">
        <v>418</v>
      </c>
      <c r="C920" t="s">
        <v>208</v>
      </c>
      <c r="D920" s="71" t="s">
        <v>3</v>
      </c>
      <c r="E920" s="70">
        <f>IF('Total Employment'!BF$31&lt;0,"N/A",'Total Employment'!BF$31)</f>
        <v>11296</v>
      </c>
      <c r="F920" s="70" t="s">
        <v>432</v>
      </c>
      <c r="G920" s="75" t="s">
        <v>441</v>
      </c>
    </row>
    <row r="921" spans="1:7">
      <c r="A921" s="71">
        <v>2002</v>
      </c>
      <c r="B921" s="71" t="s">
        <v>418</v>
      </c>
      <c r="C921" t="s">
        <v>42</v>
      </c>
      <c r="D921" s="71" t="s">
        <v>3</v>
      </c>
      <c r="E921" s="70">
        <f>IF('Total Employment'!BF$43&lt;0,"N/A",'Total Employment'!BF$43)</f>
        <v>4245</v>
      </c>
      <c r="F921" s="70" t="s">
        <v>432</v>
      </c>
      <c r="G921" s="75" t="s">
        <v>237</v>
      </c>
    </row>
    <row r="922" spans="1:7">
      <c r="A922" s="71">
        <v>2002</v>
      </c>
      <c r="B922" s="71" t="s">
        <v>418</v>
      </c>
      <c r="C922" t="s">
        <v>43</v>
      </c>
      <c r="D922" s="71" t="s">
        <v>3</v>
      </c>
      <c r="E922" s="70">
        <f>IF('Total Employment'!BF$12&lt;0,"N/A",'Total Employment'!BF$12)</f>
        <v>18821</v>
      </c>
      <c r="F922" s="70" t="s">
        <v>432</v>
      </c>
      <c r="G922" s="75" t="s">
        <v>438</v>
      </c>
    </row>
    <row r="923" spans="1:7">
      <c r="A923" s="71">
        <v>2002</v>
      </c>
      <c r="B923" s="71" t="s">
        <v>418</v>
      </c>
      <c r="C923" t="s">
        <v>44</v>
      </c>
      <c r="D923" s="71" t="s">
        <v>3</v>
      </c>
      <c r="E923" s="70">
        <f>IF('Total Employment'!BF$14&lt;0,"N/A",'Total Employment'!BF$14)</f>
        <v>829587</v>
      </c>
      <c r="F923" s="70" t="s">
        <v>442</v>
      </c>
      <c r="G923" s="75" t="s">
        <v>71</v>
      </c>
    </row>
    <row r="924" spans="1:7">
      <c r="A924" s="71">
        <v>2002</v>
      </c>
      <c r="B924" s="71" t="s">
        <v>418</v>
      </c>
      <c r="C924" t="s">
        <v>45</v>
      </c>
      <c r="D924" s="71" t="s">
        <v>3</v>
      </c>
      <c r="E924" s="70">
        <f>IF('Total Employment'!BF$54&lt;0,"N/A",'Total Employment'!BF$54)</f>
        <v>0</v>
      </c>
      <c r="F924" s="70" t="s">
        <v>422</v>
      </c>
      <c r="G924" s="75" t="s">
        <v>422</v>
      </c>
    </row>
    <row r="925" spans="1:7">
      <c r="A925" s="71">
        <v>2002</v>
      </c>
      <c r="B925" s="71" t="s">
        <v>418</v>
      </c>
      <c r="C925" t="s">
        <v>46</v>
      </c>
      <c r="D925" s="71" t="s">
        <v>3</v>
      </c>
      <c r="E925" s="70">
        <f>IF('Total Employment'!BF$53&lt;0,"N/A",'Total Employment'!BF$53)</f>
        <v>127015</v>
      </c>
      <c r="F925" s="70" t="s">
        <v>425</v>
      </c>
      <c r="G925" s="75" t="s">
        <v>426</v>
      </c>
    </row>
    <row r="926" spans="1:7">
      <c r="A926" s="71">
        <v>2003</v>
      </c>
      <c r="B926" s="71" t="s">
        <v>418</v>
      </c>
      <c r="C926" t="s">
        <v>5</v>
      </c>
      <c r="D926" s="71" t="s">
        <v>3</v>
      </c>
      <c r="E926" s="70">
        <f>IF('Total Employment'!BA$11&lt;0,"N/A",'Total Employment'!BA$11)</f>
        <v>2717080</v>
      </c>
      <c r="F926" s="70"/>
    </row>
    <row r="927" spans="1:7">
      <c r="A927" s="71">
        <v>2003</v>
      </c>
      <c r="B927" s="71" t="s">
        <v>418</v>
      </c>
      <c r="C927" t="s">
        <v>6</v>
      </c>
      <c r="D927" s="71" t="s">
        <v>3</v>
      </c>
      <c r="E927" s="70">
        <f>IF('Total Employment'!BA$33&lt;0,"N/A",'Total Employment'!BA$33)</f>
        <v>115172</v>
      </c>
      <c r="F927" s="70" t="s">
        <v>425</v>
      </c>
      <c r="G927" s="75" t="s">
        <v>426</v>
      </c>
    </row>
    <row r="928" spans="1:7">
      <c r="A928" s="71">
        <v>2003</v>
      </c>
      <c r="B928" s="71" t="s">
        <v>418</v>
      </c>
      <c r="C928" t="s">
        <v>7</v>
      </c>
      <c r="D928" s="71" t="s">
        <v>3</v>
      </c>
      <c r="E928" s="70">
        <f>IF('Total Employment'!BA$37&lt;0,"N/A",'Total Employment'!BA$37)</f>
        <v>22021</v>
      </c>
      <c r="F928" s="70" t="s">
        <v>425</v>
      </c>
      <c r="G928" s="75" t="s">
        <v>426</v>
      </c>
    </row>
    <row r="929" spans="1:7">
      <c r="A929" s="71">
        <v>2003</v>
      </c>
      <c r="B929" s="71" t="s">
        <v>418</v>
      </c>
      <c r="C929" t="s">
        <v>8</v>
      </c>
      <c r="D929" s="71" t="s">
        <v>3</v>
      </c>
      <c r="E929" s="70">
        <f>IF('Total Employment'!BA$36&lt;0,"N/A",'Total Employment'!BA$36)</f>
        <v>61984</v>
      </c>
      <c r="F929" s="70" t="s">
        <v>427</v>
      </c>
      <c r="G929" s="75" t="s">
        <v>428</v>
      </c>
    </row>
    <row r="930" spans="1:7">
      <c r="A930" s="71">
        <v>2003</v>
      </c>
      <c r="B930" s="71" t="s">
        <v>418</v>
      </c>
      <c r="C930" t="s">
        <v>9</v>
      </c>
      <c r="D930" s="71" t="s">
        <v>3</v>
      </c>
      <c r="E930" s="70">
        <f>IF('Total Employment'!BA$13&lt;0,"N/A",'Total Employment'!BA$13)</f>
        <v>682440</v>
      </c>
      <c r="F930" s="70" t="s">
        <v>429</v>
      </c>
      <c r="G930" s="75" t="s">
        <v>422</v>
      </c>
    </row>
    <row r="931" spans="1:7">
      <c r="A931" s="71">
        <v>2003</v>
      </c>
      <c r="B931" s="71" t="s">
        <v>418</v>
      </c>
      <c r="C931" t="s">
        <v>10</v>
      </c>
      <c r="D931" s="71" t="s">
        <v>3</v>
      </c>
      <c r="E931" s="70">
        <f>IF('Total Employment'!BA$46&lt;0,"N/A",'Total Employment'!BA$46)</f>
        <v>156607</v>
      </c>
      <c r="F931" s="70" t="s">
        <v>427</v>
      </c>
      <c r="G931" s="75" t="s">
        <v>428</v>
      </c>
    </row>
    <row r="932" spans="1:7">
      <c r="A932" s="71">
        <v>2003</v>
      </c>
      <c r="B932" s="71" t="s">
        <v>418</v>
      </c>
      <c r="C932" t="s">
        <v>11</v>
      </c>
      <c r="D932" s="71" t="s">
        <v>3</v>
      </c>
      <c r="E932" s="70">
        <f>IF('Total Employment'!BA$47&lt;0,"N/A",'Total Employment'!BA$47)</f>
        <v>156607</v>
      </c>
      <c r="F932" s="70" t="s">
        <v>427</v>
      </c>
      <c r="G932" s="75" t="s">
        <v>428</v>
      </c>
    </row>
    <row r="933" spans="1:7">
      <c r="A933" s="71">
        <v>2003</v>
      </c>
      <c r="B933" s="71" t="s">
        <v>418</v>
      </c>
      <c r="C933" t="s">
        <v>13</v>
      </c>
      <c r="D933" s="71" t="s">
        <v>3</v>
      </c>
      <c r="E933" s="70">
        <f>IF(E932="N/A","N/A",E931-E932)</f>
        <v>0</v>
      </c>
      <c r="F933" s="70" t="s">
        <v>427</v>
      </c>
      <c r="G933" s="75" t="s">
        <v>428</v>
      </c>
    </row>
    <row r="934" spans="1:7">
      <c r="A934" s="71">
        <v>2003</v>
      </c>
      <c r="B934" s="71" t="s">
        <v>418</v>
      </c>
      <c r="C934" t="s">
        <v>14</v>
      </c>
      <c r="D934" s="71" t="s">
        <v>3</v>
      </c>
      <c r="E934" s="70">
        <f>IF('Total Employment'!BA$34&lt;0,"N/A",'Total Employment'!BA$34)</f>
        <v>0</v>
      </c>
      <c r="F934" s="70" t="s">
        <v>427</v>
      </c>
      <c r="G934" s="75" t="s">
        <v>431</v>
      </c>
    </row>
    <row r="935" spans="1:7">
      <c r="A935" s="71">
        <v>2003</v>
      </c>
      <c r="B935" s="71" t="s">
        <v>418</v>
      </c>
      <c r="C935" t="s">
        <v>15</v>
      </c>
      <c r="D935" s="71" t="s">
        <v>3</v>
      </c>
      <c r="E935" s="70">
        <f>IF('Total Employment'!BA$35&lt;0,"N/A",'Total Employment'!BA$35)</f>
        <v>0</v>
      </c>
      <c r="F935" s="70" t="s">
        <v>427</v>
      </c>
      <c r="G935" s="75" t="s">
        <v>431</v>
      </c>
    </row>
    <row r="936" spans="1:7">
      <c r="A936" s="71">
        <v>2003</v>
      </c>
      <c r="B936" s="71" t="s">
        <v>418</v>
      </c>
      <c r="C936" t="s">
        <v>16</v>
      </c>
      <c r="D936" s="71" t="s">
        <v>3</v>
      </c>
      <c r="E936" s="70">
        <f>IF(E935="N/A","N/A",E934-E935)</f>
        <v>0</v>
      </c>
      <c r="F936" s="70" t="s">
        <v>427</v>
      </c>
      <c r="G936" s="75" t="s">
        <v>431</v>
      </c>
    </row>
    <row r="937" spans="1:7">
      <c r="A937" s="71">
        <v>2003</v>
      </c>
      <c r="B937" s="71" t="s">
        <v>418</v>
      </c>
      <c r="C937" t="s">
        <v>17</v>
      </c>
      <c r="D937" s="71" t="s">
        <v>3</v>
      </c>
      <c r="E937" s="70">
        <f>IF('Total Employment'!BA$16&lt;0,"N/A",'Total Employment'!BA$16)</f>
        <v>34776</v>
      </c>
      <c r="F937" s="70" t="s">
        <v>427</v>
      </c>
      <c r="G937" s="75" t="s">
        <v>428</v>
      </c>
    </row>
    <row r="938" spans="1:7">
      <c r="A938" s="71">
        <v>2003</v>
      </c>
      <c r="B938" s="71" t="s">
        <v>418</v>
      </c>
      <c r="C938" t="s">
        <v>18</v>
      </c>
      <c r="D938" s="71" t="s">
        <v>3</v>
      </c>
      <c r="E938" s="70">
        <f>IF('Total Employment'!BA$41&lt;0,"N/A",'Total Employment'!BA$41)</f>
        <v>2926</v>
      </c>
      <c r="F938" s="70" t="s">
        <v>432</v>
      </c>
      <c r="G938" s="75" t="s">
        <v>430</v>
      </c>
    </row>
    <row r="939" spans="1:7">
      <c r="A939" s="71">
        <v>2003</v>
      </c>
      <c r="B939" s="71" t="s">
        <v>418</v>
      </c>
      <c r="C939" t="s">
        <v>19</v>
      </c>
      <c r="D939" s="71" t="s">
        <v>3</v>
      </c>
      <c r="E939" s="70">
        <f>IF('Total Employment'!BA$15&lt;0,"N/A",'Total Employment'!BA$15)</f>
        <v>49090</v>
      </c>
      <c r="F939" s="70" t="s">
        <v>427</v>
      </c>
      <c r="G939" s="75" t="s">
        <v>430</v>
      </c>
    </row>
    <row r="940" spans="1:7">
      <c r="A940" s="71">
        <v>2003</v>
      </c>
      <c r="B940" s="71" t="s">
        <v>418</v>
      </c>
      <c r="C940" t="s">
        <v>20</v>
      </c>
      <c r="D940" s="71" t="s">
        <v>3</v>
      </c>
      <c r="E940" s="70">
        <f>IF('Total Employment'!BA$52&lt;0,"N/A",'Total Employment'!BA$52)</f>
        <v>5106</v>
      </c>
      <c r="F940" s="70" t="s">
        <v>432</v>
      </c>
      <c r="G940" s="75" t="s">
        <v>430</v>
      </c>
    </row>
    <row r="941" spans="1:7">
      <c r="A941" s="71">
        <v>2003</v>
      </c>
      <c r="B941" s="71" t="s">
        <v>418</v>
      </c>
      <c r="C941" t="s">
        <v>21</v>
      </c>
      <c r="D941" s="71" t="s">
        <v>3</v>
      </c>
      <c r="E941" s="70">
        <f>IF('Total Employment'!BA$48&lt;0,"N/A",'Total Employment'!BA$48)</f>
        <v>8917</v>
      </c>
      <c r="F941" s="70" t="s">
        <v>434</v>
      </c>
      <c r="G941" s="75" t="s">
        <v>422</v>
      </c>
    </row>
    <row r="942" spans="1:7">
      <c r="A942" s="71">
        <v>2003</v>
      </c>
      <c r="B942" s="71" t="s">
        <v>418</v>
      </c>
      <c r="C942" t="s">
        <v>421</v>
      </c>
      <c r="D942" s="71" t="s">
        <v>3</v>
      </c>
      <c r="E942" s="70">
        <f>IF('Total Employment'!BA$38&lt;0,"N/A",'Total Employment'!BA$38)</f>
        <v>288971</v>
      </c>
      <c r="F942" s="70" t="s">
        <v>427</v>
      </c>
      <c r="G942" s="75" t="s">
        <v>433</v>
      </c>
    </row>
    <row r="943" spans="1:7">
      <c r="A943" s="71">
        <v>2003</v>
      </c>
      <c r="B943" s="71" t="s">
        <v>418</v>
      </c>
      <c r="C943" t="s">
        <v>22</v>
      </c>
      <c r="D943" s="71" t="s">
        <v>3</v>
      </c>
      <c r="E943" s="70">
        <f>IF('Total Employment'!BA$39&lt;0,"N/A",'Total Employment'!BA$39)</f>
        <v>134186</v>
      </c>
      <c r="F943" s="70" t="s">
        <v>427</v>
      </c>
      <c r="G943" s="75" t="s">
        <v>433</v>
      </c>
    </row>
    <row r="944" spans="1:7">
      <c r="A944" s="71">
        <v>2003</v>
      </c>
      <c r="B944" s="71" t="s">
        <v>418</v>
      </c>
      <c r="C944" t="s">
        <v>23</v>
      </c>
      <c r="D944" s="71" t="s">
        <v>3</v>
      </c>
      <c r="E944" s="70">
        <f>IF('Total Employment'!BA$40&lt;0,"N/A",'Total Employment'!BA$40)</f>
        <v>154785</v>
      </c>
      <c r="F944" s="70" t="s">
        <v>427</v>
      </c>
      <c r="G944" s="75" t="s">
        <v>433</v>
      </c>
    </row>
    <row r="945" spans="1:7">
      <c r="A945" s="71">
        <v>2003</v>
      </c>
      <c r="B945" s="71" t="s">
        <v>418</v>
      </c>
      <c r="C945" t="s">
        <v>24</v>
      </c>
      <c r="D945" s="71" t="s">
        <v>3</v>
      </c>
      <c r="E945" s="70">
        <f>IF('Total Employment'!BA$32&lt;0,"N/A",'Total Employment'!BA$32)</f>
        <v>67982</v>
      </c>
      <c r="F945" s="70" t="s">
        <v>435</v>
      </c>
      <c r="G945" s="75" t="s">
        <v>436</v>
      </c>
    </row>
    <row r="946" spans="1:7">
      <c r="A946" s="71">
        <v>2003</v>
      </c>
      <c r="B946" s="71" t="s">
        <v>418</v>
      </c>
      <c r="C946" t="s">
        <v>25</v>
      </c>
      <c r="D946" s="71" t="s">
        <v>3</v>
      </c>
      <c r="E946" s="70">
        <f>IF('Total Employment'!BA$42&lt;0,"N/A",'Total Employment'!BA$42)</f>
        <v>16844</v>
      </c>
      <c r="F946" s="70" t="s">
        <v>434</v>
      </c>
      <c r="G946" s="75" t="s">
        <v>437</v>
      </c>
    </row>
    <row r="947" spans="1:7">
      <c r="A947" s="71">
        <v>2003</v>
      </c>
      <c r="B947" s="71" t="s">
        <v>418</v>
      </c>
      <c r="C947" t="s">
        <v>26</v>
      </c>
      <c r="D947" s="71" t="s">
        <v>3</v>
      </c>
      <c r="E947" s="70">
        <f>IF('Total Employment'!BA$45&lt;0,"N/A",'Total Employment'!BA$45)</f>
        <v>27453</v>
      </c>
      <c r="F947" s="70" t="s">
        <v>427</v>
      </c>
      <c r="G947" s="75" t="s">
        <v>69</v>
      </c>
    </row>
    <row r="948" spans="1:7">
      <c r="A948" s="71">
        <v>2003</v>
      </c>
      <c r="B948" s="71" t="s">
        <v>418</v>
      </c>
      <c r="C948" t="s">
        <v>27</v>
      </c>
      <c r="D948" s="71" t="s">
        <v>3</v>
      </c>
      <c r="E948" s="70">
        <f>IF('Total Employment'!BA$44&lt;0,"N/A",'Total Employment'!BA$44)</f>
        <v>193820</v>
      </c>
      <c r="F948" s="70" t="s">
        <v>427</v>
      </c>
      <c r="G948" s="75" t="s">
        <v>69</v>
      </c>
    </row>
    <row r="949" spans="1:7">
      <c r="A949" s="71">
        <v>2003</v>
      </c>
      <c r="B949" s="71" t="s">
        <v>418</v>
      </c>
      <c r="C949" t="s">
        <v>28</v>
      </c>
      <c r="D949" s="71" t="s">
        <v>3</v>
      </c>
      <c r="E949" s="70">
        <f>IF('Total Employment'!BA$51&lt;0,"N/A",'Total Employment'!BA$51)</f>
        <v>0</v>
      </c>
      <c r="F949" s="70" t="s">
        <v>422</v>
      </c>
      <c r="G949" s="76" t="s">
        <v>422</v>
      </c>
    </row>
    <row r="950" spans="1:7">
      <c r="A950" s="71">
        <v>2003</v>
      </c>
      <c r="B950" s="71" t="s">
        <v>418</v>
      </c>
      <c r="C950" t="s">
        <v>29</v>
      </c>
      <c r="D950" s="71" t="s">
        <v>3</v>
      </c>
      <c r="E950" s="70">
        <f>IF('Total Employment'!BA$50&lt;0,"N/A",'Total Employment'!BA$50)</f>
        <v>0</v>
      </c>
      <c r="F950" s="70" t="s">
        <v>422</v>
      </c>
      <c r="G950" s="76" t="s">
        <v>422</v>
      </c>
    </row>
    <row r="951" spans="1:7">
      <c r="A951" s="71">
        <v>2003</v>
      </c>
      <c r="B951" s="71" t="s">
        <v>418</v>
      </c>
      <c r="C951" t="s">
        <v>30</v>
      </c>
      <c r="D951" s="71" t="s">
        <v>3</v>
      </c>
      <c r="E951" s="70">
        <f>IF('Total Employment'!BA$56&lt;0,"N/A",'Total Employment'!BA$56)</f>
        <v>0</v>
      </c>
      <c r="F951" s="70" t="s">
        <v>422</v>
      </c>
      <c r="G951" s="76" t="s">
        <v>422</v>
      </c>
    </row>
    <row r="952" spans="1:7">
      <c r="A952" s="71">
        <v>2003</v>
      </c>
      <c r="B952" s="71" t="s">
        <v>418</v>
      </c>
      <c r="C952" t="s">
        <v>31</v>
      </c>
      <c r="D952" s="71" t="s">
        <v>3</v>
      </c>
      <c r="E952" s="70">
        <f>IF('Total Employment'!BA$57&lt;0,"N/A",'Total Employment'!BA$57)</f>
        <v>0</v>
      </c>
      <c r="F952" s="70" t="s">
        <v>422</v>
      </c>
      <c r="G952" s="76" t="s">
        <v>422</v>
      </c>
    </row>
    <row r="953" spans="1:7">
      <c r="A953" s="71">
        <v>2003</v>
      </c>
      <c r="B953" s="71" t="s">
        <v>418</v>
      </c>
      <c r="C953" t="s">
        <v>32</v>
      </c>
      <c r="D953" s="71" t="s">
        <v>3</v>
      </c>
      <c r="E953" s="70">
        <f>IF('Total Employment'!BA$58&lt;0,"N/A",'Total Employment'!BA$58)</f>
        <v>0</v>
      </c>
      <c r="F953" s="70" t="s">
        <v>422</v>
      </c>
      <c r="G953" s="76" t="s">
        <v>422</v>
      </c>
    </row>
    <row r="954" spans="1:7">
      <c r="A954" s="71">
        <v>2003</v>
      </c>
      <c r="B954" s="71" t="s">
        <v>418</v>
      </c>
      <c r="C954" t="s">
        <v>33</v>
      </c>
      <c r="D954" s="71" t="s">
        <v>3</v>
      </c>
      <c r="E954" s="70">
        <f>IF('Total Employment'!BA$59&lt;0,"N/A",'Total Employment'!BA$59)</f>
        <v>0</v>
      </c>
      <c r="F954" s="70" t="s">
        <v>422</v>
      </c>
      <c r="G954" s="76" t="s">
        <v>422</v>
      </c>
    </row>
    <row r="955" spans="1:7">
      <c r="A955" s="71">
        <v>2003</v>
      </c>
      <c r="B955" s="71" t="s">
        <v>418</v>
      </c>
      <c r="C955" t="s">
        <v>34</v>
      </c>
      <c r="D955" s="71" t="s">
        <v>3</v>
      </c>
      <c r="E955" s="70">
        <f>IF('Total Employment'!BA$17&lt;0,"N/A",'Total Employment'!BA$17)</f>
        <v>11140</v>
      </c>
      <c r="F955" s="70" t="s">
        <v>432</v>
      </c>
      <c r="G955" s="76" t="s">
        <v>443</v>
      </c>
    </row>
    <row r="956" spans="1:7">
      <c r="A956" s="71">
        <v>2003</v>
      </c>
      <c r="B956" s="71" t="s">
        <v>418</v>
      </c>
      <c r="C956" t="s">
        <v>35</v>
      </c>
      <c r="D956" s="71" t="s">
        <v>3</v>
      </c>
      <c r="E956" s="70">
        <f>IF('Total Employment'!BA$18&lt;0,"N/A",'Total Employment'!BA$18)</f>
        <v>0</v>
      </c>
      <c r="F956" s="70" t="s">
        <v>432</v>
      </c>
      <c r="G956" s="75" t="s">
        <v>439</v>
      </c>
    </row>
    <row r="957" spans="1:7">
      <c r="A957" s="71">
        <v>2003</v>
      </c>
      <c r="B957" s="71" t="s">
        <v>418</v>
      </c>
      <c r="C957" t="s">
        <v>36</v>
      </c>
      <c r="D957" s="71" t="s">
        <v>3</v>
      </c>
      <c r="E957" s="70">
        <f>IF('Total Employment'!BA$19&lt;0,"N/A",'Total Employment'!BA$19)</f>
        <v>0</v>
      </c>
      <c r="F957" s="70" t="s">
        <v>432</v>
      </c>
      <c r="G957" s="75" t="s">
        <v>439</v>
      </c>
    </row>
    <row r="958" spans="1:7">
      <c r="A958" s="71">
        <v>2003</v>
      </c>
      <c r="B958" s="71" t="s">
        <v>418</v>
      </c>
      <c r="C958" t="s">
        <v>37</v>
      </c>
      <c r="D958" s="71" t="s">
        <v>3</v>
      </c>
      <c r="E958" s="70">
        <f>IF('Total Employment'!BA$20&lt;0,"N/A",'Total Employment'!BA$20)</f>
        <v>0</v>
      </c>
      <c r="F958" s="70" t="s">
        <v>432</v>
      </c>
      <c r="G958" s="75" t="s">
        <v>439</v>
      </c>
    </row>
    <row r="959" spans="1:7">
      <c r="A959" s="71">
        <v>2003</v>
      </c>
      <c r="B959" s="71" t="s">
        <v>418</v>
      </c>
      <c r="C959" t="s">
        <v>38</v>
      </c>
      <c r="D959" s="71" t="s">
        <v>3</v>
      </c>
      <c r="E959" s="70">
        <f>IF('Total Employment'!BA$28&lt;0,"N/A",'Total Employment'!BA$28)</f>
        <v>0</v>
      </c>
      <c r="F959" s="70" t="s">
        <v>432</v>
      </c>
      <c r="G959" s="75" t="s">
        <v>440</v>
      </c>
    </row>
    <row r="960" spans="1:7">
      <c r="A960" s="71">
        <v>2003</v>
      </c>
      <c r="B960" s="71" t="s">
        <v>418</v>
      </c>
      <c r="C960" t="s">
        <v>39</v>
      </c>
      <c r="D960" s="71" t="s">
        <v>3</v>
      </c>
      <c r="E960" s="70">
        <f>IF('Total Employment'!BA$29&lt;0,"N/A",'Total Employment'!BA$29)</f>
        <v>0</v>
      </c>
      <c r="F960" s="70" t="s">
        <v>432</v>
      </c>
      <c r="G960" s="75" t="s">
        <v>440</v>
      </c>
    </row>
    <row r="961" spans="1:7">
      <c r="A961" s="71">
        <v>2003</v>
      </c>
      <c r="B961" s="71" t="s">
        <v>418</v>
      </c>
      <c r="C961" t="s">
        <v>40</v>
      </c>
      <c r="D961" s="71" t="s">
        <v>3</v>
      </c>
      <c r="E961" s="70">
        <f>IF('Total Employment'!BA$30&lt;0,"N/A",'Total Employment'!BA$30)</f>
        <v>0</v>
      </c>
      <c r="F961" s="70" t="s">
        <v>432</v>
      </c>
      <c r="G961" s="75" t="s">
        <v>440</v>
      </c>
    </row>
    <row r="962" spans="1:7">
      <c r="A962" s="71">
        <v>2003</v>
      </c>
      <c r="B962" s="71" t="s">
        <v>418</v>
      </c>
      <c r="C962" t="s">
        <v>208</v>
      </c>
      <c r="D962" s="71" t="s">
        <v>3</v>
      </c>
      <c r="E962" s="70">
        <f>IF('Total Employment'!BA$31&lt;0,"N/A",'Total Employment'!BA$31)</f>
        <v>11140</v>
      </c>
      <c r="F962" s="70" t="s">
        <v>432</v>
      </c>
      <c r="G962" s="75" t="s">
        <v>441</v>
      </c>
    </row>
    <row r="963" spans="1:7">
      <c r="A963" s="71">
        <v>2003</v>
      </c>
      <c r="B963" s="71" t="s">
        <v>418</v>
      </c>
      <c r="C963" t="s">
        <v>42</v>
      </c>
      <c r="D963" s="71" t="s">
        <v>3</v>
      </c>
      <c r="E963" s="70">
        <f>IF('Total Employment'!BA$43&lt;0,"N/A",'Total Employment'!BA$43)</f>
        <v>4442</v>
      </c>
      <c r="F963" s="70" t="s">
        <v>432</v>
      </c>
      <c r="G963" s="75" t="s">
        <v>237</v>
      </c>
    </row>
    <row r="964" spans="1:7">
      <c r="A964" s="71">
        <v>2003</v>
      </c>
      <c r="B964" s="71" t="s">
        <v>418</v>
      </c>
      <c r="C964" t="s">
        <v>43</v>
      </c>
      <c r="D964" s="71" t="s">
        <v>3</v>
      </c>
      <c r="E964" s="70">
        <f>IF('Total Employment'!BA$12&lt;0,"N/A",'Total Employment'!BA$12)</f>
        <v>18985</v>
      </c>
      <c r="F964" s="70" t="s">
        <v>432</v>
      </c>
      <c r="G964" s="75" t="s">
        <v>438</v>
      </c>
    </row>
    <row r="965" spans="1:7">
      <c r="A965" s="71">
        <v>2003</v>
      </c>
      <c r="B965" s="71" t="s">
        <v>418</v>
      </c>
      <c r="C965" t="s">
        <v>44</v>
      </c>
      <c r="D965" s="71" t="s">
        <v>3</v>
      </c>
      <c r="E965" s="70">
        <f>IF('Total Employment'!BA$14&lt;0,"N/A",'Total Employment'!BA$14)</f>
        <v>785865</v>
      </c>
      <c r="F965" s="70" t="s">
        <v>442</v>
      </c>
      <c r="G965" s="75" t="s">
        <v>71</v>
      </c>
    </row>
    <row r="966" spans="1:7">
      <c r="A966" s="71">
        <v>2003</v>
      </c>
      <c r="B966" s="71" t="s">
        <v>418</v>
      </c>
      <c r="C966" t="s">
        <v>45</v>
      </c>
      <c r="D966" s="71" t="s">
        <v>3</v>
      </c>
      <c r="E966" s="70">
        <f>IF('Total Employment'!BA$54&lt;0,"N/A",'Total Employment'!BA$54)</f>
        <v>0</v>
      </c>
      <c r="F966" s="70" t="s">
        <v>422</v>
      </c>
      <c r="G966" s="75" t="s">
        <v>422</v>
      </c>
    </row>
    <row r="967" spans="1:7">
      <c r="A967" s="71">
        <v>2003</v>
      </c>
      <c r="B967" s="71" t="s">
        <v>418</v>
      </c>
      <c r="C967" t="s">
        <v>46</v>
      </c>
      <c r="D967" s="71" t="s">
        <v>3</v>
      </c>
      <c r="E967" s="70">
        <f>IF('Total Employment'!BA$53&lt;0,"N/A",'Total Employment'!BA$53)</f>
        <v>162539</v>
      </c>
      <c r="F967" s="70" t="s">
        <v>425</v>
      </c>
      <c r="G967" s="75" t="s">
        <v>426</v>
      </c>
    </row>
    <row r="968" spans="1:7">
      <c r="A968" s="71">
        <v>2004</v>
      </c>
      <c r="B968" s="71" t="s">
        <v>418</v>
      </c>
      <c r="C968" t="s">
        <v>5</v>
      </c>
      <c r="D968" s="71" t="s">
        <v>3</v>
      </c>
      <c r="E968" s="70">
        <f>IF('Total Employment'!AV$11&lt;0,"N/A",'Total Employment'!AV$11)</f>
        <v>2733869</v>
      </c>
      <c r="F968" s="70"/>
    </row>
    <row r="969" spans="1:7">
      <c r="A969" s="71">
        <v>2004</v>
      </c>
      <c r="B969" s="71" t="s">
        <v>418</v>
      </c>
      <c r="C969" t="s">
        <v>6</v>
      </c>
      <c r="D969" s="71" t="s">
        <v>3</v>
      </c>
      <c r="E969" s="70">
        <f>IF('Total Employment'!AV$33&lt;0,"N/A",'Total Employment'!AV$33)</f>
        <v>113166</v>
      </c>
      <c r="F969" s="70" t="s">
        <v>425</v>
      </c>
      <c r="G969" s="75" t="s">
        <v>426</v>
      </c>
    </row>
    <row r="970" spans="1:7">
      <c r="A970" s="71">
        <v>2004</v>
      </c>
      <c r="B970" s="71" t="s">
        <v>418</v>
      </c>
      <c r="C970" t="s">
        <v>7</v>
      </c>
      <c r="D970" s="71" t="s">
        <v>3</v>
      </c>
      <c r="E970" s="70">
        <f>IF('Total Employment'!AV$37&lt;0,"N/A",'Total Employment'!AV$37)</f>
        <v>22376</v>
      </c>
      <c r="F970" s="70" t="s">
        <v>425</v>
      </c>
      <c r="G970" s="75" t="s">
        <v>426</v>
      </c>
    </row>
    <row r="971" spans="1:7">
      <c r="A971" s="71">
        <v>2004</v>
      </c>
      <c r="B971" s="71" t="s">
        <v>418</v>
      </c>
      <c r="C971" t="s">
        <v>8</v>
      </c>
      <c r="D971" s="71" t="s">
        <v>3</v>
      </c>
      <c r="E971" s="70">
        <f>IF('Total Employment'!AV$36&lt;0,"N/A",'Total Employment'!AV$36)</f>
        <v>60902</v>
      </c>
      <c r="F971" s="70" t="s">
        <v>427</v>
      </c>
      <c r="G971" s="75" t="s">
        <v>428</v>
      </c>
    </row>
    <row r="972" spans="1:7">
      <c r="A972" s="71">
        <v>2004</v>
      </c>
      <c r="B972" s="71" t="s">
        <v>418</v>
      </c>
      <c r="C972" t="s">
        <v>9</v>
      </c>
      <c r="D972" s="71" t="s">
        <v>3</v>
      </c>
      <c r="E972" s="70">
        <f>IF('Total Employment'!AV$13&lt;0,"N/A",'Total Employment'!AV$13)</f>
        <v>687822</v>
      </c>
      <c r="F972" s="70" t="s">
        <v>429</v>
      </c>
      <c r="G972" s="75" t="s">
        <v>422</v>
      </c>
    </row>
    <row r="973" spans="1:7">
      <c r="A973" s="71">
        <v>2004</v>
      </c>
      <c r="B973" s="71" t="s">
        <v>418</v>
      </c>
      <c r="C973" t="s">
        <v>10</v>
      </c>
      <c r="D973" s="71" t="s">
        <v>3</v>
      </c>
      <c r="E973" s="70">
        <f>IF('Total Employment'!AV$46&lt;0,"N/A",'Total Employment'!AV$46)</f>
        <v>160073</v>
      </c>
      <c r="F973" s="70" t="s">
        <v>427</v>
      </c>
      <c r="G973" s="75" t="s">
        <v>428</v>
      </c>
    </row>
    <row r="974" spans="1:7">
      <c r="A974" s="71">
        <v>2004</v>
      </c>
      <c r="B974" s="71" t="s">
        <v>418</v>
      </c>
      <c r="C974" t="s">
        <v>11</v>
      </c>
      <c r="D974" s="71" t="s">
        <v>3</v>
      </c>
      <c r="E974" s="70">
        <f>IF('Total Employment'!AV$47&lt;0,"N/A",'Total Employment'!AV$47)</f>
        <v>160073</v>
      </c>
      <c r="F974" s="70" t="s">
        <v>427</v>
      </c>
      <c r="G974" s="75" t="s">
        <v>428</v>
      </c>
    </row>
    <row r="975" spans="1:7">
      <c r="A975" s="71">
        <v>2004</v>
      </c>
      <c r="B975" s="71" t="s">
        <v>418</v>
      </c>
      <c r="C975" t="s">
        <v>13</v>
      </c>
      <c r="D975" s="71" t="s">
        <v>3</v>
      </c>
      <c r="E975" s="70">
        <f>IF(E974="N/A","N/A",E973-E974)</f>
        <v>0</v>
      </c>
      <c r="F975" s="70" t="s">
        <v>427</v>
      </c>
      <c r="G975" s="75" t="s">
        <v>428</v>
      </c>
    </row>
    <row r="976" spans="1:7">
      <c r="A976" s="71">
        <v>2004</v>
      </c>
      <c r="B976" s="71" t="s">
        <v>418</v>
      </c>
      <c r="C976" t="s">
        <v>14</v>
      </c>
      <c r="D976" s="71" t="s">
        <v>3</v>
      </c>
      <c r="E976" s="70">
        <f>IF('Total Employment'!AV$34&lt;0,"N/A",'Total Employment'!AV$34)</f>
        <v>0</v>
      </c>
      <c r="F976" s="70" t="s">
        <v>427</v>
      </c>
      <c r="G976" s="75" t="s">
        <v>431</v>
      </c>
    </row>
    <row r="977" spans="1:7">
      <c r="A977" s="71">
        <v>2004</v>
      </c>
      <c r="B977" s="71" t="s">
        <v>418</v>
      </c>
      <c r="C977" t="s">
        <v>15</v>
      </c>
      <c r="D977" s="71" t="s">
        <v>3</v>
      </c>
      <c r="E977" s="70">
        <f>IF('Total Employment'!AV$35&lt;0,"N/A",'Total Employment'!AV$35)</f>
        <v>0</v>
      </c>
      <c r="F977" s="70" t="s">
        <v>427</v>
      </c>
      <c r="G977" s="75" t="s">
        <v>431</v>
      </c>
    </row>
    <row r="978" spans="1:7">
      <c r="A978" s="71">
        <v>2004</v>
      </c>
      <c r="B978" s="71" t="s">
        <v>418</v>
      </c>
      <c r="C978" t="s">
        <v>16</v>
      </c>
      <c r="D978" s="71" t="s">
        <v>3</v>
      </c>
      <c r="E978" s="70">
        <f>IF(E977="N/A","N/A",E976-E977)</f>
        <v>0</v>
      </c>
      <c r="F978" s="70" t="s">
        <v>427</v>
      </c>
      <c r="G978" s="75" t="s">
        <v>431</v>
      </c>
    </row>
    <row r="979" spans="1:7">
      <c r="A979" s="71">
        <v>2004</v>
      </c>
      <c r="B979" s="71" t="s">
        <v>418</v>
      </c>
      <c r="C979" t="s">
        <v>17</v>
      </c>
      <c r="D979" s="71" t="s">
        <v>3</v>
      </c>
      <c r="E979" s="70">
        <f>IF('Total Employment'!AV$16&lt;0,"N/A",'Total Employment'!AV$16)</f>
        <v>34961</v>
      </c>
      <c r="F979" s="70" t="s">
        <v>427</v>
      </c>
      <c r="G979" s="75" t="s">
        <v>428</v>
      </c>
    </row>
    <row r="980" spans="1:7">
      <c r="A980" s="71">
        <v>2004</v>
      </c>
      <c r="B980" s="71" t="s">
        <v>418</v>
      </c>
      <c r="C980" t="s">
        <v>18</v>
      </c>
      <c r="D980" s="71" t="s">
        <v>3</v>
      </c>
      <c r="E980" s="70">
        <f>IF('Total Employment'!AV$41&lt;0,"N/A",'Total Employment'!AV$41)</f>
        <v>2864</v>
      </c>
      <c r="F980" s="70" t="s">
        <v>432</v>
      </c>
      <c r="G980" s="75" t="s">
        <v>430</v>
      </c>
    </row>
    <row r="981" spans="1:7">
      <c r="A981" s="71">
        <v>2004</v>
      </c>
      <c r="B981" s="71" t="s">
        <v>418</v>
      </c>
      <c r="C981" t="s">
        <v>19</v>
      </c>
      <c r="D981" s="71" t="s">
        <v>3</v>
      </c>
      <c r="E981" s="70">
        <f>IF('Total Employment'!AV$15&lt;0,"N/A",'Total Employment'!AV$15)</f>
        <v>47334</v>
      </c>
      <c r="F981" s="70" t="s">
        <v>427</v>
      </c>
      <c r="G981" s="75" t="s">
        <v>430</v>
      </c>
    </row>
    <row r="982" spans="1:7">
      <c r="A982" s="71">
        <v>2004</v>
      </c>
      <c r="B982" s="71" t="s">
        <v>418</v>
      </c>
      <c r="C982" t="s">
        <v>20</v>
      </c>
      <c r="D982" s="71" t="s">
        <v>3</v>
      </c>
      <c r="E982" s="70">
        <f>IF('Total Employment'!AV$52&lt;0,"N/A",'Total Employment'!AV$52)</f>
        <v>4815</v>
      </c>
      <c r="F982" s="70" t="s">
        <v>432</v>
      </c>
      <c r="G982" s="75" t="s">
        <v>430</v>
      </c>
    </row>
    <row r="983" spans="1:7">
      <c r="A983" s="71">
        <v>2004</v>
      </c>
      <c r="B983" s="71" t="s">
        <v>418</v>
      </c>
      <c r="C983" t="s">
        <v>21</v>
      </c>
      <c r="D983" s="71" t="s">
        <v>3</v>
      </c>
      <c r="E983" s="70">
        <f>IF('Total Employment'!AV$48&lt;0,"N/A",'Total Employment'!AV$48)</f>
        <v>8885</v>
      </c>
      <c r="F983" s="70" t="s">
        <v>434</v>
      </c>
      <c r="G983" s="75" t="s">
        <v>422</v>
      </c>
    </row>
    <row r="984" spans="1:7">
      <c r="A984" s="71">
        <v>2004</v>
      </c>
      <c r="B984" s="71" t="s">
        <v>418</v>
      </c>
      <c r="C984" t="s">
        <v>421</v>
      </c>
      <c r="D984" s="71" t="s">
        <v>3</v>
      </c>
      <c r="E984" s="70">
        <f>IF('Total Employment'!AV$38&lt;0,"N/A",'Total Employment'!AV$38)</f>
        <v>295609</v>
      </c>
      <c r="F984" s="70" t="s">
        <v>427</v>
      </c>
      <c r="G984" s="75" t="s">
        <v>433</v>
      </c>
    </row>
    <row r="985" spans="1:7">
      <c r="A985" s="71">
        <v>2004</v>
      </c>
      <c r="B985" s="71" t="s">
        <v>418</v>
      </c>
      <c r="C985" t="s">
        <v>22</v>
      </c>
      <c r="D985" s="71" t="s">
        <v>3</v>
      </c>
      <c r="E985" s="70">
        <f>IF('Total Employment'!AV$39&lt;0,"N/A",'Total Employment'!AV$39)</f>
        <v>137062</v>
      </c>
      <c r="F985" s="70" t="s">
        <v>427</v>
      </c>
      <c r="G985" s="75" t="s">
        <v>433</v>
      </c>
    </row>
    <row r="986" spans="1:7">
      <c r="A986" s="71">
        <v>2004</v>
      </c>
      <c r="B986" s="71" t="s">
        <v>418</v>
      </c>
      <c r="C986" t="s">
        <v>23</v>
      </c>
      <c r="D986" s="71" t="s">
        <v>3</v>
      </c>
      <c r="E986" s="70">
        <f>IF('Total Employment'!AV$40&lt;0,"N/A",'Total Employment'!AV$40)</f>
        <v>158547</v>
      </c>
      <c r="F986" s="70" t="s">
        <v>427</v>
      </c>
      <c r="G986" s="75" t="s">
        <v>433</v>
      </c>
    </row>
    <row r="987" spans="1:7">
      <c r="A987" s="71">
        <v>2004</v>
      </c>
      <c r="B987" s="71" t="s">
        <v>418</v>
      </c>
      <c r="C987" t="s">
        <v>24</v>
      </c>
      <c r="D987" s="71" t="s">
        <v>3</v>
      </c>
      <c r="E987" s="70">
        <f>IF('Total Employment'!AV$32&lt;0,"N/A",'Total Employment'!AV$32)</f>
        <v>67048</v>
      </c>
      <c r="F987" s="70" t="s">
        <v>435</v>
      </c>
      <c r="G987" s="75" t="s">
        <v>436</v>
      </c>
    </row>
    <row r="988" spans="1:7">
      <c r="A988" s="71">
        <v>2004</v>
      </c>
      <c r="B988" s="71" t="s">
        <v>418</v>
      </c>
      <c r="C988" t="s">
        <v>25</v>
      </c>
      <c r="D988" s="71" t="s">
        <v>3</v>
      </c>
      <c r="E988" s="70">
        <f>IF('Total Employment'!AV$42&lt;0,"N/A",'Total Employment'!AV$42)</f>
        <v>16572</v>
      </c>
      <c r="F988" s="70" t="s">
        <v>434</v>
      </c>
      <c r="G988" s="75" t="s">
        <v>437</v>
      </c>
    </row>
    <row r="989" spans="1:7">
      <c r="A989" s="71">
        <v>2004</v>
      </c>
      <c r="B989" s="71" t="s">
        <v>418</v>
      </c>
      <c r="C989" t="s">
        <v>26</v>
      </c>
      <c r="D989" s="71" t="s">
        <v>3</v>
      </c>
      <c r="E989" s="70">
        <f>IF('Total Employment'!AV$45&lt;0,"N/A",'Total Employment'!AV$45)</f>
        <v>25127</v>
      </c>
      <c r="F989" s="70" t="s">
        <v>427</v>
      </c>
      <c r="G989" s="75" t="s">
        <v>69</v>
      </c>
    </row>
    <row r="990" spans="1:7">
      <c r="A990" s="71">
        <v>2004</v>
      </c>
      <c r="B990" s="71" t="s">
        <v>418</v>
      </c>
      <c r="C990" t="s">
        <v>27</v>
      </c>
      <c r="D990" s="71" t="s">
        <v>3</v>
      </c>
      <c r="E990" s="70">
        <f>IF('Total Employment'!AV$44&lt;0,"N/A",'Total Employment'!AV$44)</f>
        <v>191705</v>
      </c>
      <c r="F990" s="70" t="s">
        <v>427</v>
      </c>
      <c r="G990" s="75" t="s">
        <v>69</v>
      </c>
    </row>
    <row r="991" spans="1:7">
      <c r="A991" s="71">
        <v>2004</v>
      </c>
      <c r="B991" s="71" t="s">
        <v>418</v>
      </c>
      <c r="C991" t="s">
        <v>28</v>
      </c>
      <c r="D991" s="71" t="s">
        <v>3</v>
      </c>
      <c r="E991" s="70">
        <f>IF('Total Employment'!AV$51&lt;0,"N/A",'Total Employment'!AV$51)</f>
        <v>0</v>
      </c>
      <c r="F991" s="70" t="s">
        <v>422</v>
      </c>
      <c r="G991" s="76" t="s">
        <v>422</v>
      </c>
    </row>
    <row r="992" spans="1:7">
      <c r="A992" s="71">
        <v>2004</v>
      </c>
      <c r="B992" s="71" t="s">
        <v>418</v>
      </c>
      <c r="C992" t="s">
        <v>29</v>
      </c>
      <c r="D992" s="71" t="s">
        <v>3</v>
      </c>
      <c r="E992" s="70">
        <f>IF('Total Employment'!AV$50&lt;0,"N/A",'Total Employment'!AV$50)</f>
        <v>0</v>
      </c>
      <c r="F992" s="70" t="s">
        <v>422</v>
      </c>
      <c r="G992" s="76" t="s">
        <v>422</v>
      </c>
    </row>
    <row r="993" spans="1:7">
      <c r="A993" s="71">
        <v>2004</v>
      </c>
      <c r="B993" s="71" t="s">
        <v>418</v>
      </c>
      <c r="C993" t="s">
        <v>30</v>
      </c>
      <c r="D993" s="71" t="s">
        <v>3</v>
      </c>
      <c r="E993" s="70">
        <f>IF('Total Employment'!AV$56&lt;0,"N/A",'Total Employment'!AV$56)</f>
        <v>0</v>
      </c>
      <c r="F993" s="70" t="s">
        <v>422</v>
      </c>
      <c r="G993" s="76" t="s">
        <v>422</v>
      </c>
    </row>
    <row r="994" spans="1:7">
      <c r="A994" s="71">
        <v>2004</v>
      </c>
      <c r="B994" s="71" t="s">
        <v>418</v>
      </c>
      <c r="C994" t="s">
        <v>31</v>
      </c>
      <c r="D994" s="71" t="s">
        <v>3</v>
      </c>
      <c r="E994" s="70">
        <f>IF('Total Employment'!AV$57&lt;0,"N/A",'Total Employment'!AV$57)</f>
        <v>0</v>
      </c>
      <c r="F994" s="70" t="s">
        <v>422</v>
      </c>
      <c r="G994" s="76" t="s">
        <v>422</v>
      </c>
    </row>
    <row r="995" spans="1:7">
      <c r="A995" s="71">
        <v>2004</v>
      </c>
      <c r="B995" s="71" t="s">
        <v>418</v>
      </c>
      <c r="C995" t="s">
        <v>32</v>
      </c>
      <c r="D995" s="71" t="s">
        <v>3</v>
      </c>
      <c r="E995" s="70">
        <f>IF('Total Employment'!AV$58&lt;0,"N/A",'Total Employment'!AV$58)</f>
        <v>0</v>
      </c>
      <c r="F995" s="70" t="s">
        <v>422</v>
      </c>
      <c r="G995" s="76" t="s">
        <v>422</v>
      </c>
    </row>
    <row r="996" spans="1:7">
      <c r="A996" s="71">
        <v>2004</v>
      </c>
      <c r="B996" s="71" t="s">
        <v>418</v>
      </c>
      <c r="C996" t="s">
        <v>33</v>
      </c>
      <c r="D996" s="71" t="s">
        <v>3</v>
      </c>
      <c r="E996" s="70">
        <f>IF('Total Employment'!AV$59&lt;0,"N/A",'Total Employment'!AV$59)</f>
        <v>0</v>
      </c>
      <c r="F996" s="70" t="s">
        <v>422</v>
      </c>
      <c r="G996" s="76" t="s">
        <v>422</v>
      </c>
    </row>
    <row r="997" spans="1:7">
      <c r="A997" s="71">
        <v>2004</v>
      </c>
      <c r="B997" s="71" t="s">
        <v>418</v>
      </c>
      <c r="C997" t="s">
        <v>34</v>
      </c>
      <c r="D997" s="71" t="s">
        <v>3</v>
      </c>
      <c r="E997" s="70">
        <f>IF('Total Employment'!AV$17&lt;0,"N/A",'Total Employment'!AV$17)</f>
        <v>11120</v>
      </c>
      <c r="F997" s="70" t="s">
        <v>432</v>
      </c>
      <c r="G997" s="76" t="s">
        <v>443</v>
      </c>
    </row>
    <row r="998" spans="1:7">
      <c r="A998" s="71">
        <v>2004</v>
      </c>
      <c r="B998" s="71" t="s">
        <v>418</v>
      </c>
      <c r="C998" t="s">
        <v>35</v>
      </c>
      <c r="D998" s="71" t="s">
        <v>3</v>
      </c>
      <c r="E998" s="70">
        <f>IF('Total Employment'!AV$18&lt;0,"N/A",'Total Employment'!AV$18)</f>
        <v>0</v>
      </c>
      <c r="F998" s="70" t="s">
        <v>432</v>
      </c>
      <c r="G998" s="75" t="s">
        <v>439</v>
      </c>
    </row>
    <row r="999" spans="1:7">
      <c r="A999" s="71">
        <v>2004</v>
      </c>
      <c r="B999" s="71" t="s">
        <v>418</v>
      </c>
      <c r="C999" t="s">
        <v>36</v>
      </c>
      <c r="D999" s="71" t="s">
        <v>3</v>
      </c>
      <c r="E999" s="70">
        <f>IF('Total Employment'!AV$19&lt;0,"N/A",'Total Employment'!AV$19)</f>
        <v>0</v>
      </c>
      <c r="F999" s="70" t="s">
        <v>432</v>
      </c>
      <c r="G999" s="75" t="s">
        <v>439</v>
      </c>
    </row>
    <row r="1000" spans="1:7">
      <c r="A1000" s="71">
        <v>2004</v>
      </c>
      <c r="B1000" s="71" t="s">
        <v>418</v>
      </c>
      <c r="C1000" t="s">
        <v>37</v>
      </c>
      <c r="D1000" s="71" t="s">
        <v>3</v>
      </c>
      <c r="E1000" s="70">
        <f>IF('Total Employment'!AV$20&lt;0,"N/A",'Total Employment'!AV$20)</f>
        <v>0</v>
      </c>
      <c r="F1000" s="70" t="s">
        <v>432</v>
      </c>
      <c r="G1000" s="75" t="s">
        <v>439</v>
      </c>
    </row>
    <row r="1001" spans="1:7">
      <c r="A1001" s="71">
        <v>2004</v>
      </c>
      <c r="B1001" s="71" t="s">
        <v>418</v>
      </c>
      <c r="C1001" t="s">
        <v>38</v>
      </c>
      <c r="D1001" s="71" t="s">
        <v>3</v>
      </c>
      <c r="E1001" s="70">
        <f>IF('Total Employment'!AV$28&lt;0,"N/A",'Total Employment'!AV$28)</f>
        <v>0</v>
      </c>
      <c r="F1001" s="70" t="s">
        <v>432</v>
      </c>
      <c r="G1001" s="75" t="s">
        <v>440</v>
      </c>
    </row>
    <row r="1002" spans="1:7">
      <c r="A1002" s="71">
        <v>2004</v>
      </c>
      <c r="B1002" s="71" t="s">
        <v>418</v>
      </c>
      <c r="C1002" t="s">
        <v>39</v>
      </c>
      <c r="D1002" s="71" t="s">
        <v>3</v>
      </c>
      <c r="E1002" s="70">
        <f>IF('Total Employment'!AV$29&lt;0,"N/A",'Total Employment'!AV$29)</f>
        <v>0</v>
      </c>
      <c r="F1002" s="70" t="s">
        <v>432</v>
      </c>
      <c r="G1002" s="75" t="s">
        <v>440</v>
      </c>
    </row>
    <row r="1003" spans="1:7">
      <c r="A1003" s="71">
        <v>2004</v>
      </c>
      <c r="B1003" s="71" t="s">
        <v>418</v>
      </c>
      <c r="C1003" t="s">
        <v>40</v>
      </c>
      <c r="D1003" s="71" t="s">
        <v>3</v>
      </c>
      <c r="E1003" s="70">
        <f>IF('Total Employment'!AV$30&lt;0,"N/A",'Total Employment'!AV$30)</f>
        <v>0</v>
      </c>
      <c r="F1003" s="70" t="s">
        <v>432</v>
      </c>
      <c r="G1003" s="75" t="s">
        <v>440</v>
      </c>
    </row>
    <row r="1004" spans="1:7">
      <c r="A1004" s="71">
        <v>2004</v>
      </c>
      <c r="B1004" s="71" t="s">
        <v>418</v>
      </c>
      <c r="C1004" t="s">
        <v>208</v>
      </c>
      <c r="D1004" s="71" t="s">
        <v>3</v>
      </c>
      <c r="E1004" s="70">
        <f>IF('Total Employment'!AV$31&lt;0,"N/A",'Total Employment'!AV$31)</f>
        <v>11120</v>
      </c>
      <c r="F1004" s="70" t="s">
        <v>432</v>
      </c>
      <c r="G1004" s="75" t="s">
        <v>441</v>
      </c>
    </row>
    <row r="1005" spans="1:7">
      <c r="A1005" s="71">
        <v>2004</v>
      </c>
      <c r="B1005" s="71" t="s">
        <v>418</v>
      </c>
      <c r="C1005" t="s">
        <v>42</v>
      </c>
      <c r="D1005" s="71" t="s">
        <v>3</v>
      </c>
      <c r="E1005" s="70">
        <f>IF('Total Employment'!AV$43&lt;0,"N/A",'Total Employment'!AV$43)</f>
        <v>4335</v>
      </c>
      <c r="F1005" s="70" t="s">
        <v>432</v>
      </c>
      <c r="G1005" s="75" t="s">
        <v>237</v>
      </c>
    </row>
    <row r="1006" spans="1:7">
      <c r="A1006" s="71">
        <v>2004</v>
      </c>
      <c r="B1006" s="71" t="s">
        <v>418</v>
      </c>
      <c r="C1006" t="s">
        <v>43</v>
      </c>
      <c r="D1006" s="71" t="s">
        <v>3</v>
      </c>
      <c r="E1006" s="70">
        <f>IF('Total Employment'!AV$12&lt;0,"N/A",'Total Employment'!AV$12)</f>
        <v>19507</v>
      </c>
      <c r="F1006" s="70" t="s">
        <v>432</v>
      </c>
      <c r="G1006" s="75" t="s">
        <v>438</v>
      </c>
    </row>
    <row r="1007" spans="1:7">
      <c r="A1007" s="71">
        <v>2004</v>
      </c>
      <c r="B1007" s="71" t="s">
        <v>418</v>
      </c>
      <c r="C1007" t="s">
        <v>44</v>
      </c>
      <c r="D1007" s="71" t="s">
        <v>3</v>
      </c>
      <c r="E1007" s="70">
        <f>IF('Total Employment'!AV$14&lt;0,"N/A",'Total Employment'!AV$14)</f>
        <v>789777</v>
      </c>
      <c r="F1007" s="70" t="s">
        <v>442</v>
      </c>
      <c r="G1007" s="75" t="s">
        <v>71</v>
      </c>
    </row>
    <row r="1008" spans="1:7">
      <c r="A1008" s="71">
        <v>2004</v>
      </c>
      <c r="B1008" s="71" t="s">
        <v>418</v>
      </c>
      <c r="C1008" t="s">
        <v>45</v>
      </c>
      <c r="D1008" s="71" t="s">
        <v>3</v>
      </c>
      <c r="E1008" s="70">
        <f>IF('Total Employment'!AV$54&lt;0,"N/A",'Total Employment'!AV$54)</f>
        <v>0</v>
      </c>
      <c r="F1008" s="70" t="s">
        <v>422</v>
      </c>
      <c r="G1008" s="75" t="s">
        <v>422</v>
      </c>
    </row>
    <row r="1009" spans="1:7">
      <c r="A1009" s="71">
        <v>2004</v>
      </c>
      <c r="B1009" s="71" t="s">
        <v>418</v>
      </c>
      <c r="C1009" t="s">
        <v>46</v>
      </c>
      <c r="D1009" s="71" t="s">
        <v>3</v>
      </c>
      <c r="E1009" s="70">
        <f>IF('Total Employment'!AV$53&lt;0,"N/A",'Total Employment'!AV$53)</f>
        <v>169871</v>
      </c>
      <c r="F1009" s="70" t="s">
        <v>425</v>
      </c>
      <c r="G1009" s="75" t="s">
        <v>426</v>
      </c>
    </row>
    <row r="1010" spans="1:7">
      <c r="A1010" s="71">
        <v>2005</v>
      </c>
      <c r="B1010" s="71" t="s">
        <v>418</v>
      </c>
      <c r="C1010" t="s">
        <v>5</v>
      </c>
      <c r="D1010" s="71" t="s">
        <v>3</v>
      </c>
      <c r="E1010" s="70">
        <f>IF('Total Employment'!AQ$11&lt;0,"N/A",'Total Employment'!AQ$11)</f>
        <v>2720463</v>
      </c>
      <c r="F1010" s="70"/>
    </row>
    <row r="1011" spans="1:7">
      <c r="A1011" s="71">
        <v>2005</v>
      </c>
      <c r="B1011" s="71" t="s">
        <v>418</v>
      </c>
      <c r="C1011" t="s">
        <v>6</v>
      </c>
      <c r="D1011" s="71" t="s">
        <v>3</v>
      </c>
      <c r="E1011" s="70">
        <f>IF('Total Employment'!AQ$33&lt;0,"N/A",'Total Employment'!AQ$33)</f>
        <v>110296</v>
      </c>
      <c r="F1011" s="70" t="s">
        <v>425</v>
      </c>
      <c r="G1011" s="75" t="s">
        <v>426</v>
      </c>
    </row>
    <row r="1012" spans="1:7">
      <c r="A1012" s="71">
        <v>2005</v>
      </c>
      <c r="B1012" s="71" t="s">
        <v>418</v>
      </c>
      <c r="C1012" t="s">
        <v>7</v>
      </c>
      <c r="D1012" s="71" t="s">
        <v>3</v>
      </c>
      <c r="E1012" s="70">
        <f>IF('Total Employment'!AQ$37&lt;0,"N/A",'Total Employment'!AQ$37)</f>
        <v>24009</v>
      </c>
      <c r="F1012" s="70" t="s">
        <v>425</v>
      </c>
      <c r="G1012" s="75" t="s">
        <v>426</v>
      </c>
    </row>
    <row r="1013" spans="1:7">
      <c r="A1013" s="71">
        <v>2005</v>
      </c>
      <c r="B1013" s="71" t="s">
        <v>418</v>
      </c>
      <c r="C1013" t="s">
        <v>8</v>
      </c>
      <c r="D1013" s="71" t="s">
        <v>3</v>
      </c>
      <c r="E1013" s="70">
        <f>IF('Total Employment'!AQ$36&lt;0,"N/A",'Total Employment'!AQ$36)</f>
        <v>61395</v>
      </c>
      <c r="F1013" s="70" t="s">
        <v>427</v>
      </c>
      <c r="G1013" s="75" t="s">
        <v>428</v>
      </c>
    </row>
    <row r="1014" spans="1:7">
      <c r="A1014" s="71">
        <v>2005</v>
      </c>
      <c r="B1014" s="71" t="s">
        <v>418</v>
      </c>
      <c r="C1014" t="s">
        <v>9</v>
      </c>
      <c r="D1014" s="71" t="s">
        <v>3</v>
      </c>
      <c r="E1014" s="70">
        <f>IF('Total Employment'!AQ$13&lt;0,"N/A",'Total Employment'!AQ$13)</f>
        <v>695647</v>
      </c>
      <c r="F1014" s="70" t="s">
        <v>429</v>
      </c>
      <c r="G1014" s="75" t="s">
        <v>422</v>
      </c>
    </row>
    <row r="1015" spans="1:7">
      <c r="A1015" s="71">
        <v>2005</v>
      </c>
      <c r="B1015" s="71" t="s">
        <v>418</v>
      </c>
      <c r="C1015" t="s">
        <v>10</v>
      </c>
      <c r="D1015" s="71" t="s">
        <v>3</v>
      </c>
      <c r="E1015" s="70">
        <f>IF('Total Employment'!AQ$46&lt;0,"N/A",'Total Employment'!AQ$46)</f>
        <v>157492</v>
      </c>
      <c r="F1015" s="70" t="s">
        <v>427</v>
      </c>
      <c r="G1015" s="75" t="s">
        <v>428</v>
      </c>
    </row>
    <row r="1016" spans="1:7">
      <c r="A1016" s="71">
        <v>2005</v>
      </c>
      <c r="B1016" s="71" t="s">
        <v>418</v>
      </c>
      <c r="C1016" t="s">
        <v>11</v>
      </c>
      <c r="D1016" s="71" t="s">
        <v>3</v>
      </c>
      <c r="E1016" s="70">
        <f>IF('Total Employment'!AQ$47&lt;0,"N/A",'Total Employment'!AQ$47)</f>
        <v>157492</v>
      </c>
      <c r="F1016" s="70" t="s">
        <v>427</v>
      </c>
      <c r="G1016" s="75" t="s">
        <v>428</v>
      </c>
    </row>
    <row r="1017" spans="1:7">
      <c r="A1017" s="71">
        <v>2005</v>
      </c>
      <c r="B1017" s="71" t="s">
        <v>418</v>
      </c>
      <c r="C1017" t="s">
        <v>13</v>
      </c>
      <c r="D1017" s="71" t="s">
        <v>3</v>
      </c>
      <c r="E1017" s="70">
        <f>IF(E1016="N/A","N/A",E1015-E1016)</f>
        <v>0</v>
      </c>
      <c r="F1017" s="70" t="s">
        <v>427</v>
      </c>
      <c r="G1017" s="75" t="s">
        <v>428</v>
      </c>
    </row>
    <row r="1018" spans="1:7">
      <c r="A1018" s="71">
        <v>2005</v>
      </c>
      <c r="B1018" s="71" t="s">
        <v>418</v>
      </c>
      <c r="C1018" t="s">
        <v>14</v>
      </c>
      <c r="D1018" s="71" t="s">
        <v>3</v>
      </c>
      <c r="E1018" s="70">
        <f>IF('Total Employment'!AQ$34&lt;0,"N/A",'Total Employment'!AQ$34)</f>
        <v>0</v>
      </c>
      <c r="F1018" s="70" t="s">
        <v>427</v>
      </c>
      <c r="G1018" s="75" t="s">
        <v>431</v>
      </c>
    </row>
    <row r="1019" spans="1:7">
      <c r="A1019" s="71">
        <v>2005</v>
      </c>
      <c r="B1019" s="71" t="s">
        <v>418</v>
      </c>
      <c r="C1019" t="s">
        <v>15</v>
      </c>
      <c r="D1019" s="71" t="s">
        <v>3</v>
      </c>
      <c r="E1019" s="70">
        <f>IF('Total Employment'!AQ$35&lt;0,"N/A",'Total Employment'!AQ$35)</f>
        <v>0</v>
      </c>
      <c r="F1019" s="70" t="s">
        <v>427</v>
      </c>
      <c r="G1019" s="75" t="s">
        <v>431</v>
      </c>
    </row>
    <row r="1020" spans="1:7">
      <c r="A1020" s="71">
        <v>2005</v>
      </c>
      <c r="B1020" s="71" t="s">
        <v>418</v>
      </c>
      <c r="C1020" t="s">
        <v>16</v>
      </c>
      <c r="D1020" s="71" t="s">
        <v>3</v>
      </c>
      <c r="E1020" s="70">
        <f>IF(E1019="N/A","N/A",E1018-E1019)</f>
        <v>0</v>
      </c>
      <c r="F1020" s="70" t="s">
        <v>427</v>
      </c>
      <c r="G1020" s="75" t="s">
        <v>431</v>
      </c>
    </row>
    <row r="1021" spans="1:7">
      <c r="A1021" s="71">
        <v>2005</v>
      </c>
      <c r="B1021" s="71" t="s">
        <v>418</v>
      </c>
      <c r="C1021" t="s">
        <v>17</v>
      </c>
      <c r="D1021" s="71" t="s">
        <v>3</v>
      </c>
      <c r="E1021" s="70">
        <f>IF('Total Employment'!AQ$16&lt;0,"N/A",'Total Employment'!AQ$16)</f>
        <v>35193</v>
      </c>
      <c r="F1021" s="70" t="s">
        <v>427</v>
      </c>
      <c r="G1021" s="75" t="s">
        <v>428</v>
      </c>
    </row>
    <row r="1022" spans="1:7">
      <c r="A1022" s="71">
        <v>2005</v>
      </c>
      <c r="B1022" s="71" t="s">
        <v>418</v>
      </c>
      <c r="C1022" t="s">
        <v>18</v>
      </c>
      <c r="D1022" s="71" t="s">
        <v>3</v>
      </c>
      <c r="E1022" s="70">
        <f>IF('Total Employment'!AQ$41&lt;0,"N/A",'Total Employment'!AQ$41)</f>
        <v>2847</v>
      </c>
      <c r="F1022" s="70" t="s">
        <v>432</v>
      </c>
      <c r="G1022" s="75" t="s">
        <v>430</v>
      </c>
    </row>
    <row r="1023" spans="1:7">
      <c r="A1023" s="71">
        <v>2005</v>
      </c>
      <c r="B1023" s="71" t="s">
        <v>418</v>
      </c>
      <c r="C1023" t="s">
        <v>19</v>
      </c>
      <c r="D1023" s="71" t="s">
        <v>3</v>
      </c>
      <c r="E1023" s="70">
        <f>IF('Total Employment'!AQ$15&lt;0,"N/A",'Total Employment'!AQ$15)</f>
        <v>44786</v>
      </c>
      <c r="F1023" s="70" t="s">
        <v>427</v>
      </c>
      <c r="G1023" s="75" t="s">
        <v>430</v>
      </c>
    </row>
    <row r="1024" spans="1:7">
      <c r="A1024" s="71">
        <v>2005</v>
      </c>
      <c r="B1024" s="71" t="s">
        <v>418</v>
      </c>
      <c r="C1024" t="s">
        <v>20</v>
      </c>
      <c r="D1024" s="71" t="s">
        <v>3</v>
      </c>
      <c r="E1024" s="70">
        <f>IF('Total Employment'!AQ$52&lt;0,"N/A",'Total Employment'!AQ$52)</f>
        <v>4812</v>
      </c>
      <c r="F1024" s="70" t="s">
        <v>432</v>
      </c>
      <c r="G1024" s="75" t="s">
        <v>430</v>
      </c>
    </row>
    <row r="1025" spans="1:7">
      <c r="A1025" s="71">
        <v>2005</v>
      </c>
      <c r="B1025" s="71" t="s">
        <v>418</v>
      </c>
      <c r="C1025" t="s">
        <v>21</v>
      </c>
      <c r="D1025" s="71" t="s">
        <v>3</v>
      </c>
      <c r="E1025" s="70">
        <f>IF('Total Employment'!AQ$48&lt;0,"N/A",'Total Employment'!AQ$48)</f>
        <v>8769</v>
      </c>
      <c r="F1025" s="70" t="s">
        <v>434</v>
      </c>
      <c r="G1025" s="75" t="s">
        <v>422</v>
      </c>
    </row>
    <row r="1026" spans="1:7">
      <c r="A1026" s="71">
        <v>2005</v>
      </c>
      <c r="B1026" s="71" t="s">
        <v>418</v>
      </c>
      <c r="C1026" t="s">
        <v>421</v>
      </c>
      <c r="D1026" s="71" t="s">
        <v>3</v>
      </c>
      <c r="E1026" s="70">
        <f>IF('Total Employment'!AQ$38&lt;0,"N/A",'Total Employment'!AQ$38)</f>
        <v>291788</v>
      </c>
      <c r="F1026" s="70" t="s">
        <v>427</v>
      </c>
      <c r="G1026" s="75" t="s">
        <v>433</v>
      </c>
    </row>
    <row r="1027" spans="1:7">
      <c r="A1027" s="71">
        <v>2005</v>
      </c>
      <c r="B1027" s="71" t="s">
        <v>418</v>
      </c>
      <c r="C1027" t="s">
        <v>22</v>
      </c>
      <c r="D1027" s="71" t="s">
        <v>3</v>
      </c>
      <c r="E1027" s="70">
        <f>IF('Total Employment'!AQ$39&lt;0,"N/A",'Total Employment'!AQ$39)</f>
        <v>134422</v>
      </c>
      <c r="F1027" s="70" t="s">
        <v>427</v>
      </c>
      <c r="G1027" s="75" t="s">
        <v>433</v>
      </c>
    </row>
    <row r="1028" spans="1:7">
      <c r="A1028" s="71">
        <v>2005</v>
      </c>
      <c r="B1028" s="71" t="s">
        <v>418</v>
      </c>
      <c r="C1028" t="s">
        <v>23</v>
      </c>
      <c r="D1028" s="71" t="s">
        <v>3</v>
      </c>
      <c r="E1028" s="70">
        <f>IF('Total Employment'!AQ$40&lt;0,"N/A",'Total Employment'!AQ$40)</f>
        <v>157366</v>
      </c>
      <c r="F1028" s="70" t="s">
        <v>427</v>
      </c>
      <c r="G1028" s="75" t="s">
        <v>433</v>
      </c>
    </row>
    <row r="1029" spans="1:7">
      <c r="A1029" s="71">
        <v>2005</v>
      </c>
      <c r="B1029" s="71" t="s">
        <v>418</v>
      </c>
      <c r="C1029" t="s">
        <v>24</v>
      </c>
      <c r="D1029" s="71" t="s">
        <v>3</v>
      </c>
      <c r="E1029" s="70">
        <f>IF('Total Employment'!AQ$32&lt;0,"N/A",'Total Employment'!AQ$32)</f>
        <v>67625</v>
      </c>
      <c r="F1029" s="70" t="s">
        <v>435</v>
      </c>
      <c r="G1029" s="75" t="s">
        <v>436</v>
      </c>
    </row>
    <row r="1030" spans="1:7">
      <c r="A1030" s="71">
        <v>2005</v>
      </c>
      <c r="B1030" s="71" t="s">
        <v>418</v>
      </c>
      <c r="C1030" t="s">
        <v>25</v>
      </c>
      <c r="D1030" s="71" t="s">
        <v>3</v>
      </c>
      <c r="E1030" s="70">
        <f>IF('Total Employment'!AQ$42&lt;0,"N/A",'Total Employment'!AQ$42)</f>
        <v>16118</v>
      </c>
      <c r="F1030" s="70" t="s">
        <v>434</v>
      </c>
      <c r="G1030" s="75" t="s">
        <v>437</v>
      </c>
    </row>
    <row r="1031" spans="1:7">
      <c r="A1031" s="71">
        <v>2005</v>
      </c>
      <c r="B1031" s="71" t="s">
        <v>418</v>
      </c>
      <c r="C1031" t="s">
        <v>26</v>
      </c>
      <c r="D1031" s="71" t="s">
        <v>3</v>
      </c>
      <c r="E1031" s="70">
        <f>IF('Total Employment'!AQ$45&lt;0,"N/A",'Total Employment'!AQ$45)</f>
        <v>24781</v>
      </c>
      <c r="F1031" s="70" t="s">
        <v>427</v>
      </c>
      <c r="G1031" s="75" t="s">
        <v>69</v>
      </c>
    </row>
    <row r="1032" spans="1:7">
      <c r="A1032" s="71">
        <v>2005</v>
      </c>
      <c r="B1032" s="71" t="s">
        <v>418</v>
      </c>
      <c r="C1032" t="s">
        <v>27</v>
      </c>
      <c r="D1032" s="71" t="s">
        <v>3</v>
      </c>
      <c r="E1032" s="70">
        <f>IF('Total Employment'!AQ$44&lt;0,"N/A",'Total Employment'!AQ$44)</f>
        <v>187543</v>
      </c>
      <c r="F1032" s="70" t="s">
        <v>427</v>
      </c>
      <c r="G1032" s="75" t="s">
        <v>69</v>
      </c>
    </row>
    <row r="1033" spans="1:7">
      <c r="A1033" s="71">
        <v>2005</v>
      </c>
      <c r="B1033" s="71" t="s">
        <v>418</v>
      </c>
      <c r="C1033" t="s">
        <v>28</v>
      </c>
      <c r="D1033" s="71" t="s">
        <v>3</v>
      </c>
      <c r="E1033" s="70">
        <f>IF('Total Employment'!AQ$51&lt;0,"N/A",'Total Employment'!AQ$51)</f>
        <v>0</v>
      </c>
      <c r="F1033" s="70" t="s">
        <v>422</v>
      </c>
      <c r="G1033" s="76" t="s">
        <v>422</v>
      </c>
    </row>
    <row r="1034" spans="1:7">
      <c r="A1034" s="71">
        <v>2005</v>
      </c>
      <c r="B1034" s="71" t="s">
        <v>418</v>
      </c>
      <c r="C1034" t="s">
        <v>29</v>
      </c>
      <c r="D1034" s="71" t="s">
        <v>3</v>
      </c>
      <c r="E1034" s="70">
        <f>IF('Total Employment'!AQ$50&lt;0,"N/A",'Total Employment'!AQ$50)</f>
        <v>0</v>
      </c>
      <c r="F1034" s="70" t="s">
        <v>422</v>
      </c>
      <c r="G1034" s="76" t="s">
        <v>422</v>
      </c>
    </row>
    <row r="1035" spans="1:7">
      <c r="A1035" s="71">
        <v>2005</v>
      </c>
      <c r="B1035" s="71" t="s">
        <v>418</v>
      </c>
      <c r="C1035" t="s">
        <v>30</v>
      </c>
      <c r="D1035" s="71" t="s">
        <v>3</v>
      </c>
      <c r="E1035" s="70">
        <f>IF('Total Employment'!AQ$56&lt;0,"N/A",'Total Employment'!AQ$56)</f>
        <v>0</v>
      </c>
      <c r="F1035" s="70" t="s">
        <v>422</v>
      </c>
      <c r="G1035" s="76" t="s">
        <v>422</v>
      </c>
    </row>
    <row r="1036" spans="1:7">
      <c r="A1036" s="71">
        <v>2005</v>
      </c>
      <c r="B1036" s="71" t="s">
        <v>418</v>
      </c>
      <c r="C1036" t="s">
        <v>31</v>
      </c>
      <c r="D1036" s="71" t="s">
        <v>3</v>
      </c>
      <c r="E1036" s="70">
        <f>IF('Total Employment'!AQ$57&lt;0,"N/A",'Total Employment'!AQ$57)</f>
        <v>0</v>
      </c>
      <c r="F1036" s="70" t="s">
        <v>422</v>
      </c>
      <c r="G1036" s="76" t="s">
        <v>422</v>
      </c>
    </row>
    <row r="1037" spans="1:7">
      <c r="A1037" s="71">
        <v>2005</v>
      </c>
      <c r="B1037" s="71" t="s">
        <v>418</v>
      </c>
      <c r="C1037" t="s">
        <v>32</v>
      </c>
      <c r="D1037" s="71" t="s">
        <v>3</v>
      </c>
      <c r="E1037" s="70">
        <f>IF('Total Employment'!AQ$58&lt;0,"N/A",'Total Employment'!AQ$58)</f>
        <v>0</v>
      </c>
      <c r="F1037" s="70" t="s">
        <v>422</v>
      </c>
      <c r="G1037" s="76" t="s">
        <v>422</v>
      </c>
    </row>
    <row r="1038" spans="1:7">
      <c r="A1038" s="71">
        <v>2005</v>
      </c>
      <c r="B1038" s="71" t="s">
        <v>418</v>
      </c>
      <c r="C1038" t="s">
        <v>33</v>
      </c>
      <c r="D1038" s="71" t="s">
        <v>3</v>
      </c>
      <c r="E1038" s="70">
        <f>IF('Total Employment'!AQ$59&lt;0,"N/A",'Total Employment'!AQ$59)</f>
        <v>0</v>
      </c>
      <c r="F1038" s="70" t="s">
        <v>422</v>
      </c>
      <c r="G1038" s="76" t="s">
        <v>422</v>
      </c>
    </row>
    <row r="1039" spans="1:7">
      <c r="A1039" s="71">
        <v>2005</v>
      </c>
      <c r="B1039" s="71" t="s">
        <v>418</v>
      </c>
      <c r="C1039" t="s">
        <v>34</v>
      </c>
      <c r="D1039" s="71" t="s">
        <v>3</v>
      </c>
      <c r="E1039" s="70">
        <f>IF('Total Employment'!AQ$17&lt;0,"N/A",'Total Employment'!AQ$17)</f>
        <v>10746</v>
      </c>
      <c r="F1039" s="70" t="s">
        <v>432</v>
      </c>
      <c r="G1039" s="76" t="s">
        <v>443</v>
      </c>
    </row>
    <row r="1040" spans="1:7">
      <c r="A1040" s="71">
        <v>2005</v>
      </c>
      <c r="B1040" s="71" t="s">
        <v>418</v>
      </c>
      <c r="C1040" t="s">
        <v>35</v>
      </c>
      <c r="D1040" s="71" t="s">
        <v>3</v>
      </c>
      <c r="E1040" s="70">
        <f>IF('Total Employment'!AQ$18&lt;0,"N/A",'Total Employment'!AQ$18)</f>
        <v>0</v>
      </c>
      <c r="F1040" s="70" t="s">
        <v>432</v>
      </c>
      <c r="G1040" s="75" t="s">
        <v>439</v>
      </c>
    </row>
    <row r="1041" spans="1:7">
      <c r="A1041" s="71">
        <v>2005</v>
      </c>
      <c r="B1041" s="71" t="s">
        <v>418</v>
      </c>
      <c r="C1041" t="s">
        <v>36</v>
      </c>
      <c r="D1041" s="71" t="s">
        <v>3</v>
      </c>
      <c r="E1041" s="70">
        <f>IF('Total Employment'!AQ$19&lt;0,"N/A",'Total Employment'!AQ$19)</f>
        <v>0</v>
      </c>
      <c r="F1041" s="70" t="s">
        <v>432</v>
      </c>
      <c r="G1041" s="75" t="s">
        <v>439</v>
      </c>
    </row>
    <row r="1042" spans="1:7">
      <c r="A1042" s="71">
        <v>2005</v>
      </c>
      <c r="B1042" s="71" t="s">
        <v>418</v>
      </c>
      <c r="C1042" t="s">
        <v>37</v>
      </c>
      <c r="D1042" s="71" t="s">
        <v>3</v>
      </c>
      <c r="E1042" s="70">
        <f>IF('Total Employment'!AQ$20&lt;0,"N/A",'Total Employment'!AQ$20)</f>
        <v>0</v>
      </c>
      <c r="F1042" s="70" t="s">
        <v>432</v>
      </c>
      <c r="G1042" s="75" t="s">
        <v>439</v>
      </c>
    </row>
    <row r="1043" spans="1:7">
      <c r="A1043" s="71">
        <v>2005</v>
      </c>
      <c r="B1043" s="71" t="s">
        <v>418</v>
      </c>
      <c r="C1043" t="s">
        <v>38</v>
      </c>
      <c r="D1043" s="71" t="s">
        <v>3</v>
      </c>
      <c r="E1043" s="70">
        <f>IF('Total Employment'!AQ$28&lt;0,"N/A",'Total Employment'!AQ$28)</f>
        <v>0</v>
      </c>
      <c r="F1043" s="70" t="s">
        <v>432</v>
      </c>
      <c r="G1043" s="75" t="s">
        <v>440</v>
      </c>
    </row>
    <row r="1044" spans="1:7">
      <c r="A1044" s="71">
        <v>2005</v>
      </c>
      <c r="B1044" s="71" t="s">
        <v>418</v>
      </c>
      <c r="C1044" t="s">
        <v>39</v>
      </c>
      <c r="D1044" s="71" t="s">
        <v>3</v>
      </c>
      <c r="E1044" s="70">
        <f>IF('Total Employment'!AQ$29&lt;0,"N/A",'Total Employment'!AQ$29)</f>
        <v>0</v>
      </c>
      <c r="F1044" s="70" t="s">
        <v>432</v>
      </c>
      <c r="G1044" s="75" t="s">
        <v>440</v>
      </c>
    </row>
    <row r="1045" spans="1:7">
      <c r="A1045" s="71">
        <v>2005</v>
      </c>
      <c r="B1045" s="71" t="s">
        <v>418</v>
      </c>
      <c r="C1045" t="s">
        <v>40</v>
      </c>
      <c r="D1045" s="71" t="s">
        <v>3</v>
      </c>
      <c r="E1045" s="70">
        <f>IF('Total Employment'!AQ$30&lt;0,"N/A",'Total Employment'!AQ$30)</f>
        <v>0</v>
      </c>
      <c r="F1045" s="70" t="s">
        <v>432</v>
      </c>
      <c r="G1045" s="75" t="s">
        <v>440</v>
      </c>
    </row>
    <row r="1046" spans="1:7">
      <c r="A1046" s="71">
        <v>2005</v>
      </c>
      <c r="B1046" s="71" t="s">
        <v>418</v>
      </c>
      <c r="C1046" t="s">
        <v>208</v>
      </c>
      <c r="D1046" s="71" t="s">
        <v>3</v>
      </c>
      <c r="E1046" s="70">
        <f>IF('Total Employment'!AQ$31&lt;0,"N/A",'Total Employment'!AQ$31)</f>
        <v>10746</v>
      </c>
      <c r="F1046" s="70" t="s">
        <v>432</v>
      </c>
      <c r="G1046" s="75" t="s">
        <v>441</v>
      </c>
    </row>
    <row r="1047" spans="1:7">
      <c r="A1047" s="71">
        <v>2005</v>
      </c>
      <c r="B1047" s="71" t="s">
        <v>418</v>
      </c>
      <c r="C1047" t="s">
        <v>42</v>
      </c>
      <c r="D1047" s="71" t="s">
        <v>3</v>
      </c>
      <c r="E1047" s="70">
        <f>IF('Total Employment'!AQ$43&lt;0,"N/A",'Total Employment'!AQ$43)</f>
        <v>4200</v>
      </c>
      <c r="F1047" s="70" t="s">
        <v>432</v>
      </c>
      <c r="G1047" s="75" t="s">
        <v>237</v>
      </c>
    </row>
    <row r="1048" spans="1:7">
      <c r="A1048" s="71">
        <v>2005</v>
      </c>
      <c r="B1048" s="71" t="s">
        <v>418</v>
      </c>
      <c r="C1048" t="s">
        <v>43</v>
      </c>
      <c r="D1048" s="71" t="s">
        <v>3</v>
      </c>
      <c r="E1048" s="70">
        <f>IF('Total Employment'!AQ$12&lt;0,"N/A",'Total Employment'!AQ$12)</f>
        <v>18650</v>
      </c>
      <c r="F1048" s="70" t="s">
        <v>432</v>
      </c>
      <c r="G1048" s="75" t="s">
        <v>438</v>
      </c>
    </row>
    <row r="1049" spans="1:7">
      <c r="A1049" s="71">
        <v>2005</v>
      </c>
      <c r="B1049" s="71" t="s">
        <v>418</v>
      </c>
      <c r="C1049" t="s">
        <v>44</v>
      </c>
      <c r="D1049" s="71" t="s">
        <v>3</v>
      </c>
      <c r="E1049" s="70">
        <f>IF('Total Employment'!AQ$14&lt;0,"N/A",'Total Employment'!AQ$14)</f>
        <v>778360</v>
      </c>
      <c r="F1049" s="70" t="s">
        <v>442</v>
      </c>
      <c r="G1049" s="75" t="s">
        <v>71</v>
      </c>
    </row>
    <row r="1050" spans="1:7">
      <c r="A1050" s="71">
        <v>2005</v>
      </c>
      <c r="B1050" s="71" t="s">
        <v>418</v>
      </c>
      <c r="C1050" t="s">
        <v>45</v>
      </c>
      <c r="D1050" s="71" t="s">
        <v>3</v>
      </c>
      <c r="E1050" s="70">
        <f>IF('Total Employment'!AQ$54&lt;0,"N/A",'Total Employment'!AQ$54)</f>
        <v>0</v>
      </c>
      <c r="F1050" s="70" t="s">
        <v>422</v>
      </c>
      <c r="G1050" s="75" t="s">
        <v>422</v>
      </c>
    </row>
    <row r="1051" spans="1:7">
      <c r="A1051" s="71">
        <v>2005</v>
      </c>
      <c r="B1051" s="71" t="s">
        <v>418</v>
      </c>
      <c r="C1051" t="s">
        <v>46</v>
      </c>
      <c r="D1051" s="71" t="s">
        <v>3</v>
      </c>
      <c r="E1051" s="70">
        <f>IF('Total Employment'!AQ$53&lt;0,"N/A",'Total Employment'!AQ$53)</f>
        <v>175406</v>
      </c>
      <c r="F1051" s="70" t="s">
        <v>425</v>
      </c>
      <c r="G1051" s="75" t="s">
        <v>426</v>
      </c>
    </row>
    <row r="1052" spans="1:7">
      <c r="A1052" s="71">
        <v>2006</v>
      </c>
      <c r="B1052" s="71" t="s">
        <v>418</v>
      </c>
      <c r="C1052" t="s">
        <v>5</v>
      </c>
      <c r="D1052" s="71" t="s">
        <v>3</v>
      </c>
      <c r="E1052" s="70">
        <f>IF('Total Employment'!AL$11&lt;0,"N/A",'Total Employment'!AL$11)</f>
        <v>2720688</v>
      </c>
      <c r="F1052" s="70"/>
    </row>
    <row r="1053" spans="1:7">
      <c r="A1053" s="71">
        <v>2006</v>
      </c>
      <c r="B1053" s="71" t="s">
        <v>418</v>
      </c>
      <c r="C1053" t="s">
        <v>6</v>
      </c>
      <c r="D1053" s="71" t="s">
        <v>3</v>
      </c>
      <c r="E1053" s="70">
        <f>IF('Total Employment'!AL$33&lt;0,"N/A",'Total Employment'!AL$33)</f>
        <v>111715</v>
      </c>
      <c r="F1053" s="70" t="s">
        <v>425</v>
      </c>
      <c r="G1053" s="75" t="s">
        <v>426</v>
      </c>
    </row>
    <row r="1054" spans="1:7">
      <c r="A1054" s="71">
        <v>2006</v>
      </c>
      <c r="B1054" s="71" t="s">
        <v>418</v>
      </c>
      <c r="C1054" t="s">
        <v>7</v>
      </c>
      <c r="D1054" s="71" t="s">
        <v>3</v>
      </c>
      <c r="E1054" s="70">
        <f>IF('Total Employment'!AL$37&lt;0,"N/A",'Total Employment'!AL$37)</f>
        <v>23719</v>
      </c>
      <c r="F1054" s="70" t="s">
        <v>425</v>
      </c>
      <c r="G1054" s="75" t="s">
        <v>426</v>
      </c>
    </row>
    <row r="1055" spans="1:7">
      <c r="A1055" s="71">
        <v>2006</v>
      </c>
      <c r="B1055" s="71" t="s">
        <v>418</v>
      </c>
      <c r="C1055" t="s">
        <v>8</v>
      </c>
      <c r="D1055" s="71" t="s">
        <v>3</v>
      </c>
      <c r="E1055" s="70">
        <f>IF('Total Employment'!AL$36&lt;0,"N/A",'Total Employment'!AL$36)</f>
        <v>58903</v>
      </c>
      <c r="F1055" s="70" t="s">
        <v>427</v>
      </c>
      <c r="G1055" s="75" t="s">
        <v>428</v>
      </c>
    </row>
    <row r="1056" spans="1:7">
      <c r="A1056" s="71">
        <v>2006</v>
      </c>
      <c r="B1056" s="71" t="s">
        <v>418</v>
      </c>
      <c r="C1056" t="s">
        <v>9</v>
      </c>
      <c r="D1056" s="71" t="s">
        <v>3</v>
      </c>
      <c r="E1056" s="70">
        <f>IF('Total Employment'!AL$13&lt;0,"N/A",'Total Employment'!AL$13)</f>
        <v>698040</v>
      </c>
      <c r="F1056" s="70" t="s">
        <v>429</v>
      </c>
      <c r="G1056" s="75" t="s">
        <v>422</v>
      </c>
    </row>
    <row r="1057" spans="1:7">
      <c r="A1057" s="71">
        <v>2006</v>
      </c>
      <c r="B1057" s="71" t="s">
        <v>418</v>
      </c>
      <c r="C1057" t="s">
        <v>10</v>
      </c>
      <c r="D1057" s="71" t="s">
        <v>3</v>
      </c>
      <c r="E1057" s="70">
        <f>IF('Total Employment'!AL$46&lt;0,"N/A",'Total Employment'!AL$46)</f>
        <v>161013</v>
      </c>
      <c r="F1057" s="70" t="s">
        <v>427</v>
      </c>
      <c r="G1057" s="75" t="s">
        <v>428</v>
      </c>
    </row>
    <row r="1058" spans="1:7">
      <c r="A1058" s="71">
        <v>2006</v>
      </c>
      <c r="B1058" s="71" t="s">
        <v>418</v>
      </c>
      <c r="C1058" t="s">
        <v>11</v>
      </c>
      <c r="D1058" s="71" t="s">
        <v>3</v>
      </c>
      <c r="E1058" s="70">
        <f>IF('Total Employment'!AL$47&lt;0,"N/A",'Total Employment'!AL$47)</f>
        <v>161013</v>
      </c>
      <c r="F1058" s="70" t="s">
        <v>427</v>
      </c>
      <c r="G1058" s="75" t="s">
        <v>428</v>
      </c>
    </row>
    <row r="1059" spans="1:7">
      <c r="A1059" s="71">
        <v>2006</v>
      </c>
      <c r="B1059" s="71" t="s">
        <v>418</v>
      </c>
      <c r="C1059" t="s">
        <v>13</v>
      </c>
      <c r="D1059" s="71" t="s">
        <v>3</v>
      </c>
      <c r="E1059" s="70">
        <f>IF(E1058="N/A","N/A",E1057-E1058)</f>
        <v>0</v>
      </c>
      <c r="F1059" s="70" t="s">
        <v>427</v>
      </c>
      <c r="G1059" s="75" t="s">
        <v>428</v>
      </c>
    </row>
    <row r="1060" spans="1:7">
      <c r="A1060" s="71">
        <v>2006</v>
      </c>
      <c r="B1060" s="71" t="s">
        <v>418</v>
      </c>
      <c r="C1060" t="s">
        <v>14</v>
      </c>
      <c r="D1060" s="71" t="s">
        <v>3</v>
      </c>
      <c r="E1060" s="70">
        <f>IF('Total Employment'!AL$34&lt;0,"N/A",'Total Employment'!AL$34)</f>
        <v>0</v>
      </c>
      <c r="F1060" s="70" t="s">
        <v>427</v>
      </c>
      <c r="G1060" s="75" t="s">
        <v>431</v>
      </c>
    </row>
    <row r="1061" spans="1:7">
      <c r="A1061" s="71">
        <v>2006</v>
      </c>
      <c r="B1061" s="71" t="s">
        <v>418</v>
      </c>
      <c r="C1061" t="s">
        <v>15</v>
      </c>
      <c r="D1061" s="71" t="s">
        <v>3</v>
      </c>
      <c r="E1061" s="70">
        <f>IF('Total Employment'!AL$35&lt;0,"N/A",'Total Employment'!AL$35)</f>
        <v>0</v>
      </c>
      <c r="F1061" s="70" t="s">
        <v>427</v>
      </c>
      <c r="G1061" s="75" t="s">
        <v>431</v>
      </c>
    </row>
    <row r="1062" spans="1:7">
      <c r="A1062" s="71">
        <v>2006</v>
      </c>
      <c r="B1062" s="71" t="s">
        <v>418</v>
      </c>
      <c r="C1062" t="s">
        <v>16</v>
      </c>
      <c r="D1062" s="71" t="s">
        <v>3</v>
      </c>
      <c r="E1062" s="70">
        <f>IF(E1061="N/A","N/A",E1060-E1061)</f>
        <v>0</v>
      </c>
      <c r="F1062" s="70" t="s">
        <v>427</v>
      </c>
      <c r="G1062" s="75" t="s">
        <v>431</v>
      </c>
    </row>
    <row r="1063" spans="1:7">
      <c r="A1063" s="71">
        <v>2006</v>
      </c>
      <c r="B1063" s="71" t="s">
        <v>418</v>
      </c>
      <c r="C1063" t="s">
        <v>17</v>
      </c>
      <c r="D1063" s="71" t="s">
        <v>3</v>
      </c>
      <c r="E1063" s="70">
        <f>IF('Total Employment'!AL$16&lt;0,"N/A",'Total Employment'!AL$16)</f>
        <v>35896</v>
      </c>
      <c r="F1063" s="70" t="s">
        <v>427</v>
      </c>
      <c r="G1063" s="75" t="s">
        <v>428</v>
      </c>
    </row>
    <row r="1064" spans="1:7">
      <c r="A1064" s="71">
        <v>2006</v>
      </c>
      <c r="B1064" s="71" t="s">
        <v>418</v>
      </c>
      <c r="C1064" t="s">
        <v>18</v>
      </c>
      <c r="D1064" s="71" t="s">
        <v>3</v>
      </c>
      <c r="E1064" s="70">
        <f>IF('Total Employment'!AL$41&lt;0,"N/A",'Total Employment'!AL$41)</f>
        <v>2831</v>
      </c>
      <c r="F1064" s="70" t="s">
        <v>432</v>
      </c>
      <c r="G1064" s="75" t="s">
        <v>430</v>
      </c>
    </row>
    <row r="1065" spans="1:7">
      <c r="A1065" s="71">
        <v>2006</v>
      </c>
      <c r="B1065" s="71" t="s">
        <v>418</v>
      </c>
      <c r="C1065" t="s">
        <v>19</v>
      </c>
      <c r="D1065" s="71" t="s">
        <v>3</v>
      </c>
      <c r="E1065" s="70">
        <f>IF('Total Employment'!AL$15&lt;0,"N/A",'Total Employment'!AL$15)</f>
        <v>44792</v>
      </c>
      <c r="F1065" s="70" t="s">
        <v>427</v>
      </c>
      <c r="G1065" s="75" t="s">
        <v>430</v>
      </c>
    </row>
    <row r="1066" spans="1:7">
      <c r="A1066" s="71">
        <v>2006</v>
      </c>
      <c r="B1066" s="71" t="s">
        <v>418</v>
      </c>
      <c r="C1066" t="s">
        <v>20</v>
      </c>
      <c r="D1066" s="71" t="s">
        <v>3</v>
      </c>
      <c r="E1066" s="70">
        <f>IF('Total Employment'!AL$52&lt;0,"N/A",'Total Employment'!AL$52)</f>
        <v>4574</v>
      </c>
      <c r="F1066" s="70" t="s">
        <v>432</v>
      </c>
      <c r="G1066" s="75" t="s">
        <v>430</v>
      </c>
    </row>
    <row r="1067" spans="1:7">
      <c r="A1067" s="71">
        <v>2006</v>
      </c>
      <c r="B1067" s="71" t="s">
        <v>418</v>
      </c>
      <c r="C1067" t="s">
        <v>21</v>
      </c>
      <c r="D1067" s="71" t="s">
        <v>3</v>
      </c>
      <c r="E1067" s="70">
        <f>IF('Total Employment'!AL$48&lt;0,"N/A",'Total Employment'!AL$48)</f>
        <v>8307</v>
      </c>
      <c r="F1067" s="70" t="s">
        <v>434</v>
      </c>
      <c r="G1067" s="75" t="s">
        <v>422</v>
      </c>
    </row>
    <row r="1068" spans="1:7">
      <c r="A1068" s="71">
        <v>2006</v>
      </c>
      <c r="B1068" s="71" t="s">
        <v>418</v>
      </c>
      <c r="C1068" t="s">
        <v>421</v>
      </c>
      <c r="D1068" s="71" t="s">
        <v>3</v>
      </c>
      <c r="E1068" s="70">
        <f>IF('Total Employment'!AL$38&lt;0,"N/A",'Total Employment'!AL$38)</f>
        <v>297895</v>
      </c>
      <c r="F1068" s="70" t="s">
        <v>427</v>
      </c>
      <c r="G1068" s="75" t="s">
        <v>433</v>
      </c>
    </row>
    <row r="1069" spans="1:7">
      <c r="A1069" s="71">
        <v>2006</v>
      </c>
      <c r="B1069" s="71" t="s">
        <v>418</v>
      </c>
      <c r="C1069" t="s">
        <v>22</v>
      </c>
      <c r="D1069" s="71" t="s">
        <v>3</v>
      </c>
      <c r="E1069" s="70">
        <f>IF('Total Employment'!AL$39&lt;0,"N/A",'Total Employment'!AL$39)</f>
        <v>136200</v>
      </c>
      <c r="F1069" s="70" t="s">
        <v>427</v>
      </c>
      <c r="G1069" s="75" t="s">
        <v>433</v>
      </c>
    </row>
    <row r="1070" spans="1:7">
      <c r="A1070" s="71">
        <v>2006</v>
      </c>
      <c r="B1070" s="71" t="s">
        <v>418</v>
      </c>
      <c r="C1070" t="s">
        <v>23</v>
      </c>
      <c r="D1070" s="71" t="s">
        <v>3</v>
      </c>
      <c r="E1070" s="70">
        <f>IF('Total Employment'!AL$40&lt;0,"N/A",'Total Employment'!AL$40)</f>
        <v>161695</v>
      </c>
      <c r="F1070" s="70" t="s">
        <v>427</v>
      </c>
      <c r="G1070" s="75" t="s">
        <v>433</v>
      </c>
    </row>
    <row r="1071" spans="1:7">
      <c r="A1071" s="71">
        <v>2006</v>
      </c>
      <c r="B1071" s="71" t="s">
        <v>418</v>
      </c>
      <c r="C1071" t="s">
        <v>24</v>
      </c>
      <c r="D1071" s="71" t="s">
        <v>3</v>
      </c>
      <c r="E1071" s="70">
        <f>IF('Total Employment'!AL$32&lt;0,"N/A",'Total Employment'!AL$32)</f>
        <v>65218</v>
      </c>
      <c r="F1071" s="70" t="s">
        <v>435</v>
      </c>
      <c r="G1071" s="75" t="s">
        <v>436</v>
      </c>
    </row>
    <row r="1072" spans="1:7">
      <c r="A1072" s="71">
        <v>2006</v>
      </c>
      <c r="B1072" s="71" t="s">
        <v>418</v>
      </c>
      <c r="C1072" t="s">
        <v>25</v>
      </c>
      <c r="D1072" s="71" t="s">
        <v>3</v>
      </c>
      <c r="E1072" s="70">
        <f>IF('Total Employment'!AL$42&lt;0,"N/A",'Total Employment'!AL$42)</f>
        <v>15984</v>
      </c>
      <c r="F1072" s="70" t="s">
        <v>434</v>
      </c>
      <c r="G1072" s="75" t="s">
        <v>437</v>
      </c>
    </row>
    <row r="1073" spans="1:7">
      <c r="A1073" s="71">
        <v>2006</v>
      </c>
      <c r="B1073" s="71" t="s">
        <v>418</v>
      </c>
      <c r="C1073" t="s">
        <v>26</v>
      </c>
      <c r="D1073" s="71" t="s">
        <v>3</v>
      </c>
      <c r="E1073" s="70">
        <f>IF('Total Employment'!AL$45&lt;0,"N/A",'Total Employment'!AL$45)</f>
        <v>25872</v>
      </c>
      <c r="F1073" s="70" t="s">
        <v>427</v>
      </c>
      <c r="G1073" s="75" t="s">
        <v>69</v>
      </c>
    </row>
    <row r="1074" spans="1:7">
      <c r="A1074" s="71">
        <v>2006</v>
      </c>
      <c r="B1074" s="71" t="s">
        <v>418</v>
      </c>
      <c r="C1074" t="s">
        <v>27</v>
      </c>
      <c r="D1074" s="71" t="s">
        <v>3</v>
      </c>
      <c r="E1074" s="70">
        <f>IF('Total Employment'!AL$44&lt;0,"N/A",'Total Employment'!AL$44)</f>
        <v>184213</v>
      </c>
      <c r="F1074" s="70" t="s">
        <v>427</v>
      </c>
      <c r="G1074" s="75" t="s">
        <v>69</v>
      </c>
    </row>
    <row r="1075" spans="1:7">
      <c r="A1075" s="71">
        <v>2006</v>
      </c>
      <c r="B1075" s="71" t="s">
        <v>418</v>
      </c>
      <c r="C1075" t="s">
        <v>28</v>
      </c>
      <c r="D1075" s="71" t="s">
        <v>3</v>
      </c>
      <c r="E1075" s="70">
        <f>IF('Total Employment'!AL$51&lt;0,"N/A",'Total Employment'!AL$51)</f>
        <v>0</v>
      </c>
      <c r="F1075" s="70" t="s">
        <v>422</v>
      </c>
      <c r="G1075" s="76" t="s">
        <v>422</v>
      </c>
    </row>
    <row r="1076" spans="1:7">
      <c r="A1076" s="71">
        <v>2006</v>
      </c>
      <c r="B1076" s="71" t="s">
        <v>418</v>
      </c>
      <c r="C1076" t="s">
        <v>29</v>
      </c>
      <c r="D1076" s="71" t="s">
        <v>3</v>
      </c>
      <c r="E1076" s="70">
        <f>IF('Total Employment'!AL$50&lt;0,"N/A",'Total Employment'!AL$50)</f>
        <v>0</v>
      </c>
      <c r="F1076" s="70" t="s">
        <v>422</v>
      </c>
      <c r="G1076" s="76" t="s">
        <v>422</v>
      </c>
    </row>
    <row r="1077" spans="1:7">
      <c r="A1077" s="71">
        <v>2006</v>
      </c>
      <c r="B1077" s="71" t="s">
        <v>418</v>
      </c>
      <c r="C1077" t="s">
        <v>30</v>
      </c>
      <c r="D1077" s="71" t="s">
        <v>3</v>
      </c>
      <c r="E1077" s="70">
        <f>IF('Total Employment'!AL$56&lt;0,"N/A",'Total Employment'!AL$56)</f>
        <v>0</v>
      </c>
      <c r="F1077" s="70" t="s">
        <v>422</v>
      </c>
      <c r="G1077" s="76" t="s">
        <v>422</v>
      </c>
    </row>
    <row r="1078" spans="1:7">
      <c r="A1078" s="71">
        <v>2006</v>
      </c>
      <c r="B1078" s="71" t="s">
        <v>418</v>
      </c>
      <c r="C1078" t="s">
        <v>31</v>
      </c>
      <c r="D1078" s="71" t="s">
        <v>3</v>
      </c>
      <c r="E1078" s="70">
        <f>IF('Total Employment'!AL$57&lt;0,"N/A",'Total Employment'!AL$57)</f>
        <v>0</v>
      </c>
      <c r="F1078" s="70" t="s">
        <v>422</v>
      </c>
      <c r="G1078" s="76" t="s">
        <v>422</v>
      </c>
    </row>
    <row r="1079" spans="1:7">
      <c r="A1079" s="71">
        <v>2006</v>
      </c>
      <c r="B1079" s="71" t="s">
        <v>418</v>
      </c>
      <c r="C1079" t="s">
        <v>32</v>
      </c>
      <c r="D1079" s="71" t="s">
        <v>3</v>
      </c>
      <c r="E1079" s="70">
        <f>IF('Total Employment'!AL$58&lt;0,"N/A",'Total Employment'!AL$58)</f>
        <v>0</v>
      </c>
      <c r="F1079" s="70" t="s">
        <v>422</v>
      </c>
      <c r="G1079" s="76" t="s">
        <v>422</v>
      </c>
    </row>
    <row r="1080" spans="1:7">
      <c r="A1080" s="71">
        <v>2006</v>
      </c>
      <c r="B1080" s="71" t="s">
        <v>418</v>
      </c>
      <c r="C1080" t="s">
        <v>33</v>
      </c>
      <c r="D1080" s="71" t="s">
        <v>3</v>
      </c>
      <c r="E1080" s="70">
        <f>IF('Total Employment'!AL$59&lt;0,"N/A",'Total Employment'!AL$59)</f>
        <v>0</v>
      </c>
      <c r="F1080" s="70" t="s">
        <v>422</v>
      </c>
      <c r="G1080" s="76" t="s">
        <v>422</v>
      </c>
    </row>
    <row r="1081" spans="1:7">
      <c r="A1081" s="71">
        <v>2006</v>
      </c>
      <c r="B1081" s="71" t="s">
        <v>418</v>
      </c>
      <c r="C1081" t="s">
        <v>34</v>
      </c>
      <c r="D1081" s="71" t="s">
        <v>3</v>
      </c>
      <c r="E1081" s="70">
        <f>IF('Total Employment'!AL$17&lt;0,"N/A",'Total Employment'!AL$17)</f>
        <v>10418</v>
      </c>
      <c r="F1081" s="70" t="s">
        <v>432</v>
      </c>
      <c r="G1081" s="76" t="s">
        <v>443</v>
      </c>
    </row>
    <row r="1082" spans="1:7">
      <c r="A1082" s="71">
        <v>2006</v>
      </c>
      <c r="B1082" s="71" t="s">
        <v>418</v>
      </c>
      <c r="C1082" t="s">
        <v>35</v>
      </c>
      <c r="D1082" s="71" t="s">
        <v>3</v>
      </c>
      <c r="E1082" s="70">
        <f>IF('Total Employment'!AL$18&lt;0,"N/A",'Total Employment'!AL$18)</f>
        <v>0</v>
      </c>
      <c r="F1082" s="70" t="s">
        <v>432</v>
      </c>
      <c r="G1082" s="75" t="s">
        <v>439</v>
      </c>
    </row>
    <row r="1083" spans="1:7">
      <c r="A1083" s="71">
        <v>2006</v>
      </c>
      <c r="B1083" s="71" t="s">
        <v>418</v>
      </c>
      <c r="C1083" t="s">
        <v>36</v>
      </c>
      <c r="D1083" s="71" t="s">
        <v>3</v>
      </c>
      <c r="E1083" s="70">
        <f>IF('Total Employment'!AL$19&lt;0,"N/A",'Total Employment'!AL$19)</f>
        <v>0</v>
      </c>
      <c r="F1083" s="70" t="s">
        <v>432</v>
      </c>
      <c r="G1083" s="75" t="s">
        <v>439</v>
      </c>
    </row>
    <row r="1084" spans="1:7">
      <c r="A1084" s="71">
        <v>2006</v>
      </c>
      <c r="B1084" s="71" t="s">
        <v>418</v>
      </c>
      <c r="C1084" t="s">
        <v>37</v>
      </c>
      <c r="D1084" s="71" t="s">
        <v>3</v>
      </c>
      <c r="E1084" s="70">
        <f>IF('Total Employment'!AL$20&lt;0,"N/A",'Total Employment'!AL$20)</f>
        <v>0</v>
      </c>
      <c r="F1084" s="70" t="s">
        <v>432</v>
      </c>
      <c r="G1084" s="75" t="s">
        <v>439</v>
      </c>
    </row>
    <row r="1085" spans="1:7">
      <c r="A1085" s="71">
        <v>2006</v>
      </c>
      <c r="B1085" s="71" t="s">
        <v>418</v>
      </c>
      <c r="C1085" t="s">
        <v>38</v>
      </c>
      <c r="D1085" s="71" t="s">
        <v>3</v>
      </c>
      <c r="E1085" s="70">
        <f>IF('Total Employment'!AL$28&lt;0,"N/A",'Total Employment'!AL$28)</f>
        <v>0</v>
      </c>
      <c r="F1085" s="70" t="s">
        <v>432</v>
      </c>
      <c r="G1085" s="75" t="s">
        <v>440</v>
      </c>
    </row>
    <row r="1086" spans="1:7">
      <c r="A1086" s="71">
        <v>2006</v>
      </c>
      <c r="B1086" s="71" t="s">
        <v>418</v>
      </c>
      <c r="C1086" t="s">
        <v>39</v>
      </c>
      <c r="D1086" s="71" t="s">
        <v>3</v>
      </c>
      <c r="E1086" s="70">
        <f>IF('Total Employment'!AL$29&lt;0,"N/A",'Total Employment'!AL$29)</f>
        <v>0</v>
      </c>
      <c r="F1086" s="70" t="s">
        <v>432</v>
      </c>
      <c r="G1086" s="75" t="s">
        <v>440</v>
      </c>
    </row>
    <row r="1087" spans="1:7">
      <c r="A1087" s="71">
        <v>2006</v>
      </c>
      <c r="B1087" s="71" t="s">
        <v>418</v>
      </c>
      <c r="C1087" t="s">
        <v>40</v>
      </c>
      <c r="D1087" s="71" t="s">
        <v>3</v>
      </c>
      <c r="E1087" s="70">
        <f>IF('Total Employment'!AL$30&lt;0,"N/A",'Total Employment'!AL$30)</f>
        <v>0</v>
      </c>
      <c r="F1087" s="70" t="s">
        <v>432</v>
      </c>
      <c r="G1087" s="75" t="s">
        <v>440</v>
      </c>
    </row>
    <row r="1088" spans="1:7">
      <c r="A1088" s="71">
        <v>2006</v>
      </c>
      <c r="B1088" s="71" t="s">
        <v>418</v>
      </c>
      <c r="C1088" t="s">
        <v>208</v>
      </c>
      <c r="D1088" s="71" t="s">
        <v>3</v>
      </c>
      <c r="E1088" s="70">
        <f>IF('Total Employment'!AL$31&lt;0,"N/A",'Total Employment'!AL$31)</f>
        <v>10418</v>
      </c>
      <c r="F1088" s="70" t="s">
        <v>432</v>
      </c>
      <c r="G1088" s="75" t="s">
        <v>441</v>
      </c>
    </row>
    <row r="1089" spans="1:7">
      <c r="A1089" s="71">
        <v>2006</v>
      </c>
      <c r="B1089" s="71" t="s">
        <v>418</v>
      </c>
      <c r="C1089" t="s">
        <v>42</v>
      </c>
      <c r="D1089" s="71" t="s">
        <v>3</v>
      </c>
      <c r="E1089" s="70">
        <f>IF('Total Employment'!AL$43&lt;0,"N/A",'Total Employment'!AL$43)</f>
        <v>4002</v>
      </c>
      <c r="F1089" s="70" t="s">
        <v>432</v>
      </c>
      <c r="G1089" s="75" t="s">
        <v>237</v>
      </c>
    </row>
    <row r="1090" spans="1:7">
      <c r="A1090" s="71">
        <v>2006</v>
      </c>
      <c r="B1090" s="71" t="s">
        <v>418</v>
      </c>
      <c r="C1090" t="s">
        <v>43</v>
      </c>
      <c r="D1090" s="71" t="s">
        <v>3</v>
      </c>
      <c r="E1090" s="70">
        <f>IF('Total Employment'!AL$12&lt;0,"N/A",'Total Employment'!AL$12)</f>
        <v>18457</v>
      </c>
      <c r="F1090" s="70" t="s">
        <v>432</v>
      </c>
      <c r="G1090" s="75" t="s">
        <v>438</v>
      </c>
    </row>
    <row r="1091" spans="1:7">
      <c r="A1091" s="71">
        <v>2006</v>
      </c>
      <c r="B1091" s="71" t="s">
        <v>418</v>
      </c>
      <c r="C1091" t="s">
        <v>44</v>
      </c>
      <c r="D1091" s="71" t="s">
        <v>3</v>
      </c>
      <c r="E1091" s="70">
        <f>IF('Total Employment'!AL$14&lt;0,"N/A",'Total Employment'!AL$14)</f>
        <v>772125</v>
      </c>
      <c r="F1091" s="70" t="s">
        <v>442</v>
      </c>
      <c r="G1091" s="75" t="s">
        <v>71</v>
      </c>
    </row>
    <row r="1092" spans="1:7">
      <c r="A1092" s="71">
        <v>2006</v>
      </c>
      <c r="B1092" s="71" t="s">
        <v>418</v>
      </c>
      <c r="C1092" t="s">
        <v>45</v>
      </c>
      <c r="D1092" s="71" t="s">
        <v>3</v>
      </c>
      <c r="E1092" s="70">
        <f>IF('Total Employment'!AL$54&lt;0,"N/A",'Total Employment'!AL$54)</f>
        <v>0</v>
      </c>
      <c r="F1092" s="70" t="s">
        <v>422</v>
      </c>
      <c r="G1092" s="75" t="s">
        <v>422</v>
      </c>
    </row>
    <row r="1093" spans="1:7">
      <c r="A1093" s="71">
        <v>2006</v>
      </c>
      <c r="B1093" s="71" t="s">
        <v>418</v>
      </c>
      <c r="C1093" t="s">
        <v>46</v>
      </c>
      <c r="D1093" s="71" t="s">
        <v>3</v>
      </c>
      <c r="E1093" s="70">
        <f>IF('Total Employment'!AL$53&lt;0,"N/A",'Total Employment'!AL$53)</f>
        <v>176715</v>
      </c>
      <c r="F1093" s="70" t="s">
        <v>425</v>
      </c>
      <c r="G1093" s="75" t="s">
        <v>426</v>
      </c>
    </row>
    <row r="1094" spans="1:7">
      <c r="A1094" s="71">
        <v>2007</v>
      </c>
      <c r="B1094" s="71" t="s">
        <v>418</v>
      </c>
      <c r="C1094" t="s">
        <v>5</v>
      </c>
      <c r="D1094" s="71" t="s">
        <v>3</v>
      </c>
      <c r="E1094" s="70">
        <f>IF('Total Employment'!AG$11&lt;0,"N/A",'Total Employment'!AG$11)</f>
        <v>2730050</v>
      </c>
      <c r="F1094" s="70"/>
    </row>
    <row r="1095" spans="1:7">
      <c r="A1095" s="71">
        <v>2007</v>
      </c>
      <c r="B1095" s="71" t="s">
        <v>418</v>
      </c>
      <c r="C1095" t="s">
        <v>6</v>
      </c>
      <c r="D1095" s="71" t="s">
        <v>3</v>
      </c>
      <c r="E1095" s="70">
        <f>IF('Total Employment'!AG$33&lt;0,"N/A",'Total Employment'!AG$33)</f>
        <v>109298</v>
      </c>
      <c r="F1095" s="70" t="s">
        <v>425</v>
      </c>
      <c r="G1095" s="75" t="s">
        <v>426</v>
      </c>
    </row>
    <row r="1096" spans="1:7">
      <c r="A1096" s="71">
        <v>2007</v>
      </c>
      <c r="B1096" s="71" t="s">
        <v>418</v>
      </c>
      <c r="C1096" t="s">
        <v>7</v>
      </c>
      <c r="D1096" s="71" t="s">
        <v>3</v>
      </c>
      <c r="E1096" s="70">
        <f>IF('Total Employment'!AG$37&lt;0,"N/A",'Total Employment'!AG$37)</f>
        <v>24487</v>
      </c>
      <c r="F1096" s="70" t="s">
        <v>425</v>
      </c>
      <c r="G1096" s="75" t="s">
        <v>426</v>
      </c>
    </row>
    <row r="1097" spans="1:7">
      <c r="A1097" s="71">
        <v>2007</v>
      </c>
      <c r="B1097" s="71" t="s">
        <v>418</v>
      </c>
      <c r="C1097" t="s">
        <v>8</v>
      </c>
      <c r="D1097" s="71" t="s">
        <v>3</v>
      </c>
      <c r="E1097" s="70">
        <f>IF('Total Employment'!AG$36&lt;0,"N/A",'Total Employment'!AG$36)</f>
        <v>60742</v>
      </c>
      <c r="F1097" s="70" t="s">
        <v>427</v>
      </c>
      <c r="G1097" s="75" t="s">
        <v>428</v>
      </c>
    </row>
    <row r="1098" spans="1:7">
      <c r="A1098" s="71">
        <v>2007</v>
      </c>
      <c r="B1098" s="71" t="s">
        <v>418</v>
      </c>
      <c r="C1098" t="s">
        <v>9</v>
      </c>
      <c r="D1098" s="71" t="s">
        <v>3</v>
      </c>
      <c r="E1098" s="70">
        <f>IF('Total Employment'!AG$13&lt;0,"N/A",'Total Employment'!AG$13)</f>
        <v>698805</v>
      </c>
      <c r="F1098" s="70" t="s">
        <v>429</v>
      </c>
      <c r="G1098" s="75" t="s">
        <v>422</v>
      </c>
    </row>
    <row r="1099" spans="1:7">
      <c r="A1099" s="71">
        <v>2007</v>
      </c>
      <c r="B1099" s="71" t="s">
        <v>418</v>
      </c>
      <c r="C1099" t="s">
        <v>10</v>
      </c>
      <c r="D1099" s="71" t="s">
        <v>3</v>
      </c>
      <c r="E1099" s="70">
        <f>IF('Total Employment'!AG$46&lt;0,"N/A",'Total Employment'!AG$46)</f>
        <v>166444</v>
      </c>
      <c r="F1099" s="70" t="s">
        <v>427</v>
      </c>
      <c r="G1099" s="75" t="s">
        <v>428</v>
      </c>
    </row>
    <row r="1100" spans="1:7">
      <c r="A1100" s="71">
        <v>2007</v>
      </c>
      <c r="B1100" s="71" t="s">
        <v>418</v>
      </c>
      <c r="C1100" t="s">
        <v>11</v>
      </c>
      <c r="D1100" s="71" t="s">
        <v>3</v>
      </c>
      <c r="E1100" s="70">
        <f>IF('Total Employment'!AG$47&lt;0,"N/A",'Total Employment'!AG$47)</f>
        <v>166444</v>
      </c>
      <c r="F1100" s="70" t="s">
        <v>427</v>
      </c>
      <c r="G1100" s="75" t="s">
        <v>428</v>
      </c>
    </row>
    <row r="1101" spans="1:7">
      <c r="A1101" s="71">
        <v>2007</v>
      </c>
      <c r="B1101" s="71" t="s">
        <v>418</v>
      </c>
      <c r="C1101" t="s">
        <v>13</v>
      </c>
      <c r="D1101" s="71" t="s">
        <v>3</v>
      </c>
      <c r="E1101" s="70">
        <f>IF(E1100="N/A","N/A",E1099-E1100)</f>
        <v>0</v>
      </c>
      <c r="F1101" s="70" t="s">
        <v>427</v>
      </c>
      <c r="G1101" s="75" t="s">
        <v>428</v>
      </c>
    </row>
    <row r="1102" spans="1:7">
      <c r="A1102" s="71">
        <v>2007</v>
      </c>
      <c r="B1102" s="71" t="s">
        <v>418</v>
      </c>
      <c r="C1102" t="s">
        <v>14</v>
      </c>
      <c r="D1102" s="71" t="s">
        <v>3</v>
      </c>
      <c r="E1102" s="70">
        <f>IF('Total Employment'!AG$34&lt;0,"N/A",'Total Employment'!AG$34)</f>
        <v>0</v>
      </c>
      <c r="F1102" s="70" t="s">
        <v>427</v>
      </c>
      <c r="G1102" s="75" t="s">
        <v>431</v>
      </c>
    </row>
    <row r="1103" spans="1:7">
      <c r="A1103" s="71">
        <v>2007</v>
      </c>
      <c r="B1103" s="71" t="s">
        <v>418</v>
      </c>
      <c r="C1103" t="s">
        <v>15</v>
      </c>
      <c r="D1103" s="71" t="s">
        <v>3</v>
      </c>
      <c r="E1103" s="70">
        <f>IF('Total Employment'!AG$35&lt;0,"N/A",'Total Employment'!AG$35)</f>
        <v>0</v>
      </c>
      <c r="F1103" s="70" t="s">
        <v>427</v>
      </c>
      <c r="G1103" s="75" t="s">
        <v>431</v>
      </c>
    </row>
    <row r="1104" spans="1:7">
      <c r="A1104" s="71">
        <v>2007</v>
      </c>
      <c r="B1104" s="71" t="s">
        <v>418</v>
      </c>
      <c r="C1104" t="s">
        <v>16</v>
      </c>
      <c r="D1104" s="71" t="s">
        <v>3</v>
      </c>
      <c r="E1104" s="70">
        <f>IF(E1103="N/A","N/A",E1102-E1103)</f>
        <v>0</v>
      </c>
      <c r="F1104" s="70" t="s">
        <v>427</v>
      </c>
      <c r="G1104" s="75" t="s">
        <v>431</v>
      </c>
    </row>
    <row r="1105" spans="1:7">
      <c r="A1105" s="71">
        <v>2007</v>
      </c>
      <c r="B1105" s="71" t="s">
        <v>418</v>
      </c>
      <c r="C1105" t="s">
        <v>17</v>
      </c>
      <c r="D1105" s="71" t="s">
        <v>3</v>
      </c>
      <c r="E1105" s="70">
        <f>IF('Total Employment'!AG$16&lt;0,"N/A",'Total Employment'!AG$16)</f>
        <v>36654</v>
      </c>
      <c r="F1105" s="70" t="s">
        <v>427</v>
      </c>
      <c r="G1105" s="75" t="s">
        <v>428</v>
      </c>
    </row>
    <row r="1106" spans="1:7">
      <c r="A1106" s="71">
        <v>2007</v>
      </c>
      <c r="B1106" s="71" t="s">
        <v>418</v>
      </c>
      <c r="C1106" t="s">
        <v>18</v>
      </c>
      <c r="D1106" s="71" t="s">
        <v>3</v>
      </c>
      <c r="E1106" s="70">
        <f>IF('Total Employment'!AG$41&lt;0,"N/A",'Total Employment'!AG$41)</f>
        <v>2824</v>
      </c>
      <c r="F1106" s="70" t="s">
        <v>432</v>
      </c>
      <c r="G1106" s="75" t="s">
        <v>430</v>
      </c>
    </row>
    <row r="1107" spans="1:7">
      <c r="A1107" s="71">
        <v>2007</v>
      </c>
      <c r="B1107" s="71" t="s">
        <v>418</v>
      </c>
      <c r="C1107" t="s">
        <v>19</v>
      </c>
      <c r="D1107" s="71" t="s">
        <v>3</v>
      </c>
      <c r="E1107" s="70">
        <f>IF('Total Employment'!AG$15&lt;0,"N/A",'Total Employment'!AG$15)</f>
        <v>45672</v>
      </c>
      <c r="F1107" s="70" t="s">
        <v>427</v>
      </c>
      <c r="G1107" s="75" t="s">
        <v>430</v>
      </c>
    </row>
    <row r="1108" spans="1:7">
      <c r="A1108" s="71">
        <v>2007</v>
      </c>
      <c r="B1108" s="71" t="s">
        <v>418</v>
      </c>
      <c r="C1108" t="s">
        <v>20</v>
      </c>
      <c r="D1108" s="71" t="s">
        <v>3</v>
      </c>
      <c r="E1108" s="70">
        <f>IF('Total Employment'!AG$52&lt;0,"N/A",'Total Employment'!AG$52)</f>
        <v>4486</v>
      </c>
      <c r="F1108" s="70" t="s">
        <v>432</v>
      </c>
      <c r="G1108" s="75" t="s">
        <v>430</v>
      </c>
    </row>
    <row r="1109" spans="1:7">
      <c r="A1109" s="71">
        <v>2007</v>
      </c>
      <c r="B1109" s="71" t="s">
        <v>418</v>
      </c>
      <c r="C1109" t="s">
        <v>21</v>
      </c>
      <c r="D1109" s="71" t="s">
        <v>3</v>
      </c>
      <c r="E1109" s="70">
        <f>IF('Total Employment'!AG$48&lt;0,"N/A",'Total Employment'!AG$48)</f>
        <v>8364</v>
      </c>
      <c r="F1109" s="70" t="s">
        <v>434</v>
      </c>
      <c r="G1109" s="75" t="s">
        <v>422</v>
      </c>
    </row>
    <row r="1110" spans="1:7">
      <c r="A1110" s="71">
        <v>2007</v>
      </c>
      <c r="B1110" s="71" t="s">
        <v>418</v>
      </c>
      <c r="C1110" t="s">
        <v>421</v>
      </c>
      <c r="D1110" s="71" t="s">
        <v>3</v>
      </c>
      <c r="E1110" s="70">
        <f>IF('Total Employment'!AG$38&lt;0,"N/A",'Total Employment'!AG$38)</f>
        <v>313307</v>
      </c>
      <c r="F1110" s="70" t="s">
        <v>427</v>
      </c>
      <c r="G1110" s="75" t="s">
        <v>433</v>
      </c>
    </row>
    <row r="1111" spans="1:7">
      <c r="A1111" s="71">
        <v>2007</v>
      </c>
      <c r="B1111" s="71" t="s">
        <v>418</v>
      </c>
      <c r="C1111" t="s">
        <v>22</v>
      </c>
      <c r="D1111" s="71" t="s">
        <v>3</v>
      </c>
      <c r="E1111" s="70">
        <f>IF('Total Employment'!AG$39&lt;0,"N/A",'Total Employment'!AG$39)</f>
        <v>140703</v>
      </c>
      <c r="F1111" s="70" t="s">
        <v>427</v>
      </c>
      <c r="G1111" s="75" t="s">
        <v>433</v>
      </c>
    </row>
    <row r="1112" spans="1:7">
      <c r="A1112" s="71">
        <v>2007</v>
      </c>
      <c r="B1112" s="71" t="s">
        <v>418</v>
      </c>
      <c r="C1112" t="s">
        <v>23</v>
      </c>
      <c r="D1112" s="71" t="s">
        <v>3</v>
      </c>
      <c r="E1112" s="70">
        <f>IF('Total Employment'!AG$40&lt;0,"N/A",'Total Employment'!AG$40)</f>
        <v>172604</v>
      </c>
      <c r="F1112" s="70" t="s">
        <v>427</v>
      </c>
      <c r="G1112" s="75" t="s">
        <v>433</v>
      </c>
    </row>
    <row r="1113" spans="1:7">
      <c r="A1113" s="71">
        <v>2007</v>
      </c>
      <c r="B1113" s="71" t="s">
        <v>418</v>
      </c>
      <c r="C1113" t="s">
        <v>24</v>
      </c>
      <c r="D1113" s="71" t="s">
        <v>3</v>
      </c>
      <c r="E1113" s="70">
        <f>IF('Total Employment'!AG$32&lt;0,"N/A",'Total Employment'!AG$32)</f>
        <v>63690</v>
      </c>
      <c r="F1113" s="70" t="s">
        <v>435</v>
      </c>
      <c r="G1113" s="75" t="s">
        <v>436</v>
      </c>
    </row>
    <row r="1114" spans="1:7">
      <c r="A1114" s="71">
        <v>2007</v>
      </c>
      <c r="B1114" s="71" t="s">
        <v>418</v>
      </c>
      <c r="C1114" t="s">
        <v>25</v>
      </c>
      <c r="D1114" s="71" t="s">
        <v>3</v>
      </c>
      <c r="E1114" s="70">
        <f>IF('Total Employment'!AG$42&lt;0,"N/A",'Total Employment'!AG$42)</f>
        <v>15352</v>
      </c>
      <c r="F1114" s="70" t="s">
        <v>434</v>
      </c>
      <c r="G1114" s="75" t="s">
        <v>437</v>
      </c>
    </row>
    <row r="1115" spans="1:7">
      <c r="A1115" s="71">
        <v>2007</v>
      </c>
      <c r="B1115" s="71" t="s">
        <v>418</v>
      </c>
      <c r="C1115" t="s">
        <v>26</v>
      </c>
      <c r="D1115" s="71" t="s">
        <v>3</v>
      </c>
      <c r="E1115" s="70">
        <f>IF('Total Employment'!AG$45&lt;0,"N/A",'Total Employment'!AG$45)</f>
        <v>24442</v>
      </c>
      <c r="F1115" s="70" t="s">
        <v>427</v>
      </c>
      <c r="G1115" s="75" t="s">
        <v>69</v>
      </c>
    </row>
    <row r="1116" spans="1:7">
      <c r="A1116" s="71">
        <v>2007</v>
      </c>
      <c r="B1116" s="71" t="s">
        <v>418</v>
      </c>
      <c r="C1116" t="s">
        <v>27</v>
      </c>
      <c r="D1116" s="71" t="s">
        <v>3</v>
      </c>
      <c r="E1116" s="70">
        <f>IF('Total Employment'!AG$44&lt;0,"N/A",'Total Employment'!AG$44)</f>
        <v>186760</v>
      </c>
      <c r="F1116" s="70" t="s">
        <v>427</v>
      </c>
      <c r="G1116" s="75" t="s">
        <v>69</v>
      </c>
    </row>
    <row r="1117" spans="1:7">
      <c r="A1117" s="71">
        <v>2007</v>
      </c>
      <c r="B1117" s="71" t="s">
        <v>418</v>
      </c>
      <c r="C1117" t="s">
        <v>28</v>
      </c>
      <c r="D1117" s="71" t="s">
        <v>3</v>
      </c>
      <c r="E1117" s="70">
        <f>IF('Total Employment'!AG$51&lt;0,"N/A",'Total Employment'!AG$51)</f>
        <v>0</v>
      </c>
      <c r="F1117" s="70" t="s">
        <v>422</v>
      </c>
      <c r="G1117" s="76" t="s">
        <v>422</v>
      </c>
    </row>
    <row r="1118" spans="1:7">
      <c r="A1118" s="71">
        <v>2007</v>
      </c>
      <c r="B1118" s="71" t="s">
        <v>418</v>
      </c>
      <c r="C1118" t="s">
        <v>29</v>
      </c>
      <c r="D1118" s="71" t="s">
        <v>3</v>
      </c>
      <c r="E1118" s="70">
        <f>IF('Total Employment'!AG$50&lt;0,"N/A",'Total Employment'!AG$50)</f>
        <v>0</v>
      </c>
      <c r="F1118" s="70" t="s">
        <v>422</v>
      </c>
      <c r="G1118" s="76" t="s">
        <v>422</v>
      </c>
    </row>
    <row r="1119" spans="1:7">
      <c r="A1119" s="71">
        <v>2007</v>
      </c>
      <c r="B1119" s="71" t="s">
        <v>418</v>
      </c>
      <c r="C1119" t="s">
        <v>30</v>
      </c>
      <c r="D1119" s="71" t="s">
        <v>3</v>
      </c>
      <c r="E1119" s="70">
        <f>IF('Total Employment'!AG$56&lt;0,"N/A",'Total Employment'!AG$56)</f>
        <v>0</v>
      </c>
      <c r="F1119" s="70" t="s">
        <v>422</v>
      </c>
      <c r="G1119" s="76" t="s">
        <v>422</v>
      </c>
    </row>
    <row r="1120" spans="1:7">
      <c r="A1120" s="71">
        <v>2007</v>
      </c>
      <c r="B1120" s="71" t="s">
        <v>418</v>
      </c>
      <c r="C1120" t="s">
        <v>31</v>
      </c>
      <c r="D1120" s="71" t="s">
        <v>3</v>
      </c>
      <c r="E1120" s="70">
        <f>IF('Total Employment'!AG$57&lt;0,"N/A",'Total Employment'!AG$57)</f>
        <v>0</v>
      </c>
      <c r="F1120" s="70" t="s">
        <v>422</v>
      </c>
      <c r="G1120" s="76" t="s">
        <v>422</v>
      </c>
    </row>
    <row r="1121" spans="1:7">
      <c r="A1121" s="71">
        <v>2007</v>
      </c>
      <c r="B1121" s="71" t="s">
        <v>418</v>
      </c>
      <c r="C1121" t="s">
        <v>32</v>
      </c>
      <c r="D1121" s="71" t="s">
        <v>3</v>
      </c>
      <c r="E1121" s="70">
        <f>IF('Total Employment'!AG$58&lt;0,"N/A",'Total Employment'!AG$58)</f>
        <v>0</v>
      </c>
      <c r="F1121" s="70" t="s">
        <v>422</v>
      </c>
      <c r="G1121" s="76" t="s">
        <v>422</v>
      </c>
    </row>
    <row r="1122" spans="1:7">
      <c r="A1122" s="71">
        <v>2007</v>
      </c>
      <c r="B1122" s="71" t="s">
        <v>418</v>
      </c>
      <c r="C1122" t="s">
        <v>33</v>
      </c>
      <c r="D1122" s="71" t="s">
        <v>3</v>
      </c>
      <c r="E1122" s="70">
        <f>IF('Total Employment'!AG$59&lt;0,"N/A",'Total Employment'!AG$59)</f>
        <v>0</v>
      </c>
      <c r="F1122" s="70" t="s">
        <v>422</v>
      </c>
      <c r="G1122" s="76" t="s">
        <v>422</v>
      </c>
    </row>
    <row r="1123" spans="1:7">
      <c r="A1123" s="71">
        <v>2007</v>
      </c>
      <c r="B1123" s="71" t="s">
        <v>418</v>
      </c>
      <c r="C1123" t="s">
        <v>34</v>
      </c>
      <c r="D1123" s="71" t="s">
        <v>3</v>
      </c>
      <c r="E1123" s="70">
        <f>IF('Total Employment'!AG$17&lt;0,"N/A",'Total Employment'!AG$17)</f>
        <v>10271</v>
      </c>
      <c r="F1123" s="70" t="s">
        <v>432</v>
      </c>
      <c r="G1123" s="76" t="s">
        <v>443</v>
      </c>
    </row>
    <row r="1124" spans="1:7">
      <c r="A1124" s="71">
        <v>2007</v>
      </c>
      <c r="B1124" s="71" t="s">
        <v>418</v>
      </c>
      <c r="C1124" t="s">
        <v>35</v>
      </c>
      <c r="D1124" s="71" t="s">
        <v>3</v>
      </c>
      <c r="E1124" s="70">
        <f>IF('Total Employment'!AG$18&lt;0,"N/A",'Total Employment'!AG$18)</f>
        <v>0</v>
      </c>
      <c r="F1124" s="70" t="s">
        <v>432</v>
      </c>
      <c r="G1124" s="75" t="s">
        <v>439</v>
      </c>
    </row>
    <row r="1125" spans="1:7">
      <c r="A1125" s="71">
        <v>2007</v>
      </c>
      <c r="B1125" s="71" t="s">
        <v>418</v>
      </c>
      <c r="C1125" t="s">
        <v>36</v>
      </c>
      <c r="D1125" s="71" t="s">
        <v>3</v>
      </c>
      <c r="E1125" s="70">
        <f>IF('Total Employment'!AG$19&lt;0,"N/A",'Total Employment'!AG$19)</f>
        <v>0</v>
      </c>
      <c r="F1125" s="70" t="s">
        <v>432</v>
      </c>
      <c r="G1125" s="75" t="s">
        <v>439</v>
      </c>
    </row>
    <row r="1126" spans="1:7">
      <c r="A1126" s="71">
        <v>2007</v>
      </c>
      <c r="B1126" s="71" t="s">
        <v>418</v>
      </c>
      <c r="C1126" t="s">
        <v>37</v>
      </c>
      <c r="D1126" s="71" t="s">
        <v>3</v>
      </c>
      <c r="E1126" s="70">
        <f>IF('Total Employment'!AG$20&lt;0,"N/A",'Total Employment'!AG$20)</f>
        <v>0</v>
      </c>
      <c r="F1126" s="70" t="s">
        <v>432</v>
      </c>
      <c r="G1126" s="75" t="s">
        <v>439</v>
      </c>
    </row>
    <row r="1127" spans="1:7">
      <c r="A1127" s="71">
        <v>2007</v>
      </c>
      <c r="B1127" s="71" t="s">
        <v>418</v>
      </c>
      <c r="C1127" t="s">
        <v>38</v>
      </c>
      <c r="D1127" s="71" t="s">
        <v>3</v>
      </c>
      <c r="E1127" s="70">
        <f>IF('Total Employment'!AG$28&lt;0,"N/A",'Total Employment'!AG$28)</f>
        <v>0</v>
      </c>
      <c r="F1127" s="70" t="s">
        <v>432</v>
      </c>
      <c r="G1127" s="75" t="s">
        <v>440</v>
      </c>
    </row>
    <row r="1128" spans="1:7">
      <c r="A1128" s="71">
        <v>2007</v>
      </c>
      <c r="B1128" s="71" t="s">
        <v>418</v>
      </c>
      <c r="C1128" t="s">
        <v>39</v>
      </c>
      <c r="D1128" s="71" t="s">
        <v>3</v>
      </c>
      <c r="E1128" s="70">
        <f>IF('Total Employment'!AG$29&lt;0,"N/A",'Total Employment'!AG$29)</f>
        <v>0</v>
      </c>
      <c r="F1128" s="70" t="s">
        <v>432</v>
      </c>
      <c r="G1128" s="75" t="s">
        <v>440</v>
      </c>
    </row>
    <row r="1129" spans="1:7">
      <c r="A1129" s="71">
        <v>2007</v>
      </c>
      <c r="B1129" s="71" t="s">
        <v>418</v>
      </c>
      <c r="C1129" t="s">
        <v>40</v>
      </c>
      <c r="D1129" s="71" t="s">
        <v>3</v>
      </c>
      <c r="E1129" s="70">
        <f>IF('Total Employment'!AG$30&lt;0,"N/A",'Total Employment'!AG$30)</f>
        <v>0</v>
      </c>
      <c r="F1129" s="70" t="s">
        <v>432</v>
      </c>
      <c r="G1129" s="75" t="s">
        <v>440</v>
      </c>
    </row>
    <row r="1130" spans="1:7">
      <c r="A1130" s="71">
        <v>2007</v>
      </c>
      <c r="B1130" s="71" t="s">
        <v>418</v>
      </c>
      <c r="C1130" t="s">
        <v>208</v>
      </c>
      <c r="D1130" s="71" t="s">
        <v>3</v>
      </c>
      <c r="E1130" s="70">
        <f>IF('Total Employment'!AG$31&lt;0,"N/A",'Total Employment'!AG$31)</f>
        <v>10271</v>
      </c>
      <c r="F1130" s="70" t="s">
        <v>432</v>
      </c>
      <c r="G1130" s="75" t="s">
        <v>441</v>
      </c>
    </row>
    <row r="1131" spans="1:7">
      <c r="A1131" s="71">
        <v>2007</v>
      </c>
      <c r="B1131" s="71" t="s">
        <v>418</v>
      </c>
      <c r="C1131" t="s">
        <v>42</v>
      </c>
      <c r="D1131" s="71" t="s">
        <v>3</v>
      </c>
      <c r="E1131" s="70">
        <f>IF('Total Employment'!AG$43&lt;0,"N/A",'Total Employment'!AG$43)</f>
        <v>3883</v>
      </c>
      <c r="F1131" s="70" t="s">
        <v>432</v>
      </c>
      <c r="G1131" s="75" t="s">
        <v>237</v>
      </c>
    </row>
    <row r="1132" spans="1:7">
      <c r="A1132" s="71">
        <v>2007</v>
      </c>
      <c r="B1132" s="71" t="s">
        <v>418</v>
      </c>
      <c r="C1132" t="s">
        <v>43</v>
      </c>
      <c r="D1132" s="71" t="s">
        <v>3</v>
      </c>
      <c r="E1132" s="70">
        <f>IF('Total Employment'!AG$12&lt;0,"N/A",'Total Employment'!AG$12)</f>
        <v>18517</v>
      </c>
      <c r="F1132" s="70" t="s">
        <v>432</v>
      </c>
      <c r="G1132" s="75" t="s">
        <v>438</v>
      </c>
    </row>
    <row r="1133" spans="1:7">
      <c r="A1133" s="71">
        <v>2007</v>
      </c>
      <c r="B1133" s="71" t="s">
        <v>418</v>
      </c>
      <c r="C1133" t="s">
        <v>44</v>
      </c>
      <c r="D1133" s="71" t="s">
        <v>3</v>
      </c>
      <c r="E1133" s="70">
        <f>IF('Total Employment'!AG$14&lt;0,"N/A",'Total Employment'!AG$14)</f>
        <v>767879</v>
      </c>
      <c r="F1133" s="70" t="s">
        <v>442</v>
      </c>
      <c r="G1133" s="75" t="s">
        <v>71</v>
      </c>
    </row>
    <row r="1134" spans="1:7">
      <c r="A1134" s="71">
        <v>2007</v>
      </c>
      <c r="B1134" s="71" t="s">
        <v>418</v>
      </c>
      <c r="C1134" t="s">
        <v>45</v>
      </c>
      <c r="D1134" s="71" t="s">
        <v>3</v>
      </c>
      <c r="E1134" s="70">
        <f>IF('Total Employment'!AG$54&lt;0,"N/A",'Total Employment'!AG$54)</f>
        <v>0</v>
      </c>
      <c r="F1134" s="70" t="s">
        <v>422</v>
      </c>
      <c r="G1134" s="75" t="s">
        <v>422</v>
      </c>
    </row>
    <row r="1135" spans="1:7">
      <c r="A1135" s="71">
        <v>2007</v>
      </c>
      <c r="B1135" s="71" t="s">
        <v>418</v>
      </c>
      <c r="C1135" t="s">
        <v>46</v>
      </c>
      <c r="D1135" s="71" t="s">
        <v>3</v>
      </c>
      <c r="E1135" s="70">
        <f>IF('Total Employment'!AG$53&lt;0,"N/A",'Total Employment'!AG$53)</f>
        <v>168173</v>
      </c>
      <c r="F1135" s="70" t="s">
        <v>425</v>
      </c>
      <c r="G1135" s="75" t="s">
        <v>426</v>
      </c>
    </row>
    <row r="1136" spans="1:7">
      <c r="A1136" s="71">
        <v>2008</v>
      </c>
      <c r="B1136" s="71" t="s">
        <v>418</v>
      </c>
      <c r="C1136" t="s">
        <v>5</v>
      </c>
      <c r="D1136" s="71" t="s">
        <v>3</v>
      </c>
      <c r="E1136" s="70">
        <f>IF('Total Employment'!AB$11&lt;0,"N/A",'Total Employment'!AB$11)</f>
        <v>2768886</v>
      </c>
      <c r="F1136" s="70"/>
    </row>
    <row r="1137" spans="1:7">
      <c r="A1137" s="71">
        <v>2008</v>
      </c>
      <c r="B1137" s="71" t="s">
        <v>418</v>
      </c>
      <c r="C1137" t="s">
        <v>6</v>
      </c>
      <c r="D1137" s="71" t="s">
        <v>3</v>
      </c>
      <c r="E1137" s="70">
        <f>IF('Total Employment'!AB$33&lt;0,"N/A",'Total Employment'!AB$33)</f>
        <v>110223</v>
      </c>
      <c r="F1137" s="70" t="s">
        <v>425</v>
      </c>
      <c r="G1137" s="75" t="s">
        <v>426</v>
      </c>
    </row>
    <row r="1138" spans="1:7">
      <c r="A1138" s="71">
        <v>2008</v>
      </c>
      <c r="B1138" s="71" t="s">
        <v>418</v>
      </c>
      <c r="C1138" t="s">
        <v>7</v>
      </c>
      <c r="D1138" s="71" t="s">
        <v>3</v>
      </c>
      <c r="E1138" s="70">
        <f>IF('Total Employment'!AB$37&lt;0,"N/A",'Total Employment'!AB$37)</f>
        <v>24615</v>
      </c>
      <c r="F1138" s="70" t="s">
        <v>425</v>
      </c>
      <c r="G1138" s="75" t="s">
        <v>426</v>
      </c>
    </row>
    <row r="1139" spans="1:7">
      <c r="A1139" s="71">
        <v>2008</v>
      </c>
      <c r="B1139" s="71" t="s">
        <v>418</v>
      </c>
      <c r="C1139" t="s">
        <v>8</v>
      </c>
      <c r="D1139" s="71" t="s">
        <v>3</v>
      </c>
      <c r="E1139" s="70">
        <f>IF('Total Employment'!AB$36&lt;0,"N/A",'Total Employment'!AB$36)</f>
        <v>62003</v>
      </c>
      <c r="F1139" s="70" t="s">
        <v>427</v>
      </c>
      <c r="G1139" s="75" t="s">
        <v>428</v>
      </c>
    </row>
    <row r="1140" spans="1:7">
      <c r="A1140" s="71">
        <v>2008</v>
      </c>
      <c r="B1140" s="71" t="s">
        <v>418</v>
      </c>
      <c r="C1140" t="s">
        <v>9</v>
      </c>
      <c r="D1140" s="71" t="s">
        <v>3</v>
      </c>
      <c r="E1140" s="70">
        <f>IF('Total Employment'!AB$13&lt;0,"N/A",'Total Employment'!AB$13)</f>
        <v>723385</v>
      </c>
      <c r="F1140" s="70" t="s">
        <v>429</v>
      </c>
      <c r="G1140" s="75" t="s">
        <v>422</v>
      </c>
    </row>
    <row r="1141" spans="1:7">
      <c r="A1141" s="71">
        <v>2008</v>
      </c>
      <c r="B1141" s="71" t="s">
        <v>418</v>
      </c>
      <c r="C1141" t="s">
        <v>10</v>
      </c>
      <c r="D1141" s="71" t="s">
        <v>3</v>
      </c>
      <c r="E1141" s="70">
        <f>IF('Total Employment'!AB$46&lt;0,"N/A",'Total Employment'!AB$46)</f>
        <v>176885</v>
      </c>
      <c r="F1141" s="70" t="s">
        <v>427</v>
      </c>
      <c r="G1141" s="75" t="s">
        <v>428</v>
      </c>
    </row>
    <row r="1142" spans="1:7">
      <c r="A1142" s="71">
        <v>2008</v>
      </c>
      <c r="B1142" s="71" t="s">
        <v>418</v>
      </c>
      <c r="C1142" t="s">
        <v>11</v>
      </c>
      <c r="D1142" s="71" t="s">
        <v>3</v>
      </c>
      <c r="E1142" s="70">
        <f>IF('Total Employment'!AB$47&lt;0,"N/A",'Total Employment'!AB$47)</f>
        <v>176885</v>
      </c>
      <c r="F1142" s="70" t="s">
        <v>427</v>
      </c>
      <c r="G1142" s="75" t="s">
        <v>428</v>
      </c>
    </row>
    <row r="1143" spans="1:7">
      <c r="A1143" s="71">
        <v>2008</v>
      </c>
      <c r="B1143" s="71" t="s">
        <v>418</v>
      </c>
      <c r="C1143" t="s">
        <v>13</v>
      </c>
      <c r="D1143" s="71" t="s">
        <v>3</v>
      </c>
      <c r="E1143" s="70">
        <f>IF(E1142="N/A","N/A",E1141-E1142)</f>
        <v>0</v>
      </c>
      <c r="F1143" s="70" t="s">
        <v>427</v>
      </c>
      <c r="G1143" s="75" t="s">
        <v>428</v>
      </c>
    </row>
    <row r="1144" spans="1:7">
      <c r="A1144" s="71">
        <v>2008</v>
      </c>
      <c r="B1144" s="71" t="s">
        <v>418</v>
      </c>
      <c r="C1144" t="s">
        <v>14</v>
      </c>
      <c r="D1144" s="71" t="s">
        <v>3</v>
      </c>
      <c r="E1144" s="70">
        <f>IF('Total Employment'!AB$34&lt;0,"N/A",'Total Employment'!AB$34)</f>
        <v>0</v>
      </c>
      <c r="F1144" s="70" t="s">
        <v>427</v>
      </c>
      <c r="G1144" s="75" t="s">
        <v>431</v>
      </c>
    </row>
    <row r="1145" spans="1:7">
      <c r="A1145" s="71">
        <v>2008</v>
      </c>
      <c r="B1145" s="71" t="s">
        <v>418</v>
      </c>
      <c r="C1145" t="s">
        <v>15</v>
      </c>
      <c r="D1145" s="71" t="s">
        <v>3</v>
      </c>
      <c r="E1145" s="70">
        <f>IF('Total Employment'!AB$35&lt;0,"N/A",'Total Employment'!AB$35)</f>
        <v>0</v>
      </c>
      <c r="F1145" s="70" t="s">
        <v>427</v>
      </c>
      <c r="G1145" s="75" t="s">
        <v>431</v>
      </c>
    </row>
    <row r="1146" spans="1:7">
      <c r="A1146" s="71">
        <v>2008</v>
      </c>
      <c r="B1146" s="71" t="s">
        <v>418</v>
      </c>
      <c r="C1146" t="s">
        <v>16</v>
      </c>
      <c r="D1146" s="71" t="s">
        <v>3</v>
      </c>
      <c r="E1146" s="70">
        <f>IF(E1145="N/A","N/A",E1144-E1145)</f>
        <v>0</v>
      </c>
      <c r="F1146" s="70" t="s">
        <v>427</v>
      </c>
      <c r="G1146" s="75" t="s">
        <v>431</v>
      </c>
    </row>
    <row r="1147" spans="1:7">
      <c r="A1147" s="71">
        <v>2008</v>
      </c>
      <c r="B1147" s="71" t="s">
        <v>418</v>
      </c>
      <c r="C1147" t="s">
        <v>17</v>
      </c>
      <c r="D1147" s="71" t="s">
        <v>3</v>
      </c>
      <c r="E1147" s="70">
        <f>IF('Total Employment'!AB$16&lt;0,"N/A",'Total Employment'!AB$16)</f>
        <v>36770</v>
      </c>
      <c r="F1147" s="70" t="s">
        <v>427</v>
      </c>
      <c r="G1147" s="75" t="s">
        <v>428</v>
      </c>
    </row>
    <row r="1148" spans="1:7">
      <c r="A1148" s="71">
        <v>2008</v>
      </c>
      <c r="B1148" s="71" t="s">
        <v>418</v>
      </c>
      <c r="C1148" t="s">
        <v>18</v>
      </c>
      <c r="D1148" s="71" t="s">
        <v>3</v>
      </c>
      <c r="E1148" s="70">
        <f>IF('Total Employment'!AB$41&lt;0,"N/A",'Total Employment'!AB$41)</f>
        <v>2846</v>
      </c>
      <c r="F1148" s="70" t="s">
        <v>432</v>
      </c>
      <c r="G1148" s="75" t="s">
        <v>430</v>
      </c>
    </row>
    <row r="1149" spans="1:7">
      <c r="A1149" s="71">
        <v>2008</v>
      </c>
      <c r="B1149" s="71" t="s">
        <v>418</v>
      </c>
      <c r="C1149" t="s">
        <v>19</v>
      </c>
      <c r="D1149" s="71" t="s">
        <v>3</v>
      </c>
      <c r="E1149" s="70">
        <f>IF('Total Employment'!AB$15&lt;0,"N/A",'Total Employment'!AB$15)</f>
        <v>46920</v>
      </c>
      <c r="F1149" s="70" t="s">
        <v>427</v>
      </c>
      <c r="G1149" s="75" t="s">
        <v>430</v>
      </c>
    </row>
    <row r="1150" spans="1:7">
      <c r="A1150" s="71">
        <v>2008</v>
      </c>
      <c r="B1150" s="71" t="s">
        <v>418</v>
      </c>
      <c r="C1150" t="s">
        <v>20</v>
      </c>
      <c r="D1150" s="71" t="s">
        <v>3</v>
      </c>
      <c r="E1150" s="70">
        <f>IF('Total Employment'!AB$52&lt;0,"N/A",'Total Employment'!AB$52)</f>
        <v>4513</v>
      </c>
      <c r="F1150" s="70" t="s">
        <v>432</v>
      </c>
      <c r="G1150" s="75" t="s">
        <v>430</v>
      </c>
    </row>
    <row r="1151" spans="1:7">
      <c r="A1151" s="71">
        <v>2008</v>
      </c>
      <c r="B1151" s="71" t="s">
        <v>418</v>
      </c>
      <c r="C1151" t="s">
        <v>21</v>
      </c>
      <c r="D1151" s="71" t="s">
        <v>3</v>
      </c>
      <c r="E1151" s="70">
        <f>IF('Total Employment'!AB$48&lt;0,"N/A",'Total Employment'!AB$48)</f>
        <v>8138</v>
      </c>
      <c r="F1151" s="70" t="s">
        <v>434</v>
      </c>
      <c r="G1151" s="75" t="s">
        <v>422</v>
      </c>
    </row>
    <row r="1152" spans="1:7">
      <c r="A1152" s="71">
        <v>2008</v>
      </c>
      <c r="B1152" s="71" t="s">
        <v>418</v>
      </c>
      <c r="C1152" t="s">
        <v>421</v>
      </c>
      <c r="D1152" s="71" t="s">
        <v>3</v>
      </c>
      <c r="E1152" s="70">
        <f>IF('Total Employment'!AB$38&lt;0,"N/A",'Total Employment'!AB$38)</f>
        <v>340285</v>
      </c>
      <c r="F1152" s="70" t="s">
        <v>427</v>
      </c>
      <c r="G1152" s="75" t="s">
        <v>433</v>
      </c>
    </row>
    <row r="1153" spans="1:7">
      <c r="A1153" s="71">
        <v>2008</v>
      </c>
      <c r="B1153" s="71" t="s">
        <v>418</v>
      </c>
      <c r="C1153" t="s">
        <v>22</v>
      </c>
      <c r="D1153" s="71" t="s">
        <v>3</v>
      </c>
      <c r="E1153" s="70">
        <f>IF('Total Employment'!AB$39&lt;0,"N/A",'Total Employment'!AB$39)</f>
        <v>150309</v>
      </c>
      <c r="F1153" s="70" t="s">
        <v>427</v>
      </c>
      <c r="G1153" s="75" t="s">
        <v>433</v>
      </c>
    </row>
    <row r="1154" spans="1:7">
      <c r="A1154" s="71">
        <v>2008</v>
      </c>
      <c r="B1154" s="71" t="s">
        <v>418</v>
      </c>
      <c r="C1154" t="s">
        <v>23</v>
      </c>
      <c r="D1154" s="71" t="s">
        <v>3</v>
      </c>
      <c r="E1154" s="70">
        <f>IF('Total Employment'!AB$40&lt;0,"N/A",'Total Employment'!AB$40)</f>
        <v>189976</v>
      </c>
      <c r="F1154" s="70" t="s">
        <v>427</v>
      </c>
      <c r="G1154" s="75" t="s">
        <v>433</v>
      </c>
    </row>
    <row r="1155" spans="1:7">
      <c r="A1155" s="71">
        <v>2008</v>
      </c>
      <c r="B1155" s="71" t="s">
        <v>418</v>
      </c>
      <c r="C1155" t="s">
        <v>24</v>
      </c>
      <c r="D1155" s="71" t="s">
        <v>3</v>
      </c>
      <c r="E1155" s="70">
        <f>IF('Total Employment'!AB$32&lt;0,"N/A",'Total Employment'!AB$32)</f>
        <v>65620</v>
      </c>
      <c r="F1155" s="70" t="s">
        <v>435</v>
      </c>
      <c r="G1155" s="75" t="s">
        <v>436</v>
      </c>
    </row>
    <row r="1156" spans="1:7">
      <c r="A1156" s="71">
        <v>2008</v>
      </c>
      <c r="B1156" s="71" t="s">
        <v>418</v>
      </c>
      <c r="C1156" t="s">
        <v>25</v>
      </c>
      <c r="D1156" s="71" t="s">
        <v>3</v>
      </c>
      <c r="E1156" s="70">
        <f>IF('Total Employment'!AB$42&lt;0,"N/A",'Total Employment'!AB$42)</f>
        <v>15531</v>
      </c>
      <c r="F1156" s="70" t="s">
        <v>434</v>
      </c>
      <c r="G1156" s="75" t="s">
        <v>437</v>
      </c>
    </row>
    <row r="1157" spans="1:7">
      <c r="A1157" s="71">
        <v>2008</v>
      </c>
      <c r="B1157" s="71" t="s">
        <v>418</v>
      </c>
      <c r="C1157" t="s">
        <v>26</v>
      </c>
      <c r="D1157" s="71" t="s">
        <v>3</v>
      </c>
      <c r="E1157" s="70">
        <f>IF('Total Employment'!AB$45&lt;0,"N/A",'Total Employment'!AB$45)</f>
        <v>25063</v>
      </c>
      <c r="F1157" s="70" t="s">
        <v>427</v>
      </c>
      <c r="G1157" s="75" t="s">
        <v>69</v>
      </c>
    </row>
    <row r="1158" spans="1:7">
      <c r="A1158" s="71">
        <v>2008</v>
      </c>
      <c r="B1158" s="71" t="s">
        <v>418</v>
      </c>
      <c r="C1158" t="s">
        <v>27</v>
      </c>
      <c r="D1158" s="71" t="s">
        <v>3</v>
      </c>
      <c r="E1158" s="70">
        <f>IF('Total Employment'!AB$44&lt;0,"N/A",'Total Employment'!AB$44)</f>
        <v>182300</v>
      </c>
      <c r="F1158" s="70" t="s">
        <v>427</v>
      </c>
      <c r="G1158" s="75" t="s">
        <v>69</v>
      </c>
    </row>
    <row r="1159" spans="1:7">
      <c r="A1159" s="71">
        <v>2008</v>
      </c>
      <c r="B1159" s="71" t="s">
        <v>418</v>
      </c>
      <c r="C1159" t="s">
        <v>28</v>
      </c>
      <c r="D1159" s="71" t="s">
        <v>3</v>
      </c>
      <c r="E1159" s="70">
        <f>IF('Total Employment'!AB$51&lt;0,"N/A",'Total Employment'!AB$51)</f>
        <v>0</v>
      </c>
      <c r="F1159" s="70" t="s">
        <v>422</v>
      </c>
      <c r="G1159" s="76" t="s">
        <v>422</v>
      </c>
    </row>
    <row r="1160" spans="1:7">
      <c r="A1160" s="71">
        <v>2008</v>
      </c>
      <c r="B1160" s="71" t="s">
        <v>418</v>
      </c>
      <c r="C1160" t="s">
        <v>29</v>
      </c>
      <c r="D1160" s="71" t="s">
        <v>3</v>
      </c>
      <c r="E1160" s="70">
        <f>IF('Total Employment'!AB$50&lt;0,"N/A",'Total Employment'!AB$50)</f>
        <v>0</v>
      </c>
      <c r="F1160" s="70" t="s">
        <v>422</v>
      </c>
      <c r="G1160" s="76" t="s">
        <v>422</v>
      </c>
    </row>
    <row r="1161" spans="1:7">
      <c r="A1161" s="71">
        <v>2008</v>
      </c>
      <c r="B1161" s="71" t="s">
        <v>418</v>
      </c>
      <c r="C1161" t="s">
        <v>30</v>
      </c>
      <c r="D1161" s="71" t="s">
        <v>3</v>
      </c>
      <c r="E1161" s="70">
        <f>IF('Total Employment'!AB$56&lt;0,"N/A",'Total Employment'!AB$56)</f>
        <v>0</v>
      </c>
      <c r="F1161" s="70" t="s">
        <v>422</v>
      </c>
      <c r="G1161" s="76" t="s">
        <v>422</v>
      </c>
    </row>
    <row r="1162" spans="1:7">
      <c r="A1162" s="71">
        <v>2008</v>
      </c>
      <c r="B1162" s="71" t="s">
        <v>418</v>
      </c>
      <c r="C1162" t="s">
        <v>31</v>
      </c>
      <c r="D1162" s="71" t="s">
        <v>3</v>
      </c>
      <c r="E1162" s="70">
        <f>IF('Total Employment'!AB$57&lt;0,"N/A",'Total Employment'!AB$57)</f>
        <v>0</v>
      </c>
      <c r="F1162" s="70" t="s">
        <v>422</v>
      </c>
      <c r="G1162" s="76" t="s">
        <v>422</v>
      </c>
    </row>
    <row r="1163" spans="1:7">
      <c r="A1163" s="71">
        <v>2008</v>
      </c>
      <c r="B1163" s="71" t="s">
        <v>418</v>
      </c>
      <c r="C1163" t="s">
        <v>32</v>
      </c>
      <c r="D1163" s="71" t="s">
        <v>3</v>
      </c>
      <c r="E1163" s="70">
        <f>IF('Total Employment'!AB$58&lt;0,"N/A",'Total Employment'!AB$58)</f>
        <v>0</v>
      </c>
      <c r="F1163" s="70" t="s">
        <v>422</v>
      </c>
      <c r="G1163" s="76" t="s">
        <v>422</v>
      </c>
    </row>
    <row r="1164" spans="1:7">
      <c r="A1164" s="71">
        <v>2008</v>
      </c>
      <c r="B1164" s="71" t="s">
        <v>418</v>
      </c>
      <c r="C1164" t="s">
        <v>33</v>
      </c>
      <c r="D1164" s="71" t="s">
        <v>3</v>
      </c>
      <c r="E1164" s="70">
        <f>IF('Total Employment'!AB$59&lt;0,"N/A",'Total Employment'!AB$59)</f>
        <v>0</v>
      </c>
      <c r="F1164" s="70" t="s">
        <v>422</v>
      </c>
      <c r="G1164" s="76" t="s">
        <v>422</v>
      </c>
    </row>
    <row r="1165" spans="1:7">
      <c r="A1165" s="71">
        <v>2008</v>
      </c>
      <c r="B1165" s="71" t="s">
        <v>418</v>
      </c>
      <c r="C1165" t="s">
        <v>34</v>
      </c>
      <c r="D1165" s="71" t="s">
        <v>3</v>
      </c>
      <c r="E1165" s="70">
        <f>IF('Total Employment'!AB$17&lt;0,"N/A",'Total Employment'!AB$17)</f>
        <v>10107</v>
      </c>
      <c r="F1165" s="70" t="s">
        <v>432</v>
      </c>
      <c r="G1165" s="76" t="s">
        <v>443</v>
      </c>
    </row>
    <row r="1166" spans="1:7">
      <c r="A1166" s="71">
        <v>2008</v>
      </c>
      <c r="B1166" s="71" t="s">
        <v>418</v>
      </c>
      <c r="C1166" t="s">
        <v>35</v>
      </c>
      <c r="D1166" s="71" t="s">
        <v>3</v>
      </c>
      <c r="E1166" s="70">
        <f>IF('Total Employment'!AB$18&lt;0,"N/A",'Total Employment'!AB$18)</f>
        <v>0</v>
      </c>
      <c r="F1166" s="70" t="s">
        <v>432</v>
      </c>
      <c r="G1166" s="75" t="s">
        <v>439</v>
      </c>
    </row>
    <row r="1167" spans="1:7">
      <c r="A1167" s="71">
        <v>2008</v>
      </c>
      <c r="B1167" s="71" t="s">
        <v>418</v>
      </c>
      <c r="C1167" t="s">
        <v>36</v>
      </c>
      <c r="D1167" s="71" t="s">
        <v>3</v>
      </c>
      <c r="E1167" s="70">
        <f>IF('Total Employment'!AB$19&lt;0,"N/A",'Total Employment'!AB$19)</f>
        <v>0</v>
      </c>
      <c r="F1167" s="70" t="s">
        <v>432</v>
      </c>
      <c r="G1167" s="75" t="s">
        <v>439</v>
      </c>
    </row>
    <row r="1168" spans="1:7">
      <c r="A1168" s="71">
        <v>2008</v>
      </c>
      <c r="B1168" s="71" t="s">
        <v>418</v>
      </c>
      <c r="C1168" t="s">
        <v>37</v>
      </c>
      <c r="D1168" s="71" t="s">
        <v>3</v>
      </c>
      <c r="E1168" s="70">
        <f>IF('Total Employment'!AB$20&lt;0,"N/A",'Total Employment'!AB$20)</f>
        <v>0</v>
      </c>
      <c r="F1168" s="70" t="s">
        <v>432</v>
      </c>
      <c r="G1168" s="75" t="s">
        <v>439</v>
      </c>
    </row>
    <row r="1169" spans="1:7">
      <c r="A1169" s="71">
        <v>2008</v>
      </c>
      <c r="B1169" s="71" t="s">
        <v>418</v>
      </c>
      <c r="C1169" t="s">
        <v>38</v>
      </c>
      <c r="D1169" s="71" t="s">
        <v>3</v>
      </c>
      <c r="E1169" s="70">
        <f>IF('Total Employment'!AB$28&lt;0,"N/A",'Total Employment'!AB$28)</f>
        <v>0</v>
      </c>
      <c r="F1169" s="70" t="s">
        <v>432</v>
      </c>
      <c r="G1169" s="75" t="s">
        <v>440</v>
      </c>
    </row>
    <row r="1170" spans="1:7">
      <c r="A1170" s="71">
        <v>2008</v>
      </c>
      <c r="B1170" s="71" t="s">
        <v>418</v>
      </c>
      <c r="C1170" t="s">
        <v>39</v>
      </c>
      <c r="D1170" s="71" t="s">
        <v>3</v>
      </c>
      <c r="E1170" s="70">
        <f>IF('Total Employment'!AB$29&lt;0,"N/A",'Total Employment'!AB$29)</f>
        <v>0</v>
      </c>
      <c r="F1170" s="70" t="s">
        <v>432</v>
      </c>
      <c r="G1170" s="75" t="s">
        <v>440</v>
      </c>
    </row>
    <row r="1171" spans="1:7">
      <c r="A1171" s="71">
        <v>2008</v>
      </c>
      <c r="B1171" s="71" t="s">
        <v>418</v>
      </c>
      <c r="C1171" t="s">
        <v>40</v>
      </c>
      <c r="D1171" s="71" t="s">
        <v>3</v>
      </c>
      <c r="E1171" s="70">
        <f>IF('Total Employment'!AB$30&lt;0,"N/A",'Total Employment'!AB$30)</f>
        <v>0</v>
      </c>
      <c r="F1171" s="70" t="s">
        <v>432</v>
      </c>
      <c r="G1171" s="75" t="s">
        <v>440</v>
      </c>
    </row>
    <row r="1172" spans="1:7">
      <c r="A1172" s="71">
        <v>2008</v>
      </c>
      <c r="B1172" s="71" t="s">
        <v>418</v>
      </c>
      <c r="C1172" t="s">
        <v>208</v>
      </c>
      <c r="D1172" s="71" t="s">
        <v>3</v>
      </c>
      <c r="E1172" s="70">
        <f>IF('Total Employment'!AB$31&lt;0,"N/A",'Total Employment'!AB$31)</f>
        <v>10107</v>
      </c>
      <c r="F1172" s="70" t="s">
        <v>432</v>
      </c>
      <c r="G1172" s="75" t="s">
        <v>441</v>
      </c>
    </row>
    <row r="1173" spans="1:7">
      <c r="A1173" s="71">
        <v>2008</v>
      </c>
      <c r="B1173" s="71" t="s">
        <v>418</v>
      </c>
      <c r="C1173" t="s">
        <v>42</v>
      </c>
      <c r="D1173" s="71" t="s">
        <v>3</v>
      </c>
      <c r="E1173" s="70">
        <f>IF('Total Employment'!AB$43&lt;0,"N/A",'Total Employment'!AB$43)</f>
        <v>3871</v>
      </c>
      <c r="F1173" s="70" t="s">
        <v>432</v>
      </c>
      <c r="G1173" s="75" t="s">
        <v>237</v>
      </c>
    </row>
    <row r="1174" spans="1:7">
      <c r="A1174" s="71">
        <v>2008</v>
      </c>
      <c r="B1174" s="71" t="s">
        <v>418</v>
      </c>
      <c r="C1174" t="s">
        <v>43</v>
      </c>
      <c r="D1174" s="71" t="s">
        <v>3</v>
      </c>
      <c r="E1174" s="70">
        <f>IF('Total Employment'!AB$12&lt;0,"N/A",'Total Employment'!AB$12)</f>
        <v>18437</v>
      </c>
      <c r="F1174" s="70" t="s">
        <v>432</v>
      </c>
      <c r="G1174" s="75" t="s">
        <v>438</v>
      </c>
    </row>
    <row r="1175" spans="1:7">
      <c r="A1175" s="71">
        <v>2008</v>
      </c>
      <c r="B1175" s="71" t="s">
        <v>418</v>
      </c>
      <c r="C1175" t="s">
        <v>44</v>
      </c>
      <c r="D1175" s="71" t="s">
        <v>3</v>
      </c>
      <c r="E1175" s="70">
        <f>IF('Total Employment'!AB$14&lt;0,"N/A",'Total Employment'!AB$14)</f>
        <v>728820</v>
      </c>
      <c r="F1175" s="70" t="s">
        <v>442</v>
      </c>
      <c r="G1175" s="75" t="s">
        <v>71</v>
      </c>
    </row>
    <row r="1176" spans="1:7">
      <c r="A1176" s="71">
        <v>2008</v>
      </c>
      <c r="B1176" s="71" t="s">
        <v>418</v>
      </c>
      <c r="C1176" t="s">
        <v>45</v>
      </c>
      <c r="D1176" s="71" t="s">
        <v>3</v>
      </c>
      <c r="E1176" s="70">
        <f>IF('Total Employment'!AB$54&lt;0,"N/A",'Total Employment'!AB$54)</f>
        <v>0</v>
      </c>
      <c r="F1176" s="70" t="s">
        <v>422</v>
      </c>
      <c r="G1176" s="75" t="s">
        <v>422</v>
      </c>
    </row>
    <row r="1177" spans="1:7">
      <c r="A1177" s="71">
        <v>2008</v>
      </c>
      <c r="B1177" s="71" t="s">
        <v>418</v>
      </c>
      <c r="C1177" t="s">
        <v>46</v>
      </c>
      <c r="D1177" s="71" t="s">
        <v>3</v>
      </c>
      <c r="E1177" s="70">
        <f>IF('Total Employment'!AB$53&lt;0,"N/A",'Total Employment'!AB$53)</f>
        <v>182554</v>
      </c>
      <c r="F1177" s="70" t="s">
        <v>425</v>
      </c>
      <c r="G1177" s="75" t="s">
        <v>426</v>
      </c>
    </row>
    <row r="1178" spans="1:7">
      <c r="A1178" s="71">
        <v>2009</v>
      </c>
      <c r="B1178" s="71" t="s">
        <v>418</v>
      </c>
      <c r="C1178" t="s">
        <v>5</v>
      </c>
      <c r="D1178" s="71" t="s">
        <v>3</v>
      </c>
      <c r="E1178" s="70">
        <f>IF('Total Employment'!W$11&lt;0,"N/A",'Total Employment'!W$11)</f>
        <v>2823777</v>
      </c>
      <c r="F1178" s="70"/>
    </row>
    <row r="1179" spans="1:7">
      <c r="A1179" s="71">
        <v>2009</v>
      </c>
      <c r="B1179" s="71" t="s">
        <v>418</v>
      </c>
      <c r="C1179" t="s">
        <v>6</v>
      </c>
      <c r="D1179" s="71" t="s">
        <v>3</v>
      </c>
      <c r="E1179" s="70">
        <f>IF('Total Employment'!W$33&lt;0,"N/A",'Total Employment'!W$33)</f>
        <v>124059</v>
      </c>
      <c r="F1179" s="70" t="s">
        <v>425</v>
      </c>
      <c r="G1179" s="75" t="s">
        <v>426</v>
      </c>
    </row>
    <row r="1180" spans="1:7">
      <c r="A1180" s="71">
        <v>2009</v>
      </c>
      <c r="B1180" s="71" t="s">
        <v>418</v>
      </c>
      <c r="C1180" t="s">
        <v>7</v>
      </c>
      <c r="D1180" s="71" t="s">
        <v>3</v>
      </c>
      <c r="E1180" s="70">
        <f>IF('Total Employment'!W$37&lt;0,"N/A",'Total Employment'!W$37)</f>
        <v>24611</v>
      </c>
      <c r="F1180" s="70" t="s">
        <v>425</v>
      </c>
      <c r="G1180" s="75" t="s">
        <v>426</v>
      </c>
    </row>
    <row r="1181" spans="1:7">
      <c r="A1181" s="71">
        <v>2009</v>
      </c>
      <c r="B1181" s="71" t="s">
        <v>418</v>
      </c>
      <c r="C1181" t="s">
        <v>8</v>
      </c>
      <c r="D1181" s="71" t="s">
        <v>3</v>
      </c>
      <c r="E1181" s="70">
        <f>IF('Total Employment'!W$36&lt;0,"N/A",'Total Employment'!W$36)</f>
        <v>62097</v>
      </c>
      <c r="F1181" s="70" t="s">
        <v>427</v>
      </c>
      <c r="G1181" s="75" t="s">
        <v>428</v>
      </c>
    </row>
    <row r="1182" spans="1:7">
      <c r="A1182" s="71">
        <v>2009</v>
      </c>
      <c r="B1182" s="71" t="s">
        <v>418</v>
      </c>
      <c r="C1182" t="s">
        <v>9</v>
      </c>
      <c r="D1182" s="71" t="s">
        <v>3</v>
      </c>
      <c r="E1182" s="70">
        <f>IF('Total Employment'!W$13&lt;0,"N/A",'Total Employment'!W$13)</f>
        <v>729222</v>
      </c>
      <c r="F1182" s="70" t="s">
        <v>429</v>
      </c>
      <c r="G1182" s="75" t="s">
        <v>422</v>
      </c>
    </row>
    <row r="1183" spans="1:7">
      <c r="A1183" s="71">
        <v>2009</v>
      </c>
      <c r="B1183" s="71" t="s">
        <v>418</v>
      </c>
      <c r="C1183" t="s">
        <v>10</v>
      </c>
      <c r="D1183" s="71" t="s">
        <v>3</v>
      </c>
      <c r="E1183" s="70">
        <f>IF('Total Employment'!W$46&lt;0,"N/A",'Total Employment'!W$46)</f>
        <v>178537</v>
      </c>
      <c r="F1183" s="70" t="s">
        <v>427</v>
      </c>
      <c r="G1183" s="75" t="s">
        <v>428</v>
      </c>
    </row>
    <row r="1184" spans="1:7">
      <c r="A1184" s="71">
        <v>2009</v>
      </c>
      <c r="B1184" s="71" t="s">
        <v>418</v>
      </c>
      <c r="C1184" t="s">
        <v>11</v>
      </c>
      <c r="D1184" s="71" t="s">
        <v>3</v>
      </c>
      <c r="E1184" s="70">
        <f>IF('Total Employment'!W$47&lt;0,"N/A",'Total Employment'!W$47)</f>
        <v>0</v>
      </c>
      <c r="F1184" s="70" t="s">
        <v>427</v>
      </c>
      <c r="G1184" s="75" t="s">
        <v>428</v>
      </c>
    </row>
    <row r="1185" spans="1:7">
      <c r="A1185" s="71">
        <v>2009</v>
      </c>
      <c r="B1185" s="71" t="s">
        <v>418</v>
      </c>
      <c r="C1185" t="s">
        <v>13</v>
      </c>
      <c r="D1185" s="71" t="s">
        <v>3</v>
      </c>
      <c r="E1185" s="70">
        <f>IF(E1184="N/A","N/A",E1183-E1184)</f>
        <v>178537</v>
      </c>
      <c r="F1185" s="70" t="s">
        <v>427</v>
      </c>
      <c r="G1185" s="75" t="s">
        <v>428</v>
      </c>
    </row>
    <row r="1186" spans="1:7">
      <c r="A1186" s="71">
        <v>2009</v>
      </c>
      <c r="B1186" s="71" t="s">
        <v>418</v>
      </c>
      <c r="C1186" t="s">
        <v>14</v>
      </c>
      <c r="D1186" s="71" t="s">
        <v>3</v>
      </c>
      <c r="E1186" s="70">
        <f>IF('Total Employment'!W$34&lt;0,"N/A",'Total Employment'!W$34)</f>
        <v>0</v>
      </c>
      <c r="F1186" s="70" t="s">
        <v>427</v>
      </c>
      <c r="G1186" s="75" t="s">
        <v>431</v>
      </c>
    </row>
    <row r="1187" spans="1:7">
      <c r="A1187" s="71">
        <v>2009</v>
      </c>
      <c r="B1187" s="71" t="s">
        <v>418</v>
      </c>
      <c r="C1187" t="s">
        <v>15</v>
      </c>
      <c r="D1187" s="71" t="s">
        <v>3</v>
      </c>
      <c r="E1187" s="70">
        <f>IF('Total Employment'!W$35&lt;0,"N/A",'Total Employment'!W$35)</f>
        <v>0</v>
      </c>
      <c r="F1187" s="70" t="s">
        <v>427</v>
      </c>
      <c r="G1187" s="75" t="s">
        <v>431</v>
      </c>
    </row>
    <row r="1188" spans="1:7">
      <c r="A1188" s="71">
        <v>2009</v>
      </c>
      <c r="B1188" s="71" t="s">
        <v>418</v>
      </c>
      <c r="C1188" t="s">
        <v>16</v>
      </c>
      <c r="D1188" s="71" t="s">
        <v>3</v>
      </c>
      <c r="E1188" s="70">
        <f>IF(E1187="N/A","N/A",E1186-E1187)</f>
        <v>0</v>
      </c>
      <c r="F1188" s="70" t="s">
        <v>427</v>
      </c>
      <c r="G1188" s="75" t="s">
        <v>431</v>
      </c>
    </row>
    <row r="1189" spans="1:7">
      <c r="A1189" s="71">
        <v>2009</v>
      </c>
      <c r="B1189" s="71" t="s">
        <v>418</v>
      </c>
      <c r="C1189" t="s">
        <v>17</v>
      </c>
      <c r="D1189" s="71" t="s">
        <v>3</v>
      </c>
      <c r="E1189" s="70">
        <f>IF('Total Employment'!W$16&lt;0,"N/A",'Total Employment'!W$16)</f>
        <v>36802</v>
      </c>
      <c r="F1189" s="70" t="s">
        <v>427</v>
      </c>
      <c r="G1189" s="75" t="s">
        <v>428</v>
      </c>
    </row>
    <row r="1190" spans="1:7">
      <c r="A1190" s="71">
        <v>2009</v>
      </c>
      <c r="B1190" s="71" t="s">
        <v>418</v>
      </c>
      <c r="C1190" t="s">
        <v>18</v>
      </c>
      <c r="D1190" s="71" t="s">
        <v>3</v>
      </c>
      <c r="E1190" s="70">
        <f>IF('Total Employment'!W$41&lt;0,"N/A",'Total Employment'!W$41)</f>
        <v>2832</v>
      </c>
      <c r="F1190" s="70" t="s">
        <v>432</v>
      </c>
      <c r="G1190" s="75" t="s">
        <v>430</v>
      </c>
    </row>
    <row r="1191" spans="1:7">
      <c r="A1191" s="71">
        <v>2009</v>
      </c>
      <c r="B1191" s="71" t="s">
        <v>418</v>
      </c>
      <c r="C1191" t="s">
        <v>19</v>
      </c>
      <c r="D1191" s="71" t="s">
        <v>3</v>
      </c>
      <c r="E1191" s="70">
        <f>IF('Total Employment'!W$15&lt;0,"N/A",'Total Employment'!W$15)</f>
        <v>47070</v>
      </c>
      <c r="F1191" s="70" t="s">
        <v>427</v>
      </c>
      <c r="G1191" s="75" t="s">
        <v>430</v>
      </c>
    </row>
    <row r="1192" spans="1:7">
      <c r="A1192" s="71">
        <v>2009</v>
      </c>
      <c r="B1192" s="71" t="s">
        <v>418</v>
      </c>
      <c r="C1192" t="s">
        <v>20</v>
      </c>
      <c r="D1192" s="71" t="s">
        <v>3</v>
      </c>
      <c r="E1192" s="70">
        <f>IF('Total Employment'!W$52&lt;0,"N/A",'Total Employment'!W$52)</f>
        <v>4628</v>
      </c>
      <c r="F1192" s="70" t="s">
        <v>432</v>
      </c>
      <c r="G1192" s="75" t="s">
        <v>430</v>
      </c>
    </row>
    <row r="1193" spans="1:7">
      <c r="A1193" s="71">
        <v>2009</v>
      </c>
      <c r="B1193" s="71" t="s">
        <v>418</v>
      </c>
      <c r="C1193" t="s">
        <v>21</v>
      </c>
      <c r="D1193" s="71" t="s">
        <v>3</v>
      </c>
      <c r="E1193" s="70">
        <f>IF('Total Employment'!W$48&lt;0,"N/A",'Total Employment'!W$48)</f>
        <v>8127</v>
      </c>
      <c r="F1193" s="70" t="s">
        <v>434</v>
      </c>
      <c r="G1193" s="75" t="s">
        <v>422</v>
      </c>
    </row>
    <row r="1194" spans="1:7">
      <c r="A1194" s="71">
        <v>2009</v>
      </c>
      <c r="B1194" s="71" t="s">
        <v>418</v>
      </c>
      <c r="C1194" t="s">
        <v>421</v>
      </c>
      <c r="D1194" s="71" t="s">
        <v>3</v>
      </c>
      <c r="E1194" s="70">
        <f>IF('Total Employment'!W$38&lt;0,"N/A",'Total Employment'!W$38)</f>
        <v>344889</v>
      </c>
      <c r="F1194" s="70" t="s">
        <v>427</v>
      </c>
      <c r="G1194" s="75" t="s">
        <v>433</v>
      </c>
    </row>
    <row r="1195" spans="1:7">
      <c r="A1195" s="71">
        <v>2009</v>
      </c>
      <c r="B1195" s="71" t="s">
        <v>418</v>
      </c>
      <c r="C1195" t="s">
        <v>22</v>
      </c>
      <c r="D1195" s="71" t="s">
        <v>3</v>
      </c>
      <c r="E1195" s="70">
        <f>IF('Total Employment'!W$39&lt;0,"N/A",'Total Employment'!W$39)</f>
        <v>152013</v>
      </c>
      <c r="F1195" s="70" t="s">
        <v>427</v>
      </c>
      <c r="G1195" s="75" t="s">
        <v>433</v>
      </c>
    </row>
    <row r="1196" spans="1:7">
      <c r="A1196" s="71">
        <v>2009</v>
      </c>
      <c r="B1196" s="71" t="s">
        <v>418</v>
      </c>
      <c r="C1196" t="s">
        <v>23</v>
      </c>
      <c r="D1196" s="71" t="s">
        <v>3</v>
      </c>
      <c r="E1196" s="70">
        <f>IF('Total Employment'!W$40&lt;0,"N/A",'Total Employment'!W$40)</f>
        <v>192876</v>
      </c>
      <c r="F1196" s="70" t="s">
        <v>427</v>
      </c>
      <c r="G1196" s="75" t="s">
        <v>433</v>
      </c>
    </row>
    <row r="1197" spans="1:7">
      <c r="A1197" s="71">
        <v>2009</v>
      </c>
      <c r="B1197" s="71" t="s">
        <v>418</v>
      </c>
      <c r="C1197" t="s">
        <v>24</v>
      </c>
      <c r="D1197" s="71" t="s">
        <v>3</v>
      </c>
      <c r="E1197" s="70">
        <f>IF('Total Employment'!W$32&lt;0,"N/A",'Total Employment'!W$32)</f>
        <v>64954</v>
      </c>
      <c r="F1197" s="70" t="s">
        <v>435</v>
      </c>
      <c r="G1197" s="75" t="s">
        <v>436</v>
      </c>
    </row>
    <row r="1198" spans="1:7">
      <c r="A1198" s="71">
        <v>2009</v>
      </c>
      <c r="B1198" s="71" t="s">
        <v>418</v>
      </c>
      <c r="C1198" t="s">
        <v>25</v>
      </c>
      <c r="D1198" s="71" t="s">
        <v>3</v>
      </c>
      <c r="E1198" s="70">
        <f>IF('Total Employment'!W$42&lt;0,"N/A",'Total Employment'!W$42)</f>
        <v>15156</v>
      </c>
      <c r="F1198" s="70" t="s">
        <v>434</v>
      </c>
      <c r="G1198" s="75" t="s">
        <v>437</v>
      </c>
    </row>
    <row r="1199" spans="1:7">
      <c r="A1199" s="71">
        <v>2009</v>
      </c>
      <c r="B1199" s="71" t="s">
        <v>418</v>
      </c>
      <c r="C1199" t="s">
        <v>26</v>
      </c>
      <c r="D1199" s="71" t="s">
        <v>3</v>
      </c>
      <c r="E1199" s="70">
        <f>IF('Total Employment'!W$45&lt;0,"N/A",'Total Employment'!W$45)</f>
        <v>25464</v>
      </c>
      <c r="F1199" s="70" t="s">
        <v>427</v>
      </c>
      <c r="G1199" s="75" t="s">
        <v>69</v>
      </c>
    </row>
    <row r="1200" spans="1:7">
      <c r="A1200" s="71">
        <v>2009</v>
      </c>
      <c r="B1200" s="71" t="s">
        <v>418</v>
      </c>
      <c r="C1200" t="s">
        <v>27</v>
      </c>
      <c r="D1200" s="71" t="s">
        <v>3</v>
      </c>
      <c r="E1200" s="70">
        <f>IF('Total Employment'!W$44&lt;0,"N/A",'Total Employment'!W$44)</f>
        <v>180800</v>
      </c>
      <c r="F1200" s="70" t="s">
        <v>427</v>
      </c>
      <c r="G1200" s="75" t="s">
        <v>69</v>
      </c>
    </row>
    <row r="1201" spans="1:7">
      <c r="A1201" s="71">
        <v>2009</v>
      </c>
      <c r="B1201" s="71" t="s">
        <v>418</v>
      </c>
      <c r="C1201" t="s">
        <v>28</v>
      </c>
      <c r="D1201" s="71" t="s">
        <v>3</v>
      </c>
      <c r="E1201" s="70">
        <f>IF('Total Employment'!W$51&lt;0,"N/A",'Total Employment'!W$51)</f>
        <v>0</v>
      </c>
      <c r="F1201" s="70" t="s">
        <v>422</v>
      </c>
      <c r="G1201" s="76" t="s">
        <v>422</v>
      </c>
    </row>
    <row r="1202" spans="1:7">
      <c r="A1202" s="71">
        <v>2009</v>
      </c>
      <c r="B1202" s="71" t="s">
        <v>418</v>
      </c>
      <c r="C1202" t="s">
        <v>29</v>
      </c>
      <c r="D1202" s="71" t="s">
        <v>3</v>
      </c>
      <c r="E1202" s="70">
        <f>IF('Total Employment'!W$50&lt;0,"N/A",'Total Employment'!W$50)</f>
        <v>0</v>
      </c>
      <c r="F1202" s="70" t="s">
        <v>422</v>
      </c>
      <c r="G1202" s="76" t="s">
        <v>422</v>
      </c>
    </row>
    <row r="1203" spans="1:7">
      <c r="A1203" s="71">
        <v>2009</v>
      </c>
      <c r="B1203" s="71" t="s">
        <v>418</v>
      </c>
      <c r="C1203" t="s">
        <v>30</v>
      </c>
      <c r="D1203" s="71" t="s">
        <v>3</v>
      </c>
      <c r="E1203" s="70">
        <f>IF('Total Employment'!W$56&lt;0,"N/A",'Total Employment'!W$56)</f>
        <v>0</v>
      </c>
      <c r="F1203" s="70" t="s">
        <v>422</v>
      </c>
      <c r="G1203" s="76" t="s">
        <v>422</v>
      </c>
    </row>
    <row r="1204" spans="1:7">
      <c r="A1204" s="71">
        <v>2009</v>
      </c>
      <c r="B1204" s="71" t="s">
        <v>418</v>
      </c>
      <c r="C1204" t="s">
        <v>31</v>
      </c>
      <c r="D1204" s="71" t="s">
        <v>3</v>
      </c>
      <c r="E1204" s="70">
        <f>IF('Total Employment'!W$57&lt;0,"N/A",'Total Employment'!W$57)</f>
        <v>0</v>
      </c>
      <c r="F1204" s="70" t="s">
        <v>422</v>
      </c>
      <c r="G1204" s="76" t="s">
        <v>422</v>
      </c>
    </row>
    <row r="1205" spans="1:7">
      <c r="A1205" s="71">
        <v>2009</v>
      </c>
      <c r="B1205" s="71" t="s">
        <v>418</v>
      </c>
      <c r="C1205" t="s">
        <v>32</v>
      </c>
      <c r="D1205" s="71" t="s">
        <v>3</v>
      </c>
      <c r="E1205" s="70">
        <f>IF('Total Employment'!W$58&lt;0,"N/A",'Total Employment'!W$58)</f>
        <v>0</v>
      </c>
      <c r="F1205" s="70" t="s">
        <v>422</v>
      </c>
      <c r="G1205" s="76" t="s">
        <v>422</v>
      </c>
    </row>
    <row r="1206" spans="1:7">
      <c r="A1206" s="71">
        <v>2009</v>
      </c>
      <c r="B1206" s="71" t="s">
        <v>418</v>
      </c>
      <c r="C1206" t="s">
        <v>33</v>
      </c>
      <c r="D1206" s="71" t="s">
        <v>3</v>
      </c>
      <c r="E1206" s="70">
        <f>IF('Total Employment'!W$59&lt;0,"N/A",'Total Employment'!W$59)</f>
        <v>0</v>
      </c>
      <c r="F1206" s="70" t="s">
        <v>422</v>
      </c>
      <c r="G1206" s="76" t="s">
        <v>422</v>
      </c>
    </row>
    <row r="1207" spans="1:7">
      <c r="A1207" s="71">
        <v>2009</v>
      </c>
      <c r="B1207" s="71" t="s">
        <v>418</v>
      </c>
      <c r="C1207" t="s">
        <v>34</v>
      </c>
      <c r="D1207" s="71" t="s">
        <v>3</v>
      </c>
      <c r="E1207" s="70">
        <f>IF('Total Employment'!W$17&lt;0,"N/A",'Total Employment'!W$17)</f>
        <v>9992</v>
      </c>
      <c r="F1207" s="70" t="s">
        <v>432</v>
      </c>
      <c r="G1207" s="76" t="s">
        <v>443</v>
      </c>
    </row>
    <row r="1208" spans="1:7">
      <c r="A1208" s="71">
        <v>2009</v>
      </c>
      <c r="B1208" s="71" t="s">
        <v>418</v>
      </c>
      <c r="C1208" t="s">
        <v>35</v>
      </c>
      <c r="D1208" s="71" t="s">
        <v>3</v>
      </c>
      <c r="E1208" s="70">
        <f>IF('Total Employment'!W$18&lt;0,"N/A",'Total Employment'!W$18)</f>
        <v>0</v>
      </c>
      <c r="F1208" s="70" t="s">
        <v>432</v>
      </c>
      <c r="G1208" s="75" t="s">
        <v>439</v>
      </c>
    </row>
    <row r="1209" spans="1:7">
      <c r="A1209" s="71">
        <v>2009</v>
      </c>
      <c r="B1209" s="71" t="s">
        <v>418</v>
      </c>
      <c r="C1209" t="s">
        <v>36</v>
      </c>
      <c r="D1209" s="71" t="s">
        <v>3</v>
      </c>
      <c r="E1209" s="70">
        <f>IF('Total Employment'!W$19&lt;0,"N/A",'Total Employment'!W$19)</f>
        <v>0</v>
      </c>
      <c r="F1209" s="70" t="s">
        <v>432</v>
      </c>
      <c r="G1209" s="75" t="s">
        <v>439</v>
      </c>
    </row>
    <row r="1210" spans="1:7">
      <c r="A1210" s="71">
        <v>2009</v>
      </c>
      <c r="B1210" s="71" t="s">
        <v>418</v>
      </c>
      <c r="C1210" t="s">
        <v>37</v>
      </c>
      <c r="D1210" s="71" t="s">
        <v>3</v>
      </c>
      <c r="E1210" s="70">
        <f>IF('Total Employment'!W$20&lt;0,"N/A",'Total Employment'!W$20)</f>
        <v>0</v>
      </c>
      <c r="F1210" s="70" t="s">
        <v>432</v>
      </c>
      <c r="G1210" s="75" t="s">
        <v>439</v>
      </c>
    </row>
    <row r="1211" spans="1:7">
      <c r="A1211" s="71">
        <v>2009</v>
      </c>
      <c r="B1211" s="71" t="s">
        <v>418</v>
      </c>
      <c r="C1211" t="s">
        <v>38</v>
      </c>
      <c r="D1211" s="71" t="s">
        <v>3</v>
      </c>
      <c r="E1211" s="70">
        <f>IF('Total Employment'!W$28&lt;0,"N/A",'Total Employment'!W$28)</f>
        <v>0</v>
      </c>
      <c r="F1211" s="70" t="s">
        <v>432</v>
      </c>
      <c r="G1211" s="75" t="s">
        <v>440</v>
      </c>
    </row>
    <row r="1212" spans="1:7">
      <c r="A1212" s="71">
        <v>2009</v>
      </c>
      <c r="B1212" s="71" t="s">
        <v>418</v>
      </c>
      <c r="C1212" t="s">
        <v>39</v>
      </c>
      <c r="D1212" s="71" t="s">
        <v>3</v>
      </c>
      <c r="E1212" s="70">
        <f>IF('Total Employment'!W$29&lt;0,"N/A",'Total Employment'!W$29)</f>
        <v>0</v>
      </c>
      <c r="F1212" s="70" t="s">
        <v>432</v>
      </c>
      <c r="G1212" s="75" t="s">
        <v>440</v>
      </c>
    </row>
    <row r="1213" spans="1:7">
      <c r="A1213" s="71">
        <v>2009</v>
      </c>
      <c r="B1213" s="71" t="s">
        <v>418</v>
      </c>
      <c r="C1213" t="s">
        <v>40</v>
      </c>
      <c r="D1213" s="71" t="s">
        <v>3</v>
      </c>
      <c r="E1213" s="70">
        <f>IF('Total Employment'!W$30&lt;0,"N/A",'Total Employment'!W$30)</f>
        <v>0</v>
      </c>
      <c r="F1213" s="70" t="s">
        <v>432</v>
      </c>
      <c r="G1213" s="75" t="s">
        <v>440</v>
      </c>
    </row>
    <row r="1214" spans="1:7">
      <c r="A1214" s="71">
        <v>2009</v>
      </c>
      <c r="B1214" s="71" t="s">
        <v>418</v>
      </c>
      <c r="C1214" t="s">
        <v>208</v>
      </c>
      <c r="D1214" s="71" t="s">
        <v>3</v>
      </c>
      <c r="E1214" s="70">
        <f>IF('Total Employment'!W$31&lt;0,"N/A",'Total Employment'!W$31)</f>
        <v>9992</v>
      </c>
      <c r="F1214" s="70" t="s">
        <v>432</v>
      </c>
      <c r="G1214" s="75" t="s">
        <v>441</v>
      </c>
    </row>
    <row r="1215" spans="1:7">
      <c r="A1215" s="71">
        <v>2009</v>
      </c>
      <c r="B1215" s="71" t="s">
        <v>418</v>
      </c>
      <c r="C1215" t="s">
        <v>42</v>
      </c>
      <c r="D1215" s="71" t="s">
        <v>3</v>
      </c>
      <c r="E1215" s="70">
        <f>IF('Total Employment'!W$43&lt;0,"N/A",'Total Employment'!W$43)</f>
        <v>3871</v>
      </c>
      <c r="F1215" s="70" t="s">
        <v>432</v>
      </c>
      <c r="G1215" s="75" t="s">
        <v>237</v>
      </c>
    </row>
    <row r="1216" spans="1:7">
      <c r="A1216" s="71">
        <v>2009</v>
      </c>
      <c r="B1216" s="71" t="s">
        <v>418</v>
      </c>
      <c r="C1216" t="s">
        <v>43</v>
      </c>
      <c r="D1216" s="71" t="s">
        <v>3</v>
      </c>
      <c r="E1216" s="70">
        <f>IF('Total Employment'!W$12&lt;0,"N/A",'Total Employment'!W$12)</f>
        <v>18354</v>
      </c>
      <c r="F1216" s="70" t="s">
        <v>432</v>
      </c>
      <c r="G1216" s="75" t="s">
        <v>438</v>
      </c>
    </row>
    <row r="1217" spans="1:7">
      <c r="A1217" s="71">
        <v>2009</v>
      </c>
      <c r="B1217" s="71" t="s">
        <v>418</v>
      </c>
      <c r="C1217" t="s">
        <v>44</v>
      </c>
      <c r="D1217" s="71" t="s">
        <v>3</v>
      </c>
      <c r="E1217" s="70">
        <f>IF('Total Employment'!W$14&lt;0,"N/A",'Total Employment'!W$14)</f>
        <v>703861</v>
      </c>
      <c r="F1217" s="70" t="s">
        <v>442</v>
      </c>
      <c r="G1217" s="75" t="s">
        <v>71</v>
      </c>
    </row>
    <row r="1218" spans="1:7">
      <c r="A1218" s="71">
        <v>2009</v>
      </c>
      <c r="B1218" s="71" t="s">
        <v>418</v>
      </c>
      <c r="C1218" t="s">
        <v>45</v>
      </c>
      <c r="D1218" s="71" t="s">
        <v>3</v>
      </c>
      <c r="E1218" s="70">
        <f>IF('Total Employment'!W$54&lt;0,"N/A",'Total Employment'!W$54)</f>
        <v>0</v>
      </c>
      <c r="F1218" s="70" t="s">
        <v>422</v>
      </c>
      <c r="G1218" s="75" t="s">
        <v>422</v>
      </c>
    </row>
    <row r="1219" spans="1:7">
      <c r="A1219" s="71">
        <v>2009</v>
      </c>
      <c r="B1219" s="71" t="s">
        <v>418</v>
      </c>
      <c r="C1219" t="s">
        <v>46</v>
      </c>
      <c r="D1219" s="71" t="s">
        <v>3</v>
      </c>
      <c r="E1219" s="70">
        <f>IF('Total Employment'!W$53&lt;0,"N/A",'Total Employment'!W$53)</f>
        <v>238451</v>
      </c>
      <c r="F1219" s="70" t="s">
        <v>425</v>
      </c>
      <c r="G1219" s="75" t="s">
        <v>426</v>
      </c>
    </row>
    <row r="1220" spans="1:7">
      <c r="A1220" s="71">
        <v>2010</v>
      </c>
      <c r="B1220" s="71" t="s">
        <v>418</v>
      </c>
      <c r="C1220" t="s">
        <v>5</v>
      </c>
      <c r="D1220" s="71" t="s">
        <v>3</v>
      </c>
      <c r="E1220" s="70">
        <f>IF('Total Employment'!R$11&lt;0,"N/A",'Total Employment'!R$11)</f>
        <v>3007938</v>
      </c>
      <c r="F1220" s="70"/>
    </row>
    <row r="1221" spans="1:7">
      <c r="A1221" s="71">
        <v>2010</v>
      </c>
      <c r="B1221" s="71" t="s">
        <v>418</v>
      </c>
      <c r="C1221" t="s">
        <v>6</v>
      </c>
      <c r="D1221" s="71" t="s">
        <v>3</v>
      </c>
      <c r="E1221" s="70">
        <f>IF('Total Employment'!R$33&lt;0,"N/A",'Total Employment'!R$33)</f>
        <v>128114</v>
      </c>
      <c r="F1221" s="70" t="s">
        <v>425</v>
      </c>
      <c r="G1221" s="75" t="s">
        <v>426</v>
      </c>
    </row>
    <row r="1222" spans="1:7">
      <c r="A1222" s="71">
        <v>2010</v>
      </c>
      <c r="B1222" s="71" t="s">
        <v>418</v>
      </c>
      <c r="C1222" t="s">
        <v>7</v>
      </c>
      <c r="D1222" s="71" t="s">
        <v>3</v>
      </c>
      <c r="E1222" s="70">
        <f>IF('Total Employment'!R$37&lt;0,"N/A",'Total Employment'!R$37)</f>
        <v>25361</v>
      </c>
      <c r="F1222" s="70" t="s">
        <v>425</v>
      </c>
      <c r="G1222" s="75" t="s">
        <v>426</v>
      </c>
    </row>
    <row r="1223" spans="1:7">
      <c r="A1223" s="71">
        <v>2010</v>
      </c>
      <c r="B1223" s="71" t="s">
        <v>418</v>
      </c>
      <c r="C1223" t="s">
        <v>8</v>
      </c>
      <c r="D1223" s="71" t="s">
        <v>3</v>
      </c>
      <c r="E1223" s="70">
        <f>IF('Total Employment'!R$36&lt;0,"N/A",'Total Employment'!R$36)</f>
        <v>63159</v>
      </c>
      <c r="F1223" s="70" t="s">
        <v>427</v>
      </c>
      <c r="G1223" s="75" t="s">
        <v>428</v>
      </c>
    </row>
    <row r="1224" spans="1:7">
      <c r="A1224" s="71">
        <v>2010</v>
      </c>
      <c r="B1224" s="71" t="s">
        <v>418</v>
      </c>
      <c r="C1224" t="s">
        <v>9</v>
      </c>
      <c r="D1224" s="71" t="s">
        <v>3</v>
      </c>
      <c r="E1224" s="70">
        <f>IF('Total Employment'!R$13&lt;0,"N/A",'Total Employment'!R$13)</f>
        <v>773978</v>
      </c>
      <c r="F1224" s="70" t="s">
        <v>429</v>
      </c>
      <c r="G1224" s="75" t="s">
        <v>422</v>
      </c>
    </row>
    <row r="1225" spans="1:7">
      <c r="A1225" s="71">
        <v>2010</v>
      </c>
      <c r="B1225" s="71" t="s">
        <v>418</v>
      </c>
      <c r="C1225" t="s">
        <v>10</v>
      </c>
      <c r="D1225" s="71" t="s">
        <v>3</v>
      </c>
      <c r="E1225" s="70">
        <f>IF('Total Employment'!R$46&lt;0,"N/A",'Total Employment'!R$46)</f>
        <v>182573</v>
      </c>
      <c r="F1225" s="70" t="s">
        <v>427</v>
      </c>
      <c r="G1225" s="75" t="s">
        <v>428</v>
      </c>
    </row>
    <row r="1226" spans="1:7">
      <c r="A1226" s="71">
        <v>2010</v>
      </c>
      <c r="B1226" s="71" t="s">
        <v>418</v>
      </c>
      <c r="C1226" t="s">
        <v>11</v>
      </c>
      <c r="D1226" s="71" t="s">
        <v>3</v>
      </c>
      <c r="E1226" s="70">
        <f>IF('Total Employment'!R$47&lt;0,"N/A",'Total Employment'!R$47)</f>
        <v>0</v>
      </c>
      <c r="F1226" s="70" t="s">
        <v>427</v>
      </c>
      <c r="G1226" s="75" t="s">
        <v>428</v>
      </c>
    </row>
    <row r="1227" spans="1:7">
      <c r="A1227" s="71">
        <v>2010</v>
      </c>
      <c r="B1227" s="71" t="s">
        <v>418</v>
      </c>
      <c r="C1227" t="s">
        <v>13</v>
      </c>
      <c r="D1227" s="71" t="s">
        <v>3</v>
      </c>
      <c r="E1227" s="70">
        <f>IF(E1226="N/A","N/A",E1225-E1226)</f>
        <v>182573</v>
      </c>
      <c r="F1227" s="70" t="s">
        <v>427</v>
      </c>
      <c r="G1227" s="75" t="s">
        <v>428</v>
      </c>
    </row>
    <row r="1228" spans="1:7">
      <c r="A1228" s="71">
        <v>2010</v>
      </c>
      <c r="B1228" s="71" t="s">
        <v>418</v>
      </c>
      <c r="C1228" t="s">
        <v>14</v>
      </c>
      <c r="D1228" s="71" t="s">
        <v>3</v>
      </c>
      <c r="E1228" s="70">
        <f>IF('Total Employment'!R$34&lt;0,"N/A",'Total Employment'!R$34)</f>
        <v>0</v>
      </c>
      <c r="F1228" s="70" t="s">
        <v>427</v>
      </c>
      <c r="G1228" s="75" t="s">
        <v>431</v>
      </c>
    </row>
    <row r="1229" spans="1:7">
      <c r="A1229" s="71">
        <v>2010</v>
      </c>
      <c r="B1229" s="71" t="s">
        <v>418</v>
      </c>
      <c r="C1229" t="s">
        <v>15</v>
      </c>
      <c r="D1229" s="71" t="s">
        <v>3</v>
      </c>
      <c r="E1229" s="70">
        <f>IF('Total Employment'!R$35&lt;0,"N/A",'Total Employment'!R$35)</f>
        <v>0</v>
      </c>
      <c r="F1229" s="70" t="s">
        <v>427</v>
      </c>
      <c r="G1229" s="75" t="s">
        <v>431</v>
      </c>
    </row>
    <row r="1230" spans="1:7">
      <c r="A1230" s="71">
        <v>2010</v>
      </c>
      <c r="B1230" s="71" t="s">
        <v>418</v>
      </c>
      <c r="C1230" t="s">
        <v>16</v>
      </c>
      <c r="D1230" s="71" t="s">
        <v>3</v>
      </c>
      <c r="E1230" s="70">
        <f>IF(E1229="N/A","N/A",E1228-E1229)</f>
        <v>0</v>
      </c>
      <c r="F1230" s="70" t="s">
        <v>427</v>
      </c>
      <c r="G1230" s="75" t="s">
        <v>431</v>
      </c>
    </row>
    <row r="1231" spans="1:7">
      <c r="A1231" s="71">
        <v>2010</v>
      </c>
      <c r="B1231" s="71" t="s">
        <v>418</v>
      </c>
      <c r="C1231" t="s">
        <v>17</v>
      </c>
      <c r="D1231" s="71" t="s">
        <v>3</v>
      </c>
      <c r="E1231" s="70">
        <f>IF('Total Employment'!R$16&lt;0,"N/A",'Total Employment'!R$16)</f>
        <v>37589</v>
      </c>
      <c r="F1231" s="70" t="s">
        <v>427</v>
      </c>
      <c r="G1231" s="75" t="s">
        <v>428</v>
      </c>
    </row>
    <row r="1232" spans="1:7">
      <c r="A1232" s="71">
        <v>2010</v>
      </c>
      <c r="B1232" s="71" t="s">
        <v>418</v>
      </c>
      <c r="C1232" t="s">
        <v>18</v>
      </c>
      <c r="D1232" s="71" t="s">
        <v>3</v>
      </c>
      <c r="E1232" s="70">
        <f>IF('Total Employment'!R$41&lt;0,"N/A",'Total Employment'!R$41)</f>
        <v>2941</v>
      </c>
      <c r="F1232" s="70" t="s">
        <v>432</v>
      </c>
      <c r="G1232" s="75" t="s">
        <v>430</v>
      </c>
    </row>
    <row r="1233" spans="1:7">
      <c r="A1233" s="71">
        <v>2010</v>
      </c>
      <c r="B1233" s="71" t="s">
        <v>418</v>
      </c>
      <c r="C1233" t="s">
        <v>19</v>
      </c>
      <c r="D1233" s="71" t="s">
        <v>3</v>
      </c>
      <c r="E1233" s="70">
        <f>IF('Total Employment'!R$15&lt;0,"N/A",'Total Employment'!R$15)</f>
        <v>48525</v>
      </c>
      <c r="F1233" s="70" t="s">
        <v>427</v>
      </c>
      <c r="G1233" s="75" t="s">
        <v>430</v>
      </c>
    </row>
    <row r="1234" spans="1:7">
      <c r="A1234" s="71">
        <v>2010</v>
      </c>
      <c r="B1234" s="71" t="s">
        <v>418</v>
      </c>
      <c r="C1234" t="s">
        <v>20</v>
      </c>
      <c r="D1234" s="71" t="s">
        <v>3</v>
      </c>
      <c r="E1234" s="70">
        <f>IF('Total Employment'!R$52&lt;0,"N/A",'Total Employment'!R$52)</f>
        <v>5010</v>
      </c>
      <c r="F1234" s="70" t="s">
        <v>432</v>
      </c>
      <c r="G1234" s="75" t="s">
        <v>430</v>
      </c>
    </row>
    <row r="1235" spans="1:7">
      <c r="A1235" s="71">
        <v>2010</v>
      </c>
      <c r="B1235" s="71" t="s">
        <v>418</v>
      </c>
      <c r="C1235" t="s">
        <v>21</v>
      </c>
      <c r="D1235" s="71" t="s">
        <v>3</v>
      </c>
      <c r="E1235" s="70">
        <f>IF('Total Employment'!R$48&lt;0,"N/A",'Total Employment'!R$48)</f>
        <v>8341</v>
      </c>
      <c r="F1235" s="70" t="s">
        <v>434</v>
      </c>
      <c r="G1235" s="75" t="s">
        <v>422</v>
      </c>
    </row>
    <row r="1236" spans="1:7">
      <c r="A1236" s="71">
        <v>2010</v>
      </c>
      <c r="B1236" s="71" t="s">
        <v>418</v>
      </c>
      <c r="C1236" t="s">
        <v>421</v>
      </c>
      <c r="D1236" s="71" t="s">
        <v>3</v>
      </c>
      <c r="E1236" s="70">
        <f>IF('Total Employment'!R$38&lt;0,"N/A",'Total Employment'!R$38)</f>
        <v>359762</v>
      </c>
      <c r="F1236" s="70" t="s">
        <v>427</v>
      </c>
      <c r="G1236" s="75" t="s">
        <v>433</v>
      </c>
    </row>
    <row r="1237" spans="1:7">
      <c r="A1237" s="71">
        <v>2010</v>
      </c>
      <c r="B1237" s="71" t="s">
        <v>418</v>
      </c>
      <c r="C1237" t="s">
        <v>22</v>
      </c>
      <c r="D1237" s="71" t="s">
        <v>3</v>
      </c>
      <c r="E1237" s="70">
        <f>IF('Total Employment'!R$39&lt;0,"N/A",'Total Employment'!R$39)</f>
        <v>158439</v>
      </c>
      <c r="F1237" s="70" t="s">
        <v>427</v>
      </c>
      <c r="G1237" s="75" t="s">
        <v>433</v>
      </c>
    </row>
    <row r="1238" spans="1:7">
      <c r="A1238" s="71">
        <v>2010</v>
      </c>
      <c r="B1238" s="71" t="s">
        <v>418</v>
      </c>
      <c r="C1238" t="s">
        <v>23</v>
      </c>
      <c r="D1238" s="71" t="s">
        <v>3</v>
      </c>
      <c r="E1238" s="70">
        <f>IF('Total Employment'!R$40&lt;0,"N/A",'Total Employment'!R$40)</f>
        <v>201323</v>
      </c>
      <c r="F1238" s="70" t="s">
        <v>427</v>
      </c>
      <c r="G1238" s="75" t="s">
        <v>433</v>
      </c>
    </row>
    <row r="1239" spans="1:7">
      <c r="A1239" s="71">
        <v>2010</v>
      </c>
      <c r="B1239" s="71" t="s">
        <v>418</v>
      </c>
      <c r="C1239" t="s">
        <v>24</v>
      </c>
      <c r="D1239" s="71" t="s">
        <v>3</v>
      </c>
      <c r="E1239" s="70">
        <f>IF('Total Employment'!R$32&lt;0,"N/A",'Total Employment'!R$32)</f>
        <v>68757</v>
      </c>
      <c r="F1239" s="70" t="s">
        <v>435</v>
      </c>
      <c r="G1239" s="75" t="s">
        <v>436</v>
      </c>
    </row>
    <row r="1240" spans="1:7">
      <c r="A1240" s="71">
        <v>2010</v>
      </c>
      <c r="B1240" s="71" t="s">
        <v>418</v>
      </c>
      <c r="C1240" t="s">
        <v>25</v>
      </c>
      <c r="D1240" s="71" t="s">
        <v>3</v>
      </c>
      <c r="E1240" s="70">
        <f>IF('Total Employment'!R$42&lt;0,"N/A",'Total Employment'!R$42)</f>
        <v>15397</v>
      </c>
      <c r="F1240" s="70" t="s">
        <v>434</v>
      </c>
      <c r="G1240" s="75" t="s">
        <v>437</v>
      </c>
    </row>
    <row r="1241" spans="1:7">
      <c r="A1241" s="71">
        <v>2010</v>
      </c>
      <c r="B1241" s="71" t="s">
        <v>418</v>
      </c>
      <c r="C1241" t="s">
        <v>26</v>
      </c>
      <c r="D1241" s="71" t="s">
        <v>3</v>
      </c>
      <c r="E1241" s="70">
        <f>IF('Total Employment'!R$45&lt;0,"N/A",'Total Employment'!R$45)</f>
        <v>27113</v>
      </c>
      <c r="F1241" s="70" t="s">
        <v>427</v>
      </c>
      <c r="G1241" s="75" t="s">
        <v>69</v>
      </c>
    </row>
    <row r="1242" spans="1:7">
      <c r="A1242" s="71">
        <v>2010</v>
      </c>
      <c r="B1242" s="71" t="s">
        <v>418</v>
      </c>
      <c r="C1242" t="s">
        <v>27</v>
      </c>
      <c r="D1242" s="71" t="s">
        <v>3</v>
      </c>
      <c r="E1242" s="70">
        <f>IF('Total Employment'!R$44&lt;0,"N/A",'Total Employment'!R$44)</f>
        <v>187091</v>
      </c>
      <c r="F1242" s="70" t="s">
        <v>427</v>
      </c>
      <c r="G1242" s="75" t="s">
        <v>69</v>
      </c>
    </row>
    <row r="1243" spans="1:7">
      <c r="A1243" s="71">
        <v>2010</v>
      </c>
      <c r="B1243" s="71" t="s">
        <v>418</v>
      </c>
      <c r="C1243" t="s">
        <v>28</v>
      </c>
      <c r="D1243" s="71" t="s">
        <v>3</v>
      </c>
      <c r="E1243" s="70">
        <f>IF('Total Employment'!R$51&lt;0,"N/A",'Total Employment'!R$51)</f>
        <v>0</v>
      </c>
      <c r="F1243" s="70" t="s">
        <v>422</v>
      </c>
      <c r="G1243" s="76" t="s">
        <v>422</v>
      </c>
    </row>
    <row r="1244" spans="1:7">
      <c r="A1244" s="71">
        <v>2010</v>
      </c>
      <c r="B1244" s="71" t="s">
        <v>418</v>
      </c>
      <c r="C1244" t="s">
        <v>29</v>
      </c>
      <c r="D1244" s="71" t="s">
        <v>3</v>
      </c>
      <c r="E1244" s="70">
        <f>IF('Total Employment'!R$50&lt;0,"N/A",'Total Employment'!R$50)</f>
        <v>0</v>
      </c>
      <c r="F1244" s="70" t="s">
        <v>422</v>
      </c>
      <c r="G1244" s="76" t="s">
        <v>422</v>
      </c>
    </row>
    <row r="1245" spans="1:7">
      <c r="A1245" s="71">
        <v>2010</v>
      </c>
      <c r="B1245" s="71" t="s">
        <v>418</v>
      </c>
      <c r="C1245" t="s">
        <v>30</v>
      </c>
      <c r="D1245" s="71" t="s">
        <v>3</v>
      </c>
      <c r="E1245" s="70">
        <f>IF('Total Employment'!R$56&lt;0,"N/A",'Total Employment'!R$56)</f>
        <v>0</v>
      </c>
      <c r="F1245" s="70" t="s">
        <v>422</v>
      </c>
      <c r="G1245" s="76" t="s">
        <v>422</v>
      </c>
    </row>
    <row r="1246" spans="1:7">
      <c r="A1246" s="71">
        <v>2010</v>
      </c>
      <c r="B1246" s="71" t="s">
        <v>418</v>
      </c>
      <c r="C1246" t="s">
        <v>31</v>
      </c>
      <c r="D1246" s="71" t="s">
        <v>3</v>
      </c>
      <c r="E1246" s="70">
        <f>IF('Total Employment'!R$57&lt;0,"N/A",'Total Employment'!R$57)</f>
        <v>0</v>
      </c>
      <c r="F1246" s="70" t="s">
        <v>422</v>
      </c>
      <c r="G1246" s="76" t="s">
        <v>422</v>
      </c>
    </row>
    <row r="1247" spans="1:7">
      <c r="A1247" s="71">
        <v>2010</v>
      </c>
      <c r="B1247" s="71" t="s">
        <v>418</v>
      </c>
      <c r="C1247" t="s">
        <v>32</v>
      </c>
      <c r="D1247" s="71" t="s">
        <v>3</v>
      </c>
      <c r="E1247" s="70">
        <f>IF('Total Employment'!R$58&lt;0,"N/A",'Total Employment'!R$58)</f>
        <v>0</v>
      </c>
      <c r="F1247" s="70" t="s">
        <v>422</v>
      </c>
      <c r="G1247" s="76" t="s">
        <v>422</v>
      </c>
    </row>
    <row r="1248" spans="1:7">
      <c r="A1248" s="71">
        <v>2010</v>
      </c>
      <c r="B1248" s="71" t="s">
        <v>418</v>
      </c>
      <c r="C1248" t="s">
        <v>33</v>
      </c>
      <c r="D1248" s="71" t="s">
        <v>3</v>
      </c>
      <c r="E1248" s="70">
        <f>IF('Total Employment'!R$59&lt;0,"N/A",'Total Employment'!R$59)</f>
        <v>0</v>
      </c>
      <c r="F1248" s="70" t="s">
        <v>422</v>
      </c>
      <c r="G1248" s="76" t="s">
        <v>422</v>
      </c>
    </row>
    <row r="1249" spans="1:7">
      <c r="A1249" s="71">
        <v>2010</v>
      </c>
      <c r="B1249" s="71" t="s">
        <v>418</v>
      </c>
      <c r="C1249" t="s">
        <v>34</v>
      </c>
      <c r="D1249" s="71" t="s">
        <v>3</v>
      </c>
      <c r="E1249" s="70">
        <f>IF('Total Employment'!R$17&lt;0,"N/A",'Total Employment'!R$17)</f>
        <v>10218</v>
      </c>
      <c r="F1249" s="70" t="s">
        <v>432</v>
      </c>
      <c r="G1249" s="76" t="s">
        <v>443</v>
      </c>
    </row>
    <row r="1250" spans="1:7">
      <c r="A1250" s="71">
        <v>2010</v>
      </c>
      <c r="B1250" s="71" t="s">
        <v>418</v>
      </c>
      <c r="C1250" t="s">
        <v>35</v>
      </c>
      <c r="D1250" s="71" t="s">
        <v>3</v>
      </c>
      <c r="E1250" s="70">
        <f>IF('Total Employment'!R$18&lt;0,"N/A",'Total Employment'!R$18)</f>
        <v>0</v>
      </c>
      <c r="F1250" s="70" t="s">
        <v>432</v>
      </c>
      <c r="G1250" s="75" t="s">
        <v>439</v>
      </c>
    </row>
    <row r="1251" spans="1:7">
      <c r="A1251" s="71">
        <v>2010</v>
      </c>
      <c r="B1251" s="71" t="s">
        <v>418</v>
      </c>
      <c r="C1251" t="s">
        <v>36</v>
      </c>
      <c r="D1251" s="71" t="s">
        <v>3</v>
      </c>
      <c r="E1251" s="70">
        <f>IF('Total Employment'!R$19&lt;0,"N/A",'Total Employment'!R$19)</f>
        <v>0</v>
      </c>
      <c r="F1251" s="70" t="s">
        <v>432</v>
      </c>
      <c r="G1251" s="75" t="s">
        <v>439</v>
      </c>
    </row>
    <row r="1252" spans="1:7">
      <c r="A1252" s="71">
        <v>2010</v>
      </c>
      <c r="B1252" s="71" t="s">
        <v>418</v>
      </c>
      <c r="C1252" t="s">
        <v>37</v>
      </c>
      <c r="D1252" s="71" t="s">
        <v>3</v>
      </c>
      <c r="E1252" s="70">
        <f>IF('Total Employment'!R$20&lt;0,"N/A",'Total Employment'!R$20)</f>
        <v>0</v>
      </c>
      <c r="F1252" s="70" t="s">
        <v>432</v>
      </c>
      <c r="G1252" s="75" t="s">
        <v>439</v>
      </c>
    </row>
    <row r="1253" spans="1:7">
      <c r="A1253" s="71">
        <v>2010</v>
      </c>
      <c r="B1253" s="71" t="s">
        <v>418</v>
      </c>
      <c r="C1253" t="s">
        <v>38</v>
      </c>
      <c r="D1253" s="71" t="s">
        <v>3</v>
      </c>
      <c r="E1253" s="70">
        <f>IF('Total Employment'!R$28&lt;0,"N/A",'Total Employment'!R$28)</f>
        <v>0</v>
      </c>
      <c r="F1253" s="70" t="s">
        <v>432</v>
      </c>
      <c r="G1253" s="75" t="s">
        <v>440</v>
      </c>
    </row>
    <row r="1254" spans="1:7">
      <c r="A1254" s="71">
        <v>2010</v>
      </c>
      <c r="B1254" s="71" t="s">
        <v>418</v>
      </c>
      <c r="C1254" t="s">
        <v>39</v>
      </c>
      <c r="D1254" s="71" t="s">
        <v>3</v>
      </c>
      <c r="E1254" s="70">
        <f>IF('Total Employment'!R$29&lt;0,"N/A",'Total Employment'!R$29)</f>
        <v>0</v>
      </c>
      <c r="F1254" s="70" t="s">
        <v>432</v>
      </c>
      <c r="G1254" s="75" t="s">
        <v>440</v>
      </c>
    </row>
    <row r="1255" spans="1:7">
      <c r="A1255" s="71">
        <v>2010</v>
      </c>
      <c r="B1255" s="71" t="s">
        <v>418</v>
      </c>
      <c r="C1255" t="s">
        <v>40</v>
      </c>
      <c r="D1255" s="71" t="s">
        <v>3</v>
      </c>
      <c r="E1255" s="70">
        <f>IF('Total Employment'!R$30&lt;0,"N/A",'Total Employment'!R$30)</f>
        <v>0</v>
      </c>
      <c r="F1255" s="70" t="s">
        <v>432</v>
      </c>
      <c r="G1255" s="75" t="s">
        <v>440</v>
      </c>
    </row>
    <row r="1256" spans="1:7">
      <c r="A1256" s="71">
        <v>2010</v>
      </c>
      <c r="B1256" s="71" t="s">
        <v>418</v>
      </c>
      <c r="C1256" t="s">
        <v>208</v>
      </c>
      <c r="D1256" s="71" t="s">
        <v>3</v>
      </c>
      <c r="E1256" s="70">
        <f>IF('Total Employment'!R$31&lt;0,"N/A",'Total Employment'!R$31)</f>
        <v>10218</v>
      </c>
      <c r="F1256" s="70" t="s">
        <v>432</v>
      </c>
      <c r="G1256" s="75" t="s">
        <v>441</v>
      </c>
    </row>
    <row r="1257" spans="1:7">
      <c r="A1257" s="71">
        <v>2010</v>
      </c>
      <c r="B1257" s="71" t="s">
        <v>418</v>
      </c>
      <c r="C1257" t="s">
        <v>42</v>
      </c>
      <c r="D1257" s="71" t="s">
        <v>3</v>
      </c>
      <c r="E1257" s="70">
        <f>IF('Total Employment'!R$43&lt;0,"N/A",'Total Employment'!R$43)</f>
        <v>3871</v>
      </c>
      <c r="F1257" s="70" t="s">
        <v>432</v>
      </c>
      <c r="G1257" s="75" t="s">
        <v>237</v>
      </c>
    </row>
    <row r="1258" spans="1:7">
      <c r="A1258" s="71">
        <v>2010</v>
      </c>
      <c r="B1258" s="71" t="s">
        <v>418</v>
      </c>
      <c r="C1258" t="s">
        <v>43</v>
      </c>
      <c r="D1258" s="71" t="s">
        <v>3</v>
      </c>
      <c r="E1258" s="70">
        <f>IF('Total Employment'!R$12&lt;0,"N/A",'Total Employment'!R$12)</f>
        <v>18540</v>
      </c>
      <c r="F1258" s="70" t="s">
        <v>432</v>
      </c>
      <c r="G1258" s="75" t="s">
        <v>438</v>
      </c>
    </row>
    <row r="1259" spans="1:7">
      <c r="A1259" s="71">
        <v>2010</v>
      </c>
      <c r="B1259" s="71" t="s">
        <v>418</v>
      </c>
      <c r="C1259" t="s">
        <v>44</v>
      </c>
      <c r="D1259" s="71" t="s">
        <v>3</v>
      </c>
      <c r="E1259" s="70">
        <f>IF('Total Employment'!R$14&lt;0,"N/A",'Total Employment'!R$14)</f>
        <v>658016</v>
      </c>
      <c r="F1259" s="70" t="s">
        <v>442</v>
      </c>
      <c r="G1259" s="75" t="s">
        <v>71</v>
      </c>
    </row>
    <row r="1260" spans="1:7">
      <c r="A1260" s="71">
        <v>2010</v>
      </c>
      <c r="B1260" s="71" t="s">
        <v>418</v>
      </c>
      <c r="C1260" t="s">
        <v>45</v>
      </c>
      <c r="D1260" s="71" t="s">
        <v>3</v>
      </c>
      <c r="E1260" s="70">
        <f>IF('Total Employment'!R$54&lt;0,"N/A",'Total Employment'!R$54)</f>
        <v>0</v>
      </c>
      <c r="F1260" s="70" t="s">
        <v>422</v>
      </c>
      <c r="G1260" s="75" t="s">
        <v>422</v>
      </c>
    </row>
    <row r="1261" spans="1:7">
      <c r="A1261" s="71">
        <v>2010</v>
      </c>
      <c r="B1261" s="71" t="s">
        <v>418</v>
      </c>
      <c r="C1261" t="s">
        <v>46</v>
      </c>
      <c r="D1261" s="71" t="s">
        <v>3</v>
      </c>
      <c r="E1261" s="70">
        <f>IF('Total Employment'!R$53&lt;0,"N/A",'Total Employment'!R$53)</f>
        <v>383582</v>
      </c>
      <c r="F1261" s="70" t="s">
        <v>425</v>
      </c>
      <c r="G1261" s="75" t="s">
        <v>426</v>
      </c>
    </row>
    <row r="1262" spans="1:7">
      <c r="A1262" s="71">
        <v>2011</v>
      </c>
      <c r="B1262" s="71" t="s">
        <v>418</v>
      </c>
      <c r="C1262" t="s">
        <v>5</v>
      </c>
      <c r="D1262" s="71" t="s">
        <v>3</v>
      </c>
      <c r="E1262" s="70">
        <f>IF('Total Employment'!M$11&lt;0,"N/A",'Total Employment'!M$11)</f>
        <v>2854251</v>
      </c>
      <c r="F1262" s="70"/>
    </row>
    <row r="1263" spans="1:7">
      <c r="A1263" s="71">
        <v>2011</v>
      </c>
      <c r="B1263" s="71" t="s">
        <v>418</v>
      </c>
      <c r="C1263" t="s">
        <v>6</v>
      </c>
      <c r="D1263" s="71" t="s">
        <v>3</v>
      </c>
      <c r="E1263" s="70">
        <f>IF('Total Employment'!M$33&lt;0,"N/A",'Total Employment'!M$33)</f>
        <v>128116</v>
      </c>
      <c r="F1263" s="70" t="s">
        <v>425</v>
      </c>
      <c r="G1263" s="75" t="s">
        <v>426</v>
      </c>
    </row>
    <row r="1264" spans="1:7">
      <c r="A1264" s="71">
        <v>2011</v>
      </c>
      <c r="B1264" s="71" t="s">
        <v>418</v>
      </c>
      <c r="C1264" t="s">
        <v>7</v>
      </c>
      <c r="D1264" s="71" t="s">
        <v>3</v>
      </c>
      <c r="E1264" s="70">
        <f>IF('Total Employment'!M$37&lt;0,"N/A",'Total Employment'!M$37)</f>
        <v>25479</v>
      </c>
      <c r="F1264" s="70" t="s">
        <v>425</v>
      </c>
      <c r="G1264" s="75" t="s">
        <v>426</v>
      </c>
    </row>
    <row r="1265" spans="1:7">
      <c r="A1265" s="71">
        <v>2011</v>
      </c>
      <c r="B1265" s="71" t="s">
        <v>418</v>
      </c>
      <c r="C1265" t="s">
        <v>8</v>
      </c>
      <c r="D1265" s="71" t="s">
        <v>3</v>
      </c>
      <c r="E1265" s="70">
        <f>IF('Total Employment'!M$36&lt;0,"N/A",'Total Employment'!M$36)</f>
        <v>64348</v>
      </c>
      <c r="F1265" s="70" t="s">
        <v>427</v>
      </c>
      <c r="G1265" s="75" t="s">
        <v>428</v>
      </c>
    </row>
    <row r="1266" spans="1:7">
      <c r="A1266" s="71">
        <v>2011</v>
      </c>
      <c r="B1266" s="71" t="s">
        <v>418</v>
      </c>
      <c r="C1266" t="s">
        <v>9</v>
      </c>
      <c r="D1266" s="71" t="s">
        <v>3</v>
      </c>
      <c r="E1266" s="70">
        <f>IF('Total Employment'!M$13&lt;0,"N/A",'Total Employment'!M$13)</f>
        <v>805709</v>
      </c>
      <c r="F1266" s="70" t="s">
        <v>429</v>
      </c>
      <c r="G1266" s="75" t="s">
        <v>422</v>
      </c>
    </row>
    <row r="1267" spans="1:7">
      <c r="A1267" s="71">
        <v>2011</v>
      </c>
      <c r="B1267" s="71" t="s">
        <v>418</v>
      </c>
      <c r="C1267" t="s">
        <v>10</v>
      </c>
      <c r="D1267" s="71" t="s">
        <v>3</v>
      </c>
      <c r="E1267" s="70">
        <f>IF('Total Employment'!M$46&lt;0,"N/A",'Total Employment'!M$46)</f>
        <v>188642</v>
      </c>
      <c r="F1267" s="70" t="s">
        <v>427</v>
      </c>
      <c r="G1267" s="75" t="s">
        <v>428</v>
      </c>
    </row>
    <row r="1268" spans="1:7">
      <c r="A1268" s="71">
        <v>2011</v>
      </c>
      <c r="B1268" s="71" t="s">
        <v>418</v>
      </c>
      <c r="C1268" t="s">
        <v>11</v>
      </c>
      <c r="D1268" s="71" t="s">
        <v>3</v>
      </c>
      <c r="E1268" s="70">
        <f>IF('Total Employment'!M$47&lt;0,"N/A",'Total Employment'!M$47)</f>
        <v>0</v>
      </c>
      <c r="F1268" s="70" t="s">
        <v>427</v>
      </c>
      <c r="G1268" s="75" t="s">
        <v>428</v>
      </c>
    </row>
    <row r="1269" spans="1:7">
      <c r="A1269" s="71">
        <v>2011</v>
      </c>
      <c r="B1269" s="71" t="s">
        <v>418</v>
      </c>
      <c r="C1269" t="s">
        <v>13</v>
      </c>
      <c r="D1269" s="71" t="s">
        <v>3</v>
      </c>
      <c r="E1269" s="70">
        <f>IF(E1268="N/A","N/A",E1267-E1268)</f>
        <v>188642</v>
      </c>
      <c r="F1269" s="70" t="s">
        <v>427</v>
      </c>
      <c r="G1269" s="75" t="s">
        <v>428</v>
      </c>
    </row>
    <row r="1270" spans="1:7">
      <c r="A1270" s="71">
        <v>2011</v>
      </c>
      <c r="B1270" s="71" t="s">
        <v>418</v>
      </c>
      <c r="C1270" t="s">
        <v>14</v>
      </c>
      <c r="D1270" s="71" t="s">
        <v>3</v>
      </c>
      <c r="E1270" s="70">
        <f>IF('Total Employment'!M$34&lt;0,"N/A",'Total Employment'!M$34)</f>
        <v>0</v>
      </c>
      <c r="F1270" s="70" t="s">
        <v>427</v>
      </c>
      <c r="G1270" s="75" t="s">
        <v>431</v>
      </c>
    </row>
    <row r="1271" spans="1:7">
      <c r="A1271" s="71">
        <v>2011</v>
      </c>
      <c r="B1271" s="71" t="s">
        <v>418</v>
      </c>
      <c r="C1271" t="s">
        <v>15</v>
      </c>
      <c r="D1271" s="71" t="s">
        <v>3</v>
      </c>
      <c r="E1271" s="70">
        <f>IF('Total Employment'!M$35&lt;0,"N/A",'Total Employment'!M$35)</f>
        <v>0</v>
      </c>
      <c r="F1271" s="70" t="s">
        <v>427</v>
      </c>
      <c r="G1271" s="75" t="s">
        <v>431</v>
      </c>
    </row>
    <row r="1272" spans="1:7">
      <c r="A1272" s="71">
        <v>2011</v>
      </c>
      <c r="B1272" s="71" t="s">
        <v>418</v>
      </c>
      <c r="C1272" t="s">
        <v>16</v>
      </c>
      <c r="D1272" s="71" t="s">
        <v>3</v>
      </c>
      <c r="E1272" s="70">
        <f>IF(E1271="N/A","N/A",E1270-E1271)</f>
        <v>0</v>
      </c>
      <c r="F1272" s="70" t="s">
        <v>427</v>
      </c>
      <c r="G1272" s="75" t="s">
        <v>431</v>
      </c>
    </row>
    <row r="1273" spans="1:7">
      <c r="A1273" s="71">
        <v>2011</v>
      </c>
      <c r="B1273" s="71" t="s">
        <v>418</v>
      </c>
      <c r="C1273" t="s">
        <v>17</v>
      </c>
      <c r="D1273" s="71" t="s">
        <v>3</v>
      </c>
      <c r="E1273" s="70">
        <f>IF('Total Employment'!M$16&lt;0,"N/A",'Total Employment'!M$16)</f>
        <v>38311</v>
      </c>
      <c r="F1273" s="70" t="s">
        <v>427</v>
      </c>
      <c r="G1273" s="75" t="s">
        <v>428</v>
      </c>
    </row>
    <row r="1274" spans="1:7">
      <c r="A1274" s="71">
        <v>2011</v>
      </c>
      <c r="B1274" s="71" t="s">
        <v>418</v>
      </c>
      <c r="C1274" t="s">
        <v>18</v>
      </c>
      <c r="D1274" s="71" t="s">
        <v>3</v>
      </c>
      <c r="E1274" s="70">
        <f>IF('Total Employment'!M$41&lt;0,"N/A",'Total Employment'!M$41)</f>
        <v>2973</v>
      </c>
      <c r="F1274" s="70" t="s">
        <v>432</v>
      </c>
      <c r="G1274" s="75" t="s">
        <v>430</v>
      </c>
    </row>
    <row r="1275" spans="1:7">
      <c r="A1275" s="71">
        <v>2011</v>
      </c>
      <c r="B1275" s="71" t="s">
        <v>418</v>
      </c>
      <c r="C1275" t="s">
        <v>19</v>
      </c>
      <c r="D1275" s="71" t="s">
        <v>3</v>
      </c>
      <c r="E1275" s="70">
        <f>IF('Total Employment'!M$15&lt;0,"N/A",'Total Employment'!M$15)</f>
        <v>48348</v>
      </c>
      <c r="F1275" s="70" t="s">
        <v>427</v>
      </c>
      <c r="G1275" s="75" t="s">
        <v>430</v>
      </c>
    </row>
    <row r="1276" spans="1:7">
      <c r="A1276" s="71">
        <v>2011</v>
      </c>
      <c r="B1276" s="71" t="s">
        <v>418</v>
      </c>
      <c r="C1276" t="s">
        <v>20</v>
      </c>
      <c r="D1276" s="71" t="s">
        <v>3</v>
      </c>
      <c r="E1276" s="70">
        <f>IF('Total Employment'!M$52&lt;0,"N/A",'Total Employment'!M$52)</f>
        <v>5041</v>
      </c>
      <c r="F1276" s="70" t="s">
        <v>432</v>
      </c>
      <c r="G1276" s="75" t="s">
        <v>430</v>
      </c>
    </row>
    <row r="1277" spans="1:7">
      <c r="A1277" s="71">
        <v>2011</v>
      </c>
      <c r="B1277" s="71" t="s">
        <v>418</v>
      </c>
      <c r="C1277" t="s">
        <v>21</v>
      </c>
      <c r="D1277" s="71" t="s">
        <v>3</v>
      </c>
      <c r="E1277" s="70">
        <f>IF('Total Employment'!M$48&lt;0,"N/A",'Total Employment'!M$48)</f>
        <v>9296</v>
      </c>
      <c r="F1277" s="70" t="s">
        <v>434</v>
      </c>
      <c r="G1277" s="75" t="s">
        <v>422</v>
      </c>
    </row>
    <row r="1278" spans="1:7">
      <c r="A1278" s="71">
        <v>2011</v>
      </c>
      <c r="B1278" s="71" t="s">
        <v>418</v>
      </c>
      <c r="C1278" t="s">
        <v>421</v>
      </c>
      <c r="D1278" s="71" t="s">
        <v>3</v>
      </c>
      <c r="E1278" s="70">
        <f>IF('Total Employment'!M$38&lt;0,"N/A",'Total Employment'!M$38)</f>
        <v>371859</v>
      </c>
      <c r="F1278" s="70" t="s">
        <v>427</v>
      </c>
      <c r="G1278" s="75" t="s">
        <v>433</v>
      </c>
    </row>
    <row r="1279" spans="1:7">
      <c r="A1279" s="71">
        <v>2011</v>
      </c>
      <c r="B1279" s="71" t="s">
        <v>418</v>
      </c>
      <c r="C1279" t="s">
        <v>22</v>
      </c>
      <c r="D1279" s="71" t="s">
        <v>3</v>
      </c>
      <c r="E1279" s="70">
        <f>IF('Total Employment'!M$39&lt;0,"N/A",'Total Employment'!M$39)</f>
        <v>163096</v>
      </c>
      <c r="F1279" s="70" t="s">
        <v>427</v>
      </c>
      <c r="G1279" s="75" t="s">
        <v>433</v>
      </c>
    </row>
    <row r="1280" spans="1:7">
      <c r="A1280" s="71">
        <v>2011</v>
      </c>
      <c r="B1280" s="71" t="s">
        <v>418</v>
      </c>
      <c r="C1280" t="s">
        <v>23</v>
      </c>
      <c r="D1280" s="71" t="s">
        <v>3</v>
      </c>
      <c r="E1280" s="70">
        <f>IF('Total Employment'!M$40&lt;0,"N/A",'Total Employment'!M$40)</f>
        <v>208763</v>
      </c>
      <c r="F1280" s="70" t="s">
        <v>427</v>
      </c>
      <c r="G1280" s="75" t="s">
        <v>433</v>
      </c>
    </row>
    <row r="1281" spans="1:7">
      <c r="A1281" s="71">
        <v>2011</v>
      </c>
      <c r="B1281" s="71" t="s">
        <v>418</v>
      </c>
      <c r="C1281" t="s">
        <v>24</v>
      </c>
      <c r="D1281" s="71" t="s">
        <v>3</v>
      </c>
      <c r="E1281" s="70">
        <f>IF('Total Employment'!M$32&lt;0,"N/A",'Total Employment'!M$32)</f>
        <v>70754</v>
      </c>
      <c r="F1281" s="70" t="s">
        <v>435</v>
      </c>
      <c r="G1281" s="75" t="s">
        <v>436</v>
      </c>
    </row>
    <row r="1282" spans="1:7">
      <c r="A1282" s="71">
        <v>2011</v>
      </c>
      <c r="B1282" s="71" t="s">
        <v>418</v>
      </c>
      <c r="C1282" t="s">
        <v>25</v>
      </c>
      <c r="D1282" s="71" t="s">
        <v>3</v>
      </c>
      <c r="E1282" s="70">
        <f>IF('Total Employment'!M$42&lt;0,"N/A",'Total Employment'!M$42)</f>
        <v>15269</v>
      </c>
      <c r="F1282" s="70" t="s">
        <v>434</v>
      </c>
      <c r="G1282" s="75" t="s">
        <v>437</v>
      </c>
    </row>
    <row r="1283" spans="1:7">
      <c r="A1283" s="71">
        <v>2011</v>
      </c>
      <c r="B1283" s="71" t="s">
        <v>418</v>
      </c>
      <c r="C1283" t="s">
        <v>26</v>
      </c>
      <c r="D1283" s="71" t="s">
        <v>3</v>
      </c>
      <c r="E1283" s="70">
        <f>IF('Total Employment'!M$45&lt;0,"N/A",'Total Employment'!M$45)</f>
        <v>27339</v>
      </c>
      <c r="F1283" s="70" t="s">
        <v>427</v>
      </c>
      <c r="G1283" s="75" t="s">
        <v>69</v>
      </c>
    </row>
    <row r="1284" spans="1:7">
      <c r="A1284" s="71">
        <v>2011</v>
      </c>
      <c r="B1284" s="71" t="s">
        <v>418</v>
      </c>
      <c r="C1284" t="s">
        <v>27</v>
      </c>
      <c r="D1284" s="71" t="s">
        <v>3</v>
      </c>
      <c r="E1284" s="70">
        <f>IF('Total Employment'!M$44&lt;0,"N/A",'Total Employment'!M$44)</f>
        <v>188233</v>
      </c>
      <c r="F1284" s="70" t="s">
        <v>427</v>
      </c>
      <c r="G1284" s="75" t="s">
        <v>69</v>
      </c>
    </row>
    <row r="1285" spans="1:7">
      <c r="A1285" s="71">
        <v>2011</v>
      </c>
      <c r="B1285" s="71" t="s">
        <v>418</v>
      </c>
      <c r="C1285" t="s">
        <v>28</v>
      </c>
      <c r="D1285" s="71" t="s">
        <v>3</v>
      </c>
      <c r="E1285" s="70">
        <f>IF('Total Employment'!M$51&lt;0,"N/A",'Total Employment'!M$51)</f>
        <v>0</v>
      </c>
      <c r="F1285" s="70" t="s">
        <v>422</v>
      </c>
      <c r="G1285" s="76" t="s">
        <v>422</v>
      </c>
    </row>
    <row r="1286" spans="1:7">
      <c r="A1286" s="71">
        <v>2011</v>
      </c>
      <c r="B1286" s="71" t="s">
        <v>418</v>
      </c>
      <c r="C1286" t="s">
        <v>29</v>
      </c>
      <c r="D1286" s="71" t="s">
        <v>3</v>
      </c>
      <c r="E1286" s="70">
        <f>IF('Total Employment'!M$50&lt;0,"N/A",'Total Employment'!M$50)</f>
        <v>0</v>
      </c>
      <c r="F1286" s="70" t="s">
        <v>422</v>
      </c>
      <c r="G1286" s="76" t="s">
        <v>422</v>
      </c>
    </row>
    <row r="1287" spans="1:7">
      <c r="A1287" s="71">
        <v>2011</v>
      </c>
      <c r="B1287" s="71" t="s">
        <v>418</v>
      </c>
      <c r="C1287" t="s">
        <v>30</v>
      </c>
      <c r="D1287" s="71" t="s">
        <v>3</v>
      </c>
      <c r="E1287" s="70">
        <f>IF('Total Employment'!M$56&lt;0,"N/A",'Total Employment'!M$56)</f>
        <v>0</v>
      </c>
      <c r="F1287" s="70" t="s">
        <v>422</v>
      </c>
      <c r="G1287" s="76" t="s">
        <v>422</v>
      </c>
    </row>
    <row r="1288" spans="1:7">
      <c r="A1288" s="71">
        <v>2011</v>
      </c>
      <c r="B1288" s="71" t="s">
        <v>418</v>
      </c>
      <c r="C1288" t="s">
        <v>31</v>
      </c>
      <c r="D1288" s="71" t="s">
        <v>3</v>
      </c>
      <c r="E1288" s="70">
        <f>IF('Total Employment'!M$57&lt;0,"N/A",'Total Employment'!M$57)</f>
        <v>0</v>
      </c>
      <c r="F1288" s="70" t="s">
        <v>422</v>
      </c>
      <c r="G1288" s="76" t="s">
        <v>422</v>
      </c>
    </row>
    <row r="1289" spans="1:7">
      <c r="A1289" s="71">
        <v>2011</v>
      </c>
      <c r="B1289" s="71" t="s">
        <v>418</v>
      </c>
      <c r="C1289" t="s">
        <v>32</v>
      </c>
      <c r="D1289" s="71" t="s">
        <v>3</v>
      </c>
      <c r="E1289" s="70">
        <f>IF('Total Employment'!M$58&lt;0,"N/A",'Total Employment'!M$58)</f>
        <v>0</v>
      </c>
      <c r="F1289" s="70" t="s">
        <v>422</v>
      </c>
      <c r="G1289" s="76" t="s">
        <v>422</v>
      </c>
    </row>
    <row r="1290" spans="1:7">
      <c r="A1290" s="71">
        <v>2011</v>
      </c>
      <c r="B1290" s="71" t="s">
        <v>418</v>
      </c>
      <c r="C1290" t="s">
        <v>33</v>
      </c>
      <c r="D1290" s="71" t="s">
        <v>3</v>
      </c>
      <c r="E1290" s="70">
        <f>IF('Total Employment'!M$59&lt;0,"N/A",'Total Employment'!M$59)</f>
        <v>0</v>
      </c>
      <c r="F1290" s="70" t="s">
        <v>422</v>
      </c>
      <c r="G1290" s="76" t="s">
        <v>422</v>
      </c>
    </row>
    <row r="1291" spans="1:7">
      <c r="A1291" s="71">
        <v>2011</v>
      </c>
      <c r="B1291" s="71" t="s">
        <v>418</v>
      </c>
      <c r="C1291" t="s">
        <v>34</v>
      </c>
      <c r="D1291" s="71" t="s">
        <v>3</v>
      </c>
      <c r="E1291" s="70">
        <f>IF('Total Employment'!M$17&lt;0,"N/A",'Total Employment'!M$17)</f>
        <v>10519</v>
      </c>
      <c r="F1291" s="70" t="s">
        <v>432</v>
      </c>
      <c r="G1291" s="76" t="s">
        <v>443</v>
      </c>
    </row>
    <row r="1292" spans="1:7">
      <c r="A1292" s="71">
        <v>2011</v>
      </c>
      <c r="B1292" s="71" t="s">
        <v>418</v>
      </c>
      <c r="C1292" t="s">
        <v>35</v>
      </c>
      <c r="D1292" s="71" t="s">
        <v>3</v>
      </c>
      <c r="E1292" s="70">
        <f>IF('Total Employment'!M$18&lt;0,"N/A",'Total Employment'!M$18)</f>
        <v>0</v>
      </c>
      <c r="F1292" s="70" t="s">
        <v>432</v>
      </c>
      <c r="G1292" s="75" t="s">
        <v>439</v>
      </c>
    </row>
    <row r="1293" spans="1:7">
      <c r="A1293" s="71">
        <v>2011</v>
      </c>
      <c r="B1293" s="71" t="s">
        <v>418</v>
      </c>
      <c r="C1293" t="s">
        <v>36</v>
      </c>
      <c r="D1293" s="71" t="s">
        <v>3</v>
      </c>
      <c r="E1293" s="70">
        <f>IF('Total Employment'!M$19&lt;0,"N/A",'Total Employment'!M$19)</f>
        <v>0</v>
      </c>
      <c r="F1293" s="70" t="s">
        <v>432</v>
      </c>
      <c r="G1293" s="75" t="s">
        <v>439</v>
      </c>
    </row>
    <row r="1294" spans="1:7">
      <c r="A1294" s="71">
        <v>2011</v>
      </c>
      <c r="B1294" s="71" t="s">
        <v>418</v>
      </c>
      <c r="C1294" t="s">
        <v>37</v>
      </c>
      <c r="D1294" s="71" t="s">
        <v>3</v>
      </c>
      <c r="E1294" s="70">
        <f>IF('Total Employment'!M$20&lt;0,"N/A",'Total Employment'!M$20)</f>
        <v>0</v>
      </c>
      <c r="F1294" s="70" t="s">
        <v>432</v>
      </c>
      <c r="G1294" s="75" t="s">
        <v>439</v>
      </c>
    </row>
    <row r="1295" spans="1:7">
      <c r="A1295" s="71">
        <v>2011</v>
      </c>
      <c r="B1295" s="71" t="s">
        <v>418</v>
      </c>
      <c r="C1295" t="s">
        <v>38</v>
      </c>
      <c r="D1295" s="71" t="s">
        <v>3</v>
      </c>
      <c r="E1295" s="70">
        <f>IF('Total Employment'!M$28&lt;0,"N/A",'Total Employment'!M$28)</f>
        <v>0</v>
      </c>
      <c r="F1295" s="70" t="s">
        <v>432</v>
      </c>
      <c r="G1295" s="75" t="s">
        <v>440</v>
      </c>
    </row>
    <row r="1296" spans="1:7">
      <c r="A1296" s="71">
        <v>2011</v>
      </c>
      <c r="B1296" s="71" t="s">
        <v>418</v>
      </c>
      <c r="C1296" t="s">
        <v>39</v>
      </c>
      <c r="D1296" s="71" t="s">
        <v>3</v>
      </c>
      <c r="E1296" s="70">
        <f>IF('Total Employment'!M$29&lt;0,"N/A",'Total Employment'!M$29)</f>
        <v>0</v>
      </c>
      <c r="F1296" s="70" t="s">
        <v>432</v>
      </c>
      <c r="G1296" s="75" t="s">
        <v>440</v>
      </c>
    </row>
    <row r="1297" spans="1:7">
      <c r="A1297" s="71">
        <v>2011</v>
      </c>
      <c r="B1297" s="71" t="s">
        <v>418</v>
      </c>
      <c r="C1297" t="s">
        <v>40</v>
      </c>
      <c r="D1297" s="71" t="s">
        <v>3</v>
      </c>
      <c r="E1297" s="70">
        <f>IF('Total Employment'!M$30&lt;0,"N/A",'Total Employment'!M$30)</f>
        <v>0</v>
      </c>
      <c r="F1297" s="70" t="s">
        <v>432</v>
      </c>
      <c r="G1297" s="75" t="s">
        <v>440</v>
      </c>
    </row>
    <row r="1298" spans="1:7">
      <c r="A1298" s="71">
        <v>2011</v>
      </c>
      <c r="B1298" s="71" t="s">
        <v>418</v>
      </c>
      <c r="C1298" t="s">
        <v>208</v>
      </c>
      <c r="D1298" s="71" t="s">
        <v>3</v>
      </c>
      <c r="E1298" s="70">
        <f>IF('Total Employment'!M$31&lt;0,"N/A",'Total Employment'!M$31)</f>
        <v>10519</v>
      </c>
      <c r="F1298" s="70" t="s">
        <v>432</v>
      </c>
      <c r="G1298" s="75" t="s">
        <v>441</v>
      </c>
    </row>
    <row r="1299" spans="1:7">
      <c r="A1299" s="71">
        <v>2011</v>
      </c>
      <c r="B1299" s="71" t="s">
        <v>418</v>
      </c>
      <c r="C1299" t="s">
        <v>42</v>
      </c>
      <c r="D1299" s="71" t="s">
        <v>3</v>
      </c>
      <c r="E1299" s="70">
        <f>IF('Total Employment'!M$43&lt;0,"N/A",'Total Employment'!M$43)</f>
        <v>3871</v>
      </c>
      <c r="F1299" s="70" t="s">
        <v>432</v>
      </c>
      <c r="G1299" s="75" t="s">
        <v>237</v>
      </c>
    </row>
    <row r="1300" spans="1:7">
      <c r="A1300" s="71">
        <v>2011</v>
      </c>
      <c r="B1300" s="71" t="s">
        <v>418</v>
      </c>
      <c r="C1300" t="s">
        <v>43</v>
      </c>
      <c r="D1300" s="71" t="s">
        <v>3</v>
      </c>
      <c r="E1300" s="70">
        <f>IF('Total Employment'!M$12&lt;0,"N/A",'Total Employment'!M$12)</f>
        <v>18727</v>
      </c>
      <c r="F1300" s="70" t="s">
        <v>432</v>
      </c>
      <c r="G1300" s="75" t="s">
        <v>438</v>
      </c>
    </row>
    <row r="1301" spans="1:7">
      <c r="A1301" s="71">
        <v>2011</v>
      </c>
      <c r="B1301" s="71" t="s">
        <v>418</v>
      </c>
      <c r="C1301" t="s">
        <v>44</v>
      </c>
      <c r="D1301" s="71" t="s">
        <v>3</v>
      </c>
      <c r="E1301" s="70">
        <f>IF('Total Employment'!M$14&lt;0,"N/A",'Total Employment'!M$14)</f>
        <v>632471</v>
      </c>
      <c r="F1301" s="70" t="s">
        <v>442</v>
      </c>
      <c r="G1301" s="75" t="s">
        <v>71</v>
      </c>
    </row>
    <row r="1302" spans="1:7">
      <c r="A1302" s="71">
        <v>2011</v>
      </c>
      <c r="B1302" s="71" t="s">
        <v>418</v>
      </c>
      <c r="C1302" t="s">
        <v>45</v>
      </c>
      <c r="D1302" s="71" t="s">
        <v>3</v>
      </c>
      <c r="E1302" s="70">
        <f>IF('Total Employment'!M$54&lt;0,"N/A",'Total Employment'!M$54)</f>
        <v>0</v>
      </c>
      <c r="F1302" s="70" t="s">
        <v>422</v>
      </c>
      <c r="G1302" s="75" t="s">
        <v>422</v>
      </c>
    </row>
    <row r="1303" spans="1:7">
      <c r="A1303" s="71">
        <v>2011</v>
      </c>
      <c r="B1303" s="71" t="s">
        <v>418</v>
      </c>
      <c r="C1303" t="s">
        <v>46</v>
      </c>
      <c r="D1303" s="71" t="s">
        <v>3</v>
      </c>
      <c r="E1303" s="70">
        <f>IF('Total Employment'!M$53&lt;0,"N/A",'Total Employment'!M$53)</f>
        <v>198946</v>
      </c>
      <c r="F1303" s="70" t="s">
        <v>425</v>
      </c>
      <c r="G1303" s="75" t="s">
        <v>426</v>
      </c>
    </row>
    <row r="1304" spans="1:7">
      <c r="C1304"/>
      <c r="E1304" s="70"/>
      <c r="F1304" s="70"/>
    </row>
    <row r="1305" spans="1:7">
      <c r="C1305"/>
      <c r="E1305" s="70"/>
      <c r="F1305" s="70"/>
    </row>
    <row r="1306" spans="1:7">
      <c r="C1306"/>
      <c r="E1306" s="70"/>
      <c r="F1306" s="70"/>
    </row>
    <row r="1307" spans="1:7">
      <c r="C1307"/>
      <c r="E1307" s="70"/>
      <c r="F1307" s="70"/>
    </row>
    <row r="1308" spans="1:7">
      <c r="C1308"/>
      <c r="E1308" s="70"/>
      <c r="F1308" s="70"/>
    </row>
    <row r="1309" spans="1:7">
      <c r="C1309"/>
      <c r="E1309" s="70"/>
      <c r="F1309" s="70"/>
    </row>
    <row r="1310" spans="1:7">
      <c r="C1310"/>
      <c r="E1310" s="70"/>
      <c r="F1310" s="70"/>
    </row>
    <row r="1311" spans="1:7">
      <c r="C1311"/>
      <c r="E1311" s="70"/>
      <c r="F1311" s="70"/>
    </row>
    <row r="1312" spans="1:7">
      <c r="C1312"/>
      <c r="E1312" s="70"/>
      <c r="F1312" s="70"/>
    </row>
    <row r="1313" spans="3:7">
      <c r="C1313"/>
      <c r="E1313" s="70"/>
      <c r="F1313" s="70"/>
    </row>
    <row r="1314" spans="3:7">
      <c r="C1314"/>
      <c r="E1314" s="70"/>
      <c r="F1314" s="70"/>
    </row>
    <row r="1315" spans="3:7">
      <c r="C1315"/>
      <c r="E1315" s="70"/>
      <c r="F1315" s="70"/>
    </row>
    <row r="1316" spans="3:7">
      <c r="C1316"/>
      <c r="E1316" s="70"/>
      <c r="F1316" s="70"/>
    </row>
    <row r="1317" spans="3:7">
      <c r="C1317"/>
      <c r="E1317" s="70"/>
      <c r="F1317" s="70"/>
    </row>
    <row r="1318" spans="3:7">
      <c r="C1318"/>
      <c r="E1318" s="70"/>
      <c r="F1318" s="70"/>
    </row>
    <row r="1319" spans="3:7">
      <c r="C1319"/>
      <c r="E1319" s="70"/>
      <c r="F1319" s="70"/>
    </row>
    <row r="1320" spans="3:7">
      <c r="C1320"/>
      <c r="E1320" s="70"/>
      <c r="F1320" s="70"/>
    </row>
    <row r="1321" spans="3:7">
      <c r="C1321"/>
      <c r="E1321" s="70"/>
      <c r="F1321" s="70"/>
    </row>
    <row r="1322" spans="3:7">
      <c r="C1322"/>
      <c r="E1322" s="70"/>
      <c r="F1322" s="70"/>
    </row>
    <row r="1323" spans="3:7">
      <c r="C1323"/>
      <c r="E1323" s="70"/>
      <c r="F1323" s="70"/>
    </row>
    <row r="1324" spans="3:7">
      <c r="C1324"/>
      <c r="E1324" s="70"/>
      <c r="F1324" s="70"/>
    </row>
    <row r="1325" spans="3:7">
      <c r="C1325"/>
      <c r="E1325" s="70"/>
      <c r="F1325" s="70"/>
    </row>
    <row r="1326" spans="3:7">
      <c r="C1326"/>
      <c r="E1326" s="70"/>
      <c r="F1326" s="70"/>
    </row>
    <row r="1327" spans="3:7">
      <c r="C1327"/>
      <c r="E1327" s="70"/>
      <c r="F1327" s="70"/>
      <c r="G1327" s="76"/>
    </row>
    <row r="1328" spans="3:7">
      <c r="C1328"/>
      <c r="E1328" s="70"/>
      <c r="F1328" s="70"/>
      <c r="G1328" s="76"/>
    </row>
    <row r="1329" spans="3:7">
      <c r="C1329"/>
      <c r="E1329" s="70"/>
      <c r="F1329" s="70"/>
      <c r="G1329" s="76"/>
    </row>
    <row r="1330" spans="3:7">
      <c r="C1330"/>
      <c r="E1330" s="70"/>
      <c r="F1330" s="70"/>
      <c r="G1330" s="76"/>
    </row>
    <row r="1331" spans="3:7">
      <c r="C1331"/>
      <c r="E1331" s="70"/>
      <c r="F1331" s="70"/>
      <c r="G1331" s="76"/>
    </row>
    <row r="1332" spans="3:7">
      <c r="C1332"/>
      <c r="E1332" s="70"/>
      <c r="F1332" s="70"/>
      <c r="G1332" s="76"/>
    </row>
    <row r="1333" spans="3:7">
      <c r="C1333"/>
      <c r="E1333" s="70"/>
      <c r="F1333" s="70"/>
      <c r="G1333" s="76"/>
    </row>
    <row r="1334" spans="3:7">
      <c r="C1334"/>
      <c r="E1334" s="70"/>
      <c r="F1334" s="70"/>
    </row>
    <row r="1335" spans="3:7">
      <c r="C1335"/>
      <c r="E1335" s="70"/>
      <c r="F1335" s="70"/>
    </row>
    <row r="1336" spans="3:7">
      <c r="C1336"/>
      <c r="E1336" s="70"/>
      <c r="F1336" s="70"/>
    </row>
    <row r="1337" spans="3:7">
      <c r="C1337"/>
      <c r="E1337" s="70"/>
      <c r="F1337" s="70"/>
    </row>
    <row r="1338" spans="3:7">
      <c r="C1338"/>
      <c r="E1338" s="70"/>
      <c r="F1338" s="70"/>
    </row>
    <row r="1339" spans="3:7">
      <c r="C1339"/>
      <c r="E1339" s="70"/>
      <c r="F1339" s="70"/>
    </row>
    <row r="1340" spans="3:7">
      <c r="C1340"/>
      <c r="E1340" s="70"/>
      <c r="F1340" s="70"/>
    </row>
    <row r="1341" spans="3:7">
      <c r="C1341"/>
      <c r="E1341" s="70"/>
      <c r="F1341" s="70"/>
    </row>
    <row r="1342" spans="3:7">
      <c r="C1342"/>
      <c r="E1342" s="70"/>
      <c r="F1342" s="70"/>
    </row>
    <row r="1343" spans="3:7">
      <c r="C1343"/>
      <c r="E1343" s="70"/>
      <c r="F1343" s="70"/>
    </row>
    <row r="1344" spans="3:7">
      <c r="C1344"/>
      <c r="E1344" s="70"/>
      <c r="F1344" s="70"/>
    </row>
    <row r="1345" spans="3:6">
      <c r="C1345"/>
      <c r="E1345" s="70"/>
      <c r="F1345" s="70"/>
    </row>
    <row r="1346" spans="3:6">
      <c r="C1346"/>
      <c r="E1346" s="70"/>
      <c r="F1346" s="70"/>
    </row>
    <row r="1347" spans="3:6">
      <c r="C1347"/>
      <c r="E1347" s="70"/>
      <c r="F1347" s="70"/>
    </row>
    <row r="1348" spans="3:6">
      <c r="C1348"/>
      <c r="E1348" s="70"/>
      <c r="F1348" s="70"/>
    </row>
    <row r="1349" spans="3:6">
      <c r="C1349"/>
      <c r="E1349" s="70"/>
      <c r="F1349" s="70"/>
    </row>
    <row r="1350" spans="3:6">
      <c r="C1350"/>
      <c r="E1350" s="70"/>
      <c r="F1350" s="70"/>
    </row>
    <row r="1351" spans="3:6">
      <c r="C1351"/>
      <c r="E1351" s="70"/>
      <c r="F1351" s="70"/>
    </row>
    <row r="1352" spans="3:6">
      <c r="C1352"/>
      <c r="E1352" s="70"/>
      <c r="F1352" s="70"/>
    </row>
    <row r="1353" spans="3:6">
      <c r="C1353"/>
      <c r="E1353" s="70"/>
      <c r="F1353" s="70"/>
    </row>
    <row r="1354" spans="3:6">
      <c r="C1354"/>
      <c r="E1354" s="70"/>
      <c r="F1354" s="70"/>
    </row>
    <row r="1355" spans="3:6">
      <c r="C1355"/>
      <c r="E1355" s="70"/>
      <c r="F1355" s="70"/>
    </row>
    <row r="1356" spans="3:6">
      <c r="C1356"/>
      <c r="E1356" s="70"/>
      <c r="F1356" s="70"/>
    </row>
    <row r="1357" spans="3:6">
      <c r="C1357"/>
      <c r="E1357" s="70"/>
      <c r="F1357" s="70"/>
    </row>
    <row r="1358" spans="3:6">
      <c r="C1358"/>
      <c r="E1358" s="70"/>
      <c r="F1358" s="70"/>
    </row>
    <row r="1359" spans="3:6">
      <c r="C1359"/>
      <c r="E1359" s="70"/>
      <c r="F1359" s="70"/>
    </row>
    <row r="1360" spans="3:6">
      <c r="C1360"/>
      <c r="E1360" s="70"/>
      <c r="F1360" s="70"/>
    </row>
    <row r="1361" spans="3:7">
      <c r="C1361"/>
      <c r="E1361" s="70"/>
      <c r="F1361" s="70"/>
    </row>
    <row r="1362" spans="3:7">
      <c r="C1362"/>
      <c r="E1362" s="70"/>
      <c r="F1362" s="70"/>
    </row>
    <row r="1363" spans="3:7">
      <c r="C1363"/>
      <c r="E1363" s="70"/>
      <c r="F1363" s="70"/>
    </row>
    <row r="1364" spans="3:7">
      <c r="C1364"/>
      <c r="E1364" s="70"/>
      <c r="F1364" s="70"/>
    </row>
    <row r="1365" spans="3:7">
      <c r="C1365"/>
      <c r="E1365" s="70"/>
      <c r="F1365" s="70"/>
    </row>
    <row r="1366" spans="3:7">
      <c r="C1366"/>
      <c r="E1366" s="70"/>
      <c r="F1366" s="70"/>
    </row>
    <row r="1367" spans="3:7">
      <c r="C1367"/>
      <c r="E1367" s="70"/>
      <c r="F1367" s="70"/>
    </row>
    <row r="1368" spans="3:7">
      <c r="C1368"/>
      <c r="E1368" s="70"/>
      <c r="F1368" s="70"/>
    </row>
    <row r="1369" spans="3:7">
      <c r="C1369"/>
      <c r="E1369" s="70"/>
      <c r="F1369" s="70"/>
      <c r="G1369" s="76"/>
    </row>
    <row r="1370" spans="3:7">
      <c r="C1370"/>
      <c r="E1370" s="70"/>
      <c r="F1370" s="70"/>
      <c r="G1370" s="76"/>
    </row>
    <row r="1371" spans="3:7">
      <c r="C1371"/>
      <c r="E1371" s="70"/>
      <c r="F1371" s="70"/>
      <c r="G1371" s="76"/>
    </row>
    <row r="1372" spans="3:7">
      <c r="C1372"/>
      <c r="E1372" s="70"/>
      <c r="F1372" s="70"/>
      <c r="G1372" s="76"/>
    </row>
    <row r="1373" spans="3:7">
      <c r="C1373"/>
      <c r="E1373" s="70"/>
      <c r="F1373" s="70"/>
      <c r="G1373" s="76"/>
    </row>
    <row r="1374" spans="3:7">
      <c r="C1374"/>
      <c r="E1374" s="70"/>
      <c r="F1374" s="70"/>
      <c r="G1374" s="76"/>
    </row>
    <row r="1375" spans="3:7">
      <c r="C1375"/>
      <c r="E1375" s="70"/>
      <c r="F1375" s="70"/>
      <c r="G1375" s="76"/>
    </row>
    <row r="1376" spans="3:7">
      <c r="C1376"/>
      <c r="E1376" s="70"/>
      <c r="F1376" s="70"/>
    </row>
    <row r="1377" spans="1:7">
      <c r="C1377"/>
      <c r="E1377" s="70"/>
      <c r="F1377" s="70"/>
    </row>
    <row r="1378" spans="1:7">
      <c r="C1378"/>
      <c r="E1378" s="70"/>
      <c r="F1378" s="70"/>
    </row>
    <row r="1379" spans="1:7">
      <c r="C1379"/>
      <c r="E1379" s="70"/>
      <c r="F1379" s="70"/>
    </row>
    <row r="1380" spans="1:7">
      <c r="C1380"/>
      <c r="E1380" s="70"/>
      <c r="F1380" s="70"/>
    </row>
    <row r="1381" spans="1:7">
      <c r="C1381"/>
      <c r="E1381" s="70"/>
      <c r="F1381" s="70"/>
    </row>
    <row r="1382" spans="1:7">
      <c r="C1382"/>
      <c r="E1382" s="70"/>
      <c r="F1382" s="70"/>
    </row>
    <row r="1383" spans="1:7">
      <c r="C1383"/>
      <c r="E1383" s="70"/>
      <c r="F1383" s="70"/>
    </row>
    <row r="1384" spans="1:7">
      <c r="C1384"/>
      <c r="E1384" s="70"/>
      <c r="F1384" s="70"/>
    </row>
    <row r="1385" spans="1:7">
      <c r="C1385"/>
      <c r="E1385" s="70"/>
      <c r="F1385" s="70"/>
    </row>
    <row r="1386" spans="1:7">
      <c r="C1386"/>
      <c r="E1386" s="70"/>
      <c r="F1386" s="70"/>
    </row>
    <row r="1387" spans="1:7">
      <c r="C1387"/>
      <c r="E1387" s="70"/>
      <c r="F1387" s="70"/>
    </row>
    <row r="1388" spans="1:7">
      <c r="A1388" s="71">
        <v>1980</v>
      </c>
      <c r="B1388" s="71" t="s">
        <v>418</v>
      </c>
      <c r="C1388" t="s">
        <v>5</v>
      </c>
      <c r="D1388" s="71" t="s">
        <v>4</v>
      </c>
      <c r="E1388" s="70" t="str">
        <f>IF('FT Employment'!FG$11&lt;0,"N/A",'FT Employment'!FG$11)</f>
        <v>N/A</v>
      </c>
      <c r="F1388" s="70"/>
    </row>
    <row r="1389" spans="1:7">
      <c r="A1389" s="71">
        <v>1980</v>
      </c>
      <c r="B1389" s="71" t="s">
        <v>418</v>
      </c>
      <c r="C1389" t="s">
        <v>6</v>
      </c>
      <c r="D1389" s="71" t="s">
        <v>4</v>
      </c>
      <c r="E1389" s="70" t="str">
        <f>IF('FT Employment'!FG$33&lt;0,"N/A",'FT Employment'!FG$33)</f>
        <v>N/A</v>
      </c>
      <c r="F1389" s="70" t="s">
        <v>425</v>
      </c>
      <c r="G1389" s="75" t="s">
        <v>426</v>
      </c>
    </row>
    <row r="1390" spans="1:7">
      <c r="A1390" s="71">
        <v>1980</v>
      </c>
      <c r="B1390" s="71" t="s">
        <v>418</v>
      </c>
      <c r="C1390" t="s">
        <v>7</v>
      </c>
      <c r="D1390" s="71" t="s">
        <v>4</v>
      </c>
      <c r="E1390" s="70" t="str">
        <f>IF('FT Employment'!FG$37&lt;0,"N/A",'FT Employment'!FG$37)</f>
        <v>N/A</v>
      </c>
      <c r="F1390" s="70" t="s">
        <v>425</v>
      </c>
      <c r="G1390" s="75" t="s">
        <v>426</v>
      </c>
    </row>
    <row r="1391" spans="1:7">
      <c r="A1391" s="71">
        <v>1980</v>
      </c>
      <c r="B1391" s="71" t="s">
        <v>418</v>
      </c>
      <c r="C1391" t="s">
        <v>8</v>
      </c>
      <c r="D1391" s="71" t="s">
        <v>4</v>
      </c>
      <c r="E1391" s="70" t="str">
        <f>IF('FT Employment'!FG$36&lt;0,"N/A",'FT Employment'!FG$36)</f>
        <v>N/A</v>
      </c>
      <c r="F1391" s="70" t="s">
        <v>427</v>
      </c>
      <c r="G1391" s="75" t="s">
        <v>428</v>
      </c>
    </row>
    <row r="1392" spans="1:7">
      <c r="A1392" s="71">
        <v>1980</v>
      </c>
      <c r="B1392" s="71" t="s">
        <v>418</v>
      </c>
      <c r="C1392" t="s">
        <v>9</v>
      </c>
      <c r="D1392" s="71" t="s">
        <v>4</v>
      </c>
      <c r="E1392" s="70" t="str">
        <f>IF('FT Employment'!FG$13&lt;0,"N/A",'FT Employment'!FG$13)</f>
        <v>N/A</v>
      </c>
      <c r="F1392" s="70" t="s">
        <v>429</v>
      </c>
      <c r="G1392" s="75" t="s">
        <v>422</v>
      </c>
    </row>
    <row r="1393" spans="1:7">
      <c r="A1393" s="71">
        <v>1980</v>
      </c>
      <c r="B1393" s="71" t="s">
        <v>418</v>
      </c>
      <c r="C1393" t="s">
        <v>10</v>
      </c>
      <c r="D1393" s="71" t="s">
        <v>4</v>
      </c>
      <c r="E1393" s="70" t="str">
        <f>IF('FT Employment'!FG$46&lt;0,"N/A",'FT Employment'!FG$46)</f>
        <v>N/A</v>
      </c>
      <c r="F1393" s="70" t="s">
        <v>427</v>
      </c>
      <c r="G1393" s="75" t="s">
        <v>428</v>
      </c>
    </row>
    <row r="1394" spans="1:7">
      <c r="A1394" s="71">
        <v>1980</v>
      </c>
      <c r="B1394" s="71" t="s">
        <v>418</v>
      </c>
      <c r="C1394" t="s">
        <v>11</v>
      </c>
      <c r="D1394" s="71" t="s">
        <v>4</v>
      </c>
      <c r="E1394" s="70" t="str">
        <f>IF('FT Employment'!FG$47&lt;0,"N/A",'FT Employment'!FG$47)</f>
        <v>N/A</v>
      </c>
      <c r="F1394" s="70" t="s">
        <v>427</v>
      </c>
      <c r="G1394" s="75" t="s">
        <v>428</v>
      </c>
    </row>
    <row r="1395" spans="1:7">
      <c r="A1395" s="71">
        <v>1980</v>
      </c>
      <c r="B1395" s="71" t="s">
        <v>418</v>
      </c>
      <c r="C1395" t="s">
        <v>13</v>
      </c>
      <c r="D1395" s="71" t="s">
        <v>4</v>
      </c>
      <c r="E1395" s="70" t="str">
        <f>IF(E1394="N/A","N/A",E1393-E1394)</f>
        <v>N/A</v>
      </c>
      <c r="F1395" s="70" t="s">
        <v>427</v>
      </c>
      <c r="G1395" s="75" t="s">
        <v>428</v>
      </c>
    </row>
    <row r="1396" spans="1:7">
      <c r="A1396" s="71">
        <v>1980</v>
      </c>
      <c r="B1396" s="71" t="s">
        <v>418</v>
      </c>
      <c r="C1396" t="s">
        <v>14</v>
      </c>
      <c r="D1396" s="71" t="s">
        <v>4</v>
      </c>
      <c r="E1396" s="70">
        <f>IF('FT Employment'!FG$34&lt;0,"N/A",'FT Employment'!FG$34)</f>
        <v>0</v>
      </c>
      <c r="F1396" s="70" t="s">
        <v>427</v>
      </c>
      <c r="G1396" s="75" t="s">
        <v>431</v>
      </c>
    </row>
    <row r="1397" spans="1:7">
      <c r="A1397" s="71">
        <v>1980</v>
      </c>
      <c r="B1397" s="71" t="s">
        <v>418</v>
      </c>
      <c r="C1397" t="s">
        <v>15</v>
      </c>
      <c r="D1397" s="71" t="s">
        <v>4</v>
      </c>
      <c r="E1397" s="70">
        <f>IF('FT Employment'!FG$35&lt;0,"N/A",'FT Employment'!FG$35)</f>
        <v>0</v>
      </c>
      <c r="F1397" s="70" t="s">
        <v>427</v>
      </c>
      <c r="G1397" s="75" t="s">
        <v>431</v>
      </c>
    </row>
    <row r="1398" spans="1:7">
      <c r="A1398" s="71">
        <v>1980</v>
      </c>
      <c r="B1398" s="71" t="s">
        <v>418</v>
      </c>
      <c r="C1398" t="s">
        <v>16</v>
      </c>
      <c r="D1398" s="71" t="s">
        <v>4</v>
      </c>
      <c r="E1398" s="70">
        <f>IF(E1397="N/A","N/A",E1396-E1397)</f>
        <v>0</v>
      </c>
      <c r="F1398" s="70" t="s">
        <v>427</v>
      </c>
      <c r="G1398" s="75" t="s">
        <v>431</v>
      </c>
    </row>
    <row r="1399" spans="1:7">
      <c r="A1399" s="71">
        <v>1980</v>
      </c>
      <c r="B1399" s="71" t="s">
        <v>418</v>
      </c>
      <c r="C1399" t="s">
        <v>17</v>
      </c>
      <c r="D1399" s="71" t="s">
        <v>4</v>
      </c>
      <c r="E1399" s="70" t="str">
        <f>IF('FT Employment'!FG$16&lt;0,"N/A",'FT Employment'!FG$16)</f>
        <v>N/A</v>
      </c>
      <c r="F1399" s="70" t="s">
        <v>427</v>
      </c>
      <c r="G1399" s="75" t="s">
        <v>428</v>
      </c>
    </row>
    <row r="1400" spans="1:7">
      <c r="A1400" s="71">
        <v>1980</v>
      </c>
      <c r="B1400" s="71" t="s">
        <v>418</v>
      </c>
      <c r="C1400" t="s">
        <v>18</v>
      </c>
      <c r="D1400" s="71" t="s">
        <v>4</v>
      </c>
      <c r="E1400" s="70" t="str">
        <f>IF('FT Employment'!FG$41&lt;0,"N/A",'FT Employment'!FG$41)</f>
        <v>N/A</v>
      </c>
      <c r="F1400" s="70" t="s">
        <v>432</v>
      </c>
      <c r="G1400" s="75" t="s">
        <v>430</v>
      </c>
    </row>
    <row r="1401" spans="1:7">
      <c r="A1401" s="71">
        <v>1980</v>
      </c>
      <c r="B1401" s="71" t="s">
        <v>418</v>
      </c>
      <c r="C1401" t="s">
        <v>19</v>
      </c>
      <c r="D1401" s="71" t="s">
        <v>4</v>
      </c>
      <c r="E1401" s="70" t="str">
        <f>IF('FT Employment'!FG$15&lt;0,"N/A",'FT Employment'!FG$15)</f>
        <v>N/A</v>
      </c>
      <c r="F1401" s="70" t="s">
        <v>427</v>
      </c>
      <c r="G1401" s="75" t="s">
        <v>430</v>
      </c>
    </row>
    <row r="1402" spans="1:7">
      <c r="A1402" s="71">
        <v>1980</v>
      </c>
      <c r="B1402" s="71" t="s">
        <v>418</v>
      </c>
      <c r="C1402" t="s">
        <v>20</v>
      </c>
      <c r="D1402" s="71" t="s">
        <v>4</v>
      </c>
      <c r="E1402" s="70" t="str">
        <f>IF('FT Employment'!FG$52&lt;0,"N/A",'FT Employment'!FG$52)</f>
        <v>N/A</v>
      </c>
      <c r="F1402" s="70" t="s">
        <v>432</v>
      </c>
      <c r="G1402" s="75" t="s">
        <v>430</v>
      </c>
    </row>
    <row r="1403" spans="1:7">
      <c r="A1403" s="71">
        <v>1980</v>
      </c>
      <c r="B1403" s="71" t="s">
        <v>418</v>
      </c>
      <c r="C1403" t="s">
        <v>21</v>
      </c>
      <c r="D1403" s="71" t="s">
        <v>4</v>
      </c>
      <c r="E1403" s="70" t="str">
        <f>IF('FT Employment'!FG$48&lt;0,"N/A",'FT Employment'!FG$48)</f>
        <v>N/A</v>
      </c>
      <c r="F1403" s="70" t="s">
        <v>434</v>
      </c>
      <c r="G1403" s="75" t="s">
        <v>422</v>
      </c>
    </row>
    <row r="1404" spans="1:7">
      <c r="A1404" s="71">
        <v>1980</v>
      </c>
      <c r="B1404" s="71" t="s">
        <v>418</v>
      </c>
      <c r="C1404" t="s">
        <v>421</v>
      </c>
      <c r="D1404" s="71" t="s">
        <v>4</v>
      </c>
      <c r="E1404" s="70" t="str">
        <f>IF('FT Employment'!FG$38&lt;0,"N/A",'FT Employment'!FG$38)</f>
        <v>N/A</v>
      </c>
      <c r="F1404" s="70" t="s">
        <v>427</v>
      </c>
      <c r="G1404" s="75" t="s">
        <v>433</v>
      </c>
    </row>
    <row r="1405" spans="1:7">
      <c r="A1405" s="71">
        <v>1980</v>
      </c>
      <c r="B1405" s="71" t="s">
        <v>418</v>
      </c>
      <c r="C1405" t="s">
        <v>22</v>
      </c>
      <c r="D1405" s="71" t="s">
        <v>4</v>
      </c>
      <c r="E1405" s="70" t="str">
        <f>IF('FT Employment'!FG$39&lt;0,"N/A",'FT Employment'!FG$39)</f>
        <v>N/A</v>
      </c>
      <c r="F1405" s="70" t="s">
        <v>427</v>
      </c>
      <c r="G1405" s="75" t="s">
        <v>433</v>
      </c>
    </row>
    <row r="1406" spans="1:7">
      <c r="A1406" s="71">
        <v>1980</v>
      </c>
      <c r="B1406" s="71" t="s">
        <v>418</v>
      </c>
      <c r="C1406" t="s">
        <v>23</v>
      </c>
      <c r="D1406" s="71" t="s">
        <v>4</v>
      </c>
      <c r="E1406" s="70" t="str">
        <f>IF('FT Employment'!FG$40&lt;0,"N/A",'FT Employment'!FG$40)</f>
        <v>N/A</v>
      </c>
      <c r="F1406" s="70" t="s">
        <v>427</v>
      </c>
      <c r="G1406" s="75" t="s">
        <v>433</v>
      </c>
    </row>
    <row r="1407" spans="1:7">
      <c r="A1407" s="71">
        <v>1980</v>
      </c>
      <c r="B1407" s="71" t="s">
        <v>418</v>
      </c>
      <c r="C1407" t="s">
        <v>24</v>
      </c>
      <c r="D1407" s="71" t="s">
        <v>4</v>
      </c>
      <c r="E1407" s="70" t="str">
        <f>IF('FT Employment'!FG$32&lt;0,"N/A",'FT Employment'!FG$32)</f>
        <v>N/A</v>
      </c>
      <c r="F1407" s="70" t="s">
        <v>435</v>
      </c>
      <c r="G1407" s="75" t="s">
        <v>436</v>
      </c>
    </row>
    <row r="1408" spans="1:7">
      <c r="A1408" s="71">
        <v>1980</v>
      </c>
      <c r="B1408" s="71" t="s">
        <v>418</v>
      </c>
      <c r="C1408" t="s">
        <v>25</v>
      </c>
      <c r="D1408" s="71" t="s">
        <v>4</v>
      </c>
      <c r="E1408" s="70" t="str">
        <f>IF('FT Employment'!FG$42&lt;0,"N/A",'FT Employment'!FG$42)</f>
        <v>N/A</v>
      </c>
      <c r="F1408" s="70" t="s">
        <v>434</v>
      </c>
      <c r="G1408" s="75" t="s">
        <v>437</v>
      </c>
    </row>
    <row r="1409" spans="1:7">
      <c r="A1409" s="71">
        <v>1980</v>
      </c>
      <c r="B1409" s="71" t="s">
        <v>418</v>
      </c>
      <c r="C1409" t="s">
        <v>26</v>
      </c>
      <c r="D1409" s="71" t="s">
        <v>4</v>
      </c>
      <c r="E1409" s="70" t="str">
        <f>IF('FT Employment'!FG$45&lt;0,"N/A",'FT Employment'!FG$45)</f>
        <v>N/A</v>
      </c>
      <c r="F1409" s="70" t="s">
        <v>427</v>
      </c>
      <c r="G1409" s="75" t="s">
        <v>69</v>
      </c>
    </row>
    <row r="1410" spans="1:7">
      <c r="A1410" s="71">
        <v>1980</v>
      </c>
      <c r="B1410" s="71" t="s">
        <v>418</v>
      </c>
      <c r="C1410" t="s">
        <v>27</v>
      </c>
      <c r="D1410" s="71" t="s">
        <v>4</v>
      </c>
      <c r="E1410" s="70" t="str">
        <f>IF('FT Employment'!FG$44&lt;0,"N/A",'FT Employment'!FG$44)</f>
        <v>N/A</v>
      </c>
      <c r="F1410" s="70" t="s">
        <v>427</v>
      </c>
      <c r="G1410" s="75" t="s">
        <v>69</v>
      </c>
    </row>
    <row r="1411" spans="1:7">
      <c r="A1411" s="71">
        <v>1980</v>
      </c>
      <c r="B1411" s="71" t="s">
        <v>418</v>
      </c>
      <c r="C1411" t="s">
        <v>28</v>
      </c>
      <c r="D1411" s="71" t="s">
        <v>4</v>
      </c>
      <c r="E1411" s="70">
        <f>IF('FT Employment'!FG$51&lt;0,"N/A",'FT Employment'!FG$51)</f>
        <v>0</v>
      </c>
      <c r="F1411" s="70" t="s">
        <v>422</v>
      </c>
      <c r="G1411" s="76" t="s">
        <v>422</v>
      </c>
    </row>
    <row r="1412" spans="1:7">
      <c r="A1412" s="71">
        <v>1980</v>
      </c>
      <c r="B1412" s="71" t="s">
        <v>418</v>
      </c>
      <c r="C1412" t="s">
        <v>29</v>
      </c>
      <c r="D1412" s="71" t="s">
        <v>4</v>
      </c>
      <c r="E1412" s="70">
        <f>IF('FT Employment'!FG$50&lt;0,"N/A",'FT Employment'!FG$50)</f>
        <v>0</v>
      </c>
      <c r="F1412" s="70" t="s">
        <v>422</v>
      </c>
      <c r="G1412" s="76" t="s">
        <v>422</v>
      </c>
    </row>
    <row r="1413" spans="1:7">
      <c r="A1413" s="71">
        <v>1980</v>
      </c>
      <c r="B1413" s="71" t="s">
        <v>418</v>
      </c>
      <c r="C1413" t="s">
        <v>30</v>
      </c>
      <c r="D1413" s="71" t="s">
        <v>4</v>
      </c>
      <c r="E1413" s="70">
        <f>IF('FT Employment'!FG$56&lt;0,"N/A",'FT Employment'!FG$56)</f>
        <v>0</v>
      </c>
      <c r="F1413" s="70" t="s">
        <v>422</v>
      </c>
      <c r="G1413" s="76" t="s">
        <v>422</v>
      </c>
    </row>
    <row r="1414" spans="1:7">
      <c r="A1414" s="71">
        <v>1980</v>
      </c>
      <c r="B1414" s="71" t="s">
        <v>418</v>
      </c>
      <c r="C1414" t="s">
        <v>31</v>
      </c>
      <c r="D1414" s="71" t="s">
        <v>4</v>
      </c>
      <c r="E1414" s="70">
        <f>IF('FT Employment'!FG$57&lt;0,"N/A",'FT Employment'!FG$57)</f>
        <v>0</v>
      </c>
      <c r="F1414" s="70" t="s">
        <v>422</v>
      </c>
      <c r="G1414" s="76" t="s">
        <v>422</v>
      </c>
    </row>
    <row r="1415" spans="1:7">
      <c r="A1415" s="71">
        <v>1980</v>
      </c>
      <c r="B1415" s="71" t="s">
        <v>418</v>
      </c>
      <c r="C1415" t="s">
        <v>32</v>
      </c>
      <c r="D1415" s="71" t="s">
        <v>4</v>
      </c>
      <c r="E1415" s="70">
        <f>IF('FT Employment'!FG$58&lt;0,"N/A",'FT Employment'!FG$58)</f>
        <v>0</v>
      </c>
      <c r="F1415" s="70" t="s">
        <v>422</v>
      </c>
      <c r="G1415" s="76" t="s">
        <v>422</v>
      </c>
    </row>
    <row r="1416" spans="1:7">
      <c r="A1416" s="71">
        <v>1980</v>
      </c>
      <c r="B1416" s="71" t="s">
        <v>418</v>
      </c>
      <c r="C1416" t="s">
        <v>33</v>
      </c>
      <c r="D1416" s="71" t="s">
        <v>4</v>
      </c>
      <c r="E1416" s="70">
        <f>IF('FT Employment'!FG$59&lt;0,"N/A",'FT Employment'!FG$59)</f>
        <v>0</v>
      </c>
      <c r="F1416" s="70" t="s">
        <v>422</v>
      </c>
      <c r="G1416" s="76" t="s">
        <v>422</v>
      </c>
    </row>
    <row r="1417" spans="1:7">
      <c r="A1417" s="71">
        <v>1980</v>
      </c>
      <c r="B1417" s="71" t="s">
        <v>418</v>
      </c>
      <c r="C1417" t="s">
        <v>34</v>
      </c>
      <c r="D1417" s="71" t="s">
        <v>4</v>
      </c>
      <c r="E1417" s="70" t="str">
        <f>IF('FT Employment'!FG$17&lt;0,"N/A",'FT Employment'!FG$17)</f>
        <v>N/A</v>
      </c>
      <c r="F1417" s="70" t="s">
        <v>432</v>
      </c>
      <c r="G1417" s="76" t="s">
        <v>443</v>
      </c>
    </row>
    <row r="1418" spans="1:7">
      <c r="A1418" s="71">
        <v>1980</v>
      </c>
      <c r="B1418" s="71" t="s">
        <v>418</v>
      </c>
      <c r="C1418" t="s">
        <v>35</v>
      </c>
      <c r="D1418" s="71" t="s">
        <v>4</v>
      </c>
      <c r="E1418" s="70">
        <f>IF('FT Employment'!FG$18&lt;0,"N/A",'FT Employment'!FG$18)</f>
        <v>0</v>
      </c>
      <c r="F1418" s="70" t="s">
        <v>432</v>
      </c>
      <c r="G1418" s="75" t="s">
        <v>439</v>
      </c>
    </row>
    <row r="1419" spans="1:7">
      <c r="A1419" s="71">
        <v>1980</v>
      </c>
      <c r="B1419" s="71" t="s">
        <v>418</v>
      </c>
      <c r="C1419" t="s">
        <v>36</v>
      </c>
      <c r="D1419" s="71" t="s">
        <v>4</v>
      </c>
      <c r="E1419" s="70">
        <f>IF('FT Employment'!FG$19&lt;0,"N/A",'FT Employment'!FG$19)</f>
        <v>0</v>
      </c>
      <c r="F1419" s="70" t="s">
        <v>432</v>
      </c>
      <c r="G1419" s="75" t="s">
        <v>439</v>
      </c>
    </row>
    <row r="1420" spans="1:7">
      <c r="A1420" s="71">
        <v>1980</v>
      </c>
      <c r="B1420" s="71" t="s">
        <v>418</v>
      </c>
      <c r="C1420" t="s">
        <v>37</v>
      </c>
      <c r="D1420" s="71" t="s">
        <v>4</v>
      </c>
      <c r="E1420" s="70">
        <f>IF('FT Employment'!FG$20&lt;0,"N/A",'FT Employment'!FG$20)</f>
        <v>0</v>
      </c>
      <c r="F1420" s="70" t="s">
        <v>432</v>
      </c>
      <c r="G1420" s="75" t="s">
        <v>439</v>
      </c>
    </row>
    <row r="1421" spans="1:7">
      <c r="A1421" s="71">
        <v>1980</v>
      </c>
      <c r="B1421" s="71" t="s">
        <v>418</v>
      </c>
      <c r="C1421" t="s">
        <v>38</v>
      </c>
      <c r="D1421" s="71" t="s">
        <v>4</v>
      </c>
      <c r="E1421" s="70">
        <f>IF('FT Employment'!FG$28&lt;0,"N/A",'FT Employment'!FG$28)</f>
        <v>0</v>
      </c>
      <c r="F1421" s="70" t="s">
        <v>432</v>
      </c>
      <c r="G1421" s="75" t="s">
        <v>440</v>
      </c>
    </row>
    <row r="1422" spans="1:7">
      <c r="A1422" s="71">
        <v>1980</v>
      </c>
      <c r="B1422" s="71" t="s">
        <v>418</v>
      </c>
      <c r="C1422" t="s">
        <v>39</v>
      </c>
      <c r="D1422" s="71" t="s">
        <v>4</v>
      </c>
      <c r="E1422" s="70">
        <f>IF('FT Employment'!FG$29&lt;0,"N/A",'FT Employment'!FG$29)</f>
        <v>0</v>
      </c>
      <c r="F1422" s="70" t="s">
        <v>432</v>
      </c>
      <c r="G1422" s="75" t="s">
        <v>440</v>
      </c>
    </row>
    <row r="1423" spans="1:7">
      <c r="A1423" s="71">
        <v>1980</v>
      </c>
      <c r="B1423" s="71" t="s">
        <v>418</v>
      </c>
      <c r="C1423" t="s">
        <v>40</v>
      </c>
      <c r="D1423" s="71" t="s">
        <v>4</v>
      </c>
      <c r="E1423" s="70">
        <f>IF('FT Employment'!FG$30&lt;0,"N/A",'FT Employment'!FG$30)</f>
        <v>0</v>
      </c>
      <c r="F1423" s="70" t="s">
        <v>432</v>
      </c>
      <c r="G1423" s="75" t="s">
        <v>440</v>
      </c>
    </row>
    <row r="1424" spans="1:7">
      <c r="A1424" s="71">
        <v>1980</v>
      </c>
      <c r="B1424" s="71" t="s">
        <v>418</v>
      </c>
      <c r="C1424" t="s">
        <v>208</v>
      </c>
      <c r="D1424" s="71" t="s">
        <v>4</v>
      </c>
      <c r="E1424" s="70" t="str">
        <f>IF('FT Employment'!FG$31&lt;0,"N/A",'FT Employment'!FG$31)</f>
        <v>N/A</v>
      </c>
      <c r="F1424" s="70" t="s">
        <v>432</v>
      </c>
      <c r="G1424" s="75" t="s">
        <v>441</v>
      </c>
    </row>
    <row r="1425" spans="1:7">
      <c r="A1425" s="71">
        <v>1980</v>
      </c>
      <c r="B1425" s="71" t="s">
        <v>418</v>
      </c>
      <c r="C1425" t="s">
        <v>42</v>
      </c>
      <c r="D1425" s="71" t="s">
        <v>4</v>
      </c>
      <c r="E1425" s="70" t="str">
        <f>IF('FT Employment'!FG$43&lt;0,"N/A",'FT Employment'!FG$43)</f>
        <v>N/A</v>
      </c>
      <c r="F1425" s="70" t="s">
        <v>432</v>
      </c>
      <c r="G1425" s="75" t="s">
        <v>237</v>
      </c>
    </row>
    <row r="1426" spans="1:7">
      <c r="A1426" s="71">
        <v>1980</v>
      </c>
      <c r="B1426" s="71" t="s">
        <v>418</v>
      </c>
      <c r="C1426" t="s">
        <v>43</v>
      </c>
      <c r="D1426" s="71" t="s">
        <v>4</v>
      </c>
      <c r="E1426" s="70" t="str">
        <f>IF('FT Employment'!FG$12&lt;0,"N/A",'FT Employment'!FG$12)</f>
        <v>N/A</v>
      </c>
      <c r="F1426" s="70" t="s">
        <v>432</v>
      </c>
      <c r="G1426" s="75" t="s">
        <v>438</v>
      </c>
    </row>
    <row r="1427" spans="1:7">
      <c r="A1427" s="71">
        <v>1980</v>
      </c>
      <c r="B1427" s="71" t="s">
        <v>418</v>
      </c>
      <c r="C1427" t="s">
        <v>44</v>
      </c>
      <c r="D1427" s="71" t="s">
        <v>4</v>
      </c>
      <c r="E1427" s="70" t="str">
        <f>IF('FT Employment'!FG$14&lt;0,"N/A",'FT Employment'!FG$14)</f>
        <v>N/A</v>
      </c>
      <c r="F1427" s="70" t="s">
        <v>442</v>
      </c>
      <c r="G1427" s="75" t="s">
        <v>71</v>
      </c>
    </row>
    <row r="1428" spans="1:7">
      <c r="A1428" s="71">
        <v>1980</v>
      </c>
      <c r="B1428" s="71" t="s">
        <v>418</v>
      </c>
      <c r="C1428" t="s">
        <v>45</v>
      </c>
      <c r="D1428" s="71" t="s">
        <v>4</v>
      </c>
      <c r="E1428" s="70">
        <f>IF('FT Employment'!FG$54&lt;0,"N/A",'FT Employment'!FG$54)</f>
        <v>0</v>
      </c>
      <c r="F1428" s="70" t="s">
        <v>422</v>
      </c>
      <c r="G1428" s="75" t="s">
        <v>422</v>
      </c>
    </row>
    <row r="1429" spans="1:7">
      <c r="A1429" s="71">
        <v>1980</v>
      </c>
      <c r="B1429" s="71" t="s">
        <v>418</v>
      </c>
      <c r="C1429" t="s">
        <v>46</v>
      </c>
      <c r="D1429" s="71" t="s">
        <v>4</v>
      </c>
      <c r="E1429" s="70" t="str">
        <f>IF('FT Employment'!FG$53&lt;0,"N/A",'FT Employment'!FG$53)</f>
        <v>N/A</v>
      </c>
      <c r="F1429" s="70" t="s">
        <v>425</v>
      </c>
      <c r="G1429" s="75" t="s">
        <v>426</v>
      </c>
    </row>
    <row r="1430" spans="1:7">
      <c r="A1430" s="71">
        <v>1981</v>
      </c>
      <c r="B1430" s="71" t="s">
        <v>418</v>
      </c>
      <c r="C1430" t="s">
        <v>5</v>
      </c>
      <c r="D1430" s="71" t="s">
        <v>4</v>
      </c>
      <c r="E1430" s="70" t="str">
        <f>IF('FT Employment'!FB$11&lt;0,"N/A",'FT Employment'!FB$11)</f>
        <v>N/A</v>
      </c>
      <c r="F1430" s="70"/>
    </row>
    <row r="1431" spans="1:7">
      <c r="A1431" s="71">
        <v>1981</v>
      </c>
      <c r="B1431" s="71" t="s">
        <v>418</v>
      </c>
      <c r="C1431" t="s">
        <v>6</v>
      </c>
      <c r="D1431" s="71" t="s">
        <v>4</v>
      </c>
      <c r="E1431" s="70" t="str">
        <f>IF('FT Employment'!FB$33&lt;0,"N/A",'FT Employment'!FB$33)</f>
        <v>N/A</v>
      </c>
      <c r="F1431" s="70" t="s">
        <v>425</v>
      </c>
      <c r="G1431" s="75" t="s">
        <v>426</v>
      </c>
    </row>
    <row r="1432" spans="1:7">
      <c r="A1432" s="71">
        <v>1981</v>
      </c>
      <c r="B1432" s="71" t="s">
        <v>418</v>
      </c>
      <c r="C1432" t="s">
        <v>7</v>
      </c>
      <c r="D1432" s="71" t="s">
        <v>4</v>
      </c>
      <c r="E1432" s="70" t="str">
        <f>IF('FT Employment'!FB$37&lt;0,"N/A",'FT Employment'!FB$37)</f>
        <v>N/A</v>
      </c>
      <c r="F1432" s="70" t="s">
        <v>425</v>
      </c>
      <c r="G1432" s="75" t="s">
        <v>426</v>
      </c>
    </row>
    <row r="1433" spans="1:7">
      <c r="A1433" s="71">
        <v>1981</v>
      </c>
      <c r="B1433" s="71" t="s">
        <v>418</v>
      </c>
      <c r="C1433" t="s">
        <v>8</v>
      </c>
      <c r="D1433" s="71" t="s">
        <v>4</v>
      </c>
      <c r="E1433" s="70" t="str">
        <f>IF('FT Employment'!FB$36&lt;0,"N/A",'FT Employment'!FB$36)</f>
        <v>N/A</v>
      </c>
      <c r="F1433" s="70" t="s">
        <v>427</v>
      </c>
      <c r="G1433" s="75" t="s">
        <v>428</v>
      </c>
    </row>
    <row r="1434" spans="1:7">
      <c r="A1434" s="71">
        <v>1981</v>
      </c>
      <c r="B1434" s="71" t="s">
        <v>418</v>
      </c>
      <c r="C1434" t="s">
        <v>9</v>
      </c>
      <c r="D1434" s="71" t="s">
        <v>4</v>
      </c>
      <c r="E1434" s="70" t="str">
        <f>IF('FT Employment'!FB$13&lt;0,"N/A",'FT Employment'!FB$13)</f>
        <v>N/A</v>
      </c>
      <c r="F1434" s="70" t="s">
        <v>429</v>
      </c>
      <c r="G1434" s="75" t="s">
        <v>422</v>
      </c>
    </row>
    <row r="1435" spans="1:7">
      <c r="A1435" s="71">
        <v>1981</v>
      </c>
      <c r="B1435" s="71" t="s">
        <v>418</v>
      </c>
      <c r="C1435" t="s">
        <v>10</v>
      </c>
      <c r="D1435" s="71" t="s">
        <v>4</v>
      </c>
      <c r="E1435" s="70" t="str">
        <f>IF('FT Employment'!FB$46&lt;0,"N/A",'FT Employment'!FB$46)</f>
        <v>N/A</v>
      </c>
      <c r="F1435" s="70" t="s">
        <v>427</v>
      </c>
      <c r="G1435" s="75" t="s">
        <v>428</v>
      </c>
    </row>
    <row r="1436" spans="1:7">
      <c r="A1436" s="71">
        <v>1981</v>
      </c>
      <c r="B1436" s="71" t="s">
        <v>418</v>
      </c>
      <c r="C1436" t="s">
        <v>11</v>
      </c>
      <c r="D1436" s="71" t="s">
        <v>4</v>
      </c>
      <c r="E1436" s="70" t="str">
        <f>IF('FT Employment'!FB$47&lt;0,"N/A",'FT Employment'!FB$47)</f>
        <v>N/A</v>
      </c>
      <c r="F1436" s="70" t="s">
        <v>427</v>
      </c>
      <c r="G1436" s="75" t="s">
        <v>428</v>
      </c>
    </row>
    <row r="1437" spans="1:7">
      <c r="A1437" s="71">
        <v>1981</v>
      </c>
      <c r="B1437" s="71" t="s">
        <v>418</v>
      </c>
      <c r="C1437" t="s">
        <v>13</v>
      </c>
      <c r="D1437" s="71" t="s">
        <v>4</v>
      </c>
      <c r="E1437" s="70" t="str">
        <f>IF(E1436="N/A","N/A",E1435-E1436)</f>
        <v>N/A</v>
      </c>
      <c r="F1437" s="70" t="s">
        <v>427</v>
      </c>
      <c r="G1437" s="75" t="s">
        <v>428</v>
      </c>
    </row>
    <row r="1438" spans="1:7">
      <c r="A1438" s="71">
        <v>1981</v>
      </c>
      <c r="B1438" s="71" t="s">
        <v>418</v>
      </c>
      <c r="C1438" t="s">
        <v>14</v>
      </c>
      <c r="D1438" s="71" t="s">
        <v>4</v>
      </c>
      <c r="E1438" s="70">
        <f>IF('FT Employment'!FB$34&lt;0,"N/A",'FT Employment'!FB$34)</f>
        <v>0</v>
      </c>
      <c r="F1438" s="70" t="s">
        <v>427</v>
      </c>
      <c r="G1438" s="75" t="s">
        <v>431</v>
      </c>
    </row>
    <row r="1439" spans="1:7">
      <c r="A1439" s="71">
        <v>1981</v>
      </c>
      <c r="B1439" s="71" t="s">
        <v>418</v>
      </c>
      <c r="C1439" t="s">
        <v>15</v>
      </c>
      <c r="D1439" s="71" t="s">
        <v>4</v>
      </c>
      <c r="E1439" s="70">
        <f>IF('FT Employment'!FB$35&lt;0,"N/A",'FT Employment'!FB$35)</f>
        <v>0</v>
      </c>
      <c r="F1439" s="70" t="s">
        <v>427</v>
      </c>
      <c r="G1439" s="75" t="s">
        <v>431</v>
      </c>
    </row>
    <row r="1440" spans="1:7">
      <c r="A1440" s="71">
        <v>1981</v>
      </c>
      <c r="B1440" s="71" t="s">
        <v>418</v>
      </c>
      <c r="C1440" t="s">
        <v>16</v>
      </c>
      <c r="D1440" s="71" t="s">
        <v>4</v>
      </c>
      <c r="E1440" s="70">
        <f>IF(E1439="N/A","N/A",E1438-E1439)</f>
        <v>0</v>
      </c>
      <c r="F1440" s="70" t="s">
        <v>427</v>
      </c>
      <c r="G1440" s="75" t="s">
        <v>431</v>
      </c>
    </row>
    <row r="1441" spans="1:7">
      <c r="A1441" s="71">
        <v>1981</v>
      </c>
      <c r="B1441" s="71" t="s">
        <v>418</v>
      </c>
      <c r="C1441" t="s">
        <v>17</v>
      </c>
      <c r="D1441" s="71" t="s">
        <v>4</v>
      </c>
      <c r="E1441" s="70" t="str">
        <f>IF('FT Employment'!FB$16&lt;0,"N/A",'FT Employment'!FB$16)</f>
        <v>N/A</v>
      </c>
      <c r="F1441" s="70" t="s">
        <v>427</v>
      </c>
      <c r="G1441" s="75" t="s">
        <v>428</v>
      </c>
    </row>
    <row r="1442" spans="1:7">
      <c r="A1442" s="71">
        <v>1981</v>
      </c>
      <c r="B1442" s="71" t="s">
        <v>418</v>
      </c>
      <c r="C1442" t="s">
        <v>18</v>
      </c>
      <c r="D1442" s="71" t="s">
        <v>4</v>
      </c>
      <c r="E1442" s="70" t="str">
        <f>IF('FT Employment'!FB$41&lt;0,"N/A",'FT Employment'!FB$41)</f>
        <v>N/A</v>
      </c>
      <c r="F1442" s="70" t="s">
        <v>432</v>
      </c>
      <c r="G1442" s="75" t="s">
        <v>430</v>
      </c>
    </row>
    <row r="1443" spans="1:7">
      <c r="A1443" s="71">
        <v>1981</v>
      </c>
      <c r="B1443" s="71" t="s">
        <v>418</v>
      </c>
      <c r="C1443" t="s">
        <v>19</v>
      </c>
      <c r="D1443" s="71" t="s">
        <v>4</v>
      </c>
      <c r="E1443" s="70" t="str">
        <f>IF('FT Employment'!FB$15&lt;0,"N/A",'FT Employment'!FB$15)</f>
        <v>N/A</v>
      </c>
      <c r="F1443" s="70" t="s">
        <v>427</v>
      </c>
      <c r="G1443" s="75" t="s">
        <v>430</v>
      </c>
    </row>
    <row r="1444" spans="1:7">
      <c r="A1444" s="71">
        <v>1981</v>
      </c>
      <c r="B1444" s="71" t="s">
        <v>418</v>
      </c>
      <c r="C1444" t="s">
        <v>20</v>
      </c>
      <c r="D1444" s="71" t="s">
        <v>4</v>
      </c>
      <c r="E1444" s="70" t="str">
        <f>IF('FT Employment'!FB$52&lt;0,"N/A",'FT Employment'!FB$52)</f>
        <v>N/A</v>
      </c>
      <c r="F1444" s="70" t="s">
        <v>432</v>
      </c>
      <c r="G1444" s="75" t="s">
        <v>430</v>
      </c>
    </row>
    <row r="1445" spans="1:7">
      <c r="A1445" s="71">
        <v>1981</v>
      </c>
      <c r="B1445" s="71" t="s">
        <v>418</v>
      </c>
      <c r="C1445" t="s">
        <v>21</v>
      </c>
      <c r="D1445" s="71" t="s">
        <v>4</v>
      </c>
      <c r="E1445" s="70" t="str">
        <f>IF('FT Employment'!FB$48&lt;0,"N/A",'FT Employment'!FB$48)</f>
        <v>N/A</v>
      </c>
      <c r="F1445" s="70" t="s">
        <v>434</v>
      </c>
      <c r="G1445" s="75" t="s">
        <v>422</v>
      </c>
    </row>
    <row r="1446" spans="1:7">
      <c r="A1446" s="71">
        <v>1981</v>
      </c>
      <c r="B1446" s="71" t="s">
        <v>418</v>
      </c>
      <c r="C1446" t="s">
        <v>421</v>
      </c>
      <c r="D1446" s="71" t="s">
        <v>4</v>
      </c>
      <c r="E1446" s="70" t="str">
        <f>IF('FT Employment'!FB$38&lt;0,"N/A",'FT Employment'!FB$38)</f>
        <v>N/A</v>
      </c>
      <c r="F1446" s="70" t="s">
        <v>427</v>
      </c>
      <c r="G1446" s="75" t="s">
        <v>433</v>
      </c>
    </row>
    <row r="1447" spans="1:7">
      <c r="A1447" s="71">
        <v>1981</v>
      </c>
      <c r="B1447" s="71" t="s">
        <v>418</v>
      </c>
      <c r="C1447" t="s">
        <v>22</v>
      </c>
      <c r="D1447" s="71" t="s">
        <v>4</v>
      </c>
      <c r="E1447" s="70" t="str">
        <f>IF('FT Employment'!FB$39&lt;0,"N/A",'FT Employment'!FB$39)</f>
        <v>N/A</v>
      </c>
      <c r="F1447" s="70" t="s">
        <v>427</v>
      </c>
      <c r="G1447" s="75" t="s">
        <v>433</v>
      </c>
    </row>
    <row r="1448" spans="1:7">
      <c r="A1448" s="71">
        <v>1981</v>
      </c>
      <c r="B1448" s="71" t="s">
        <v>418</v>
      </c>
      <c r="C1448" t="s">
        <v>23</v>
      </c>
      <c r="D1448" s="71" t="s">
        <v>4</v>
      </c>
      <c r="E1448" s="70" t="str">
        <f>IF('FT Employment'!FB$40&lt;0,"N/A",'FT Employment'!FB$40)</f>
        <v>N/A</v>
      </c>
      <c r="F1448" s="70" t="s">
        <v>427</v>
      </c>
      <c r="G1448" s="75" t="s">
        <v>433</v>
      </c>
    </row>
    <row r="1449" spans="1:7">
      <c r="A1449" s="71">
        <v>1981</v>
      </c>
      <c r="B1449" s="71" t="s">
        <v>418</v>
      </c>
      <c r="C1449" t="s">
        <v>24</v>
      </c>
      <c r="D1449" s="71" t="s">
        <v>4</v>
      </c>
      <c r="E1449" s="70" t="str">
        <f>IF('FT Employment'!FB$32&lt;0,"N/A",'FT Employment'!FB$32)</f>
        <v>N/A</v>
      </c>
      <c r="F1449" s="70" t="s">
        <v>435</v>
      </c>
      <c r="G1449" s="75" t="s">
        <v>436</v>
      </c>
    </row>
    <row r="1450" spans="1:7">
      <c r="A1450" s="71">
        <v>1981</v>
      </c>
      <c r="B1450" s="71" t="s">
        <v>418</v>
      </c>
      <c r="C1450" t="s">
        <v>25</v>
      </c>
      <c r="D1450" s="71" t="s">
        <v>4</v>
      </c>
      <c r="E1450" s="70" t="str">
        <f>IF('FT Employment'!FB$42&lt;0,"N/A",'FT Employment'!FB$42)</f>
        <v>N/A</v>
      </c>
      <c r="F1450" s="70" t="s">
        <v>434</v>
      </c>
      <c r="G1450" s="75" t="s">
        <v>437</v>
      </c>
    </row>
    <row r="1451" spans="1:7">
      <c r="A1451" s="71">
        <v>1981</v>
      </c>
      <c r="B1451" s="71" t="s">
        <v>418</v>
      </c>
      <c r="C1451" t="s">
        <v>26</v>
      </c>
      <c r="D1451" s="71" t="s">
        <v>4</v>
      </c>
      <c r="E1451" s="70" t="str">
        <f>IF('FT Employment'!FB$45&lt;0,"N/A",'FT Employment'!FB$45)</f>
        <v>N/A</v>
      </c>
      <c r="F1451" s="70" t="s">
        <v>427</v>
      </c>
      <c r="G1451" s="75" t="s">
        <v>69</v>
      </c>
    </row>
    <row r="1452" spans="1:7">
      <c r="A1452" s="71">
        <v>1981</v>
      </c>
      <c r="B1452" s="71" t="s">
        <v>418</v>
      </c>
      <c r="C1452" t="s">
        <v>27</v>
      </c>
      <c r="D1452" s="71" t="s">
        <v>4</v>
      </c>
      <c r="E1452" s="70" t="str">
        <f>IF('FT Employment'!FB$44&lt;0,"N/A",'FT Employment'!FB$44)</f>
        <v>N/A</v>
      </c>
      <c r="F1452" s="70" t="s">
        <v>427</v>
      </c>
      <c r="G1452" s="75" t="s">
        <v>69</v>
      </c>
    </row>
    <row r="1453" spans="1:7">
      <c r="A1453" s="71">
        <v>1981</v>
      </c>
      <c r="B1453" s="71" t="s">
        <v>418</v>
      </c>
      <c r="C1453" t="s">
        <v>28</v>
      </c>
      <c r="D1453" s="71" t="s">
        <v>4</v>
      </c>
      <c r="E1453" s="70">
        <f>IF('FT Employment'!FB$51&lt;0,"N/A",'FT Employment'!FB$51)</f>
        <v>0</v>
      </c>
      <c r="F1453" s="70" t="s">
        <v>422</v>
      </c>
      <c r="G1453" s="76" t="s">
        <v>422</v>
      </c>
    </row>
    <row r="1454" spans="1:7">
      <c r="A1454" s="71">
        <v>1981</v>
      </c>
      <c r="B1454" s="71" t="s">
        <v>418</v>
      </c>
      <c r="C1454" t="s">
        <v>29</v>
      </c>
      <c r="D1454" s="71" t="s">
        <v>4</v>
      </c>
      <c r="E1454" s="70">
        <f>IF('FT Employment'!FB$50&lt;0,"N/A",'FT Employment'!FB$50)</f>
        <v>0</v>
      </c>
      <c r="F1454" s="70" t="s">
        <v>422</v>
      </c>
      <c r="G1454" s="76" t="s">
        <v>422</v>
      </c>
    </row>
    <row r="1455" spans="1:7">
      <c r="A1455" s="71">
        <v>1981</v>
      </c>
      <c r="B1455" s="71" t="s">
        <v>418</v>
      </c>
      <c r="C1455" t="s">
        <v>30</v>
      </c>
      <c r="D1455" s="71" t="s">
        <v>4</v>
      </c>
      <c r="E1455" s="70">
        <f>IF('FT Employment'!FB$56&lt;0,"N/A",'FT Employment'!FB$56)</f>
        <v>0</v>
      </c>
      <c r="F1455" s="70" t="s">
        <v>422</v>
      </c>
      <c r="G1455" s="76" t="s">
        <v>422</v>
      </c>
    </row>
    <row r="1456" spans="1:7">
      <c r="A1456" s="71">
        <v>1981</v>
      </c>
      <c r="B1456" s="71" t="s">
        <v>418</v>
      </c>
      <c r="C1456" t="s">
        <v>31</v>
      </c>
      <c r="D1456" s="71" t="s">
        <v>4</v>
      </c>
      <c r="E1456" s="70">
        <f>IF('FT Employment'!FB$57&lt;0,"N/A",'FT Employment'!FB$57)</f>
        <v>0</v>
      </c>
      <c r="F1456" s="70" t="s">
        <v>422</v>
      </c>
      <c r="G1456" s="76" t="s">
        <v>422</v>
      </c>
    </row>
    <row r="1457" spans="1:7">
      <c r="A1457" s="71">
        <v>1981</v>
      </c>
      <c r="B1457" s="71" t="s">
        <v>418</v>
      </c>
      <c r="C1457" t="s">
        <v>32</v>
      </c>
      <c r="D1457" s="71" t="s">
        <v>4</v>
      </c>
      <c r="E1457" s="70">
        <f>IF('FT Employment'!FB$58&lt;0,"N/A",'FT Employment'!FB$58)</f>
        <v>0</v>
      </c>
      <c r="F1457" s="70" t="s">
        <v>422</v>
      </c>
      <c r="G1457" s="76" t="s">
        <v>422</v>
      </c>
    </row>
    <row r="1458" spans="1:7">
      <c r="A1458" s="71">
        <v>1981</v>
      </c>
      <c r="B1458" s="71" t="s">
        <v>418</v>
      </c>
      <c r="C1458" t="s">
        <v>33</v>
      </c>
      <c r="D1458" s="71" t="s">
        <v>4</v>
      </c>
      <c r="E1458" s="70">
        <f>IF('FT Employment'!FB$59&lt;0,"N/A",'FT Employment'!FB$59)</f>
        <v>0</v>
      </c>
      <c r="F1458" s="70" t="s">
        <v>422</v>
      </c>
      <c r="G1458" s="76" t="s">
        <v>422</v>
      </c>
    </row>
    <row r="1459" spans="1:7">
      <c r="A1459" s="71">
        <v>1981</v>
      </c>
      <c r="B1459" s="71" t="s">
        <v>418</v>
      </c>
      <c r="C1459" t="s">
        <v>34</v>
      </c>
      <c r="D1459" s="71" t="s">
        <v>4</v>
      </c>
      <c r="E1459" s="70" t="str">
        <f>IF('FT Employment'!FB$17&lt;0,"N/A",'FT Employment'!FB$17)</f>
        <v>N/A</v>
      </c>
      <c r="F1459" s="70" t="s">
        <v>432</v>
      </c>
      <c r="G1459" s="76" t="s">
        <v>443</v>
      </c>
    </row>
    <row r="1460" spans="1:7">
      <c r="A1460" s="71">
        <v>1981</v>
      </c>
      <c r="B1460" s="71" t="s">
        <v>418</v>
      </c>
      <c r="C1460" t="s">
        <v>35</v>
      </c>
      <c r="D1460" s="71" t="s">
        <v>4</v>
      </c>
      <c r="E1460" s="70">
        <f>IF('FT Employment'!FB$18&lt;0,"N/A",'FT Employment'!FB$18)</f>
        <v>0</v>
      </c>
      <c r="F1460" s="70" t="s">
        <v>432</v>
      </c>
      <c r="G1460" s="75" t="s">
        <v>439</v>
      </c>
    </row>
    <row r="1461" spans="1:7">
      <c r="A1461" s="71">
        <v>1981</v>
      </c>
      <c r="B1461" s="71" t="s">
        <v>418</v>
      </c>
      <c r="C1461" t="s">
        <v>36</v>
      </c>
      <c r="D1461" s="71" t="s">
        <v>4</v>
      </c>
      <c r="E1461" s="70">
        <f>IF('FT Employment'!FB$19&lt;0,"N/A",'FT Employment'!FB$19)</f>
        <v>0</v>
      </c>
      <c r="F1461" s="70" t="s">
        <v>432</v>
      </c>
      <c r="G1461" s="75" t="s">
        <v>439</v>
      </c>
    </row>
    <row r="1462" spans="1:7">
      <c r="A1462" s="71">
        <v>1981</v>
      </c>
      <c r="B1462" s="71" t="s">
        <v>418</v>
      </c>
      <c r="C1462" t="s">
        <v>37</v>
      </c>
      <c r="D1462" s="71" t="s">
        <v>4</v>
      </c>
      <c r="E1462" s="70">
        <f>IF('FT Employment'!FB$20&lt;0,"N/A",'FT Employment'!FB$20)</f>
        <v>0</v>
      </c>
      <c r="F1462" s="70" t="s">
        <v>432</v>
      </c>
      <c r="G1462" s="75" t="s">
        <v>439</v>
      </c>
    </row>
    <row r="1463" spans="1:7">
      <c r="A1463" s="71">
        <v>1981</v>
      </c>
      <c r="B1463" s="71" t="s">
        <v>418</v>
      </c>
      <c r="C1463" t="s">
        <v>38</v>
      </c>
      <c r="D1463" s="71" t="s">
        <v>4</v>
      </c>
      <c r="E1463" s="70">
        <f>IF('FT Employment'!FB$28&lt;0,"N/A",'FT Employment'!FB$28)</f>
        <v>0</v>
      </c>
      <c r="F1463" s="70" t="s">
        <v>432</v>
      </c>
      <c r="G1463" s="75" t="s">
        <v>440</v>
      </c>
    </row>
    <row r="1464" spans="1:7">
      <c r="A1464" s="71">
        <v>1981</v>
      </c>
      <c r="B1464" s="71" t="s">
        <v>418</v>
      </c>
      <c r="C1464" t="s">
        <v>39</v>
      </c>
      <c r="D1464" s="71" t="s">
        <v>4</v>
      </c>
      <c r="E1464" s="70">
        <f>IF('FT Employment'!FB$29&lt;0,"N/A",'FT Employment'!FB$29)</f>
        <v>0</v>
      </c>
      <c r="F1464" s="70" t="s">
        <v>432</v>
      </c>
      <c r="G1464" s="75" t="s">
        <v>440</v>
      </c>
    </row>
    <row r="1465" spans="1:7">
      <c r="A1465" s="71">
        <v>1981</v>
      </c>
      <c r="B1465" s="71" t="s">
        <v>418</v>
      </c>
      <c r="C1465" t="s">
        <v>40</v>
      </c>
      <c r="D1465" s="71" t="s">
        <v>4</v>
      </c>
      <c r="E1465" s="70">
        <f>IF('FT Employment'!FB$30&lt;0,"N/A",'FT Employment'!FB$30)</f>
        <v>0</v>
      </c>
      <c r="F1465" s="70" t="s">
        <v>432</v>
      </c>
      <c r="G1465" s="75" t="s">
        <v>440</v>
      </c>
    </row>
    <row r="1466" spans="1:7">
      <c r="A1466" s="71">
        <v>1981</v>
      </c>
      <c r="B1466" s="71" t="s">
        <v>418</v>
      </c>
      <c r="C1466" t="s">
        <v>208</v>
      </c>
      <c r="D1466" s="71" t="s">
        <v>4</v>
      </c>
      <c r="E1466" s="70" t="str">
        <f>IF('FT Employment'!FB$31&lt;0,"N/A",'FT Employment'!FB$31)</f>
        <v>N/A</v>
      </c>
      <c r="F1466" s="70" t="s">
        <v>432</v>
      </c>
      <c r="G1466" s="75" t="s">
        <v>441</v>
      </c>
    </row>
    <row r="1467" spans="1:7">
      <c r="A1467" s="71">
        <v>1981</v>
      </c>
      <c r="B1467" s="71" t="s">
        <v>418</v>
      </c>
      <c r="C1467" t="s">
        <v>42</v>
      </c>
      <c r="D1467" s="71" t="s">
        <v>4</v>
      </c>
      <c r="E1467" s="70" t="str">
        <f>IF('FT Employment'!FB$43&lt;0,"N/A",'FT Employment'!FB$43)</f>
        <v>N/A</v>
      </c>
      <c r="F1467" s="70" t="s">
        <v>432</v>
      </c>
      <c r="G1467" s="75" t="s">
        <v>237</v>
      </c>
    </row>
    <row r="1468" spans="1:7">
      <c r="A1468" s="71">
        <v>1981</v>
      </c>
      <c r="B1468" s="71" t="s">
        <v>418</v>
      </c>
      <c r="C1468" t="s">
        <v>43</v>
      </c>
      <c r="D1468" s="71" t="s">
        <v>4</v>
      </c>
      <c r="E1468" s="70" t="str">
        <f>IF('FT Employment'!FB$12&lt;0,"N/A",'FT Employment'!FB$12)</f>
        <v>N/A</v>
      </c>
      <c r="F1468" s="70" t="s">
        <v>432</v>
      </c>
      <c r="G1468" s="75" t="s">
        <v>438</v>
      </c>
    </row>
    <row r="1469" spans="1:7">
      <c r="A1469" s="71">
        <v>1981</v>
      </c>
      <c r="B1469" s="71" t="s">
        <v>418</v>
      </c>
      <c r="C1469" t="s">
        <v>44</v>
      </c>
      <c r="D1469" s="71" t="s">
        <v>4</v>
      </c>
      <c r="E1469" s="70" t="str">
        <f>IF('FT Employment'!FB$14&lt;0,"N/A",'FT Employment'!FB$14)</f>
        <v>N/A</v>
      </c>
      <c r="F1469" s="70" t="s">
        <v>442</v>
      </c>
      <c r="G1469" s="75" t="s">
        <v>71</v>
      </c>
    </row>
    <row r="1470" spans="1:7">
      <c r="A1470" s="71">
        <v>1981</v>
      </c>
      <c r="B1470" s="71" t="s">
        <v>418</v>
      </c>
      <c r="C1470" t="s">
        <v>45</v>
      </c>
      <c r="D1470" s="71" t="s">
        <v>4</v>
      </c>
      <c r="E1470" s="70">
        <f>IF('FT Employment'!FB$54&lt;0,"N/A",'FT Employment'!FB$54)</f>
        <v>0</v>
      </c>
      <c r="F1470" s="70" t="s">
        <v>422</v>
      </c>
      <c r="G1470" s="75" t="s">
        <v>422</v>
      </c>
    </row>
    <row r="1471" spans="1:7">
      <c r="A1471" s="71">
        <v>1981</v>
      </c>
      <c r="B1471" s="71" t="s">
        <v>418</v>
      </c>
      <c r="C1471" t="s">
        <v>46</v>
      </c>
      <c r="D1471" s="71" t="s">
        <v>4</v>
      </c>
      <c r="E1471" s="70" t="str">
        <f>IF('FT Employment'!FB$53&lt;0,"N/A",'FT Employment'!FB$53)</f>
        <v>N/A</v>
      </c>
      <c r="F1471" s="70" t="s">
        <v>425</v>
      </c>
      <c r="G1471" s="75" t="s">
        <v>426</v>
      </c>
    </row>
    <row r="1472" spans="1:7">
      <c r="A1472" s="71">
        <v>1982</v>
      </c>
      <c r="B1472" s="71" t="s">
        <v>418</v>
      </c>
      <c r="C1472" t="s">
        <v>5</v>
      </c>
      <c r="D1472" s="71" t="s">
        <v>4</v>
      </c>
      <c r="E1472" s="70">
        <f>IF('FT Employment'!EW$11&lt;0,"N/A",'FT Employment'!EW$11)</f>
        <v>2645000</v>
      </c>
      <c r="F1472" s="70"/>
    </row>
    <row r="1473" spans="1:7">
      <c r="A1473" s="71">
        <v>1982</v>
      </c>
      <c r="B1473" s="71" t="s">
        <v>418</v>
      </c>
      <c r="C1473" t="s">
        <v>6</v>
      </c>
      <c r="D1473" s="71" t="s">
        <v>4</v>
      </c>
      <c r="E1473" s="70" t="str">
        <f>IF('FT Employment'!EW$33&lt;0,"N/A",'FT Employment'!EW$33)</f>
        <v>N/A</v>
      </c>
      <c r="F1473" s="70" t="s">
        <v>425</v>
      </c>
      <c r="G1473" s="75" t="s">
        <v>426</v>
      </c>
    </row>
    <row r="1474" spans="1:7">
      <c r="A1474" s="71">
        <v>1982</v>
      </c>
      <c r="B1474" s="71" t="s">
        <v>418</v>
      </c>
      <c r="C1474" t="s">
        <v>7</v>
      </c>
      <c r="D1474" s="71" t="s">
        <v>4</v>
      </c>
      <c r="E1474" s="70" t="str">
        <f>IF('FT Employment'!EW$37&lt;0,"N/A",'FT Employment'!EW$37)</f>
        <v>N/A</v>
      </c>
      <c r="F1474" s="70" t="s">
        <v>425</v>
      </c>
      <c r="G1474" s="75" t="s">
        <v>426</v>
      </c>
    </row>
    <row r="1475" spans="1:7">
      <c r="A1475" s="71">
        <v>1982</v>
      </c>
      <c r="B1475" s="71" t="s">
        <v>418</v>
      </c>
      <c r="C1475" t="s">
        <v>8</v>
      </c>
      <c r="D1475" s="71" t="s">
        <v>4</v>
      </c>
      <c r="E1475" s="70" t="str">
        <f>IF('FT Employment'!EW$36&lt;0,"N/A",'FT Employment'!EW$36)</f>
        <v>N/A</v>
      </c>
      <c r="F1475" s="70" t="s">
        <v>427</v>
      </c>
      <c r="G1475" s="75" t="s">
        <v>428</v>
      </c>
    </row>
    <row r="1476" spans="1:7">
      <c r="A1476" s="71">
        <v>1982</v>
      </c>
      <c r="B1476" s="71" t="s">
        <v>418</v>
      </c>
      <c r="C1476" t="s">
        <v>9</v>
      </c>
      <c r="D1476" s="71" t="s">
        <v>4</v>
      </c>
      <c r="E1476" s="70" t="str">
        <f>IF('FT Employment'!EW$13&lt;0,"N/A",'FT Employment'!EW$13)</f>
        <v>N/A</v>
      </c>
      <c r="F1476" s="70" t="s">
        <v>429</v>
      </c>
      <c r="G1476" s="75" t="s">
        <v>422</v>
      </c>
    </row>
    <row r="1477" spans="1:7">
      <c r="A1477" s="71">
        <v>1982</v>
      </c>
      <c r="B1477" s="71" t="s">
        <v>418</v>
      </c>
      <c r="C1477" t="s">
        <v>10</v>
      </c>
      <c r="D1477" s="71" t="s">
        <v>4</v>
      </c>
      <c r="E1477" s="70" t="str">
        <f>IF('FT Employment'!EW$46&lt;0,"N/A",'FT Employment'!EW$46)</f>
        <v>N/A</v>
      </c>
      <c r="F1477" s="70" t="s">
        <v>427</v>
      </c>
      <c r="G1477" s="75" t="s">
        <v>428</v>
      </c>
    </row>
    <row r="1478" spans="1:7">
      <c r="A1478" s="71">
        <v>1982</v>
      </c>
      <c r="B1478" s="71" t="s">
        <v>418</v>
      </c>
      <c r="C1478" t="s">
        <v>11</v>
      </c>
      <c r="D1478" s="71" t="s">
        <v>4</v>
      </c>
      <c r="E1478" s="70" t="str">
        <f>IF('FT Employment'!EW$47&lt;0,"N/A",'FT Employment'!EW$47)</f>
        <v>N/A</v>
      </c>
      <c r="F1478" s="70" t="s">
        <v>427</v>
      </c>
      <c r="G1478" s="75" t="s">
        <v>428</v>
      </c>
    </row>
    <row r="1479" spans="1:7">
      <c r="A1479" s="71">
        <v>1982</v>
      </c>
      <c r="B1479" s="71" t="s">
        <v>418</v>
      </c>
      <c r="C1479" t="s">
        <v>13</v>
      </c>
      <c r="D1479" s="71" t="s">
        <v>4</v>
      </c>
      <c r="E1479" s="70" t="str">
        <f>IF(E1478="N/A","N/A",E1477-E1478)</f>
        <v>N/A</v>
      </c>
      <c r="F1479" s="70" t="s">
        <v>427</v>
      </c>
      <c r="G1479" s="75" t="s">
        <v>428</v>
      </c>
    </row>
    <row r="1480" spans="1:7">
      <c r="A1480" s="71">
        <v>1982</v>
      </c>
      <c r="B1480" s="71" t="s">
        <v>418</v>
      </c>
      <c r="C1480" t="s">
        <v>14</v>
      </c>
      <c r="D1480" s="71" t="s">
        <v>4</v>
      </c>
      <c r="E1480" s="70">
        <f>IF('FT Employment'!EW$34&lt;0,"N/A",'FT Employment'!EW$34)</f>
        <v>0</v>
      </c>
      <c r="F1480" s="70" t="s">
        <v>427</v>
      </c>
      <c r="G1480" s="75" t="s">
        <v>431</v>
      </c>
    </row>
    <row r="1481" spans="1:7">
      <c r="A1481" s="71">
        <v>1982</v>
      </c>
      <c r="B1481" s="71" t="s">
        <v>418</v>
      </c>
      <c r="C1481" t="s">
        <v>15</v>
      </c>
      <c r="D1481" s="71" t="s">
        <v>4</v>
      </c>
      <c r="E1481" s="70">
        <f>IF('FT Employment'!EW$35&lt;0,"N/A",'FT Employment'!EW$35)</f>
        <v>0</v>
      </c>
      <c r="F1481" s="70" t="s">
        <v>427</v>
      </c>
      <c r="G1481" s="75" t="s">
        <v>431</v>
      </c>
    </row>
    <row r="1482" spans="1:7">
      <c r="A1482" s="71">
        <v>1982</v>
      </c>
      <c r="B1482" s="71" t="s">
        <v>418</v>
      </c>
      <c r="C1482" t="s">
        <v>16</v>
      </c>
      <c r="D1482" s="71" t="s">
        <v>4</v>
      </c>
      <c r="E1482" s="70">
        <f>IF(E1481="N/A","N/A",E1480-E1481)</f>
        <v>0</v>
      </c>
      <c r="F1482" s="70" t="s">
        <v>427</v>
      </c>
      <c r="G1482" s="75" t="s">
        <v>431</v>
      </c>
    </row>
    <row r="1483" spans="1:7">
      <c r="A1483" s="71">
        <v>1982</v>
      </c>
      <c r="B1483" s="71" t="s">
        <v>418</v>
      </c>
      <c r="C1483" t="s">
        <v>17</v>
      </c>
      <c r="D1483" s="71" t="s">
        <v>4</v>
      </c>
      <c r="E1483" s="70" t="str">
        <f>IF('FT Employment'!EW$16&lt;0,"N/A",'FT Employment'!EW$16)</f>
        <v>N/A</v>
      </c>
      <c r="F1483" s="70" t="s">
        <v>427</v>
      </c>
      <c r="G1483" s="75" t="s">
        <v>428</v>
      </c>
    </row>
    <row r="1484" spans="1:7">
      <c r="A1484" s="71">
        <v>1982</v>
      </c>
      <c r="B1484" s="71" t="s">
        <v>418</v>
      </c>
      <c r="C1484" t="s">
        <v>18</v>
      </c>
      <c r="D1484" s="71" t="s">
        <v>4</v>
      </c>
      <c r="E1484" s="70" t="str">
        <f>IF('FT Employment'!EW$41&lt;0,"N/A",'FT Employment'!EW$41)</f>
        <v>N/A</v>
      </c>
      <c r="F1484" s="70" t="s">
        <v>432</v>
      </c>
      <c r="G1484" s="75" t="s">
        <v>430</v>
      </c>
    </row>
    <row r="1485" spans="1:7">
      <c r="A1485" s="71">
        <v>1982</v>
      </c>
      <c r="B1485" s="71" t="s">
        <v>418</v>
      </c>
      <c r="C1485" t="s">
        <v>19</v>
      </c>
      <c r="D1485" s="71" t="s">
        <v>4</v>
      </c>
      <c r="E1485" s="70" t="str">
        <f>IF('FT Employment'!EW$15&lt;0,"N/A",'FT Employment'!EW$15)</f>
        <v>N/A</v>
      </c>
      <c r="F1485" s="70" t="s">
        <v>427</v>
      </c>
      <c r="G1485" s="75" t="s">
        <v>430</v>
      </c>
    </row>
    <row r="1486" spans="1:7">
      <c r="A1486" s="71">
        <v>1982</v>
      </c>
      <c r="B1486" s="71" t="s">
        <v>418</v>
      </c>
      <c r="C1486" t="s">
        <v>20</v>
      </c>
      <c r="D1486" s="71" t="s">
        <v>4</v>
      </c>
      <c r="E1486" s="70" t="str">
        <f>IF('FT Employment'!EW$52&lt;0,"N/A",'FT Employment'!EW$52)</f>
        <v>N/A</v>
      </c>
      <c r="F1486" s="70" t="s">
        <v>432</v>
      </c>
      <c r="G1486" s="75" t="s">
        <v>430</v>
      </c>
    </row>
    <row r="1487" spans="1:7">
      <c r="A1487" s="71">
        <v>1982</v>
      </c>
      <c r="B1487" s="71" t="s">
        <v>418</v>
      </c>
      <c r="C1487" t="s">
        <v>21</v>
      </c>
      <c r="D1487" s="71" t="s">
        <v>4</v>
      </c>
      <c r="E1487" s="70" t="str">
        <f>IF('FT Employment'!EW$48&lt;0,"N/A",'FT Employment'!EW$48)</f>
        <v>N/A</v>
      </c>
      <c r="F1487" s="70" t="s">
        <v>434</v>
      </c>
      <c r="G1487" s="75" t="s">
        <v>422</v>
      </c>
    </row>
    <row r="1488" spans="1:7">
      <c r="A1488" s="71">
        <v>1982</v>
      </c>
      <c r="B1488" s="71" t="s">
        <v>418</v>
      </c>
      <c r="C1488" t="s">
        <v>421</v>
      </c>
      <c r="D1488" s="71" t="s">
        <v>4</v>
      </c>
      <c r="E1488" s="70" t="str">
        <f>IF('FT Employment'!EW$38&lt;0,"N/A",'FT Employment'!EW$38)</f>
        <v>N/A</v>
      </c>
      <c r="F1488" s="70" t="s">
        <v>427</v>
      </c>
      <c r="G1488" s="75" t="s">
        <v>433</v>
      </c>
    </row>
    <row r="1489" spans="1:7">
      <c r="A1489" s="71">
        <v>1982</v>
      </c>
      <c r="B1489" s="71" t="s">
        <v>418</v>
      </c>
      <c r="C1489" t="s">
        <v>22</v>
      </c>
      <c r="D1489" s="71" t="s">
        <v>4</v>
      </c>
      <c r="E1489" s="70" t="str">
        <f>IF('FT Employment'!EW$39&lt;0,"N/A",'FT Employment'!EW$39)</f>
        <v>N/A</v>
      </c>
      <c r="F1489" s="70" t="s">
        <v>427</v>
      </c>
      <c r="G1489" s="75" t="s">
        <v>433</v>
      </c>
    </row>
    <row r="1490" spans="1:7">
      <c r="A1490" s="71">
        <v>1982</v>
      </c>
      <c r="B1490" s="71" t="s">
        <v>418</v>
      </c>
      <c r="C1490" t="s">
        <v>23</v>
      </c>
      <c r="D1490" s="71" t="s">
        <v>4</v>
      </c>
      <c r="E1490" s="70" t="str">
        <f>IF('FT Employment'!EW$40&lt;0,"N/A",'FT Employment'!EW$40)</f>
        <v>N/A</v>
      </c>
      <c r="F1490" s="70" t="s">
        <v>427</v>
      </c>
      <c r="G1490" s="75" t="s">
        <v>433</v>
      </c>
    </row>
    <row r="1491" spans="1:7">
      <c r="A1491" s="71">
        <v>1982</v>
      </c>
      <c r="B1491" s="71" t="s">
        <v>418</v>
      </c>
      <c r="C1491" t="s">
        <v>24</v>
      </c>
      <c r="D1491" s="71" t="s">
        <v>4</v>
      </c>
      <c r="E1491" s="70" t="str">
        <f>IF('FT Employment'!EW$32&lt;0,"N/A",'FT Employment'!EW$32)</f>
        <v>N/A</v>
      </c>
      <c r="F1491" s="70" t="s">
        <v>435</v>
      </c>
      <c r="G1491" s="75" t="s">
        <v>436</v>
      </c>
    </row>
    <row r="1492" spans="1:7">
      <c r="A1492" s="71">
        <v>1982</v>
      </c>
      <c r="B1492" s="71" t="s">
        <v>418</v>
      </c>
      <c r="C1492" t="s">
        <v>25</v>
      </c>
      <c r="D1492" s="71" t="s">
        <v>4</v>
      </c>
      <c r="E1492" s="70" t="str">
        <f>IF('FT Employment'!EW$42&lt;0,"N/A",'FT Employment'!EW$42)</f>
        <v>N/A</v>
      </c>
      <c r="F1492" s="70" t="s">
        <v>434</v>
      </c>
      <c r="G1492" s="75" t="s">
        <v>437</v>
      </c>
    </row>
    <row r="1493" spans="1:7">
      <c r="A1493" s="71">
        <v>1982</v>
      </c>
      <c r="B1493" s="71" t="s">
        <v>418</v>
      </c>
      <c r="C1493" t="s">
        <v>26</v>
      </c>
      <c r="D1493" s="71" t="s">
        <v>4</v>
      </c>
      <c r="E1493" s="70" t="str">
        <f>IF('FT Employment'!EW$45&lt;0,"N/A",'FT Employment'!EW$45)</f>
        <v>N/A</v>
      </c>
      <c r="F1493" s="70" t="s">
        <v>427</v>
      </c>
      <c r="G1493" s="75" t="s">
        <v>69</v>
      </c>
    </row>
    <row r="1494" spans="1:7">
      <c r="A1494" s="71">
        <v>1982</v>
      </c>
      <c r="B1494" s="71" t="s">
        <v>418</v>
      </c>
      <c r="C1494" t="s">
        <v>27</v>
      </c>
      <c r="D1494" s="71" t="s">
        <v>4</v>
      </c>
      <c r="E1494" s="70" t="str">
        <f>IF('FT Employment'!EW$44&lt;0,"N/A",'FT Employment'!EW$44)</f>
        <v>N/A</v>
      </c>
      <c r="F1494" s="70" t="s">
        <v>427</v>
      </c>
      <c r="G1494" s="75" t="s">
        <v>69</v>
      </c>
    </row>
    <row r="1495" spans="1:7">
      <c r="A1495" s="71">
        <v>1982</v>
      </c>
      <c r="B1495" s="71" t="s">
        <v>418</v>
      </c>
      <c r="C1495" t="s">
        <v>28</v>
      </c>
      <c r="D1495" s="71" t="s">
        <v>4</v>
      </c>
      <c r="E1495" s="70">
        <f>IF('FT Employment'!EW$51&lt;0,"N/A",'FT Employment'!EW$51)</f>
        <v>0</v>
      </c>
      <c r="F1495" s="70" t="s">
        <v>422</v>
      </c>
      <c r="G1495" s="76" t="s">
        <v>422</v>
      </c>
    </row>
    <row r="1496" spans="1:7">
      <c r="A1496" s="71">
        <v>1982</v>
      </c>
      <c r="B1496" s="71" t="s">
        <v>418</v>
      </c>
      <c r="C1496" t="s">
        <v>29</v>
      </c>
      <c r="D1496" s="71" t="s">
        <v>4</v>
      </c>
      <c r="E1496" s="70">
        <f>IF('FT Employment'!EW$50&lt;0,"N/A",'FT Employment'!EW$50)</f>
        <v>0</v>
      </c>
      <c r="F1496" s="70" t="s">
        <v>422</v>
      </c>
      <c r="G1496" s="76" t="s">
        <v>422</v>
      </c>
    </row>
    <row r="1497" spans="1:7">
      <c r="A1497" s="71">
        <v>1982</v>
      </c>
      <c r="B1497" s="71" t="s">
        <v>418</v>
      </c>
      <c r="C1497" t="s">
        <v>30</v>
      </c>
      <c r="D1497" s="71" t="s">
        <v>4</v>
      </c>
      <c r="E1497" s="70">
        <f>IF('FT Employment'!EW$56&lt;0,"N/A",'FT Employment'!EW$56)</f>
        <v>0</v>
      </c>
      <c r="F1497" s="70" t="s">
        <v>422</v>
      </c>
      <c r="G1497" s="76" t="s">
        <v>422</v>
      </c>
    </row>
    <row r="1498" spans="1:7">
      <c r="A1498" s="71">
        <v>1982</v>
      </c>
      <c r="B1498" s="71" t="s">
        <v>418</v>
      </c>
      <c r="C1498" t="s">
        <v>31</v>
      </c>
      <c r="D1498" s="71" t="s">
        <v>4</v>
      </c>
      <c r="E1498" s="70">
        <f>IF('FT Employment'!EW$57&lt;0,"N/A",'FT Employment'!EW$57)</f>
        <v>0</v>
      </c>
      <c r="F1498" s="70" t="s">
        <v>422</v>
      </c>
      <c r="G1498" s="76" t="s">
        <v>422</v>
      </c>
    </row>
    <row r="1499" spans="1:7">
      <c r="A1499" s="71">
        <v>1982</v>
      </c>
      <c r="B1499" s="71" t="s">
        <v>418</v>
      </c>
      <c r="C1499" t="s">
        <v>32</v>
      </c>
      <c r="D1499" s="71" t="s">
        <v>4</v>
      </c>
      <c r="E1499" s="70">
        <f>IF('FT Employment'!EW$58&lt;0,"N/A",'FT Employment'!EW$58)</f>
        <v>0</v>
      </c>
      <c r="F1499" s="70" t="s">
        <v>422</v>
      </c>
      <c r="G1499" s="76" t="s">
        <v>422</v>
      </c>
    </row>
    <row r="1500" spans="1:7">
      <c r="A1500" s="71">
        <v>1982</v>
      </c>
      <c r="B1500" s="71" t="s">
        <v>418</v>
      </c>
      <c r="C1500" t="s">
        <v>33</v>
      </c>
      <c r="D1500" s="71" t="s">
        <v>4</v>
      </c>
      <c r="E1500" s="70">
        <f>IF('FT Employment'!EW$59&lt;0,"N/A",'FT Employment'!EW$59)</f>
        <v>0</v>
      </c>
      <c r="F1500" s="70" t="s">
        <v>422</v>
      </c>
      <c r="G1500" s="76" t="s">
        <v>422</v>
      </c>
    </row>
    <row r="1501" spans="1:7">
      <c r="A1501" s="71">
        <v>1982</v>
      </c>
      <c r="B1501" s="71" t="s">
        <v>418</v>
      </c>
      <c r="C1501" t="s">
        <v>34</v>
      </c>
      <c r="D1501" s="71" t="s">
        <v>4</v>
      </c>
      <c r="E1501" s="70" t="str">
        <f>IF('FT Employment'!EW$17&lt;0,"N/A",'FT Employment'!EW$17)</f>
        <v>N/A</v>
      </c>
      <c r="F1501" s="70" t="s">
        <v>432</v>
      </c>
      <c r="G1501" s="76" t="s">
        <v>443</v>
      </c>
    </row>
    <row r="1502" spans="1:7">
      <c r="A1502" s="71">
        <v>1982</v>
      </c>
      <c r="B1502" s="71" t="s">
        <v>418</v>
      </c>
      <c r="C1502" t="s">
        <v>35</v>
      </c>
      <c r="D1502" s="71" t="s">
        <v>4</v>
      </c>
      <c r="E1502" s="70">
        <f>IF('FT Employment'!EW$18&lt;0,"N/A",'FT Employment'!EW$18)</f>
        <v>0</v>
      </c>
      <c r="F1502" s="70" t="s">
        <v>432</v>
      </c>
      <c r="G1502" s="75" t="s">
        <v>439</v>
      </c>
    </row>
    <row r="1503" spans="1:7">
      <c r="A1503" s="71">
        <v>1982</v>
      </c>
      <c r="B1503" s="71" t="s">
        <v>418</v>
      </c>
      <c r="C1503" t="s">
        <v>36</v>
      </c>
      <c r="D1503" s="71" t="s">
        <v>4</v>
      </c>
      <c r="E1503" s="70">
        <f>IF('FT Employment'!EW$19&lt;0,"N/A",'FT Employment'!EW$19)</f>
        <v>0</v>
      </c>
      <c r="F1503" s="70" t="s">
        <v>432</v>
      </c>
      <c r="G1503" s="75" t="s">
        <v>439</v>
      </c>
    </row>
    <row r="1504" spans="1:7">
      <c r="A1504" s="71">
        <v>1982</v>
      </c>
      <c r="B1504" s="71" t="s">
        <v>418</v>
      </c>
      <c r="C1504" t="s">
        <v>37</v>
      </c>
      <c r="D1504" s="71" t="s">
        <v>4</v>
      </c>
      <c r="E1504" s="70">
        <f>IF('FT Employment'!EW$20&lt;0,"N/A",'FT Employment'!EW$20)</f>
        <v>0</v>
      </c>
      <c r="F1504" s="70" t="s">
        <v>432</v>
      </c>
      <c r="G1504" s="75" t="s">
        <v>439</v>
      </c>
    </row>
    <row r="1505" spans="1:7">
      <c r="A1505" s="71">
        <v>1982</v>
      </c>
      <c r="B1505" s="71" t="s">
        <v>418</v>
      </c>
      <c r="C1505" t="s">
        <v>38</v>
      </c>
      <c r="D1505" s="71" t="s">
        <v>4</v>
      </c>
      <c r="E1505" s="70">
        <f>IF('FT Employment'!EW$28&lt;0,"N/A",'FT Employment'!EW$28)</f>
        <v>0</v>
      </c>
      <c r="F1505" s="70" t="s">
        <v>432</v>
      </c>
      <c r="G1505" s="75" t="s">
        <v>440</v>
      </c>
    </row>
    <row r="1506" spans="1:7">
      <c r="A1506" s="71">
        <v>1982</v>
      </c>
      <c r="B1506" s="71" t="s">
        <v>418</v>
      </c>
      <c r="C1506" t="s">
        <v>39</v>
      </c>
      <c r="D1506" s="71" t="s">
        <v>4</v>
      </c>
      <c r="E1506" s="70">
        <f>IF('FT Employment'!EW$29&lt;0,"N/A",'FT Employment'!EW$29)</f>
        <v>0</v>
      </c>
      <c r="F1506" s="70" t="s">
        <v>432</v>
      </c>
      <c r="G1506" s="75" t="s">
        <v>440</v>
      </c>
    </row>
    <row r="1507" spans="1:7">
      <c r="A1507" s="71">
        <v>1982</v>
      </c>
      <c r="B1507" s="71" t="s">
        <v>418</v>
      </c>
      <c r="C1507" t="s">
        <v>40</v>
      </c>
      <c r="D1507" s="71" t="s">
        <v>4</v>
      </c>
      <c r="E1507" s="70">
        <f>IF('FT Employment'!EW$30&lt;0,"N/A",'FT Employment'!EW$30)</f>
        <v>0</v>
      </c>
      <c r="F1507" s="70" t="s">
        <v>432</v>
      </c>
      <c r="G1507" s="75" t="s">
        <v>440</v>
      </c>
    </row>
    <row r="1508" spans="1:7">
      <c r="A1508" s="71">
        <v>1982</v>
      </c>
      <c r="B1508" s="71" t="s">
        <v>418</v>
      </c>
      <c r="C1508" t="s">
        <v>208</v>
      </c>
      <c r="D1508" s="71" t="s">
        <v>4</v>
      </c>
      <c r="E1508" s="70" t="str">
        <f>IF('FT Employment'!EW$31&lt;0,"N/A",'FT Employment'!EW$31)</f>
        <v>N/A</v>
      </c>
      <c r="F1508" s="70" t="s">
        <v>432</v>
      </c>
      <c r="G1508" s="75" t="s">
        <v>441</v>
      </c>
    </row>
    <row r="1509" spans="1:7">
      <c r="A1509" s="71">
        <v>1982</v>
      </c>
      <c r="B1509" s="71" t="s">
        <v>418</v>
      </c>
      <c r="C1509" t="s">
        <v>42</v>
      </c>
      <c r="D1509" s="71" t="s">
        <v>4</v>
      </c>
      <c r="E1509" s="70" t="str">
        <f>IF('FT Employment'!EW$43&lt;0,"N/A",'FT Employment'!EW$43)</f>
        <v>N/A</v>
      </c>
      <c r="F1509" s="70" t="s">
        <v>432</v>
      </c>
      <c r="G1509" s="75" t="s">
        <v>237</v>
      </c>
    </row>
    <row r="1510" spans="1:7">
      <c r="A1510" s="71">
        <v>1982</v>
      </c>
      <c r="B1510" s="71" t="s">
        <v>418</v>
      </c>
      <c r="C1510" t="s">
        <v>43</v>
      </c>
      <c r="D1510" s="71" t="s">
        <v>4</v>
      </c>
      <c r="E1510" s="70" t="str">
        <f>IF('FT Employment'!EW$12&lt;0,"N/A",'FT Employment'!EW$12)</f>
        <v>N/A</v>
      </c>
      <c r="F1510" s="70" t="s">
        <v>432</v>
      </c>
      <c r="G1510" s="75" t="s">
        <v>438</v>
      </c>
    </row>
    <row r="1511" spans="1:7">
      <c r="A1511" s="71">
        <v>1982</v>
      </c>
      <c r="B1511" s="71" t="s">
        <v>418</v>
      </c>
      <c r="C1511" t="s">
        <v>44</v>
      </c>
      <c r="D1511" s="71" t="s">
        <v>4</v>
      </c>
      <c r="E1511" s="70" t="str">
        <f>IF('FT Employment'!EW$14&lt;0,"N/A",'FT Employment'!EW$14)</f>
        <v>N/A</v>
      </c>
      <c r="F1511" s="70" t="s">
        <v>442</v>
      </c>
      <c r="G1511" s="75" t="s">
        <v>71</v>
      </c>
    </row>
    <row r="1512" spans="1:7">
      <c r="A1512" s="71">
        <v>1982</v>
      </c>
      <c r="B1512" s="71" t="s">
        <v>418</v>
      </c>
      <c r="C1512" t="s">
        <v>45</v>
      </c>
      <c r="D1512" s="71" t="s">
        <v>4</v>
      </c>
      <c r="E1512" s="70">
        <f>IF('FT Employment'!EW$54&lt;0,"N/A",'FT Employment'!EW$54)</f>
        <v>0</v>
      </c>
      <c r="F1512" s="70" t="s">
        <v>422</v>
      </c>
      <c r="G1512" s="75" t="s">
        <v>422</v>
      </c>
    </row>
    <row r="1513" spans="1:7">
      <c r="A1513" s="71">
        <v>1982</v>
      </c>
      <c r="B1513" s="71" t="s">
        <v>418</v>
      </c>
      <c r="C1513" t="s">
        <v>46</v>
      </c>
      <c r="D1513" s="71" t="s">
        <v>4</v>
      </c>
      <c r="E1513" s="70" t="str">
        <f>IF('FT Employment'!EW$53&lt;0,"N/A",'FT Employment'!EW$53)</f>
        <v>N/A</v>
      </c>
      <c r="F1513" s="70" t="s">
        <v>425</v>
      </c>
      <c r="G1513" s="75" t="s">
        <v>426</v>
      </c>
    </row>
    <row r="1514" spans="1:7">
      <c r="A1514" s="71">
        <v>1983</v>
      </c>
      <c r="B1514" s="71" t="s">
        <v>418</v>
      </c>
      <c r="C1514" t="s">
        <v>5</v>
      </c>
      <c r="D1514" s="71" t="s">
        <v>4</v>
      </c>
      <c r="E1514" s="70" t="str">
        <f>IF('FT Employment'!ER$11&lt;0,"N/A",'FT Employment'!ER$11)</f>
        <v>N/A</v>
      </c>
      <c r="F1514" s="70"/>
    </row>
    <row r="1515" spans="1:7">
      <c r="A1515" s="71">
        <v>1983</v>
      </c>
      <c r="B1515" s="71" t="s">
        <v>418</v>
      </c>
      <c r="C1515" t="s">
        <v>6</v>
      </c>
      <c r="D1515" s="71" t="s">
        <v>4</v>
      </c>
      <c r="E1515" s="70" t="str">
        <f>IF('FT Employment'!ER$33&lt;0,"N/A",'FT Employment'!ER$33)</f>
        <v>N/A</v>
      </c>
      <c r="F1515" s="70" t="s">
        <v>425</v>
      </c>
      <c r="G1515" s="75" t="s">
        <v>426</v>
      </c>
    </row>
    <row r="1516" spans="1:7">
      <c r="A1516" s="71">
        <v>1983</v>
      </c>
      <c r="B1516" s="71" t="s">
        <v>418</v>
      </c>
      <c r="C1516" t="s">
        <v>7</v>
      </c>
      <c r="D1516" s="71" t="s">
        <v>4</v>
      </c>
      <c r="E1516" s="70" t="str">
        <f>IF('FT Employment'!ER$37&lt;0,"N/A",'FT Employment'!ER$37)</f>
        <v>N/A</v>
      </c>
      <c r="F1516" s="70" t="s">
        <v>425</v>
      </c>
      <c r="G1516" s="75" t="s">
        <v>426</v>
      </c>
    </row>
    <row r="1517" spans="1:7">
      <c r="A1517" s="71">
        <v>1983</v>
      </c>
      <c r="B1517" s="71" t="s">
        <v>418</v>
      </c>
      <c r="C1517" t="s">
        <v>8</v>
      </c>
      <c r="D1517" s="71" t="s">
        <v>4</v>
      </c>
      <c r="E1517" s="70" t="str">
        <f>IF('FT Employment'!ER$36&lt;0,"N/A",'FT Employment'!ER$36)</f>
        <v>N/A</v>
      </c>
      <c r="F1517" s="70" t="s">
        <v>427</v>
      </c>
      <c r="G1517" s="75" t="s">
        <v>428</v>
      </c>
    </row>
    <row r="1518" spans="1:7">
      <c r="A1518" s="71">
        <v>1983</v>
      </c>
      <c r="B1518" s="71" t="s">
        <v>418</v>
      </c>
      <c r="C1518" t="s">
        <v>9</v>
      </c>
      <c r="D1518" s="71" t="s">
        <v>4</v>
      </c>
      <c r="E1518" s="70" t="str">
        <f>IF('FT Employment'!ER$13&lt;0,"N/A",'FT Employment'!ER$13)</f>
        <v>N/A</v>
      </c>
      <c r="F1518" s="70" t="s">
        <v>429</v>
      </c>
      <c r="G1518" s="75" t="s">
        <v>422</v>
      </c>
    </row>
    <row r="1519" spans="1:7">
      <c r="A1519" s="71">
        <v>1983</v>
      </c>
      <c r="B1519" s="71" t="s">
        <v>418</v>
      </c>
      <c r="C1519" t="s">
        <v>10</v>
      </c>
      <c r="D1519" s="71" t="s">
        <v>4</v>
      </c>
      <c r="E1519" s="70" t="str">
        <f>IF('FT Employment'!ER$46&lt;0,"N/A",'FT Employment'!ER$46)</f>
        <v>N/A</v>
      </c>
      <c r="F1519" s="70" t="s">
        <v>427</v>
      </c>
      <c r="G1519" s="75" t="s">
        <v>428</v>
      </c>
    </row>
    <row r="1520" spans="1:7">
      <c r="A1520" s="71">
        <v>1983</v>
      </c>
      <c r="B1520" s="71" t="s">
        <v>418</v>
      </c>
      <c r="C1520" t="s">
        <v>11</v>
      </c>
      <c r="D1520" s="71" t="s">
        <v>4</v>
      </c>
      <c r="E1520" s="70" t="str">
        <f>IF('FT Employment'!ER$47&lt;0,"N/A",'FT Employment'!ER$47)</f>
        <v>N/A</v>
      </c>
      <c r="F1520" s="70" t="s">
        <v>427</v>
      </c>
      <c r="G1520" s="75" t="s">
        <v>428</v>
      </c>
    </row>
    <row r="1521" spans="1:7">
      <c r="A1521" s="71">
        <v>1983</v>
      </c>
      <c r="B1521" s="71" t="s">
        <v>418</v>
      </c>
      <c r="C1521" t="s">
        <v>13</v>
      </c>
      <c r="D1521" s="71" t="s">
        <v>4</v>
      </c>
      <c r="E1521" s="70" t="str">
        <f>IF(E1520="N/A","N/A",E1519-E1520)</f>
        <v>N/A</v>
      </c>
      <c r="F1521" s="70" t="s">
        <v>427</v>
      </c>
      <c r="G1521" s="75" t="s">
        <v>428</v>
      </c>
    </row>
    <row r="1522" spans="1:7">
      <c r="A1522" s="71">
        <v>1983</v>
      </c>
      <c r="B1522" s="71" t="s">
        <v>418</v>
      </c>
      <c r="C1522" t="s">
        <v>14</v>
      </c>
      <c r="D1522" s="71" t="s">
        <v>4</v>
      </c>
      <c r="E1522" s="70">
        <f>IF('FT Employment'!ER$34&lt;0,"N/A",'FT Employment'!ER$34)</f>
        <v>0</v>
      </c>
      <c r="F1522" s="70" t="s">
        <v>427</v>
      </c>
      <c r="G1522" s="75" t="s">
        <v>431</v>
      </c>
    </row>
    <row r="1523" spans="1:7">
      <c r="A1523" s="71">
        <v>1983</v>
      </c>
      <c r="B1523" s="71" t="s">
        <v>418</v>
      </c>
      <c r="C1523" t="s">
        <v>15</v>
      </c>
      <c r="D1523" s="71" t="s">
        <v>4</v>
      </c>
      <c r="E1523" s="70">
        <f>IF('FT Employment'!ER$35&lt;0,"N/A",'FT Employment'!ER$35)</f>
        <v>0</v>
      </c>
      <c r="F1523" s="70" t="s">
        <v>427</v>
      </c>
      <c r="G1523" s="75" t="s">
        <v>431</v>
      </c>
    </row>
    <row r="1524" spans="1:7">
      <c r="A1524" s="71">
        <v>1983</v>
      </c>
      <c r="B1524" s="71" t="s">
        <v>418</v>
      </c>
      <c r="C1524" t="s">
        <v>16</v>
      </c>
      <c r="D1524" s="71" t="s">
        <v>4</v>
      </c>
      <c r="E1524" s="70">
        <f>IF(E1523="N/A","N/A",E1522-E1523)</f>
        <v>0</v>
      </c>
      <c r="F1524" s="70" t="s">
        <v>427</v>
      </c>
      <c r="G1524" s="75" t="s">
        <v>431</v>
      </c>
    </row>
    <row r="1525" spans="1:7">
      <c r="A1525" s="71">
        <v>1983</v>
      </c>
      <c r="B1525" s="71" t="s">
        <v>418</v>
      </c>
      <c r="C1525" t="s">
        <v>17</v>
      </c>
      <c r="D1525" s="71" t="s">
        <v>4</v>
      </c>
      <c r="E1525" s="70" t="str">
        <f>IF('FT Employment'!ER$16&lt;0,"N/A",'FT Employment'!ER$16)</f>
        <v>N/A</v>
      </c>
      <c r="F1525" s="70" t="s">
        <v>427</v>
      </c>
      <c r="G1525" s="75" t="s">
        <v>428</v>
      </c>
    </row>
    <row r="1526" spans="1:7">
      <c r="A1526" s="71">
        <v>1983</v>
      </c>
      <c r="B1526" s="71" t="s">
        <v>418</v>
      </c>
      <c r="C1526" t="s">
        <v>18</v>
      </c>
      <c r="D1526" s="71" t="s">
        <v>4</v>
      </c>
      <c r="E1526" s="70" t="str">
        <f>IF('FT Employment'!ER$41&lt;0,"N/A",'FT Employment'!ER$41)</f>
        <v>N/A</v>
      </c>
      <c r="F1526" s="70" t="s">
        <v>432</v>
      </c>
      <c r="G1526" s="75" t="s">
        <v>430</v>
      </c>
    </row>
    <row r="1527" spans="1:7">
      <c r="A1527" s="71">
        <v>1983</v>
      </c>
      <c r="B1527" s="71" t="s">
        <v>418</v>
      </c>
      <c r="C1527" t="s">
        <v>19</v>
      </c>
      <c r="D1527" s="71" t="s">
        <v>4</v>
      </c>
      <c r="E1527" s="70" t="str">
        <f>IF('FT Employment'!ER$15&lt;0,"N/A",'FT Employment'!ER$15)</f>
        <v>N/A</v>
      </c>
      <c r="F1527" s="70" t="s">
        <v>427</v>
      </c>
      <c r="G1527" s="75" t="s">
        <v>430</v>
      </c>
    </row>
    <row r="1528" spans="1:7">
      <c r="A1528" s="71">
        <v>1983</v>
      </c>
      <c r="B1528" s="71" t="s">
        <v>418</v>
      </c>
      <c r="C1528" t="s">
        <v>20</v>
      </c>
      <c r="D1528" s="71" t="s">
        <v>4</v>
      </c>
      <c r="E1528" s="70" t="str">
        <f>IF('FT Employment'!ER$52&lt;0,"N/A",'FT Employment'!ER$52)</f>
        <v>N/A</v>
      </c>
      <c r="F1528" s="70" t="s">
        <v>432</v>
      </c>
      <c r="G1528" s="75" t="s">
        <v>430</v>
      </c>
    </row>
    <row r="1529" spans="1:7">
      <c r="A1529" s="71">
        <v>1983</v>
      </c>
      <c r="B1529" s="71" t="s">
        <v>418</v>
      </c>
      <c r="C1529" t="s">
        <v>21</v>
      </c>
      <c r="D1529" s="71" t="s">
        <v>4</v>
      </c>
      <c r="E1529" s="70" t="str">
        <f>IF('FT Employment'!ER$48&lt;0,"N/A",'FT Employment'!ER$48)</f>
        <v>N/A</v>
      </c>
      <c r="F1529" s="70" t="s">
        <v>434</v>
      </c>
      <c r="G1529" s="75" t="s">
        <v>422</v>
      </c>
    </row>
    <row r="1530" spans="1:7">
      <c r="A1530" s="71">
        <v>1983</v>
      </c>
      <c r="B1530" s="71" t="s">
        <v>418</v>
      </c>
      <c r="C1530" t="s">
        <v>421</v>
      </c>
      <c r="D1530" s="71" t="s">
        <v>4</v>
      </c>
      <c r="E1530" s="70" t="str">
        <f>IF('FT Employment'!ER$38&lt;0,"N/A",'FT Employment'!ER$38)</f>
        <v>N/A</v>
      </c>
      <c r="F1530" s="70" t="s">
        <v>427</v>
      </c>
      <c r="G1530" s="75" t="s">
        <v>433</v>
      </c>
    </row>
    <row r="1531" spans="1:7">
      <c r="A1531" s="71">
        <v>1983</v>
      </c>
      <c r="B1531" s="71" t="s">
        <v>418</v>
      </c>
      <c r="C1531" t="s">
        <v>22</v>
      </c>
      <c r="D1531" s="71" t="s">
        <v>4</v>
      </c>
      <c r="E1531" s="70" t="str">
        <f>IF('FT Employment'!ER$39&lt;0,"N/A",'FT Employment'!ER$39)</f>
        <v>N/A</v>
      </c>
      <c r="F1531" s="70" t="s">
        <v>427</v>
      </c>
      <c r="G1531" s="75" t="s">
        <v>433</v>
      </c>
    </row>
    <row r="1532" spans="1:7">
      <c r="A1532" s="71">
        <v>1983</v>
      </c>
      <c r="B1532" s="71" t="s">
        <v>418</v>
      </c>
      <c r="C1532" t="s">
        <v>23</v>
      </c>
      <c r="D1532" s="71" t="s">
        <v>4</v>
      </c>
      <c r="E1532" s="70" t="str">
        <f>IF('FT Employment'!ER$40&lt;0,"N/A",'FT Employment'!ER$40)</f>
        <v>N/A</v>
      </c>
      <c r="F1532" s="70" t="s">
        <v>427</v>
      </c>
      <c r="G1532" s="75" t="s">
        <v>433</v>
      </c>
    </row>
    <row r="1533" spans="1:7">
      <c r="A1533" s="71">
        <v>1983</v>
      </c>
      <c r="B1533" s="71" t="s">
        <v>418</v>
      </c>
      <c r="C1533" t="s">
        <v>24</v>
      </c>
      <c r="D1533" s="71" t="s">
        <v>4</v>
      </c>
      <c r="E1533" s="70" t="str">
        <f>IF('FT Employment'!ER$32&lt;0,"N/A",'FT Employment'!ER$32)</f>
        <v>N/A</v>
      </c>
      <c r="F1533" s="70" t="s">
        <v>435</v>
      </c>
      <c r="G1533" s="75" t="s">
        <v>436</v>
      </c>
    </row>
    <row r="1534" spans="1:7">
      <c r="A1534" s="71">
        <v>1983</v>
      </c>
      <c r="B1534" s="71" t="s">
        <v>418</v>
      </c>
      <c r="C1534" t="s">
        <v>25</v>
      </c>
      <c r="D1534" s="71" t="s">
        <v>4</v>
      </c>
      <c r="E1534" s="70" t="str">
        <f>IF('FT Employment'!ER$42&lt;0,"N/A",'FT Employment'!ER$42)</f>
        <v>N/A</v>
      </c>
      <c r="F1534" s="70" t="s">
        <v>434</v>
      </c>
      <c r="G1534" s="75" t="s">
        <v>437</v>
      </c>
    </row>
    <row r="1535" spans="1:7">
      <c r="A1535" s="71">
        <v>1983</v>
      </c>
      <c r="B1535" s="71" t="s">
        <v>418</v>
      </c>
      <c r="C1535" t="s">
        <v>26</v>
      </c>
      <c r="D1535" s="71" t="s">
        <v>4</v>
      </c>
      <c r="E1535" s="70" t="str">
        <f>IF('FT Employment'!ER$45&lt;0,"N/A",'FT Employment'!ER$45)</f>
        <v>N/A</v>
      </c>
      <c r="F1535" s="70" t="s">
        <v>427</v>
      </c>
      <c r="G1535" s="75" t="s">
        <v>69</v>
      </c>
    </row>
    <row r="1536" spans="1:7">
      <c r="A1536" s="71">
        <v>1983</v>
      </c>
      <c r="B1536" s="71" t="s">
        <v>418</v>
      </c>
      <c r="C1536" t="s">
        <v>27</v>
      </c>
      <c r="D1536" s="71" t="s">
        <v>4</v>
      </c>
      <c r="E1536" s="70" t="str">
        <f>IF('FT Employment'!ER$44&lt;0,"N/A",'FT Employment'!ER$44)</f>
        <v>N/A</v>
      </c>
      <c r="F1536" s="70" t="s">
        <v>427</v>
      </c>
      <c r="G1536" s="75" t="s">
        <v>69</v>
      </c>
    </row>
    <row r="1537" spans="1:7">
      <c r="A1537" s="71">
        <v>1983</v>
      </c>
      <c r="B1537" s="71" t="s">
        <v>418</v>
      </c>
      <c r="C1537" t="s">
        <v>28</v>
      </c>
      <c r="D1537" s="71" t="s">
        <v>4</v>
      </c>
      <c r="E1537" s="70">
        <f>IF('FT Employment'!ER$51&lt;0,"N/A",'FT Employment'!ER$51)</f>
        <v>0</v>
      </c>
      <c r="F1537" s="70" t="s">
        <v>422</v>
      </c>
      <c r="G1537" s="76" t="s">
        <v>422</v>
      </c>
    </row>
    <row r="1538" spans="1:7">
      <c r="A1538" s="71">
        <v>1983</v>
      </c>
      <c r="B1538" s="71" t="s">
        <v>418</v>
      </c>
      <c r="C1538" t="s">
        <v>29</v>
      </c>
      <c r="D1538" s="71" t="s">
        <v>4</v>
      </c>
      <c r="E1538" s="70">
        <f>IF('FT Employment'!ER$50&lt;0,"N/A",'FT Employment'!ER$50)</f>
        <v>0</v>
      </c>
      <c r="F1538" s="70" t="s">
        <v>422</v>
      </c>
      <c r="G1538" s="76" t="s">
        <v>422</v>
      </c>
    </row>
    <row r="1539" spans="1:7">
      <c r="A1539" s="71">
        <v>1983</v>
      </c>
      <c r="B1539" s="71" t="s">
        <v>418</v>
      </c>
      <c r="C1539" t="s">
        <v>30</v>
      </c>
      <c r="D1539" s="71" t="s">
        <v>4</v>
      </c>
      <c r="E1539" s="70">
        <f>IF('FT Employment'!ER$56&lt;0,"N/A",'FT Employment'!ER$56)</f>
        <v>0</v>
      </c>
      <c r="F1539" s="70" t="s">
        <v>422</v>
      </c>
      <c r="G1539" s="76" t="s">
        <v>422</v>
      </c>
    </row>
    <row r="1540" spans="1:7">
      <c r="A1540" s="71">
        <v>1983</v>
      </c>
      <c r="B1540" s="71" t="s">
        <v>418</v>
      </c>
      <c r="C1540" t="s">
        <v>31</v>
      </c>
      <c r="D1540" s="71" t="s">
        <v>4</v>
      </c>
      <c r="E1540" s="70">
        <f>IF('FT Employment'!ER$57&lt;0,"N/A",'FT Employment'!ER$57)</f>
        <v>0</v>
      </c>
      <c r="F1540" s="70" t="s">
        <v>422</v>
      </c>
      <c r="G1540" s="76" t="s">
        <v>422</v>
      </c>
    </row>
    <row r="1541" spans="1:7">
      <c r="A1541" s="71">
        <v>1983</v>
      </c>
      <c r="B1541" s="71" t="s">
        <v>418</v>
      </c>
      <c r="C1541" t="s">
        <v>32</v>
      </c>
      <c r="D1541" s="71" t="s">
        <v>4</v>
      </c>
      <c r="E1541" s="70">
        <f>IF('FT Employment'!ER$58&lt;0,"N/A",'FT Employment'!ER$58)</f>
        <v>0</v>
      </c>
      <c r="F1541" s="70" t="s">
        <v>422</v>
      </c>
      <c r="G1541" s="76" t="s">
        <v>422</v>
      </c>
    </row>
    <row r="1542" spans="1:7">
      <c r="A1542" s="71">
        <v>1983</v>
      </c>
      <c r="B1542" s="71" t="s">
        <v>418</v>
      </c>
      <c r="C1542" t="s">
        <v>33</v>
      </c>
      <c r="D1542" s="71" t="s">
        <v>4</v>
      </c>
      <c r="E1542" s="70">
        <f>IF('FT Employment'!ER$59&lt;0,"N/A",'FT Employment'!ER$59)</f>
        <v>0</v>
      </c>
      <c r="F1542" s="70" t="s">
        <v>422</v>
      </c>
      <c r="G1542" s="76" t="s">
        <v>422</v>
      </c>
    </row>
    <row r="1543" spans="1:7">
      <c r="A1543" s="71">
        <v>1983</v>
      </c>
      <c r="B1543" s="71" t="s">
        <v>418</v>
      </c>
      <c r="C1543" t="s">
        <v>34</v>
      </c>
      <c r="D1543" s="71" t="s">
        <v>4</v>
      </c>
      <c r="E1543" s="70" t="str">
        <f>IF('FT Employment'!ER$17&lt;0,"N/A",'FT Employment'!ER$17)</f>
        <v>N/A</v>
      </c>
      <c r="F1543" s="70" t="s">
        <v>432</v>
      </c>
      <c r="G1543" s="76" t="s">
        <v>443</v>
      </c>
    </row>
    <row r="1544" spans="1:7">
      <c r="A1544" s="71">
        <v>1983</v>
      </c>
      <c r="B1544" s="71" t="s">
        <v>418</v>
      </c>
      <c r="C1544" t="s">
        <v>35</v>
      </c>
      <c r="D1544" s="71" t="s">
        <v>4</v>
      </c>
      <c r="E1544" s="70">
        <f>IF('FT Employment'!ER$18&lt;0,"N/A",'FT Employment'!ER$18)</f>
        <v>0</v>
      </c>
      <c r="F1544" s="70" t="s">
        <v>432</v>
      </c>
      <c r="G1544" s="75" t="s">
        <v>439</v>
      </c>
    </row>
    <row r="1545" spans="1:7">
      <c r="A1545" s="71">
        <v>1983</v>
      </c>
      <c r="B1545" s="71" t="s">
        <v>418</v>
      </c>
      <c r="C1545" t="s">
        <v>36</v>
      </c>
      <c r="D1545" s="71" t="s">
        <v>4</v>
      </c>
      <c r="E1545" s="70">
        <f>IF('FT Employment'!ER$19&lt;0,"N/A",'FT Employment'!ER$19)</f>
        <v>0</v>
      </c>
      <c r="F1545" s="70" t="s">
        <v>432</v>
      </c>
      <c r="G1545" s="75" t="s">
        <v>439</v>
      </c>
    </row>
    <row r="1546" spans="1:7">
      <c r="A1546" s="71">
        <v>1983</v>
      </c>
      <c r="B1546" s="71" t="s">
        <v>418</v>
      </c>
      <c r="C1546" t="s">
        <v>37</v>
      </c>
      <c r="D1546" s="71" t="s">
        <v>4</v>
      </c>
      <c r="E1546" s="70">
        <f>IF('FT Employment'!ER$20&lt;0,"N/A",'FT Employment'!ER$20)</f>
        <v>0</v>
      </c>
      <c r="F1546" s="70" t="s">
        <v>432</v>
      </c>
      <c r="G1546" s="75" t="s">
        <v>439</v>
      </c>
    </row>
    <row r="1547" spans="1:7">
      <c r="A1547" s="71">
        <v>1983</v>
      </c>
      <c r="B1547" s="71" t="s">
        <v>418</v>
      </c>
      <c r="C1547" t="s">
        <v>38</v>
      </c>
      <c r="D1547" s="71" t="s">
        <v>4</v>
      </c>
      <c r="E1547" s="70">
        <f>IF('FT Employment'!ER$28&lt;0,"N/A",'FT Employment'!ER$28)</f>
        <v>0</v>
      </c>
      <c r="F1547" s="70" t="s">
        <v>432</v>
      </c>
      <c r="G1547" s="75" t="s">
        <v>440</v>
      </c>
    </row>
    <row r="1548" spans="1:7">
      <c r="A1548" s="71">
        <v>1983</v>
      </c>
      <c r="B1548" s="71" t="s">
        <v>418</v>
      </c>
      <c r="C1548" t="s">
        <v>39</v>
      </c>
      <c r="D1548" s="71" t="s">
        <v>4</v>
      </c>
      <c r="E1548" s="70">
        <f>IF('FT Employment'!ER$29&lt;0,"N/A",'FT Employment'!ER$29)</f>
        <v>0</v>
      </c>
      <c r="F1548" s="70" t="s">
        <v>432</v>
      </c>
      <c r="G1548" s="75" t="s">
        <v>440</v>
      </c>
    </row>
    <row r="1549" spans="1:7">
      <c r="A1549" s="71">
        <v>1983</v>
      </c>
      <c r="B1549" s="71" t="s">
        <v>418</v>
      </c>
      <c r="C1549" t="s">
        <v>40</v>
      </c>
      <c r="D1549" s="71" t="s">
        <v>4</v>
      </c>
      <c r="E1549" s="70">
        <f>IF('FT Employment'!ER$30&lt;0,"N/A",'FT Employment'!ER$30)</f>
        <v>0</v>
      </c>
      <c r="F1549" s="70" t="s">
        <v>432</v>
      </c>
      <c r="G1549" s="75" t="s">
        <v>440</v>
      </c>
    </row>
    <row r="1550" spans="1:7">
      <c r="A1550" s="71">
        <v>1983</v>
      </c>
      <c r="B1550" s="71" t="s">
        <v>418</v>
      </c>
      <c r="C1550" t="s">
        <v>208</v>
      </c>
      <c r="D1550" s="71" t="s">
        <v>4</v>
      </c>
      <c r="E1550" s="70" t="str">
        <f>IF('FT Employment'!ER$31&lt;0,"N/A",'FT Employment'!ER$31)</f>
        <v>N/A</v>
      </c>
      <c r="F1550" s="70" t="s">
        <v>432</v>
      </c>
      <c r="G1550" s="75" t="s">
        <v>441</v>
      </c>
    </row>
    <row r="1551" spans="1:7">
      <c r="A1551" s="71">
        <v>1983</v>
      </c>
      <c r="B1551" s="71" t="s">
        <v>418</v>
      </c>
      <c r="C1551" t="s">
        <v>42</v>
      </c>
      <c r="D1551" s="71" t="s">
        <v>4</v>
      </c>
      <c r="E1551" s="70" t="str">
        <f>IF('FT Employment'!ER$43&lt;0,"N/A",'FT Employment'!ER$43)</f>
        <v>N/A</v>
      </c>
      <c r="F1551" s="70" t="s">
        <v>432</v>
      </c>
      <c r="G1551" s="75" t="s">
        <v>237</v>
      </c>
    </row>
    <row r="1552" spans="1:7">
      <c r="A1552" s="71">
        <v>1983</v>
      </c>
      <c r="B1552" s="71" t="s">
        <v>418</v>
      </c>
      <c r="C1552" t="s">
        <v>43</v>
      </c>
      <c r="D1552" s="71" t="s">
        <v>4</v>
      </c>
      <c r="E1552" s="70" t="str">
        <f>IF('FT Employment'!ER$12&lt;0,"N/A",'FT Employment'!ER$12)</f>
        <v>N/A</v>
      </c>
      <c r="F1552" s="70" t="s">
        <v>432</v>
      </c>
      <c r="G1552" s="75" t="s">
        <v>438</v>
      </c>
    </row>
    <row r="1553" spans="1:7">
      <c r="A1553" s="71">
        <v>1983</v>
      </c>
      <c r="B1553" s="71" t="s">
        <v>418</v>
      </c>
      <c r="C1553" t="s">
        <v>44</v>
      </c>
      <c r="D1553" s="71" t="s">
        <v>4</v>
      </c>
      <c r="E1553" s="70" t="str">
        <f>IF('FT Employment'!ER$14&lt;0,"N/A",'FT Employment'!ER$14)</f>
        <v>N/A</v>
      </c>
      <c r="F1553" s="70" t="s">
        <v>442</v>
      </c>
      <c r="G1553" s="75" t="s">
        <v>71</v>
      </c>
    </row>
    <row r="1554" spans="1:7">
      <c r="A1554" s="71">
        <v>1983</v>
      </c>
      <c r="B1554" s="71" t="s">
        <v>418</v>
      </c>
      <c r="C1554" t="s">
        <v>45</v>
      </c>
      <c r="D1554" s="71" t="s">
        <v>4</v>
      </c>
      <c r="E1554" s="70">
        <f>IF('FT Employment'!ER$54&lt;0,"N/A",'FT Employment'!ER$54)</f>
        <v>0</v>
      </c>
      <c r="F1554" s="70" t="s">
        <v>422</v>
      </c>
      <c r="G1554" s="75" t="s">
        <v>422</v>
      </c>
    </row>
    <row r="1555" spans="1:7">
      <c r="A1555" s="71">
        <v>1983</v>
      </c>
      <c r="B1555" s="71" t="s">
        <v>418</v>
      </c>
      <c r="C1555" t="s">
        <v>46</v>
      </c>
      <c r="D1555" s="71" t="s">
        <v>4</v>
      </c>
      <c r="E1555" s="70" t="str">
        <f>IF('FT Employment'!ER$53&lt;0,"N/A",'FT Employment'!ER$53)</f>
        <v>N/A</v>
      </c>
      <c r="F1555" s="70" t="s">
        <v>425</v>
      </c>
      <c r="G1555" s="75" t="s">
        <v>426</v>
      </c>
    </row>
    <row r="1556" spans="1:7">
      <c r="A1556" s="71">
        <v>1984</v>
      </c>
      <c r="B1556" s="71" t="s">
        <v>418</v>
      </c>
      <c r="C1556" t="s">
        <v>5</v>
      </c>
      <c r="D1556" s="71" t="s">
        <v>4</v>
      </c>
      <c r="E1556" s="70">
        <f>IF('FT Employment'!EM$11&lt;0,"N/A",'FT Employment'!EM$11)</f>
        <v>2665894</v>
      </c>
      <c r="F1556" s="70"/>
    </row>
    <row r="1557" spans="1:7">
      <c r="A1557" s="71">
        <v>1984</v>
      </c>
      <c r="B1557" s="71" t="s">
        <v>418</v>
      </c>
      <c r="C1557" t="s">
        <v>6</v>
      </c>
      <c r="D1557" s="71" t="s">
        <v>4</v>
      </c>
      <c r="E1557" s="70">
        <f>IF('FT Employment'!EM$33&lt;0,"N/A",'FT Employment'!EM$33)</f>
        <v>108576</v>
      </c>
      <c r="F1557" s="70" t="s">
        <v>425</v>
      </c>
      <c r="G1557" s="75" t="s">
        <v>426</v>
      </c>
    </row>
    <row r="1558" spans="1:7">
      <c r="A1558" s="71">
        <v>1984</v>
      </c>
      <c r="B1558" s="71" t="s">
        <v>418</v>
      </c>
      <c r="C1558" t="s">
        <v>7</v>
      </c>
      <c r="D1558" s="71" t="s">
        <v>4</v>
      </c>
      <c r="E1558" s="70">
        <f>IF('FT Employment'!EM$37&lt;0,"N/A",'FT Employment'!EM$37)</f>
        <v>30275</v>
      </c>
      <c r="F1558" s="70" t="s">
        <v>425</v>
      </c>
      <c r="G1558" s="75" t="s">
        <v>426</v>
      </c>
    </row>
    <row r="1559" spans="1:7">
      <c r="A1559" s="71">
        <v>1984</v>
      </c>
      <c r="B1559" s="71" t="s">
        <v>418</v>
      </c>
      <c r="C1559" t="s">
        <v>8</v>
      </c>
      <c r="D1559" s="71" t="s">
        <v>4</v>
      </c>
      <c r="E1559" s="70">
        <f>IF('FT Employment'!EM$36&lt;0,"N/A",'FT Employment'!EM$36)</f>
        <v>29452</v>
      </c>
      <c r="F1559" s="70" t="s">
        <v>427</v>
      </c>
      <c r="G1559" s="75" t="s">
        <v>428</v>
      </c>
    </row>
    <row r="1560" spans="1:7">
      <c r="A1560" s="71">
        <v>1984</v>
      </c>
      <c r="B1560" s="71" t="s">
        <v>418</v>
      </c>
      <c r="C1560" t="s">
        <v>9</v>
      </c>
      <c r="D1560" s="71" t="s">
        <v>4</v>
      </c>
      <c r="E1560" s="70">
        <f>IF('FT Employment'!EM$13&lt;0,"N/A",'FT Employment'!EM$13)</f>
        <v>1040163</v>
      </c>
      <c r="F1560" s="70" t="s">
        <v>429</v>
      </c>
      <c r="G1560" s="75" t="s">
        <v>422</v>
      </c>
    </row>
    <row r="1561" spans="1:7">
      <c r="A1561" s="71">
        <v>1984</v>
      </c>
      <c r="B1561" s="71" t="s">
        <v>418</v>
      </c>
      <c r="C1561" t="s">
        <v>10</v>
      </c>
      <c r="D1561" s="71" t="s">
        <v>4</v>
      </c>
      <c r="E1561" s="70">
        <f>IF('FT Employment'!EM$46&lt;0,"N/A",'FT Employment'!EM$46)</f>
        <v>62748</v>
      </c>
      <c r="F1561" s="70" t="s">
        <v>427</v>
      </c>
      <c r="G1561" s="75" t="s">
        <v>428</v>
      </c>
    </row>
    <row r="1562" spans="1:7">
      <c r="A1562" s="71">
        <v>1984</v>
      </c>
      <c r="B1562" s="71" t="s">
        <v>418</v>
      </c>
      <c r="C1562" t="s">
        <v>11</v>
      </c>
      <c r="D1562" s="71" t="s">
        <v>4</v>
      </c>
      <c r="E1562" s="70">
        <f>IF('FT Employment'!EM$47&lt;0,"N/A",'FT Employment'!EM$47)</f>
        <v>62748</v>
      </c>
      <c r="F1562" s="70" t="s">
        <v>427</v>
      </c>
      <c r="G1562" s="75" t="s">
        <v>428</v>
      </c>
    </row>
    <row r="1563" spans="1:7">
      <c r="A1563" s="71">
        <v>1984</v>
      </c>
      <c r="B1563" s="71" t="s">
        <v>418</v>
      </c>
      <c r="C1563" t="s">
        <v>13</v>
      </c>
      <c r="D1563" s="71" t="s">
        <v>4</v>
      </c>
      <c r="E1563" s="70">
        <f>IF(E1562="N/A","N/A",E1561-E1562)</f>
        <v>0</v>
      </c>
      <c r="F1563" s="70" t="s">
        <v>427</v>
      </c>
      <c r="G1563" s="75" t="s">
        <v>428</v>
      </c>
    </row>
    <row r="1564" spans="1:7">
      <c r="A1564" s="71">
        <v>1984</v>
      </c>
      <c r="B1564" s="71" t="s">
        <v>418</v>
      </c>
      <c r="C1564" t="s">
        <v>14</v>
      </c>
      <c r="D1564" s="71" t="s">
        <v>4</v>
      </c>
      <c r="E1564" s="70">
        <f>IF('FT Employment'!EM$34&lt;0,"N/A",'FT Employment'!EM$34)</f>
        <v>0</v>
      </c>
      <c r="F1564" s="70" t="s">
        <v>427</v>
      </c>
      <c r="G1564" s="75" t="s">
        <v>431</v>
      </c>
    </row>
    <row r="1565" spans="1:7">
      <c r="A1565" s="71">
        <v>1984</v>
      </c>
      <c r="B1565" s="71" t="s">
        <v>418</v>
      </c>
      <c r="C1565" t="s">
        <v>15</v>
      </c>
      <c r="D1565" s="71" t="s">
        <v>4</v>
      </c>
      <c r="E1565" s="70">
        <f>IF('FT Employment'!EM$35&lt;0,"N/A",'FT Employment'!EM$35)</f>
        <v>0</v>
      </c>
      <c r="F1565" s="70" t="s">
        <v>427</v>
      </c>
      <c r="G1565" s="75" t="s">
        <v>431</v>
      </c>
    </row>
    <row r="1566" spans="1:7">
      <c r="A1566" s="71">
        <v>1984</v>
      </c>
      <c r="B1566" s="71" t="s">
        <v>418</v>
      </c>
      <c r="C1566" t="s">
        <v>16</v>
      </c>
      <c r="D1566" s="71" t="s">
        <v>4</v>
      </c>
      <c r="E1566" s="70">
        <f>IF(E1565="N/A","N/A",E1564-E1565)</f>
        <v>0</v>
      </c>
      <c r="F1566" s="70" t="s">
        <v>427</v>
      </c>
      <c r="G1566" s="75" t="s">
        <v>431</v>
      </c>
    </row>
    <row r="1567" spans="1:7">
      <c r="A1567" s="71">
        <v>1984</v>
      </c>
      <c r="B1567" s="71" t="s">
        <v>418</v>
      </c>
      <c r="C1567" t="s">
        <v>17</v>
      </c>
      <c r="D1567" s="71" t="s">
        <v>4</v>
      </c>
      <c r="E1567" s="70">
        <f>IF('FT Employment'!EM$16&lt;0,"N/A",'FT Employment'!EM$16)</f>
        <v>10354</v>
      </c>
      <c r="F1567" s="70" t="s">
        <v>427</v>
      </c>
      <c r="G1567" s="75" t="s">
        <v>428</v>
      </c>
    </row>
    <row r="1568" spans="1:7">
      <c r="A1568" s="71">
        <v>1984</v>
      </c>
      <c r="B1568" s="71" t="s">
        <v>418</v>
      </c>
      <c r="C1568" t="s">
        <v>18</v>
      </c>
      <c r="D1568" s="71" t="s">
        <v>4</v>
      </c>
      <c r="E1568" s="70">
        <f>IF('FT Employment'!EM$41&lt;0,"N/A",'FT Employment'!EM$41)</f>
        <v>3441</v>
      </c>
      <c r="F1568" s="70" t="s">
        <v>432</v>
      </c>
      <c r="G1568" s="75" t="s">
        <v>430</v>
      </c>
    </row>
    <row r="1569" spans="1:7">
      <c r="A1569" s="71">
        <v>1984</v>
      </c>
      <c r="B1569" s="71" t="s">
        <v>418</v>
      </c>
      <c r="C1569" t="s">
        <v>19</v>
      </c>
      <c r="D1569" s="71" t="s">
        <v>4</v>
      </c>
      <c r="E1569" s="70">
        <f>IF('FT Employment'!EM$15&lt;0,"N/A",'FT Employment'!EM$15)</f>
        <v>46586</v>
      </c>
      <c r="F1569" s="70" t="s">
        <v>427</v>
      </c>
      <c r="G1569" s="75" t="s">
        <v>430</v>
      </c>
    </row>
    <row r="1570" spans="1:7">
      <c r="A1570" s="71">
        <v>1984</v>
      </c>
      <c r="B1570" s="71" t="s">
        <v>418</v>
      </c>
      <c r="C1570" t="s">
        <v>20</v>
      </c>
      <c r="D1570" s="71" t="s">
        <v>4</v>
      </c>
      <c r="E1570" s="70">
        <f>IF('FT Employment'!EM$52&lt;0,"N/A",'FT Employment'!EM$52)</f>
        <v>13864</v>
      </c>
      <c r="F1570" s="70" t="s">
        <v>432</v>
      </c>
      <c r="G1570" s="75" t="s">
        <v>430</v>
      </c>
    </row>
    <row r="1571" spans="1:7">
      <c r="A1571" s="71">
        <v>1984</v>
      </c>
      <c r="B1571" s="71" t="s">
        <v>418</v>
      </c>
      <c r="C1571" t="s">
        <v>21</v>
      </c>
      <c r="D1571" s="71" t="s">
        <v>4</v>
      </c>
      <c r="E1571" s="70">
        <f>IF('FT Employment'!EM$48&lt;0,"N/A",'FT Employment'!EM$48)</f>
        <v>12364</v>
      </c>
      <c r="F1571" s="70" t="s">
        <v>434</v>
      </c>
      <c r="G1571" s="75" t="s">
        <v>422</v>
      </c>
    </row>
    <row r="1572" spans="1:7">
      <c r="A1572" s="71">
        <v>1984</v>
      </c>
      <c r="B1572" s="71" t="s">
        <v>418</v>
      </c>
      <c r="C1572" t="s">
        <v>421</v>
      </c>
      <c r="D1572" s="71" t="s">
        <v>4</v>
      </c>
      <c r="E1572" s="70">
        <f>IF('FT Employment'!EM$38&lt;0,"N/A",'FT Employment'!EM$38)</f>
        <v>225886</v>
      </c>
      <c r="F1572" s="70" t="s">
        <v>427</v>
      </c>
      <c r="G1572" s="75" t="s">
        <v>433</v>
      </c>
    </row>
    <row r="1573" spans="1:7">
      <c r="A1573" s="71">
        <v>1984</v>
      </c>
      <c r="B1573" s="71" t="s">
        <v>418</v>
      </c>
      <c r="C1573" t="s">
        <v>22</v>
      </c>
      <c r="D1573" s="71" t="s">
        <v>4</v>
      </c>
      <c r="E1573" s="70">
        <f>IF('FT Employment'!EM$39&lt;0,"N/A",'FT Employment'!EM$39)</f>
        <v>68252</v>
      </c>
      <c r="F1573" s="70" t="s">
        <v>427</v>
      </c>
      <c r="G1573" s="75" t="s">
        <v>433</v>
      </c>
    </row>
    <row r="1574" spans="1:7">
      <c r="A1574" s="71">
        <v>1984</v>
      </c>
      <c r="B1574" s="71" t="s">
        <v>418</v>
      </c>
      <c r="C1574" t="s">
        <v>23</v>
      </c>
      <c r="D1574" s="71" t="s">
        <v>4</v>
      </c>
      <c r="E1574" s="70">
        <f>IF('FT Employment'!EM$40&lt;0,"N/A",'FT Employment'!EM$40)</f>
        <v>157634</v>
      </c>
      <c r="F1574" s="70" t="s">
        <v>427</v>
      </c>
      <c r="G1574" s="75" t="s">
        <v>433</v>
      </c>
    </row>
    <row r="1575" spans="1:7">
      <c r="A1575" s="71">
        <v>1984</v>
      </c>
      <c r="B1575" s="71" t="s">
        <v>418</v>
      </c>
      <c r="C1575" t="s">
        <v>24</v>
      </c>
      <c r="D1575" s="71" t="s">
        <v>4</v>
      </c>
      <c r="E1575" s="70">
        <f>IF('FT Employment'!EM$32&lt;0,"N/A",'FT Employment'!EM$32)</f>
        <v>75483</v>
      </c>
      <c r="F1575" s="70" t="s">
        <v>435</v>
      </c>
      <c r="G1575" s="75" t="s">
        <v>436</v>
      </c>
    </row>
    <row r="1576" spans="1:7">
      <c r="A1576" s="71">
        <v>1984</v>
      </c>
      <c r="B1576" s="71" t="s">
        <v>418</v>
      </c>
      <c r="C1576" t="s">
        <v>25</v>
      </c>
      <c r="D1576" s="71" t="s">
        <v>4</v>
      </c>
      <c r="E1576" s="70">
        <f>IF('FT Employment'!EM$42&lt;0,"N/A",'FT Employment'!EM$42)</f>
        <v>13691</v>
      </c>
      <c r="F1576" s="70" t="s">
        <v>434</v>
      </c>
      <c r="G1576" s="75" t="s">
        <v>437</v>
      </c>
    </row>
    <row r="1577" spans="1:7">
      <c r="A1577" s="71">
        <v>1984</v>
      </c>
      <c r="B1577" s="71" t="s">
        <v>418</v>
      </c>
      <c r="C1577" t="s">
        <v>26</v>
      </c>
      <c r="D1577" s="71" t="s">
        <v>4</v>
      </c>
      <c r="E1577" s="70">
        <f>IF('FT Employment'!EM$45&lt;0,"N/A",'FT Employment'!EM$45)</f>
        <v>20193</v>
      </c>
      <c r="F1577" s="70" t="s">
        <v>427</v>
      </c>
      <c r="G1577" s="75" t="s">
        <v>69</v>
      </c>
    </row>
    <row r="1578" spans="1:7">
      <c r="A1578" s="71">
        <v>1984</v>
      </c>
      <c r="B1578" s="71" t="s">
        <v>418</v>
      </c>
      <c r="C1578" t="s">
        <v>27</v>
      </c>
      <c r="D1578" s="71" t="s">
        <v>4</v>
      </c>
      <c r="E1578" s="70">
        <f>IF('FT Employment'!EM$44&lt;0,"N/A",'FT Employment'!EM$44)</f>
        <v>221520</v>
      </c>
      <c r="F1578" s="70" t="s">
        <v>427</v>
      </c>
      <c r="G1578" s="75" t="s">
        <v>69</v>
      </c>
    </row>
    <row r="1579" spans="1:7">
      <c r="A1579" s="71">
        <v>1984</v>
      </c>
      <c r="B1579" s="71" t="s">
        <v>418</v>
      </c>
      <c r="C1579" t="s">
        <v>28</v>
      </c>
      <c r="D1579" s="71" t="s">
        <v>4</v>
      </c>
      <c r="E1579" s="70">
        <f>IF('FT Employment'!EM$51&lt;0,"N/A",'FT Employment'!EM$51)</f>
        <v>0</v>
      </c>
      <c r="F1579" s="70" t="s">
        <v>422</v>
      </c>
      <c r="G1579" s="76" t="s">
        <v>422</v>
      </c>
    </row>
    <row r="1580" spans="1:7">
      <c r="A1580" s="71">
        <v>1984</v>
      </c>
      <c r="B1580" s="71" t="s">
        <v>418</v>
      </c>
      <c r="C1580" t="s">
        <v>29</v>
      </c>
      <c r="D1580" s="71" t="s">
        <v>4</v>
      </c>
      <c r="E1580" s="70">
        <f>IF('FT Employment'!EM$50&lt;0,"N/A",'FT Employment'!EM$50)</f>
        <v>0</v>
      </c>
      <c r="F1580" s="70" t="s">
        <v>422</v>
      </c>
      <c r="G1580" s="76" t="s">
        <v>422</v>
      </c>
    </row>
    <row r="1581" spans="1:7">
      <c r="A1581" s="71">
        <v>1984</v>
      </c>
      <c r="B1581" s="71" t="s">
        <v>418</v>
      </c>
      <c r="C1581" t="s">
        <v>30</v>
      </c>
      <c r="D1581" s="71" t="s">
        <v>4</v>
      </c>
      <c r="E1581" s="70">
        <f>IF('FT Employment'!EM$56&lt;0,"N/A",'FT Employment'!EM$56)</f>
        <v>0</v>
      </c>
      <c r="F1581" s="70" t="s">
        <v>422</v>
      </c>
      <c r="G1581" s="76" t="s">
        <v>422</v>
      </c>
    </row>
    <row r="1582" spans="1:7">
      <c r="A1582" s="71">
        <v>1984</v>
      </c>
      <c r="B1582" s="71" t="s">
        <v>418</v>
      </c>
      <c r="C1582" t="s">
        <v>31</v>
      </c>
      <c r="D1582" s="71" t="s">
        <v>4</v>
      </c>
      <c r="E1582" s="70">
        <f>IF('FT Employment'!EM$57&lt;0,"N/A",'FT Employment'!EM$57)</f>
        <v>0</v>
      </c>
      <c r="F1582" s="70" t="s">
        <v>422</v>
      </c>
      <c r="G1582" s="76" t="s">
        <v>422</v>
      </c>
    </row>
    <row r="1583" spans="1:7">
      <c r="A1583" s="71">
        <v>1984</v>
      </c>
      <c r="B1583" s="71" t="s">
        <v>418</v>
      </c>
      <c r="C1583" t="s">
        <v>32</v>
      </c>
      <c r="D1583" s="71" t="s">
        <v>4</v>
      </c>
      <c r="E1583" s="70">
        <f>IF('FT Employment'!EM$58&lt;0,"N/A",'FT Employment'!EM$58)</f>
        <v>0</v>
      </c>
      <c r="F1583" s="70" t="s">
        <v>422</v>
      </c>
      <c r="G1583" s="76" t="s">
        <v>422</v>
      </c>
    </row>
    <row r="1584" spans="1:7">
      <c r="A1584" s="71">
        <v>1984</v>
      </c>
      <c r="B1584" s="71" t="s">
        <v>418</v>
      </c>
      <c r="C1584" t="s">
        <v>33</v>
      </c>
      <c r="D1584" s="71" t="s">
        <v>4</v>
      </c>
      <c r="E1584" s="70">
        <f>IF('FT Employment'!EM$59&lt;0,"N/A",'FT Employment'!EM$59)</f>
        <v>0</v>
      </c>
      <c r="F1584" s="70" t="s">
        <v>422</v>
      </c>
      <c r="G1584" s="76" t="s">
        <v>422</v>
      </c>
    </row>
    <row r="1585" spans="1:7">
      <c r="A1585" s="71">
        <v>1984</v>
      </c>
      <c r="B1585" s="71" t="s">
        <v>418</v>
      </c>
      <c r="C1585" t="s">
        <v>34</v>
      </c>
      <c r="D1585" s="71" t="s">
        <v>4</v>
      </c>
      <c r="E1585" s="70">
        <f>IF('FT Employment'!EM$17&lt;0,"N/A",'FT Employment'!EM$17)</f>
        <v>14433</v>
      </c>
      <c r="F1585" s="70" t="s">
        <v>432</v>
      </c>
      <c r="G1585" s="76" t="s">
        <v>443</v>
      </c>
    </row>
    <row r="1586" spans="1:7">
      <c r="A1586" s="71">
        <v>1984</v>
      </c>
      <c r="B1586" s="71" t="s">
        <v>418</v>
      </c>
      <c r="C1586" t="s">
        <v>35</v>
      </c>
      <c r="D1586" s="71" t="s">
        <v>4</v>
      </c>
      <c r="E1586" s="70">
        <f>IF('FT Employment'!EM$18&lt;0,"N/A",'FT Employment'!EM$18)</f>
        <v>0</v>
      </c>
      <c r="F1586" s="70" t="s">
        <v>432</v>
      </c>
      <c r="G1586" s="75" t="s">
        <v>439</v>
      </c>
    </row>
    <row r="1587" spans="1:7">
      <c r="A1587" s="71">
        <v>1984</v>
      </c>
      <c r="B1587" s="71" t="s">
        <v>418</v>
      </c>
      <c r="C1587" t="s">
        <v>36</v>
      </c>
      <c r="D1587" s="71" t="s">
        <v>4</v>
      </c>
      <c r="E1587" s="70">
        <f>IF('FT Employment'!EM$19&lt;0,"N/A",'FT Employment'!EM$19)</f>
        <v>0</v>
      </c>
      <c r="F1587" s="70" t="s">
        <v>432</v>
      </c>
      <c r="G1587" s="75" t="s">
        <v>439</v>
      </c>
    </row>
    <row r="1588" spans="1:7">
      <c r="A1588" s="71">
        <v>1984</v>
      </c>
      <c r="B1588" s="71" t="s">
        <v>418</v>
      </c>
      <c r="C1588" t="s">
        <v>37</v>
      </c>
      <c r="D1588" s="71" t="s">
        <v>4</v>
      </c>
      <c r="E1588" s="70">
        <f>IF('FT Employment'!EM$20&lt;0,"N/A",'FT Employment'!EM$20)</f>
        <v>0</v>
      </c>
      <c r="F1588" s="70" t="s">
        <v>432</v>
      </c>
      <c r="G1588" s="75" t="s">
        <v>439</v>
      </c>
    </row>
    <row r="1589" spans="1:7">
      <c r="A1589" s="71">
        <v>1984</v>
      </c>
      <c r="B1589" s="71" t="s">
        <v>418</v>
      </c>
      <c r="C1589" t="s">
        <v>38</v>
      </c>
      <c r="D1589" s="71" t="s">
        <v>4</v>
      </c>
      <c r="E1589" s="70">
        <f>IF('FT Employment'!EM$28&lt;0,"N/A",'FT Employment'!EM$28)</f>
        <v>0</v>
      </c>
      <c r="F1589" s="70" t="s">
        <v>432</v>
      </c>
      <c r="G1589" s="75" t="s">
        <v>440</v>
      </c>
    </row>
    <row r="1590" spans="1:7">
      <c r="A1590" s="71">
        <v>1984</v>
      </c>
      <c r="B1590" s="71" t="s">
        <v>418</v>
      </c>
      <c r="C1590" t="s">
        <v>39</v>
      </c>
      <c r="D1590" s="71" t="s">
        <v>4</v>
      </c>
      <c r="E1590" s="70">
        <f>IF('FT Employment'!EM$29&lt;0,"N/A",'FT Employment'!EM$29)</f>
        <v>0</v>
      </c>
      <c r="F1590" s="70" t="s">
        <v>432</v>
      </c>
      <c r="G1590" s="75" t="s">
        <v>440</v>
      </c>
    </row>
    <row r="1591" spans="1:7">
      <c r="A1591" s="71">
        <v>1984</v>
      </c>
      <c r="B1591" s="71" t="s">
        <v>418</v>
      </c>
      <c r="C1591" t="s">
        <v>40</v>
      </c>
      <c r="D1591" s="71" t="s">
        <v>4</v>
      </c>
      <c r="E1591" s="70">
        <f>IF('FT Employment'!EM$30&lt;0,"N/A",'FT Employment'!EM$30)</f>
        <v>0</v>
      </c>
      <c r="F1591" s="70" t="s">
        <v>432</v>
      </c>
      <c r="G1591" s="75" t="s">
        <v>440</v>
      </c>
    </row>
    <row r="1592" spans="1:7">
      <c r="A1592" s="71">
        <v>1984</v>
      </c>
      <c r="B1592" s="71" t="s">
        <v>418</v>
      </c>
      <c r="C1592" t="s">
        <v>208</v>
      </c>
      <c r="D1592" s="71" t="s">
        <v>4</v>
      </c>
      <c r="E1592" s="70">
        <f>IF('FT Employment'!EM$31&lt;0,"N/A",'FT Employment'!EM$31)</f>
        <v>14433</v>
      </c>
      <c r="F1592" s="70" t="s">
        <v>432</v>
      </c>
      <c r="G1592" s="75" t="s">
        <v>441</v>
      </c>
    </row>
    <row r="1593" spans="1:7">
      <c r="A1593" s="71">
        <v>1984</v>
      </c>
      <c r="B1593" s="71" t="s">
        <v>418</v>
      </c>
      <c r="C1593" t="s">
        <v>42</v>
      </c>
      <c r="D1593" s="71" t="s">
        <v>4</v>
      </c>
      <c r="E1593" s="70">
        <f>IF('FT Employment'!EM$43&lt;0,"N/A",'FT Employment'!EM$43)</f>
        <v>4927</v>
      </c>
      <c r="F1593" s="70" t="s">
        <v>432</v>
      </c>
      <c r="G1593" s="75" t="s">
        <v>237</v>
      </c>
    </row>
    <row r="1594" spans="1:7">
      <c r="A1594" s="71">
        <v>1984</v>
      </c>
      <c r="B1594" s="71" t="s">
        <v>418</v>
      </c>
      <c r="C1594" t="s">
        <v>43</v>
      </c>
      <c r="D1594" s="71" t="s">
        <v>4</v>
      </c>
      <c r="E1594" s="70">
        <f>IF('FT Employment'!EM$12&lt;0,"N/A",'FT Employment'!EM$12)</f>
        <v>21576</v>
      </c>
      <c r="F1594" s="70" t="s">
        <v>432</v>
      </c>
      <c r="G1594" s="75" t="s">
        <v>438</v>
      </c>
    </row>
    <row r="1595" spans="1:7">
      <c r="A1595" s="71">
        <v>1984</v>
      </c>
      <c r="B1595" s="71" t="s">
        <v>418</v>
      </c>
      <c r="C1595" t="s">
        <v>44</v>
      </c>
      <c r="D1595" s="71" t="s">
        <v>4</v>
      </c>
      <c r="E1595" s="70">
        <f>IF('FT Employment'!EM$14&lt;0,"N/A",'FT Employment'!EM$14)</f>
        <v>564004</v>
      </c>
      <c r="F1595" s="70" t="s">
        <v>442</v>
      </c>
      <c r="G1595" s="75" t="s">
        <v>71</v>
      </c>
    </row>
    <row r="1596" spans="1:7">
      <c r="A1596" s="71">
        <v>1984</v>
      </c>
      <c r="B1596" s="71" t="s">
        <v>418</v>
      </c>
      <c r="C1596" t="s">
        <v>45</v>
      </c>
      <c r="D1596" s="71" t="s">
        <v>4</v>
      </c>
      <c r="E1596" s="70">
        <f>IF('FT Employment'!EM$54&lt;0,"N/A",'FT Employment'!EM$54)</f>
        <v>0</v>
      </c>
      <c r="F1596" s="70" t="s">
        <v>422</v>
      </c>
      <c r="G1596" s="75" t="s">
        <v>422</v>
      </c>
    </row>
    <row r="1597" spans="1:7">
      <c r="A1597" s="71">
        <v>1984</v>
      </c>
      <c r="B1597" s="71" t="s">
        <v>418</v>
      </c>
      <c r="C1597" t="s">
        <v>46</v>
      </c>
      <c r="D1597" s="71" t="s">
        <v>4</v>
      </c>
      <c r="E1597" s="70">
        <f>IF('FT Employment'!EM$53&lt;0,"N/A",'FT Employment'!EM$53)</f>
        <v>146358</v>
      </c>
      <c r="F1597" s="70" t="s">
        <v>425</v>
      </c>
      <c r="G1597" s="75" t="s">
        <v>426</v>
      </c>
    </row>
    <row r="1598" spans="1:7">
      <c r="A1598" s="71">
        <v>1985</v>
      </c>
      <c r="B1598" s="71" t="s">
        <v>418</v>
      </c>
      <c r="C1598" t="s">
        <v>5</v>
      </c>
      <c r="D1598" s="71" t="s">
        <v>4</v>
      </c>
      <c r="E1598" s="70">
        <f>IF('FT Employment'!EH$11&lt;0,"N/A",'FT Employment'!EH$11)</f>
        <v>2769319</v>
      </c>
      <c r="F1598" s="70"/>
    </row>
    <row r="1599" spans="1:7">
      <c r="A1599" s="71">
        <v>1985</v>
      </c>
      <c r="B1599" s="71" t="s">
        <v>418</v>
      </c>
      <c r="C1599" t="s">
        <v>6</v>
      </c>
      <c r="D1599" s="71" t="s">
        <v>4</v>
      </c>
      <c r="E1599" s="70">
        <f>IF('FT Employment'!EH$33&lt;0,"N/A",'FT Employment'!EH$33)</f>
        <v>111030</v>
      </c>
      <c r="F1599" s="70" t="s">
        <v>425</v>
      </c>
      <c r="G1599" s="75" t="s">
        <v>426</v>
      </c>
    </row>
    <row r="1600" spans="1:7">
      <c r="A1600" s="71">
        <v>1985</v>
      </c>
      <c r="B1600" s="71" t="s">
        <v>418</v>
      </c>
      <c r="C1600" t="s">
        <v>7</v>
      </c>
      <c r="D1600" s="71" t="s">
        <v>4</v>
      </c>
      <c r="E1600" s="70">
        <f>IF('FT Employment'!EH$37&lt;0,"N/A",'FT Employment'!EH$37)</f>
        <v>29767</v>
      </c>
      <c r="F1600" s="70" t="s">
        <v>425</v>
      </c>
      <c r="G1600" s="75" t="s">
        <v>426</v>
      </c>
    </row>
    <row r="1601" spans="1:7">
      <c r="A1601" s="71">
        <v>1985</v>
      </c>
      <c r="B1601" s="71" t="s">
        <v>418</v>
      </c>
      <c r="C1601" t="s">
        <v>8</v>
      </c>
      <c r="D1601" s="71" t="s">
        <v>4</v>
      </c>
      <c r="E1601" s="70">
        <f>IF('FT Employment'!EH$36&lt;0,"N/A",'FT Employment'!EH$36)</f>
        <v>31294</v>
      </c>
      <c r="F1601" s="70" t="s">
        <v>427</v>
      </c>
      <c r="G1601" s="75" t="s">
        <v>428</v>
      </c>
    </row>
    <row r="1602" spans="1:7">
      <c r="A1602" s="71">
        <v>1985</v>
      </c>
      <c r="B1602" s="71" t="s">
        <v>418</v>
      </c>
      <c r="C1602" t="s">
        <v>9</v>
      </c>
      <c r="D1602" s="71" t="s">
        <v>4</v>
      </c>
      <c r="E1602" s="70">
        <f>IF('FT Employment'!EH$13&lt;0,"N/A",'FT Employment'!EH$13)</f>
        <v>1070937</v>
      </c>
      <c r="F1602" s="70" t="s">
        <v>429</v>
      </c>
      <c r="G1602" s="75" t="s">
        <v>422</v>
      </c>
    </row>
    <row r="1603" spans="1:7">
      <c r="A1603" s="71">
        <v>1985</v>
      </c>
      <c r="B1603" s="71" t="s">
        <v>418</v>
      </c>
      <c r="C1603" t="s">
        <v>10</v>
      </c>
      <c r="D1603" s="71" t="s">
        <v>4</v>
      </c>
      <c r="E1603" s="70">
        <f>IF('FT Employment'!EH$46&lt;0,"N/A",'FT Employment'!EH$46)</f>
        <v>63709</v>
      </c>
      <c r="F1603" s="70" t="s">
        <v>427</v>
      </c>
      <c r="G1603" s="75" t="s">
        <v>428</v>
      </c>
    </row>
    <row r="1604" spans="1:7">
      <c r="A1604" s="71">
        <v>1985</v>
      </c>
      <c r="B1604" s="71" t="s">
        <v>418</v>
      </c>
      <c r="C1604" t="s">
        <v>11</v>
      </c>
      <c r="D1604" s="71" t="s">
        <v>4</v>
      </c>
      <c r="E1604" s="70">
        <f>IF('FT Employment'!EH$47&lt;0,"N/A",'FT Employment'!EH$47)</f>
        <v>63709</v>
      </c>
      <c r="F1604" s="70" t="s">
        <v>427</v>
      </c>
      <c r="G1604" s="75" t="s">
        <v>428</v>
      </c>
    </row>
    <row r="1605" spans="1:7">
      <c r="A1605" s="71">
        <v>1985</v>
      </c>
      <c r="B1605" s="71" t="s">
        <v>418</v>
      </c>
      <c r="C1605" t="s">
        <v>13</v>
      </c>
      <c r="D1605" s="71" t="s">
        <v>4</v>
      </c>
      <c r="E1605" s="70">
        <f>IF(E1604="N/A","N/A",E1603-E1604)</f>
        <v>0</v>
      </c>
      <c r="F1605" s="70" t="s">
        <v>427</v>
      </c>
      <c r="G1605" s="75" t="s">
        <v>428</v>
      </c>
    </row>
    <row r="1606" spans="1:7">
      <c r="A1606" s="71">
        <v>1985</v>
      </c>
      <c r="B1606" s="71" t="s">
        <v>418</v>
      </c>
      <c r="C1606" t="s">
        <v>14</v>
      </c>
      <c r="D1606" s="71" t="s">
        <v>4</v>
      </c>
      <c r="E1606" s="70">
        <f>IF('FT Employment'!EH$34&lt;0,"N/A",'FT Employment'!EH$34)</f>
        <v>0</v>
      </c>
      <c r="F1606" s="70" t="s">
        <v>427</v>
      </c>
      <c r="G1606" s="75" t="s">
        <v>431</v>
      </c>
    </row>
    <row r="1607" spans="1:7">
      <c r="A1607" s="71">
        <v>1985</v>
      </c>
      <c r="B1607" s="71" t="s">
        <v>418</v>
      </c>
      <c r="C1607" t="s">
        <v>15</v>
      </c>
      <c r="D1607" s="71" t="s">
        <v>4</v>
      </c>
      <c r="E1607" s="70">
        <f>IF('FT Employment'!EH$35&lt;0,"N/A",'FT Employment'!EH$35)</f>
        <v>0</v>
      </c>
      <c r="F1607" s="70" t="s">
        <v>427</v>
      </c>
      <c r="G1607" s="75" t="s">
        <v>431</v>
      </c>
    </row>
    <row r="1608" spans="1:7">
      <c r="A1608" s="71">
        <v>1985</v>
      </c>
      <c r="B1608" s="71" t="s">
        <v>418</v>
      </c>
      <c r="C1608" t="s">
        <v>16</v>
      </c>
      <c r="D1608" s="71" t="s">
        <v>4</v>
      </c>
      <c r="E1608" s="70">
        <f>IF(E1607="N/A","N/A",E1606-E1607)</f>
        <v>0</v>
      </c>
      <c r="F1608" s="70" t="s">
        <v>427</v>
      </c>
      <c r="G1608" s="75" t="s">
        <v>431</v>
      </c>
    </row>
    <row r="1609" spans="1:7">
      <c r="A1609" s="71">
        <v>1985</v>
      </c>
      <c r="B1609" s="71" t="s">
        <v>418</v>
      </c>
      <c r="C1609" t="s">
        <v>17</v>
      </c>
      <c r="D1609" s="71" t="s">
        <v>4</v>
      </c>
      <c r="E1609" s="70">
        <f>IF('FT Employment'!EH$16&lt;0,"N/A",'FT Employment'!EH$16)</f>
        <v>11278</v>
      </c>
      <c r="F1609" s="70" t="s">
        <v>427</v>
      </c>
      <c r="G1609" s="75" t="s">
        <v>428</v>
      </c>
    </row>
    <row r="1610" spans="1:7">
      <c r="A1610" s="71">
        <v>1985</v>
      </c>
      <c r="B1610" s="71" t="s">
        <v>418</v>
      </c>
      <c r="C1610" t="s">
        <v>18</v>
      </c>
      <c r="D1610" s="71" t="s">
        <v>4</v>
      </c>
      <c r="E1610" s="70">
        <f>IF('FT Employment'!EH$41&lt;0,"N/A",'FT Employment'!EH$41)</f>
        <v>3445</v>
      </c>
      <c r="F1610" s="70" t="s">
        <v>432</v>
      </c>
      <c r="G1610" s="75" t="s">
        <v>430</v>
      </c>
    </row>
    <row r="1611" spans="1:7">
      <c r="A1611" s="71">
        <v>1985</v>
      </c>
      <c r="B1611" s="71" t="s">
        <v>418</v>
      </c>
      <c r="C1611" t="s">
        <v>19</v>
      </c>
      <c r="D1611" s="71" t="s">
        <v>4</v>
      </c>
      <c r="E1611" s="70">
        <f>IF('FT Employment'!EH$15&lt;0,"N/A",'FT Employment'!EH$15)</f>
        <v>46352</v>
      </c>
      <c r="F1611" s="70" t="s">
        <v>427</v>
      </c>
      <c r="G1611" s="75" t="s">
        <v>430</v>
      </c>
    </row>
    <row r="1612" spans="1:7">
      <c r="A1612" s="71">
        <v>1985</v>
      </c>
      <c r="B1612" s="71" t="s">
        <v>418</v>
      </c>
      <c r="C1612" t="s">
        <v>20</v>
      </c>
      <c r="D1612" s="71" t="s">
        <v>4</v>
      </c>
      <c r="E1612" s="70">
        <f>IF('FT Employment'!EH$52&lt;0,"N/A",'FT Employment'!EH$52)</f>
        <v>14373</v>
      </c>
      <c r="F1612" s="70" t="s">
        <v>432</v>
      </c>
      <c r="G1612" s="75" t="s">
        <v>430</v>
      </c>
    </row>
    <row r="1613" spans="1:7">
      <c r="A1613" s="71">
        <v>1985</v>
      </c>
      <c r="B1613" s="71" t="s">
        <v>418</v>
      </c>
      <c r="C1613" t="s">
        <v>21</v>
      </c>
      <c r="D1613" s="71" t="s">
        <v>4</v>
      </c>
      <c r="E1613" s="70">
        <f>IF('FT Employment'!EH$48&lt;0,"N/A",'FT Employment'!EH$48)</f>
        <v>12150</v>
      </c>
      <c r="F1613" s="70" t="s">
        <v>434</v>
      </c>
      <c r="G1613" s="75" t="s">
        <v>422</v>
      </c>
    </row>
    <row r="1614" spans="1:7">
      <c r="A1614" s="71">
        <v>1985</v>
      </c>
      <c r="B1614" s="71" t="s">
        <v>418</v>
      </c>
      <c r="C1614" t="s">
        <v>421</v>
      </c>
      <c r="D1614" s="71" t="s">
        <v>4</v>
      </c>
      <c r="E1614" s="70">
        <f>IF('FT Employment'!EH$38&lt;0,"N/A",'FT Employment'!EH$38)</f>
        <v>227824</v>
      </c>
      <c r="F1614" s="70" t="s">
        <v>427</v>
      </c>
      <c r="G1614" s="75" t="s">
        <v>433</v>
      </c>
    </row>
    <row r="1615" spans="1:7">
      <c r="A1615" s="71">
        <v>1985</v>
      </c>
      <c r="B1615" s="71" t="s">
        <v>418</v>
      </c>
      <c r="C1615" t="s">
        <v>22</v>
      </c>
      <c r="D1615" s="71" t="s">
        <v>4</v>
      </c>
      <c r="E1615" s="70">
        <f>IF('FT Employment'!EH$39&lt;0,"N/A",'FT Employment'!EH$39)</f>
        <v>65198</v>
      </c>
      <c r="F1615" s="70" t="s">
        <v>427</v>
      </c>
      <c r="G1615" s="75" t="s">
        <v>433</v>
      </c>
    </row>
    <row r="1616" spans="1:7">
      <c r="A1616" s="71">
        <v>1985</v>
      </c>
      <c r="B1616" s="71" t="s">
        <v>418</v>
      </c>
      <c r="C1616" t="s">
        <v>23</v>
      </c>
      <c r="D1616" s="71" t="s">
        <v>4</v>
      </c>
      <c r="E1616" s="70">
        <f>IF('FT Employment'!EH$40&lt;0,"N/A",'FT Employment'!EH$40)</f>
        <v>162626</v>
      </c>
      <c r="F1616" s="70" t="s">
        <v>427</v>
      </c>
      <c r="G1616" s="75" t="s">
        <v>433</v>
      </c>
    </row>
    <row r="1617" spans="1:7">
      <c r="A1617" s="71">
        <v>1985</v>
      </c>
      <c r="B1617" s="71" t="s">
        <v>418</v>
      </c>
      <c r="C1617" t="s">
        <v>24</v>
      </c>
      <c r="D1617" s="71" t="s">
        <v>4</v>
      </c>
      <c r="E1617" s="70">
        <f>IF('FT Employment'!EH$32&lt;0,"N/A",'FT Employment'!EH$32)</f>
        <v>75024</v>
      </c>
      <c r="F1617" s="70" t="s">
        <v>435</v>
      </c>
      <c r="G1617" s="75" t="s">
        <v>436</v>
      </c>
    </row>
    <row r="1618" spans="1:7">
      <c r="A1618" s="71">
        <v>1985</v>
      </c>
      <c r="B1618" s="71" t="s">
        <v>418</v>
      </c>
      <c r="C1618" t="s">
        <v>25</v>
      </c>
      <c r="D1618" s="71" t="s">
        <v>4</v>
      </c>
      <c r="E1618" s="70">
        <f>IF('FT Employment'!EH$42&lt;0,"N/A",'FT Employment'!EH$42)</f>
        <v>12758</v>
      </c>
      <c r="F1618" s="70" t="s">
        <v>434</v>
      </c>
      <c r="G1618" s="75" t="s">
        <v>437</v>
      </c>
    </row>
    <row r="1619" spans="1:7">
      <c r="A1619" s="71">
        <v>1985</v>
      </c>
      <c r="B1619" s="71" t="s">
        <v>418</v>
      </c>
      <c r="C1619" t="s">
        <v>26</v>
      </c>
      <c r="D1619" s="71" t="s">
        <v>4</v>
      </c>
      <c r="E1619" s="70">
        <f>IF('FT Employment'!EH$45&lt;0,"N/A",'FT Employment'!EH$45)</f>
        <v>20012</v>
      </c>
      <c r="F1619" s="70" t="s">
        <v>427</v>
      </c>
      <c r="G1619" s="75" t="s">
        <v>69</v>
      </c>
    </row>
    <row r="1620" spans="1:7">
      <c r="A1620" s="71">
        <v>1985</v>
      </c>
      <c r="B1620" s="71" t="s">
        <v>418</v>
      </c>
      <c r="C1620" t="s">
        <v>27</v>
      </c>
      <c r="D1620" s="71" t="s">
        <v>4</v>
      </c>
      <c r="E1620" s="70">
        <f>IF('FT Employment'!EH$44&lt;0,"N/A",'FT Employment'!EH$44)</f>
        <v>218523</v>
      </c>
      <c r="F1620" s="70" t="s">
        <v>427</v>
      </c>
      <c r="G1620" s="75" t="s">
        <v>69</v>
      </c>
    </row>
    <row r="1621" spans="1:7">
      <c r="A1621" s="71">
        <v>1985</v>
      </c>
      <c r="B1621" s="71" t="s">
        <v>418</v>
      </c>
      <c r="C1621" t="s">
        <v>28</v>
      </c>
      <c r="D1621" s="71" t="s">
        <v>4</v>
      </c>
      <c r="E1621" s="70">
        <f>IF('FT Employment'!EH$51&lt;0,"N/A",'FT Employment'!EH$51)</f>
        <v>0</v>
      </c>
      <c r="F1621" s="70" t="s">
        <v>422</v>
      </c>
      <c r="G1621" s="76" t="s">
        <v>422</v>
      </c>
    </row>
    <row r="1622" spans="1:7">
      <c r="A1622" s="71">
        <v>1985</v>
      </c>
      <c r="B1622" s="71" t="s">
        <v>418</v>
      </c>
      <c r="C1622" t="s">
        <v>29</v>
      </c>
      <c r="D1622" s="71" t="s">
        <v>4</v>
      </c>
      <c r="E1622" s="70">
        <f>IF('FT Employment'!EH$50&lt;0,"N/A",'FT Employment'!EH$50)</f>
        <v>0</v>
      </c>
      <c r="F1622" s="70" t="s">
        <v>422</v>
      </c>
      <c r="G1622" s="76" t="s">
        <v>422</v>
      </c>
    </row>
    <row r="1623" spans="1:7">
      <c r="A1623" s="71">
        <v>1985</v>
      </c>
      <c r="B1623" s="71" t="s">
        <v>418</v>
      </c>
      <c r="C1623" t="s">
        <v>30</v>
      </c>
      <c r="D1623" s="71" t="s">
        <v>4</v>
      </c>
      <c r="E1623" s="70">
        <f>IF('FT Employment'!EH$56&lt;0,"N/A",'FT Employment'!EH$56)</f>
        <v>0</v>
      </c>
      <c r="F1623" s="70" t="s">
        <v>422</v>
      </c>
      <c r="G1623" s="76" t="s">
        <v>422</v>
      </c>
    </row>
    <row r="1624" spans="1:7">
      <c r="A1624" s="71">
        <v>1985</v>
      </c>
      <c r="B1624" s="71" t="s">
        <v>418</v>
      </c>
      <c r="C1624" t="s">
        <v>31</v>
      </c>
      <c r="D1624" s="71" t="s">
        <v>4</v>
      </c>
      <c r="E1624" s="70">
        <f>IF('FT Employment'!EH$57&lt;0,"N/A",'FT Employment'!EH$57)</f>
        <v>0</v>
      </c>
      <c r="F1624" s="70" t="s">
        <v>422</v>
      </c>
      <c r="G1624" s="76" t="s">
        <v>422</v>
      </c>
    </row>
    <row r="1625" spans="1:7">
      <c r="A1625" s="71">
        <v>1985</v>
      </c>
      <c r="B1625" s="71" t="s">
        <v>418</v>
      </c>
      <c r="C1625" t="s">
        <v>32</v>
      </c>
      <c r="D1625" s="71" t="s">
        <v>4</v>
      </c>
      <c r="E1625" s="70">
        <f>IF('FT Employment'!EH$58&lt;0,"N/A",'FT Employment'!EH$58)</f>
        <v>0</v>
      </c>
      <c r="F1625" s="70" t="s">
        <v>422</v>
      </c>
      <c r="G1625" s="76" t="s">
        <v>422</v>
      </c>
    </row>
    <row r="1626" spans="1:7">
      <c r="A1626" s="71">
        <v>1985</v>
      </c>
      <c r="B1626" s="71" t="s">
        <v>418</v>
      </c>
      <c r="C1626" t="s">
        <v>33</v>
      </c>
      <c r="D1626" s="71" t="s">
        <v>4</v>
      </c>
      <c r="E1626" s="70">
        <f>IF('FT Employment'!EH$59&lt;0,"N/A",'FT Employment'!EH$59)</f>
        <v>0</v>
      </c>
      <c r="F1626" s="70" t="s">
        <v>422</v>
      </c>
      <c r="G1626" s="76" t="s">
        <v>422</v>
      </c>
    </row>
    <row r="1627" spans="1:7">
      <c r="A1627" s="71">
        <v>1985</v>
      </c>
      <c r="B1627" s="71" t="s">
        <v>418</v>
      </c>
      <c r="C1627" t="s">
        <v>34</v>
      </c>
      <c r="D1627" s="71" t="s">
        <v>4</v>
      </c>
      <c r="E1627" s="70">
        <f>IF('FT Employment'!EH$17&lt;0,"N/A",'FT Employment'!EH$17)</f>
        <v>13805</v>
      </c>
      <c r="F1627" s="70" t="s">
        <v>432</v>
      </c>
      <c r="G1627" s="76" t="s">
        <v>443</v>
      </c>
    </row>
    <row r="1628" spans="1:7">
      <c r="A1628" s="71">
        <v>1985</v>
      </c>
      <c r="B1628" s="71" t="s">
        <v>418</v>
      </c>
      <c r="C1628" t="s">
        <v>35</v>
      </c>
      <c r="D1628" s="71" t="s">
        <v>4</v>
      </c>
      <c r="E1628" s="70">
        <f>IF('FT Employment'!EH$18&lt;0,"N/A",'FT Employment'!EH$18)</f>
        <v>0</v>
      </c>
      <c r="F1628" s="70" t="s">
        <v>432</v>
      </c>
      <c r="G1628" s="75" t="s">
        <v>439</v>
      </c>
    </row>
    <row r="1629" spans="1:7">
      <c r="A1629" s="71">
        <v>1985</v>
      </c>
      <c r="B1629" s="71" t="s">
        <v>418</v>
      </c>
      <c r="C1629" t="s">
        <v>36</v>
      </c>
      <c r="D1629" s="71" t="s">
        <v>4</v>
      </c>
      <c r="E1629" s="70">
        <f>IF('FT Employment'!EH$19&lt;0,"N/A",'FT Employment'!EH$19)</f>
        <v>0</v>
      </c>
      <c r="F1629" s="70" t="s">
        <v>432</v>
      </c>
      <c r="G1629" s="75" t="s">
        <v>439</v>
      </c>
    </row>
    <row r="1630" spans="1:7">
      <c r="A1630" s="71">
        <v>1985</v>
      </c>
      <c r="B1630" s="71" t="s">
        <v>418</v>
      </c>
      <c r="C1630" t="s">
        <v>37</v>
      </c>
      <c r="D1630" s="71" t="s">
        <v>4</v>
      </c>
      <c r="E1630" s="70">
        <f>IF('FT Employment'!EH$20&lt;0,"N/A",'FT Employment'!EH$20)</f>
        <v>0</v>
      </c>
      <c r="F1630" s="70" t="s">
        <v>432</v>
      </c>
      <c r="G1630" s="75" t="s">
        <v>439</v>
      </c>
    </row>
    <row r="1631" spans="1:7">
      <c r="A1631" s="71">
        <v>1985</v>
      </c>
      <c r="B1631" s="71" t="s">
        <v>418</v>
      </c>
      <c r="C1631" t="s">
        <v>38</v>
      </c>
      <c r="D1631" s="71" t="s">
        <v>4</v>
      </c>
      <c r="E1631" s="70">
        <f>IF('FT Employment'!EH$28&lt;0,"N/A",'FT Employment'!EH$28)</f>
        <v>0</v>
      </c>
      <c r="F1631" s="70" t="s">
        <v>432</v>
      </c>
      <c r="G1631" s="75" t="s">
        <v>440</v>
      </c>
    </row>
    <row r="1632" spans="1:7">
      <c r="A1632" s="71">
        <v>1985</v>
      </c>
      <c r="B1632" s="71" t="s">
        <v>418</v>
      </c>
      <c r="C1632" t="s">
        <v>39</v>
      </c>
      <c r="D1632" s="71" t="s">
        <v>4</v>
      </c>
      <c r="E1632" s="70">
        <f>IF('FT Employment'!EH$29&lt;0,"N/A",'FT Employment'!EH$29)</f>
        <v>0</v>
      </c>
      <c r="F1632" s="70" t="s">
        <v>432</v>
      </c>
      <c r="G1632" s="75" t="s">
        <v>440</v>
      </c>
    </row>
    <row r="1633" spans="1:7">
      <c r="A1633" s="71">
        <v>1985</v>
      </c>
      <c r="B1633" s="71" t="s">
        <v>418</v>
      </c>
      <c r="C1633" t="s">
        <v>40</v>
      </c>
      <c r="D1633" s="71" t="s">
        <v>4</v>
      </c>
      <c r="E1633" s="70">
        <f>IF('FT Employment'!EH$30&lt;0,"N/A",'FT Employment'!EH$30)</f>
        <v>0</v>
      </c>
      <c r="F1633" s="70" t="s">
        <v>432</v>
      </c>
      <c r="G1633" s="75" t="s">
        <v>440</v>
      </c>
    </row>
    <row r="1634" spans="1:7">
      <c r="A1634" s="71">
        <v>1985</v>
      </c>
      <c r="B1634" s="71" t="s">
        <v>418</v>
      </c>
      <c r="C1634" t="s">
        <v>208</v>
      </c>
      <c r="D1634" s="71" t="s">
        <v>4</v>
      </c>
      <c r="E1634" s="70">
        <f>IF('FT Employment'!EH$31&lt;0,"N/A",'FT Employment'!EH$31)</f>
        <v>13805</v>
      </c>
      <c r="F1634" s="70" t="s">
        <v>432</v>
      </c>
      <c r="G1634" s="75" t="s">
        <v>441</v>
      </c>
    </row>
    <row r="1635" spans="1:7">
      <c r="A1635" s="71">
        <v>1985</v>
      </c>
      <c r="B1635" s="71" t="s">
        <v>418</v>
      </c>
      <c r="C1635" t="s">
        <v>42</v>
      </c>
      <c r="D1635" s="71" t="s">
        <v>4</v>
      </c>
      <c r="E1635" s="70">
        <f>IF('FT Employment'!EH$43&lt;0,"N/A",'FT Employment'!EH$43)</f>
        <v>4890</v>
      </c>
      <c r="F1635" s="70" t="s">
        <v>432</v>
      </c>
      <c r="G1635" s="75" t="s">
        <v>237</v>
      </c>
    </row>
    <row r="1636" spans="1:7">
      <c r="A1636" s="71">
        <v>1985</v>
      </c>
      <c r="B1636" s="71" t="s">
        <v>418</v>
      </c>
      <c r="C1636" t="s">
        <v>43</v>
      </c>
      <c r="D1636" s="71" t="s">
        <v>4</v>
      </c>
      <c r="E1636" s="70">
        <f>IF('FT Employment'!EH$12&lt;0,"N/A",'FT Employment'!EH$12)</f>
        <v>22006</v>
      </c>
      <c r="F1636" s="70" t="s">
        <v>432</v>
      </c>
      <c r="G1636" s="75" t="s">
        <v>438</v>
      </c>
    </row>
    <row r="1637" spans="1:7">
      <c r="A1637" s="71">
        <v>1985</v>
      </c>
      <c r="B1637" s="71" t="s">
        <v>418</v>
      </c>
      <c r="C1637" t="s">
        <v>44</v>
      </c>
      <c r="D1637" s="71" t="s">
        <v>4</v>
      </c>
      <c r="E1637" s="70">
        <f>IF('FT Employment'!EH$14&lt;0,"N/A",'FT Employment'!EH$14)</f>
        <v>633347</v>
      </c>
      <c r="F1637" s="70" t="s">
        <v>442</v>
      </c>
      <c r="G1637" s="75" t="s">
        <v>71</v>
      </c>
    </row>
    <row r="1638" spans="1:7">
      <c r="A1638" s="71">
        <v>1985</v>
      </c>
      <c r="B1638" s="71" t="s">
        <v>418</v>
      </c>
      <c r="C1638" t="s">
        <v>45</v>
      </c>
      <c r="D1638" s="71" t="s">
        <v>4</v>
      </c>
      <c r="E1638" s="70">
        <f>IF('FT Employment'!EH$54&lt;0,"N/A",'FT Employment'!EH$54)</f>
        <v>0</v>
      </c>
      <c r="F1638" s="70" t="s">
        <v>422</v>
      </c>
      <c r="G1638" s="75" t="s">
        <v>422</v>
      </c>
    </row>
    <row r="1639" spans="1:7">
      <c r="A1639" s="71">
        <v>1985</v>
      </c>
      <c r="B1639" s="71" t="s">
        <v>418</v>
      </c>
      <c r="C1639" t="s">
        <v>46</v>
      </c>
      <c r="D1639" s="71" t="s">
        <v>4</v>
      </c>
      <c r="E1639" s="70">
        <f>IF('FT Employment'!EH$53&lt;0,"N/A",'FT Employment'!EH$53)</f>
        <v>146795</v>
      </c>
      <c r="F1639" s="70" t="s">
        <v>425</v>
      </c>
      <c r="G1639" s="75" t="s">
        <v>426</v>
      </c>
    </row>
    <row r="1640" spans="1:7">
      <c r="A1640" s="71">
        <v>1986</v>
      </c>
      <c r="B1640" s="71" t="s">
        <v>418</v>
      </c>
      <c r="C1640" t="s">
        <v>5</v>
      </c>
      <c r="D1640" s="71" t="s">
        <v>4</v>
      </c>
      <c r="E1640" s="70">
        <f>IF('FT Employment'!EC$11&lt;0,"N/A",'FT Employment'!EC$11)</f>
        <v>2784814</v>
      </c>
      <c r="F1640" s="70"/>
    </row>
    <row r="1641" spans="1:7">
      <c r="A1641" s="71">
        <v>1986</v>
      </c>
      <c r="B1641" s="71" t="s">
        <v>418</v>
      </c>
      <c r="C1641" t="s">
        <v>6</v>
      </c>
      <c r="D1641" s="71" t="s">
        <v>4</v>
      </c>
      <c r="E1641" s="70">
        <f>IF('FT Employment'!EC$33&lt;0,"N/A",'FT Employment'!EC$33)</f>
        <v>116104</v>
      </c>
      <c r="F1641" s="70" t="s">
        <v>425</v>
      </c>
      <c r="G1641" s="75" t="s">
        <v>426</v>
      </c>
    </row>
    <row r="1642" spans="1:7">
      <c r="A1642" s="71">
        <v>1986</v>
      </c>
      <c r="B1642" s="71" t="s">
        <v>418</v>
      </c>
      <c r="C1642" t="s">
        <v>7</v>
      </c>
      <c r="D1642" s="71" t="s">
        <v>4</v>
      </c>
      <c r="E1642" s="70">
        <f>IF('FT Employment'!EC$37&lt;0,"N/A",'FT Employment'!EC$37)</f>
        <v>27925</v>
      </c>
      <c r="F1642" s="70" t="s">
        <v>425</v>
      </c>
      <c r="G1642" s="75" t="s">
        <v>426</v>
      </c>
    </row>
    <row r="1643" spans="1:7">
      <c r="A1643" s="71">
        <v>1986</v>
      </c>
      <c r="B1643" s="71" t="s">
        <v>418</v>
      </c>
      <c r="C1643" t="s">
        <v>8</v>
      </c>
      <c r="D1643" s="71" t="s">
        <v>4</v>
      </c>
      <c r="E1643" s="70">
        <f>IF('FT Employment'!EC$36&lt;0,"N/A",'FT Employment'!EC$36)</f>
        <v>32065</v>
      </c>
      <c r="F1643" s="70" t="s">
        <v>427</v>
      </c>
      <c r="G1643" s="75" t="s">
        <v>428</v>
      </c>
    </row>
    <row r="1644" spans="1:7">
      <c r="A1644" s="71">
        <v>1986</v>
      </c>
      <c r="B1644" s="71" t="s">
        <v>418</v>
      </c>
      <c r="C1644" t="s">
        <v>9</v>
      </c>
      <c r="D1644" s="71" t="s">
        <v>4</v>
      </c>
      <c r="E1644" s="70">
        <f>IF('FT Employment'!EC$13&lt;0,"N/A",'FT Employment'!EC$13)</f>
        <v>1051546</v>
      </c>
      <c r="F1644" s="70" t="s">
        <v>429</v>
      </c>
      <c r="G1644" s="75" t="s">
        <v>422</v>
      </c>
    </row>
    <row r="1645" spans="1:7">
      <c r="A1645" s="71">
        <v>1986</v>
      </c>
      <c r="B1645" s="71" t="s">
        <v>418</v>
      </c>
      <c r="C1645" t="s">
        <v>10</v>
      </c>
      <c r="D1645" s="71" t="s">
        <v>4</v>
      </c>
      <c r="E1645" s="70">
        <f>IF('FT Employment'!EC$46&lt;0,"N/A",'FT Employment'!EC$46)</f>
        <v>64714</v>
      </c>
      <c r="F1645" s="70" t="s">
        <v>427</v>
      </c>
      <c r="G1645" s="75" t="s">
        <v>428</v>
      </c>
    </row>
    <row r="1646" spans="1:7">
      <c r="A1646" s="71">
        <v>1986</v>
      </c>
      <c r="B1646" s="71" t="s">
        <v>418</v>
      </c>
      <c r="C1646" t="s">
        <v>11</v>
      </c>
      <c r="D1646" s="71" t="s">
        <v>4</v>
      </c>
      <c r="E1646" s="70">
        <f>IF('FT Employment'!EC$47&lt;0,"N/A",'FT Employment'!EC$47)</f>
        <v>64714</v>
      </c>
      <c r="F1646" s="70" t="s">
        <v>427</v>
      </c>
      <c r="G1646" s="75" t="s">
        <v>428</v>
      </c>
    </row>
    <row r="1647" spans="1:7">
      <c r="A1647" s="71">
        <v>1986</v>
      </c>
      <c r="B1647" s="71" t="s">
        <v>418</v>
      </c>
      <c r="C1647" t="s">
        <v>13</v>
      </c>
      <c r="D1647" s="71" t="s">
        <v>4</v>
      </c>
      <c r="E1647" s="70">
        <f>IF(E1646="N/A","N/A",E1645-E1646)</f>
        <v>0</v>
      </c>
      <c r="F1647" s="70" t="s">
        <v>427</v>
      </c>
      <c r="G1647" s="75" t="s">
        <v>428</v>
      </c>
    </row>
    <row r="1648" spans="1:7">
      <c r="A1648" s="71">
        <v>1986</v>
      </c>
      <c r="B1648" s="71" t="s">
        <v>418</v>
      </c>
      <c r="C1648" t="s">
        <v>14</v>
      </c>
      <c r="D1648" s="71" t="s">
        <v>4</v>
      </c>
      <c r="E1648" s="70">
        <f>IF('FT Employment'!EC$34&lt;0,"N/A",'FT Employment'!EC$34)</f>
        <v>0</v>
      </c>
      <c r="F1648" s="70" t="s">
        <v>427</v>
      </c>
      <c r="G1648" s="75" t="s">
        <v>431</v>
      </c>
    </row>
    <row r="1649" spans="1:7">
      <c r="A1649" s="71">
        <v>1986</v>
      </c>
      <c r="B1649" s="71" t="s">
        <v>418</v>
      </c>
      <c r="C1649" t="s">
        <v>15</v>
      </c>
      <c r="D1649" s="71" t="s">
        <v>4</v>
      </c>
      <c r="E1649" s="70">
        <f>IF('FT Employment'!EC$35&lt;0,"N/A",'FT Employment'!EC$35)</f>
        <v>0</v>
      </c>
      <c r="F1649" s="70" t="s">
        <v>427</v>
      </c>
      <c r="G1649" s="75" t="s">
        <v>431</v>
      </c>
    </row>
    <row r="1650" spans="1:7">
      <c r="A1650" s="71">
        <v>1986</v>
      </c>
      <c r="B1650" s="71" t="s">
        <v>418</v>
      </c>
      <c r="C1650" t="s">
        <v>16</v>
      </c>
      <c r="D1650" s="71" t="s">
        <v>4</v>
      </c>
      <c r="E1650" s="70">
        <f>IF(E1649="N/A","N/A",E1648-E1649)</f>
        <v>0</v>
      </c>
      <c r="F1650" s="70" t="s">
        <v>427</v>
      </c>
      <c r="G1650" s="75" t="s">
        <v>431</v>
      </c>
    </row>
    <row r="1651" spans="1:7">
      <c r="A1651" s="71">
        <v>1986</v>
      </c>
      <c r="B1651" s="71" t="s">
        <v>418</v>
      </c>
      <c r="C1651" t="s">
        <v>17</v>
      </c>
      <c r="D1651" s="71" t="s">
        <v>4</v>
      </c>
      <c r="E1651" s="70">
        <f>IF('FT Employment'!EC$16&lt;0,"N/A",'FT Employment'!EC$16)</f>
        <v>11897</v>
      </c>
      <c r="F1651" s="70" t="s">
        <v>427</v>
      </c>
      <c r="G1651" s="75" t="s">
        <v>428</v>
      </c>
    </row>
    <row r="1652" spans="1:7">
      <c r="A1652" s="71">
        <v>1986</v>
      </c>
      <c r="B1652" s="71" t="s">
        <v>418</v>
      </c>
      <c r="C1652" t="s">
        <v>18</v>
      </c>
      <c r="D1652" s="71" t="s">
        <v>4</v>
      </c>
      <c r="E1652" s="70">
        <f>IF('FT Employment'!EC$41&lt;0,"N/A",'FT Employment'!EC$41)</f>
        <v>3444</v>
      </c>
      <c r="F1652" s="70" t="s">
        <v>432</v>
      </c>
      <c r="G1652" s="75" t="s">
        <v>430</v>
      </c>
    </row>
    <row r="1653" spans="1:7">
      <c r="A1653" s="71">
        <v>1986</v>
      </c>
      <c r="B1653" s="71" t="s">
        <v>418</v>
      </c>
      <c r="C1653" t="s">
        <v>19</v>
      </c>
      <c r="D1653" s="71" t="s">
        <v>4</v>
      </c>
      <c r="E1653" s="70">
        <f>IF('FT Employment'!EC$15&lt;0,"N/A",'FT Employment'!EC$15)</f>
        <v>45929</v>
      </c>
      <c r="F1653" s="70" t="s">
        <v>427</v>
      </c>
      <c r="G1653" s="75" t="s">
        <v>430</v>
      </c>
    </row>
    <row r="1654" spans="1:7">
      <c r="A1654" s="71">
        <v>1986</v>
      </c>
      <c r="B1654" s="71" t="s">
        <v>418</v>
      </c>
      <c r="C1654" t="s">
        <v>20</v>
      </c>
      <c r="D1654" s="71" t="s">
        <v>4</v>
      </c>
      <c r="E1654" s="70">
        <f>IF('FT Employment'!EC$52&lt;0,"N/A",'FT Employment'!EC$52)</f>
        <v>14191</v>
      </c>
      <c r="F1654" s="70" t="s">
        <v>432</v>
      </c>
      <c r="G1654" s="75" t="s">
        <v>430</v>
      </c>
    </row>
    <row r="1655" spans="1:7">
      <c r="A1655" s="71">
        <v>1986</v>
      </c>
      <c r="B1655" s="71" t="s">
        <v>418</v>
      </c>
      <c r="C1655" t="s">
        <v>21</v>
      </c>
      <c r="D1655" s="71" t="s">
        <v>4</v>
      </c>
      <c r="E1655" s="70">
        <f>IF('FT Employment'!EC$48&lt;0,"N/A",'FT Employment'!EC$48)</f>
        <v>12632</v>
      </c>
      <c r="F1655" s="70" t="s">
        <v>434</v>
      </c>
      <c r="G1655" s="75" t="s">
        <v>422</v>
      </c>
    </row>
    <row r="1656" spans="1:7">
      <c r="A1656" s="71">
        <v>1986</v>
      </c>
      <c r="B1656" s="71" t="s">
        <v>418</v>
      </c>
      <c r="C1656" t="s">
        <v>421</v>
      </c>
      <c r="D1656" s="71" t="s">
        <v>4</v>
      </c>
      <c r="E1656" s="70">
        <f>IF('FT Employment'!EC$38&lt;0,"N/A",'FT Employment'!EC$38)</f>
        <v>232393</v>
      </c>
      <c r="F1656" s="70" t="s">
        <v>427</v>
      </c>
      <c r="G1656" s="75" t="s">
        <v>433</v>
      </c>
    </row>
    <row r="1657" spans="1:7">
      <c r="A1657" s="71">
        <v>1986</v>
      </c>
      <c r="B1657" s="71" t="s">
        <v>418</v>
      </c>
      <c r="C1657" t="s">
        <v>22</v>
      </c>
      <c r="D1657" s="71" t="s">
        <v>4</v>
      </c>
      <c r="E1657" s="70">
        <f>IF('FT Employment'!EC$39&lt;0,"N/A",'FT Employment'!EC$39)</f>
        <v>66201</v>
      </c>
      <c r="F1657" s="70" t="s">
        <v>427</v>
      </c>
      <c r="G1657" s="75" t="s">
        <v>433</v>
      </c>
    </row>
    <row r="1658" spans="1:7">
      <c r="A1658" s="71">
        <v>1986</v>
      </c>
      <c r="B1658" s="71" t="s">
        <v>418</v>
      </c>
      <c r="C1658" t="s">
        <v>23</v>
      </c>
      <c r="D1658" s="71" t="s">
        <v>4</v>
      </c>
      <c r="E1658" s="70">
        <f>IF('FT Employment'!EC$40&lt;0,"N/A",'FT Employment'!EC$40)</f>
        <v>166192</v>
      </c>
      <c r="F1658" s="70" t="s">
        <v>427</v>
      </c>
      <c r="G1658" s="75" t="s">
        <v>433</v>
      </c>
    </row>
    <row r="1659" spans="1:7">
      <c r="A1659" s="71">
        <v>1986</v>
      </c>
      <c r="B1659" s="71" t="s">
        <v>418</v>
      </c>
      <c r="C1659" t="s">
        <v>24</v>
      </c>
      <c r="D1659" s="71" t="s">
        <v>4</v>
      </c>
      <c r="E1659" s="70">
        <f>IF('FT Employment'!EC$32&lt;0,"N/A",'FT Employment'!EC$32)</f>
        <v>71626</v>
      </c>
      <c r="F1659" s="70" t="s">
        <v>435</v>
      </c>
      <c r="G1659" s="75" t="s">
        <v>436</v>
      </c>
    </row>
    <row r="1660" spans="1:7">
      <c r="A1660" s="71">
        <v>1986</v>
      </c>
      <c r="B1660" s="71" t="s">
        <v>418</v>
      </c>
      <c r="C1660" t="s">
        <v>25</v>
      </c>
      <c r="D1660" s="71" t="s">
        <v>4</v>
      </c>
      <c r="E1660" s="70">
        <f>IF('FT Employment'!EC$42&lt;0,"N/A",'FT Employment'!EC$42)</f>
        <v>12580</v>
      </c>
      <c r="F1660" s="70" t="s">
        <v>434</v>
      </c>
      <c r="G1660" s="75" t="s">
        <v>437</v>
      </c>
    </row>
    <row r="1661" spans="1:7">
      <c r="A1661" s="71">
        <v>1986</v>
      </c>
      <c r="B1661" s="71" t="s">
        <v>418</v>
      </c>
      <c r="C1661" t="s">
        <v>26</v>
      </c>
      <c r="D1661" s="71" t="s">
        <v>4</v>
      </c>
      <c r="E1661" s="70">
        <f>IF('FT Employment'!EC$45&lt;0,"N/A",'FT Employment'!EC$45)</f>
        <v>19527</v>
      </c>
      <c r="F1661" s="70" t="s">
        <v>427</v>
      </c>
      <c r="G1661" s="75" t="s">
        <v>69</v>
      </c>
    </row>
    <row r="1662" spans="1:7">
      <c r="A1662" s="71">
        <v>1986</v>
      </c>
      <c r="B1662" s="71" t="s">
        <v>418</v>
      </c>
      <c r="C1662" t="s">
        <v>27</v>
      </c>
      <c r="D1662" s="71" t="s">
        <v>4</v>
      </c>
      <c r="E1662" s="70">
        <f>IF('FT Employment'!EC$44&lt;0,"N/A",'FT Employment'!EC$44)</f>
        <v>214382</v>
      </c>
      <c r="F1662" s="70" t="s">
        <v>427</v>
      </c>
      <c r="G1662" s="75" t="s">
        <v>69</v>
      </c>
    </row>
    <row r="1663" spans="1:7">
      <c r="A1663" s="71">
        <v>1986</v>
      </c>
      <c r="B1663" s="71" t="s">
        <v>418</v>
      </c>
      <c r="C1663" t="s">
        <v>28</v>
      </c>
      <c r="D1663" s="71" t="s">
        <v>4</v>
      </c>
      <c r="E1663" s="70">
        <f>IF('FT Employment'!EC$51&lt;0,"N/A",'FT Employment'!EC$51)</f>
        <v>0</v>
      </c>
      <c r="F1663" s="70" t="s">
        <v>422</v>
      </c>
      <c r="G1663" s="76" t="s">
        <v>422</v>
      </c>
    </row>
    <row r="1664" spans="1:7">
      <c r="A1664" s="71">
        <v>1986</v>
      </c>
      <c r="B1664" s="71" t="s">
        <v>418</v>
      </c>
      <c r="C1664" t="s">
        <v>29</v>
      </c>
      <c r="D1664" s="71" t="s">
        <v>4</v>
      </c>
      <c r="E1664" s="70">
        <f>IF('FT Employment'!EC$50&lt;0,"N/A",'FT Employment'!EC$50)</f>
        <v>0</v>
      </c>
      <c r="F1664" s="70" t="s">
        <v>422</v>
      </c>
      <c r="G1664" s="76" t="s">
        <v>422</v>
      </c>
    </row>
    <row r="1665" spans="1:7">
      <c r="A1665" s="71">
        <v>1986</v>
      </c>
      <c r="B1665" s="71" t="s">
        <v>418</v>
      </c>
      <c r="C1665" t="s">
        <v>30</v>
      </c>
      <c r="D1665" s="71" t="s">
        <v>4</v>
      </c>
      <c r="E1665" s="70">
        <f>IF('FT Employment'!EC$56&lt;0,"N/A",'FT Employment'!EC$56)</f>
        <v>0</v>
      </c>
      <c r="F1665" s="70" t="s">
        <v>422</v>
      </c>
      <c r="G1665" s="76" t="s">
        <v>422</v>
      </c>
    </row>
    <row r="1666" spans="1:7">
      <c r="A1666" s="71">
        <v>1986</v>
      </c>
      <c r="B1666" s="71" t="s">
        <v>418</v>
      </c>
      <c r="C1666" t="s">
        <v>31</v>
      </c>
      <c r="D1666" s="71" t="s">
        <v>4</v>
      </c>
      <c r="E1666" s="70">
        <f>IF('FT Employment'!EC$57&lt;0,"N/A",'FT Employment'!EC$57)</f>
        <v>0</v>
      </c>
      <c r="F1666" s="70" t="s">
        <v>422</v>
      </c>
      <c r="G1666" s="76" t="s">
        <v>422</v>
      </c>
    </row>
    <row r="1667" spans="1:7">
      <c r="A1667" s="71">
        <v>1986</v>
      </c>
      <c r="B1667" s="71" t="s">
        <v>418</v>
      </c>
      <c r="C1667" t="s">
        <v>32</v>
      </c>
      <c r="D1667" s="71" t="s">
        <v>4</v>
      </c>
      <c r="E1667" s="70">
        <f>IF('FT Employment'!EC$58&lt;0,"N/A",'FT Employment'!EC$58)</f>
        <v>0</v>
      </c>
      <c r="F1667" s="70" t="s">
        <v>422</v>
      </c>
      <c r="G1667" s="76" t="s">
        <v>422</v>
      </c>
    </row>
    <row r="1668" spans="1:7">
      <c r="A1668" s="71">
        <v>1986</v>
      </c>
      <c r="B1668" s="71" t="s">
        <v>418</v>
      </c>
      <c r="C1668" t="s">
        <v>33</v>
      </c>
      <c r="D1668" s="71" t="s">
        <v>4</v>
      </c>
      <c r="E1668" s="70">
        <f>IF('FT Employment'!EC$59&lt;0,"N/A",'FT Employment'!EC$59)</f>
        <v>0</v>
      </c>
      <c r="F1668" s="70" t="s">
        <v>422</v>
      </c>
      <c r="G1668" s="76" t="s">
        <v>422</v>
      </c>
    </row>
    <row r="1669" spans="1:7">
      <c r="A1669" s="71">
        <v>1986</v>
      </c>
      <c r="B1669" s="71" t="s">
        <v>418</v>
      </c>
      <c r="C1669" t="s">
        <v>34</v>
      </c>
      <c r="D1669" s="71" t="s">
        <v>4</v>
      </c>
      <c r="E1669" s="70">
        <f>IF('FT Employment'!EC$17&lt;0,"N/A",'FT Employment'!EC$17)</f>
        <v>13325</v>
      </c>
      <c r="F1669" s="70" t="s">
        <v>432</v>
      </c>
      <c r="G1669" s="76" t="s">
        <v>443</v>
      </c>
    </row>
    <row r="1670" spans="1:7">
      <c r="A1670" s="71">
        <v>1986</v>
      </c>
      <c r="B1670" s="71" t="s">
        <v>418</v>
      </c>
      <c r="C1670" t="s">
        <v>35</v>
      </c>
      <c r="D1670" s="71" t="s">
        <v>4</v>
      </c>
      <c r="E1670" s="70">
        <f>IF('FT Employment'!EC$18&lt;0,"N/A",'FT Employment'!EC$18)</f>
        <v>0</v>
      </c>
      <c r="F1670" s="70" t="s">
        <v>432</v>
      </c>
      <c r="G1670" s="75" t="s">
        <v>439</v>
      </c>
    </row>
    <row r="1671" spans="1:7">
      <c r="A1671" s="71">
        <v>1986</v>
      </c>
      <c r="B1671" s="71" t="s">
        <v>418</v>
      </c>
      <c r="C1671" t="s">
        <v>36</v>
      </c>
      <c r="D1671" s="71" t="s">
        <v>4</v>
      </c>
      <c r="E1671" s="70">
        <f>IF('FT Employment'!EC$19&lt;0,"N/A",'FT Employment'!EC$19)</f>
        <v>0</v>
      </c>
      <c r="F1671" s="70" t="s">
        <v>432</v>
      </c>
      <c r="G1671" s="75" t="s">
        <v>439</v>
      </c>
    </row>
    <row r="1672" spans="1:7">
      <c r="A1672" s="71">
        <v>1986</v>
      </c>
      <c r="B1672" s="71" t="s">
        <v>418</v>
      </c>
      <c r="C1672" t="s">
        <v>37</v>
      </c>
      <c r="D1672" s="71" t="s">
        <v>4</v>
      </c>
      <c r="E1672" s="70">
        <f>IF('FT Employment'!EC$20&lt;0,"N/A",'FT Employment'!EC$20)</f>
        <v>0</v>
      </c>
      <c r="F1672" s="70" t="s">
        <v>432</v>
      </c>
      <c r="G1672" s="75" t="s">
        <v>439</v>
      </c>
    </row>
    <row r="1673" spans="1:7">
      <c r="A1673" s="71">
        <v>1986</v>
      </c>
      <c r="B1673" s="71" t="s">
        <v>418</v>
      </c>
      <c r="C1673" t="s">
        <v>38</v>
      </c>
      <c r="D1673" s="71" t="s">
        <v>4</v>
      </c>
      <c r="E1673" s="70">
        <f>IF('FT Employment'!EC$28&lt;0,"N/A",'FT Employment'!EC$28)</f>
        <v>0</v>
      </c>
      <c r="F1673" s="70" t="s">
        <v>432</v>
      </c>
      <c r="G1673" s="75" t="s">
        <v>440</v>
      </c>
    </row>
    <row r="1674" spans="1:7">
      <c r="A1674" s="71">
        <v>1986</v>
      </c>
      <c r="B1674" s="71" t="s">
        <v>418</v>
      </c>
      <c r="C1674" t="s">
        <v>39</v>
      </c>
      <c r="D1674" s="71" t="s">
        <v>4</v>
      </c>
      <c r="E1674" s="70">
        <f>IF('FT Employment'!EC$29&lt;0,"N/A",'FT Employment'!EC$29)</f>
        <v>0</v>
      </c>
      <c r="F1674" s="70" t="s">
        <v>432</v>
      </c>
      <c r="G1674" s="75" t="s">
        <v>440</v>
      </c>
    </row>
    <row r="1675" spans="1:7">
      <c r="A1675" s="71">
        <v>1986</v>
      </c>
      <c r="B1675" s="71" t="s">
        <v>418</v>
      </c>
      <c r="C1675" t="s">
        <v>40</v>
      </c>
      <c r="D1675" s="71" t="s">
        <v>4</v>
      </c>
      <c r="E1675" s="70">
        <f>IF('FT Employment'!EC$30&lt;0,"N/A",'FT Employment'!EC$30)</f>
        <v>0</v>
      </c>
      <c r="F1675" s="70" t="s">
        <v>432</v>
      </c>
      <c r="G1675" s="75" t="s">
        <v>440</v>
      </c>
    </row>
    <row r="1676" spans="1:7">
      <c r="A1676" s="71">
        <v>1986</v>
      </c>
      <c r="B1676" s="71" t="s">
        <v>418</v>
      </c>
      <c r="C1676" t="s">
        <v>208</v>
      </c>
      <c r="D1676" s="71" t="s">
        <v>4</v>
      </c>
      <c r="E1676" s="70">
        <f>IF('FT Employment'!EC$31&lt;0,"N/A",'FT Employment'!EC$31)</f>
        <v>13325</v>
      </c>
      <c r="F1676" s="70" t="s">
        <v>432</v>
      </c>
      <c r="G1676" s="75" t="s">
        <v>441</v>
      </c>
    </row>
    <row r="1677" spans="1:7">
      <c r="A1677" s="71">
        <v>1986</v>
      </c>
      <c r="B1677" s="71" t="s">
        <v>418</v>
      </c>
      <c r="C1677" t="s">
        <v>42</v>
      </c>
      <c r="D1677" s="71" t="s">
        <v>4</v>
      </c>
      <c r="E1677" s="70">
        <f>IF('FT Employment'!EC$43&lt;0,"N/A",'FT Employment'!EC$43)</f>
        <v>4516</v>
      </c>
      <c r="F1677" s="70" t="s">
        <v>432</v>
      </c>
      <c r="G1677" s="75" t="s">
        <v>237</v>
      </c>
    </row>
    <row r="1678" spans="1:7">
      <c r="A1678" s="71">
        <v>1986</v>
      </c>
      <c r="B1678" s="71" t="s">
        <v>418</v>
      </c>
      <c r="C1678" t="s">
        <v>43</v>
      </c>
      <c r="D1678" s="71" t="s">
        <v>4</v>
      </c>
      <c r="E1678" s="70">
        <f>IF('FT Employment'!EC$12&lt;0,"N/A",'FT Employment'!EC$12)</f>
        <v>21790</v>
      </c>
      <c r="F1678" s="70" t="s">
        <v>432</v>
      </c>
      <c r="G1678" s="75" t="s">
        <v>438</v>
      </c>
    </row>
    <row r="1679" spans="1:7">
      <c r="A1679" s="71">
        <v>1986</v>
      </c>
      <c r="B1679" s="71" t="s">
        <v>418</v>
      </c>
      <c r="C1679" t="s">
        <v>44</v>
      </c>
      <c r="D1679" s="71" t="s">
        <v>4</v>
      </c>
      <c r="E1679" s="70">
        <f>IF('FT Employment'!EC$14&lt;0,"N/A",'FT Employment'!EC$14)</f>
        <v>667051</v>
      </c>
      <c r="F1679" s="70" t="s">
        <v>442</v>
      </c>
      <c r="G1679" s="75" t="s">
        <v>71</v>
      </c>
    </row>
    <row r="1680" spans="1:7">
      <c r="A1680" s="71">
        <v>1986</v>
      </c>
      <c r="B1680" s="71" t="s">
        <v>418</v>
      </c>
      <c r="C1680" t="s">
        <v>45</v>
      </c>
      <c r="D1680" s="71" t="s">
        <v>4</v>
      </c>
      <c r="E1680" s="70">
        <f>IF('FT Employment'!EC$54&lt;0,"N/A",'FT Employment'!EC$54)</f>
        <v>0</v>
      </c>
      <c r="F1680" s="70" t="s">
        <v>422</v>
      </c>
      <c r="G1680" s="75" t="s">
        <v>422</v>
      </c>
    </row>
    <row r="1681" spans="1:7">
      <c r="A1681" s="71">
        <v>1986</v>
      </c>
      <c r="B1681" s="71" t="s">
        <v>418</v>
      </c>
      <c r="C1681" t="s">
        <v>46</v>
      </c>
      <c r="D1681" s="71" t="s">
        <v>4</v>
      </c>
      <c r="E1681" s="70">
        <f>IF('FT Employment'!EC$53&lt;0,"N/A",'FT Employment'!EC$53)</f>
        <v>147177</v>
      </c>
      <c r="F1681" s="70" t="s">
        <v>425</v>
      </c>
      <c r="G1681" s="75" t="s">
        <v>426</v>
      </c>
    </row>
    <row r="1682" spans="1:7">
      <c r="A1682" s="71">
        <v>1987</v>
      </c>
      <c r="B1682" s="71" t="s">
        <v>418</v>
      </c>
      <c r="C1682" t="s">
        <v>5</v>
      </c>
      <c r="D1682" s="71" t="s">
        <v>4</v>
      </c>
      <c r="E1682" s="70">
        <f>IF('FT Employment'!DX$11&lt;0,"N/A",'FT Employment'!DX$11)</f>
        <v>2791220</v>
      </c>
      <c r="F1682" s="70"/>
    </row>
    <row r="1683" spans="1:7">
      <c r="A1683" s="71">
        <v>1987</v>
      </c>
      <c r="B1683" s="71" t="s">
        <v>418</v>
      </c>
      <c r="C1683" t="s">
        <v>6</v>
      </c>
      <c r="D1683" s="71" t="s">
        <v>4</v>
      </c>
      <c r="E1683" s="70">
        <f>IF('FT Employment'!DX$33&lt;0,"N/A",'FT Employment'!DX$33)</f>
        <v>130075</v>
      </c>
      <c r="F1683" s="70" t="s">
        <v>425</v>
      </c>
      <c r="G1683" s="75" t="s">
        <v>426</v>
      </c>
    </row>
    <row r="1684" spans="1:7">
      <c r="A1684" s="71">
        <v>1987</v>
      </c>
      <c r="B1684" s="71" t="s">
        <v>418</v>
      </c>
      <c r="C1684" t="s">
        <v>7</v>
      </c>
      <c r="D1684" s="71" t="s">
        <v>4</v>
      </c>
      <c r="E1684" s="70">
        <f>IF('FT Employment'!DX$37&lt;0,"N/A",'FT Employment'!DX$37)</f>
        <v>26675</v>
      </c>
      <c r="F1684" s="70" t="s">
        <v>425</v>
      </c>
      <c r="G1684" s="75" t="s">
        <v>426</v>
      </c>
    </row>
    <row r="1685" spans="1:7">
      <c r="A1685" s="71">
        <v>1987</v>
      </c>
      <c r="B1685" s="71" t="s">
        <v>418</v>
      </c>
      <c r="C1685" t="s">
        <v>8</v>
      </c>
      <c r="D1685" s="71" t="s">
        <v>4</v>
      </c>
      <c r="E1685" s="70">
        <f>IF('FT Employment'!DX$36&lt;0,"N/A",'FT Employment'!DX$36)</f>
        <v>33911</v>
      </c>
      <c r="F1685" s="70" t="s">
        <v>427</v>
      </c>
      <c r="G1685" s="75" t="s">
        <v>428</v>
      </c>
    </row>
    <row r="1686" spans="1:7">
      <c r="A1686" s="71">
        <v>1987</v>
      </c>
      <c r="B1686" s="71" t="s">
        <v>418</v>
      </c>
      <c r="C1686" t="s">
        <v>9</v>
      </c>
      <c r="D1686" s="71" t="s">
        <v>4</v>
      </c>
      <c r="E1686" s="70">
        <f>IF('FT Employment'!DX$13&lt;0,"N/A",'FT Employment'!DX$13)</f>
        <v>1067784</v>
      </c>
      <c r="F1686" s="70" t="s">
        <v>429</v>
      </c>
      <c r="G1686" s="75" t="s">
        <v>422</v>
      </c>
    </row>
    <row r="1687" spans="1:7">
      <c r="A1687" s="71">
        <v>1987</v>
      </c>
      <c r="B1687" s="71" t="s">
        <v>418</v>
      </c>
      <c r="C1687" t="s">
        <v>10</v>
      </c>
      <c r="D1687" s="71" t="s">
        <v>4</v>
      </c>
      <c r="E1687" s="70">
        <f>IF('FT Employment'!DX$46&lt;0,"N/A",'FT Employment'!DX$46)</f>
        <v>70310</v>
      </c>
      <c r="F1687" s="70" t="s">
        <v>427</v>
      </c>
      <c r="G1687" s="75" t="s">
        <v>428</v>
      </c>
    </row>
    <row r="1688" spans="1:7">
      <c r="A1688" s="71">
        <v>1987</v>
      </c>
      <c r="B1688" s="71" t="s">
        <v>418</v>
      </c>
      <c r="C1688" t="s">
        <v>11</v>
      </c>
      <c r="D1688" s="71" t="s">
        <v>4</v>
      </c>
      <c r="E1688" s="70">
        <f>IF('FT Employment'!DX$47&lt;0,"N/A",'FT Employment'!DX$47)</f>
        <v>70310</v>
      </c>
      <c r="F1688" s="70" t="s">
        <v>427</v>
      </c>
      <c r="G1688" s="75" t="s">
        <v>428</v>
      </c>
    </row>
    <row r="1689" spans="1:7">
      <c r="A1689" s="71">
        <v>1987</v>
      </c>
      <c r="B1689" s="71" t="s">
        <v>418</v>
      </c>
      <c r="C1689" t="s">
        <v>13</v>
      </c>
      <c r="D1689" s="71" t="s">
        <v>4</v>
      </c>
      <c r="E1689" s="70">
        <f>IF(E1688="N/A","N/A",E1687-E1688)</f>
        <v>0</v>
      </c>
      <c r="F1689" s="70" t="s">
        <v>427</v>
      </c>
      <c r="G1689" s="75" t="s">
        <v>428</v>
      </c>
    </row>
    <row r="1690" spans="1:7">
      <c r="A1690" s="71">
        <v>1987</v>
      </c>
      <c r="B1690" s="71" t="s">
        <v>418</v>
      </c>
      <c r="C1690" t="s">
        <v>14</v>
      </c>
      <c r="D1690" s="71" t="s">
        <v>4</v>
      </c>
      <c r="E1690" s="70">
        <f>IF('FT Employment'!DX$34&lt;0,"N/A",'FT Employment'!DX$34)</f>
        <v>0</v>
      </c>
      <c r="F1690" s="70" t="s">
        <v>427</v>
      </c>
      <c r="G1690" s="75" t="s">
        <v>431</v>
      </c>
    </row>
    <row r="1691" spans="1:7">
      <c r="A1691" s="71">
        <v>1987</v>
      </c>
      <c r="B1691" s="71" t="s">
        <v>418</v>
      </c>
      <c r="C1691" t="s">
        <v>15</v>
      </c>
      <c r="D1691" s="71" t="s">
        <v>4</v>
      </c>
      <c r="E1691" s="70">
        <f>IF('FT Employment'!DX$35&lt;0,"N/A",'FT Employment'!DX$35)</f>
        <v>0</v>
      </c>
      <c r="F1691" s="70" t="s">
        <v>427</v>
      </c>
      <c r="G1691" s="75" t="s">
        <v>431</v>
      </c>
    </row>
    <row r="1692" spans="1:7">
      <c r="A1692" s="71">
        <v>1987</v>
      </c>
      <c r="B1692" s="71" t="s">
        <v>418</v>
      </c>
      <c r="C1692" t="s">
        <v>16</v>
      </c>
      <c r="D1692" s="71" t="s">
        <v>4</v>
      </c>
      <c r="E1692" s="70">
        <f>IF(E1691="N/A","N/A",E1690-E1691)</f>
        <v>0</v>
      </c>
      <c r="F1692" s="70" t="s">
        <v>427</v>
      </c>
      <c r="G1692" s="75" t="s">
        <v>431</v>
      </c>
    </row>
    <row r="1693" spans="1:7">
      <c r="A1693" s="71">
        <v>1987</v>
      </c>
      <c r="B1693" s="71" t="s">
        <v>418</v>
      </c>
      <c r="C1693" t="s">
        <v>17</v>
      </c>
      <c r="D1693" s="71" t="s">
        <v>4</v>
      </c>
      <c r="E1693" s="70">
        <f>IF('FT Employment'!DX$16&lt;0,"N/A",'FT Employment'!DX$16)</f>
        <v>12721</v>
      </c>
      <c r="F1693" s="70" t="s">
        <v>427</v>
      </c>
      <c r="G1693" s="75" t="s">
        <v>428</v>
      </c>
    </row>
    <row r="1694" spans="1:7">
      <c r="A1694" s="71">
        <v>1987</v>
      </c>
      <c r="B1694" s="71" t="s">
        <v>418</v>
      </c>
      <c r="C1694" t="s">
        <v>18</v>
      </c>
      <c r="D1694" s="71" t="s">
        <v>4</v>
      </c>
      <c r="E1694" s="70">
        <f>IF('FT Employment'!DX$41&lt;0,"N/A",'FT Employment'!DX$41)</f>
        <v>3582</v>
      </c>
      <c r="F1694" s="70" t="s">
        <v>432</v>
      </c>
      <c r="G1694" s="75" t="s">
        <v>430</v>
      </c>
    </row>
    <row r="1695" spans="1:7">
      <c r="A1695" s="71">
        <v>1987</v>
      </c>
      <c r="B1695" s="71" t="s">
        <v>418</v>
      </c>
      <c r="C1695" t="s">
        <v>19</v>
      </c>
      <c r="D1695" s="71" t="s">
        <v>4</v>
      </c>
      <c r="E1695" s="70">
        <f>IF('FT Employment'!DX$15&lt;0,"N/A",'FT Employment'!DX$15)</f>
        <v>47132</v>
      </c>
      <c r="F1695" s="70" t="s">
        <v>427</v>
      </c>
      <c r="G1695" s="75" t="s">
        <v>430</v>
      </c>
    </row>
    <row r="1696" spans="1:7">
      <c r="A1696" s="71">
        <v>1987</v>
      </c>
      <c r="B1696" s="71" t="s">
        <v>418</v>
      </c>
      <c r="C1696" t="s">
        <v>20</v>
      </c>
      <c r="D1696" s="71" t="s">
        <v>4</v>
      </c>
      <c r="E1696" s="70">
        <f>IF('FT Employment'!DX$52&lt;0,"N/A",'FT Employment'!DX$52)</f>
        <v>14481</v>
      </c>
      <c r="F1696" s="70" t="s">
        <v>432</v>
      </c>
      <c r="G1696" s="75" t="s">
        <v>430</v>
      </c>
    </row>
    <row r="1697" spans="1:7">
      <c r="A1697" s="71">
        <v>1987</v>
      </c>
      <c r="B1697" s="71" t="s">
        <v>418</v>
      </c>
      <c r="C1697" t="s">
        <v>21</v>
      </c>
      <c r="D1697" s="71" t="s">
        <v>4</v>
      </c>
      <c r="E1697" s="70">
        <f>IF('FT Employment'!DX$48&lt;0,"N/A",'FT Employment'!DX$48)</f>
        <v>12441</v>
      </c>
      <c r="F1697" s="70" t="s">
        <v>434</v>
      </c>
      <c r="G1697" s="75" t="s">
        <v>422</v>
      </c>
    </row>
    <row r="1698" spans="1:7">
      <c r="A1698" s="71">
        <v>1987</v>
      </c>
      <c r="B1698" s="71" t="s">
        <v>418</v>
      </c>
      <c r="C1698" t="s">
        <v>421</v>
      </c>
      <c r="D1698" s="71" t="s">
        <v>4</v>
      </c>
      <c r="E1698" s="70">
        <f>IF('FT Employment'!DX$38&lt;0,"N/A",'FT Employment'!DX$38)</f>
        <v>227285</v>
      </c>
      <c r="F1698" s="70" t="s">
        <v>427</v>
      </c>
      <c r="G1698" s="75" t="s">
        <v>433</v>
      </c>
    </row>
    <row r="1699" spans="1:7">
      <c r="A1699" s="71">
        <v>1987</v>
      </c>
      <c r="B1699" s="71" t="s">
        <v>418</v>
      </c>
      <c r="C1699" t="s">
        <v>22</v>
      </c>
      <c r="D1699" s="71" t="s">
        <v>4</v>
      </c>
      <c r="E1699" s="70">
        <f>IF('FT Employment'!DX$39&lt;0,"N/A",'FT Employment'!DX$39)</f>
        <v>67040</v>
      </c>
      <c r="F1699" s="70" t="s">
        <v>427</v>
      </c>
      <c r="G1699" s="75" t="s">
        <v>433</v>
      </c>
    </row>
    <row r="1700" spans="1:7">
      <c r="A1700" s="71">
        <v>1987</v>
      </c>
      <c r="B1700" s="71" t="s">
        <v>418</v>
      </c>
      <c r="C1700" t="s">
        <v>23</v>
      </c>
      <c r="D1700" s="71" t="s">
        <v>4</v>
      </c>
      <c r="E1700" s="70">
        <f>IF('FT Employment'!DX$40&lt;0,"N/A",'FT Employment'!DX$40)</f>
        <v>160245</v>
      </c>
      <c r="F1700" s="70" t="s">
        <v>427</v>
      </c>
      <c r="G1700" s="75" t="s">
        <v>433</v>
      </c>
    </row>
    <row r="1701" spans="1:7">
      <c r="A1701" s="71">
        <v>1987</v>
      </c>
      <c r="B1701" s="71" t="s">
        <v>418</v>
      </c>
      <c r="C1701" t="s">
        <v>24</v>
      </c>
      <c r="D1701" s="71" t="s">
        <v>4</v>
      </c>
      <c r="E1701" s="70">
        <f>IF('FT Employment'!DX$32&lt;0,"N/A",'FT Employment'!DX$32)</f>
        <v>67016</v>
      </c>
      <c r="F1701" s="70" t="s">
        <v>435</v>
      </c>
      <c r="G1701" s="75" t="s">
        <v>436</v>
      </c>
    </row>
    <row r="1702" spans="1:7">
      <c r="A1702" s="71">
        <v>1987</v>
      </c>
      <c r="B1702" s="71" t="s">
        <v>418</v>
      </c>
      <c r="C1702" t="s">
        <v>25</v>
      </c>
      <c r="D1702" s="71" t="s">
        <v>4</v>
      </c>
      <c r="E1702" s="70">
        <f>IF('FT Employment'!DX$42&lt;0,"N/A",'FT Employment'!DX$42)</f>
        <v>13816</v>
      </c>
      <c r="F1702" s="70" t="s">
        <v>434</v>
      </c>
      <c r="G1702" s="75" t="s">
        <v>437</v>
      </c>
    </row>
    <row r="1703" spans="1:7">
      <c r="A1703" s="71">
        <v>1987</v>
      </c>
      <c r="B1703" s="71" t="s">
        <v>418</v>
      </c>
      <c r="C1703" t="s">
        <v>26</v>
      </c>
      <c r="D1703" s="71" t="s">
        <v>4</v>
      </c>
      <c r="E1703" s="70">
        <f>IF('FT Employment'!DX$45&lt;0,"N/A",'FT Employment'!DX$45)</f>
        <v>21617</v>
      </c>
      <c r="F1703" s="70" t="s">
        <v>427</v>
      </c>
      <c r="G1703" s="75" t="s">
        <v>69</v>
      </c>
    </row>
    <row r="1704" spans="1:7">
      <c r="A1704" s="71">
        <v>1987</v>
      </c>
      <c r="B1704" s="71" t="s">
        <v>418</v>
      </c>
      <c r="C1704" t="s">
        <v>27</v>
      </c>
      <c r="D1704" s="71" t="s">
        <v>4</v>
      </c>
      <c r="E1704" s="70">
        <f>IF('FT Employment'!DX$44&lt;0,"N/A",'FT Employment'!DX$44)</f>
        <v>220103</v>
      </c>
      <c r="F1704" s="70" t="s">
        <v>427</v>
      </c>
      <c r="G1704" s="75" t="s">
        <v>69</v>
      </c>
    </row>
    <row r="1705" spans="1:7">
      <c r="A1705" s="71">
        <v>1987</v>
      </c>
      <c r="B1705" s="71" t="s">
        <v>418</v>
      </c>
      <c r="C1705" t="s">
        <v>28</v>
      </c>
      <c r="D1705" s="71" t="s">
        <v>4</v>
      </c>
      <c r="E1705" s="70">
        <f>IF('FT Employment'!DX$51&lt;0,"N/A",'FT Employment'!DX$51)</f>
        <v>0</v>
      </c>
      <c r="F1705" s="70" t="s">
        <v>422</v>
      </c>
      <c r="G1705" s="76" t="s">
        <v>422</v>
      </c>
    </row>
    <row r="1706" spans="1:7">
      <c r="A1706" s="71">
        <v>1987</v>
      </c>
      <c r="B1706" s="71" t="s">
        <v>418</v>
      </c>
      <c r="C1706" t="s">
        <v>29</v>
      </c>
      <c r="D1706" s="71" t="s">
        <v>4</v>
      </c>
      <c r="E1706" s="70">
        <f>IF('FT Employment'!DX$50&lt;0,"N/A",'FT Employment'!DX$50)</f>
        <v>0</v>
      </c>
      <c r="F1706" s="70" t="s">
        <v>422</v>
      </c>
      <c r="G1706" s="76" t="s">
        <v>422</v>
      </c>
    </row>
    <row r="1707" spans="1:7">
      <c r="A1707" s="71">
        <v>1987</v>
      </c>
      <c r="B1707" s="71" t="s">
        <v>418</v>
      </c>
      <c r="C1707" t="s">
        <v>30</v>
      </c>
      <c r="D1707" s="71" t="s">
        <v>4</v>
      </c>
      <c r="E1707" s="70">
        <f>IF('FT Employment'!DX$56&lt;0,"N/A",'FT Employment'!DX$56)</f>
        <v>0</v>
      </c>
      <c r="F1707" s="70" t="s">
        <v>422</v>
      </c>
      <c r="G1707" s="76" t="s">
        <v>422</v>
      </c>
    </row>
    <row r="1708" spans="1:7">
      <c r="A1708" s="71">
        <v>1987</v>
      </c>
      <c r="B1708" s="71" t="s">
        <v>418</v>
      </c>
      <c r="C1708" t="s">
        <v>31</v>
      </c>
      <c r="D1708" s="71" t="s">
        <v>4</v>
      </c>
      <c r="E1708" s="70">
        <f>IF('FT Employment'!DX$57&lt;0,"N/A",'FT Employment'!DX$57)</f>
        <v>0</v>
      </c>
      <c r="F1708" s="70" t="s">
        <v>422</v>
      </c>
      <c r="G1708" s="76" t="s">
        <v>422</v>
      </c>
    </row>
    <row r="1709" spans="1:7">
      <c r="A1709" s="71">
        <v>1987</v>
      </c>
      <c r="B1709" s="71" t="s">
        <v>418</v>
      </c>
      <c r="C1709" t="s">
        <v>32</v>
      </c>
      <c r="D1709" s="71" t="s">
        <v>4</v>
      </c>
      <c r="E1709" s="70">
        <f>IF('FT Employment'!DX$58&lt;0,"N/A",'FT Employment'!DX$58)</f>
        <v>0</v>
      </c>
      <c r="F1709" s="70" t="s">
        <v>422</v>
      </c>
      <c r="G1709" s="76" t="s">
        <v>422</v>
      </c>
    </row>
    <row r="1710" spans="1:7">
      <c r="A1710" s="71">
        <v>1987</v>
      </c>
      <c r="B1710" s="71" t="s">
        <v>418</v>
      </c>
      <c r="C1710" t="s">
        <v>33</v>
      </c>
      <c r="D1710" s="71" t="s">
        <v>4</v>
      </c>
      <c r="E1710" s="70">
        <f>IF('FT Employment'!DX$59&lt;0,"N/A",'FT Employment'!DX$59)</f>
        <v>0</v>
      </c>
      <c r="F1710" s="70" t="s">
        <v>422</v>
      </c>
      <c r="G1710" s="76" t="s">
        <v>422</v>
      </c>
    </row>
    <row r="1711" spans="1:7">
      <c r="A1711" s="71">
        <v>1987</v>
      </c>
      <c r="B1711" s="71" t="s">
        <v>418</v>
      </c>
      <c r="C1711" t="s">
        <v>34</v>
      </c>
      <c r="D1711" s="71" t="s">
        <v>4</v>
      </c>
      <c r="E1711" s="70">
        <f>IF('FT Employment'!DX$17&lt;0,"N/A",'FT Employment'!DX$17)</f>
        <v>13589</v>
      </c>
      <c r="F1711" s="70" t="s">
        <v>432</v>
      </c>
      <c r="G1711" s="76" t="s">
        <v>443</v>
      </c>
    </row>
    <row r="1712" spans="1:7">
      <c r="A1712" s="71">
        <v>1987</v>
      </c>
      <c r="B1712" s="71" t="s">
        <v>418</v>
      </c>
      <c r="C1712" t="s">
        <v>35</v>
      </c>
      <c r="D1712" s="71" t="s">
        <v>4</v>
      </c>
      <c r="E1712" s="70">
        <f>IF('FT Employment'!DX$18&lt;0,"N/A",'FT Employment'!DX$18)</f>
        <v>0</v>
      </c>
      <c r="F1712" s="70" t="s">
        <v>432</v>
      </c>
      <c r="G1712" s="75" t="s">
        <v>439</v>
      </c>
    </row>
    <row r="1713" spans="1:7">
      <c r="A1713" s="71">
        <v>1987</v>
      </c>
      <c r="B1713" s="71" t="s">
        <v>418</v>
      </c>
      <c r="C1713" t="s">
        <v>36</v>
      </c>
      <c r="D1713" s="71" t="s">
        <v>4</v>
      </c>
      <c r="E1713" s="70">
        <f>IF('FT Employment'!DX$19&lt;0,"N/A",'FT Employment'!DX$19)</f>
        <v>0</v>
      </c>
      <c r="F1713" s="70" t="s">
        <v>432</v>
      </c>
      <c r="G1713" s="75" t="s">
        <v>439</v>
      </c>
    </row>
    <row r="1714" spans="1:7">
      <c r="A1714" s="71">
        <v>1987</v>
      </c>
      <c r="B1714" s="71" t="s">
        <v>418</v>
      </c>
      <c r="C1714" t="s">
        <v>37</v>
      </c>
      <c r="D1714" s="71" t="s">
        <v>4</v>
      </c>
      <c r="E1714" s="70">
        <f>IF('FT Employment'!DX$20&lt;0,"N/A",'FT Employment'!DX$20)</f>
        <v>0</v>
      </c>
      <c r="F1714" s="70" t="s">
        <v>432</v>
      </c>
      <c r="G1714" s="75" t="s">
        <v>439</v>
      </c>
    </row>
    <row r="1715" spans="1:7">
      <c r="A1715" s="71">
        <v>1987</v>
      </c>
      <c r="B1715" s="71" t="s">
        <v>418</v>
      </c>
      <c r="C1715" t="s">
        <v>38</v>
      </c>
      <c r="D1715" s="71" t="s">
        <v>4</v>
      </c>
      <c r="E1715" s="70">
        <f>IF('FT Employment'!DX$28&lt;0,"N/A",'FT Employment'!DX$28)</f>
        <v>0</v>
      </c>
      <c r="F1715" s="70" t="s">
        <v>432</v>
      </c>
      <c r="G1715" s="75" t="s">
        <v>440</v>
      </c>
    </row>
    <row r="1716" spans="1:7">
      <c r="A1716" s="71">
        <v>1987</v>
      </c>
      <c r="B1716" s="71" t="s">
        <v>418</v>
      </c>
      <c r="C1716" t="s">
        <v>39</v>
      </c>
      <c r="D1716" s="71" t="s">
        <v>4</v>
      </c>
      <c r="E1716" s="70">
        <f>IF('FT Employment'!DX$29&lt;0,"N/A",'FT Employment'!DX$29)</f>
        <v>0</v>
      </c>
      <c r="F1716" s="70" t="s">
        <v>432</v>
      </c>
      <c r="G1716" s="75" t="s">
        <v>440</v>
      </c>
    </row>
    <row r="1717" spans="1:7">
      <c r="A1717" s="71">
        <v>1987</v>
      </c>
      <c r="B1717" s="71" t="s">
        <v>418</v>
      </c>
      <c r="C1717" t="s">
        <v>40</v>
      </c>
      <c r="D1717" s="71" t="s">
        <v>4</v>
      </c>
      <c r="E1717" s="70">
        <f>IF('FT Employment'!DX$30&lt;0,"N/A",'FT Employment'!DX$30)</f>
        <v>0</v>
      </c>
      <c r="F1717" s="70" t="s">
        <v>432</v>
      </c>
      <c r="G1717" s="75" t="s">
        <v>440</v>
      </c>
    </row>
    <row r="1718" spans="1:7">
      <c r="A1718" s="71">
        <v>1987</v>
      </c>
      <c r="B1718" s="71" t="s">
        <v>418</v>
      </c>
      <c r="C1718" t="s">
        <v>208</v>
      </c>
      <c r="D1718" s="71" t="s">
        <v>4</v>
      </c>
      <c r="E1718" s="70">
        <f>IF('FT Employment'!DX$31&lt;0,"N/A",'FT Employment'!DX$31)</f>
        <v>13589</v>
      </c>
      <c r="F1718" s="70" t="s">
        <v>432</v>
      </c>
      <c r="G1718" s="75" t="s">
        <v>441</v>
      </c>
    </row>
    <row r="1719" spans="1:7">
      <c r="A1719" s="71">
        <v>1987</v>
      </c>
      <c r="B1719" s="71" t="s">
        <v>418</v>
      </c>
      <c r="C1719" t="s">
        <v>42</v>
      </c>
      <c r="D1719" s="71" t="s">
        <v>4</v>
      </c>
      <c r="E1719" s="70">
        <f>IF('FT Employment'!DX$43&lt;0,"N/A",'FT Employment'!DX$43)</f>
        <v>4679</v>
      </c>
      <c r="F1719" s="70" t="s">
        <v>432</v>
      </c>
      <c r="G1719" s="75" t="s">
        <v>237</v>
      </c>
    </row>
    <row r="1720" spans="1:7">
      <c r="A1720" s="71">
        <v>1987</v>
      </c>
      <c r="B1720" s="71" t="s">
        <v>418</v>
      </c>
      <c r="C1720" t="s">
        <v>43</v>
      </c>
      <c r="D1720" s="71" t="s">
        <v>4</v>
      </c>
      <c r="E1720" s="70">
        <f>IF('FT Employment'!DX$12&lt;0,"N/A",'FT Employment'!DX$12)</f>
        <v>22375</v>
      </c>
      <c r="F1720" s="70" t="s">
        <v>432</v>
      </c>
      <c r="G1720" s="75" t="s">
        <v>438</v>
      </c>
    </row>
    <row r="1721" spans="1:7">
      <c r="A1721" s="71">
        <v>1987</v>
      </c>
      <c r="B1721" s="71" t="s">
        <v>418</v>
      </c>
      <c r="C1721" t="s">
        <v>44</v>
      </c>
      <c r="D1721" s="71" t="s">
        <v>4</v>
      </c>
      <c r="E1721" s="70">
        <f>IF('FT Employment'!DX$14&lt;0,"N/A",'FT Employment'!DX$14)</f>
        <v>636067</v>
      </c>
      <c r="F1721" s="70" t="s">
        <v>442</v>
      </c>
      <c r="G1721" s="75" t="s">
        <v>71</v>
      </c>
    </row>
    <row r="1722" spans="1:7">
      <c r="A1722" s="71">
        <v>1987</v>
      </c>
      <c r="B1722" s="71" t="s">
        <v>418</v>
      </c>
      <c r="C1722" t="s">
        <v>45</v>
      </c>
      <c r="D1722" s="71" t="s">
        <v>4</v>
      </c>
      <c r="E1722" s="70">
        <f>IF('FT Employment'!DX$54&lt;0,"N/A",'FT Employment'!DX$54)</f>
        <v>0</v>
      </c>
      <c r="F1722" s="70" t="s">
        <v>422</v>
      </c>
      <c r="G1722" s="75" t="s">
        <v>422</v>
      </c>
    </row>
    <row r="1723" spans="1:7">
      <c r="A1723" s="71">
        <v>1987</v>
      </c>
      <c r="B1723" s="71" t="s">
        <v>418</v>
      </c>
      <c r="C1723" t="s">
        <v>46</v>
      </c>
      <c r="D1723" s="71" t="s">
        <v>4</v>
      </c>
      <c r="E1723" s="70">
        <f>IF('FT Employment'!DX$53&lt;0,"N/A",'FT Employment'!DX$53)</f>
        <v>145561</v>
      </c>
      <c r="F1723" s="70" t="s">
        <v>425</v>
      </c>
      <c r="G1723" s="75" t="s">
        <v>426</v>
      </c>
    </row>
    <row r="1724" spans="1:7">
      <c r="A1724" s="71">
        <v>1988</v>
      </c>
      <c r="B1724" s="71" t="s">
        <v>418</v>
      </c>
      <c r="C1724" t="s">
        <v>5</v>
      </c>
      <c r="D1724" s="71" t="s">
        <v>4</v>
      </c>
      <c r="E1724" s="70">
        <f>IF('FT Employment'!DS$11&lt;0,"N/A",'FT Employment'!DS$11)</f>
        <v>2781102</v>
      </c>
      <c r="F1724" s="70"/>
    </row>
    <row r="1725" spans="1:7">
      <c r="A1725" s="71">
        <v>1988</v>
      </c>
      <c r="B1725" s="71" t="s">
        <v>418</v>
      </c>
      <c r="C1725" t="s">
        <v>6</v>
      </c>
      <c r="D1725" s="71" t="s">
        <v>4</v>
      </c>
      <c r="E1725" s="70">
        <f>IF('FT Employment'!DS$33&lt;0,"N/A",'FT Employment'!DS$33)</f>
        <v>135414</v>
      </c>
      <c r="F1725" s="70" t="s">
        <v>425</v>
      </c>
      <c r="G1725" s="75" t="s">
        <v>426</v>
      </c>
    </row>
    <row r="1726" spans="1:7">
      <c r="A1726" s="71">
        <v>1988</v>
      </c>
      <c r="B1726" s="71" t="s">
        <v>418</v>
      </c>
      <c r="C1726" t="s">
        <v>7</v>
      </c>
      <c r="D1726" s="71" t="s">
        <v>4</v>
      </c>
      <c r="E1726" s="70">
        <f>IF('FT Employment'!DS$37&lt;0,"N/A",'FT Employment'!DS$37)</f>
        <v>26060</v>
      </c>
      <c r="F1726" s="70" t="s">
        <v>425</v>
      </c>
      <c r="G1726" s="75" t="s">
        <v>426</v>
      </c>
    </row>
    <row r="1727" spans="1:7">
      <c r="A1727" s="71">
        <v>1988</v>
      </c>
      <c r="B1727" s="71" t="s">
        <v>418</v>
      </c>
      <c r="C1727" t="s">
        <v>8</v>
      </c>
      <c r="D1727" s="71" t="s">
        <v>4</v>
      </c>
      <c r="E1727" s="70">
        <f>IF('FT Employment'!DS$36&lt;0,"N/A",'FT Employment'!DS$36)</f>
        <v>35973</v>
      </c>
      <c r="F1727" s="70" t="s">
        <v>427</v>
      </c>
      <c r="G1727" s="75" t="s">
        <v>428</v>
      </c>
    </row>
    <row r="1728" spans="1:7">
      <c r="A1728" s="71">
        <v>1988</v>
      </c>
      <c r="B1728" s="71" t="s">
        <v>418</v>
      </c>
      <c r="C1728" t="s">
        <v>9</v>
      </c>
      <c r="D1728" s="71" t="s">
        <v>4</v>
      </c>
      <c r="E1728" s="70">
        <f>IF('FT Employment'!DS$13&lt;0,"N/A",'FT Employment'!DS$13)</f>
        <v>1031703</v>
      </c>
      <c r="F1728" s="70" t="s">
        <v>429</v>
      </c>
      <c r="G1728" s="75" t="s">
        <v>422</v>
      </c>
    </row>
    <row r="1729" spans="1:7">
      <c r="A1729" s="71">
        <v>1988</v>
      </c>
      <c r="B1729" s="71" t="s">
        <v>418</v>
      </c>
      <c r="C1729" t="s">
        <v>10</v>
      </c>
      <c r="D1729" s="71" t="s">
        <v>4</v>
      </c>
      <c r="E1729" s="70">
        <f>IF('FT Employment'!DS$46&lt;0,"N/A",'FT Employment'!DS$46)</f>
        <v>75758</v>
      </c>
      <c r="F1729" s="70" t="s">
        <v>427</v>
      </c>
      <c r="G1729" s="75" t="s">
        <v>428</v>
      </c>
    </row>
    <row r="1730" spans="1:7">
      <c r="A1730" s="71">
        <v>1988</v>
      </c>
      <c r="B1730" s="71" t="s">
        <v>418</v>
      </c>
      <c r="C1730" t="s">
        <v>11</v>
      </c>
      <c r="D1730" s="71" t="s">
        <v>4</v>
      </c>
      <c r="E1730" s="70">
        <f>IF('FT Employment'!DS$47&lt;0,"N/A",'FT Employment'!DS$47)</f>
        <v>75758</v>
      </c>
      <c r="F1730" s="70" t="s">
        <v>427</v>
      </c>
      <c r="G1730" s="75" t="s">
        <v>428</v>
      </c>
    </row>
    <row r="1731" spans="1:7">
      <c r="A1731" s="71">
        <v>1988</v>
      </c>
      <c r="B1731" s="71" t="s">
        <v>418</v>
      </c>
      <c r="C1731" t="s">
        <v>13</v>
      </c>
      <c r="D1731" s="71" t="s">
        <v>4</v>
      </c>
      <c r="E1731" s="70">
        <f>IF(E1730="N/A","N/A",E1729-E1730)</f>
        <v>0</v>
      </c>
      <c r="F1731" s="70" t="s">
        <v>427</v>
      </c>
      <c r="G1731" s="75" t="s">
        <v>428</v>
      </c>
    </row>
    <row r="1732" spans="1:7">
      <c r="A1732" s="71">
        <v>1988</v>
      </c>
      <c r="B1732" s="71" t="s">
        <v>418</v>
      </c>
      <c r="C1732" t="s">
        <v>14</v>
      </c>
      <c r="D1732" s="71" t="s">
        <v>4</v>
      </c>
      <c r="E1732" s="70">
        <f>IF('FT Employment'!DS$34&lt;0,"N/A",'FT Employment'!DS$34)</f>
        <v>0</v>
      </c>
      <c r="F1732" s="70" t="s">
        <v>427</v>
      </c>
      <c r="G1732" s="75" t="s">
        <v>431</v>
      </c>
    </row>
    <row r="1733" spans="1:7">
      <c r="A1733" s="71">
        <v>1988</v>
      </c>
      <c r="B1733" s="71" t="s">
        <v>418</v>
      </c>
      <c r="C1733" t="s">
        <v>15</v>
      </c>
      <c r="D1733" s="71" t="s">
        <v>4</v>
      </c>
      <c r="E1733" s="70">
        <f>IF('FT Employment'!DS$35&lt;0,"N/A",'FT Employment'!DS$35)</f>
        <v>0</v>
      </c>
      <c r="F1733" s="70" t="s">
        <v>427</v>
      </c>
      <c r="G1733" s="75" t="s">
        <v>431</v>
      </c>
    </row>
    <row r="1734" spans="1:7">
      <c r="A1734" s="71">
        <v>1988</v>
      </c>
      <c r="B1734" s="71" t="s">
        <v>418</v>
      </c>
      <c r="C1734" t="s">
        <v>16</v>
      </c>
      <c r="D1734" s="71" t="s">
        <v>4</v>
      </c>
      <c r="E1734" s="70">
        <f>IF(E1733="N/A","N/A",E1732-E1733)</f>
        <v>0</v>
      </c>
      <c r="F1734" s="70" t="s">
        <v>427</v>
      </c>
      <c r="G1734" s="75" t="s">
        <v>431</v>
      </c>
    </row>
    <row r="1735" spans="1:7">
      <c r="A1735" s="71">
        <v>1988</v>
      </c>
      <c r="B1735" s="71" t="s">
        <v>418</v>
      </c>
      <c r="C1735" t="s">
        <v>17</v>
      </c>
      <c r="D1735" s="71" t="s">
        <v>4</v>
      </c>
      <c r="E1735" s="70">
        <f>IF('FT Employment'!DS$16&lt;0,"N/A",'FT Employment'!DS$16)</f>
        <v>13750</v>
      </c>
      <c r="F1735" s="70" t="s">
        <v>427</v>
      </c>
      <c r="G1735" s="75" t="s">
        <v>428</v>
      </c>
    </row>
    <row r="1736" spans="1:7">
      <c r="A1736" s="71">
        <v>1988</v>
      </c>
      <c r="B1736" s="71" t="s">
        <v>418</v>
      </c>
      <c r="C1736" t="s">
        <v>18</v>
      </c>
      <c r="D1736" s="71" t="s">
        <v>4</v>
      </c>
      <c r="E1736" s="70">
        <f>IF('FT Employment'!DS$41&lt;0,"N/A",'FT Employment'!DS$41)</f>
        <v>3626</v>
      </c>
      <c r="F1736" s="70" t="s">
        <v>432</v>
      </c>
      <c r="G1736" s="75" t="s">
        <v>430</v>
      </c>
    </row>
    <row r="1737" spans="1:7">
      <c r="A1737" s="71">
        <v>1988</v>
      </c>
      <c r="B1737" s="71" t="s">
        <v>418</v>
      </c>
      <c r="C1737" t="s">
        <v>19</v>
      </c>
      <c r="D1737" s="71" t="s">
        <v>4</v>
      </c>
      <c r="E1737" s="70">
        <f>IF('FT Employment'!DS$15&lt;0,"N/A",'FT Employment'!DS$15)</f>
        <v>48440</v>
      </c>
      <c r="F1737" s="70" t="s">
        <v>427</v>
      </c>
      <c r="G1737" s="75" t="s">
        <v>430</v>
      </c>
    </row>
    <row r="1738" spans="1:7">
      <c r="A1738" s="71">
        <v>1988</v>
      </c>
      <c r="B1738" s="71" t="s">
        <v>418</v>
      </c>
      <c r="C1738" t="s">
        <v>20</v>
      </c>
      <c r="D1738" s="71" t="s">
        <v>4</v>
      </c>
      <c r="E1738" s="70">
        <f>IF('FT Employment'!DS$52&lt;0,"N/A",'FT Employment'!DS$52)</f>
        <v>14565</v>
      </c>
      <c r="F1738" s="70" t="s">
        <v>432</v>
      </c>
      <c r="G1738" s="75" t="s">
        <v>430</v>
      </c>
    </row>
    <row r="1739" spans="1:7">
      <c r="A1739" s="71">
        <v>1988</v>
      </c>
      <c r="B1739" s="71" t="s">
        <v>418</v>
      </c>
      <c r="C1739" t="s">
        <v>21</v>
      </c>
      <c r="D1739" s="71" t="s">
        <v>4</v>
      </c>
      <c r="E1739" s="70">
        <f>IF('FT Employment'!DS$48&lt;0,"N/A",'FT Employment'!DS$48)</f>
        <v>12453</v>
      </c>
      <c r="F1739" s="70" t="s">
        <v>434</v>
      </c>
      <c r="G1739" s="75" t="s">
        <v>422</v>
      </c>
    </row>
    <row r="1740" spans="1:7">
      <c r="A1740" s="71">
        <v>1988</v>
      </c>
      <c r="B1740" s="71" t="s">
        <v>418</v>
      </c>
      <c r="C1740" t="s">
        <v>421</v>
      </c>
      <c r="D1740" s="71" t="s">
        <v>4</v>
      </c>
      <c r="E1740" s="70">
        <f>IF('FT Employment'!DS$38&lt;0,"N/A",'FT Employment'!DS$38)</f>
        <v>224805</v>
      </c>
      <c r="F1740" s="70" t="s">
        <v>427</v>
      </c>
      <c r="G1740" s="75" t="s">
        <v>433</v>
      </c>
    </row>
    <row r="1741" spans="1:7">
      <c r="A1741" s="71">
        <v>1988</v>
      </c>
      <c r="B1741" s="71" t="s">
        <v>418</v>
      </c>
      <c r="C1741" t="s">
        <v>22</v>
      </c>
      <c r="D1741" s="71" t="s">
        <v>4</v>
      </c>
      <c r="E1741" s="70">
        <f>IF('FT Employment'!DS$39&lt;0,"N/A",'FT Employment'!DS$39)</f>
        <v>67881</v>
      </c>
      <c r="F1741" s="70" t="s">
        <v>427</v>
      </c>
      <c r="G1741" s="75" t="s">
        <v>433</v>
      </c>
    </row>
    <row r="1742" spans="1:7">
      <c r="A1742" s="71">
        <v>1988</v>
      </c>
      <c r="B1742" s="71" t="s">
        <v>418</v>
      </c>
      <c r="C1742" t="s">
        <v>23</v>
      </c>
      <c r="D1742" s="71" t="s">
        <v>4</v>
      </c>
      <c r="E1742" s="70">
        <f>IF('FT Employment'!DS$40&lt;0,"N/A",'FT Employment'!DS$40)</f>
        <v>156924</v>
      </c>
      <c r="F1742" s="70" t="s">
        <v>427</v>
      </c>
      <c r="G1742" s="75" t="s">
        <v>433</v>
      </c>
    </row>
    <row r="1743" spans="1:7">
      <c r="A1743" s="71">
        <v>1988</v>
      </c>
      <c r="B1743" s="71" t="s">
        <v>418</v>
      </c>
      <c r="C1743" t="s">
        <v>24</v>
      </c>
      <c r="D1743" s="71" t="s">
        <v>4</v>
      </c>
      <c r="E1743" s="70">
        <f>IF('FT Employment'!DS$32&lt;0,"N/A",'FT Employment'!DS$32)</f>
        <v>65850</v>
      </c>
      <c r="F1743" s="70" t="s">
        <v>435</v>
      </c>
      <c r="G1743" s="75" t="s">
        <v>436</v>
      </c>
    </row>
    <row r="1744" spans="1:7">
      <c r="A1744" s="71">
        <v>1988</v>
      </c>
      <c r="B1744" s="71" t="s">
        <v>418</v>
      </c>
      <c r="C1744" t="s">
        <v>25</v>
      </c>
      <c r="D1744" s="71" t="s">
        <v>4</v>
      </c>
      <c r="E1744" s="70">
        <f>IF('FT Employment'!DS$42&lt;0,"N/A",'FT Employment'!DS$42)</f>
        <v>26495</v>
      </c>
      <c r="F1744" s="70" t="s">
        <v>434</v>
      </c>
      <c r="G1744" s="75" t="s">
        <v>437</v>
      </c>
    </row>
    <row r="1745" spans="1:7">
      <c r="A1745" s="71">
        <v>1988</v>
      </c>
      <c r="B1745" s="71" t="s">
        <v>418</v>
      </c>
      <c r="C1745" t="s">
        <v>26</v>
      </c>
      <c r="D1745" s="71" t="s">
        <v>4</v>
      </c>
      <c r="E1745" s="70">
        <f>IF('FT Employment'!DS$45&lt;0,"N/A",'FT Employment'!DS$45)</f>
        <v>22094</v>
      </c>
      <c r="F1745" s="70" t="s">
        <v>427</v>
      </c>
      <c r="G1745" s="75" t="s">
        <v>69</v>
      </c>
    </row>
    <row r="1746" spans="1:7">
      <c r="A1746" s="71">
        <v>1988</v>
      </c>
      <c r="B1746" s="71" t="s">
        <v>418</v>
      </c>
      <c r="C1746" t="s">
        <v>27</v>
      </c>
      <c r="D1746" s="71" t="s">
        <v>4</v>
      </c>
      <c r="E1746" s="70">
        <f>IF('FT Employment'!DS$44&lt;0,"N/A",'FT Employment'!DS$44)</f>
        <v>207969</v>
      </c>
      <c r="F1746" s="70" t="s">
        <v>427</v>
      </c>
      <c r="G1746" s="75" t="s">
        <v>69</v>
      </c>
    </row>
    <row r="1747" spans="1:7">
      <c r="A1747" s="71">
        <v>1988</v>
      </c>
      <c r="B1747" s="71" t="s">
        <v>418</v>
      </c>
      <c r="C1747" t="s">
        <v>28</v>
      </c>
      <c r="D1747" s="71" t="s">
        <v>4</v>
      </c>
      <c r="E1747" s="70">
        <f>IF('FT Employment'!DS$51&lt;0,"N/A",'FT Employment'!DS$51)</f>
        <v>0</v>
      </c>
      <c r="F1747" s="70" t="s">
        <v>422</v>
      </c>
      <c r="G1747" s="76" t="s">
        <v>422</v>
      </c>
    </row>
    <row r="1748" spans="1:7">
      <c r="A1748" s="71">
        <v>1988</v>
      </c>
      <c r="B1748" s="71" t="s">
        <v>418</v>
      </c>
      <c r="C1748" t="s">
        <v>29</v>
      </c>
      <c r="D1748" s="71" t="s">
        <v>4</v>
      </c>
      <c r="E1748" s="70">
        <f>IF('FT Employment'!DS$50&lt;0,"N/A",'FT Employment'!DS$50)</f>
        <v>0</v>
      </c>
      <c r="F1748" s="70" t="s">
        <v>422</v>
      </c>
      <c r="G1748" s="76" t="s">
        <v>422</v>
      </c>
    </row>
    <row r="1749" spans="1:7">
      <c r="A1749" s="71">
        <v>1988</v>
      </c>
      <c r="B1749" s="71" t="s">
        <v>418</v>
      </c>
      <c r="C1749" t="s">
        <v>30</v>
      </c>
      <c r="D1749" s="71" t="s">
        <v>4</v>
      </c>
      <c r="E1749" s="70">
        <f>IF('FT Employment'!DS$56&lt;0,"N/A",'FT Employment'!DS$56)</f>
        <v>0</v>
      </c>
      <c r="F1749" s="70" t="s">
        <v>422</v>
      </c>
      <c r="G1749" s="76" t="s">
        <v>422</v>
      </c>
    </row>
    <row r="1750" spans="1:7">
      <c r="A1750" s="71">
        <v>1988</v>
      </c>
      <c r="B1750" s="71" t="s">
        <v>418</v>
      </c>
      <c r="C1750" t="s">
        <v>31</v>
      </c>
      <c r="D1750" s="71" t="s">
        <v>4</v>
      </c>
      <c r="E1750" s="70">
        <f>IF('FT Employment'!DS$57&lt;0,"N/A",'FT Employment'!DS$57)</f>
        <v>0</v>
      </c>
      <c r="F1750" s="70" t="s">
        <v>422</v>
      </c>
      <c r="G1750" s="76" t="s">
        <v>422</v>
      </c>
    </row>
    <row r="1751" spans="1:7">
      <c r="A1751" s="71">
        <v>1988</v>
      </c>
      <c r="B1751" s="71" t="s">
        <v>418</v>
      </c>
      <c r="C1751" t="s">
        <v>32</v>
      </c>
      <c r="D1751" s="71" t="s">
        <v>4</v>
      </c>
      <c r="E1751" s="70">
        <f>IF('FT Employment'!DS$58&lt;0,"N/A",'FT Employment'!DS$58)</f>
        <v>0</v>
      </c>
      <c r="F1751" s="70" t="s">
        <v>422</v>
      </c>
      <c r="G1751" s="76" t="s">
        <v>422</v>
      </c>
    </row>
    <row r="1752" spans="1:7">
      <c r="A1752" s="71">
        <v>1988</v>
      </c>
      <c r="B1752" s="71" t="s">
        <v>418</v>
      </c>
      <c r="C1752" t="s">
        <v>33</v>
      </c>
      <c r="D1752" s="71" t="s">
        <v>4</v>
      </c>
      <c r="E1752" s="70">
        <f>IF('FT Employment'!DS$59&lt;0,"N/A",'FT Employment'!DS$59)</f>
        <v>0</v>
      </c>
      <c r="F1752" s="70" t="s">
        <v>422</v>
      </c>
      <c r="G1752" s="76" t="s">
        <v>422</v>
      </c>
    </row>
    <row r="1753" spans="1:7">
      <c r="A1753" s="71">
        <v>1988</v>
      </c>
      <c r="B1753" s="71" t="s">
        <v>418</v>
      </c>
      <c r="C1753" t="s">
        <v>34</v>
      </c>
      <c r="D1753" s="71" t="s">
        <v>4</v>
      </c>
      <c r="E1753" s="70">
        <f>IF('FT Employment'!DS$17&lt;0,"N/A",'FT Employment'!DS$17)</f>
        <v>13193</v>
      </c>
      <c r="F1753" s="70" t="s">
        <v>432</v>
      </c>
      <c r="G1753" s="76" t="s">
        <v>443</v>
      </c>
    </row>
    <row r="1754" spans="1:7">
      <c r="A1754" s="71">
        <v>1988</v>
      </c>
      <c r="B1754" s="71" t="s">
        <v>418</v>
      </c>
      <c r="C1754" t="s">
        <v>35</v>
      </c>
      <c r="D1754" s="71" t="s">
        <v>4</v>
      </c>
      <c r="E1754" s="70">
        <f>IF('FT Employment'!DS$18&lt;0,"N/A",'FT Employment'!DS$18)</f>
        <v>0</v>
      </c>
      <c r="F1754" s="70" t="s">
        <v>432</v>
      </c>
      <c r="G1754" s="75" t="s">
        <v>439</v>
      </c>
    </row>
    <row r="1755" spans="1:7">
      <c r="A1755" s="71">
        <v>1988</v>
      </c>
      <c r="B1755" s="71" t="s">
        <v>418</v>
      </c>
      <c r="C1755" t="s">
        <v>36</v>
      </c>
      <c r="D1755" s="71" t="s">
        <v>4</v>
      </c>
      <c r="E1755" s="70">
        <f>IF('FT Employment'!DS$19&lt;0,"N/A",'FT Employment'!DS$19)</f>
        <v>0</v>
      </c>
      <c r="F1755" s="70" t="s">
        <v>432</v>
      </c>
      <c r="G1755" s="75" t="s">
        <v>439</v>
      </c>
    </row>
    <row r="1756" spans="1:7">
      <c r="A1756" s="71">
        <v>1988</v>
      </c>
      <c r="B1756" s="71" t="s">
        <v>418</v>
      </c>
      <c r="C1756" t="s">
        <v>37</v>
      </c>
      <c r="D1756" s="71" t="s">
        <v>4</v>
      </c>
      <c r="E1756" s="70">
        <f>IF('FT Employment'!DS$20&lt;0,"N/A",'FT Employment'!DS$20)</f>
        <v>0</v>
      </c>
      <c r="F1756" s="70" t="s">
        <v>432</v>
      </c>
      <c r="G1756" s="75" t="s">
        <v>439</v>
      </c>
    </row>
    <row r="1757" spans="1:7">
      <c r="A1757" s="71">
        <v>1988</v>
      </c>
      <c r="B1757" s="71" t="s">
        <v>418</v>
      </c>
      <c r="C1757" t="s">
        <v>38</v>
      </c>
      <c r="D1757" s="71" t="s">
        <v>4</v>
      </c>
      <c r="E1757" s="70">
        <f>IF('FT Employment'!DS$28&lt;0,"N/A",'FT Employment'!DS$28)</f>
        <v>0</v>
      </c>
      <c r="F1757" s="70" t="s">
        <v>432</v>
      </c>
      <c r="G1757" s="75" t="s">
        <v>440</v>
      </c>
    </row>
    <row r="1758" spans="1:7">
      <c r="A1758" s="71">
        <v>1988</v>
      </c>
      <c r="B1758" s="71" t="s">
        <v>418</v>
      </c>
      <c r="C1758" t="s">
        <v>39</v>
      </c>
      <c r="D1758" s="71" t="s">
        <v>4</v>
      </c>
      <c r="E1758" s="70">
        <f>IF('FT Employment'!DS$29&lt;0,"N/A",'FT Employment'!DS$29)</f>
        <v>0</v>
      </c>
      <c r="F1758" s="70" t="s">
        <v>432</v>
      </c>
      <c r="G1758" s="75" t="s">
        <v>440</v>
      </c>
    </row>
    <row r="1759" spans="1:7">
      <c r="A1759" s="71">
        <v>1988</v>
      </c>
      <c r="B1759" s="71" t="s">
        <v>418</v>
      </c>
      <c r="C1759" t="s">
        <v>40</v>
      </c>
      <c r="D1759" s="71" t="s">
        <v>4</v>
      </c>
      <c r="E1759" s="70">
        <f>IF('FT Employment'!DS$30&lt;0,"N/A",'FT Employment'!DS$30)</f>
        <v>0</v>
      </c>
      <c r="F1759" s="70" t="s">
        <v>432</v>
      </c>
      <c r="G1759" s="75" t="s">
        <v>440</v>
      </c>
    </row>
    <row r="1760" spans="1:7">
      <c r="A1760" s="71">
        <v>1988</v>
      </c>
      <c r="B1760" s="71" t="s">
        <v>418</v>
      </c>
      <c r="C1760" t="s">
        <v>208</v>
      </c>
      <c r="D1760" s="71" t="s">
        <v>4</v>
      </c>
      <c r="E1760" s="70">
        <f>IF('FT Employment'!DS$31&lt;0,"N/A",'FT Employment'!DS$31)</f>
        <v>13193</v>
      </c>
      <c r="F1760" s="70" t="s">
        <v>432</v>
      </c>
      <c r="G1760" s="75" t="s">
        <v>441</v>
      </c>
    </row>
    <row r="1761" spans="1:7">
      <c r="A1761" s="71">
        <v>1988</v>
      </c>
      <c r="B1761" s="71" t="s">
        <v>418</v>
      </c>
      <c r="C1761" t="s">
        <v>42</v>
      </c>
      <c r="D1761" s="71" t="s">
        <v>4</v>
      </c>
      <c r="E1761" s="70">
        <f>IF('FT Employment'!DS$43&lt;0,"N/A",'FT Employment'!DS$43)</f>
        <v>4558</v>
      </c>
      <c r="F1761" s="70" t="s">
        <v>432</v>
      </c>
      <c r="G1761" s="75" t="s">
        <v>237</v>
      </c>
    </row>
    <row r="1762" spans="1:7">
      <c r="A1762" s="71">
        <v>1988</v>
      </c>
      <c r="B1762" s="71" t="s">
        <v>418</v>
      </c>
      <c r="C1762" t="s">
        <v>43</v>
      </c>
      <c r="D1762" s="71" t="s">
        <v>4</v>
      </c>
      <c r="E1762" s="70">
        <f>IF('FT Employment'!DS$12&lt;0,"N/A",'FT Employment'!DS$12)</f>
        <v>22589</v>
      </c>
      <c r="F1762" s="70" t="s">
        <v>432</v>
      </c>
      <c r="G1762" s="75" t="s">
        <v>438</v>
      </c>
    </row>
    <row r="1763" spans="1:7">
      <c r="A1763" s="71">
        <v>1988</v>
      </c>
      <c r="B1763" s="71" t="s">
        <v>418</v>
      </c>
      <c r="C1763" t="s">
        <v>44</v>
      </c>
      <c r="D1763" s="71" t="s">
        <v>4</v>
      </c>
      <c r="E1763" s="70">
        <f>IF('FT Employment'!DS$14&lt;0,"N/A",'FT Employment'!DS$14)</f>
        <v>650457</v>
      </c>
      <c r="F1763" s="70" t="s">
        <v>442</v>
      </c>
      <c r="G1763" s="75" t="s">
        <v>71</v>
      </c>
    </row>
    <row r="1764" spans="1:7">
      <c r="A1764" s="71">
        <v>1988</v>
      </c>
      <c r="B1764" s="71" t="s">
        <v>418</v>
      </c>
      <c r="C1764" t="s">
        <v>45</v>
      </c>
      <c r="D1764" s="71" t="s">
        <v>4</v>
      </c>
      <c r="E1764" s="70">
        <f>IF('FT Employment'!DS$54&lt;0,"N/A",'FT Employment'!DS$54)</f>
        <v>0</v>
      </c>
      <c r="F1764" s="70" t="s">
        <v>422</v>
      </c>
      <c r="G1764" s="75" t="s">
        <v>422</v>
      </c>
    </row>
    <row r="1765" spans="1:7">
      <c r="A1765" s="71">
        <v>1988</v>
      </c>
      <c r="B1765" s="71" t="s">
        <v>418</v>
      </c>
      <c r="C1765" t="s">
        <v>46</v>
      </c>
      <c r="D1765" s="71" t="s">
        <v>4</v>
      </c>
      <c r="E1765" s="70">
        <f>IF('FT Employment'!DS$53&lt;0,"N/A",'FT Employment'!DS$53)</f>
        <v>145350</v>
      </c>
      <c r="F1765" s="70" t="s">
        <v>425</v>
      </c>
      <c r="G1765" s="75" t="s">
        <v>426</v>
      </c>
    </row>
    <row r="1766" spans="1:7">
      <c r="A1766" s="71">
        <v>1989</v>
      </c>
      <c r="B1766" s="71" t="s">
        <v>418</v>
      </c>
      <c r="C1766" t="s">
        <v>5</v>
      </c>
      <c r="D1766" s="71" t="s">
        <v>4</v>
      </c>
      <c r="E1766" s="70">
        <f>IF('FT Employment'!DN$11&lt;0,"N/A",'FT Employment'!DN$11)</f>
        <v>2817644</v>
      </c>
      <c r="F1766" s="70"/>
    </row>
    <row r="1767" spans="1:7">
      <c r="A1767" s="71">
        <v>1989</v>
      </c>
      <c r="B1767" s="71" t="s">
        <v>418</v>
      </c>
      <c r="C1767" t="s">
        <v>6</v>
      </c>
      <c r="D1767" s="71" t="s">
        <v>4</v>
      </c>
      <c r="E1767" s="70">
        <f>IF('FT Employment'!DN$33&lt;0,"N/A",'FT Employment'!DN$33)</f>
        <v>128831</v>
      </c>
      <c r="F1767" s="70" t="s">
        <v>425</v>
      </c>
      <c r="G1767" s="75" t="s">
        <v>426</v>
      </c>
    </row>
    <row r="1768" spans="1:7">
      <c r="A1768" s="71">
        <v>1989</v>
      </c>
      <c r="B1768" s="71" t="s">
        <v>418</v>
      </c>
      <c r="C1768" t="s">
        <v>7</v>
      </c>
      <c r="D1768" s="71" t="s">
        <v>4</v>
      </c>
      <c r="E1768" s="70">
        <f>IF('FT Employment'!DN$37&lt;0,"N/A",'FT Employment'!DN$37)</f>
        <v>26480</v>
      </c>
      <c r="F1768" s="70" t="s">
        <v>425</v>
      </c>
      <c r="G1768" s="75" t="s">
        <v>426</v>
      </c>
    </row>
    <row r="1769" spans="1:7">
      <c r="A1769" s="71">
        <v>1989</v>
      </c>
      <c r="B1769" s="71" t="s">
        <v>418</v>
      </c>
      <c r="C1769" t="s">
        <v>8</v>
      </c>
      <c r="D1769" s="71" t="s">
        <v>4</v>
      </c>
      <c r="E1769" s="70">
        <f>IF('FT Employment'!DN$36&lt;0,"N/A",'FT Employment'!DN$36)</f>
        <v>37768</v>
      </c>
      <c r="F1769" s="70" t="s">
        <v>427</v>
      </c>
      <c r="G1769" s="75" t="s">
        <v>428</v>
      </c>
    </row>
    <row r="1770" spans="1:7">
      <c r="A1770" s="71">
        <v>1989</v>
      </c>
      <c r="B1770" s="71" t="s">
        <v>418</v>
      </c>
      <c r="C1770" t="s">
        <v>9</v>
      </c>
      <c r="D1770" s="71" t="s">
        <v>4</v>
      </c>
      <c r="E1770" s="70">
        <f>IF('FT Employment'!DN$13&lt;0,"N/A",'FT Employment'!DN$13)</f>
        <v>1055312</v>
      </c>
      <c r="F1770" s="70" t="s">
        <v>429</v>
      </c>
      <c r="G1770" s="75" t="s">
        <v>422</v>
      </c>
    </row>
    <row r="1771" spans="1:7">
      <c r="A1771" s="71">
        <v>1989</v>
      </c>
      <c r="B1771" s="71" t="s">
        <v>418</v>
      </c>
      <c r="C1771" t="s">
        <v>10</v>
      </c>
      <c r="D1771" s="71" t="s">
        <v>4</v>
      </c>
      <c r="E1771" s="70">
        <f>IF('FT Employment'!DN$46&lt;0,"N/A",'FT Employment'!DN$46)</f>
        <v>75681</v>
      </c>
      <c r="F1771" s="70" t="s">
        <v>427</v>
      </c>
      <c r="G1771" s="75" t="s">
        <v>428</v>
      </c>
    </row>
    <row r="1772" spans="1:7">
      <c r="A1772" s="71">
        <v>1989</v>
      </c>
      <c r="B1772" s="71" t="s">
        <v>418</v>
      </c>
      <c r="C1772" t="s">
        <v>11</v>
      </c>
      <c r="D1772" s="71" t="s">
        <v>4</v>
      </c>
      <c r="E1772" s="70">
        <f>IF('FT Employment'!DN$47&lt;0,"N/A",'FT Employment'!DN$47)</f>
        <v>75681</v>
      </c>
      <c r="F1772" s="70" t="s">
        <v>427</v>
      </c>
      <c r="G1772" s="75" t="s">
        <v>428</v>
      </c>
    </row>
    <row r="1773" spans="1:7">
      <c r="A1773" s="71">
        <v>1989</v>
      </c>
      <c r="B1773" s="71" t="s">
        <v>418</v>
      </c>
      <c r="C1773" t="s">
        <v>13</v>
      </c>
      <c r="D1773" s="71" t="s">
        <v>4</v>
      </c>
      <c r="E1773" s="70">
        <f>IF(E1772="N/A","N/A",E1771-E1772)</f>
        <v>0</v>
      </c>
      <c r="F1773" s="70" t="s">
        <v>427</v>
      </c>
      <c r="G1773" s="75" t="s">
        <v>428</v>
      </c>
    </row>
    <row r="1774" spans="1:7">
      <c r="A1774" s="71">
        <v>1989</v>
      </c>
      <c r="B1774" s="71" t="s">
        <v>418</v>
      </c>
      <c r="C1774" t="s">
        <v>14</v>
      </c>
      <c r="D1774" s="71" t="s">
        <v>4</v>
      </c>
      <c r="E1774" s="70">
        <f>IF('FT Employment'!DN$34&lt;0,"N/A",'FT Employment'!DN$34)</f>
        <v>0</v>
      </c>
      <c r="F1774" s="70" t="s">
        <v>427</v>
      </c>
      <c r="G1774" s="75" t="s">
        <v>431</v>
      </c>
    </row>
    <row r="1775" spans="1:7">
      <c r="A1775" s="71">
        <v>1989</v>
      </c>
      <c r="B1775" s="71" t="s">
        <v>418</v>
      </c>
      <c r="C1775" t="s">
        <v>15</v>
      </c>
      <c r="D1775" s="71" t="s">
        <v>4</v>
      </c>
      <c r="E1775" s="70">
        <f>IF('FT Employment'!DN$35&lt;0,"N/A",'FT Employment'!DN$35)</f>
        <v>0</v>
      </c>
      <c r="F1775" s="70" t="s">
        <v>427</v>
      </c>
      <c r="G1775" s="75" t="s">
        <v>431</v>
      </c>
    </row>
    <row r="1776" spans="1:7">
      <c r="A1776" s="71">
        <v>1989</v>
      </c>
      <c r="B1776" s="71" t="s">
        <v>418</v>
      </c>
      <c r="C1776" t="s">
        <v>16</v>
      </c>
      <c r="D1776" s="71" t="s">
        <v>4</v>
      </c>
      <c r="E1776" s="70">
        <f>IF(E1775="N/A","N/A",E1774-E1775)</f>
        <v>0</v>
      </c>
      <c r="F1776" s="70" t="s">
        <v>427</v>
      </c>
      <c r="G1776" s="75" t="s">
        <v>431</v>
      </c>
    </row>
    <row r="1777" spans="1:7">
      <c r="A1777" s="71">
        <v>1989</v>
      </c>
      <c r="B1777" s="71" t="s">
        <v>418</v>
      </c>
      <c r="C1777" t="s">
        <v>17</v>
      </c>
      <c r="D1777" s="71" t="s">
        <v>4</v>
      </c>
      <c r="E1777" s="70">
        <f>IF('FT Employment'!DN$16&lt;0,"N/A",'FT Employment'!DN$16)</f>
        <v>15986</v>
      </c>
      <c r="F1777" s="70" t="s">
        <v>427</v>
      </c>
      <c r="G1777" s="75" t="s">
        <v>428</v>
      </c>
    </row>
    <row r="1778" spans="1:7">
      <c r="A1778" s="71">
        <v>1989</v>
      </c>
      <c r="B1778" s="71" t="s">
        <v>418</v>
      </c>
      <c r="C1778" t="s">
        <v>18</v>
      </c>
      <c r="D1778" s="71" t="s">
        <v>4</v>
      </c>
      <c r="E1778" s="70">
        <f>IF('FT Employment'!DN$41&lt;0,"N/A",'FT Employment'!DN$41)</f>
        <v>3534</v>
      </c>
      <c r="F1778" s="70" t="s">
        <v>432</v>
      </c>
      <c r="G1778" s="75" t="s">
        <v>430</v>
      </c>
    </row>
    <row r="1779" spans="1:7">
      <c r="A1779" s="71">
        <v>1989</v>
      </c>
      <c r="B1779" s="71" t="s">
        <v>418</v>
      </c>
      <c r="C1779" t="s">
        <v>19</v>
      </c>
      <c r="D1779" s="71" t="s">
        <v>4</v>
      </c>
      <c r="E1779" s="70">
        <f>IF('FT Employment'!DN$15&lt;0,"N/A",'FT Employment'!DN$15)</f>
        <v>50321</v>
      </c>
      <c r="F1779" s="70" t="s">
        <v>427</v>
      </c>
      <c r="G1779" s="75" t="s">
        <v>430</v>
      </c>
    </row>
    <row r="1780" spans="1:7">
      <c r="A1780" s="71">
        <v>1989</v>
      </c>
      <c r="B1780" s="71" t="s">
        <v>418</v>
      </c>
      <c r="C1780" t="s">
        <v>20</v>
      </c>
      <c r="D1780" s="71" t="s">
        <v>4</v>
      </c>
      <c r="E1780" s="70">
        <f>IF('FT Employment'!DN$52&lt;0,"N/A",'FT Employment'!DN$52)</f>
        <v>14288</v>
      </c>
      <c r="F1780" s="70" t="s">
        <v>432</v>
      </c>
      <c r="G1780" s="75" t="s">
        <v>430</v>
      </c>
    </row>
    <row r="1781" spans="1:7">
      <c r="A1781" s="71">
        <v>1989</v>
      </c>
      <c r="B1781" s="71" t="s">
        <v>418</v>
      </c>
      <c r="C1781" t="s">
        <v>21</v>
      </c>
      <c r="D1781" s="71" t="s">
        <v>4</v>
      </c>
      <c r="E1781" s="70">
        <f>IF('FT Employment'!DN$48&lt;0,"N/A",'FT Employment'!DN$48)</f>
        <v>12652</v>
      </c>
      <c r="F1781" s="70" t="s">
        <v>434</v>
      </c>
      <c r="G1781" s="75" t="s">
        <v>422</v>
      </c>
    </row>
    <row r="1782" spans="1:7">
      <c r="A1782" s="71">
        <v>1989</v>
      </c>
      <c r="B1782" s="71" t="s">
        <v>418</v>
      </c>
      <c r="C1782" t="s">
        <v>421</v>
      </c>
      <c r="D1782" s="71" t="s">
        <v>4</v>
      </c>
      <c r="E1782" s="70">
        <f>IF('FT Employment'!DN$38&lt;0,"N/A",'FT Employment'!DN$38)</f>
        <v>226331</v>
      </c>
      <c r="F1782" s="70" t="s">
        <v>427</v>
      </c>
      <c r="G1782" s="75" t="s">
        <v>433</v>
      </c>
    </row>
    <row r="1783" spans="1:7">
      <c r="A1783" s="71">
        <v>1989</v>
      </c>
      <c r="B1783" s="71" t="s">
        <v>418</v>
      </c>
      <c r="C1783" t="s">
        <v>22</v>
      </c>
      <c r="D1783" s="71" t="s">
        <v>4</v>
      </c>
      <c r="E1783" s="70">
        <f>IF('FT Employment'!DN$39&lt;0,"N/A",'FT Employment'!DN$39)</f>
        <v>69232</v>
      </c>
      <c r="F1783" s="70" t="s">
        <v>427</v>
      </c>
      <c r="G1783" s="75" t="s">
        <v>433</v>
      </c>
    </row>
    <row r="1784" spans="1:7">
      <c r="A1784" s="71">
        <v>1989</v>
      </c>
      <c r="B1784" s="71" t="s">
        <v>418</v>
      </c>
      <c r="C1784" t="s">
        <v>23</v>
      </c>
      <c r="D1784" s="71" t="s">
        <v>4</v>
      </c>
      <c r="E1784" s="70">
        <f>IF('FT Employment'!DN$40&lt;0,"N/A",'FT Employment'!DN$40)</f>
        <v>157099</v>
      </c>
      <c r="F1784" s="70" t="s">
        <v>427</v>
      </c>
      <c r="G1784" s="75" t="s">
        <v>433</v>
      </c>
    </row>
    <row r="1785" spans="1:7">
      <c r="A1785" s="71">
        <v>1989</v>
      </c>
      <c r="B1785" s="71" t="s">
        <v>418</v>
      </c>
      <c r="C1785" t="s">
        <v>24</v>
      </c>
      <c r="D1785" s="71" t="s">
        <v>4</v>
      </c>
      <c r="E1785" s="70">
        <f>IF('FT Employment'!DN$32&lt;0,"N/A",'FT Employment'!DN$32)</f>
        <v>63480</v>
      </c>
      <c r="F1785" s="70" t="s">
        <v>435</v>
      </c>
      <c r="G1785" s="75" t="s">
        <v>436</v>
      </c>
    </row>
    <row r="1786" spans="1:7">
      <c r="A1786" s="71">
        <v>1989</v>
      </c>
      <c r="B1786" s="71" t="s">
        <v>418</v>
      </c>
      <c r="C1786" t="s">
        <v>25</v>
      </c>
      <c r="D1786" s="71" t="s">
        <v>4</v>
      </c>
      <c r="E1786" s="70">
        <f>IF('FT Employment'!DN$42&lt;0,"N/A",'FT Employment'!DN$42)</f>
        <v>25463</v>
      </c>
      <c r="F1786" s="70" t="s">
        <v>434</v>
      </c>
      <c r="G1786" s="75" t="s">
        <v>437</v>
      </c>
    </row>
    <row r="1787" spans="1:7">
      <c r="A1787" s="71">
        <v>1989</v>
      </c>
      <c r="B1787" s="71" t="s">
        <v>418</v>
      </c>
      <c r="C1787" t="s">
        <v>26</v>
      </c>
      <c r="D1787" s="71" t="s">
        <v>4</v>
      </c>
      <c r="E1787" s="70">
        <f>IF('FT Employment'!DN$45&lt;0,"N/A",'FT Employment'!DN$45)</f>
        <v>22236</v>
      </c>
      <c r="F1787" s="70" t="s">
        <v>427</v>
      </c>
      <c r="G1787" s="75" t="s">
        <v>69</v>
      </c>
    </row>
    <row r="1788" spans="1:7">
      <c r="A1788" s="71">
        <v>1989</v>
      </c>
      <c r="B1788" s="71" t="s">
        <v>418</v>
      </c>
      <c r="C1788" t="s">
        <v>27</v>
      </c>
      <c r="D1788" s="71" t="s">
        <v>4</v>
      </c>
      <c r="E1788" s="70">
        <f>IF('FT Employment'!DN$44&lt;0,"N/A",'FT Employment'!DN$44)</f>
        <v>207901</v>
      </c>
      <c r="F1788" s="70" t="s">
        <v>427</v>
      </c>
      <c r="G1788" s="75" t="s">
        <v>69</v>
      </c>
    </row>
    <row r="1789" spans="1:7">
      <c r="A1789" s="71">
        <v>1989</v>
      </c>
      <c r="B1789" s="71" t="s">
        <v>418</v>
      </c>
      <c r="C1789" t="s">
        <v>28</v>
      </c>
      <c r="D1789" s="71" t="s">
        <v>4</v>
      </c>
      <c r="E1789" s="70">
        <f>IF('FT Employment'!DN$51&lt;0,"N/A",'FT Employment'!DN$51)</f>
        <v>0</v>
      </c>
      <c r="F1789" s="70" t="s">
        <v>422</v>
      </c>
      <c r="G1789" s="76" t="s">
        <v>422</v>
      </c>
    </row>
    <row r="1790" spans="1:7">
      <c r="A1790" s="71">
        <v>1989</v>
      </c>
      <c r="B1790" s="71" t="s">
        <v>418</v>
      </c>
      <c r="C1790" t="s">
        <v>29</v>
      </c>
      <c r="D1790" s="71" t="s">
        <v>4</v>
      </c>
      <c r="E1790" s="70">
        <f>IF('FT Employment'!DN$50&lt;0,"N/A",'FT Employment'!DN$50)</f>
        <v>0</v>
      </c>
      <c r="F1790" s="70" t="s">
        <v>422</v>
      </c>
      <c r="G1790" s="76" t="s">
        <v>422</v>
      </c>
    </row>
    <row r="1791" spans="1:7">
      <c r="A1791" s="71">
        <v>1989</v>
      </c>
      <c r="B1791" s="71" t="s">
        <v>418</v>
      </c>
      <c r="C1791" t="s">
        <v>30</v>
      </c>
      <c r="D1791" s="71" t="s">
        <v>4</v>
      </c>
      <c r="E1791" s="70">
        <f>IF('FT Employment'!DN$56&lt;0,"N/A",'FT Employment'!DN$56)</f>
        <v>0</v>
      </c>
      <c r="F1791" s="70" t="s">
        <v>422</v>
      </c>
      <c r="G1791" s="76" t="s">
        <v>422</v>
      </c>
    </row>
    <row r="1792" spans="1:7">
      <c r="A1792" s="71">
        <v>1989</v>
      </c>
      <c r="B1792" s="71" t="s">
        <v>418</v>
      </c>
      <c r="C1792" t="s">
        <v>31</v>
      </c>
      <c r="D1792" s="71" t="s">
        <v>4</v>
      </c>
      <c r="E1792" s="70">
        <f>IF('FT Employment'!DN$57&lt;0,"N/A",'FT Employment'!DN$57)</f>
        <v>0</v>
      </c>
      <c r="F1792" s="70" t="s">
        <v>422</v>
      </c>
      <c r="G1792" s="76" t="s">
        <v>422</v>
      </c>
    </row>
    <row r="1793" spans="1:7">
      <c r="A1793" s="71">
        <v>1989</v>
      </c>
      <c r="B1793" s="71" t="s">
        <v>418</v>
      </c>
      <c r="C1793" t="s">
        <v>32</v>
      </c>
      <c r="D1793" s="71" t="s">
        <v>4</v>
      </c>
      <c r="E1793" s="70">
        <f>IF('FT Employment'!DN$58&lt;0,"N/A",'FT Employment'!DN$58)</f>
        <v>0</v>
      </c>
      <c r="F1793" s="70" t="s">
        <v>422</v>
      </c>
      <c r="G1793" s="76" t="s">
        <v>422</v>
      </c>
    </row>
    <row r="1794" spans="1:7">
      <c r="A1794" s="71">
        <v>1989</v>
      </c>
      <c r="B1794" s="71" t="s">
        <v>418</v>
      </c>
      <c r="C1794" t="s">
        <v>33</v>
      </c>
      <c r="D1794" s="71" t="s">
        <v>4</v>
      </c>
      <c r="E1794" s="70">
        <f>IF('FT Employment'!DN$59&lt;0,"N/A",'FT Employment'!DN$59)</f>
        <v>0</v>
      </c>
      <c r="F1794" s="70" t="s">
        <v>422</v>
      </c>
      <c r="G1794" s="76" t="s">
        <v>422</v>
      </c>
    </row>
    <row r="1795" spans="1:7">
      <c r="A1795" s="71">
        <v>1989</v>
      </c>
      <c r="B1795" s="71" t="s">
        <v>418</v>
      </c>
      <c r="C1795" t="s">
        <v>34</v>
      </c>
      <c r="D1795" s="71" t="s">
        <v>4</v>
      </c>
      <c r="E1795" s="70">
        <f>IF('FT Employment'!DN$17&lt;0,"N/A",'FT Employment'!DN$17)</f>
        <v>13111</v>
      </c>
      <c r="F1795" s="70" t="s">
        <v>432</v>
      </c>
      <c r="G1795" s="76" t="s">
        <v>443</v>
      </c>
    </row>
    <row r="1796" spans="1:7">
      <c r="A1796" s="71">
        <v>1989</v>
      </c>
      <c r="B1796" s="71" t="s">
        <v>418</v>
      </c>
      <c r="C1796" t="s">
        <v>35</v>
      </c>
      <c r="D1796" s="71" t="s">
        <v>4</v>
      </c>
      <c r="E1796" s="70">
        <f>IF('FT Employment'!DN$18&lt;0,"N/A",'FT Employment'!DN$18)</f>
        <v>0</v>
      </c>
      <c r="F1796" s="70" t="s">
        <v>432</v>
      </c>
      <c r="G1796" s="75" t="s">
        <v>439</v>
      </c>
    </row>
    <row r="1797" spans="1:7">
      <c r="A1797" s="71">
        <v>1989</v>
      </c>
      <c r="B1797" s="71" t="s">
        <v>418</v>
      </c>
      <c r="C1797" t="s">
        <v>36</v>
      </c>
      <c r="D1797" s="71" t="s">
        <v>4</v>
      </c>
      <c r="E1797" s="70">
        <f>IF('FT Employment'!DN$19&lt;0,"N/A",'FT Employment'!DN$19)</f>
        <v>0</v>
      </c>
      <c r="F1797" s="70" t="s">
        <v>432</v>
      </c>
      <c r="G1797" s="75" t="s">
        <v>439</v>
      </c>
    </row>
    <row r="1798" spans="1:7">
      <c r="A1798" s="71">
        <v>1989</v>
      </c>
      <c r="B1798" s="71" t="s">
        <v>418</v>
      </c>
      <c r="C1798" t="s">
        <v>37</v>
      </c>
      <c r="D1798" s="71" t="s">
        <v>4</v>
      </c>
      <c r="E1798" s="70">
        <f>IF('FT Employment'!DN$20&lt;0,"N/A",'FT Employment'!DN$20)</f>
        <v>0</v>
      </c>
      <c r="F1798" s="70" t="s">
        <v>432</v>
      </c>
      <c r="G1798" s="75" t="s">
        <v>439</v>
      </c>
    </row>
    <row r="1799" spans="1:7">
      <c r="A1799" s="71">
        <v>1989</v>
      </c>
      <c r="B1799" s="71" t="s">
        <v>418</v>
      </c>
      <c r="C1799" t="s">
        <v>38</v>
      </c>
      <c r="D1799" s="71" t="s">
        <v>4</v>
      </c>
      <c r="E1799" s="70">
        <f>IF('FT Employment'!DN$28&lt;0,"N/A",'FT Employment'!DN$28)</f>
        <v>0</v>
      </c>
      <c r="F1799" s="70" t="s">
        <v>432</v>
      </c>
      <c r="G1799" s="75" t="s">
        <v>440</v>
      </c>
    </row>
    <row r="1800" spans="1:7">
      <c r="A1800" s="71">
        <v>1989</v>
      </c>
      <c r="B1800" s="71" t="s">
        <v>418</v>
      </c>
      <c r="C1800" t="s">
        <v>39</v>
      </c>
      <c r="D1800" s="71" t="s">
        <v>4</v>
      </c>
      <c r="E1800" s="70">
        <f>IF('FT Employment'!DN$29&lt;0,"N/A",'FT Employment'!DN$29)</f>
        <v>0</v>
      </c>
      <c r="F1800" s="70" t="s">
        <v>432</v>
      </c>
      <c r="G1800" s="75" t="s">
        <v>440</v>
      </c>
    </row>
    <row r="1801" spans="1:7">
      <c r="A1801" s="71">
        <v>1989</v>
      </c>
      <c r="B1801" s="71" t="s">
        <v>418</v>
      </c>
      <c r="C1801" t="s">
        <v>40</v>
      </c>
      <c r="D1801" s="71" t="s">
        <v>4</v>
      </c>
      <c r="E1801" s="70">
        <f>IF('FT Employment'!DN$30&lt;0,"N/A",'FT Employment'!DN$30)</f>
        <v>0</v>
      </c>
      <c r="F1801" s="70" t="s">
        <v>432</v>
      </c>
      <c r="G1801" s="75" t="s">
        <v>440</v>
      </c>
    </row>
    <row r="1802" spans="1:7">
      <c r="A1802" s="71">
        <v>1989</v>
      </c>
      <c r="B1802" s="71" t="s">
        <v>418</v>
      </c>
      <c r="C1802" t="s">
        <v>208</v>
      </c>
      <c r="D1802" s="71" t="s">
        <v>4</v>
      </c>
      <c r="E1802" s="70">
        <f>IF('FT Employment'!DN$31&lt;0,"N/A",'FT Employment'!DN$31)</f>
        <v>13111</v>
      </c>
      <c r="F1802" s="70" t="s">
        <v>432</v>
      </c>
      <c r="G1802" s="75" t="s">
        <v>441</v>
      </c>
    </row>
    <row r="1803" spans="1:7">
      <c r="A1803" s="71">
        <v>1989</v>
      </c>
      <c r="B1803" s="71" t="s">
        <v>418</v>
      </c>
      <c r="C1803" t="s">
        <v>42</v>
      </c>
      <c r="D1803" s="71" t="s">
        <v>4</v>
      </c>
      <c r="E1803" s="70">
        <f>IF('FT Employment'!DN$43&lt;0,"N/A",'FT Employment'!DN$43)</f>
        <v>4550</v>
      </c>
      <c r="F1803" s="70" t="s">
        <v>432</v>
      </c>
      <c r="G1803" s="75" t="s">
        <v>237</v>
      </c>
    </row>
    <row r="1804" spans="1:7">
      <c r="A1804" s="71">
        <v>1989</v>
      </c>
      <c r="B1804" s="71" t="s">
        <v>418</v>
      </c>
      <c r="C1804" t="s">
        <v>43</v>
      </c>
      <c r="D1804" s="71" t="s">
        <v>4</v>
      </c>
      <c r="E1804" s="70">
        <f>IF('FT Employment'!DN$12&lt;0,"N/A",'FT Employment'!DN$12)</f>
        <v>23548</v>
      </c>
      <c r="F1804" s="70" t="s">
        <v>432</v>
      </c>
      <c r="G1804" s="75" t="s">
        <v>438</v>
      </c>
    </row>
    <row r="1805" spans="1:7">
      <c r="A1805" s="71">
        <v>1989</v>
      </c>
      <c r="B1805" s="71" t="s">
        <v>418</v>
      </c>
      <c r="C1805" t="s">
        <v>44</v>
      </c>
      <c r="D1805" s="71" t="s">
        <v>4</v>
      </c>
      <c r="E1805" s="70">
        <f>IF('FT Employment'!DN$14&lt;0,"N/A",'FT Employment'!DN$14)</f>
        <v>661422</v>
      </c>
      <c r="F1805" s="70" t="s">
        <v>442</v>
      </c>
      <c r="G1805" s="75" t="s">
        <v>71</v>
      </c>
    </row>
    <row r="1806" spans="1:7">
      <c r="A1806" s="71">
        <v>1989</v>
      </c>
      <c r="B1806" s="71" t="s">
        <v>418</v>
      </c>
      <c r="C1806" t="s">
        <v>45</v>
      </c>
      <c r="D1806" s="71" t="s">
        <v>4</v>
      </c>
      <c r="E1806" s="70">
        <f>IF('FT Employment'!DN$54&lt;0,"N/A",'FT Employment'!DN$54)</f>
        <v>0</v>
      </c>
      <c r="F1806" s="70" t="s">
        <v>422</v>
      </c>
      <c r="G1806" s="75" t="s">
        <v>422</v>
      </c>
    </row>
    <row r="1807" spans="1:7">
      <c r="A1807" s="71">
        <v>1989</v>
      </c>
      <c r="B1807" s="71" t="s">
        <v>418</v>
      </c>
      <c r="C1807" t="s">
        <v>46</v>
      </c>
      <c r="D1807" s="71" t="s">
        <v>4</v>
      </c>
      <c r="E1807" s="70">
        <f>IF('FT Employment'!DN$53&lt;0,"N/A",'FT Employment'!DN$53)</f>
        <v>148749</v>
      </c>
      <c r="F1807" s="70" t="s">
        <v>425</v>
      </c>
      <c r="G1807" s="75" t="s">
        <v>426</v>
      </c>
    </row>
    <row r="1808" spans="1:7">
      <c r="A1808" s="71">
        <v>1990</v>
      </c>
      <c r="B1808" s="71" t="s">
        <v>418</v>
      </c>
      <c r="C1808" t="s">
        <v>5</v>
      </c>
      <c r="D1808" s="71" t="s">
        <v>4</v>
      </c>
      <c r="E1808" s="70">
        <f>IF('FT Employment'!DI$11&lt;0,"N/A",'FT Employment'!DI$11)</f>
        <v>2797596</v>
      </c>
      <c r="F1808" s="70"/>
    </row>
    <row r="1809" spans="1:7">
      <c r="A1809" s="71">
        <v>1990</v>
      </c>
      <c r="B1809" s="71" t="s">
        <v>418</v>
      </c>
      <c r="C1809" t="s">
        <v>6</v>
      </c>
      <c r="D1809" s="71" t="s">
        <v>4</v>
      </c>
      <c r="E1809" s="70">
        <f>IF('FT Employment'!DI$33&lt;0,"N/A",'FT Employment'!DI$33)</f>
        <v>133415</v>
      </c>
      <c r="F1809" s="70" t="s">
        <v>425</v>
      </c>
      <c r="G1809" s="75" t="s">
        <v>426</v>
      </c>
    </row>
    <row r="1810" spans="1:7">
      <c r="A1810" s="71">
        <v>1990</v>
      </c>
      <c r="B1810" s="71" t="s">
        <v>418</v>
      </c>
      <c r="C1810" t="s">
        <v>7</v>
      </c>
      <c r="D1810" s="71" t="s">
        <v>4</v>
      </c>
      <c r="E1810" s="70">
        <f>IF('FT Employment'!DI$37&lt;0,"N/A",'FT Employment'!DI$37)</f>
        <v>26429</v>
      </c>
      <c r="F1810" s="70" t="s">
        <v>425</v>
      </c>
      <c r="G1810" s="75" t="s">
        <v>426</v>
      </c>
    </row>
    <row r="1811" spans="1:7">
      <c r="A1811" s="71">
        <v>1990</v>
      </c>
      <c r="B1811" s="71" t="s">
        <v>418</v>
      </c>
      <c r="C1811" t="s">
        <v>8</v>
      </c>
      <c r="D1811" s="71" t="s">
        <v>4</v>
      </c>
      <c r="E1811" s="70">
        <f>IF('FT Employment'!DI$36&lt;0,"N/A",'FT Employment'!DI$36)</f>
        <v>41279</v>
      </c>
      <c r="F1811" s="70" t="s">
        <v>427</v>
      </c>
      <c r="G1811" s="75" t="s">
        <v>428</v>
      </c>
    </row>
    <row r="1812" spans="1:7">
      <c r="A1812" s="71">
        <v>1990</v>
      </c>
      <c r="B1812" s="71" t="s">
        <v>418</v>
      </c>
      <c r="C1812" t="s">
        <v>9</v>
      </c>
      <c r="D1812" s="71" t="s">
        <v>4</v>
      </c>
      <c r="E1812" s="70">
        <f>IF('FT Employment'!DI$13&lt;0,"N/A",'FT Employment'!DI$13)</f>
        <v>1011896</v>
      </c>
      <c r="F1812" s="70" t="s">
        <v>429</v>
      </c>
      <c r="G1812" s="75" t="s">
        <v>422</v>
      </c>
    </row>
    <row r="1813" spans="1:7">
      <c r="A1813" s="71">
        <v>1990</v>
      </c>
      <c r="B1813" s="71" t="s">
        <v>418</v>
      </c>
      <c r="C1813" t="s">
        <v>10</v>
      </c>
      <c r="D1813" s="71" t="s">
        <v>4</v>
      </c>
      <c r="E1813" s="70">
        <f>IF('FT Employment'!DI$46&lt;0,"N/A",'FT Employment'!DI$46)</f>
        <v>75961</v>
      </c>
      <c r="F1813" s="70" t="s">
        <v>427</v>
      </c>
      <c r="G1813" s="75" t="s">
        <v>428</v>
      </c>
    </row>
    <row r="1814" spans="1:7">
      <c r="A1814" s="71">
        <v>1990</v>
      </c>
      <c r="B1814" s="71" t="s">
        <v>418</v>
      </c>
      <c r="C1814" t="s">
        <v>11</v>
      </c>
      <c r="D1814" s="71" t="s">
        <v>4</v>
      </c>
      <c r="E1814" s="70">
        <f>IF('FT Employment'!DI$47&lt;0,"N/A",'FT Employment'!DI$47)</f>
        <v>75961</v>
      </c>
      <c r="F1814" s="70" t="s">
        <v>427</v>
      </c>
      <c r="G1814" s="75" t="s">
        <v>428</v>
      </c>
    </row>
    <row r="1815" spans="1:7">
      <c r="A1815" s="71">
        <v>1990</v>
      </c>
      <c r="B1815" s="71" t="s">
        <v>418</v>
      </c>
      <c r="C1815" t="s">
        <v>13</v>
      </c>
      <c r="D1815" s="71" t="s">
        <v>4</v>
      </c>
      <c r="E1815" s="70">
        <f>IF(E1814="N/A","N/A",E1813-E1814)</f>
        <v>0</v>
      </c>
      <c r="F1815" s="70" t="s">
        <v>427</v>
      </c>
      <c r="G1815" s="75" t="s">
        <v>428</v>
      </c>
    </row>
    <row r="1816" spans="1:7">
      <c r="A1816" s="71">
        <v>1990</v>
      </c>
      <c r="B1816" s="71" t="s">
        <v>418</v>
      </c>
      <c r="C1816" t="s">
        <v>14</v>
      </c>
      <c r="D1816" s="71" t="s">
        <v>4</v>
      </c>
      <c r="E1816" s="70">
        <f>IF('FT Employment'!DI$34&lt;0,"N/A",'FT Employment'!DI$34)</f>
        <v>0</v>
      </c>
      <c r="F1816" s="70" t="s">
        <v>427</v>
      </c>
      <c r="G1816" s="75" t="s">
        <v>431</v>
      </c>
    </row>
    <row r="1817" spans="1:7">
      <c r="A1817" s="71">
        <v>1990</v>
      </c>
      <c r="B1817" s="71" t="s">
        <v>418</v>
      </c>
      <c r="C1817" t="s">
        <v>15</v>
      </c>
      <c r="D1817" s="71" t="s">
        <v>4</v>
      </c>
      <c r="E1817" s="70">
        <f>IF('FT Employment'!DI$35&lt;0,"N/A",'FT Employment'!DI$35)</f>
        <v>0</v>
      </c>
      <c r="F1817" s="70" t="s">
        <v>427</v>
      </c>
      <c r="G1817" s="75" t="s">
        <v>431</v>
      </c>
    </row>
    <row r="1818" spans="1:7">
      <c r="A1818" s="71">
        <v>1990</v>
      </c>
      <c r="B1818" s="71" t="s">
        <v>418</v>
      </c>
      <c r="C1818" t="s">
        <v>16</v>
      </c>
      <c r="D1818" s="71" t="s">
        <v>4</v>
      </c>
      <c r="E1818" s="70">
        <f>IF(E1817="N/A","N/A",E1816-E1817)</f>
        <v>0</v>
      </c>
      <c r="F1818" s="70" t="s">
        <v>427</v>
      </c>
      <c r="G1818" s="75" t="s">
        <v>431</v>
      </c>
    </row>
    <row r="1819" spans="1:7">
      <c r="A1819" s="71">
        <v>1990</v>
      </c>
      <c r="B1819" s="71" t="s">
        <v>418</v>
      </c>
      <c r="C1819" t="s">
        <v>17</v>
      </c>
      <c r="D1819" s="71" t="s">
        <v>4</v>
      </c>
      <c r="E1819" s="70">
        <f>IF('FT Employment'!DI$16&lt;0,"N/A",'FT Employment'!DI$16)</f>
        <v>18718</v>
      </c>
      <c r="F1819" s="70" t="s">
        <v>427</v>
      </c>
      <c r="G1819" s="75" t="s">
        <v>428</v>
      </c>
    </row>
    <row r="1820" spans="1:7">
      <c r="A1820" s="71">
        <v>1990</v>
      </c>
      <c r="B1820" s="71" t="s">
        <v>418</v>
      </c>
      <c r="C1820" t="s">
        <v>18</v>
      </c>
      <c r="D1820" s="71" t="s">
        <v>4</v>
      </c>
      <c r="E1820" s="70">
        <f>IF('FT Employment'!DI$41&lt;0,"N/A",'FT Employment'!DI$41)</f>
        <v>3663</v>
      </c>
      <c r="F1820" s="70" t="s">
        <v>432</v>
      </c>
      <c r="G1820" s="75" t="s">
        <v>430</v>
      </c>
    </row>
    <row r="1821" spans="1:7">
      <c r="A1821" s="71">
        <v>1990</v>
      </c>
      <c r="B1821" s="71" t="s">
        <v>418</v>
      </c>
      <c r="C1821" t="s">
        <v>19</v>
      </c>
      <c r="D1821" s="71" t="s">
        <v>4</v>
      </c>
      <c r="E1821" s="70">
        <f>IF('FT Employment'!DI$15&lt;0,"N/A",'FT Employment'!DI$15)</f>
        <v>50846</v>
      </c>
      <c r="F1821" s="70" t="s">
        <v>427</v>
      </c>
      <c r="G1821" s="75" t="s">
        <v>430</v>
      </c>
    </row>
    <row r="1822" spans="1:7">
      <c r="A1822" s="71">
        <v>1990</v>
      </c>
      <c r="B1822" s="71" t="s">
        <v>418</v>
      </c>
      <c r="C1822" t="s">
        <v>20</v>
      </c>
      <c r="D1822" s="71" t="s">
        <v>4</v>
      </c>
      <c r="E1822" s="70">
        <f>IF('FT Employment'!DI$52&lt;0,"N/A",'FT Employment'!DI$52)</f>
        <v>13745</v>
      </c>
      <c r="F1822" s="70" t="s">
        <v>432</v>
      </c>
      <c r="G1822" s="75" t="s">
        <v>430</v>
      </c>
    </row>
    <row r="1823" spans="1:7">
      <c r="A1823" s="71">
        <v>1990</v>
      </c>
      <c r="B1823" s="71" t="s">
        <v>418</v>
      </c>
      <c r="C1823" t="s">
        <v>21</v>
      </c>
      <c r="D1823" s="71" t="s">
        <v>4</v>
      </c>
      <c r="E1823" s="70">
        <f>IF('FT Employment'!DI$48&lt;0,"N/A",'FT Employment'!DI$48)</f>
        <v>9474</v>
      </c>
      <c r="F1823" s="70" t="s">
        <v>434</v>
      </c>
      <c r="G1823" s="75" t="s">
        <v>422</v>
      </c>
    </row>
    <row r="1824" spans="1:7">
      <c r="A1824" s="71">
        <v>1990</v>
      </c>
      <c r="B1824" s="71" t="s">
        <v>418</v>
      </c>
      <c r="C1824" t="s">
        <v>421</v>
      </c>
      <c r="D1824" s="71" t="s">
        <v>4</v>
      </c>
      <c r="E1824" s="70">
        <f>IF('FT Employment'!DI$38&lt;0,"N/A",'FT Employment'!DI$38)</f>
        <v>248163</v>
      </c>
      <c r="F1824" s="70" t="s">
        <v>427</v>
      </c>
      <c r="G1824" s="75" t="s">
        <v>433</v>
      </c>
    </row>
    <row r="1825" spans="1:7">
      <c r="A1825" s="71">
        <v>1990</v>
      </c>
      <c r="B1825" s="71" t="s">
        <v>418</v>
      </c>
      <c r="C1825" t="s">
        <v>22</v>
      </c>
      <c r="D1825" s="71" t="s">
        <v>4</v>
      </c>
      <c r="E1825" s="70">
        <f>IF('FT Employment'!DI$39&lt;0,"N/A",'FT Employment'!DI$39)</f>
        <v>64898</v>
      </c>
      <c r="F1825" s="70" t="s">
        <v>427</v>
      </c>
      <c r="G1825" s="75" t="s">
        <v>433</v>
      </c>
    </row>
    <row r="1826" spans="1:7">
      <c r="A1826" s="71">
        <v>1990</v>
      </c>
      <c r="B1826" s="71" t="s">
        <v>418</v>
      </c>
      <c r="C1826" t="s">
        <v>23</v>
      </c>
      <c r="D1826" s="71" t="s">
        <v>4</v>
      </c>
      <c r="E1826" s="70">
        <f>IF('FT Employment'!DI$40&lt;0,"N/A",'FT Employment'!DI$40)</f>
        <v>183265</v>
      </c>
      <c r="F1826" s="70" t="s">
        <v>427</v>
      </c>
      <c r="G1826" s="75" t="s">
        <v>433</v>
      </c>
    </row>
    <row r="1827" spans="1:7">
      <c r="A1827" s="71">
        <v>1990</v>
      </c>
      <c r="B1827" s="71" t="s">
        <v>418</v>
      </c>
      <c r="C1827" t="s">
        <v>24</v>
      </c>
      <c r="D1827" s="71" t="s">
        <v>4</v>
      </c>
      <c r="E1827" s="70">
        <f>IF('FT Employment'!DI$32&lt;0,"N/A",'FT Employment'!DI$32)</f>
        <v>63236</v>
      </c>
      <c r="F1827" s="70" t="s">
        <v>435</v>
      </c>
      <c r="G1827" s="75" t="s">
        <v>436</v>
      </c>
    </row>
    <row r="1828" spans="1:7">
      <c r="A1828" s="71">
        <v>1990</v>
      </c>
      <c r="B1828" s="71" t="s">
        <v>418</v>
      </c>
      <c r="C1828" t="s">
        <v>25</v>
      </c>
      <c r="D1828" s="71" t="s">
        <v>4</v>
      </c>
      <c r="E1828" s="70">
        <f>IF('FT Employment'!DI$42&lt;0,"N/A",'FT Employment'!DI$42)</f>
        <v>25187</v>
      </c>
      <c r="F1828" s="70" t="s">
        <v>434</v>
      </c>
      <c r="G1828" s="75" t="s">
        <v>437</v>
      </c>
    </row>
    <row r="1829" spans="1:7">
      <c r="A1829" s="71">
        <v>1990</v>
      </c>
      <c r="B1829" s="71" t="s">
        <v>418</v>
      </c>
      <c r="C1829" t="s">
        <v>26</v>
      </c>
      <c r="D1829" s="71" t="s">
        <v>4</v>
      </c>
      <c r="E1829" s="70">
        <f>IF('FT Employment'!DI$45&lt;0,"N/A",'FT Employment'!DI$45)</f>
        <v>22408</v>
      </c>
      <c r="F1829" s="70" t="s">
        <v>427</v>
      </c>
      <c r="G1829" s="75" t="s">
        <v>69</v>
      </c>
    </row>
    <row r="1830" spans="1:7">
      <c r="A1830" s="71">
        <v>1990</v>
      </c>
      <c r="B1830" s="71" t="s">
        <v>418</v>
      </c>
      <c r="C1830" t="s">
        <v>27</v>
      </c>
      <c r="D1830" s="71" t="s">
        <v>4</v>
      </c>
      <c r="E1830" s="70">
        <f>IF('FT Employment'!DI$44&lt;0,"N/A",'FT Employment'!DI$44)</f>
        <v>208925</v>
      </c>
      <c r="F1830" s="70" t="s">
        <v>427</v>
      </c>
      <c r="G1830" s="75" t="s">
        <v>69</v>
      </c>
    </row>
    <row r="1831" spans="1:7">
      <c r="A1831" s="71">
        <v>1990</v>
      </c>
      <c r="B1831" s="71" t="s">
        <v>418</v>
      </c>
      <c r="C1831" t="s">
        <v>28</v>
      </c>
      <c r="D1831" s="71" t="s">
        <v>4</v>
      </c>
      <c r="E1831" s="70">
        <f>IF('FT Employment'!DI$51&lt;0,"N/A",'FT Employment'!DI$51)</f>
        <v>0</v>
      </c>
      <c r="F1831" s="70" t="s">
        <v>422</v>
      </c>
      <c r="G1831" s="76" t="s">
        <v>422</v>
      </c>
    </row>
    <row r="1832" spans="1:7">
      <c r="A1832" s="71">
        <v>1990</v>
      </c>
      <c r="B1832" s="71" t="s">
        <v>418</v>
      </c>
      <c r="C1832" t="s">
        <v>29</v>
      </c>
      <c r="D1832" s="71" t="s">
        <v>4</v>
      </c>
      <c r="E1832" s="70">
        <f>IF('FT Employment'!DI$50&lt;0,"N/A",'FT Employment'!DI$50)</f>
        <v>0</v>
      </c>
      <c r="F1832" s="70" t="s">
        <v>422</v>
      </c>
      <c r="G1832" s="76" t="s">
        <v>422</v>
      </c>
    </row>
    <row r="1833" spans="1:7">
      <c r="A1833" s="71">
        <v>1990</v>
      </c>
      <c r="B1833" s="71" t="s">
        <v>418</v>
      </c>
      <c r="C1833" t="s">
        <v>30</v>
      </c>
      <c r="D1833" s="71" t="s">
        <v>4</v>
      </c>
      <c r="E1833" s="70">
        <f>IF('FT Employment'!DI$56&lt;0,"N/A",'FT Employment'!DI$56)</f>
        <v>0</v>
      </c>
      <c r="F1833" s="70" t="s">
        <v>422</v>
      </c>
      <c r="G1833" s="76" t="s">
        <v>422</v>
      </c>
    </row>
    <row r="1834" spans="1:7">
      <c r="A1834" s="71">
        <v>1990</v>
      </c>
      <c r="B1834" s="71" t="s">
        <v>418</v>
      </c>
      <c r="C1834" t="s">
        <v>31</v>
      </c>
      <c r="D1834" s="71" t="s">
        <v>4</v>
      </c>
      <c r="E1834" s="70">
        <f>IF('FT Employment'!DI$57&lt;0,"N/A",'FT Employment'!DI$57)</f>
        <v>0</v>
      </c>
      <c r="F1834" s="70" t="s">
        <v>422</v>
      </c>
      <c r="G1834" s="76" t="s">
        <v>422</v>
      </c>
    </row>
    <row r="1835" spans="1:7">
      <c r="A1835" s="71">
        <v>1990</v>
      </c>
      <c r="B1835" s="71" t="s">
        <v>418</v>
      </c>
      <c r="C1835" t="s">
        <v>32</v>
      </c>
      <c r="D1835" s="71" t="s">
        <v>4</v>
      </c>
      <c r="E1835" s="70">
        <f>IF('FT Employment'!DI$58&lt;0,"N/A",'FT Employment'!DI$58)</f>
        <v>0</v>
      </c>
      <c r="F1835" s="70" t="s">
        <v>422</v>
      </c>
      <c r="G1835" s="76" t="s">
        <v>422</v>
      </c>
    </row>
    <row r="1836" spans="1:7">
      <c r="A1836" s="71">
        <v>1990</v>
      </c>
      <c r="B1836" s="71" t="s">
        <v>418</v>
      </c>
      <c r="C1836" t="s">
        <v>33</v>
      </c>
      <c r="D1836" s="71" t="s">
        <v>4</v>
      </c>
      <c r="E1836" s="70">
        <f>IF('FT Employment'!DI$59&lt;0,"N/A",'FT Employment'!DI$59)</f>
        <v>0</v>
      </c>
      <c r="F1836" s="70" t="s">
        <v>422</v>
      </c>
      <c r="G1836" s="76" t="s">
        <v>422</v>
      </c>
    </row>
    <row r="1837" spans="1:7">
      <c r="A1837" s="71">
        <v>1990</v>
      </c>
      <c r="B1837" s="71" t="s">
        <v>418</v>
      </c>
      <c r="C1837" t="s">
        <v>34</v>
      </c>
      <c r="D1837" s="71" t="s">
        <v>4</v>
      </c>
      <c r="E1837" s="70">
        <f>IF('FT Employment'!DI$17&lt;0,"N/A",'FT Employment'!DI$17)</f>
        <v>12124</v>
      </c>
      <c r="F1837" s="70" t="s">
        <v>432</v>
      </c>
      <c r="G1837" s="76" t="s">
        <v>443</v>
      </c>
    </row>
    <row r="1838" spans="1:7">
      <c r="A1838" s="71">
        <v>1990</v>
      </c>
      <c r="B1838" s="71" t="s">
        <v>418</v>
      </c>
      <c r="C1838" t="s">
        <v>35</v>
      </c>
      <c r="D1838" s="71" t="s">
        <v>4</v>
      </c>
      <c r="E1838" s="70">
        <f>IF('FT Employment'!DI$18&lt;0,"N/A",'FT Employment'!DI$18)</f>
        <v>0</v>
      </c>
      <c r="F1838" s="70" t="s">
        <v>432</v>
      </c>
      <c r="G1838" s="75" t="s">
        <v>439</v>
      </c>
    </row>
    <row r="1839" spans="1:7">
      <c r="A1839" s="71">
        <v>1990</v>
      </c>
      <c r="B1839" s="71" t="s">
        <v>418</v>
      </c>
      <c r="C1839" t="s">
        <v>36</v>
      </c>
      <c r="D1839" s="71" t="s">
        <v>4</v>
      </c>
      <c r="E1839" s="70">
        <f>IF('FT Employment'!DI$19&lt;0,"N/A",'FT Employment'!DI$19)</f>
        <v>0</v>
      </c>
      <c r="F1839" s="70" t="s">
        <v>432</v>
      </c>
      <c r="G1839" s="75" t="s">
        <v>439</v>
      </c>
    </row>
    <row r="1840" spans="1:7">
      <c r="A1840" s="71">
        <v>1990</v>
      </c>
      <c r="B1840" s="71" t="s">
        <v>418</v>
      </c>
      <c r="C1840" t="s">
        <v>37</v>
      </c>
      <c r="D1840" s="71" t="s">
        <v>4</v>
      </c>
      <c r="E1840" s="70">
        <f>IF('FT Employment'!DI$20&lt;0,"N/A",'FT Employment'!DI$20)</f>
        <v>0</v>
      </c>
      <c r="F1840" s="70" t="s">
        <v>432</v>
      </c>
      <c r="G1840" s="75" t="s">
        <v>439</v>
      </c>
    </row>
    <row r="1841" spans="1:7">
      <c r="A1841" s="71">
        <v>1990</v>
      </c>
      <c r="B1841" s="71" t="s">
        <v>418</v>
      </c>
      <c r="C1841" t="s">
        <v>38</v>
      </c>
      <c r="D1841" s="71" t="s">
        <v>4</v>
      </c>
      <c r="E1841" s="70">
        <f>IF('FT Employment'!DI$28&lt;0,"N/A",'FT Employment'!DI$28)</f>
        <v>0</v>
      </c>
      <c r="F1841" s="70" t="s">
        <v>432</v>
      </c>
      <c r="G1841" s="75" t="s">
        <v>440</v>
      </c>
    </row>
    <row r="1842" spans="1:7">
      <c r="A1842" s="71">
        <v>1990</v>
      </c>
      <c r="B1842" s="71" t="s">
        <v>418</v>
      </c>
      <c r="C1842" t="s">
        <v>39</v>
      </c>
      <c r="D1842" s="71" t="s">
        <v>4</v>
      </c>
      <c r="E1842" s="70">
        <f>IF('FT Employment'!DI$29&lt;0,"N/A",'FT Employment'!DI$29)</f>
        <v>0</v>
      </c>
      <c r="F1842" s="70" t="s">
        <v>432</v>
      </c>
      <c r="G1842" s="75" t="s">
        <v>440</v>
      </c>
    </row>
    <row r="1843" spans="1:7">
      <c r="A1843" s="71">
        <v>1990</v>
      </c>
      <c r="B1843" s="71" t="s">
        <v>418</v>
      </c>
      <c r="C1843" t="s">
        <v>40</v>
      </c>
      <c r="D1843" s="71" t="s">
        <v>4</v>
      </c>
      <c r="E1843" s="70">
        <f>IF('FT Employment'!DI$30&lt;0,"N/A",'FT Employment'!DI$30)</f>
        <v>0</v>
      </c>
      <c r="F1843" s="70" t="s">
        <v>432</v>
      </c>
      <c r="G1843" s="75" t="s">
        <v>440</v>
      </c>
    </row>
    <row r="1844" spans="1:7">
      <c r="A1844" s="71">
        <v>1990</v>
      </c>
      <c r="B1844" s="71" t="s">
        <v>418</v>
      </c>
      <c r="C1844" t="s">
        <v>208</v>
      </c>
      <c r="D1844" s="71" t="s">
        <v>4</v>
      </c>
      <c r="E1844" s="70">
        <f>IF('FT Employment'!DI$31&lt;0,"N/A",'FT Employment'!DI$31)</f>
        <v>12124</v>
      </c>
      <c r="F1844" s="70" t="s">
        <v>432</v>
      </c>
      <c r="G1844" s="75" t="s">
        <v>441</v>
      </c>
    </row>
    <row r="1845" spans="1:7">
      <c r="A1845" s="71">
        <v>1990</v>
      </c>
      <c r="B1845" s="71" t="s">
        <v>418</v>
      </c>
      <c r="C1845" t="s">
        <v>42</v>
      </c>
      <c r="D1845" s="71" t="s">
        <v>4</v>
      </c>
      <c r="E1845" s="70">
        <f>IF('FT Employment'!DI$43&lt;0,"N/A",'FT Employment'!DI$43)</f>
        <v>4227</v>
      </c>
      <c r="F1845" s="70" t="s">
        <v>432</v>
      </c>
      <c r="G1845" s="75" t="s">
        <v>237</v>
      </c>
    </row>
    <row r="1846" spans="1:7">
      <c r="A1846" s="71">
        <v>1990</v>
      </c>
      <c r="B1846" s="71" t="s">
        <v>418</v>
      </c>
      <c r="C1846" t="s">
        <v>43</v>
      </c>
      <c r="D1846" s="71" t="s">
        <v>4</v>
      </c>
      <c r="E1846" s="70">
        <f>IF('FT Employment'!DI$12&lt;0,"N/A",'FT Employment'!DI$12)</f>
        <v>24267</v>
      </c>
      <c r="F1846" s="70" t="s">
        <v>432</v>
      </c>
      <c r="G1846" s="75" t="s">
        <v>438</v>
      </c>
    </row>
    <row r="1847" spans="1:7">
      <c r="A1847" s="71">
        <v>1990</v>
      </c>
      <c r="B1847" s="71" t="s">
        <v>418</v>
      </c>
      <c r="C1847" t="s">
        <v>44</v>
      </c>
      <c r="D1847" s="71" t="s">
        <v>4</v>
      </c>
      <c r="E1847" s="70">
        <f>IF('FT Employment'!DI$14&lt;0,"N/A",'FT Employment'!DI$14)</f>
        <v>651880</v>
      </c>
      <c r="F1847" s="70" t="s">
        <v>442</v>
      </c>
      <c r="G1847" s="75" t="s">
        <v>71</v>
      </c>
    </row>
    <row r="1848" spans="1:7">
      <c r="A1848" s="71">
        <v>1990</v>
      </c>
      <c r="B1848" s="71" t="s">
        <v>418</v>
      </c>
      <c r="C1848" t="s">
        <v>45</v>
      </c>
      <c r="D1848" s="71" t="s">
        <v>4</v>
      </c>
      <c r="E1848" s="70">
        <f>IF('FT Employment'!DI$54&lt;0,"N/A",'FT Employment'!DI$54)</f>
        <v>0</v>
      </c>
      <c r="F1848" s="70" t="s">
        <v>422</v>
      </c>
      <c r="G1848" s="75" t="s">
        <v>422</v>
      </c>
    </row>
    <row r="1849" spans="1:7">
      <c r="A1849" s="71">
        <v>1990</v>
      </c>
      <c r="B1849" s="71" t="s">
        <v>418</v>
      </c>
      <c r="C1849" t="s">
        <v>46</v>
      </c>
      <c r="D1849" s="71" t="s">
        <v>4</v>
      </c>
      <c r="E1849" s="70">
        <f>IF('FT Employment'!DI$53&lt;0,"N/A",'FT Employment'!DI$53)</f>
        <v>151753</v>
      </c>
      <c r="F1849" s="70" t="s">
        <v>425</v>
      </c>
      <c r="G1849" s="75" t="s">
        <v>426</v>
      </c>
    </row>
    <row r="1850" spans="1:7">
      <c r="A1850" s="71">
        <v>1991</v>
      </c>
      <c r="B1850" s="71" t="s">
        <v>418</v>
      </c>
      <c r="C1850" t="s">
        <v>5</v>
      </c>
      <c r="D1850" s="71" t="s">
        <v>4</v>
      </c>
      <c r="E1850" s="70">
        <f>IF('FT Employment'!DD$11&lt;0,"N/A",'FT Employment'!DD$11)</f>
        <v>2816000</v>
      </c>
      <c r="F1850" s="70"/>
    </row>
    <row r="1851" spans="1:7">
      <c r="A1851" s="71">
        <v>1991</v>
      </c>
      <c r="B1851" s="71" t="s">
        <v>418</v>
      </c>
      <c r="C1851" t="s">
        <v>6</v>
      </c>
      <c r="D1851" s="71" t="s">
        <v>4</v>
      </c>
      <c r="E1851" s="70">
        <f>IF('FT Employment'!DD$33&lt;0,"N/A",'FT Employment'!DD$33)</f>
        <v>140922</v>
      </c>
      <c r="F1851" s="70" t="s">
        <v>425</v>
      </c>
      <c r="G1851" s="75" t="s">
        <v>426</v>
      </c>
    </row>
    <row r="1852" spans="1:7">
      <c r="A1852" s="71">
        <v>1991</v>
      </c>
      <c r="B1852" s="71" t="s">
        <v>418</v>
      </c>
      <c r="C1852" t="s">
        <v>7</v>
      </c>
      <c r="D1852" s="71" t="s">
        <v>4</v>
      </c>
      <c r="E1852" s="70">
        <f>IF('FT Employment'!DD$37&lt;0,"N/A",'FT Employment'!DD$37)</f>
        <v>27533</v>
      </c>
      <c r="F1852" s="70" t="s">
        <v>425</v>
      </c>
      <c r="G1852" s="75" t="s">
        <v>426</v>
      </c>
    </row>
    <row r="1853" spans="1:7">
      <c r="A1853" s="71">
        <v>1991</v>
      </c>
      <c r="B1853" s="71" t="s">
        <v>418</v>
      </c>
      <c r="C1853" t="s">
        <v>8</v>
      </c>
      <c r="D1853" s="71" t="s">
        <v>4</v>
      </c>
      <c r="E1853" s="70">
        <f>IF('FT Employment'!DD$36&lt;0,"N/A",'FT Employment'!DD$36)</f>
        <v>45130</v>
      </c>
      <c r="F1853" s="70" t="s">
        <v>427</v>
      </c>
      <c r="G1853" s="75" t="s">
        <v>428</v>
      </c>
    </row>
    <row r="1854" spans="1:7">
      <c r="A1854" s="71">
        <v>1991</v>
      </c>
      <c r="B1854" s="71" t="s">
        <v>418</v>
      </c>
      <c r="C1854" t="s">
        <v>9</v>
      </c>
      <c r="D1854" s="71" t="s">
        <v>4</v>
      </c>
      <c r="E1854" s="70">
        <f>IF('FT Employment'!DD$13&lt;0,"N/A",'FT Employment'!DD$13)</f>
        <v>993948</v>
      </c>
      <c r="F1854" s="70" t="s">
        <v>429</v>
      </c>
      <c r="G1854" s="75" t="s">
        <v>422</v>
      </c>
    </row>
    <row r="1855" spans="1:7">
      <c r="A1855" s="71">
        <v>1991</v>
      </c>
      <c r="B1855" s="71" t="s">
        <v>418</v>
      </c>
      <c r="C1855" t="s">
        <v>10</v>
      </c>
      <c r="D1855" s="71" t="s">
        <v>4</v>
      </c>
      <c r="E1855" s="70">
        <f>IF('FT Employment'!DD$46&lt;0,"N/A",'FT Employment'!DD$46)</f>
        <v>79997</v>
      </c>
      <c r="F1855" s="70" t="s">
        <v>427</v>
      </c>
      <c r="G1855" s="75" t="s">
        <v>428</v>
      </c>
    </row>
    <row r="1856" spans="1:7">
      <c r="A1856" s="71">
        <v>1991</v>
      </c>
      <c r="B1856" s="71" t="s">
        <v>418</v>
      </c>
      <c r="C1856" t="s">
        <v>11</v>
      </c>
      <c r="D1856" s="71" t="s">
        <v>4</v>
      </c>
      <c r="E1856" s="70">
        <f>IF('FT Employment'!DD$47&lt;0,"N/A",'FT Employment'!DD$47)</f>
        <v>79997</v>
      </c>
      <c r="F1856" s="70" t="s">
        <v>427</v>
      </c>
      <c r="G1856" s="75" t="s">
        <v>428</v>
      </c>
    </row>
    <row r="1857" spans="1:7">
      <c r="A1857" s="71">
        <v>1991</v>
      </c>
      <c r="B1857" s="71" t="s">
        <v>418</v>
      </c>
      <c r="C1857" t="s">
        <v>13</v>
      </c>
      <c r="D1857" s="71" t="s">
        <v>4</v>
      </c>
      <c r="E1857" s="70">
        <f>IF(E1856="N/A","N/A",E1855-E1856)</f>
        <v>0</v>
      </c>
      <c r="F1857" s="70" t="s">
        <v>427</v>
      </c>
      <c r="G1857" s="75" t="s">
        <v>428</v>
      </c>
    </row>
    <row r="1858" spans="1:7">
      <c r="A1858" s="71">
        <v>1991</v>
      </c>
      <c r="B1858" s="71" t="s">
        <v>418</v>
      </c>
      <c r="C1858" t="s">
        <v>14</v>
      </c>
      <c r="D1858" s="71" t="s">
        <v>4</v>
      </c>
      <c r="E1858" s="70">
        <f>IF('FT Employment'!DD$34&lt;0,"N/A",'FT Employment'!DD$34)</f>
        <v>0</v>
      </c>
      <c r="F1858" s="70" t="s">
        <v>427</v>
      </c>
      <c r="G1858" s="75" t="s">
        <v>431</v>
      </c>
    </row>
    <row r="1859" spans="1:7">
      <c r="A1859" s="71">
        <v>1991</v>
      </c>
      <c r="B1859" s="71" t="s">
        <v>418</v>
      </c>
      <c r="C1859" t="s">
        <v>15</v>
      </c>
      <c r="D1859" s="71" t="s">
        <v>4</v>
      </c>
      <c r="E1859" s="70">
        <f>IF('FT Employment'!DD$35&lt;0,"N/A",'FT Employment'!DD$35)</f>
        <v>0</v>
      </c>
      <c r="F1859" s="70" t="s">
        <v>427</v>
      </c>
      <c r="G1859" s="75" t="s">
        <v>431</v>
      </c>
    </row>
    <row r="1860" spans="1:7">
      <c r="A1860" s="71">
        <v>1991</v>
      </c>
      <c r="B1860" s="71" t="s">
        <v>418</v>
      </c>
      <c r="C1860" t="s">
        <v>16</v>
      </c>
      <c r="D1860" s="71" t="s">
        <v>4</v>
      </c>
      <c r="E1860" s="70">
        <f>IF(E1859="N/A","N/A",E1858-E1859)</f>
        <v>0</v>
      </c>
      <c r="F1860" s="70" t="s">
        <v>427</v>
      </c>
      <c r="G1860" s="75" t="s">
        <v>431</v>
      </c>
    </row>
    <row r="1861" spans="1:7">
      <c r="A1861" s="71">
        <v>1991</v>
      </c>
      <c r="B1861" s="71" t="s">
        <v>418</v>
      </c>
      <c r="C1861" t="s">
        <v>17</v>
      </c>
      <c r="D1861" s="71" t="s">
        <v>4</v>
      </c>
      <c r="E1861" s="70">
        <f>IF('FT Employment'!DD$16&lt;0,"N/A",'FT Employment'!DD$16)</f>
        <v>21340</v>
      </c>
      <c r="F1861" s="70" t="s">
        <v>427</v>
      </c>
      <c r="G1861" s="75" t="s">
        <v>428</v>
      </c>
    </row>
    <row r="1862" spans="1:7">
      <c r="A1862" s="71">
        <v>1991</v>
      </c>
      <c r="B1862" s="71" t="s">
        <v>418</v>
      </c>
      <c r="C1862" t="s">
        <v>18</v>
      </c>
      <c r="D1862" s="71" t="s">
        <v>4</v>
      </c>
      <c r="E1862" s="70">
        <f>IF('FT Employment'!DD$41&lt;0,"N/A",'FT Employment'!DD$41)</f>
        <v>3760</v>
      </c>
      <c r="F1862" s="70" t="s">
        <v>432</v>
      </c>
      <c r="G1862" s="75" t="s">
        <v>430</v>
      </c>
    </row>
    <row r="1863" spans="1:7">
      <c r="A1863" s="71">
        <v>1991</v>
      </c>
      <c r="B1863" s="71" t="s">
        <v>418</v>
      </c>
      <c r="C1863" t="s">
        <v>19</v>
      </c>
      <c r="D1863" s="71" t="s">
        <v>4</v>
      </c>
      <c r="E1863" s="70">
        <f>IF('FT Employment'!DD$15&lt;0,"N/A",'FT Employment'!DD$15)</f>
        <v>53040</v>
      </c>
      <c r="F1863" s="70" t="s">
        <v>427</v>
      </c>
      <c r="G1863" s="75" t="s">
        <v>430</v>
      </c>
    </row>
    <row r="1864" spans="1:7">
      <c r="A1864" s="71">
        <v>1991</v>
      </c>
      <c r="B1864" s="71" t="s">
        <v>418</v>
      </c>
      <c r="C1864" t="s">
        <v>20</v>
      </c>
      <c r="D1864" s="71" t="s">
        <v>4</v>
      </c>
      <c r="E1864" s="70">
        <f>IF('FT Employment'!DD$52&lt;0,"N/A",'FT Employment'!DD$52)</f>
        <v>14245</v>
      </c>
      <c r="F1864" s="70" t="s">
        <v>432</v>
      </c>
      <c r="G1864" s="75" t="s">
        <v>430</v>
      </c>
    </row>
    <row r="1865" spans="1:7">
      <c r="A1865" s="71">
        <v>1991</v>
      </c>
      <c r="B1865" s="71" t="s">
        <v>418</v>
      </c>
      <c r="C1865" t="s">
        <v>21</v>
      </c>
      <c r="D1865" s="71" t="s">
        <v>4</v>
      </c>
      <c r="E1865" s="70">
        <f>IF('FT Employment'!DD$48&lt;0,"N/A",'FT Employment'!DD$48)</f>
        <v>9588</v>
      </c>
      <c r="F1865" s="70" t="s">
        <v>434</v>
      </c>
      <c r="G1865" s="75" t="s">
        <v>422</v>
      </c>
    </row>
    <row r="1866" spans="1:7">
      <c r="A1866" s="71">
        <v>1991</v>
      </c>
      <c r="B1866" s="71" t="s">
        <v>418</v>
      </c>
      <c r="C1866" t="s">
        <v>421</v>
      </c>
      <c r="D1866" s="71" t="s">
        <v>4</v>
      </c>
      <c r="E1866" s="70">
        <f>IF('FT Employment'!DD$38&lt;0,"N/A",'FT Employment'!DD$38)</f>
        <v>257661</v>
      </c>
      <c r="F1866" s="70" t="s">
        <v>427</v>
      </c>
      <c r="G1866" s="75" t="s">
        <v>433</v>
      </c>
    </row>
    <row r="1867" spans="1:7">
      <c r="A1867" s="71">
        <v>1991</v>
      </c>
      <c r="B1867" s="71" t="s">
        <v>418</v>
      </c>
      <c r="C1867" t="s">
        <v>22</v>
      </c>
      <c r="D1867" s="71" t="s">
        <v>4</v>
      </c>
      <c r="E1867" s="70">
        <f>IF('FT Employment'!DD$39&lt;0,"N/A",'FT Employment'!DD$39)</f>
        <v>69288</v>
      </c>
      <c r="F1867" s="70" t="s">
        <v>427</v>
      </c>
      <c r="G1867" s="75" t="s">
        <v>433</v>
      </c>
    </row>
    <row r="1868" spans="1:7">
      <c r="A1868" s="71">
        <v>1991</v>
      </c>
      <c r="B1868" s="71" t="s">
        <v>418</v>
      </c>
      <c r="C1868" t="s">
        <v>23</v>
      </c>
      <c r="D1868" s="71" t="s">
        <v>4</v>
      </c>
      <c r="E1868" s="70">
        <f>IF('FT Employment'!DD$40&lt;0,"N/A",'FT Employment'!DD$40)</f>
        <v>188373</v>
      </c>
      <c r="F1868" s="70" t="s">
        <v>427</v>
      </c>
      <c r="G1868" s="75" t="s">
        <v>433</v>
      </c>
    </row>
    <row r="1869" spans="1:7">
      <c r="A1869" s="71">
        <v>1991</v>
      </c>
      <c r="B1869" s="71" t="s">
        <v>418</v>
      </c>
      <c r="C1869" t="s">
        <v>24</v>
      </c>
      <c r="D1869" s="71" t="s">
        <v>4</v>
      </c>
      <c r="E1869" s="70">
        <f>IF('FT Employment'!DD$32&lt;0,"N/A",'FT Employment'!DD$32)</f>
        <v>65784</v>
      </c>
      <c r="F1869" s="70" t="s">
        <v>435</v>
      </c>
      <c r="G1869" s="75" t="s">
        <v>436</v>
      </c>
    </row>
    <row r="1870" spans="1:7">
      <c r="A1870" s="71">
        <v>1991</v>
      </c>
      <c r="B1870" s="71" t="s">
        <v>418</v>
      </c>
      <c r="C1870" t="s">
        <v>25</v>
      </c>
      <c r="D1870" s="71" t="s">
        <v>4</v>
      </c>
      <c r="E1870" s="70">
        <f>IF('FT Employment'!DD$42&lt;0,"N/A",'FT Employment'!DD$42)</f>
        <v>26956</v>
      </c>
      <c r="F1870" s="70" t="s">
        <v>434</v>
      </c>
      <c r="G1870" s="75" t="s">
        <v>437</v>
      </c>
    </row>
    <row r="1871" spans="1:7">
      <c r="A1871" s="71">
        <v>1991</v>
      </c>
      <c r="B1871" s="71" t="s">
        <v>418</v>
      </c>
      <c r="C1871" t="s">
        <v>26</v>
      </c>
      <c r="D1871" s="71" t="s">
        <v>4</v>
      </c>
      <c r="E1871" s="70">
        <f>IF('FT Employment'!DD$45&lt;0,"N/A",'FT Employment'!DD$45)</f>
        <v>24275</v>
      </c>
      <c r="F1871" s="70" t="s">
        <v>427</v>
      </c>
      <c r="G1871" s="75" t="s">
        <v>69</v>
      </c>
    </row>
    <row r="1872" spans="1:7">
      <c r="A1872" s="71">
        <v>1991</v>
      </c>
      <c r="B1872" s="71" t="s">
        <v>418</v>
      </c>
      <c r="C1872" t="s">
        <v>27</v>
      </c>
      <c r="D1872" s="71" t="s">
        <v>4</v>
      </c>
      <c r="E1872" s="70">
        <f>IF('FT Employment'!DD$44&lt;0,"N/A",'FT Employment'!DD$44)</f>
        <v>216012</v>
      </c>
      <c r="F1872" s="70" t="s">
        <v>427</v>
      </c>
      <c r="G1872" s="75" t="s">
        <v>69</v>
      </c>
    </row>
    <row r="1873" spans="1:7">
      <c r="A1873" s="71">
        <v>1991</v>
      </c>
      <c r="B1873" s="71" t="s">
        <v>418</v>
      </c>
      <c r="C1873" t="s">
        <v>28</v>
      </c>
      <c r="D1873" s="71" t="s">
        <v>4</v>
      </c>
      <c r="E1873" s="70">
        <f>IF('FT Employment'!DD$51&lt;0,"N/A",'FT Employment'!DD$51)</f>
        <v>0</v>
      </c>
      <c r="F1873" s="70" t="s">
        <v>422</v>
      </c>
      <c r="G1873" s="76" t="s">
        <v>422</v>
      </c>
    </row>
    <row r="1874" spans="1:7">
      <c r="A1874" s="71">
        <v>1991</v>
      </c>
      <c r="B1874" s="71" t="s">
        <v>418</v>
      </c>
      <c r="C1874" t="s">
        <v>29</v>
      </c>
      <c r="D1874" s="71" t="s">
        <v>4</v>
      </c>
      <c r="E1874" s="70">
        <f>IF('FT Employment'!DD$50&lt;0,"N/A",'FT Employment'!DD$50)</f>
        <v>0</v>
      </c>
      <c r="F1874" s="70" t="s">
        <v>422</v>
      </c>
      <c r="G1874" s="76" t="s">
        <v>422</v>
      </c>
    </row>
    <row r="1875" spans="1:7">
      <c r="A1875" s="71">
        <v>1991</v>
      </c>
      <c r="B1875" s="71" t="s">
        <v>418</v>
      </c>
      <c r="C1875" t="s">
        <v>30</v>
      </c>
      <c r="D1875" s="71" t="s">
        <v>4</v>
      </c>
      <c r="E1875" s="70">
        <f>IF('FT Employment'!DD$56&lt;0,"N/A",'FT Employment'!DD$56)</f>
        <v>0</v>
      </c>
      <c r="F1875" s="70" t="s">
        <v>422</v>
      </c>
      <c r="G1875" s="76" t="s">
        <v>422</v>
      </c>
    </row>
    <row r="1876" spans="1:7">
      <c r="A1876" s="71">
        <v>1991</v>
      </c>
      <c r="B1876" s="71" t="s">
        <v>418</v>
      </c>
      <c r="C1876" t="s">
        <v>31</v>
      </c>
      <c r="D1876" s="71" t="s">
        <v>4</v>
      </c>
      <c r="E1876" s="70">
        <f>IF('FT Employment'!DD$57&lt;0,"N/A",'FT Employment'!DD$57)</f>
        <v>0</v>
      </c>
      <c r="F1876" s="70" t="s">
        <v>422</v>
      </c>
      <c r="G1876" s="76" t="s">
        <v>422</v>
      </c>
    </row>
    <row r="1877" spans="1:7">
      <c r="A1877" s="71">
        <v>1991</v>
      </c>
      <c r="B1877" s="71" t="s">
        <v>418</v>
      </c>
      <c r="C1877" t="s">
        <v>32</v>
      </c>
      <c r="D1877" s="71" t="s">
        <v>4</v>
      </c>
      <c r="E1877" s="70">
        <f>IF('FT Employment'!DD$58&lt;0,"N/A",'FT Employment'!DD$58)</f>
        <v>0</v>
      </c>
      <c r="F1877" s="70" t="s">
        <v>422</v>
      </c>
      <c r="G1877" s="76" t="s">
        <v>422</v>
      </c>
    </row>
    <row r="1878" spans="1:7">
      <c r="A1878" s="71">
        <v>1991</v>
      </c>
      <c r="B1878" s="71" t="s">
        <v>418</v>
      </c>
      <c r="C1878" t="s">
        <v>33</v>
      </c>
      <c r="D1878" s="71" t="s">
        <v>4</v>
      </c>
      <c r="E1878" s="70">
        <f>IF('FT Employment'!DD$59&lt;0,"N/A",'FT Employment'!DD$59)</f>
        <v>0</v>
      </c>
      <c r="F1878" s="70" t="s">
        <v>422</v>
      </c>
      <c r="G1878" s="76" t="s">
        <v>422</v>
      </c>
    </row>
    <row r="1879" spans="1:7">
      <c r="A1879" s="71">
        <v>1991</v>
      </c>
      <c r="B1879" s="71" t="s">
        <v>418</v>
      </c>
      <c r="C1879" t="s">
        <v>34</v>
      </c>
      <c r="D1879" s="71" t="s">
        <v>4</v>
      </c>
      <c r="E1879" s="70">
        <f>IF('FT Employment'!DD$17&lt;0,"N/A",'FT Employment'!DD$17)</f>
        <v>12710</v>
      </c>
      <c r="F1879" s="70" t="s">
        <v>432</v>
      </c>
      <c r="G1879" s="76" t="s">
        <v>443</v>
      </c>
    </row>
    <row r="1880" spans="1:7">
      <c r="A1880" s="71">
        <v>1991</v>
      </c>
      <c r="B1880" s="71" t="s">
        <v>418</v>
      </c>
      <c r="C1880" t="s">
        <v>35</v>
      </c>
      <c r="D1880" s="71" t="s">
        <v>4</v>
      </c>
      <c r="E1880" s="70">
        <f>IF('FT Employment'!DD$18&lt;0,"N/A",'FT Employment'!DD$18)</f>
        <v>0</v>
      </c>
      <c r="F1880" s="70" t="s">
        <v>432</v>
      </c>
      <c r="G1880" s="75" t="s">
        <v>439</v>
      </c>
    </row>
    <row r="1881" spans="1:7">
      <c r="A1881" s="71">
        <v>1991</v>
      </c>
      <c r="B1881" s="71" t="s">
        <v>418</v>
      </c>
      <c r="C1881" t="s">
        <v>36</v>
      </c>
      <c r="D1881" s="71" t="s">
        <v>4</v>
      </c>
      <c r="E1881" s="70">
        <f>IF('FT Employment'!DD$19&lt;0,"N/A",'FT Employment'!DD$19)</f>
        <v>0</v>
      </c>
      <c r="F1881" s="70" t="s">
        <v>432</v>
      </c>
      <c r="G1881" s="75" t="s">
        <v>439</v>
      </c>
    </row>
    <row r="1882" spans="1:7">
      <c r="A1882" s="71">
        <v>1991</v>
      </c>
      <c r="B1882" s="71" t="s">
        <v>418</v>
      </c>
      <c r="C1882" t="s">
        <v>37</v>
      </c>
      <c r="D1882" s="71" t="s">
        <v>4</v>
      </c>
      <c r="E1882" s="70">
        <f>IF('FT Employment'!DD$20&lt;0,"N/A",'FT Employment'!DD$20)</f>
        <v>0</v>
      </c>
      <c r="F1882" s="70" t="s">
        <v>432</v>
      </c>
      <c r="G1882" s="75" t="s">
        <v>439</v>
      </c>
    </row>
    <row r="1883" spans="1:7">
      <c r="A1883" s="71">
        <v>1991</v>
      </c>
      <c r="B1883" s="71" t="s">
        <v>418</v>
      </c>
      <c r="C1883" t="s">
        <v>38</v>
      </c>
      <c r="D1883" s="71" t="s">
        <v>4</v>
      </c>
      <c r="E1883" s="70">
        <f>IF('FT Employment'!DD$28&lt;0,"N/A",'FT Employment'!DD$28)</f>
        <v>0</v>
      </c>
      <c r="F1883" s="70" t="s">
        <v>432</v>
      </c>
      <c r="G1883" s="75" t="s">
        <v>440</v>
      </c>
    </row>
    <row r="1884" spans="1:7">
      <c r="A1884" s="71">
        <v>1991</v>
      </c>
      <c r="B1884" s="71" t="s">
        <v>418</v>
      </c>
      <c r="C1884" t="s">
        <v>39</v>
      </c>
      <c r="D1884" s="71" t="s">
        <v>4</v>
      </c>
      <c r="E1884" s="70">
        <f>IF('FT Employment'!DD$29&lt;0,"N/A",'FT Employment'!DD$29)</f>
        <v>0</v>
      </c>
      <c r="F1884" s="70" t="s">
        <v>432</v>
      </c>
      <c r="G1884" s="75" t="s">
        <v>440</v>
      </c>
    </row>
    <row r="1885" spans="1:7">
      <c r="A1885" s="71">
        <v>1991</v>
      </c>
      <c r="B1885" s="71" t="s">
        <v>418</v>
      </c>
      <c r="C1885" t="s">
        <v>40</v>
      </c>
      <c r="D1885" s="71" t="s">
        <v>4</v>
      </c>
      <c r="E1885" s="70">
        <f>IF('FT Employment'!DD$30&lt;0,"N/A",'FT Employment'!DD$30)</f>
        <v>0</v>
      </c>
      <c r="F1885" s="70" t="s">
        <v>432</v>
      </c>
      <c r="G1885" s="75" t="s">
        <v>440</v>
      </c>
    </row>
    <row r="1886" spans="1:7">
      <c r="A1886" s="71">
        <v>1991</v>
      </c>
      <c r="B1886" s="71" t="s">
        <v>418</v>
      </c>
      <c r="C1886" t="s">
        <v>208</v>
      </c>
      <c r="D1886" s="71" t="s">
        <v>4</v>
      </c>
      <c r="E1886" s="70">
        <f>IF('FT Employment'!DD$31&lt;0,"N/A",'FT Employment'!DD$31)</f>
        <v>12710</v>
      </c>
      <c r="F1886" s="70" t="s">
        <v>432</v>
      </c>
      <c r="G1886" s="75" t="s">
        <v>441</v>
      </c>
    </row>
    <row r="1887" spans="1:7">
      <c r="A1887" s="71">
        <v>1991</v>
      </c>
      <c r="B1887" s="71" t="s">
        <v>418</v>
      </c>
      <c r="C1887" t="s">
        <v>42</v>
      </c>
      <c r="D1887" s="71" t="s">
        <v>4</v>
      </c>
      <c r="E1887" s="70">
        <f>IF('FT Employment'!DD$43&lt;0,"N/A",'FT Employment'!DD$43)</f>
        <v>4550</v>
      </c>
      <c r="F1887" s="70" t="s">
        <v>432</v>
      </c>
      <c r="G1887" s="75" t="s">
        <v>237</v>
      </c>
    </row>
    <row r="1888" spans="1:7">
      <c r="A1888" s="71">
        <v>1991</v>
      </c>
      <c r="B1888" s="71" t="s">
        <v>418</v>
      </c>
      <c r="C1888" t="s">
        <v>43</v>
      </c>
      <c r="D1888" s="71" t="s">
        <v>4</v>
      </c>
      <c r="E1888" s="70">
        <f>IF('FT Employment'!DD$12&lt;0,"N/A",'FT Employment'!DD$12)</f>
        <v>25002</v>
      </c>
      <c r="F1888" s="70" t="s">
        <v>432</v>
      </c>
      <c r="G1888" s="75" t="s">
        <v>438</v>
      </c>
    </row>
    <row r="1889" spans="1:7">
      <c r="A1889" s="71">
        <v>1991</v>
      </c>
      <c r="B1889" s="71" t="s">
        <v>418</v>
      </c>
      <c r="C1889" t="s">
        <v>44</v>
      </c>
      <c r="D1889" s="71" t="s">
        <v>4</v>
      </c>
      <c r="E1889" s="70">
        <f>IF('FT Employment'!DD$14&lt;0,"N/A",'FT Employment'!DD$14)</f>
        <v>644607</v>
      </c>
      <c r="F1889" s="70" t="s">
        <v>442</v>
      </c>
      <c r="G1889" s="75" t="s">
        <v>71</v>
      </c>
    </row>
    <row r="1890" spans="1:7">
      <c r="A1890" s="71">
        <v>1991</v>
      </c>
      <c r="B1890" s="71" t="s">
        <v>418</v>
      </c>
      <c r="C1890" t="s">
        <v>45</v>
      </c>
      <c r="D1890" s="71" t="s">
        <v>4</v>
      </c>
      <c r="E1890" s="70">
        <f>IF('FT Employment'!DD$54&lt;0,"N/A",'FT Employment'!DD$54)</f>
        <v>0</v>
      </c>
      <c r="F1890" s="70" t="s">
        <v>422</v>
      </c>
      <c r="G1890" s="75" t="s">
        <v>422</v>
      </c>
    </row>
    <row r="1891" spans="1:7">
      <c r="A1891" s="71">
        <v>1991</v>
      </c>
      <c r="B1891" s="71" t="s">
        <v>418</v>
      </c>
      <c r="C1891" t="s">
        <v>46</v>
      </c>
      <c r="D1891" s="71" t="s">
        <v>4</v>
      </c>
      <c r="E1891" s="70">
        <f>IF('FT Employment'!DD$53&lt;0,"N/A",'FT Employment'!DD$53)</f>
        <v>148940</v>
      </c>
      <c r="F1891" s="70" t="s">
        <v>425</v>
      </c>
      <c r="G1891" s="75" t="s">
        <v>426</v>
      </c>
    </row>
    <row r="1892" spans="1:7">
      <c r="A1892" s="71">
        <v>1992</v>
      </c>
      <c r="B1892" s="71" t="s">
        <v>418</v>
      </c>
      <c r="C1892" t="s">
        <v>5</v>
      </c>
      <c r="D1892" s="71" t="s">
        <v>4</v>
      </c>
      <c r="E1892" s="70">
        <f>IF('FT Employment'!CY$11&lt;0,"N/A",'FT Employment'!CY$11)</f>
        <v>2736962</v>
      </c>
      <c r="F1892" s="70"/>
    </row>
    <row r="1893" spans="1:7">
      <c r="A1893" s="71">
        <v>1992</v>
      </c>
      <c r="B1893" s="71" t="s">
        <v>418</v>
      </c>
      <c r="C1893" t="s">
        <v>6</v>
      </c>
      <c r="D1893" s="71" t="s">
        <v>4</v>
      </c>
      <c r="E1893" s="70">
        <f>IF('FT Employment'!CY$33&lt;0,"N/A",'FT Employment'!CY$33)</f>
        <v>132346</v>
      </c>
      <c r="F1893" s="70" t="s">
        <v>425</v>
      </c>
      <c r="G1893" s="75" t="s">
        <v>426</v>
      </c>
    </row>
    <row r="1894" spans="1:7">
      <c r="A1894" s="71">
        <v>1992</v>
      </c>
      <c r="B1894" s="71" t="s">
        <v>418</v>
      </c>
      <c r="C1894" t="s">
        <v>7</v>
      </c>
      <c r="D1894" s="71" t="s">
        <v>4</v>
      </c>
      <c r="E1894" s="70">
        <f>IF('FT Employment'!CY$37&lt;0,"N/A",'FT Employment'!CY$37)</f>
        <v>27495</v>
      </c>
      <c r="F1894" s="70" t="s">
        <v>425</v>
      </c>
      <c r="G1894" s="75" t="s">
        <v>426</v>
      </c>
    </row>
    <row r="1895" spans="1:7">
      <c r="A1895" s="71">
        <v>1992</v>
      </c>
      <c r="B1895" s="71" t="s">
        <v>418</v>
      </c>
      <c r="C1895" t="s">
        <v>8</v>
      </c>
      <c r="D1895" s="71" t="s">
        <v>4</v>
      </c>
      <c r="E1895" s="70">
        <f>IF('FT Employment'!CY$36&lt;0,"N/A",'FT Employment'!CY$36)</f>
        <v>48107</v>
      </c>
      <c r="F1895" s="70" t="s">
        <v>427</v>
      </c>
      <c r="G1895" s="75" t="s">
        <v>428</v>
      </c>
    </row>
    <row r="1896" spans="1:7">
      <c r="A1896" s="71">
        <v>1992</v>
      </c>
      <c r="B1896" s="71" t="s">
        <v>418</v>
      </c>
      <c r="C1896" t="s">
        <v>9</v>
      </c>
      <c r="D1896" s="71" t="s">
        <v>4</v>
      </c>
      <c r="E1896" s="70">
        <f>IF('FT Employment'!CY$13&lt;0,"N/A",'FT Employment'!CY$13)</f>
        <v>958773</v>
      </c>
      <c r="F1896" s="70" t="s">
        <v>429</v>
      </c>
      <c r="G1896" s="75" t="s">
        <v>422</v>
      </c>
    </row>
    <row r="1897" spans="1:7">
      <c r="A1897" s="71">
        <v>1992</v>
      </c>
      <c r="B1897" s="71" t="s">
        <v>418</v>
      </c>
      <c r="C1897" t="s">
        <v>10</v>
      </c>
      <c r="D1897" s="71" t="s">
        <v>4</v>
      </c>
      <c r="E1897" s="70">
        <f>IF('FT Employment'!CY$46&lt;0,"N/A",'FT Employment'!CY$46)</f>
        <v>84128</v>
      </c>
      <c r="F1897" s="70" t="s">
        <v>427</v>
      </c>
      <c r="G1897" s="75" t="s">
        <v>428</v>
      </c>
    </row>
    <row r="1898" spans="1:7">
      <c r="A1898" s="71">
        <v>1992</v>
      </c>
      <c r="B1898" s="71" t="s">
        <v>418</v>
      </c>
      <c r="C1898" t="s">
        <v>11</v>
      </c>
      <c r="D1898" s="71" t="s">
        <v>4</v>
      </c>
      <c r="E1898" s="70">
        <f>IF('FT Employment'!CY$47&lt;0,"N/A",'FT Employment'!CY$47)</f>
        <v>84128</v>
      </c>
      <c r="F1898" s="70" t="s">
        <v>427</v>
      </c>
      <c r="G1898" s="75" t="s">
        <v>428</v>
      </c>
    </row>
    <row r="1899" spans="1:7">
      <c r="A1899" s="71">
        <v>1992</v>
      </c>
      <c r="B1899" s="71" t="s">
        <v>418</v>
      </c>
      <c r="C1899" t="s">
        <v>13</v>
      </c>
      <c r="D1899" s="71" t="s">
        <v>4</v>
      </c>
      <c r="E1899" s="70">
        <f>IF(E1898="N/A","N/A",E1897-E1898)</f>
        <v>0</v>
      </c>
      <c r="F1899" s="70" t="s">
        <v>427</v>
      </c>
      <c r="G1899" s="75" t="s">
        <v>428</v>
      </c>
    </row>
    <row r="1900" spans="1:7">
      <c r="A1900" s="71">
        <v>1992</v>
      </c>
      <c r="B1900" s="71" t="s">
        <v>418</v>
      </c>
      <c r="C1900" t="s">
        <v>14</v>
      </c>
      <c r="D1900" s="71" t="s">
        <v>4</v>
      </c>
      <c r="E1900" s="70">
        <f>IF('FT Employment'!CY$34&lt;0,"N/A",'FT Employment'!CY$34)</f>
        <v>0</v>
      </c>
      <c r="F1900" s="70" t="s">
        <v>427</v>
      </c>
      <c r="G1900" s="75" t="s">
        <v>431</v>
      </c>
    </row>
    <row r="1901" spans="1:7">
      <c r="A1901" s="71">
        <v>1992</v>
      </c>
      <c r="B1901" s="71" t="s">
        <v>418</v>
      </c>
      <c r="C1901" t="s">
        <v>15</v>
      </c>
      <c r="D1901" s="71" t="s">
        <v>4</v>
      </c>
      <c r="E1901" s="70">
        <f>IF('FT Employment'!CY$35&lt;0,"N/A",'FT Employment'!CY$35)</f>
        <v>0</v>
      </c>
      <c r="F1901" s="70" t="s">
        <v>427</v>
      </c>
      <c r="G1901" s="75" t="s">
        <v>431</v>
      </c>
    </row>
    <row r="1902" spans="1:7">
      <c r="A1902" s="71">
        <v>1992</v>
      </c>
      <c r="B1902" s="71" t="s">
        <v>418</v>
      </c>
      <c r="C1902" t="s">
        <v>16</v>
      </c>
      <c r="D1902" s="71" t="s">
        <v>4</v>
      </c>
      <c r="E1902" s="70">
        <f>IF(E1901="N/A","N/A",E1900-E1901)</f>
        <v>0</v>
      </c>
      <c r="F1902" s="70" t="s">
        <v>427</v>
      </c>
      <c r="G1902" s="75" t="s">
        <v>431</v>
      </c>
    </row>
    <row r="1903" spans="1:7">
      <c r="A1903" s="71">
        <v>1992</v>
      </c>
      <c r="B1903" s="71" t="s">
        <v>418</v>
      </c>
      <c r="C1903" t="s">
        <v>17</v>
      </c>
      <c r="D1903" s="71" t="s">
        <v>4</v>
      </c>
      <c r="E1903" s="70">
        <f>IF('FT Employment'!CY$16&lt;0,"N/A",'FT Employment'!CY$16)</f>
        <v>23628</v>
      </c>
      <c r="F1903" s="70" t="s">
        <v>427</v>
      </c>
      <c r="G1903" s="75" t="s">
        <v>428</v>
      </c>
    </row>
    <row r="1904" spans="1:7">
      <c r="A1904" s="71">
        <v>1992</v>
      </c>
      <c r="B1904" s="71" t="s">
        <v>418</v>
      </c>
      <c r="C1904" t="s">
        <v>18</v>
      </c>
      <c r="D1904" s="71" t="s">
        <v>4</v>
      </c>
      <c r="E1904" s="70">
        <f>IF('FT Employment'!CY$41&lt;0,"N/A",'FT Employment'!CY$41)</f>
        <v>3857</v>
      </c>
      <c r="F1904" s="70" t="s">
        <v>432</v>
      </c>
      <c r="G1904" s="75" t="s">
        <v>430</v>
      </c>
    </row>
    <row r="1905" spans="1:7">
      <c r="A1905" s="71">
        <v>1992</v>
      </c>
      <c r="B1905" s="71" t="s">
        <v>418</v>
      </c>
      <c r="C1905" t="s">
        <v>19</v>
      </c>
      <c r="D1905" s="71" t="s">
        <v>4</v>
      </c>
      <c r="E1905" s="70">
        <f>IF('FT Employment'!CY$15&lt;0,"N/A",'FT Employment'!CY$15)</f>
        <v>52872</v>
      </c>
      <c r="F1905" s="70" t="s">
        <v>427</v>
      </c>
      <c r="G1905" s="75" t="s">
        <v>430</v>
      </c>
    </row>
    <row r="1906" spans="1:7">
      <c r="A1906" s="71">
        <v>1992</v>
      </c>
      <c r="B1906" s="71" t="s">
        <v>418</v>
      </c>
      <c r="C1906" t="s">
        <v>20</v>
      </c>
      <c r="D1906" s="71" t="s">
        <v>4</v>
      </c>
      <c r="E1906" s="70">
        <f>IF('FT Employment'!CY$52&lt;0,"N/A",'FT Employment'!CY$52)</f>
        <v>14198</v>
      </c>
      <c r="F1906" s="70" t="s">
        <v>432</v>
      </c>
      <c r="G1906" s="75" t="s">
        <v>430</v>
      </c>
    </row>
    <row r="1907" spans="1:7">
      <c r="A1907" s="71">
        <v>1992</v>
      </c>
      <c r="B1907" s="71" t="s">
        <v>418</v>
      </c>
      <c r="C1907" t="s">
        <v>21</v>
      </c>
      <c r="D1907" s="71" t="s">
        <v>4</v>
      </c>
      <c r="E1907" s="70">
        <f>IF('FT Employment'!CY$48&lt;0,"N/A",'FT Employment'!CY$48)</f>
        <v>9663</v>
      </c>
      <c r="F1907" s="70" t="s">
        <v>434</v>
      </c>
      <c r="G1907" s="75" t="s">
        <v>422</v>
      </c>
    </row>
    <row r="1908" spans="1:7">
      <c r="A1908" s="71">
        <v>1992</v>
      </c>
      <c r="B1908" s="71" t="s">
        <v>418</v>
      </c>
      <c r="C1908" t="s">
        <v>421</v>
      </c>
      <c r="D1908" s="71" t="s">
        <v>4</v>
      </c>
      <c r="E1908" s="70">
        <f>IF('FT Employment'!CY$38&lt;0,"N/A",'FT Employment'!CY$38)</f>
        <v>270437</v>
      </c>
      <c r="F1908" s="70" t="s">
        <v>427</v>
      </c>
      <c r="G1908" s="75" t="s">
        <v>433</v>
      </c>
    </row>
    <row r="1909" spans="1:7">
      <c r="A1909" s="71">
        <v>1992</v>
      </c>
      <c r="B1909" s="71" t="s">
        <v>418</v>
      </c>
      <c r="C1909" t="s">
        <v>22</v>
      </c>
      <c r="D1909" s="71" t="s">
        <v>4</v>
      </c>
      <c r="E1909" s="70">
        <f>IF('FT Employment'!CY$39&lt;0,"N/A",'FT Employment'!CY$39)</f>
        <v>126594</v>
      </c>
      <c r="F1909" s="70" t="s">
        <v>427</v>
      </c>
      <c r="G1909" s="75" t="s">
        <v>433</v>
      </c>
    </row>
    <row r="1910" spans="1:7">
      <c r="A1910" s="71">
        <v>1992</v>
      </c>
      <c r="B1910" s="71" t="s">
        <v>418</v>
      </c>
      <c r="C1910" t="s">
        <v>23</v>
      </c>
      <c r="D1910" s="71" t="s">
        <v>4</v>
      </c>
      <c r="E1910" s="70">
        <f>IF('FT Employment'!CY$40&lt;0,"N/A",'FT Employment'!CY$40)</f>
        <v>143843</v>
      </c>
      <c r="F1910" s="70" t="s">
        <v>427</v>
      </c>
      <c r="G1910" s="75" t="s">
        <v>433</v>
      </c>
    </row>
    <row r="1911" spans="1:7">
      <c r="A1911" s="71">
        <v>1992</v>
      </c>
      <c r="B1911" s="71" t="s">
        <v>418</v>
      </c>
      <c r="C1911" t="s">
        <v>24</v>
      </c>
      <c r="D1911" s="71" t="s">
        <v>4</v>
      </c>
      <c r="E1911" s="70">
        <f>IF('FT Employment'!CY$32&lt;0,"N/A",'FT Employment'!CY$32)</f>
        <v>64790</v>
      </c>
      <c r="F1911" s="70" t="s">
        <v>435</v>
      </c>
      <c r="G1911" s="75" t="s">
        <v>436</v>
      </c>
    </row>
    <row r="1912" spans="1:7">
      <c r="A1912" s="71">
        <v>1992</v>
      </c>
      <c r="B1912" s="71" t="s">
        <v>418</v>
      </c>
      <c r="C1912" t="s">
        <v>25</v>
      </c>
      <c r="D1912" s="71" t="s">
        <v>4</v>
      </c>
      <c r="E1912" s="70">
        <f>IF('FT Employment'!CY$42&lt;0,"N/A",'FT Employment'!CY$42)</f>
        <v>25264</v>
      </c>
      <c r="F1912" s="70" t="s">
        <v>434</v>
      </c>
      <c r="G1912" s="75" t="s">
        <v>437</v>
      </c>
    </row>
    <row r="1913" spans="1:7">
      <c r="A1913" s="71">
        <v>1992</v>
      </c>
      <c r="B1913" s="71" t="s">
        <v>418</v>
      </c>
      <c r="C1913" t="s">
        <v>26</v>
      </c>
      <c r="D1913" s="71" t="s">
        <v>4</v>
      </c>
      <c r="E1913" s="70">
        <f>IF('FT Employment'!CY$45&lt;0,"N/A",'FT Employment'!CY$45)</f>
        <v>24654</v>
      </c>
      <c r="F1913" s="70" t="s">
        <v>427</v>
      </c>
      <c r="G1913" s="75" t="s">
        <v>69</v>
      </c>
    </row>
    <row r="1914" spans="1:7">
      <c r="A1914" s="71">
        <v>1992</v>
      </c>
      <c r="B1914" s="71" t="s">
        <v>418</v>
      </c>
      <c r="C1914" t="s">
        <v>27</v>
      </c>
      <c r="D1914" s="71" t="s">
        <v>4</v>
      </c>
      <c r="E1914" s="70">
        <f>IF('FT Employment'!CY$44&lt;0,"N/A",'FT Employment'!CY$44)</f>
        <v>215754</v>
      </c>
      <c r="F1914" s="70" t="s">
        <v>427</v>
      </c>
      <c r="G1914" s="75" t="s">
        <v>69</v>
      </c>
    </row>
    <row r="1915" spans="1:7">
      <c r="A1915" s="71">
        <v>1992</v>
      </c>
      <c r="B1915" s="71" t="s">
        <v>418</v>
      </c>
      <c r="C1915" t="s">
        <v>28</v>
      </c>
      <c r="D1915" s="71" t="s">
        <v>4</v>
      </c>
      <c r="E1915" s="70">
        <f>IF('FT Employment'!CY$51&lt;0,"N/A",'FT Employment'!CY$51)</f>
        <v>0</v>
      </c>
      <c r="F1915" s="70" t="s">
        <v>422</v>
      </c>
      <c r="G1915" s="76" t="s">
        <v>422</v>
      </c>
    </row>
    <row r="1916" spans="1:7">
      <c r="A1916" s="71">
        <v>1992</v>
      </c>
      <c r="B1916" s="71" t="s">
        <v>418</v>
      </c>
      <c r="C1916" t="s">
        <v>29</v>
      </c>
      <c r="D1916" s="71" t="s">
        <v>4</v>
      </c>
      <c r="E1916" s="70">
        <f>IF('FT Employment'!CY$50&lt;0,"N/A",'FT Employment'!CY$50)</f>
        <v>0</v>
      </c>
      <c r="F1916" s="70" t="s">
        <v>422</v>
      </c>
      <c r="G1916" s="76" t="s">
        <v>422</v>
      </c>
    </row>
    <row r="1917" spans="1:7">
      <c r="A1917" s="71">
        <v>1992</v>
      </c>
      <c r="B1917" s="71" t="s">
        <v>418</v>
      </c>
      <c r="C1917" t="s">
        <v>30</v>
      </c>
      <c r="D1917" s="71" t="s">
        <v>4</v>
      </c>
      <c r="E1917" s="70">
        <f>IF('FT Employment'!CY$56&lt;0,"N/A",'FT Employment'!CY$56)</f>
        <v>0</v>
      </c>
      <c r="F1917" s="70" t="s">
        <v>422</v>
      </c>
      <c r="G1917" s="76" t="s">
        <v>422</v>
      </c>
    </row>
    <row r="1918" spans="1:7">
      <c r="A1918" s="71">
        <v>1992</v>
      </c>
      <c r="B1918" s="71" t="s">
        <v>418</v>
      </c>
      <c r="C1918" t="s">
        <v>31</v>
      </c>
      <c r="D1918" s="71" t="s">
        <v>4</v>
      </c>
      <c r="E1918" s="70">
        <f>IF('FT Employment'!CY$57&lt;0,"N/A",'FT Employment'!CY$57)</f>
        <v>0</v>
      </c>
      <c r="F1918" s="70" t="s">
        <v>422</v>
      </c>
      <c r="G1918" s="76" t="s">
        <v>422</v>
      </c>
    </row>
    <row r="1919" spans="1:7">
      <c r="A1919" s="71">
        <v>1992</v>
      </c>
      <c r="B1919" s="71" t="s">
        <v>418</v>
      </c>
      <c r="C1919" t="s">
        <v>32</v>
      </c>
      <c r="D1919" s="71" t="s">
        <v>4</v>
      </c>
      <c r="E1919" s="70">
        <f>IF('FT Employment'!CY$58&lt;0,"N/A",'FT Employment'!CY$58)</f>
        <v>0</v>
      </c>
      <c r="F1919" s="70" t="s">
        <v>422</v>
      </c>
      <c r="G1919" s="76" t="s">
        <v>422</v>
      </c>
    </row>
    <row r="1920" spans="1:7">
      <c r="A1920" s="71">
        <v>1992</v>
      </c>
      <c r="B1920" s="71" t="s">
        <v>418</v>
      </c>
      <c r="C1920" t="s">
        <v>33</v>
      </c>
      <c r="D1920" s="71" t="s">
        <v>4</v>
      </c>
      <c r="E1920" s="70">
        <f>IF('FT Employment'!CY$59&lt;0,"N/A",'FT Employment'!CY$59)</f>
        <v>0</v>
      </c>
      <c r="F1920" s="70" t="s">
        <v>422</v>
      </c>
      <c r="G1920" s="76" t="s">
        <v>422</v>
      </c>
    </row>
    <row r="1921" spans="1:7">
      <c r="A1921" s="71">
        <v>1992</v>
      </c>
      <c r="B1921" s="71" t="s">
        <v>418</v>
      </c>
      <c r="C1921" t="s">
        <v>34</v>
      </c>
      <c r="D1921" s="71" t="s">
        <v>4</v>
      </c>
      <c r="E1921" s="70">
        <f>IF('FT Employment'!CY$17&lt;0,"N/A",'FT Employment'!CY$17)</f>
        <v>12798</v>
      </c>
      <c r="F1921" s="70" t="s">
        <v>432</v>
      </c>
      <c r="G1921" s="76" t="s">
        <v>443</v>
      </c>
    </row>
    <row r="1922" spans="1:7">
      <c r="A1922" s="71">
        <v>1992</v>
      </c>
      <c r="B1922" s="71" t="s">
        <v>418</v>
      </c>
      <c r="C1922" t="s">
        <v>35</v>
      </c>
      <c r="D1922" s="71" t="s">
        <v>4</v>
      </c>
      <c r="E1922" s="70">
        <f>IF('FT Employment'!CY$18&lt;0,"N/A",'FT Employment'!CY$18)</f>
        <v>0</v>
      </c>
      <c r="F1922" s="70" t="s">
        <v>432</v>
      </c>
      <c r="G1922" s="75" t="s">
        <v>439</v>
      </c>
    </row>
    <row r="1923" spans="1:7">
      <c r="A1923" s="71">
        <v>1992</v>
      </c>
      <c r="B1923" s="71" t="s">
        <v>418</v>
      </c>
      <c r="C1923" t="s">
        <v>36</v>
      </c>
      <c r="D1923" s="71" t="s">
        <v>4</v>
      </c>
      <c r="E1923" s="70">
        <f>IF('FT Employment'!CY$19&lt;0,"N/A",'FT Employment'!CY$19)</f>
        <v>0</v>
      </c>
      <c r="F1923" s="70" t="s">
        <v>432</v>
      </c>
      <c r="G1923" s="75" t="s">
        <v>439</v>
      </c>
    </row>
    <row r="1924" spans="1:7">
      <c r="A1924" s="71">
        <v>1992</v>
      </c>
      <c r="B1924" s="71" t="s">
        <v>418</v>
      </c>
      <c r="C1924" t="s">
        <v>37</v>
      </c>
      <c r="D1924" s="71" t="s">
        <v>4</v>
      </c>
      <c r="E1924" s="70">
        <f>IF('FT Employment'!CY$20&lt;0,"N/A",'FT Employment'!CY$20)</f>
        <v>0</v>
      </c>
      <c r="F1924" s="70" t="s">
        <v>432</v>
      </c>
      <c r="G1924" s="75" t="s">
        <v>439</v>
      </c>
    </row>
    <row r="1925" spans="1:7">
      <c r="A1925" s="71">
        <v>1992</v>
      </c>
      <c r="B1925" s="71" t="s">
        <v>418</v>
      </c>
      <c r="C1925" t="s">
        <v>38</v>
      </c>
      <c r="D1925" s="71" t="s">
        <v>4</v>
      </c>
      <c r="E1925" s="70">
        <f>IF('FT Employment'!CY$28&lt;0,"N/A",'FT Employment'!CY$28)</f>
        <v>0</v>
      </c>
      <c r="F1925" s="70" t="s">
        <v>432</v>
      </c>
      <c r="G1925" s="75" t="s">
        <v>440</v>
      </c>
    </row>
    <row r="1926" spans="1:7">
      <c r="A1926" s="71">
        <v>1992</v>
      </c>
      <c r="B1926" s="71" t="s">
        <v>418</v>
      </c>
      <c r="C1926" t="s">
        <v>39</v>
      </c>
      <c r="D1926" s="71" t="s">
        <v>4</v>
      </c>
      <c r="E1926" s="70">
        <f>IF('FT Employment'!CY$29&lt;0,"N/A",'FT Employment'!CY$29)</f>
        <v>0</v>
      </c>
      <c r="F1926" s="70" t="s">
        <v>432</v>
      </c>
      <c r="G1926" s="75" t="s">
        <v>440</v>
      </c>
    </row>
    <row r="1927" spans="1:7">
      <c r="A1927" s="71">
        <v>1992</v>
      </c>
      <c r="B1927" s="71" t="s">
        <v>418</v>
      </c>
      <c r="C1927" t="s">
        <v>40</v>
      </c>
      <c r="D1927" s="71" t="s">
        <v>4</v>
      </c>
      <c r="E1927" s="70">
        <f>IF('FT Employment'!CY$30&lt;0,"N/A",'FT Employment'!CY$30)</f>
        <v>0</v>
      </c>
      <c r="F1927" s="70" t="s">
        <v>432</v>
      </c>
      <c r="G1927" s="75" t="s">
        <v>440</v>
      </c>
    </row>
    <row r="1928" spans="1:7">
      <c r="A1928" s="71">
        <v>1992</v>
      </c>
      <c r="B1928" s="71" t="s">
        <v>418</v>
      </c>
      <c r="C1928" t="s">
        <v>208</v>
      </c>
      <c r="D1928" s="71" t="s">
        <v>4</v>
      </c>
      <c r="E1928" s="70">
        <f>IF('FT Employment'!CY$31&lt;0,"N/A",'FT Employment'!CY$31)</f>
        <v>12798</v>
      </c>
      <c r="F1928" s="70" t="s">
        <v>432</v>
      </c>
      <c r="G1928" s="75" t="s">
        <v>441</v>
      </c>
    </row>
    <row r="1929" spans="1:7">
      <c r="A1929" s="71">
        <v>1992</v>
      </c>
      <c r="B1929" s="71" t="s">
        <v>418</v>
      </c>
      <c r="C1929" t="s">
        <v>42</v>
      </c>
      <c r="D1929" s="71" t="s">
        <v>4</v>
      </c>
      <c r="E1929" s="70">
        <f>IF('FT Employment'!CY$43&lt;0,"N/A",'FT Employment'!CY$43)</f>
        <v>4575</v>
      </c>
      <c r="F1929" s="70" t="s">
        <v>432</v>
      </c>
      <c r="G1929" s="75" t="s">
        <v>237</v>
      </c>
    </row>
    <row r="1930" spans="1:7">
      <c r="A1930" s="71">
        <v>1992</v>
      </c>
      <c r="B1930" s="71" t="s">
        <v>418</v>
      </c>
      <c r="C1930" t="s">
        <v>43</v>
      </c>
      <c r="D1930" s="71" t="s">
        <v>4</v>
      </c>
      <c r="E1930" s="70">
        <f>IF('FT Employment'!CY$12&lt;0,"N/A",'FT Employment'!CY$12)</f>
        <v>24630</v>
      </c>
      <c r="F1930" s="70" t="s">
        <v>432</v>
      </c>
      <c r="G1930" s="75" t="s">
        <v>438</v>
      </c>
    </row>
    <row r="1931" spans="1:7">
      <c r="A1931" s="71">
        <v>1992</v>
      </c>
      <c r="B1931" s="71" t="s">
        <v>418</v>
      </c>
      <c r="C1931" t="s">
        <v>44</v>
      </c>
      <c r="D1931" s="71" t="s">
        <v>4</v>
      </c>
      <c r="E1931" s="70">
        <f>IF('FT Employment'!CY$14&lt;0,"N/A",'FT Employment'!CY$14)</f>
        <v>595486</v>
      </c>
      <c r="F1931" s="70" t="s">
        <v>442</v>
      </c>
      <c r="G1931" s="75" t="s">
        <v>71</v>
      </c>
    </row>
    <row r="1932" spans="1:7">
      <c r="A1932" s="71">
        <v>1992</v>
      </c>
      <c r="B1932" s="71" t="s">
        <v>418</v>
      </c>
      <c r="C1932" t="s">
        <v>45</v>
      </c>
      <c r="D1932" s="71" t="s">
        <v>4</v>
      </c>
      <c r="E1932" s="70">
        <f>IF('FT Employment'!CY$54&lt;0,"N/A",'FT Employment'!CY$54)</f>
        <v>0</v>
      </c>
      <c r="F1932" s="70" t="s">
        <v>422</v>
      </c>
      <c r="G1932" s="75" t="s">
        <v>422</v>
      </c>
    </row>
    <row r="1933" spans="1:7">
      <c r="A1933" s="71">
        <v>1992</v>
      </c>
      <c r="B1933" s="71" t="s">
        <v>418</v>
      </c>
      <c r="C1933" t="s">
        <v>46</v>
      </c>
      <c r="D1933" s="71" t="s">
        <v>4</v>
      </c>
      <c r="E1933" s="70">
        <f>IF('FT Employment'!CY$53&lt;0,"N/A",'FT Employment'!CY$53)</f>
        <v>143507</v>
      </c>
      <c r="F1933" s="70" t="s">
        <v>425</v>
      </c>
      <c r="G1933" s="75" t="s">
        <v>426</v>
      </c>
    </row>
    <row r="1934" spans="1:7">
      <c r="A1934" s="71">
        <v>1993</v>
      </c>
      <c r="B1934" s="71" t="s">
        <v>418</v>
      </c>
      <c r="C1934" t="s">
        <v>5</v>
      </c>
      <c r="D1934" s="71" t="s">
        <v>4</v>
      </c>
      <c r="E1934" s="70">
        <f>IF('FT Employment'!CT$11&lt;0,"N/A",'FT Employment'!CT$11)</f>
        <v>2704105</v>
      </c>
      <c r="F1934" s="70"/>
    </row>
    <row r="1935" spans="1:7">
      <c r="A1935" s="71">
        <v>1993</v>
      </c>
      <c r="B1935" s="71" t="s">
        <v>418</v>
      </c>
      <c r="C1935" t="s">
        <v>6</v>
      </c>
      <c r="D1935" s="71" t="s">
        <v>4</v>
      </c>
      <c r="E1935" s="70">
        <f>IF('FT Employment'!CT$33&lt;0,"N/A",'FT Employment'!CT$33)</f>
        <v>127073</v>
      </c>
      <c r="F1935" s="70" t="s">
        <v>425</v>
      </c>
      <c r="G1935" s="75" t="s">
        <v>426</v>
      </c>
    </row>
    <row r="1936" spans="1:7">
      <c r="A1936" s="71">
        <v>1993</v>
      </c>
      <c r="B1936" s="71" t="s">
        <v>418</v>
      </c>
      <c r="C1936" t="s">
        <v>7</v>
      </c>
      <c r="D1936" s="71" t="s">
        <v>4</v>
      </c>
      <c r="E1936" s="70">
        <f>IF('FT Employment'!CT$37&lt;0,"N/A",'FT Employment'!CT$37)</f>
        <v>27439</v>
      </c>
      <c r="F1936" s="70" t="s">
        <v>425</v>
      </c>
      <c r="G1936" s="75" t="s">
        <v>426</v>
      </c>
    </row>
    <row r="1937" spans="1:7">
      <c r="A1937" s="71">
        <v>1993</v>
      </c>
      <c r="B1937" s="71" t="s">
        <v>418</v>
      </c>
      <c r="C1937" t="s">
        <v>8</v>
      </c>
      <c r="D1937" s="71" t="s">
        <v>4</v>
      </c>
      <c r="E1937" s="70">
        <f>IF('FT Employment'!CT$36&lt;0,"N/A",'FT Employment'!CT$36)</f>
        <v>48112</v>
      </c>
      <c r="F1937" s="70" t="s">
        <v>427</v>
      </c>
      <c r="G1937" s="75" t="s">
        <v>428</v>
      </c>
    </row>
    <row r="1938" spans="1:7">
      <c r="A1938" s="71">
        <v>1993</v>
      </c>
      <c r="B1938" s="71" t="s">
        <v>418</v>
      </c>
      <c r="C1938" t="s">
        <v>9</v>
      </c>
      <c r="D1938" s="71" t="s">
        <v>4</v>
      </c>
      <c r="E1938" s="70">
        <f>IF('FT Employment'!CT$13&lt;0,"N/A",'FT Employment'!CT$13)</f>
        <v>901124</v>
      </c>
      <c r="F1938" s="70" t="s">
        <v>429</v>
      </c>
      <c r="G1938" s="75" t="s">
        <v>422</v>
      </c>
    </row>
    <row r="1939" spans="1:7">
      <c r="A1939" s="71">
        <v>1993</v>
      </c>
      <c r="B1939" s="71" t="s">
        <v>418</v>
      </c>
      <c r="C1939" t="s">
        <v>10</v>
      </c>
      <c r="D1939" s="71" t="s">
        <v>4</v>
      </c>
      <c r="E1939" s="70">
        <f>IF('FT Employment'!CT$46&lt;0,"N/A",'FT Employment'!CT$46)</f>
        <v>82981</v>
      </c>
      <c r="F1939" s="70" t="s">
        <v>427</v>
      </c>
      <c r="G1939" s="75" t="s">
        <v>428</v>
      </c>
    </row>
    <row r="1940" spans="1:7">
      <c r="A1940" s="71">
        <v>1993</v>
      </c>
      <c r="B1940" s="71" t="s">
        <v>418</v>
      </c>
      <c r="C1940" t="s">
        <v>11</v>
      </c>
      <c r="D1940" s="71" t="s">
        <v>4</v>
      </c>
      <c r="E1940" s="70">
        <f>IF('FT Employment'!CT$47&lt;0,"N/A",'FT Employment'!CT$47)</f>
        <v>82981</v>
      </c>
      <c r="F1940" s="70" t="s">
        <v>427</v>
      </c>
      <c r="G1940" s="75" t="s">
        <v>428</v>
      </c>
    </row>
    <row r="1941" spans="1:7">
      <c r="A1941" s="71">
        <v>1993</v>
      </c>
      <c r="B1941" s="71" t="s">
        <v>418</v>
      </c>
      <c r="C1941" t="s">
        <v>13</v>
      </c>
      <c r="D1941" s="71" t="s">
        <v>4</v>
      </c>
      <c r="E1941" s="70">
        <f>IF(E1940="N/A","N/A",E1939-E1940)</f>
        <v>0</v>
      </c>
      <c r="F1941" s="70" t="s">
        <v>427</v>
      </c>
      <c r="G1941" s="75" t="s">
        <v>428</v>
      </c>
    </row>
    <row r="1942" spans="1:7">
      <c r="A1942" s="71">
        <v>1993</v>
      </c>
      <c r="B1942" s="71" t="s">
        <v>418</v>
      </c>
      <c r="C1942" t="s">
        <v>14</v>
      </c>
      <c r="D1942" s="71" t="s">
        <v>4</v>
      </c>
      <c r="E1942" s="70">
        <f>IF('FT Employment'!CT$34&lt;0,"N/A",'FT Employment'!CT$34)</f>
        <v>0</v>
      </c>
      <c r="F1942" s="70" t="s">
        <v>427</v>
      </c>
      <c r="G1942" s="75" t="s">
        <v>431</v>
      </c>
    </row>
    <row r="1943" spans="1:7">
      <c r="A1943" s="71">
        <v>1993</v>
      </c>
      <c r="B1943" s="71" t="s">
        <v>418</v>
      </c>
      <c r="C1943" t="s">
        <v>15</v>
      </c>
      <c r="D1943" s="71" t="s">
        <v>4</v>
      </c>
      <c r="E1943" s="70">
        <f>IF('FT Employment'!CT$35&lt;0,"N/A",'FT Employment'!CT$35)</f>
        <v>0</v>
      </c>
      <c r="F1943" s="70" t="s">
        <v>427</v>
      </c>
      <c r="G1943" s="75" t="s">
        <v>431</v>
      </c>
    </row>
    <row r="1944" spans="1:7">
      <c r="A1944" s="71">
        <v>1993</v>
      </c>
      <c r="B1944" s="71" t="s">
        <v>418</v>
      </c>
      <c r="C1944" t="s">
        <v>16</v>
      </c>
      <c r="D1944" s="71" t="s">
        <v>4</v>
      </c>
      <c r="E1944" s="70">
        <f>IF(E1943="N/A","N/A",E1942-E1943)</f>
        <v>0</v>
      </c>
      <c r="F1944" s="70" t="s">
        <v>427</v>
      </c>
      <c r="G1944" s="75" t="s">
        <v>431</v>
      </c>
    </row>
    <row r="1945" spans="1:7">
      <c r="A1945" s="71">
        <v>1993</v>
      </c>
      <c r="B1945" s="71" t="s">
        <v>418</v>
      </c>
      <c r="C1945" t="s">
        <v>17</v>
      </c>
      <c r="D1945" s="71" t="s">
        <v>4</v>
      </c>
      <c r="E1945" s="70">
        <f>IF('FT Employment'!CT$16&lt;0,"N/A",'FT Employment'!CT$16)</f>
        <v>24684</v>
      </c>
      <c r="F1945" s="70" t="s">
        <v>427</v>
      </c>
      <c r="G1945" s="75" t="s">
        <v>428</v>
      </c>
    </row>
    <row r="1946" spans="1:7">
      <c r="A1946" s="71">
        <v>1993</v>
      </c>
      <c r="B1946" s="71" t="s">
        <v>418</v>
      </c>
      <c r="C1946" t="s">
        <v>18</v>
      </c>
      <c r="D1946" s="71" t="s">
        <v>4</v>
      </c>
      <c r="E1946" s="70">
        <f>IF('FT Employment'!CT$41&lt;0,"N/A",'FT Employment'!CT$41)</f>
        <v>3796</v>
      </c>
      <c r="F1946" s="70" t="s">
        <v>432</v>
      </c>
      <c r="G1946" s="75" t="s">
        <v>430</v>
      </c>
    </row>
    <row r="1947" spans="1:7">
      <c r="A1947" s="71">
        <v>1993</v>
      </c>
      <c r="B1947" s="71" t="s">
        <v>418</v>
      </c>
      <c r="C1947" t="s">
        <v>19</v>
      </c>
      <c r="D1947" s="71" t="s">
        <v>4</v>
      </c>
      <c r="E1947" s="70">
        <f>IF('FT Employment'!CT$15&lt;0,"N/A",'FT Employment'!CT$15)</f>
        <v>51836</v>
      </c>
      <c r="F1947" s="70" t="s">
        <v>427</v>
      </c>
      <c r="G1947" s="75" t="s">
        <v>430</v>
      </c>
    </row>
    <row r="1948" spans="1:7">
      <c r="A1948" s="71">
        <v>1993</v>
      </c>
      <c r="B1948" s="71" t="s">
        <v>418</v>
      </c>
      <c r="C1948" t="s">
        <v>20</v>
      </c>
      <c r="D1948" s="71" t="s">
        <v>4</v>
      </c>
      <c r="E1948" s="70">
        <f>IF('FT Employment'!CT$52&lt;0,"N/A",'FT Employment'!CT$52)</f>
        <v>14249</v>
      </c>
      <c r="F1948" s="70" t="s">
        <v>432</v>
      </c>
      <c r="G1948" s="75" t="s">
        <v>430</v>
      </c>
    </row>
    <row r="1949" spans="1:7">
      <c r="A1949" s="71">
        <v>1993</v>
      </c>
      <c r="B1949" s="71" t="s">
        <v>418</v>
      </c>
      <c r="C1949" t="s">
        <v>21</v>
      </c>
      <c r="D1949" s="71" t="s">
        <v>4</v>
      </c>
      <c r="E1949" s="70">
        <f>IF('FT Employment'!CT$48&lt;0,"N/A",'FT Employment'!CT$48)</f>
        <v>9725</v>
      </c>
      <c r="F1949" s="70" t="s">
        <v>434</v>
      </c>
      <c r="G1949" s="75" t="s">
        <v>422</v>
      </c>
    </row>
    <row r="1950" spans="1:7">
      <c r="A1950" s="71">
        <v>1993</v>
      </c>
      <c r="B1950" s="71" t="s">
        <v>418</v>
      </c>
      <c r="C1950" t="s">
        <v>421</v>
      </c>
      <c r="D1950" s="71" t="s">
        <v>4</v>
      </c>
      <c r="E1950" s="70">
        <f>IF('FT Employment'!CT$38&lt;0,"N/A",'FT Employment'!CT$38)</f>
        <v>275425</v>
      </c>
      <c r="F1950" s="70" t="s">
        <v>427</v>
      </c>
      <c r="G1950" s="75" t="s">
        <v>433</v>
      </c>
    </row>
    <row r="1951" spans="1:7">
      <c r="A1951" s="71">
        <v>1993</v>
      </c>
      <c r="B1951" s="71" t="s">
        <v>418</v>
      </c>
      <c r="C1951" t="s">
        <v>22</v>
      </c>
      <c r="D1951" s="71" t="s">
        <v>4</v>
      </c>
      <c r="E1951" s="70">
        <f>IF('FT Employment'!CT$39&lt;0,"N/A",'FT Employment'!CT$39)</f>
        <v>128385</v>
      </c>
      <c r="F1951" s="70" t="s">
        <v>427</v>
      </c>
      <c r="G1951" s="75" t="s">
        <v>433</v>
      </c>
    </row>
    <row r="1952" spans="1:7">
      <c r="A1952" s="71">
        <v>1993</v>
      </c>
      <c r="B1952" s="71" t="s">
        <v>418</v>
      </c>
      <c r="C1952" t="s">
        <v>23</v>
      </c>
      <c r="D1952" s="71" t="s">
        <v>4</v>
      </c>
      <c r="E1952" s="70">
        <f>IF('FT Employment'!CT$40&lt;0,"N/A",'FT Employment'!CT$40)</f>
        <v>147040</v>
      </c>
      <c r="F1952" s="70" t="s">
        <v>427</v>
      </c>
      <c r="G1952" s="75" t="s">
        <v>433</v>
      </c>
    </row>
    <row r="1953" spans="1:7">
      <c r="A1953" s="71">
        <v>1993</v>
      </c>
      <c r="B1953" s="71" t="s">
        <v>418</v>
      </c>
      <c r="C1953" t="s">
        <v>24</v>
      </c>
      <c r="D1953" s="71" t="s">
        <v>4</v>
      </c>
      <c r="E1953" s="70">
        <f>IF('FT Employment'!CT$32&lt;0,"N/A",'FT Employment'!CT$32)</f>
        <v>63963</v>
      </c>
      <c r="F1953" s="70" t="s">
        <v>435</v>
      </c>
      <c r="G1953" s="75" t="s">
        <v>436</v>
      </c>
    </row>
    <row r="1954" spans="1:7">
      <c r="A1954" s="71">
        <v>1993</v>
      </c>
      <c r="B1954" s="71" t="s">
        <v>418</v>
      </c>
      <c r="C1954" t="s">
        <v>25</v>
      </c>
      <c r="D1954" s="71" t="s">
        <v>4</v>
      </c>
      <c r="E1954" s="70">
        <f>IF('FT Employment'!CT$42&lt;0,"N/A",'FT Employment'!CT$42)</f>
        <v>24807</v>
      </c>
      <c r="F1954" s="70" t="s">
        <v>434</v>
      </c>
      <c r="G1954" s="75" t="s">
        <v>437</v>
      </c>
    </row>
    <row r="1955" spans="1:7">
      <c r="A1955" s="71">
        <v>1993</v>
      </c>
      <c r="B1955" s="71" t="s">
        <v>418</v>
      </c>
      <c r="C1955" t="s">
        <v>26</v>
      </c>
      <c r="D1955" s="71" t="s">
        <v>4</v>
      </c>
      <c r="E1955" s="70">
        <f>IF('FT Employment'!CT$45&lt;0,"N/A",'FT Employment'!CT$45)</f>
        <v>24913</v>
      </c>
      <c r="F1955" s="70" t="s">
        <v>427</v>
      </c>
      <c r="G1955" s="75" t="s">
        <v>69</v>
      </c>
    </row>
    <row r="1956" spans="1:7">
      <c r="A1956" s="71">
        <v>1993</v>
      </c>
      <c r="B1956" s="71" t="s">
        <v>418</v>
      </c>
      <c r="C1956" t="s">
        <v>27</v>
      </c>
      <c r="D1956" s="71" t="s">
        <v>4</v>
      </c>
      <c r="E1956" s="70">
        <f>IF('FT Employment'!CT$44&lt;0,"N/A",'FT Employment'!CT$44)</f>
        <v>211504</v>
      </c>
      <c r="F1956" s="70" t="s">
        <v>427</v>
      </c>
      <c r="G1956" s="75" t="s">
        <v>69</v>
      </c>
    </row>
    <row r="1957" spans="1:7">
      <c r="A1957" s="71">
        <v>1993</v>
      </c>
      <c r="B1957" s="71" t="s">
        <v>418</v>
      </c>
      <c r="C1957" t="s">
        <v>28</v>
      </c>
      <c r="D1957" s="71" t="s">
        <v>4</v>
      </c>
      <c r="E1957" s="70">
        <f>IF('FT Employment'!CT$51&lt;0,"N/A",'FT Employment'!CT$51)</f>
        <v>0</v>
      </c>
      <c r="F1957" s="70" t="s">
        <v>422</v>
      </c>
      <c r="G1957" s="76" t="s">
        <v>422</v>
      </c>
    </row>
    <row r="1958" spans="1:7">
      <c r="A1958" s="71">
        <v>1993</v>
      </c>
      <c r="B1958" s="71" t="s">
        <v>418</v>
      </c>
      <c r="C1958" t="s">
        <v>29</v>
      </c>
      <c r="D1958" s="71" t="s">
        <v>4</v>
      </c>
      <c r="E1958" s="70">
        <f>IF('FT Employment'!CT$50&lt;0,"N/A",'FT Employment'!CT$50)</f>
        <v>0</v>
      </c>
      <c r="F1958" s="70" t="s">
        <v>422</v>
      </c>
      <c r="G1958" s="76" t="s">
        <v>422</v>
      </c>
    </row>
    <row r="1959" spans="1:7">
      <c r="A1959" s="71">
        <v>1993</v>
      </c>
      <c r="B1959" s="71" t="s">
        <v>418</v>
      </c>
      <c r="C1959" t="s">
        <v>30</v>
      </c>
      <c r="D1959" s="71" t="s">
        <v>4</v>
      </c>
      <c r="E1959" s="70">
        <f>IF('FT Employment'!CT$56&lt;0,"N/A",'FT Employment'!CT$56)</f>
        <v>0</v>
      </c>
      <c r="F1959" s="70" t="s">
        <v>422</v>
      </c>
      <c r="G1959" s="76" t="s">
        <v>422</v>
      </c>
    </row>
    <row r="1960" spans="1:7">
      <c r="A1960" s="71">
        <v>1993</v>
      </c>
      <c r="B1960" s="71" t="s">
        <v>418</v>
      </c>
      <c r="C1960" t="s">
        <v>31</v>
      </c>
      <c r="D1960" s="71" t="s">
        <v>4</v>
      </c>
      <c r="E1960" s="70">
        <f>IF('FT Employment'!CT$57&lt;0,"N/A",'FT Employment'!CT$57)</f>
        <v>0</v>
      </c>
      <c r="F1960" s="70" t="s">
        <v>422</v>
      </c>
      <c r="G1960" s="76" t="s">
        <v>422</v>
      </c>
    </row>
    <row r="1961" spans="1:7">
      <c r="A1961" s="71">
        <v>1993</v>
      </c>
      <c r="B1961" s="71" t="s">
        <v>418</v>
      </c>
      <c r="C1961" t="s">
        <v>32</v>
      </c>
      <c r="D1961" s="71" t="s">
        <v>4</v>
      </c>
      <c r="E1961" s="70">
        <f>IF('FT Employment'!CT$58&lt;0,"N/A",'FT Employment'!CT$58)</f>
        <v>0</v>
      </c>
      <c r="F1961" s="70" t="s">
        <v>422</v>
      </c>
      <c r="G1961" s="76" t="s">
        <v>422</v>
      </c>
    </row>
    <row r="1962" spans="1:7">
      <c r="A1962" s="71">
        <v>1993</v>
      </c>
      <c r="B1962" s="71" t="s">
        <v>418</v>
      </c>
      <c r="C1962" t="s">
        <v>33</v>
      </c>
      <c r="D1962" s="71" t="s">
        <v>4</v>
      </c>
      <c r="E1962" s="70">
        <f>IF('FT Employment'!CT$59&lt;0,"N/A",'FT Employment'!CT$59)</f>
        <v>0</v>
      </c>
      <c r="F1962" s="70" t="s">
        <v>422</v>
      </c>
      <c r="G1962" s="76" t="s">
        <v>422</v>
      </c>
    </row>
    <row r="1963" spans="1:7">
      <c r="A1963" s="71">
        <v>1993</v>
      </c>
      <c r="B1963" s="71" t="s">
        <v>418</v>
      </c>
      <c r="C1963" t="s">
        <v>34</v>
      </c>
      <c r="D1963" s="71" t="s">
        <v>4</v>
      </c>
      <c r="E1963" s="70">
        <f>IF('FT Employment'!CT$17&lt;0,"N/A",'FT Employment'!CT$17)</f>
        <v>12603</v>
      </c>
      <c r="F1963" s="70" t="s">
        <v>432</v>
      </c>
      <c r="G1963" s="76" t="s">
        <v>443</v>
      </c>
    </row>
    <row r="1964" spans="1:7">
      <c r="A1964" s="71">
        <v>1993</v>
      </c>
      <c r="B1964" s="71" t="s">
        <v>418</v>
      </c>
      <c r="C1964" t="s">
        <v>35</v>
      </c>
      <c r="D1964" s="71" t="s">
        <v>4</v>
      </c>
      <c r="E1964" s="70">
        <f>IF('FT Employment'!CT$18&lt;0,"N/A",'FT Employment'!CT$18)</f>
        <v>0</v>
      </c>
      <c r="F1964" s="70" t="s">
        <v>432</v>
      </c>
      <c r="G1964" s="75" t="s">
        <v>439</v>
      </c>
    </row>
    <row r="1965" spans="1:7">
      <c r="A1965" s="71">
        <v>1993</v>
      </c>
      <c r="B1965" s="71" t="s">
        <v>418</v>
      </c>
      <c r="C1965" t="s">
        <v>36</v>
      </c>
      <c r="D1965" s="71" t="s">
        <v>4</v>
      </c>
      <c r="E1965" s="70">
        <f>IF('FT Employment'!CT$19&lt;0,"N/A",'FT Employment'!CT$19)</f>
        <v>0</v>
      </c>
      <c r="F1965" s="70" t="s">
        <v>432</v>
      </c>
      <c r="G1965" s="75" t="s">
        <v>439</v>
      </c>
    </row>
    <row r="1966" spans="1:7">
      <c r="A1966" s="71">
        <v>1993</v>
      </c>
      <c r="B1966" s="71" t="s">
        <v>418</v>
      </c>
      <c r="C1966" t="s">
        <v>37</v>
      </c>
      <c r="D1966" s="71" t="s">
        <v>4</v>
      </c>
      <c r="E1966" s="70">
        <f>IF('FT Employment'!CT$20&lt;0,"N/A",'FT Employment'!CT$20)</f>
        <v>0</v>
      </c>
      <c r="F1966" s="70" t="s">
        <v>432</v>
      </c>
      <c r="G1966" s="75" t="s">
        <v>439</v>
      </c>
    </row>
    <row r="1967" spans="1:7">
      <c r="A1967" s="71">
        <v>1993</v>
      </c>
      <c r="B1967" s="71" t="s">
        <v>418</v>
      </c>
      <c r="C1967" t="s">
        <v>38</v>
      </c>
      <c r="D1967" s="71" t="s">
        <v>4</v>
      </c>
      <c r="E1967" s="70">
        <f>IF('FT Employment'!CT$28&lt;0,"N/A",'FT Employment'!CT$28)</f>
        <v>0</v>
      </c>
      <c r="F1967" s="70" t="s">
        <v>432</v>
      </c>
      <c r="G1967" s="75" t="s">
        <v>440</v>
      </c>
    </row>
    <row r="1968" spans="1:7">
      <c r="A1968" s="71">
        <v>1993</v>
      </c>
      <c r="B1968" s="71" t="s">
        <v>418</v>
      </c>
      <c r="C1968" t="s">
        <v>39</v>
      </c>
      <c r="D1968" s="71" t="s">
        <v>4</v>
      </c>
      <c r="E1968" s="70">
        <f>IF('FT Employment'!CT$29&lt;0,"N/A",'FT Employment'!CT$29)</f>
        <v>0</v>
      </c>
      <c r="F1968" s="70" t="s">
        <v>432</v>
      </c>
      <c r="G1968" s="75" t="s">
        <v>440</v>
      </c>
    </row>
    <row r="1969" spans="1:7">
      <c r="A1969" s="71">
        <v>1993</v>
      </c>
      <c r="B1969" s="71" t="s">
        <v>418</v>
      </c>
      <c r="C1969" t="s">
        <v>40</v>
      </c>
      <c r="D1969" s="71" t="s">
        <v>4</v>
      </c>
      <c r="E1969" s="70">
        <f>IF('FT Employment'!CT$30&lt;0,"N/A",'FT Employment'!CT$30)</f>
        <v>0</v>
      </c>
      <c r="F1969" s="70" t="s">
        <v>432</v>
      </c>
      <c r="G1969" s="75" t="s">
        <v>440</v>
      </c>
    </row>
    <row r="1970" spans="1:7">
      <c r="A1970" s="71">
        <v>1993</v>
      </c>
      <c r="B1970" s="71" t="s">
        <v>418</v>
      </c>
      <c r="C1970" t="s">
        <v>208</v>
      </c>
      <c r="D1970" s="71" t="s">
        <v>4</v>
      </c>
      <c r="E1970" s="70">
        <f>IF('FT Employment'!CT$31&lt;0,"N/A",'FT Employment'!CT$31)</f>
        <v>12603</v>
      </c>
      <c r="F1970" s="70" t="s">
        <v>432</v>
      </c>
      <c r="G1970" s="75" t="s">
        <v>441</v>
      </c>
    </row>
    <row r="1971" spans="1:7">
      <c r="A1971" s="71">
        <v>1993</v>
      </c>
      <c r="B1971" s="71" t="s">
        <v>418</v>
      </c>
      <c r="C1971" t="s">
        <v>42</v>
      </c>
      <c r="D1971" s="71" t="s">
        <v>4</v>
      </c>
      <c r="E1971" s="70">
        <f>IF('FT Employment'!CT$43&lt;0,"N/A",'FT Employment'!CT$43)</f>
        <v>4374</v>
      </c>
      <c r="F1971" s="70" t="s">
        <v>432</v>
      </c>
      <c r="G1971" s="75" t="s">
        <v>237</v>
      </c>
    </row>
    <row r="1972" spans="1:7">
      <c r="A1972" s="71">
        <v>1993</v>
      </c>
      <c r="B1972" s="71" t="s">
        <v>418</v>
      </c>
      <c r="C1972" t="s">
        <v>43</v>
      </c>
      <c r="D1972" s="71" t="s">
        <v>4</v>
      </c>
      <c r="E1972" s="70">
        <f>IF('FT Employment'!CT$12&lt;0,"N/A",'FT Employment'!CT$12)</f>
        <v>24096</v>
      </c>
      <c r="F1972" s="70" t="s">
        <v>432</v>
      </c>
      <c r="G1972" s="75" t="s">
        <v>438</v>
      </c>
    </row>
    <row r="1973" spans="1:7">
      <c r="A1973" s="71">
        <v>1993</v>
      </c>
      <c r="B1973" s="71" t="s">
        <v>418</v>
      </c>
      <c r="C1973" t="s">
        <v>44</v>
      </c>
      <c r="D1973" s="71" t="s">
        <v>4</v>
      </c>
      <c r="E1973" s="70">
        <f>IF('FT Employment'!CT$14&lt;0,"N/A",'FT Employment'!CT$14)</f>
        <v>629487</v>
      </c>
      <c r="F1973" s="70" t="s">
        <v>442</v>
      </c>
      <c r="G1973" s="75" t="s">
        <v>71</v>
      </c>
    </row>
    <row r="1974" spans="1:7">
      <c r="A1974" s="71">
        <v>1993</v>
      </c>
      <c r="B1974" s="71" t="s">
        <v>418</v>
      </c>
      <c r="C1974" t="s">
        <v>45</v>
      </c>
      <c r="D1974" s="71" t="s">
        <v>4</v>
      </c>
      <c r="E1974" s="70">
        <f>IF('FT Employment'!CT$54&lt;0,"N/A",'FT Employment'!CT$54)</f>
        <v>0</v>
      </c>
      <c r="F1974" s="70" t="s">
        <v>422</v>
      </c>
      <c r="G1974" s="75" t="s">
        <v>422</v>
      </c>
    </row>
    <row r="1975" spans="1:7">
      <c r="A1975" s="71">
        <v>1993</v>
      </c>
      <c r="B1975" s="71" t="s">
        <v>418</v>
      </c>
      <c r="C1975" t="s">
        <v>46</v>
      </c>
      <c r="D1975" s="71" t="s">
        <v>4</v>
      </c>
      <c r="E1975" s="70">
        <f>IF('FT Employment'!CT$53&lt;0,"N/A",'FT Employment'!CT$53)</f>
        <v>141914</v>
      </c>
      <c r="F1975" s="70" t="s">
        <v>425</v>
      </c>
      <c r="G1975" s="75" t="s">
        <v>426</v>
      </c>
    </row>
    <row r="1976" spans="1:7">
      <c r="A1976" s="71">
        <v>1994</v>
      </c>
      <c r="B1976" s="71" t="s">
        <v>418</v>
      </c>
      <c r="C1976" t="s">
        <v>5</v>
      </c>
      <c r="D1976" s="71" t="s">
        <v>4</v>
      </c>
      <c r="E1976" s="70">
        <f>IF('FT Employment'!CO$11&lt;0,"N/A",'FT Employment'!CO$11)</f>
        <v>2643940</v>
      </c>
      <c r="F1976" s="70"/>
    </row>
    <row r="1977" spans="1:7">
      <c r="A1977" s="71">
        <v>1994</v>
      </c>
      <c r="B1977" s="71" t="s">
        <v>418</v>
      </c>
      <c r="C1977" t="s">
        <v>6</v>
      </c>
      <c r="D1977" s="71" t="s">
        <v>4</v>
      </c>
      <c r="E1977" s="70">
        <f>IF('FT Employment'!CO$33&lt;0,"N/A",'FT Employment'!CO$33)</f>
        <v>128253</v>
      </c>
      <c r="F1977" s="70" t="s">
        <v>425</v>
      </c>
      <c r="G1977" s="75" t="s">
        <v>426</v>
      </c>
    </row>
    <row r="1978" spans="1:7">
      <c r="A1978" s="71">
        <v>1994</v>
      </c>
      <c r="B1978" s="71" t="s">
        <v>418</v>
      </c>
      <c r="C1978" t="s">
        <v>7</v>
      </c>
      <c r="D1978" s="71" t="s">
        <v>4</v>
      </c>
      <c r="E1978" s="70">
        <f>IF('FT Employment'!CO$37&lt;0,"N/A",'FT Employment'!CO$37)</f>
        <v>24573</v>
      </c>
      <c r="F1978" s="70" t="s">
        <v>425</v>
      </c>
      <c r="G1978" s="75" t="s">
        <v>426</v>
      </c>
    </row>
    <row r="1979" spans="1:7">
      <c r="A1979" s="71">
        <v>1994</v>
      </c>
      <c r="B1979" s="71" t="s">
        <v>418</v>
      </c>
      <c r="C1979" t="s">
        <v>8</v>
      </c>
      <c r="D1979" s="71" t="s">
        <v>4</v>
      </c>
      <c r="E1979" s="70">
        <f>IF('FT Employment'!CO$36&lt;0,"N/A",'FT Employment'!CO$36)</f>
        <v>48051</v>
      </c>
      <c r="F1979" s="70" t="s">
        <v>427</v>
      </c>
      <c r="G1979" s="75" t="s">
        <v>428</v>
      </c>
    </row>
    <row r="1980" spans="1:7">
      <c r="A1980" s="71">
        <v>1994</v>
      </c>
      <c r="B1980" s="71" t="s">
        <v>418</v>
      </c>
      <c r="C1980" t="s">
        <v>9</v>
      </c>
      <c r="D1980" s="71" t="s">
        <v>4</v>
      </c>
      <c r="E1980" s="70">
        <f>IF('FT Employment'!CO$13&lt;0,"N/A",'FT Employment'!CO$13)</f>
        <v>857597</v>
      </c>
      <c r="F1980" s="70" t="s">
        <v>429</v>
      </c>
      <c r="G1980" s="75" t="s">
        <v>422</v>
      </c>
    </row>
    <row r="1981" spans="1:7">
      <c r="A1981" s="71">
        <v>1994</v>
      </c>
      <c r="B1981" s="71" t="s">
        <v>418</v>
      </c>
      <c r="C1981" t="s">
        <v>10</v>
      </c>
      <c r="D1981" s="71" t="s">
        <v>4</v>
      </c>
      <c r="E1981" s="70">
        <f>IF('FT Employment'!CO$46&lt;0,"N/A",'FT Employment'!CO$46)</f>
        <v>81589</v>
      </c>
      <c r="F1981" s="70" t="s">
        <v>427</v>
      </c>
      <c r="G1981" s="75" t="s">
        <v>428</v>
      </c>
    </row>
    <row r="1982" spans="1:7">
      <c r="A1982" s="71">
        <v>1994</v>
      </c>
      <c r="B1982" s="71" t="s">
        <v>418</v>
      </c>
      <c r="C1982" t="s">
        <v>11</v>
      </c>
      <c r="D1982" s="71" t="s">
        <v>4</v>
      </c>
      <c r="E1982" s="70">
        <f>IF('FT Employment'!CO$47&lt;0,"N/A",'FT Employment'!CO$47)</f>
        <v>81589</v>
      </c>
      <c r="F1982" s="70" t="s">
        <v>427</v>
      </c>
      <c r="G1982" s="75" t="s">
        <v>428</v>
      </c>
    </row>
    <row r="1983" spans="1:7">
      <c r="A1983" s="71">
        <v>1994</v>
      </c>
      <c r="B1983" s="71" t="s">
        <v>418</v>
      </c>
      <c r="C1983" t="s">
        <v>13</v>
      </c>
      <c r="D1983" s="71" t="s">
        <v>4</v>
      </c>
      <c r="E1983" s="70">
        <f>IF(E1982="N/A","N/A",E1981-E1982)</f>
        <v>0</v>
      </c>
      <c r="F1983" s="70" t="s">
        <v>427</v>
      </c>
      <c r="G1983" s="75" t="s">
        <v>428</v>
      </c>
    </row>
    <row r="1984" spans="1:7">
      <c r="A1984" s="71">
        <v>1994</v>
      </c>
      <c r="B1984" s="71" t="s">
        <v>418</v>
      </c>
      <c r="C1984" t="s">
        <v>14</v>
      </c>
      <c r="D1984" s="71" t="s">
        <v>4</v>
      </c>
      <c r="E1984" s="70">
        <f>IF('FT Employment'!CO$34&lt;0,"N/A",'FT Employment'!CO$34)</f>
        <v>0</v>
      </c>
      <c r="F1984" s="70" t="s">
        <v>427</v>
      </c>
      <c r="G1984" s="75" t="s">
        <v>431</v>
      </c>
    </row>
    <row r="1985" spans="1:7">
      <c r="A1985" s="71">
        <v>1994</v>
      </c>
      <c r="B1985" s="71" t="s">
        <v>418</v>
      </c>
      <c r="C1985" t="s">
        <v>15</v>
      </c>
      <c r="D1985" s="71" t="s">
        <v>4</v>
      </c>
      <c r="E1985" s="70">
        <f>IF('FT Employment'!CO$35&lt;0,"N/A",'FT Employment'!CO$35)</f>
        <v>0</v>
      </c>
      <c r="F1985" s="70" t="s">
        <v>427</v>
      </c>
      <c r="G1985" s="75" t="s">
        <v>431</v>
      </c>
    </row>
    <row r="1986" spans="1:7">
      <c r="A1986" s="71">
        <v>1994</v>
      </c>
      <c r="B1986" s="71" t="s">
        <v>418</v>
      </c>
      <c r="C1986" t="s">
        <v>16</v>
      </c>
      <c r="D1986" s="71" t="s">
        <v>4</v>
      </c>
      <c r="E1986" s="70">
        <f>IF(E1985="N/A","N/A",E1984-E1985)</f>
        <v>0</v>
      </c>
      <c r="F1986" s="70" t="s">
        <v>427</v>
      </c>
      <c r="G1986" s="75" t="s">
        <v>431</v>
      </c>
    </row>
    <row r="1987" spans="1:7">
      <c r="A1987" s="71">
        <v>1994</v>
      </c>
      <c r="B1987" s="71" t="s">
        <v>418</v>
      </c>
      <c r="C1987" t="s">
        <v>17</v>
      </c>
      <c r="D1987" s="71" t="s">
        <v>4</v>
      </c>
      <c r="E1987" s="70">
        <f>IF('FT Employment'!CO$16&lt;0,"N/A",'FT Employment'!CO$16)</f>
        <v>25969</v>
      </c>
      <c r="F1987" s="70" t="s">
        <v>427</v>
      </c>
      <c r="G1987" s="75" t="s">
        <v>428</v>
      </c>
    </row>
    <row r="1988" spans="1:7">
      <c r="A1988" s="71">
        <v>1994</v>
      </c>
      <c r="B1988" s="71" t="s">
        <v>418</v>
      </c>
      <c r="C1988" t="s">
        <v>18</v>
      </c>
      <c r="D1988" s="71" t="s">
        <v>4</v>
      </c>
      <c r="E1988" s="70">
        <f>IF('FT Employment'!CO$41&lt;0,"N/A",'FT Employment'!CO$41)</f>
        <v>3544</v>
      </c>
      <c r="F1988" s="70" t="s">
        <v>432</v>
      </c>
      <c r="G1988" s="75" t="s">
        <v>430</v>
      </c>
    </row>
    <row r="1989" spans="1:7">
      <c r="A1989" s="71">
        <v>1994</v>
      </c>
      <c r="B1989" s="71" t="s">
        <v>418</v>
      </c>
      <c r="C1989" t="s">
        <v>19</v>
      </c>
      <c r="D1989" s="71" t="s">
        <v>4</v>
      </c>
      <c r="E1989" s="70">
        <f>IF('FT Employment'!CO$15&lt;0,"N/A",'FT Employment'!CO$15)</f>
        <v>48515</v>
      </c>
      <c r="F1989" s="70" t="s">
        <v>427</v>
      </c>
      <c r="G1989" s="75" t="s">
        <v>430</v>
      </c>
    </row>
    <row r="1990" spans="1:7">
      <c r="A1990" s="71">
        <v>1994</v>
      </c>
      <c r="B1990" s="71" t="s">
        <v>418</v>
      </c>
      <c r="C1990" t="s">
        <v>20</v>
      </c>
      <c r="D1990" s="71" t="s">
        <v>4</v>
      </c>
      <c r="E1990" s="70">
        <f>IF('FT Employment'!CO$52&lt;0,"N/A",'FT Employment'!CO$52)</f>
        <v>14054</v>
      </c>
      <c r="F1990" s="70" t="s">
        <v>432</v>
      </c>
      <c r="G1990" s="75" t="s">
        <v>430</v>
      </c>
    </row>
    <row r="1991" spans="1:7">
      <c r="A1991" s="71">
        <v>1994</v>
      </c>
      <c r="B1991" s="71" t="s">
        <v>418</v>
      </c>
      <c r="C1991" t="s">
        <v>21</v>
      </c>
      <c r="D1991" s="71" t="s">
        <v>4</v>
      </c>
      <c r="E1991" s="70">
        <f>IF('FT Employment'!CO$48&lt;0,"N/A",'FT Employment'!CO$48)</f>
        <v>9286</v>
      </c>
      <c r="F1991" s="70" t="s">
        <v>434</v>
      </c>
      <c r="G1991" s="75" t="s">
        <v>422</v>
      </c>
    </row>
    <row r="1992" spans="1:7">
      <c r="A1992" s="71">
        <v>1994</v>
      </c>
      <c r="B1992" s="71" t="s">
        <v>418</v>
      </c>
      <c r="C1992" t="s">
        <v>421</v>
      </c>
      <c r="D1992" s="71" t="s">
        <v>4</v>
      </c>
      <c r="E1992" s="70">
        <f>IF('FT Employment'!CO$38&lt;0,"N/A",'FT Employment'!CO$38)</f>
        <v>269314</v>
      </c>
      <c r="F1992" s="70" t="s">
        <v>427</v>
      </c>
      <c r="G1992" s="75" t="s">
        <v>433</v>
      </c>
    </row>
    <row r="1993" spans="1:7">
      <c r="A1993" s="71">
        <v>1994</v>
      </c>
      <c r="B1993" s="71" t="s">
        <v>418</v>
      </c>
      <c r="C1993" t="s">
        <v>22</v>
      </c>
      <c r="D1993" s="71" t="s">
        <v>4</v>
      </c>
      <c r="E1993" s="70">
        <f>IF('FT Employment'!CO$39&lt;0,"N/A",'FT Employment'!CO$39)</f>
        <v>126292</v>
      </c>
      <c r="F1993" s="70" t="s">
        <v>427</v>
      </c>
      <c r="G1993" s="75" t="s">
        <v>433</v>
      </c>
    </row>
    <row r="1994" spans="1:7">
      <c r="A1994" s="71">
        <v>1994</v>
      </c>
      <c r="B1994" s="71" t="s">
        <v>418</v>
      </c>
      <c r="C1994" t="s">
        <v>23</v>
      </c>
      <c r="D1994" s="71" t="s">
        <v>4</v>
      </c>
      <c r="E1994" s="70">
        <f>IF('FT Employment'!CO$40&lt;0,"N/A",'FT Employment'!CO$40)</f>
        <v>143022</v>
      </c>
      <c r="F1994" s="70" t="s">
        <v>427</v>
      </c>
      <c r="G1994" s="75" t="s">
        <v>433</v>
      </c>
    </row>
    <row r="1995" spans="1:7">
      <c r="A1995" s="71">
        <v>1994</v>
      </c>
      <c r="B1995" s="71" t="s">
        <v>418</v>
      </c>
      <c r="C1995" t="s">
        <v>24</v>
      </c>
      <c r="D1995" s="71" t="s">
        <v>4</v>
      </c>
      <c r="E1995" s="70">
        <f>IF('FT Employment'!CO$32&lt;0,"N/A",'FT Employment'!CO$32)</f>
        <v>64565</v>
      </c>
      <c r="F1995" s="70" t="s">
        <v>435</v>
      </c>
      <c r="G1995" s="75" t="s">
        <v>436</v>
      </c>
    </row>
    <row r="1996" spans="1:7">
      <c r="A1996" s="71">
        <v>1994</v>
      </c>
      <c r="B1996" s="71" t="s">
        <v>418</v>
      </c>
      <c r="C1996" t="s">
        <v>25</v>
      </c>
      <c r="D1996" s="71" t="s">
        <v>4</v>
      </c>
      <c r="E1996" s="70">
        <f>IF('FT Employment'!CO$42&lt;0,"N/A",'FT Employment'!CO$42)</f>
        <v>24164</v>
      </c>
      <c r="F1996" s="70" t="s">
        <v>434</v>
      </c>
      <c r="G1996" s="75" t="s">
        <v>437</v>
      </c>
    </row>
    <row r="1997" spans="1:7">
      <c r="A1997" s="71">
        <v>1994</v>
      </c>
      <c r="B1997" s="71" t="s">
        <v>418</v>
      </c>
      <c r="C1997" t="s">
        <v>26</v>
      </c>
      <c r="D1997" s="71" t="s">
        <v>4</v>
      </c>
      <c r="E1997" s="70">
        <f>IF('FT Employment'!CO$45&lt;0,"N/A",'FT Employment'!CO$45)</f>
        <v>24363</v>
      </c>
      <c r="F1997" s="70" t="s">
        <v>427</v>
      </c>
      <c r="G1997" s="75" t="s">
        <v>69</v>
      </c>
    </row>
    <row r="1998" spans="1:7">
      <c r="A1998" s="71">
        <v>1994</v>
      </c>
      <c r="B1998" s="71" t="s">
        <v>418</v>
      </c>
      <c r="C1998" t="s">
        <v>27</v>
      </c>
      <c r="D1998" s="71" t="s">
        <v>4</v>
      </c>
      <c r="E1998" s="70">
        <f>IF('FT Employment'!CO$44&lt;0,"N/A",'FT Employment'!CO$44)</f>
        <v>205224</v>
      </c>
      <c r="F1998" s="70" t="s">
        <v>427</v>
      </c>
      <c r="G1998" s="75" t="s">
        <v>69</v>
      </c>
    </row>
    <row r="1999" spans="1:7">
      <c r="A1999" s="71">
        <v>1994</v>
      </c>
      <c r="B1999" s="71" t="s">
        <v>418</v>
      </c>
      <c r="C1999" t="s">
        <v>28</v>
      </c>
      <c r="D1999" s="71" t="s">
        <v>4</v>
      </c>
      <c r="E1999" s="70">
        <f>IF('FT Employment'!CO$51&lt;0,"N/A",'FT Employment'!CO$51)</f>
        <v>0</v>
      </c>
      <c r="F1999" s="70" t="s">
        <v>422</v>
      </c>
      <c r="G1999" s="76" t="s">
        <v>422</v>
      </c>
    </row>
    <row r="2000" spans="1:7">
      <c r="A2000" s="71">
        <v>1994</v>
      </c>
      <c r="B2000" s="71" t="s">
        <v>418</v>
      </c>
      <c r="C2000" t="s">
        <v>29</v>
      </c>
      <c r="D2000" s="71" t="s">
        <v>4</v>
      </c>
      <c r="E2000" s="70">
        <f>IF('FT Employment'!CO$50&lt;0,"N/A",'FT Employment'!CO$50)</f>
        <v>0</v>
      </c>
      <c r="F2000" s="70" t="s">
        <v>422</v>
      </c>
      <c r="G2000" s="76" t="s">
        <v>422</v>
      </c>
    </row>
    <row r="2001" spans="1:7">
      <c r="A2001" s="71">
        <v>1994</v>
      </c>
      <c r="B2001" s="71" t="s">
        <v>418</v>
      </c>
      <c r="C2001" t="s">
        <v>30</v>
      </c>
      <c r="D2001" s="71" t="s">
        <v>4</v>
      </c>
      <c r="E2001" s="70">
        <f>IF('FT Employment'!CO$56&lt;0,"N/A",'FT Employment'!CO$56)</f>
        <v>0</v>
      </c>
      <c r="F2001" s="70" t="s">
        <v>422</v>
      </c>
      <c r="G2001" s="76" t="s">
        <v>422</v>
      </c>
    </row>
    <row r="2002" spans="1:7">
      <c r="A2002" s="71">
        <v>1994</v>
      </c>
      <c r="B2002" s="71" t="s">
        <v>418</v>
      </c>
      <c r="C2002" t="s">
        <v>31</v>
      </c>
      <c r="D2002" s="71" t="s">
        <v>4</v>
      </c>
      <c r="E2002" s="70">
        <f>IF('FT Employment'!CO$57&lt;0,"N/A",'FT Employment'!CO$57)</f>
        <v>0</v>
      </c>
      <c r="F2002" s="70" t="s">
        <v>422</v>
      </c>
      <c r="G2002" s="76" t="s">
        <v>422</v>
      </c>
    </row>
    <row r="2003" spans="1:7">
      <c r="A2003" s="71">
        <v>1994</v>
      </c>
      <c r="B2003" s="71" t="s">
        <v>418</v>
      </c>
      <c r="C2003" t="s">
        <v>32</v>
      </c>
      <c r="D2003" s="71" t="s">
        <v>4</v>
      </c>
      <c r="E2003" s="70">
        <f>IF('FT Employment'!CO$58&lt;0,"N/A",'FT Employment'!CO$58)</f>
        <v>0</v>
      </c>
      <c r="F2003" s="70" t="s">
        <v>422</v>
      </c>
      <c r="G2003" s="76" t="s">
        <v>422</v>
      </c>
    </row>
    <row r="2004" spans="1:7">
      <c r="A2004" s="71">
        <v>1994</v>
      </c>
      <c r="B2004" s="71" t="s">
        <v>418</v>
      </c>
      <c r="C2004" t="s">
        <v>33</v>
      </c>
      <c r="D2004" s="71" t="s">
        <v>4</v>
      </c>
      <c r="E2004" s="70">
        <f>IF('FT Employment'!CO$59&lt;0,"N/A",'FT Employment'!CO$59)</f>
        <v>0</v>
      </c>
      <c r="F2004" s="70" t="s">
        <v>422</v>
      </c>
      <c r="G2004" s="76" t="s">
        <v>422</v>
      </c>
    </row>
    <row r="2005" spans="1:7">
      <c r="A2005" s="71">
        <v>1994</v>
      </c>
      <c r="B2005" s="71" t="s">
        <v>418</v>
      </c>
      <c r="C2005" t="s">
        <v>34</v>
      </c>
      <c r="D2005" s="71" t="s">
        <v>4</v>
      </c>
      <c r="E2005" s="70">
        <f>IF('FT Employment'!CO$17&lt;0,"N/A",'FT Employment'!CO$17)</f>
        <v>12134</v>
      </c>
      <c r="F2005" s="70" t="s">
        <v>432</v>
      </c>
      <c r="G2005" s="76" t="s">
        <v>443</v>
      </c>
    </row>
    <row r="2006" spans="1:7">
      <c r="A2006" s="71">
        <v>1994</v>
      </c>
      <c r="B2006" s="71" t="s">
        <v>418</v>
      </c>
      <c r="C2006" t="s">
        <v>35</v>
      </c>
      <c r="D2006" s="71" t="s">
        <v>4</v>
      </c>
      <c r="E2006" s="70">
        <f>IF('FT Employment'!CO$18&lt;0,"N/A",'FT Employment'!CO$18)</f>
        <v>0</v>
      </c>
      <c r="F2006" s="70" t="s">
        <v>432</v>
      </c>
      <c r="G2006" s="75" t="s">
        <v>439</v>
      </c>
    </row>
    <row r="2007" spans="1:7">
      <c r="A2007" s="71">
        <v>1994</v>
      </c>
      <c r="B2007" s="71" t="s">
        <v>418</v>
      </c>
      <c r="C2007" t="s">
        <v>36</v>
      </c>
      <c r="D2007" s="71" t="s">
        <v>4</v>
      </c>
      <c r="E2007" s="70">
        <f>IF('FT Employment'!CO$19&lt;0,"N/A",'FT Employment'!CO$19)</f>
        <v>0</v>
      </c>
      <c r="F2007" s="70" t="s">
        <v>432</v>
      </c>
      <c r="G2007" s="75" t="s">
        <v>439</v>
      </c>
    </row>
    <row r="2008" spans="1:7">
      <c r="A2008" s="71">
        <v>1994</v>
      </c>
      <c r="B2008" s="71" t="s">
        <v>418</v>
      </c>
      <c r="C2008" t="s">
        <v>37</v>
      </c>
      <c r="D2008" s="71" t="s">
        <v>4</v>
      </c>
      <c r="E2008" s="70">
        <f>IF('FT Employment'!CO$20&lt;0,"N/A",'FT Employment'!CO$20)</f>
        <v>0</v>
      </c>
      <c r="F2008" s="70" t="s">
        <v>432</v>
      </c>
      <c r="G2008" s="75" t="s">
        <v>439</v>
      </c>
    </row>
    <row r="2009" spans="1:7">
      <c r="A2009" s="71">
        <v>1994</v>
      </c>
      <c r="B2009" s="71" t="s">
        <v>418</v>
      </c>
      <c r="C2009" t="s">
        <v>38</v>
      </c>
      <c r="D2009" s="71" t="s">
        <v>4</v>
      </c>
      <c r="E2009" s="70">
        <f>IF('FT Employment'!CO$28&lt;0,"N/A",'FT Employment'!CO$28)</f>
        <v>0</v>
      </c>
      <c r="F2009" s="70" t="s">
        <v>432</v>
      </c>
      <c r="G2009" s="75" t="s">
        <v>440</v>
      </c>
    </row>
    <row r="2010" spans="1:7">
      <c r="A2010" s="71">
        <v>1994</v>
      </c>
      <c r="B2010" s="71" t="s">
        <v>418</v>
      </c>
      <c r="C2010" t="s">
        <v>39</v>
      </c>
      <c r="D2010" s="71" t="s">
        <v>4</v>
      </c>
      <c r="E2010" s="70">
        <f>IF('FT Employment'!CO$29&lt;0,"N/A",'FT Employment'!CO$29)</f>
        <v>0</v>
      </c>
      <c r="F2010" s="70" t="s">
        <v>432</v>
      </c>
      <c r="G2010" s="75" t="s">
        <v>440</v>
      </c>
    </row>
    <row r="2011" spans="1:7">
      <c r="A2011" s="71">
        <v>1994</v>
      </c>
      <c r="B2011" s="71" t="s">
        <v>418</v>
      </c>
      <c r="C2011" t="s">
        <v>40</v>
      </c>
      <c r="D2011" s="71" t="s">
        <v>4</v>
      </c>
      <c r="E2011" s="70">
        <f>IF('FT Employment'!CO$30&lt;0,"N/A",'FT Employment'!CO$30)</f>
        <v>0</v>
      </c>
      <c r="F2011" s="70" t="s">
        <v>432</v>
      </c>
      <c r="G2011" s="75" t="s">
        <v>440</v>
      </c>
    </row>
    <row r="2012" spans="1:7">
      <c r="A2012" s="71">
        <v>1994</v>
      </c>
      <c r="B2012" s="71" t="s">
        <v>418</v>
      </c>
      <c r="C2012" t="s">
        <v>208</v>
      </c>
      <c r="D2012" s="71" t="s">
        <v>4</v>
      </c>
      <c r="E2012" s="70">
        <f>IF('FT Employment'!CO$31&lt;0,"N/A",'FT Employment'!CO$31)</f>
        <v>12134</v>
      </c>
      <c r="F2012" s="70" t="s">
        <v>432</v>
      </c>
      <c r="G2012" s="75" t="s">
        <v>441</v>
      </c>
    </row>
    <row r="2013" spans="1:7">
      <c r="A2013" s="71">
        <v>1994</v>
      </c>
      <c r="B2013" s="71" t="s">
        <v>418</v>
      </c>
      <c r="C2013" t="s">
        <v>42</v>
      </c>
      <c r="D2013" s="71" t="s">
        <v>4</v>
      </c>
      <c r="E2013" s="70">
        <f>IF('FT Employment'!CO$43&lt;0,"N/A",'FT Employment'!CO$43)</f>
        <v>4257</v>
      </c>
      <c r="F2013" s="70" t="s">
        <v>432</v>
      </c>
      <c r="G2013" s="75" t="s">
        <v>237</v>
      </c>
    </row>
    <row r="2014" spans="1:7">
      <c r="A2014" s="71">
        <v>1994</v>
      </c>
      <c r="B2014" s="71" t="s">
        <v>418</v>
      </c>
      <c r="C2014" t="s">
        <v>43</v>
      </c>
      <c r="D2014" s="71" t="s">
        <v>4</v>
      </c>
      <c r="E2014" s="70">
        <f>IF('FT Employment'!CO$12&lt;0,"N/A",'FT Employment'!CO$12)</f>
        <v>22747</v>
      </c>
      <c r="F2014" s="70" t="s">
        <v>432</v>
      </c>
      <c r="G2014" s="75" t="s">
        <v>438</v>
      </c>
    </row>
    <row r="2015" spans="1:7">
      <c r="A2015" s="71">
        <v>1994</v>
      </c>
      <c r="B2015" s="71" t="s">
        <v>418</v>
      </c>
      <c r="C2015" t="s">
        <v>44</v>
      </c>
      <c r="D2015" s="71" t="s">
        <v>4</v>
      </c>
      <c r="E2015" s="70">
        <f>IF('FT Employment'!CO$14&lt;0,"N/A",'FT Employment'!CO$14)</f>
        <v>640470</v>
      </c>
      <c r="F2015" s="70" t="s">
        <v>442</v>
      </c>
      <c r="G2015" s="75" t="s">
        <v>71</v>
      </c>
    </row>
    <row r="2016" spans="1:7">
      <c r="A2016" s="71">
        <v>1994</v>
      </c>
      <c r="B2016" s="71" t="s">
        <v>418</v>
      </c>
      <c r="C2016" t="s">
        <v>45</v>
      </c>
      <c r="D2016" s="71" t="s">
        <v>4</v>
      </c>
      <c r="E2016" s="70">
        <f>IF('FT Employment'!CO$54&lt;0,"N/A",'FT Employment'!CO$54)</f>
        <v>0</v>
      </c>
      <c r="F2016" s="70" t="s">
        <v>422</v>
      </c>
      <c r="G2016" s="75" t="s">
        <v>422</v>
      </c>
    </row>
    <row r="2017" spans="1:7">
      <c r="A2017" s="71">
        <v>1994</v>
      </c>
      <c r="B2017" s="71" t="s">
        <v>418</v>
      </c>
      <c r="C2017" t="s">
        <v>46</v>
      </c>
      <c r="D2017" s="71" t="s">
        <v>4</v>
      </c>
      <c r="E2017" s="70">
        <f>IF('FT Employment'!CO$53&lt;0,"N/A",'FT Employment'!CO$53)</f>
        <v>135271</v>
      </c>
      <c r="F2017" s="70" t="s">
        <v>425</v>
      </c>
      <c r="G2017" s="75" t="s">
        <v>426</v>
      </c>
    </row>
    <row r="2018" spans="1:7">
      <c r="A2018" s="71">
        <v>1995</v>
      </c>
      <c r="B2018" s="71" t="s">
        <v>418</v>
      </c>
      <c r="C2018" t="s">
        <v>5</v>
      </c>
      <c r="D2018" s="71" t="s">
        <v>4</v>
      </c>
      <c r="E2018" s="70">
        <f>IF('FT Employment'!CJ$11&lt;0,"N/A",'FT Employment'!CJ$11)</f>
        <v>2580430</v>
      </c>
      <c r="F2018" s="70"/>
    </row>
    <row r="2019" spans="1:7">
      <c r="A2019" s="71">
        <v>1995</v>
      </c>
      <c r="B2019" s="71" t="s">
        <v>418</v>
      </c>
      <c r="C2019" t="s">
        <v>6</v>
      </c>
      <c r="D2019" s="71" t="s">
        <v>4</v>
      </c>
      <c r="E2019" s="70">
        <f>IF('FT Employment'!CJ$33&lt;0,"N/A",'FT Employment'!CJ$33)</f>
        <v>126133</v>
      </c>
      <c r="F2019" s="70" t="s">
        <v>425</v>
      </c>
      <c r="G2019" s="75" t="s">
        <v>426</v>
      </c>
    </row>
    <row r="2020" spans="1:7">
      <c r="A2020" s="71">
        <v>1995</v>
      </c>
      <c r="B2020" s="71" t="s">
        <v>418</v>
      </c>
      <c r="C2020" t="s">
        <v>7</v>
      </c>
      <c r="D2020" s="71" t="s">
        <v>4</v>
      </c>
      <c r="E2020" s="70">
        <f>IF('FT Employment'!CJ$37&lt;0,"N/A",'FT Employment'!CJ$37)</f>
        <v>22728</v>
      </c>
      <c r="F2020" s="70" t="s">
        <v>425</v>
      </c>
      <c r="G2020" s="75" t="s">
        <v>426</v>
      </c>
    </row>
    <row r="2021" spans="1:7">
      <c r="A2021" s="71">
        <v>1995</v>
      </c>
      <c r="B2021" s="71" t="s">
        <v>418</v>
      </c>
      <c r="C2021" t="s">
        <v>8</v>
      </c>
      <c r="D2021" s="71" t="s">
        <v>4</v>
      </c>
      <c r="E2021" s="70">
        <f>IF('FT Employment'!CJ$36&lt;0,"N/A",'FT Employment'!CJ$36)</f>
        <v>49699</v>
      </c>
      <c r="F2021" s="70" t="s">
        <v>427</v>
      </c>
      <c r="G2021" s="75" t="s">
        <v>428</v>
      </c>
    </row>
    <row r="2022" spans="1:7">
      <c r="A2022" s="71">
        <v>1995</v>
      </c>
      <c r="B2022" s="71" t="s">
        <v>418</v>
      </c>
      <c r="C2022" t="s">
        <v>9</v>
      </c>
      <c r="D2022" s="71" t="s">
        <v>4</v>
      </c>
      <c r="E2022" s="70">
        <f>IF('FT Employment'!CJ$13&lt;0,"N/A",'FT Employment'!CJ$13)</f>
        <v>808402</v>
      </c>
      <c r="F2022" s="70" t="s">
        <v>429</v>
      </c>
      <c r="G2022" s="75" t="s">
        <v>422</v>
      </c>
    </row>
    <row r="2023" spans="1:7">
      <c r="A2023" s="71">
        <v>1995</v>
      </c>
      <c r="B2023" s="71" t="s">
        <v>418</v>
      </c>
      <c r="C2023" t="s">
        <v>10</v>
      </c>
      <c r="D2023" s="71" t="s">
        <v>4</v>
      </c>
      <c r="E2023" s="70">
        <f>IF('FT Employment'!CJ$46&lt;0,"N/A",'FT Employment'!CJ$46)</f>
        <v>83588</v>
      </c>
      <c r="F2023" s="70" t="s">
        <v>427</v>
      </c>
      <c r="G2023" s="75" t="s">
        <v>428</v>
      </c>
    </row>
    <row r="2024" spans="1:7">
      <c r="A2024" s="71">
        <v>1995</v>
      </c>
      <c r="B2024" s="71" t="s">
        <v>418</v>
      </c>
      <c r="C2024" t="s">
        <v>11</v>
      </c>
      <c r="D2024" s="71" t="s">
        <v>4</v>
      </c>
      <c r="E2024" s="70">
        <f>IF('FT Employment'!CJ$47&lt;0,"N/A",'FT Employment'!CJ$47)</f>
        <v>83588</v>
      </c>
      <c r="F2024" s="70" t="s">
        <v>427</v>
      </c>
      <c r="G2024" s="75" t="s">
        <v>428</v>
      </c>
    </row>
    <row r="2025" spans="1:7">
      <c r="A2025" s="71">
        <v>1995</v>
      </c>
      <c r="B2025" s="71" t="s">
        <v>418</v>
      </c>
      <c r="C2025" t="s">
        <v>13</v>
      </c>
      <c r="D2025" s="71" t="s">
        <v>4</v>
      </c>
      <c r="E2025" s="70">
        <f>IF(E2024="N/A","N/A",E2023-E2024)</f>
        <v>0</v>
      </c>
      <c r="F2025" s="70" t="s">
        <v>427</v>
      </c>
      <c r="G2025" s="75" t="s">
        <v>428</v>
      </c>
    </row>
    <row r="2026" spans="1:7">
      <c r="A2026" s="71">
        <v>1995</v>
      </c>
      <c r="B2026" s="71" t="s">
        <v>418</v>
      </c>
      <c r="C2026" t="s">
        <v>14</v>
      </c>
      <c r="D2026" s="71" t="s">
        <v>4</v>
      </c>
      <c r="E2026" s="70">
        <f>IF('FT Employment'!CJ$34&lt;0,"N/A",'FT Employment'!CJ$34)</f>
        <v>0</v>
      </c>
      <c r="F2026" s="70" t="s">
        <v>427</v>
      </c>
      <c r="G2026" s="75" t="s">
        <v>431</v>
      </c>
    </row>
    <row r="2027" spans="1:7">
      <c r="A2027" s="71">
        <v>1995</v>
      </c>
      <c r="B2027" s="71" t="s">
        <v>418</v>
      </c>
      <c r="C2027" t="s">
        <v>15</v>
      </c>
      <c r="D2027" s="71" t="s">
        <v>4</v>
      </c>
      <c r="E2027" s="70">
        <f>IF('FT Employment'!CJ$35&lt;0,"N/A",'FT Employment'!CJ$35)</f>
        <v>0</v>
      </c>
      <c r="F2027" s="70" t="s">
        <v>427</v>
      </c>
      <c r="G2027" s="75" t="s">
        <v>431</v>
      </c>
    </row>
    <row r="2028" spans="1:7">
      <c r="A2028" s="71">
        <v>1995</v>
      </c>
      <c r="B2028" s="71" t="s">
        <v>418</v>
      </c>
      <c r="C2028" t="s">
        <v>16</v>
      </c>
      <c r="D2028" s="71" t="s">
        <v>4</v>
      </c>
      <c r="E2028" s="70">
        <f>IF(E2027="N/A","N/A",E2026-E2027)</f>
        <v>0</v>
      </c>
      <c r="F2028" s="70" t="s">
        <v>427</v>
      </c>
      <c r="G2028" s="75" t="s">
        <v>431</v>
      </c>
    </row>
    <row r="2029" spans="1:7">
      <c r="A2029" s="71">
        <v>1995</v>
      </c>
      <c r="B2029" s="71" t="s">
        <v>418</v>
      </c>
      <c r="C2029" t="s">
        <v>17</v>
      </c>
      <c r="D2029" s="71" t="s">
        <v>4</v>
      </c>
      <c r="E2029" s="70">
        <f>IF('FT Employment'!CJ$16&lt;0,"N/A",'FT Employment'!CJ$16)</f>
        <v>28325</v>
      </c>
      <c r="F2029" s="70" t="s">
        <v>427</v>
      </c>
      <c r="G2029" s="75" t="s">
        <v>428</v>
      </c>
    </row>
    <row r="2030" spans="1:7">
      <c r="A2030" s="71">
        <v>1995</v>
      </c>
      <c r="B2030" s="71" t="s">
        <v>418</v>
      </c>
      <c r="C2030" t="s">
        <v>18</v>
      </c>
      <c r="D2030" s="71" t="s">
        <v>4</v>
      </c>
      <c r="E2030" s="70">
        <f>IF('FT Employment'!CJ$41&lt;0,"N/A",'FT Employment'!CJ$41)</f>
        <v>3555</v>
      </c>
      <c r="F2030" s="70" t="s">
        <v>432</v>
      </c>
      <c r="G2030" s="75" t="s">
        <v>430</v>
      </c>
    </row>
    <row r="2031" spans="1:7">
      <c r="A2031" s="71">
        <v>1995</v>
      </c>
      <c r="B2031" s="71" t="s">
        <v>418</v>
      </c>
      <c r="C2031" t="s">
        <v>19</v>
      </c>
      <c r="D2031" s="71" t="s">
        <v>4</v>
      </c>
      <c r="E2031" s="70">
        <f>IF('FT Employment'!CJ$15&lt;0,"N/A",'FT Employment'!CJ$15)</f>
        <v>47861</v>
      </c>
      <c r="F2031" s="70" t="s">
        <v>427</v>
      </c>
      <c r="G2031" s="75" t="s">
        <v>430</v>
      </c>
    </row>
    <row r="2032" spans="1:7">
      <c r="A2032" s="71">
        <v>1995</v>
      </c>
      <c r="B2032" s="71" t="s">
        <v>418</v>
      </c>
      <c r="C2032" t="s">
        <v>20</v>
      </c>
      <c r="D2032" s="71" t="s">
        <v>4</v>
      </c>
      <c r="E2032" s="70">
        <f>IF('FT Employment'!CJ$52&lt;0,"N/A",'FT Employment'!CJ$52)</f>
        <v>14378</v>
      </c>
      <c r="F2032" s="70" t="s">
        <v>432</v>
      </c>
      <c r="G2032" s="75" t="s">
        <v>430</v>
      </c>
    </row>
    <row r="2033" spans="1:7">
      <c r="A2033" s="71">
        <v>1995</v>
      </c>
      <c r="B2033" s="71" t="s">
        <v>418</v>
      </c>
      <c r="C2033" t="s">
        <v>21</v>
      </c>
      <c r="D2033" s="71" t="s">
        <v>4</v>
      </c>
      <c r="E2033" s="70">
        <f>IF('FT Employment'!CJ$48&lt;0,"N/A",'FT Employment'!CJ$48)</f>
        <v>9259</v>
      </c>
      <c r="F2033" s="70" t="s">
        <v>434</v>
      </c>
      <c r="G2033" s="75" t="s">
        <v>422</v>
      </c>
    </row>
    <row r="2034" spans="1:7">
      <c r="A2034" s="71">
        <v>1995</v>
      </c>
      <c r="B2034" s="71" t="s">
        <v>418</v>
      </c>
      <c r="C2034" t="s">
        <v>421</v>
      </c>
      <c r="D2034" s="71" t="s">
        <v>4</v>
      </c>
      <c r="E2034" s="70">
        <f>IF('FT Employment'!CJ$38&lt;0,"N/A",'FT Employment'!CJ$38)</f>
        <v>267496</v>
      </c>
      <c r="F2034" s="70" t="s">
        <v>427</v>
      </c>
      <c r="G2034" s="75" t="s">
        <v>433</v>
      </c>
    </row>
    <row r="2035" spans="1:7">
      <c r="A2035" s="71">
        <v>1995</v>
      </c>
      <c r="B2035" s="71" t="s">
        <v>418</v>
      </c>
      <c r="C2035" t="s">
        <v>22</v>
      </c>
      <c r="D2035" s="71" t="s">
        <v>4</v>
      </c>
      <c r="E2035" s="70">
        <f>IF('FT Employment'!CJ$39&lt;0,"N/A",'FT Employment'!CJ$39)</f>
        <v>125048</v>
      </c>
      <c r="F2035" s="70" t="s">
        <v>427</v>
      </c>
      <c r="G2035" s="75" t="s">
        <v>433</v>
      </c>
    </row>
    <row r="2036" spans="1:7">
      <c r="A2036" s="71">
        <v>1995</v>
      </c>
      <c r="B2036" s="71" t="s">
        <v>418</v>
      </c>
      <c r="C2036" t="s">
        <v>23</v>
      </c>
      <c r="D2036" s="71" t="s">
        <v>4</v>
      </c>
      <c r="E2036" s="70">
        <f>IF('FT Employment'!CJ$40&lt;0,"N/A",'FT Employment'!CJ$40)</f>
        <v>142448</v>
      </c>
      <c r="F2036" s="70" t="s">
        <v>427</v>
      </c>
      <c r="G2036" s="75" t="s">
        <v>433</v>
      </c>
    </row>
    <row r="2037" spans="1:7">
      <c r="A2037" s="71">
        <v>1995</v>
      </c>
      <c r="B2037" s="71" t="s">
        <v>418</v>
      </c>
      <c r="C2037" t="s">
        <v>24</v>
      </c>
      <c r="D2037" s="71" t="s">
        <v>4</v>
      </c>
      <c r="E2037" s="70">
        <f>IF('FT Employment'!CJ$32&lt;0,"N/A",'FT Employment'!CJ$32)</f>
        <v>64017</v>
      </c>
      <c r="F2037" s="70" t="s">
        <v>435</v>
      </c>
      <c r="G2037" s="75" t="s">
        <v>436</v>
      </c>
    </row>
    <row r="2038" spans="1:7">
      <c r="A2038" s="71">
        <v>1995</v>
      </c>
      <c r="B2038" s="71" t="s">
        <v>418</v>
      </c>
      <c r="C2038" t="s">
        <v>25</v>
      </c>
      <c r="D2038" s="71" t="s">
        <v>4</v>
      </c>
      <c r="E2038" s="70">
        <f>IF('FT Employment'!CJ$42&lt;0,"N/A",'FT Employment'!CJ$42)</f>
        <v>19417</v>
      </c>
      <c r="F2038" s="70" t="s">
        <v>434</v>
      </c>
      <c r="G2038" s="75" t="s">
        <v>437</v>
      </c>
    </row>
    <row r="2039" spans="1:7">
      <c r="A2039" s="71">
        <v>1995</v>
      </c>
      <c r="B2039" s="71" t="s">
        <v>418</v>
      </c>
      <c r="C2039" t="s">
        <v>26</v>
      </c>
      <c r="D2039" s="71" t="s">
        <v>4</v>
      </c>
      <c r="E2039" s="70">
        <f>IF('FT Employment'!CJ$45&lt;0,"N/A",'FT Employment'!CJ$45)</f>
        <v>24079</v>
      </c>
      <c r="F2039" s="70" t="s">
        <v>427</v>
      </c>
      <c r="G2039" s="75" t="s">
        <v>69</v>
      </c>
    </row>
    <row r="2040" spans="1:7">
      <c r="A2040" s="71">
        <v>1995</v>
      </c>
      <c r="B2040" s="71" t="s">
        <v>418</v>
      </c>
      <c r="C2040" t="s">
        <v>27</v>
      </c>
      <c r="D2040" s="71" t="s">
        <v>4</v>
      </c>
      <c r="E2040" s="70">
        <f>IF('FT Employment'!CJ$44&lt;0,"N/A",'FT Employment'!CJ$44)</f>
        <v>199386</v>
      </c>
      <c r="F2040" s="70" t="s">
        <v>427</v>
      </c>
      <c r="G2040" s="75" t="s">
        <v>69</v>
      </c>
    </row>
    <row r="2041" spans="1:7">
      <c r="A2041" s="71">
        <v>1995</v>
      </c>
      <c r="B2041" s="71" t="s">
        <v>418</v>
      </c>
      <c r="C2041" t="s">
        <v>28</v>
      </c>
      <c r="D2041" s="71" t="s">
        <v>4</v>
      </c>
      <c r="E2041" s="70">
        <f>IF('FT Employment'!CJ$51&lt;0,"N/A",'FT Employment'!CJ$51)</f>
        <v>0</v>
      </c>
      <c r="F2041" s="70" t="s">
        <v>422</v>
      </c>
      <c r="G2041" s="76" t="s">
        <v>422</v>
      </c>
    </row>
    <row r="2042" spans="1:7">
      <c r="A2042" s="71">
        <v>1995</v>
      </c>
      <c r="B2042" s="71" t="s">
        <v>418</v>
      </c>
      <c r="C2042" t="s">
        <v>29</v>
      </c>
      <c r="D2042" s="71" t="s">
        <v>4</v>
      </c>
      <c r="E2042" s="70">
        <f>IF('FT Employment'!CJ$50&lt;0,"N/A",'FT Employment'!CJ$50)</f>
        <v>0</v>
      </c>
      <c r="F2042" s="70" t="s">
        <v>422</v>
      </c>
      <c r="G2042" s="76" t="s">
        <v>422</v>
      </c>
    </row>
    <row r="2043" spans="1:7">
      <c r="A2043" s="71">
        <v>1995</v>
      </c>
      <c r="B2043" s="71" t="s">
        <v>418</v>
      </c>
      <c r="C2043" t="s">
        <v>30</v>
      </c>
      <c r="D2043" s="71" t="s">
        <v>4</v>
      </c>
      <c r="E2043" s="70">
        <f>IF('FT Employment'!CJ$56&lt;0,"N/A",'FT Employment'!CJ$56)</f>
        <v>0</v>
      </c>
      <c r="F2043" s="70" t="s">
        <v>422</v>
      </c>
      <c r="G2043" s="76" t="s">
        <v>422</v>
      </c>
    </row>
    <row r="2044" spans="1:7">
      <c r="A2044" s="71">
        <v>1995</v>
      </c>
      <c r="B2044" s="71" t="s">
        <v>418</v>
      </c>
      <c r="C2044" t="s">
        <v>31</v>
      </c>
      <c r="D2044" s="71" t="s">
        <v>4</v>
      </c>
      <c r="E2044" s="70">
        <f>IF('FT Employment'!CJ$57&lt;0,"N/A",'FT Employment'!CJ$57)</f>
        <v>0</v>
      </c>
      <c r="F2044" s="70" t="s">
        <v>422</v>
      </c>
      <c r="G2044" s="76" t="s">
        <v>422</v>
      </c>
    </row>
    <row r="2045" spans="1:7">
      <c r="A2045" s="71">
        <v>1995</v>
      </c>
      <c r="B2045" s="71" t="s">
        <v>418</v>
      </c>
      <c r="C2045" t="s">
        <v>32</v>
      </c>
      <c r="D2045" s="71" t="s">
        <v>4</v>
      </c>
      <c r="E2045" s="70">
        <f>IF('FT Employment'!CJ$58&lt;0,"N/A",'FT Employment'!CJ$58)</f>
        <v>0</v>
      </c>
      <c r="F2045" s="70" t="s">
        <v>422</v>
      </c>
      <c r="G2045" s="76" t="s">
        <v>422</v>
      </c>
    </row>
    <row r="2046" spans="1:7">
      <c r="A2046" s="71">
        <v>1995</v>
      </c>
      <c r="B2046" s="71" t="s">
        <v>418</v>
      </c>
      <c r="C2046" t="s">
        <v>33</v>
      </c>
      <c r="D2046" s="71" t="s">
        <v>4</v>
      </c>
      <c r="E2046" s="70">
        <f>IF('FT Employment'!CJ$59&lt;0,"N/A",'FT Employment'!CJ$59)</f>
        <v>0</v>
      </c>
      <c r="F2046" s="70" t="s">
        <v>422</v>
      </c>
      <c r="G2046" s="76" t="s">
        <v>422</v>
      </c>
    </row>
    <row r="2047" spans="1:7">
      <c r="A2047" s="71">
        <v>1995</v>
      </c>
      <c r="B2047" s="71" t="s">
        <v>418</v>
      </c>
      <c r="C2047" t="s">
        <v>34</v>
      </c>
      <c r="D2047" s="71" t="s">
        <v>4</v>
      </c>
      <c r="E2047" s="70">
        <f>IF('FT Employment'!CJ$17&lt;0,"N/A",'FT Employment'!CJ$17)</f>
        <v>11718</v>
      </c>
      <c r="F2047" s="70" t="s">
        <v>432</v>
      </c>
      <c r="G2047" s="76" t="s">
        <v>443</v>
      </c>
    </row>
    <row r="2048" spans="1:7">
      <c r="A2048" s="71">
        <v>1995</v>
      </c>
      <c r="B2048" s="71" t="s">
        <v>418</v>
      </c>
      <c r="C2048" t="s">
        <v>35</v>
      </c>
      <c r="D2048" s="71" t="s">
        <v>4</v>
      </c>
      <c r="E2048" s="70">
        <f>IF('FT Employment'!CJ$18&lt;0,"N/A",'FT Employment'!CJ$18)</f>
        <v>0</v>
      </c>
      <c r="F2048" s="70" t="s">
        <v>432</v>
      </c>
      <c r="G2048" s="75" t="s">
        <v>439</v>
      </c>
    </row>
    <row r="2049" spans="1:7">
      <c r="A2049" s="71">
        <v>1995</v>
      </c>
      <c r="B2049" s="71" t="s">
        <v>418</v>
      </c>
      <c r="C2049" t="s">
        <v>36</v>
      </c>
      <c r="D2049" s="71" t="s">
        <v>4</v>
      </c>
      <c r="E2049" s="70">
        <f>IF('FT Employment'!CJ$19&lt;0,"N/A",'FT Employment'!CJ$19)</f>
        <v>0</v>
      </c>
      <c r="F2049" s="70" t="s">
        <v>432</v>
      </c>
      <c r="G2049" s="75" t="s">
        <v>439</v>
      </c>
    </row>
    <row r="2050" spans="1:7">
      <c r="A2050" s="71">
        <v>1995</v>
      </c>
      <c r="B2050" s="71" t="s">
        <v>418</v>
      </c>
      <c r="C2050" t="s">
        <v>37</v>
      </c>
      <c r="D2050" s="71" t="s">
        <v>4</v>
      </c>
      <c r="E2050" s="70">
        <f>IF('FT Employment'!CJ$20&lt;0,"N/A",'FT Employment'!CJ$20)</f>
        <v>0</v>
      </c>
      <c r="F2050" s="70" t="s">
        <v>432</v>
      </c>
      <c r="G2050" s="75" t="s">
        <v>439</v>
      </c>
    </row>
    <row r="2051" spans="1:7">
      <c r="A2051" s="71">
        <v>1995</v>
      </c>
      <c r="B2051" s="71" t="s">
        <v>418</v>
      </c>
      <c r="C2051" t="s">
        <v>38</v>
      </c>
      <c r="D2051" s="71" t="s">
        <v>4</v>
      </c>
      <c r="E2051" s="70">
        <f>IF('FT Employment'!CJ$28&lt;0,"N/A",'FT Employment'!CJ$28)</f>
        <v>0</v>
      </c>
      <c r="F2051" s="70" t="s">
        <v>432</v>
      </c>
      <c r="G2051" s="75" t="s">
        <v>440</v>
      </c>
    </row>
    <row r="2052" spans="1:7">
      <c r="A2052" s="71">
        <v>1995</v>
      </c>
      <c r="B2052" s="71" t="s">
        <v>418</v>
      </c>
      <c r="C2052" t="s">
        <v>39</v>
      </c>
      <c r="D2052" s="71" t="s">
        <v>4</v>
      </c>
      <c r="E2052" s="70">
        <f>IF('FT Employment'!CJ$29&lt;0,"N/A",'FT Employment'!CJ$29)</f>
        <v>0</v>
      </c>
      <c r="F2052" s="70" t="s">
        <v>432</v>
      </c>
      <c r="G2052" s="75" t="s">
        <v>440</v>
      </c>
    </row>
    <row r="2053" spans="1:7">
      <c r="A2053" s="71">
        <v>1995</v>
      </c>
      <c r="B2053" s="71" t="s">
        <v>418</v>
      </c>
      <c r="C2053" t="s">
        <v>40</v>
      </c>
      <c r="D2053" s="71" t="s">
        <v>4</v>
      </c>
      <c r="E2053" s="70">
        <f>IF('FT Employment'!CJ$30&lt;0,"N/A",'FT Employment'!CJ$30)</f>
        <v>0</v>
      </c>
      <c r="F2053" s="70" t="s">
        <v>432</v>
      </c>
      <c r="G2053" s="75" t="s">
        <v>440</v>
      </c>
    </row>
    <row r="2054" spans="1:7">
      <c r="A2054" s="71">
        <v>1995</v>
      </c>
      <c r="B2054" s="71" t="s">
        <v>418</v>
      </c>
      <c r="C2054" t="s">
        <v>208</v>
      </c>
      <c r="D2054" s="71" t="s">
        <v>4</v>
      </c>
      <c r="E2054" s="70">
        <f>IF('FT Employment'!CJ$31&lt;0,"N/A",'FT Employment'!CJ$31)</f>
        <v>11718</v>
      </c>
      <c r="F2054" s="70" t="s">
        <v>432</v>
      </c>
      <c r="G2054" s="75" t="s">
        <v>441</v>
      </c>
    </row>
    <row r="2055" spans="1:7">
      <c r="A2055" s="71">
        <v>1995</v>
      </c>
      <c r="B2055" s="71" t="s">
        <v>418</v>
      </c>
      <c r="C2055" t="s">
        <v>42</v>
      </c>
      <c r="D2055" s="71" t="s">
        <v>4</v>
      </c>
      <c r="E2055" s="70">
        <f>IF('FT Employment'!CJ$43&lt;0,"N/A",'FT Employment'!CJ$43)</f>
        <v>4245</v>
      </c>
      <c r="F2055" s="70" t="s">
        <v>432</v>
      </c>
      <c r="G2055" s="75" t="s">
        <v>237</v>
      </c>
    </row>
    <row r="2056" spans="1:7">
      <c r="A2056" s="71">
        <v>1995</v>
      </c>
      <c r="B2056" s="71" t="s">
        <v>418</v>
      </c>
      <c r="C2056" t="s">
        <v>43</v>
      </c>
      <c r="D2056" s="71" t="s">
        <v>4</v>
      </c>
      <c r="E2056" s="70">
        <f>IF('FT Employment'!CJ$12&lt;0,"N/A",'FT Employment'!CJ$12)</f>
        <v>21121</v>
      </c>
      <c r="F2056" s="70" t="s">
        <v>432</v>
      </c>
      <c r="G2056" s="75" t="s">
        <v>438</v>
      </c>
    </row>
    <row r="2057" spans="1:7">
      <c r="A2057" s="71">
        <v>1995</v>
      </c>
      <c r="B2057" s="71" t="s">
        <v>418</v>
      </c>
      <c r="C2057" t="s">
        <v>44</v>
      </c>
      <c r="D2057" s="71" t="s">
        <v>4</v>
      </c>
      <c r="E2057" s="70">
        <f>IF('FT Employment'!CJ$14&lt;0,"N/A",'FT Employment'!CJ$14)</f>
        <v>651416</v>
      </c>
      <c r="F2057" s="70" t="s">
        <v>442</v>
      </c>
      <c r="G2057" s="75" t="s">
        <v>71</v>
      </c>
    </row>
    <row r="2058" spans="1:7">
      <c r="A2058" s="71">
        <v>1995</v>
      </c>
      <c r="B2058" s="71" t="s">
        <v>418</v>
      </c>
      <c r="C2058" t="s">
        <v>45</v>
      </c>
      <c r="D2058" s="71" t="s">
        <v>4</v>
      </c>
      <c r="E2058" s="70">
        <f>IF('FT Employment'!CJ$54&lt;0,"N/A",'FT Employment'!CJ$54)</f>
        <v>0</v>
      </c>
      <c r="F2058" s="70" t="s">
        <v>422</v>
      </c>
      <c r="G2058" s="75" t="s">
        <v>422</v>
      </c>
    </row>
    <row r="2059" spans="1:7">
      <c r="A2059" s="71">
        <v>1995</v>
      </c>
      <c r="B2059" s="71" t="s">
        <v>418</v>
      </c>
      <c r="C2059" t="s">
        <v>46</v>
      </c>
      <c r="D2059" s="71" t="s">
        <v>4</v>
      </c>
      <c r="E2059" s="70">
        <f>IF('FT Employment'!CJ$53&lt;0,"N/A",'FT Employment'!CJ$53)</f>
        <v>123607</v>
      </c>
      <c r="F2059" s="70" t="s">
        <v>425</v>
      </c>
      <c r="G2059" s="75" t="s">
        <v>426</v>
      </c>
    </row>
    <row r="2060" spans="1:7">
      <c r="A2060" s="71">
        <v>1997</v>
      </c>
      <c r="B2060" s="71" t="s">
        <v>418</v>
      </c>
      <c r="C2060" t="s">
        <v>5</v>
      </c>
      <c r="D2060" s="71" t="s">
        <v>4</v>
      </c>
      <c r="E2060" s="70">
        <f>IF('FT Employment'!CE$11&lt;0,"N/A",'FT Employment'!CE$11)</f>
        <v>2492497</v>
      </c>
      <c r="F2060" s="70"/>
    </row>
    <row r="2061" spans="1:7">
      <c r="A2061" s="71">
        <v>1997</v>
      </c>
      <c r="B2061" s="71" t="s">
        <v>418</v>
      </c>
      <c r="C2061" t="s">
        <v>6</v>
      </c>
      <c r="D2061" s="71" t="s">
        <v>4</v>
      </c>
      <c r="E2061" s="70">
        <f>IF('FT Employment'!CE$33&lt;0,"N/A",'FT Employment'!CE$33)</f>
        <v>130299</v>
      </c>
      <c r="F2061" s="70" t="s">
        <v>425</v>
      </c>
      <c r="G2061" s="75" t="s">
        <v>426</v>
      </c>
    </row>
    <row r="2062" spans="1:7">
      <c r="A2062" s="71">
        <v>1997</v>
      </c>
      <c r="B2062" s="71" t="s">
        <v>418</v>
      </c>
      <c r="C2062" t="s">
        <v>7</v>
      </c>
      <c r="D2062" s="71" t="s">
        <v>4</v>
      </c>
      <c r="E2062" s="70">
        <f>IF('FT Employment'!CE$37&lt;0,"N/A",'FT Employment'!CE$37)</f>
        <v>21307</v>
      </c>
      <c r="F2062" s="70" t="s">
        <v>425</v>
      </c>
      <c r="G2062" s="75" t="s">
        <v>426</v>
      </c>
    </row>
    <row r="2063" spans="1:7">
      <c r="A2063" s="71">
        <v>1997</v>
      </c>
      <c r="B2063" s="71" t="s">
        <v>418</v>
      </c>
      <c r="C2063" t="s">
        <v>8</v>
      </c>
      <c r="D2063" s="71" t="s">
        <v>4</v>
      </c>
      <c r="E2063" s="70">
        <f>IF('FT Employment'!CE$36&lt;0,"N/A",'FT Employment'!CE$36)</f>
        <v>50107</v>
      </c>
      <c r="F2063" s="70" t="s">
        <v>427</v>
      </c>
      <c r="G2063" s="75" t="s">
        <v>428</v>
      </c>
    </row>
    <row r="2064" spans="1:7">
      <c r="A2064" s="71">
        <v>1997</v>
      </c>
      <c r="B2064" s="71" t="s">
        <v>418</v>
      </c>
      <c r="C2064" t="s">
        <v>9</v>
      </c>
      <c r="D2064" s="71" t="s">
        <v>4</v>
      </c>
      <c r="E2064" s="70">
        <f>IF('FT Employment'!CE$13&lt;0,"N/A",'FT Employment'!CE$13)</f>
        <v>755034</v>
      </c>
      <c r="F2064" s="70" t="s">
        <v>429</v>
      </c>
      <c r="G2064" s="75" t="s">
        <v>422</v>
      </c>
    </row>
    <row r="2065" spans="1:7">
      <c r="A2065" s="71">
        <v>1997</v>
      </c>
      <c r="B2065" s="71" t="s">
        <v>418</v>
      </c>
      <c r="C2065" t="s">
        <v>10</v>
      </c>
      <c r="D2065" s="71" t="s">
        <v>4</v>
      </c>
      <c r="E2065" s="70">
        <f>IF('FT Employment'!CE$46&lt;0,"N/A",'FT Employment'!CE$46)</f>
        <v>91959</v>
      </c>
      <c r="F2065" s="70" t="s">
        <v>427</v>
      </c>
      <c r="G2065" s="75" t="s">
        <v>428</v>
      </c>
    </row>
    <row r="2066" spans="1:7">
      <c r="A2066" s="71">
        <v>1997</v>
      </c>
      <c r="B2066" s="71" t="s">
        <v>418</v>
      </c>
      <c r="C2066" t="s">
        <v>11</v>
      </c>
      <c r="D2066" s="71" t="s">
        <v>4</v>
      </c>
      <c r="E2066" s="70">
        <f>IF('FT Employment'!CE$47&lt;0,"N/A",'FT Employment'!CE$47)</f>
        <v>91959</v>
      </c>
      <c r="F2066" s="70" t="s">
        <v>427</v>
      </c>
      <c r="G2066" s="75" t="s">
        <v>428</v>
      </c>
    </row>
    <row r="2067" spans="1:7">
      <c r="A2067" s="71">
        <v>1997</v>
      </c>
      <c r="B2067" s="71" t="s">
        <v>418</v>
      </c>
      <c r="C2067" t="s">
        <v>13</v>
      </c>
      <c r="D2067" s="71" t="s">
        <v>4</v>
      </c>
      <c r="E2067" s="70">
        <f>IF(E2066="N/A","N/A",E2065-E2066)</f>
        <v>0</v>
      </c>
      <c r="F2067" s="70" t="s">
        <v>427</v>
      </c>
      <c r="G2067" s="75" t="s">
        <v>428</v>
      </c>
    </row>
    <row r="2068" spans="1:7">
      <c r="A2068" s="71">
        <v>1997</v>
      </c>
      <c r="B2068" s="71" t="s">
        <v>418</v>
      </c>
      <c r="C2068" t="s">
        <v>14</v>
      </c>
      <c r="D2068" s="71" t="s">
        <v>4</v>
      </c>
      <c r="E2068" s="70">
        <f>IF('FT Employment'!CE$34&lt;0,"N/A",'FT Employment'!CE$34)</f>
        <v>0</v>
      </c>
      <c r="F2068" s="70" t="s">
        <v>427</v>
      </c>
      <c r="G2068" s="75" t="s">
        <v>431</v>
      </c>
    </row>
    <row r="2069" spans="1:7">
      <c r="A2069" s="71">
        <v>1997</v>
      </c>
      <c r="B2069" s="71" t="s">
        <v>418</v>
      </c>
      <c r="C2069" t="s">
        <v>15</v>
      </c>
      <c r="D2069" s="71" t="s">
        <v>4</v>
      </c>
      <c r="E2069" s="70">
        <f>IF('FT Employment'!CE$35&lt;0,"N/A",'FT Employment'!CE$35)</f>
        <v>0</v>
      </c>
      <c r="F2069" s="70" t="s">
        <v>427</v>
      </c>
      <c r="G2069" s="75" t="s">
        <v>431</v>
      </c>
    </row>
    <row r="2070" spans="1:7">
      <c r="A2070" s="71">
        <v>1997</v>
      </c>
      <c r="B2070" s="71" t="s">
        <v>418</v>
      </c>
      <c r="C2070" t="s">
        <v>16</v>
      </c>
      <c r="D2070" s="71" t="s">
        <v>4</v>
      </c>
      <c r="E2070" s="70">
        <f>IF(E2069="N/A","N/A",E2068-E2069)</f>
        <v>0</v>
      </c>
      <c r="F2070" s="70" t="s">
        <v>427</v>
      </c>
      <c r="G2070" s="75" t="s">
        <v>431</v>
      </c>
    </row>
    <row r="2071" spans="1:7">
      <c r="A2071" s="71">
        <v>1997</v>
      </c>
      <c r="B2071" s="71" t="s">
        <v>418</v>
      </c>
      <c r="C2071" t="s">
        <v>17</v>
      </c>
      <c r="D2071" s="71" t="s">
        <v>4</v>
      </c>
      <c r="E2071" s="70">
        <f>IF('FT Employment'!CE$16&lt;0,"N/A",'FT Employment'!CE$16)</f>
        <v>29667</v>
      </c>
      <c r="F2071" s="70" t="s">
        <v>427</v>
      </c>
      <c r="G2071" s="75" t="s">
        <v>428</v>
      </c>
    </row>
    <row r="2072" spans="1:7">
      <c r="A2072" s="71">
        <v>1997</v>
      </c>
      <c r="B2072" s="71" t="s">
        <v>418</v>
      </c>
      <c r="C2072" t="s">
        <v>18</v>
      </c>
      <c r="D2072" s="71" t="s">
        <v>4</v>
      </c>
      <c r="E2072" s="70">
        <f>IF('FT Employment'!CE$41&lt;0,"N/A",'FT Employment'!CE$41)</f>
        <v>3536</v>
      </c>
      <c r="F2072" s="70" t="s">
        <v>432</v>
      </c>
      <c r="G2072" s="75" t="s">
        <v>430</v>
      </c>
    </row>
    <row r="2073" spans="1:7">
      <c r="A2073" s="71">
        <v>1997</v>
      </c>
      <c r="B2073" s="71" t="s">
        <v>418</v>
      </c>
      <c r="C2073" t="s">
        <v>19</v>
      </c>
      <c r="D2073" s="71" t="s">
        <v>4</v>
      </c>
      <c r="E2073" s="70">
        <f>IF('FT Employment'!CE$15&lt;0,"N/A",'FT Employment'!CE$15)</f>
        <v>47695</v>
      </c>
      <c r="F2073" s="70" t="s">
        <v>427</v>
      </c>
      <c r="G2073" s="75" t="s">
        <v>430</v>
      </c>
    </row>
    <row r="2074" spans="1:7">
      <c r="A2074" s="71">
        <v>1997</v>
      </c>
      <c r="B2074" s="71" t="s">
        <v>418</v>
      </c>
      <c r="C2074" t="s">
        <v>20</v>
      </c>
      <c r="D2074" s="71" t="s">
        <v>4</v>
      </c>
      <c r="E2074" s="70">
        <f>IF('FT Employment'!CE$52&lt;0,"N/A",'FT Employment'!CE$52)</f>
        <v>14614</v>
      </c>
      <c r="F2074" s="70" t="s">
        <v>432</v>
      </c>
      <c r="G2074" s="75" t="s">
        <v>430</v>
      </c>
    </row>
    <row r="2075" spans="1:7">
      <c r="A2075" s="71">
        <v>1997</v>
      </c>
      <c r="B2075" s="71" t="s">
        <v>418</v>
      </c>
      <c r="C2075" t="s">
        <v>21</v>
      </c>
      <c r="D2075" s="71" t="s">
        <v>4</v>
      </c>
      <c r="E2075" s="70">
        <f>IF('FT Employment'!CE$48&lt;0,"N/A",'FT Employment'!CE$48)</f>
        <v>8779</v>
      </c>
      <c r="F2075" s="70" t="s">
        <v>434</v>
      </c>
      <c r="G2075" s="75" t="s">
        <v>422</v>
      </c>
    </row>
    <row r="2076" spans="1:7">
      <c r="A2076" s="71">
        <v>1997</v>
      </c>
      <c r="B2076" s="71" t="s">
        <v>418</v>
      </c>
      <c r="C2076" t="s">
        <v>421</v>
      </c>
      <c r="D2076" s="71" t="s">
        <v>4</v>
      </c>
      <c r="E2076" s="70">
        <f>IF('FT Employment'!CE$38&lt;0,"N/A",'FT Employment'!CE$38)</f>
        <v>252529</v>
      </c>
      <c r="F2076" s="70" t="s">
        <v>427</v>
      </c>
      <c r="G2076" s="75" t="s">
        <v>433</v>
      </c>
    </row>
    <row r="2077" spans="1:7">
      <c r="A2077" s="71">
        <v>1997</v>
      </c>
      <c r="B2077" s="71" t="s">
        <v>418</v>
      </c>
      <c r="C2077" t="s">
        <v>22</v>
      </c>
      <c r="D2077" s="71" t="s">
        <v>4</v>
      </c>
      <c r="E2077" s="70">
        <f>IF('FT Employment'!CE$39&lt;0,"N/A",'FT Employment'!CE$39)</f>
        <v>119921</v>
      </c>
      <c r="F2077" s="70" t="s">
        <v>427</v>
      </c>
      <c r="G2077" s="75" t="s">
        <v>433</v>
      </c>
    </row>
    <row r="2078" spans="1:7">
      <c r="A2078" s="71">
        <v>1997</v>
      </c>
      <c r="B2078" s="71" t="s">
        <v>418</v>
      </c>
      <c r="C2078" t="s">
        <v>23</v>
      </c>
      <c r="D2078" s="71" t="s">
        <v>4</v>
      </c>
      <c r="E2078" s="70">
        <f>IF('FT Employment'!CE$40&lt;0,"N/A",'FT Employment'!CE$40)</f>
        <v>132608</v>
      </c>
      <c r="F2078" s="70" t="s">
        <v>427</v>
      </c>
      <c r="G2078" s="75" t="s">
        <v>433</v>
      </c>
    </row>
    <row r="2079" spans="1:7">
      <c r="A2079" s="71">
        <v>1997</v>
      </c>
      <c r="B2079" s="71" t="s">
        <v>418</v>
      </c>
      <c r="C2079" t="s">
        <v>24</v>
      </c>
      <c r="D2079" s="71" t="s">
        <v>4</v>
      </c>
      <c r="E2079" s="70">
        <f>IF('FT Employment'!CE$32&lt;0,"N/A",'FT Employment'!CE$32)</f>
        <v>65240</v>
      </c>
      <c r="F2079" s="70" t="s">
        <v>435</v>
      </c>
      <c r="G2079" s="75" t="s">
        <v>436</v>
      </c>
    </row>
    <row r="2080" spans="1:7">
      <c r="A2080" s="71">
        <v>1997</v>
      </c>
      <c r="B2080" s="71" t="s">
        <v>418</v>
      </c>
      <c r="C2080" t="s">
        <v>25</v>
      </c>
      <c r="D2080" s="71" t="s">
        <v>4</v>
      </c>
      <c r="E2080" s="70">
        <f>IF('FT Employment'!CE$42&lt;0,"N/A",'FT Employment'!CE$42)</f>
        <v>17707</v>
      </c>
      <c r="F2080" s="70" t="s">
        <v>434</v>
      </c>
      <c r="G2080" s="75" t="s">
        <v>437</v>
      </c>
    </row>
    <row r="2081" spans="1:7">
      <c r="A2081" s="71">
        <v>1997</v>
      </c>
      <c r="B2081" s="71" t="s">
        <v>418</v>
      </c>
      <c r="C2081" t="s">
        <v>26</v>
      </c>
      <c r="D2081" s="71" t="s">
        <v>4</v>
      </c>
      <c r="E2081" s="70">
        <f>IF('FT Employment'!CE$45&lt;0,"N/A",'FT Employment'!CE$45)</f>
        <v>22301</v>
      </c>
      <c r="F2081" s="70" t="s">
        <v>427</v>
      </c>
      <c r="G2081" s="75" t="s">
        <v>69</v>
      </c>
    </row>
    <row r="2082" spans="1:7">
      <c r="A2082" s="71">
        <v>1997</v>
      </c>
      <c r="B2082" s="71" t="s">
        <v>418</v>
      </c>
      <c r="C2082" t="s">
        <v>27</v>
      </c>
      <c r="D2082" s="71" t="s">
        <v>4</v>
      </c>
      <c r="E2082" s="70">
        <f>IF('FT Employment'!CE$44&lt;0,"N/A",'FT Employment'!CE$44)</f>
        <v>180744</v>
      </c>
      <c r="F2082" s="70" t="s">
        <v>427</v>
      </c>
      <c r="G2082" s="75" t="s">
        <v>69</v>
      </c>
    </row>
    <row r="2083" spans="1:7">
      <c r="A2083" s="71">
        <v>1997</v>
      </c>
      <c r="B2083" s="71" t="s">
        <v>418</v>
      </c>
      <c r="C2083" t="s">
        <v>28</v>
      </c>
      <c r="D2083" s="71" t="s">
        <v>4</v>
      </c>
      <c r="E2083" s="70">
        <f>IF('FT Employment'!CE$51&lt;0,"N/A",'FT Employment'!CE$51)</f>
        <v>0</v>
      </c>
      <c r="F2083" s="70" t="s">
        <v>422</v>
      </c>
      <c r="G2083" s="76" t="s">
        <v>422</v>
      </c>
    </row>
    <row r="2084" spans="1:7">
      <c r="A2084" s="71">
        <v>1997</v>
      </c>
      <c r="B2084" s="71" t="s">
        <v>418</v>
      </c>
      <c r="C2084" t="s">
        <v>29</v>
      </c>
      <c r="D2084" s="71" t="s">
        <v>4</v>
      </c>
      <c r="E2084" s="70">
        <f>IF('FT Employment'!CE$50&lt;0,"N/A",'FT Employment'!CE$50)</f>
        <v>0</v>
      </c>
      <c r="F2084" s="70" t="s">
        <v>422</v>
      </c>
      <c r="G2084" s="76" t="s">
        <v>422</v>
      </c>
    </row>
    <row r="2085" spans="1:7">
      <c r="A2085" s="71">
        <v>1997</v>
      </c>
      <c r="B2085" s="71" t="s">
        <v>418</v>
      </c>
      <c r="C2085" t="s">
        <v>30</v>
      </c>
      <c r="D2085" s="71" t="s">
        <v>4</v>
      </c>
      <c r="E2085" s="70">
        <f>IF('FT Employment'!CE$56&lt;0,"N/A",'FT Employment'!CE$56)</f>
        <v>0</v>
      </c>
      <c r="F2085" s="70" t="s">
        <v>422</v>
      </c>
      <c r="G2085" s="76" t="s">
        <v>422</v>
      </c>
    </row>
    <row r="2086" spans="1:7">
      <c r="A2086" s="71">
        <v>1997</v>
      </c>
      <c r="B2086" s="71" t="s">
        <v>418</v>
      </c>
      <c r="C2086" t="s">
        <v>31</v>
      </c>
      <c r="D2086" s="71" t="s">
        <v>4</v>
      </c>
      <c r="E2086" s="70">
        <f>IF('FT Employment'!CE$57&lt;0,"N/A",'FT Employment'!CE$57)</f>
        <v>0</v>
      </c>
      <c r="F2086" s="70" t="s">
        <v>422</v>
      </c>
      <c r="G2086" s="76" t="s">
        <v>422</v>
      </c>
    </row>
    <row r="2087" spans="1:7">
      <c r="A2087" s="71">
        <v>1997</v>
      </c>
      <c r="B2087" s="71" t="s">
        <v>418</v>
      </c>
      <c r="C2087" t="s">
        <v>32</v>
      </c>
      <c r="D2087" s="71" t="s">
        <v>4</v>
      </c>
      <c r="E2087" s="70">
        <f>IF('FT Employment'!CE$58&lt;0,"N/A",'FT Employment'!CE$58)</f>
        <v>0</v>
      </c>
      <c r="F2087" s="70" t="s">
        <v>422</v>
      </c>
      <c r="G2087" s="76" t="s">
        <v>422</v>
      </c>
    </row>
    <row r="2088" spans="1:7">
      <c r="A2088" s="71">
        <v>1997</v>
      </c>
      <c r="B2088" s="71" t="s">
        <v>418</v>
      </c>
      <c r="C2088" t="s">
        <v>33</v>
      </c>
      <c r="D2088" s="71" t="s">
        <v>4</v>
      </c>
      <c r="E2088" s="70">
        <f>IF('FT Employment'!CE$59&lt;0,"N/A",'FT Employment'!CE$59)</f>
        <v>0</v>
      </c>
      <c r="F2088" s="70" t="s">
        <v>422</v>
      </c>
      <c r="G2088" s="76" t="s">
        <v>422</v>
      </c>
    </row>
    <row r="2089" spans="1:7">
      <c r="A2089" s="71">
        <v>1997</v>
      </c>
      <c r="B2089" s="71" t="s">
        <v>418</v>
      </c>
      <c r="C2089" t="s">
        <v>34</v>
      </c>
      <c r="D2089" s="71" t="s">
        <v>4</v>
      </c>
      <c r="E2089" s="70">
        <f>IF('FT Employment'!CE$17&lt;0,"N/A",'FT Employment'!CE$17)</f>
        <v>10682</v>
      </c>
      <c r="F2089" s="70" t="s">
        <v>432</v>
      </c>
      <c r="G2089" s="76" t="s">
        <v>443</v>
      </c>
    </row>
    <row r="2090" spans="1:7">
      <c r="A2090" s="71">
        <v>1997</v>
      </c>
      <c r="B2090" s="71" t="s">
        <v>418</v>
      </c>
      <c r="C2090" t="s">
        <v>35</v>
      </c>
      <c r="D2090" s="71" t="s">
        <v>4</v>
      </c>
      <c r="E2090" s="70">
        <f>IF('FT Employment'!CE$18&lt;0,"N/A",'FT Employment'!CE$18)</f>
        <v>0</v>
      </c>
      <c r="F2090" s="70" t="s">
        <v>432</v>
      </c>
      <c r="G2090" s="75" t="s">
        <v>439</v>
      </c>
    </row>
    <row r="2091" spans="1:7">
      <c r="A2091" s="71">
        <v>1997</v>
      </c>
      <c r="B2091" s="71" t="s">
        <v>418</v>
      </c>
      <c r="C2091" t="s">
        <v>36</v>
      </c>
      <c r="D2091" s="71" t="s">
        <v>4</v>
      </c>
      <c r="E2091" s="70">
        <f>IF('FT Employment'!CE$19&lt;0,"N/A",'FT Employment'!CE$19)</f>
        <v>0</v>
      </c>
      <c r="F2091" s="70" t="s">
        <v>432</v>
      </c>
      <c r="G2091" s="75" t="s">
        <v>439</v>
      </c>
    </row>
    <row r="2092" spans="1:7">
      <c r="A2092" s="71">
        <v>1997</v>
      </c>
      <c r="B2092" s="71" t="s">
        <v>418</v>
      </c>
      <c r="C2092" t="s">
        <v>37</v>
      </c>
      <c r="D2092" s="71" t="s">
        <v>4</v>
      </c>
      <c r="E2092" s="70">
        <f>IF('FT Employment'!CE$20&lt;0,"N/A",'FT Employment'!CE$20)</f>
        <v>0</v>
      </c>
      <c r="F2092" s="70" t="s">
        <v>432</v>
      </c>
      <c r="G2092" s="75" t="s">
        <v>439</v>
      </c>
    </row>
    <row r="2093" spans="1:7">
      <c r="A2093" s="71">
        <v>1997</v>
      </c>
      <c r="B2093" s="71" t="s">
        <v>418</v>
      </c>
      <c r="C2093" t="s">
        <v>38</v>
      </c>
      <c r="D2093" s="71" t="s">
        <v>4</v>
      </c>
      <c r="E2093" s="70">
        <f>IF('FT Employment'!CE$28&lt;0,"N/A",'FT Employment'!CE$28)</f>
        <v>0</v>
      </c>
      <c r="F2093" s="70" t="s">
        <v>432</v>
      </c>
      <c r="G2093" s="75" t="s">
        <v>440</v>
      </c>
    </row>
    <row r="2094" spans="1:7">
      <c r="A2094" s="71">
        <v>1997</v>
      </c>
      <c r="B2094" s="71" t="s">
        <v>418</v>
      </c>
      <c r="C2094" t="s">
        <v>39</v>
      </c>
      <c r="D2094" s="71" t="s">
        <v>4</v>
      </c>
      <c r="E2094" s="70">
        <f>IF('FT Employment'!CE$29&lt;0,"N/A",'FT Employment'!CE$29)</f>
        <v>0</v>
      </c>
      <c r="F2094" s="70" t="s">
        <v>432</v>
      </c>
      <c r="G2094" s="75" t="s">
        <v>440</v>
      </c>
    </row>
    <row r="2095" spans="1:7">
      <c r="A2095" s="71">
        <v>1997</v>
      </c>
      <c r="B2095" s="71" t="s">
        <v>418</v>
      </c>
      <c r="C2095" t="s">
        <v>40</v>
      </c>
      <c r="D2095" s="71" t="s">
        <v>4</v>
      </c>
      <c r="E2095" s="70">
        <f>IF('FT Employment'!CE$30&lt;0,"N/A",'FT Employment'!CE$30)</f>
        <v>0</v>
      </c>
      <c r="F2095" s="70" t="s">
        <v>432</v>
      </c>
      <c r="G2095" s="75" t="s">
        <v>440</v>
      </c>
    </row>
    <row r="2096" spans="1:7">
      <c r="A2096" s="71">
        <v>1997</v>
      </c>
      <c r="B2096" s="71" t="s">
        <v>418</v>
      </c>
      <c r="C2096" t="s">
        <v>208</v>
      </c>
      <c r="D2096" s="71" t="s">
        <v>4</v>
      </c>
      <c r="E2096" s="70">
        <f>IF('FT Employment'!CE$31&lt;0,"N/A",'FT Employment'!CE$31)</f>
        <v>10682</v>
      </c>
      <c r="F2096" s="70" t="s">
        <v>432</v>
      </c>
      <c r="G2096" s="75" t="s">
        <v>441</v>
      </c>
    </row>
    <row r="2097" spans="1:7">
      <c r="A2097" s="71">
        <v>1997</v>
      </c>
      <c r="B2097" s="71" t="s">
        <v>418</v>
      </c>
      <c r="C2097" t="s">
        <v>42</v>
      </c>
      <c r="D2097" s="71" t="s">
        <v>4</v>
      </c>
      <c r="E2097" s="70">
        <f>IF('FT Employment'!CE$43&lt;0,"N/A",'FT Employment'!CE$43)</f>
        <v>4148</v>
      </c>
      <c r="F2097" s="70" t="s">
        <v>432</v>
      </c>
      <c r="G2097" s="75" t="s">
        <v>237</v>
      </c>
    </row>
    <row r="2098" spans="1:7">
      <c r="A2098" s="71">
        <v>1997</v>
      </c>
      <c r="B2098" s="71" t="s">
        <v>418</v>
      </c>
      <c r="C2098" t="s">
        <v>43</v>
      </c>
      <c r="D2098" s="71" t="s">
        <v>4</v>
      </c>
      <c r="E2098" s="70">
        <f>IF('FT Employment'!CE$12&lt;0,"N/A",'FT Employment'!CE$12)</f>
        <v>19604</v>
      </c>
      <c r="F2098" s="70" t="s">
        <v>432</v>
      </c>
      <c r="G2098" s="75" t="s">
        <v>438</v>
      </c>
    </row>
    <row r="2099" spans="1:7">
      <c r="A2099" s="71">
        <v>1997</v>
      </c>
      <c r="B2099" s="71" t="s">
        <v>418</v>
      </c>
      <c r="C2099" t="s">
        <v>44</v>
      </c>
      <c r="D2099" s="71" t="s">
        <v>4</v>
      </c>
      <c r="E2099" s="70">
        <f>IF('FT Employment'!CE$14&lt;0,"N/A",'FT Employment'!CE$14)</f>
        <v>653776</v>
      </c>
      <c r="F2099" s="70" t="s">
        <v>442</v>
      </c>
      <c r="G2099" s="75" t="s">
        <v>71</v>
      </c>
    </row>
    <row r="2100" spans="1:7">
      <c r="A2100" s="71">
        <v>1997</v>
      </c>
      <c r="B2100" s="71" t="s">
        <v>418</v>
      </c>
      <c r="C2100" t="s">
        <v>45</v>
      </c>
      <c r="D2100" s="71" t="s">
        <v>4</v>
      </c>
      <c r="E2100" s="70">
        <f>IF('FT Employment'!CE$54&lt;0,"N/A",'FT Employment'!CE$54)</f>
        <v>0</v>
      </c>
      <c r="F2100" s="70" t="s">
        <v>422</v>
      </c>
      <c r="G2100" s="75" t="s">
        <v>422</v>
      </c>
    </row>
    <row r="2101" spans="1:7">
      <c r="A2101" s="71">
        <v>1997</v>
      </c>
      <c r="B2101" s="71" t="s">
        <v>418</v>
      </c>
      <c r="C2101" t="s">
        <v>46</v>
      </c>
      <c r="D2101" s="71" t="s">
        <v>4</v>
      </c>
      <c r="E2101" s="70">
        <f>IF('FT Employment'!CE$53&lt;0,"N/A",'FT Employment'!CE$53)</f>
        <v>112769</v>
      </c>
      <c r="F2101" s="70" t="s">
        <v>425</v>
      </c>
      <c r="G2101" s="75" t="s">
        <v>426</v>
      </c>
    </row>
    <row r="2102" spans="1:7">
      <c r="A2102" s="71">
        <v>1998</v>
      </c>
      <c r="B2102" s="71" t="s">
        <v>418</v>
      </c>
      <c r="C2102" t="s">
        <v>5</v>
      </c>
      <c r="D2102" s="71" t="s">
        <v>4</v>
      </c>
      <c r="E2102" s="70">
        <f>IF('FT Employment'!BZ$11&lt;0,"N/A",'FT Employment'!BZ$11)</f>
        <v>2447496</v>
      </c>
      <c r="F2102" s="70"/>
    </row>
    <row r="2103" spans="1:7">
      <c r="A2103" s="71">
        <v>1998</v>
      </c>
      <c r="B2103" s="71" t="s">
        <v>418</v>
      </c>
      <c r="C2103" t="s">
        <v>6</v>
      </c>
      <c r="D2103" s="71" t="s">
        <v>4</v>
      </c>
      <c r="E2103" s="70">
        <f>IF('FT Employment'!BZ$33&lt;0,"N/A",'FT Employment'!BZ$33)</f>
        <v>125641</v>
      </c>
      <c r="F2103" s="70" t="s">
        <v>425</v>
      </c>
      <c r="G2103" s="75" t="s">
        <v>426</v>
      </c>
    </row>
    <row r="2104" spans="1:7">
      <c r="A2104" s="71">
        <v>1998</v>
      </c>
      <c r="B2104" s="71" t="s">
        <v>418</v>
      </c>
      <c r="C2104" t="s">
        <v>7</v>
      </c>
      <c r="D2104" s="71" t="s">
        <v>4</v>
      </c>
      <c r="E2104" s="70">
        <f>IF('FT Employment'!BZ$37&lt;0,"N/A",'FT Employment'!BZ$37)</f>
        <v>21009</v>
      </c>
      <c r="F2104" s="70" t="s">
        <v>425</v>
      </c>
      <c r="G2104" s="75" t="s">
        <v>426</v>
      </c>
    </row>
    <row r="2105" spans="1:7">
      <c r="A2105" s="71">
        <v>1998</v>
      </c>
      <c r="B2105" s="71" t="s">
        <v>418</v>
      </c>
      <c r="C2105" t="s">
        <v>8</v>
      </c>
      <c r="D2105" s="71" t="s">
        <v>4</v>
      </c>
      <c r="E2105" s="70">
        <f>IF('FT Employment'!BZ$36&lt;0,"N/A",'FT Employment'!BZ$36)</f>
        <v>51716</v>
      </c>
      <c r="F2105" s="70" t="s">
        <v>427</v>
      </c>
      <c r="G2105" s="75" t="s">
        <v>428</v>
      </c>
    </row>
    <row r="2106" spans="1:7">
      <c r="A2106" s="71">
        <v>1998</v>
      </c>
      <c r="B2106" s="71" t="s">
        <v>418</v>
      </c>
      <c r="C2106" t="s">
        <v>9</v>
      </c>
      <c r="D2106" s="71" t="s">
        <v>4</v>
      </c>
      <c r="E2106" s="70">
        <f>IF('FT Employment'!BZ$13&lt;0,"N/A",'FT Employment'!BZ$13)</f>
        <v>718170</v>
      </c>
      <c r="F2106" s="70" t="s">
        <v>429</v>
      </c>
      <c r="G2106" s="75" t="s">
        <v>422</v>
      </c>
    </row>
    <row r="2107" spans="1:7">
      <c r="A2107" s="71">
        <v>1998</v>
      </c>
      <c r="B2107" s="71" t="s">
        <v>418</v>
      </c>
      <c r="C2107" t="s">
        <v>10</v>
      </c>
      <c r="D2107" s="71" t="s">
        <v>4</v>
      </c>
      <c r="E2107" s="70">
        <f>IF('FT Employment'!BZ$46&lt;0,"N/A",'FT Employment'!BZ$46)</f>
        <v>97512</v>
      </c>
      <c r="F2107" s="70" t="s">
        <v>427</v>
      </c>
      <c r="G2107" s="75" t="s">
        <v>428</v>
      </c>
    </row>
    <row r="2108" spans="1:7">
      <c r="A2108" s="71">
        <v>1998</v>
      </c>
      <c r="B2108" s="71" t="s">
        <v>418</v>
      </c>
      <c r="C2108" t="s">
        <v>11</v>
      </c>
      <c r="D2108" s="71" t="s">
        <v>4</v>
      </c>
      <c r="E2108" s="70">
        <f>IF('FT Employment'!BZ$47&lt;0,"N/A",'FT Employment'!BZ$47)</f>
        <v>97512</v>
      </c>
      <c r="F2108" s="70" t="s">
        <v>427</v>
      </c>
      <c r="G2108" s="75" t="s">
        <v>428</v>
      </c>
    </row>
    <row r="2109" spans="1:7">
      <c r="A2109" s="71">
        <v>1998</v>
      </c>
      <c r="B2109" s="71" t="s">
        <v>418</v>
      </c>
      <c r="C2109" t="s">
        <v>13</v>
      </c>
      <c r="D2109" s="71" t="s">
        <v>4</v>
      </c>
      <c r="E2109" s="70">
        <f>IF(E2108="N/A","N/A",E2107-E2108)</f>
        <v>0</v>
      </c>
      <c r="F2109" s="70" t="s">
        <v>427</v>
      </c>
      <c r="G2109" s="75" t="s">
        <v>428</v>
      </c>
    </row>
    <row r="2110" spans="1:7">
      <c r="A2110" s="71">
        <v>1998</v>
      </c>
      <c r="B2110" s="71" t="s">
        <v>418</v>
      </c>
      <c r="C2110" t="s">
        <v>14</v>
      </c>
      <c r="D2110" s="71" t="s">
        <v>4</v>
      </c>
      <c r="E2110" s="70">
        <f>IF('FT Employment'!BZ$34&lt;0,"N/A",'FT Employment'!BZ$34)</f>
        <v>0</v>
      </c>
      <c r="F2110" s="70" t="s">
        <v>427</v>
      </c>
      <c r="G2110" s="75" t="s">
        <v>431</v>
      </c>
    </row>
    <row r="2111" spans="1:7">
      <c r="A2111" s="71">
        <v>1998</v>
      </c>
      <c r="B2111" s="71" t="s">
        <v>418</v>
      </c>
      <c r="C2111" t="s">
        <v>15</v>
      </c>
      <c r="D2111" s="71" t="s">
        <v>4</v>
      </c>
      <c r="E2111" s="70">
        <f>IF('FT Employment'!BZ$35&lt;0,"N/A",'FT Employment'!BZ$35)</f>
        <v>0</v>
      </c>
      <c r="F2111" s="70" t="s">
        <v>427</v>
      </c>
      <c r="G2111" s="75" t="s">
        <v>431</v>
      </c>
    </row>
    <row r="2112" spans="1:7">
      <c r="A2112" s="71">
        <v>1998</v>
      </c>
      <c r="B2112" s="71" t="s">
        <v>418</v>
      </c>
      <c r="C2112" t="s">
        <v>16</v>
      </c>
      <c r="D2112" s="71" t="s">
        <v>4</v>
      </c>
      <c r="E2112" s="70">
        <f>IF(E2111="N/A","N/A",E2110-E2111)</f>
        <v>0</v>
      </c>
      <c r="F2112" s="70" t="s">
        <v>427</v>
      </c>
      <c r="G2112" s="75" t="s">
        <v>431</v>
      </c>
    </row>
    <row r="2113" spans="1:7">
      <c r="A2113" s="71">
        <v>1998</v>
      </c>
      <c r="B2113" s="71" t="s">
        <v>418</v>
      </c>
      <c r="C2113" t="s">
        <v>17</v>
      </c>
      <c r="D2113" s="71" t="s">
        <v>4</v>
      </c>
      <c r="E2113" s="70">
        <f>IF('FT Employment'!BZ$16&lt;0,"N/A",'FT Employment'!BZ$16)</f>
        <v>30296</v>
      </c>
      <c r="F2113" s="70" t="s">
        <v>427</v>
      </c>
      <c r="G2113" s="75" t="s">
        <v>428</v>
      </c>
    </row>
    <row r="2114" spans="1:7">
      <c r="A2114" s="71">
        <v>1998</v>
      </c>
      <c r="B2114" s="71" t="s">
        <v>418</v>
      </c>
      <c r="C2114" t="s">
        <v>18</v>
      </c>
      <c r="D2114" s="71" t="s">
        <v>4</v>
      </c>
      <c r="E2114" s="70">
        <f>IF('FT Employment'!BZ$41&lt;0,"N/A",'FT Employment'!BZ$41)</f>
        <v>3512</v>
      </c>
      <c r="F2114" s="70" t="s">
        <v>432</v>
      </c>
      <c r="G2114" s="75" t="s">
        <v>430</v>
      </c>
    </row>
    <row r="2115" spans="1:7">
      <c r="A2115" s="71">
        <v>1998</v>
      </c>
      <c r="B2115" s="71" t="s">
        <v>418</v>
      </c>
      <c r="C2115" t="s">
        <v>19</v>
      </c>
      <c r="D2115" s="71" t="s">
        <v>4</v>
      </c>
      <c r="E2115" s="70">
        <f>IF('FT Employment'!BZ$15&lt;0,"N/A",'FT Employment'!BZ$15)</f>
        <v>48734</v>
      </c>
      <c r="F2115" s="70" t="s">
        <v>427</v>
      </c>
      <c r="G2115" s="75" t="s">
        <v>430</v>
      </c>
    </row>
    <row r="2116" spans="1:7">
      <c r="A2116" s="71">
        <v>1998</v>
      </c>
      <c r="B2116" s="71" t="s">
        <v>418</v>
      </c>
      <c r="C2116" t="s">
        <v>20</v>
      </c>
      <c r="D2116" s="71" t="s">
        <v>4</v>
      </c>
      <c r="E2116" s="70">
        <f>IF('FT Employment'!BZ$52&lt;0,"N/A",'FT Employment'!BZ$52)</f>
        <v>14519</v>
      </c>
      <c r="F2116" s="70" t="s">
        <v>432</v>
      </c>
      <c r="G2116" s="75" t="s">
        <v>430</v>
      </c>
    </row>
    <row r="2117" spans="1:7">
      <c r="A2117" s="71">
        <v>1998</v>
      </c>
      <c r="B2117" s="71" t="s">
        <v>418</v>
      </c>
      <c r="C2117" t="s">
        <v>21</v>
      </c>
      <c r="D2117" s="71" t="s">
        <v>4</v>
      </c>
      <c r="E2117" s="70">
        <f>IF('FT Employment'!BZ$48&lt;0,"N/A",'FT Employment'!BZ$48)</f>
        <v>8450</v>
      </c>
      <c r="F2117" s="70" t="s">
        <v>434</v>
      </c>
      <c r="G2117" s="75" t="s">
        <v>422</v>
      </c>
    </row>
    <row r="2118" spans="1:7">
      <c r="A2118" s="71">
        <v>1998</v>
      </c>
      <c r="B2118" s="71" t="s">
        <v>418</v>
      </c>
      <c r="C2118" t="s">
        <v>421</v>
      </c>
      <c r="D2118" s="71" t="s">
        <v>4</v>
      </c>
      <c r="E2118" s="70">
        <f>IF('FT Employment'!BZ$38&lt;0,"N/A",'FT Employment'!BZ$38)</f>
        <v>250300</v>
      </c>
      <c r="F2118" s="70" t="s">
        <v>427</v>
      </c>
      <c r="G2118" s="75" t="s">
        <v>433</v>
      </c>
    </row>
    <row r="2119" spans="1:7">
      <c r="A2119" s="71">
        <v>1998</v>
      </c>
      <c r="B2119" s="71" t="s">
        <v>418</v>
      </c>
      <c r="C2119" t="s">
        <v>22</v>
      </c>
      <c r="D2119" s="71" t="s">
        <v>4</v>
      </c>
      <c r="E2119" s="70">
        <f>IF('FT Employment'!BZ$39&lt;0,"N/A",'FT Employment'!BZ$39)</f>
        <v>119846</v>
      </c>
      <c r="F2119" s="70" t="s">
        <v>427</v>
      </c>
      <c r="G2119" s="75" t="s">
        <v>433</v>
      </c>
    </row>
    <row r="2120" spans="1:7">
      <c r="A2120" s="71">
        <v>1998</v>
      </c>
      <c r="B2120" s="71" t="s">
        <v>418</v>
      </c>
      <c r="C2120" t="s">
        <v>23</v>
      </c>
      <c r="D2120" s="71" t="s">
        <v>4</v>
      </c>
      <c r="E2120" s="70">
        <f>IF('FT Employment'!BZ$40&lt;0,"N/A",'FT Employment'!BZ$40)</f>
        <v>130454</v>
      </c>
      <c r="F2120" s="70" t="s">
        <v>427</v>
      </c>
      <c r="G2120" s="75" t="s">
        <v>433</v>
      </c>
    </row>
    <row r="2121" spans="1:7">
      <c r="A2121" s="71">
        <v>1998</v>
      </c>
      <c r="B2121" s="71" t="s">
        <v>418</v>
      </c>
      <c r="C2121" t="s">
        <v>24</v>
      </c>
      <c r="D2121" s="71" t="s">
        <v>4</v>
      </c>
      <c r="E2121" s="70">
        <f>IF('FT Employment'!BZ$32&lt;0,"N/A",'FT Employment'!BZ$32)</f>
        <v>63773</v>
      </c>
      <c r="F2121" s="70" t="s">
        <v>435</v>
      </c>
      <c r="G2121" s="75" t="s">
        <v>436</v>
      </c>
    </row>
    <row r="2122" spans="1:7">
      <c r="A2122" s="71">
        <v>1998</v>
      </c>
      <c r="B2122" s="71" t="s">
        <v>418</v>
      </c>
      <c r="C2122" t="s">
        <v>25</v>
      </c>
      <c r="D2122" s="71" t="s">
        <v>4</v>
      </c>
      <c r="E2122" s="70">
        <f>IF('FT Employment'!BZ$42&lt;0,"N/A",'FT Employment'!BZ$42)</f>
        <v>16222</v>
      </c>
      <c r="F2122" s="70" t="s">
        <v>434</v>
      </c>
      <c r="G2122" s="75" t="s">
        <v>437</v>
      </c>
    </row>
    <row r="2123" spans="1:7">
      <c r="A2123" s="71">
        <v>1998</v>
      </c>
      <c r="B2123" s="71" t="s">
        <v>418</v>
      </c>
      <c r="C2123" t="s">
        <v>26</v>
      </c>
      <c r="D2123" s="71" t="s">
        <v>4</v>
      </c>
      <c r="E2123" s="70">
        <f>IF('FT Employment'!BZ$45&lt;0,"N/A",'FT Employment'!BZ$45)</f>
        <v>22750</v>
      </c>
      <c r="F2123" s="70" t="s">
        <v>427</v>
      </c>
      <c r="G2123" s="75" t="s">
        <v>69</v>
      </c>
    </row>
    <row r="2124" spans="1:7">
      <c r="A2124" s="71">
        <v>1998</v>
      </c>
      <c r="B2124" s="71" t="s">
        <v>418</v>
      </c>
      <c r="C2124" t="s">
        <v>27</v>
      </c>
      <c r="D2124" s="71" t="s">
        <v>4</v>
      </c>
      <c r="E2124" s="70">
        <f>IF('FT Employment'!BZ$44&lt;0,"N/A",'FT Employment'!BZ$44)</f>
        <v>175047</v>
      </c>
      <c r="F2124" s="70" t="s">
        <v>427</v>
      </c>
      <c r="G2124" s="75" t="s">
        <v>69</v>
      </c>
    </row>
    <row r="2125" spans="1:7">
      <c r="A2125" s="71">
        <v>1998</v>
      </c>
      <c r="B2125" s="71" t="s">
        <v>418</v>
      </c>
      <c r="C2125" t="s">
        <v>28</v>
      </c>
      <c r="D2125" s="71" t="s">
        <v>4</v>
      </c>
      <c r="E2125" s="70">
        <f>IF('FT Employment'!BZ$51&lt;0,"N/A",'FT Employment'!BZ$51)</f>
        <v>0</v>
      </c>
      <c r="F2125" s="70" t="s">
        <v>422</v>
      </c>
      <c r="G2125" s="76" t="s">
        <v>422</v>
      </c>
    </row>
    <row r="2126" spans="1:7">
      <c r="A2126" s="71">
        <v>1998</v>
      </c>
      <c r="B2126" s="71" t="s">
        <v>418</v>
      </c>
      <c r="C2126" t="s">
        <v>29</v>
      </c>
      <c r="D2126" s="71" t="s">
        <v>4</v>
      </c>
      <c r="E2126" s="70">
        <f>IF('FT Employment'!BZ$50&lt;0,"N/A",'FT Employment'!BZ$50)</f>
        <v>0</v>
      </c>
      <c r="F2126" s="70" t="s">
        <v>422</v>
      </c>
      <c r="G2126" s="76" t="s">
        <v>422</v>
      </c>
    </row>
    <row r="2127" spans="1:7">
      <c r="A2127" s="71">
        <v>1998</v>
      </c>
      <c r="B2127" s="71" t="s">
        <v>418</v>
      </c>
      <c r="C2127" t="s">
        <v>30</v>
      </c>
      <c r="D2127" s="71" t="s">
        <v>4</v>
      </c>
      <c r="E2127" s="70">
        <f>IF('FT Employment'!BZ$56&lt;0,"N/A",'FT Employment'!BZ$56)</f>
        <v>0</v>
      </c>
      <c r="F2127" s="70" t="s">
        <v>422</v>
      </c>
      <c r="G2127" s="76" t="s">
        <v>422</v>
      </c>
    </row>
    <row r="2128" spans="1:7">
      <c r="A2128" s="71">
        <v>1998</v>
      </c>
      <c r="B2128" s="71" t="s">
        <v>418</v>
      </c>
      <c r="C2128" t="s">
        <v>31</v>
      </c>
      <c r="D2128" s="71" t="s">
        <v>4</v>
      </c>
      <c r="E2128" s="70">
        <f>IF('FT Employment'!BZ$57&lt;0,"N/A",'FT Employment'!BZ$57)</f>
        <v>0</v>
      </c>
      <c r="F2128" s="70" t="s">
        <v>422</v>
      </c>
      <c r="G2128" s="76" t="s">
        <v>422</v>
      </c>
    </row>
    <row r="2129" spans="1:7">
      <c r="A2129" s="71">
        <v>1998</v>
      </c>
      <c r="B2129" s="71" t="s">
        <v>418</v>
      </c>
      <c r="C2129" t="s">
        <v>32</v>
      </c>
      <c r="D2129" s="71" t="s">
        <v>4</v>
      </c>
      <c r="E2129" s="70">
        <f>IF('FT Employment'!BZ$58&lt;0,"N/A",'FT Employment'!BZ$58)</f>
        <v>0</v>
      </c>
      <c r="F2129" s="70" t="s">
        <v>422</v>
      </c>
      <c r="G2129" s="76" t="s">
        <v>422</v>
      </c>
    </row>
    <row r="2130" spans="1:7">
      <c r="A2130" s="71">
        <v>1998</v>
      </c>
      <c r="B2130" s="71" t="s">
        <v>418</v>
      </c>
      <c r="C2130" t="s">
        <v>33</v>
      </c>
      <c r="D2130" s="71" t="s">
        <v>4</v>
      </c>
      <c r="E2130" s="70">
        <f>IF('FT Employment'!BZ$59&lt;0,"N/A",'FT Employment'!BZ$59)</f>
        <v>0</v>
      </c>
      <c r="F2130" s="70" t="s">
        <v>422</v>
      </c>
      <c r="G2130" s="76" t="s">
        <v>422</v>
      </c>
    </row>
    <row r="2131" spans="1:7">
      <c r="A2131" s="71">
        <v>1998</v>
      </c>
      <c r="B2131" s="71" t="s">
        <v>418</v>
      </c>
      <c r="C2131" t="s">
        <v>34</v>
      </c>
      <c r="D2131" s="71" t="s">
        <v>4</v>
      </c>
      <c r="E2131" s="70">
        <f>IF('FT Employment'!BZ$17&lt;0,"N/A",'FT Employment'!BZ$17)</f>
        <v>10647</v>
      </c>
      <c r="F2131" s="70" t="s">
        <v>432</v>
      </c>
      <c r="G2131" s="76" t="s">
        <v>443</v>
      </c>
    </row>
    <row r="2132" spans="1:7">
      <c r="A2132" s="71">
        <v>1998</v>
      </c>
      <c r="B2132" s="71" t="s">
        <v>418</v>
      </c>
      <c r="C2132" t="s">
        <v>35</v>
      </c>
      <c r="D2132" s="71" t="s">
        <v>4</v>
      </c>
      <c r="E2132" s="70">
        <f>IF('FT Employment'!BZ$18&lt;0,"N/A",'FT Employment'!BZ$18)</f>
        <v>0</v>
      </c>
      <c r="F2132" s="70" t="s">
        <v>432</v>
      </c>
      <c r="G2132" s="75" t="s">
        <v>439</v>
      </c>
    </row>
    <row r="2133" spans="1:7">
      <c r="A2133" s="71">
        <v>1998</v>
      </c>
      <c r="B2133" s="71" t="s">
        <v>418</v>
      </c>
      <c r="C2133" t="s">
        <v>36</v>
      </c>
      <c r="D2133" s="71" t="s">
        <v>4</v>
      </c>
      <c r="E2133" s="70">
        <f>IF('FT Employment'!BZ$19&lt;0,"N/A",'FT Employment'!BZ$19)</f>
        <v>0</v>
      </c>
      <c r="F2133" s="70" t="s">
        <v>432</v>
      </c>
      <c r="G2133" s="75" t="s">
        <v>439</v>
      </c>
    </row>
    <row r="2134" spans="1:7">
      <c r="A2134" s="71">
        <v>1998</v>
      </c>
      <c r="B2134" s="71" t="s">
        <v>418</v>
      </c>
      <c r="C2134" t="s">
        <v>37</v>
      </c>
      <c r="D2134" s="71" t="s">
        <v>4</v>
      </c>
      <c r="E2134" s="70">
        <f>IF('FT Employment'!BZ$20&lt;0,"N/A",'FT Employment'!BZ$20)</f>
        <v>0</v>
      </c>
      <c r="F2134" s="70" t="s">
        <v>432</v>
      </c>
      <c r="G2134" s="75" t="s">
        <v>439</v>
      </c>
    </row>
    <row r="2135" spans="1:7">
      <c r="A2135" s="71">
        <v>1998</v>
      </c>
      <c r="B2135" s="71" t="s">
        <v>418</v>
      </c>
      <c r="C2135" t="s">
        <v>38</v>
      </c>
      <c r="D2135" s="71" t="s">
        <v>4</v>
      </c>
      <c r="E2135" s="70">
        <f>IF('FT Employment'!BZ$28&lt;0,"N/A",'FT Employment'!BZ$28)</f>
        <v>0</v>
      </c>
      <c r="F2135" s="70" t="s">
        <v>432</v>
      </c>
      <c r="G2135" s="75" t="s">
        <v>440</v>
      </c>
    </row>
    <row r="2136" spans="1:7">
      <c r="A2136" s="71">
        <v>1998</v>
      </c>
      <c r="B2136" s="71" t="s">
        <v>418</v>
      </c>
      <c r="C2136" t="s">
        <v>39</v>
      </c>
      <c r="D2136" s="71" t="s">
        <v>4</v>
      </c>
      <c r="E2136" s="70">
        <f>IF('FT Employment'!BZ$29&lt;0,"N/A",'FT Employment'!BZ$29)</f>
        <v>0</v>
      </c>
      <c r="F2136" s="70" t="s">
        <v>432</v>
      </c>
      <c r="G2136" s="75" t="s">
        <v>440</v>
      </c>
    </row>
    <row r="2137" spans="1:7">
      <c r="A2137" s="71">
        <v>1998</v>
      </c>
      <c r="B2137" s="71" t="s">
        <v>418</v>
      </c>
      <c r="C2137" t="s">
        <v>40</v>
      </c>
      <c r="D2137" s="71" t="s">
        <v>4</v>
      </c>
      <c r="E2137" s="70">
        <f>IF('FT Employment'!BZ$30&lt;0,"N/A",'FT Employment'!BZ$30)</f>
        <v>0</v>
      </c>
      <c r="F2137" s="70" t="s">
        <v>432</v>
      </c>
      <c r="G2137" s="75" t="s">
        <v>440</v>
      </c>
    </row>
    <row r="2138" spans="1:7">
      <c r="A2138" s="71">
        <v>1998</v>
      </c>
      <c r="B2138" s="71" t="s">
        <v>418</v>
      </c>
      <c r="C2138" t="s">
        <v>208</v>
      </c>
      <c r="D2138" s="71" t="s">
        <v>4</v>
      </c>
      <c r="E2138" s="70">
        <f>IF('FT Employment'!BZ$31&lt;0,"N/A",'FT Employment'!BZ$31)</f>
        <v>10647</v>
      </c>
      <c r="F2138" s="70" t="s">
        <v>432</v>
      </c>
      <c r="G2138" s="75" t="s">
        <v>441</v>
      </c>
    </row>
    <row r="2139" spans="1:7">
      <c r="A2139" s="71">
        <v>1998</v>
      </c>
      <c r="B2139" s="71" t="s">
        <v>418</v>
      </c>
      <c r="C2139" t="s">
        <v>42</v>
      </c>
      <c r="D2139" s="71" t="s">
        <v>4</v>
      </c>
      <c r="E2139" s="70">
        <f>IF('FT Employment'!BZ$43&lt;0,"N/A",'FT Employment'!BZ$43)</f>
        <v>4067</v>
      </c>
      <c r="F2139" s="70" t="s">
        <v>432</v>
      </c>
      <c r="G2139" s="75" t="s">
        <v>237</v>
      </c>
    </row>
    <row r="2140" spans="1:7">
      <c r="A2140" s="71">
        <v>1998</v>
      </c>
      <c r="B2140" s="71" t="s">
        <v>418</v>
      </c>
      <c r="C2140" t="s">
        <v>43</v>
      </c>
      <c r="D2140" s="71" t="s">
        <v>4</v>
      </c>
      <c r="E2140" s="70">
        <f>IF('FT Employment'!BZ$12&lt;0,"N/A",'FT Employment'!BZ$12)</f>
        <v>18980</v>
      </c>
      <c r="F2140" s="70" t="s">
        <v>432</v>
      </c>
      <c r="G2140" s="75" t="s">
        <v>438</v>
      </c>
    </row>
    <row r="2141" spans="1:7">
      <c r="A2141" s="71">
        <v>1998</v>
      </c>
      <c r="B2141" s="71" t="s">
        <v>418</v>
      </c>
      <c r="C2141" t="s">
        <v>44</v>
      </c>
      <c r="D2141" s="71" t="s">
        <v>4</v>
      </c>
      <c r="E2141" s="70">
        <f>IF('FT Employment'!BZ$14&lt;0,"N/A",'FT Employment'!BZ$14)</f>
        <v>652950</v>
      </c>
      <c r="F2141" s="70" t="s">
        <v>442</v>
      </c>
      <c r="G2141" s="75" t="s">
        <v>71</v>
      </c>
    </row>
    <row r="2142" spans="1:7">
      <c r="A2142" s="71">
        <v>1998</v>
      </c>
      <c r="B2142" s="71" t="s">
        <v>418</v>
      </c>
      <c r="C2142" t="s">
        <v>45</v>
      </c>
      <c r="D2142" s="71" t="s">
        <v>4</v>
      </c>
      <c r="E2142" s="70">
        <f>IF('FT Employment'!BZ$54&lt;0,"N/A",'FT Employment'!BZ$54)</f>
        <v>0</v>
      </c>
      <c r="F2142" s="70" t="s">
        <v>422</v>
      </c>
      <c r="G2142" s="75" t="s">
        <v>422</v>
      </c>
    </row>
    <row r="2143" spans="1:7">
      <c r="A2143" s="71">
        <v>1998</v>
      </c>
      <c r="B2143" s="71" t="s">
        <v>418</v>
      </c>
      <c r="C2143" t="s">
        <v>46</v>
      </c>
      <c r="D2143" s="71" t="s">
        <v>4</v>
      </c>
      <c r="E2143" s="70">
        <f>IF('FT Employment'!BZ$53&lt;0,"N/A",'FT Employment'!BZ$53)</f>
        <v>113201</v>
      </c>
      <c r="F2143" s="70" t="s">
        <v>425</v>
      </c>
      <c r="G2143" s="75" t="s">
        <v>426</v>
      </c>
    </row>
    <row r="2144" spans="1:7">
      <c r="A2144" s="71">
        <v>1999</v>
      </c>
      <c r="B2144" s="71" t="s">
        <v>418</v>
      </c>
      <c r="C2144" t="s">
        <v>5</v>
      </c>
      <c r="D2144" s="71" t="s">
        <v>4</v>
      </c>
      <c r="E2144" s="70">
        <f>IF('FT Employment'!BU$11&lt;0,"N/A",'FT Employment'!BU$11)</f>
        <v>2449089</v>
      </c>
      <c r="F2144" s="70"/>
    </row>
    <row r="2145" spans="1:7">
      <c r="A2145" s="71">
        <v>1999</v>
      </c>
      <c r="B2145" s="71" t="s">
        <v>418</v>
      </c>
      <c r="C2145" t="s">
        <v>6</v>
      </c>
      <c r="D2145" s="71" t="s">
        <v>4</v>
      </c>
      <c r="E2145" s="70">
        <f>IF('FT Employment'!BU$33&lt;0,"N/A",'FT Employment'!BU$33)</f>
        <v>127225</v>
      </c>
      <c r="F2145" s="70" t="s">
        <v>425</v>
      </c>
      <c r="G2145" s="75" t="s">
        <v>426</v>
      </c>
    </row>
    <row r="2146" spans="1:7">
      <c r="A2146" s="71">
        <v>1999</v>
      </c>
      <c r="B2146" s="71" t="s">
        <v>418</v>
      </c>
      <c r="C2146" t="s">
        <v>7</v>
      </c>
      <c r="D2146" s="71" t="s">
        <v>4</v>
      </c>
      <c r="E2146" s="70">
        <f>IF('FT Employment'!BU$37&lt;0,"N/A",'FT Employment'!BU$37)</f>
        <v>20852</v>
      </c>
      <c r="F2146" s="70" t="s">
        <v>425</v>
      </c>
      <c r="G2146" s="75" t="s">
        <v>426</v>
      </c>
    </row>
    <row r="2147" spans="1:7">
      <c r="A2147" s="71">
        <v>1999</v>
      </c>
      <c r="B2147" s="71" t="s">
        <v>418</v>
      </c>
      <c r="C2147" t="s">
        <v>8</v>
      </c>
      <c r="D2147" s="71" t="s">
        <v>4</v>
      </c>
      <c r="E2147" s="70">
        <f>IF('FT Employment'!BU$36&lt;0,"N/A",'FT Employment'!BU$36)</f>
        <v>53080</v>
      </c>
      <c r="F2147" s="70" t="s">
        <v>427</v>
      </c>
      <c r="G2147" s="75" t="s">
        <v>428</v>
      </c>
    </row>
    <row r="2148" spans="1:7">
      <c r="A2148" s="71">
        <v>1999</v>
      </c>
      <c r="B2148" s="71" t="s">
        <v>418</v>
      </c>
      <c r="C2148" t="s">
        <v>9</v>
      </c>
      <c r="D2148" s="71" t="s">
        <v>4</v>
      </c>
      <c r="E2148" s="70">
        <f>IF('FT Employment'!BU$13&lt;0,"N/A",'FT Employment'!BU$13)</f>
        <v>693226</v>
      </c>
      <c r="F2148" s="70" t="s">
        <v>429</v>
      </c>
      <c r="G2148" s="75" t="s">
        <v>422</v>
      </c>
    </row>
    <row r="2149" spans="1:7">
      <c r="A2149" s="71">
        <v>1999</v>
      </c>
      <c r="B2149" s="71" t="s">
        <v>418</v>
      </c>
      <c r="C2149" t="s">
        <v>10</v>
      </c>
      <c r="D2149" s="71" t="s">
        <v>4</v>
      </c>
      <c r="E2149" s="70">
        <f>IF('FT Employment'!BU$46&lt;0,"N/A",'FT Employment'!BU$46)</f>
        <v>101204</v>
      </c>
      <c r="F2149" s="70" t="s">
        <v>427</v>
      </c>
      <c r="G2149" s="75" t="s">
        <v>428</v>
      </c>
    </row>
    <row r="2150" spans="1:7">
      <c r="A2150" s="71">
        <v>1999</v>
      </c>
      <c r="B2150" s="71" t="s">
        <v>418</v>
      </c>
      <c r="C2150" t="s">
        <v>11</v>
      </c>
      <c r="D2150" s="71" t="s">
        <v>4</v>
      </c>
      <c r="E2150" s="70">
        <f>IF('FT Employment'!BU$47&lt;0,"N/A",'FT Employment'!BU$47)</f>
        <v>101204</v>
      </c>
      <c r="F2150" s="70" t="s">
        <v>427</v>
      </c>
      <c r="G2150" s="75" t="s">
        <v>428</v>
      </c>
    </row>
    <row r="2151" spans="1:7">
      <c r="A2151" s="71">
        <v>1999</v>
      </c>
      <c r="B2151" s="71" t="s">
        <v>418</v>
      </c>
      <c r="C2151" t="s">
        <v>13</v>
      </c>
      <c r="D2151" s="71" t="s">
        <v>4</v>
      </c>
      <c r="E2151" s="70">
        <f>IF(E2150="N/A","N/A",E2149-E2150)</f>
        <v>0</v>
      </c>
      <c r="F2151" s="70" t="s">
        <v>427</v>
      </c>
      <c r="G2151" s="75" t="s">
        <v>428</v>
      </c>
    </row>
    <row r="2152" spans="1:7">
      <c r="A2152" s="71">
        <v>1999</v>
      </c>
      <c r="B2152" s="71" t="s">
        <v>418</v>
      </c>
      <c r="C2152" t="s">
        <v>14</v>
      </c>
      <c r="D2152" s="71" t="s">
        <v>4</v>
      </c>
      <c r="E2152" s="70">
        <f>IF('FT Employment'!BU$34&lt;0,"N/A",'FT Employment'!BU$34)</f>
        <v>0</v>
      </c>
      <c r="F2152" s="70" t="s">
        <v>427</v>
      </c>
      <c r="G2152" s="75" t="s">
        <v>431</v>
      </c>
    </row>
    <row r="2153" spans="1:7">
      <c r="A2153" s="71">
        <v>1999</v>
      </c>
      <c r="B2153" s="71" t="s">
        <v>418</v>
      </c>
      <c r="C2153" t="s">
        <v>15</v>
      </c>
      <c r="D2153" s="71" t="s">
        <v>4</v>
      </c>
      <c r="E2153" s="70">
        <f>IF('FT Employment'!BU$35&lt;0,"N/A",'FT Employment'!BU$35)</f>
        <v>0</v>
      </c>
      <c r="F2153" s="70" t="s">
        <v>427</v>
      </c>
      <c r="G2153" s="75" t="s">
        <v>431</v>
      </c>
    </row>
    <row r="2154" spans="1:7">
      <c r="A2154" s="71">
        <v>1999</v>
      </c>
      <c r="B2154" s="71" t="s">
        <v>418</v>
      </c>
      <c r="C2154" t="s">
        <v>16</v>
      </c>
      <c r="D2154" s="71" t="s">
        <v>4</v>
      </c>
      <c r="E2154" s="70">
        <f>IF(E2153="N/A","N/A",E2152-E2153)</f>
        <v>0</v>
      </c>
      <c r="F2154" s="70" t="s">
        <v>427</v>
      </c>
      <c r="G2154" s="75" t="s">
        <v>431</v>
      </c>
    </row>
    <row r="2155" spans="1:7">
      <c r="A2155" s="71">
        <v>1999</v>
      </c>
      <c r="B2155" s="71" t="s">
        <v>418</v>
      </c>
      <c r="C2155" t="s">
        <v>17</v>
      </c>
      <c r="D2155" s="71" t="s">
        <v>4</v>
      </c>
      <c r="E2155" s="70">
        <f>IF('FT Employment'!BU$16&lt;0,"N/A",'FT Employment'!BU$16)</f>
        <v>30853</v>
      </c>
      <c r="F2155" s="70" t="s">
        <v>427</v>
      </c>
      <c r="G2155" s="75" t="s">
        <v>428</v>
      </c>
    </row>
    <row r="2156" spans="1:7">
      <c r="A2156" s="71">
        <v>1999</v>
      </c>
      <c r="B2156" s="71" t="s">
        <v>418</v>
      </c>
      <c r="C2156" t="s">
        <v>18</v>
      </c>
      <c r="D2156" s="71" t="s">
        <v>4</v>
      </c>
      <c r="E2156" s="70">
        <f>IF('FT Employment'!BU$41&lt;0,"N/A",'FT Employment'!BU$41)</f>
        <v>3345</v>
      </c>
      <c r="F2156" s="70" t="s">
        <v>432</v>
      </c>
      <c r="G2156" s="75" t="s">
        <v>430</v>
      </c>
    </row>
    <row r="2157" spans="1:7">
      <c r="A2157" s="71">
        <v>1999</v>
      </c>
      <c r="B2157" s="71" t="s">
        <v>418</v>
      </c>
      <c r="C2157" t="s">
        <v>19</v>
      </c>
      <c r="D2157" s="71" t="s">
        <v>4</v>
      </c>
      <c r="E2157" s="70">
        <f>IF('FT Employment'!BU$15&lt;0,"N/A",'FT Employment'!BU$15)</f>
        <v>49122</v>
      </c>
      <c r="F2157" s="70" t="s">
        <v>427</v>
      </c>
      <c r="G2157" s="75" t="s">
        <v>430</v>
      </c>
    </row>
    <row r="2158" spans="1:7">
      <c r="A2158" s="71">
        <v>1999</v>
      </c>
      <c r="B2158" s="71" t="s">
        <v>418</v>
      </c>
      <c r="C2158" t="s">
        <v>20</v>
      </c>
      <c r="D2158" s="71" t="s">
        <v>4</v>
      </c>
      <c r="E2158" s="70">
        <f>IF('FT Employment'!BU$52&lt;0,"N/A",'FT Employment'!BU$52)</f>
        <v>13864</v>
      </c>
      <c r="F2158" s="70" t="s">
        <v>432</v>
      </c>
      <c r="G2158" s="75" t="s">
        <v>430</v>
      </c>
    </row>
    <row r="2159" spans="1:7">
      <c r="A2159" s="71">
        <v>1999</v>
      </c>
      <c r="B2159" s="71" t="s">
        <v>418</v>
      </c>
      <c r="C2159" t="s">
        <v>21</v>
      </c>
      <c r="D2159" s="71" t="s">
        <v>4</v>
      </c>
      <c r="E2159" s="70">
        <f>IF('FT Employment'!BU$48&lt;0,"N/A",'FT Employment'!BU$48)</f>
        <v>8591</v>
      </c>
      <c r="F2159" s="70" t="s">
        <v>434</v>
      </c>
      <c r="G2159" s="75" t="s">
        <v>422</v>
      </c>
    </row>
    <row r="2160" spans="1:7">
      <c r="A2160" s="71">
        <v>1999</v>
      </c>
      <c r="B2160" s="71" t="s">
        <v>418</v>
      </c>
      <c r="C2160" t="s">
        <v>421</v>
      </c>
      <c r="D2160" s="71" t="s">
        <v>4</v>
      </c>
      <c r="E2160" s="70">
        <f>IF('FT Employment'!BU$38&lt;0,"N/A",'FT Employment'!BU$38)</f>
        <v>251223</v>
      </c>
      <c r="F2160" s="70" t="s">
        <v>427</v>
      </c>
      <c r="G2160" s="75" t="s">
        <v>433</v>
      </c>
    </row>
    <row r="2161" spans="1:7">
      <c r="A2161" s="71">
        <v>1999</v>
      </c>
      <c r="B2161" s="71" t="s">
        <v>418</v>
      </c>
      <c r="C2161" t="s">
        <v>22</v>
      </c>
      <c r="D2161" s="71" t="s">
        <v>4</v>
      </c>
      <c r="E2161" s="70">
        <f>IF('FT Employment'!BU$39&lt;0,"N/A",'FT Employment'!BU$39)</f>
        <v>121033</v>
      </c>
      <c r="F2161" s="70" t="s">
        <v>427</v>
      </c>
      <c r="G2161" s="75" t="s">
        <v>433</v>
      </c>
    </row>
    <row r="2162" spans="1:7">
      <c r="A2162" s="71">
        <v>1999</v>
      </c>
      <c r="B2162" s="71" t="s">
        <v>418</v>
      </c>
      <c r="C2162" t="s">
        <v>23</v>
      </c>
      <c r="D2162" s="71" t="s">
        <v>4</v>
      </c>
      <c r="E2162" s="70">
        <f>IF('FT Employment'!BU$40&lt;0,"N/A",'FT Employment'!BU$40)</f>
        <v>130190</v>
      </c>
      <c r="F2162" s="70" t="s">
        <v>427</v>
      </c>
      <c r="G2162" s="75" t="s">
        <v>433</v>
      </c>
    </row>
    <row r="2163" spans="1:7">
      <c r="A2163" s="71">
        <v>1999</v>
      </c>
      <c r="B2163" s="71" t="s">
        <v>418</v>
      </c>
      <c r="C2163" t="s">
        <v>24</v>
      </c>
      <c r="D2163" s="71" t="s">
        <v>4</v>
      </c>
      <c r="E2163" s="70">
        <f>IF('FT Employment'!BU$32&lt;0,"N/A",'FT Employment'!BU$32)</f>
        <v>63055</v>
      </c>
      <c r="F2163" s="70" t="s">
        <v>435</v>
      </c>
      <c r="G2163" s="75" t="s">
        <v>436</v>
      </c>
    </row>
    <row r="2164" spans="1:7">
      <c r="A2164" s="71">
        <v>1999</v>
      </c>
      <c r="B2164" s="71" t="s">
        <v>418</v>
      </c>
      <c r="C2164" t="s">
        <v>25</v>
      </c>
      <c r="D2164" s="71" t="s">
        <v>4</v>
      </c>
      <c r="E2164" s="70">
        <f>IF('FT Employment'!BU$42&lt;0,"N/A",'FT Employment'!BU$42)</f>
        <v>16446</v>
      </c>
      <c r="F2164" s="70" t="s">
        <v>434</v>
      </c>
      <c r="G2164" s="75" t="s">
        <v>437</v>
      </c>
    </row>
    <row r="2165" spans="1:7">
      <c r="A2165" s="71">
        <v>1999</v>
      </c>
      <c r="B2165" s="71" t="s">
        <v>418</v>
      </c>
      <c r="C2165" t="s">
        <v>26</v>
      </c>
      <c r="D2165" s="71" t="s">
        <v>4</v>
      </c>
      <c r="E2165" s="70">
        <f>IF('FT Employment'!BU$45&lt;0,"N/A",'FT Employment'!BU$45)</f>
        <v>23135</v>
      </c>
      <c r="F2165" s="70" t="s">
        <v>427</v>
      </c>
      <c r="G2165" s="75" t="s">
        <v>69</v>
      </c>
    </row>
    <row r="2166" spans="1:7">
      <c r="A2166" s="71">
        <v>1999</v>
      </c>
      <c r="B2166" s="71" t="s">
        <v>418</v>
      </c>
      <c r="C2166" t="s">
        <v>27</v>
      </c>
      <c r="D2166" s="71" t="s">
        <v>4</v>
      </c>
      <c r="E2166" s="70">
        <f>IF('FT Employment'!BU$44&lt;0,"N/A",'FT Employment'!BU$44)</f>
        <v>174246</v>
      </c>
      <c r="F2166" s="70" t="s">
        <v>427</v>
      </c>
      <c r="G2166" s="75" t="s">
        <v>69</v>
      </c>
    </row>
    <row r="2167" spans="1:7">
      <c r="A2167" s="71">
        <v>1999</v>
      </c>
      <c r="B2167" s="71" t="s">
        <v>418</v>
      </c>
      <c r="C2167" t="s">
        <v>28</v>
      </c>
      <c r="D2167" s="71" t="s">
        <v>4</v>
      </c>
      <c r="E2167" s="70">
        <f>IF('FT Employment'!BU$51&lt;0,"N/A",'FT Employment'!BU$51)</f>
        <v>0</v>
      </c>
      <c r="F2167" s="70" t="s">
        <v>422</v>
      </c>
      <c r="G2167" s="76" t="s">
        <v>422</v>
      </c>
    </row>
    <row r="2168" spans="1:7">
      <c r="A2168" s="71">
        <v>1999</v>
      </c>
      <c r="B2168" s="71" t="s">
        <v>418</v>
      </c>
      <c r="C2168" t="s">
        <v>29</v>
      </c>
      <c r="D2168" s="71" t="s">
        <v>4</v>
      </c>
      <c r="E2168" s="70">
        <f>IF('FT Employment'!BU$50&lt;0,"N/A",'FT Employment'!BU$50)</f>
        <v>0</v>
      </c>
      <c r="F2168" s="70" t="s">
        <v>422</v>
      </c>
      <c r="G2168" s="76" t="s">
        <v>422</v>
      </c>
    </row>
    <row r="2169" spans="1:7">
      <c r="A2169" s="71">
        <v>1999</v>
      </c>
      <c r="B2169" s="71" t="s">
        <v>418</v>
      </c>
      <c r="C2169" t="s">
        <v>30</v>
      </c>
      <c r="D2169" s="71" t="s">
        <v>4</v>
      </c>
      <c r="E2169" s="70">
        <f>IF('FT Employment'!BU$56&lt;0,"N/A",'FT Employment'!BU$56)</f>
        <v>0</v>
      </c>
      <c r="F2169" s="70" t="s">
        <v>422</v>
      </c>
      <c r="G2169" s="76" t="s">
        <v>422</v>
      </c>
    </row>
    <row r="2170" spans="1:7">
      <c r="A2170" s="71">
        <v>1999</v>
      </c>
      <c r="B2170" s="71" t="s">
        <v>418</v>
      </c>
      <c r="C2170" t="s">
        <v>31</v>
      </c>
      <c r="D2170" s="71" t="s">
        <v>4</v>
      </c>
      <c r="E2170" s="70">
        <f>IF('FT Employment'!BU$57&lt;0,"N/A",'FT Employment'!BU$57)</f>
        <v>0</v>
      </c>
      <c r="F2170" s="70" t="s">
        <v>422</v>
      </c>
      <c r="G2170" s="76" t="s">
        <v>422</v>
      </c>
    </row>
    <row r="2171" spans="1:7">
      <c r="A2171" s="71">
        <v>1999</v>
      </c>
      <c r="B2171" s="71" t="s">
        <v>418</v>
      </c>
      <c r="C2171" t="s">
        <v>32</v>
      </c>
      <c r="D2171" s="71" t="s">
        <v>4</v>
      </c>
      <c r="E2171" s="70">
        <f>IF('FT Employment'!BU$58&lt;0,"N/A",'FT Employment'!BU$58)</f>
        <v>0</v>
      </c>
      <c r="F2171" s="70" t="s">
        <v>422</v>
      </c>
      <c r="G2171" s="76" t="s">
        <v>422</v>
      </c>
    </row>
    <row r="2172" spans="1:7">
      <c r="A2172" s="71">
        <v>1999</v>
      </c>
      <c r="B2172" s="71" t="s">
        <v>418</v>
      </c>
      <c r="C2172" t="s">
        <v>33</v>
      </c>
      <c r="D2172" s="71" t="s">
        <v>4</v>
      </c>
      <c r="E2172" s="70">
        <f>IF('FT Employment'!BU$59&lt;0,"N/A",'FT Employment'!BU$59)</f>
        <v>0</v>
      </c>
      <c r="F2172" s="70" t="s">
        <v>422</v>
      </c>
      <c r="G2172" s="76" t="s">
        <v>422</v>
      </c>
    </row>
    <row r="2173" spans="1:7">
      <c r="A2173" s="71">
        <v>1999</v>
      </c>
      <c r="B2173" s="71" t="s">
        <v>418</v>
      </c>
      <c r="C2173" t="s">
        <v>34</v>
      </c>
      <c r="D2173" s="71" t="s">
        <v>4</v>
      </c>
      <c r="E2173" s="70">
        <f>IF('FT Employment'!BU$17&lt;0,"N/A",'FT Employment'!BU$17)</f>
        <v>10590</v>
      </c>
      <c r="F2173" s="70" t="s">
        <v>432</v>
      </c>
      <c r="G2173" s="76" t="s">
        <v>443</v>
      </c>
    </row>
    <row r="2174" spans="1:7">
      <c r="A2174" s="71">
        <v>1999</v>
      </c>
      <c r="B2174" s="71" t="s">
        <v>418</v>
      </c>
      <c r="C2174" t="s">
        <v>35</v>
      </c>
      <c r="D2174" s="71" t="s">
        <v>4</v>
      </c>
      <c r="E2174" s="70">
        <f>IF('FT Employment'!BU$18&lt;0,"N/A",'FT Employment'!BU$18)</f>
        <v>0</v>
      </c>
      <c r="F2174" s="70" t="s">
        <v>432</v>
      </c>
      <c r="G2174" s="75" t="s">
        <v>439</v>
      </c>
    </row>
    <row r="2175" spans="1:7">
      <c r="A2175" s="71">
        <v>1999</v>
      </c>
      <c r="B2175" s="71" t="s">
        <v>418</v>
      </c>
      <c r="C2175" t="s">
        <v>36</v>
      </c>
      <c r="D2175" s="71" t="s">
        <v>4</v>
      </c>
      <c r="E2175" s="70">
        <f>IF('FT Employment'!BU$19&lt;0,"N/A",'FT Employment'!BU$19)</f>
        <v>0</v>
      </c>
      <c r="F2175" s="70" t="s">
        <v>432</v>
      </c>
      <c r="G2175" s="75" t="s">
        <v>439</v>
      </c>
    </row>
    <row r="2176" spans="1:7">
      <c r="A2176" s="71">
        <v>1999</v>
      </c>
      <c r="B2176" s="71" t="s">
        <v>418</v>
      </c>
      <c r="C2176" t="s">
        <v>37</v>
      </c>
      <c r="D2176" s="71" t="s">
        <v>4</v>
      </c>
      <c r="E2176" s="70">
        <f>IF('FT Employment'!BU$20&lt;0,"N/A",'FT Employment'!BU$20)</f>
        <v>0</v>
      </c>
      <c r="F2176" s="70" t="s">
        <v>432</v>
      </c>
      <c r="G2176" s="75" t="s">
        <v>439</v>
      </c>
    </row>
    <row r="2177" spans="1:7">
      <c r="A2177" s="71">
        <v>1999</v>
      </c>
      <c r="B2177" s="71" t="s">
        <v>418</v>
      </c>
      <c r="C2177" t="s">
        <v>38</v>
      </c>
      <c r="D2177" s="71" t="s">
        <v>4</v>
      </c>
      <c r="E2177" s="70">
        <f>IF('FT Employment'!BU$28&lt;0,"N/A",'FT Employment'!BU$28)</f>
        <v>0</v>
      </c>
      <c r="F2177" s="70" t="s">
        <v>432</v>
      </c>
      <c r="G2177" s="75" t="s">
        <v>440</v>
      </c>
    </row>
    <row r="2178" spans="1:7">
      <c r="A2178" s="71">
        <v>1999</v>
      </c>
      <c r="B2178" s="71" t="s">
        <v>418</v>
      </c>
      <c r="C2178" t="s">
        <v>39</v>
      </c>
      <c r="D2178" s="71" t="s">
        <v>4</v>
      </c>
      <c r="E2178" s="70">
        <f>IF('FT Employment'!BU$29&lt;0,"N/A",'FT Employment'!BU$29)</f>
        <v>0</v>
      </c>
      <c r="F2178" s="70" t="s">
        <v>432</v>
      </c>
      <c r="G2178" s="75" t="s">
        <v>440</v>
      </c>
    </row>
    <row r="2179" spans="1:7">
      <c r="A2179" s="71">
        <v>1999</v>
      </c>
      <c r="B2179" s="71" t="s">
        <v>418</v>
      </c>
      <c r="C2179" t="s">
        <v>40</v>
      </c>
      <c r="D2179" s="71" t="s">
        <v>4</v>
      </c>
      <c r="E2179" s="70">
        <f>IF('FT Employment'!BU$30&lt;0,"N/A",'FT Employment'!BU$30)</f>
        <v>0</v>
      </c>
      <c r="F2179" s="70" t="s">
        <v>432</v>
      </c>
      <c r="G2179" s="75" t="s">
        <v>440</v>
      </c>
    </row>
    <row r="2180" spans="1:7">
      <c r="A2180" s="71">
        <v>1999</v>
      </c>
      <c r="B2180" s="71" t="s">
        <v>418</v>
      </c>
      <c r="C2180" t="s">
        <v>208</v>
      </c>
      <c r="D2180" s="71" t="s">
        <v>4</v>
      </c>
      <c r="E2180" s="70">
        <f>IF('FT Employment'!BU$31&lt;0,"N/A",'FT Employment'!BU$31)</f>
        <v>10590</v>
      </c>
      <c r="F2180" s="70" t="s">
        <v>432</v>
      </c>
      <c r="G2180" s="75" t="s">
        <v>441</v>
      </c>
    </row>
    <row r="2181" spans="1:7">
      <c r="A2181" s="71">
        <v>1999</v>
      </c>
      <c r="B2181" s="71" t="s">
        <v>418</v>
      </c>
      <c r="C2181" t="s">
        <v>42</v>
      </c>
      <c r="D2181" s="71" t="s">
        <v>4</v>
      </c>
      <c r="E2181" s="70">
        <f>IF('FT Employment'!BU$43&lt;0,"N/A",'FT Employment'!BU$43)</f>
        <v>4040</v>
      </c>
      <c r="F2181" s="70" t="s">
        <v>432</v>
      </c>
      <c r="G2181" s="75" t="s">
        <v>237</v>
      </c>
    </row>
    <row r="2182" spans="1:7">
      <c r="A2182" s="71">
        <v>1999</v>
      </c>
      <c r="B2182" s="71" t="s">
        <v>418</v>
      </c>
      <c r="C2182" t="s">
        <v>43</v>
      </c>
      <c r="D2182" s="71" t="s">
        <v>4</v>
      </c>
      <c r="E2182" s="70">
        <f>IF('FT Employment'!BU$12&lt;0,"N/A",'FT Employment'!BU$12)</f>
        <v>18218</v>
      </c>
      <c r="F2182" s="70" t="s">
        <v>432</v>
      </c>
      <c r="G2182" s="75" t="s">
        <v>438</v>
      </c>
    </row>
    <row r="2183" spans="1:7">
      <c r="A2183" s="71">
        <v>1999</v>
      </c>
      <c r="B2183" s="71" t="s">
        <v>418</v>
      </c>
      <c r="C2183" t="s">
        <v>44</v>
      </c>
      <c r="D2183" s="71" t="s">
        <v>4</v>
      </c>
      <c r="E2183" s="70">
        <f>IF('FT Employment'!BU$14&lt;0,"N/A",'FT Employment'!BU$14)</f>
        <v>669999</v>
      </c>
      <c r="F2183" s="70" t="s">
        <v>442</v>
      </c>
      <c r="G2183" s="75" t="s">
        <v>71</v>
      </c>
    </row>
    <row r="2184" spans="1:7">
      <c r="A2184" s="71">
        <v>1999</v>
      </c>
      <c r="B2184" s="71" t="s">
        <v>418</v>
      </c>
      <c r="C2184" t="s">
        <v>45</v>
      </c>
      <c r="D2184" s="71" t="s">
        <v>4</v>
      </c>
      <c r="E2184" s="70">
        <f>IF('FT Employment'!BU$54&lt;0,"N/A",'FT Employment'!BU$54)</f>
        <v>0</v>
      </c>
      <c r="F2184" s="70" t="s">
        <v>422</v>
      </c>
      <c r="G2184" s="75" t="s">
        <v>422</v>
      </c>
    </row>
    <row r="2185" spans="1:7">
      <c r="A2185" s="71">
        <v>1999</v>
      </c>
      <c r="B2185" s="71" t="s">
        <v>418</v>
      </c>
      <c r="C2185" t="s">
        <v>46</v>
      </c>
      <c r="D2185" s="71" t="s">
        <v>4</v>
      </c>
      <c r="E2185" s="70">
        <f>IF('FT Employment'!BU$53&lt;0,"N/A",'FT Employment'!BU$53)</f>
        <v>116775</v>
      </c>
      <c r="F2185" s="70" t="s">
        <v>425</v>
      </c>
      <c r="G2185" s="75" t="s">
        <v>426</v>
      </c>
    </row>
    <row r="2186" spans="1:7">
      <c r="A2186" s="71">
        <v>2000</v>
      </c>
      <c r="B2186" s="71" t="s">
        <v>418</v>
      </c>
      <c r="C2186" t="s">
        <v>5</v>
      </c>
      <c r="D2186" s="71" t="s">
        <v>4</v>
      </c>
      <c r="E2186" s="70">
        <f>IF('FT Employment'!BP$11&lt;0,"N/A",'FT Employment'!BP$11)</f>
        <v>2425898</v>
      </c>
      <c r="F2186" s="70"/>
    </row>
    <row r="2187" spans="1:7">
      <c r="A2187" s="71">
        <v>2000</v>
      </c>
      <c r="B2187" s="71" t="s">
        <v>418</v>
      </c>
      <c r="C2187" t="s">
        <v>6</v>
      </c>
      <c r="D2187" s="71" t="s">
        <v>4</v>
      </c>
      <c r="E2187" s="70">
        <f>IF('FT Employment'!BP$33&lt;0,"N/A",'FT Employment'!BP$33)</f>
        <v>126722</v>
      </c>
      <c r="F2187" s="70" t="s">
        <v>425</v>
      </c>
      <c r="G2187" s="75" t="s">
        <v>426</v>
      </c>
    </row>
    <row r="2188" spans="1:7">
      <c r="A2188" s="71">
        <v>2000</v>
      </c>
      <c r="B2188" s="71" t="s">
        <v>418</v>
      </c>
      <c r="C2188" t="s">
        <v>7</v>
      </c>
      <c r="D2188" s="71" t="s">
        <v>4</v>
      </c>
      <c r="E2188" s="70">
        <f>IF('FT Employment'!BP$37&lt;0,"N/A",'FT Employment'!BP$37)</f>
        <v>21100</v>
      </c>
      <c r="F2188" s="70" t="s">
        <v>425</v>
      </c>
      <c r="G2188" s="75" t="s">
        <v>426</v>
      </c>
    </row>
    <row r="2189" spans="1:7">
      <c r="A2189" s="71">
        <v>2000</v>
      </c>
      <c r="B2189" s="71" t="s">
        <v>418</v>
      </c>
      <c r="C2189" t="s">
        <v>8</v>
      </c>
      <c r="D2189" s="71" t="s">
        <v>4</v>
      </c>
      <c r="E2189" s="70">
        <f>IF('FT Employment'!BP$36&lt;0,"N/A",'FT Employment'!BP$36)</f>
        <v>53086</v>
      </c>
      <c r="F2189" s="70" t="s">
        <v>427</v>
      </c>
      <c r="G2189" s="75" t="s">
        <v>428</v>
      </c>
    </row>
    <row r="2190" spans="1:7">
      <c r="A2190" s="71">
        <v>2000</v>
      </c>
      <c r="B2190" s="71" t="s">
        <v>418</v>
      </c>
      <c r="C2190" t="s">
        <v>9</v>
      </c>
      <c r="D2190" s="71" t="s">
        <v>4</v>
      </c>
      <c r="E2190" s="70">
        <f>IF('FT Employment'!BP$13&lt;0,"N/A",'FT Employment'!BP$13)</f>
        <v>675225</v>
      </c>
      <c r="F2190" s="70" t="s">
        <v>429</v>
      </c>
      <c r="G2190" s="75" t="s">
        <v>422</v>
      </c>
    </row>
    <row r="2191" spans="1:7">
      <c r="A2191" s="71">
        <v>2000</v>
      </c>
      <c r="B2191" s="71" t="s">
        <v>418</v>
      </c>
      <c r="C2191" t="s">
        <v>10</v>
      </c>
      <c r="D2191" s="71" t="s">
        <v>4</v>
      </c>
      <c r="E2191" s="70">
        <f>IF('FT Employment'!BP$46&lt;0,"N/A",'FT Employment'!BP$46)</f>
        <v>102882</v>
      </c>
      <c r="F2191" s="70" t="s">
        <v>427</v>
      </c>
      <c r="G2191" s="75" t="s">
        <v>428</v>
      </c>
    </row>
    <row r="2192" spans="1:7">
      <c r="A2192" s="71">
        <v>2000</v>
      </c>
      <c r="B2192" s="71" t="s">
        <v>418</v>
      </c>
      <c r="C2192" t="s">
        <v>11</v>
      </c>
      <c r="D2192" s="71" t="s">
        <v>4</v>
      </c>
      <c r="E2192" s="70">
        <f>IF('FT Employment'!BP$47&lt;0,"N/A",'FT Employment'!BP$47)</f>
        <v>102882</v>
      </c>
      <c r="F2192" s="70" t="s">
        <v>427</v>
      </c>
      <c r="G2192" s="75" t="s">
        <v>428</v>
      </c>
    </row>
    <row r="2193" spans="1:7">
      <c r="A2193" s="71">
        <v>2000</v>
      </c>
      <c r="B2193" s="71" t="s">
        <v>418</v>
      </c>
      <c r="C2193" t="s">
        <v>13</v>
      </c>
      <c r="D2193" s="71" t="s">
        <v>4</v>
      </c>
      <c r="E2193" s="70">
        <f>IF(E2192="N/A","N/A",E2191-E2192)</f>
        <v>0</v>
      </c>
      <c r="F2193" s="70" t="s">
        <v>427</v>
      </c>
      <c r="G2193" s="75" t="s">
        <v>428</v>
      </c>
    </row>
    <row r="2194" spans="1:7">
      <c r="A2194" s="71">
        <v>2000</v>
      </c>
      <c r="B2194" s="71" t="s">
        <v>418</v>
      </c>
      <c r="C2194" t="s">
        <v>14</v>
      </c>
      <c r="D2194" s="71" t="s">
        <v>4</v>
      </c>
      <c r="E2194" s="70">
        <f>IF('FT Employment'!BP$34&lt;0,"N/A",'FT Employment'!BP$34)</f>
        <v>0</v>
      </c>
      <c r="F2194" s="70" t="s">
        <v>427</v>
      </c>
      <c r="G2194" s="75" t="s">
        <v>431</v>
      </c>
    </row>
    <row r="2195" spans="1:7">
      <c r="A2195" s="71">
        <v>2000</v>
      </c>
      <c r="B2195" s="71" t="s">
        <v>418</v>
      </c>
      <c r="C2195" t="s">
        <v>15</v>
      </c>
      <c r="D2195" s="71" t="s">
        <v>4</v>
      </c>
      <c r="E2195" s="70">
        <f>IF('FT Employment'!BP$35&lt;0,"N/A",'FT Employment'!BP$35)</f>
        <v>0</v>
      </c>
      <c r="F2195" s="70" t="s">
        <v>427</v>
      </c>
      <c r="G2195" s="75" t="s">
        <v>431</v>
      </c>
    </row>
    <row r="2196" spans="1:7">
      <c r="A2196" s="71">
        <v>2000</v>
      </c>
      <c r="B2196" s="71" t="s">
        <v>418</v>
      </c>
      <c r="C2196" t="s">
        <v>16</v>
      </c>
      <c r="D2196" s="71" t="s">
        <v>4</v>
      </c>
      <c r="E2196" s="70">
        <f>IF(E2195="N/A","N/A",E2194-E2195)</f>
        <v>0</v>
      </c>
      <c r="F2196" s="70" t="s">
        <v>427</v>
      </c>
      <c r="G2196" s="75" t="s">
        <v>431</v>
      </c>
    </row>
    <row r="2197" spans="1:7">
      <c r="A2197" s="71">
        <v>2000</v>
      </c>
      <c r="B2197" s="71" t="s">
        <v>418</v>
      </c>
      <c r="C2197" t="s">
        <v>17</v>
      </c>
      <c r="D2197" s="71" t="s">
        <v>4</v>
      </c>
      <c r="E2197" s="70">
        <f>IF('FT Employment'!BP$16&lt;0,"N/A",'FT Employment'!BP$16)</f>
        <v>31540</v>
      </c>
      <c r="F2197" s="70" t="s">
        <v>427</v>
      </c>
      <c r="G2197" s="75" t="s">
        <v>428</v>
      </c>
    </row>
    <row r="2198" spans="1:7">
      <c r="A2198" s="71">
        <v>2000</v>
      </c>
      <c r="B2198" s="71" t="s">
        <v>418</v>
      </c>
      <c r="C2198" t="s">
        <v>18</v>
      </c>
      <c r="D2198" s="71" t="s">
        <v>4</v>
      </c>
      <c r="E2198" s="70">
        <f>IF('FT Employment'!BP$41&lt;0,"N/A",'FT Employment'!BP$41)</f>
        <v>3302</v>
      </c>
      <c r="F2198" s="70" t="s">
        <v>432</v>
      </c>
      <c r="G2198" s="75" t="s">
        <v>430</v>
      </c>
    </row>
    <row r="2199" spans="1:7">
      <c r="A2199" s="71">
        <v>2000</v>
      </c>
      <c r="B2199" s="71" t="s">
        <v>418</v>
      </c>
      <c r="C2199" t="s">
        <v>19</v>
      </c>
      <c r="D2199" s="71" t="s">
        <v>4</v>
      </c>
      <c r="E2199" s="70">
        <f>IF('FT Employment'!BP$15&lt;0,"N/A",'FT Employment'!BP$15)</f>
        <v>48349</v>
      </c>
      <c r="F2199" s="70" t="s">
        <v>427</v>
      </c>
      <c r="G2199" s="75" t="s">
        <v>430</v>
      </c>
    </row>
    <row r="2200" spans="1:7">
      <c r="A2200" s="71">
        <v>2000</v>
      </c>
      <c r="B2200" s="71" t="s">
        <v>418</v>
      </c>
      <c r="C2200" t="s">
        <v>20</v>
      </c>
      <c r="D2200" s="71" t="s">
        <v>4</v>
      </c>
      <c r="E2200" s="70">
        <f>IF('FT Employment'!BP$52&lt;0,"N/A",'FT Employment'!BP$52)</f>
        <v>4731</v>
      </c>
      <c r="F2200" s="70" t="s">
        <v>432</v>
      </c>
      <c r="G2200" s="75" t="s">
        <v>430</v>
      </c>
    </row>
    <row r="2201" spans="1:7">
      <c r="A2201" s="71">
        <v>2000</v>
      </c>
      <c r="B2201" s="71" t="s">
        <v>418</v>
      </c>
      <c r="C2201" t="s">
        <v>21</v>
      </c>
      <c r="D2201" s="71" t="s">
        <v>4</v>
      </c>
      <c r="E2201" s="70">
        <f>IF('FT Employment'!BP$48&lt;0,"N/A",'FT Employment'!BP$48)</f>
        <v>8707</v>
      </c>
      <c r="F2201" s="70" t="s">
        <v>434</v>
      </c>
      <c r="G2201" s="75" t="s">
        <v>422</v>
      </c>
    </row>
    <row r="2202" spans="1:7">
      <c r="A2202" s="71">
        <v>2000</v>
      </c>
      <c r="B2202" s="71" t="s">
        <v>418</v>
      </c>
      <c r="C2202" t="s">
        <v>421</v>
      </c>
      <c r="D2202" s="71" t="s">
        <v>4</v>
      </c>
      <c r="E2202" s="70">
        <f>IF('FT Employment'!BP$38&lt;0,"N/A",'FT Employment'!BP$38)</f>
        <v>248666</v>
      </c>
      <c r="F2202" s="70" t="s">
        <v>427</v>
      </c>
      <c r="G2202" s="75" t="s">
        <v>433</v>
      </c>
    </row>
    <row r="2203" spans="1:7">
      <c r="A2203" s="71">
        <v>2000</v>
      </c>
      <c r="B2203" s="71" t="s">
        <v>418</v>
      </c>
      <c r="C2203" t="s">
        <v>22</v>
      </c>
      <c r="D2203" s="71" t="s">
        <v>4</v>
      </c>
      <c r="E2203" s="70">
        <f>IF('FT Employment'!BP$39&lt;0,"N/A",'FT Employment'!BP$39)</f>
        <v>120362</v>
      </c>
      <c r="F2203" s="70" t="s">
        <v>427</v>
      </c>
      <c r="G2203" s="75" t="s">
        <v>433</v>
      </c>
    </row>
    <row r="2204" spans="1:7">
      <c r="A2204" s="71">
        <v>2000</v>
      </c>
      <c r="B2204" s="71" t="s">
        <v>418</v>
      </c>
      <c r="C2204" t="s">
        <v>23</v>
      </c>
      <c r="D2204" s="71" t="s">
        <v>4</v>
      </c>
      <c r="E2204" s="70">
        <f>IF('FT Employment'!BP$40&lt;0,"N/A",'FT Employment'!BP$40)</f>
        <v>128304</v>
      </c>
      <c r="F2204" s="70" t="s">
        <v>427</v>
      </c>
      <c r="G2204" s="75" t="s">
        <v>433</v>
      </c>
    </row>
    <row r="2205" spans="1:7">
      <c r="A2205" s="71">
        <v>2000</v>
      </c>
      <c r="B2205" s="71" t="s">
        <v>418</v>
      </c>
      <c r="C2205" t="s">
        <v>24</v>
      </c>
      <c r="D2205" s="71" t="s">
        <v>4</v>
      </c>
      <c r="E2205" s="70">
        <f>IF('FT Employment'!BP$32&lt;0,"N/A",'FT Employment'!BP$32)</f>
        <v>62311</v>
      </c>
      <c r="F2205" s="70" t="s">
        <v>435</v>
      </c>
      <c r="G2205" s="75" t="s">
        <v>436</v>
      </c>
    </row>
    <row r="2206" spans="1:7">
      <c r="A2206" s="71">
        <v>2000</v>
      </c>
      <c r="B2206" s="71" t="s">
        <v>418</v>
      </c>
      <c r="C2206" t="s">
        <v>25</v>
      </c>
      <c r="D2206" s="71" t="s">
        <v>4</v>
      </c>
      <c r="E2206" s="70">
        <f>IF('FT Employment'!BP$42&lt;0,"N/A",'FT Employment'!BP$42)</f>
        <v>16392</v>
      </c>
      <c r="F2206" s="70" t="s">
        <v>434</v>
      </c>
      <c r="G2206" s="75" t="s">
        <v>437</v>
      </c>
    </row>
    <row r="2207" spans="1:7">
      <c r="A2207" s="71">
        <v>2000</v>
      </c>
      <c r="B2207" s="71" t="s">
        <v>418</v>
      </c>
      <c r="C2207" t="s">
        <v>26</v>
      </c>
      <c r="D2207" s="71" t="s">
        <v>4</v>
      </c>
      <c r="E2207" s="70">
        <f>IF('FT Employment'!BP$45&lt;0,"N/A",'FT Employment'!BP$45)</f>
        <v>23273</v>
      </c>
      <c r="F2207" s="70" t="s">
        <v>427</v>
      </c>
      <c r="G2207" s="75" t="s">
        <v>69</v>
      </c>
    </row>
    <row r="2208" spans="1:7">
      <c r="A2208" s="71">
        <v>2000</v>
      </c>
      <c r="B2208" s="71" t="s">
        <v>418</v>
      </c>
      <c r="C2208" t="s">
        <v>27</v>
      </c>
      <c r="D2208" s="71" t="s">
        <v>4</v>
      </c>
      <c r="E2208" s="70">
        <f>IF('FT Employment'!BP$44&lt;0,"N/A",'FT Employment'!BP$44)</f>
        <v>173922</v>
      </c>
      <c r="F2208" s="70" t="s">
        <v>427</v>
      </c>
      <c r="G2208" s="75" t="s">
        <v>69</v>
      </c>
    </row>
    <row r="2209" spans="1:7">
      <c r="A2209" s="71">
        <v>2000</v>
      </c>
      <c r="B2209" s="71" t="s">
        <v>418</v>
      </c>
      <c r="C2209" t="s">
        <v>28</v>
      </c>
      <c r="D2209" s="71" t="s">
        <v>4</v>
      </c>
      <c r="E2209" s="70">
        <f>IF('FT Employment'!BP$51&lt;0,"N/A",'FT Employment'!BP$51)</f>
        <v>0</v>
      </c>
      <c r="F2209" s="70" t="s">
        <v>422</v>
      </c>
      <c r="G2209" s="76" t="s">
        <v>422</v>
      </c>
    </row>
    <row r="2210" spans="1:7">
      <c r="A2210" s="71">
        <v>2000</v>
      </c>
      <c r="B2210" s="71" t="s">
        <v>418</v>
      </c>
      <c r="C2210" t="s">
        <v>29</v>
      </c>
      <c r="D2210" s="71" t="s">
        <v>4</v>
      </c>
      <c r="E2210" s="70">
        <f>IF('FT Employment'!BP$50&lt;0,"N/A",'FT Employment'!BP$50)</f>
        <v>0</v>
      </c>
      <c r="F2210" s="70" t="s">
        <v>422</v>
      </c>
      <c r="G2210" s="76" t="s">
        <v>422</v>
      </c>
    </row>
    <row r="2211" spans="1:7">
      <c r="A2211" s="71">
        <v>2000</v>
      </c>
      <c r="B2211" s="71" t="s">
        <v>418</v>
      </c>
      <c r="C2211" t="s">
        <v>30</v>
      </c>
      <c r="D2211" s="71" t="s">
        <v>4</v>
      </c>
      <c r="E2211" s="70">
        <f>IF('FT Employment'!BP$56&lt;0,"N/A",'FT Employment'!BP$56)</f>
        <v>0</v>
      </c>
      <c r="F2211" s="70" t="s">
        <v>422</v>
      </c>
      <c r="G2211" s="76" t="s">
        <v>422</v>
      </c>
    </row>
    <row r="2212" spans="1:7">
      <c r="A2212" s="71">
        <v>2000</v>
      </c>
      <c r="B2212" s="71" t="s">
        <v>418</v>
      </c>
      <c r="C2212" t="s">
        <v>31</v>
      </c>
      <c r="D2212" s="71" t="s">
        <v>4</v>
      </c>
      <c r="E2212" s="70">
        <f>IF('FT Employment'!BP$57&lt;0,"N/A",'FT Employment'!BP$57)</f>
        <v>0</v>
      </c>
      <c r="F2212" s="70" t="s">
        <v>422</v>
      </c>
      <c r="G2212" s="76" t="s">
        <v>422</v>
      </c>
    </row>
    <row r="2213" spans="1:7">
      <c r="A2213" s="71">
        <v>2000</v>
      </c>
      <c r="B2213" s="71" t="s">
        <v>418</v>
      </c>
      <c r="C2213" t="s">
        <v>32</v>
      </c>
      <c r="D2213" s="71" t="s">
        <v>4</v>
      </c>
      <c r="E2213" s="70">
        <f>IF('FT Employment'!BP$58&lt;0,"N/A",'FT Employment'!BP$58)</f>
        <v>0</v>
      </c>
      <c r="F2213" s="70" t="s">
        <v>422</v>
      </c>
      <c r="G2213" s="76" t="s">
        <v>422</v>
      </c>
    </row>
    <row r="2214" spans="1:7">
      <c r="A2214" s="71">
        <v>2000</v>
      </c>
      <c r="B2214" s="71" t="s">
        <v>418</v>
      </c>
      <c r="C2214" t="s">
        <v>33</v>
      </c>
      <c r="D2214" s="71" t="s">
        <v>4</v>
      </c>
      <c r="E2214" s="70">
        <f>IF('FT Employment'!BP$59&lt;0,"N/A",'FT Employment'!BP$59)</f>
        <v>0</v>
      </c>
      <c r="F2214" s="70" t="s">
        <v>422</v>
      </c>
      <c r="G2214" s="76" t="s">
        <v>422</v>
      </c>
    </row>
    <row r="2215" spans="1:7">
      <c r="A2215" s="71">
        <v>2000</v>
      </c>
      <c r="B2215" s="71" t="s">
        <v>418</v>
      </c>
      <c r="C2215" t="s">
        <v>34</v>
      </c>
      <c r="D2215" s="71" t="s">
        <v>4</v>
      </c>
      <c r="E2215" s="70">
        <f>IF('FT Employment'!BP$17&lt;0,"N/A",'FT Employment'!BP$17)</f>
        <v>10405</v>
      </c>
      <c r="F2215" s="70" t="s">
        <v>432</v>
      </c>
      <c r="G2215" s="76" t="s">
        <v>443</v>
      </c>
    </row>
    <row r="2216" spans="1:7">
      <c r="A2216" s="71">
        <v>2000</v>
      </c>
      <c r="B2216" s="71" t="s">
        <v>418</v>
      </c>
      <c r="C2216" t="s">
        <v>35</v>
      </c>
      <c r="D2216" s="71" t="s">
        <v>4</v>
      </c>
      <c r="E2216" s="70">
        <f>IF('FT Employment'!BP$18&lt;0,"N/A",'FT Employment'!BP$18)</f>
        <v>0</v>
      </c>
      <c r="F2216" s="70" t="s">
        <v>432</v>
      </c>
      <c r="G2216" s="75" t="s">
        <v>439</v>
      </c>
    </row>
    <row r="2217" spans="1:7">
      <c r="A2217" s="71">
        <v>2000</v>
      </c>
      <c r="B2217" s="71" t="s">
        <v>418</v>
      </c>
      <c r="C2217" t="s">
        <v>36</v>
      </c>
      <c r="D2217" s="71" t="s">
        <v>4</v>
      </c>
      <c r="E2217" s="70">
        <f>IF('FT Employment'!BP$19&lt;0,"N/A",'FT Employment'!BP$19)</f>
        <v>0</v>
      </c>
      <c r="F2217" s="70" t="s">
        <v>432</v>
      </c>
      <c r="G2217" s="75" t="s">
        <v>439</v>
      </c>
    </row>
    <row r="2218" spans="1:7">
      <c r="A2218" s="71">
        <v>2000</v>
      </c>
      <c r="B2218" s="71" t="s">
        <v>418</v>
      </c>
      <c r="C2218" t="s">
        <v>37</v>
      </c>
      <c r="D2218" s="71" t="s">
        <v>4</v>
      </c>
      <c r="E2218" s="70">
        <f>IF('FT Employment'!BP$20&lt;0,"N/A",'FT Employment'!BP$20)</f>
        <v>0</v>
      </c>
      <c r="F2218" s="70" t="s">
        <v>432</v>
      </c>
      <c r="G2218" s="75" t="s">
        <v>439</v>
      </c>
    </row>
    <row r="2219" spans="1:7">
      <c r="A2219" s="71">
        <v>2000</v>
      </c>
      <c r="B2219" s="71" t="s">
        <v>418</v>
      </c>
      <c r="C2219" t="s">
        <v>38</v>
      </c>
      <c r="D2219" s="71" t="s">
        <v>4</v>
      </c>
      <c r="E2219" s="70">
        <f>IF('FT Employment'!BP$28&lt;0,"N/A",'FT Employment'!BP$28)</f>
        <v>0</v>
      </c>
      <c r="F2219" s="70" t="s">
        <v>432</v>
      </c>
      <c r="G2219" s="75" t="s">
        <v>440</v>
      </c>
    </row>
    <row r="2220" spans="1:7">
      <c r="A2220" s="71">
        <v>2000</v>
      </c>
      <c r="B2220" s="71" t="s">
        <v>418</v>
      </c>
      <c r="C2220" t="s">
        <v>39</v>
      </c>
      <c r="D2220" s="71" t="s">
        <v>4</v>
      </c>
      <c r="E2220" s="70">
        <f>IF('FT Employment'!BP$29&lt;0,"N/A",'FT Employment'!BP$29)</f>
        <v>0</v>
      </c>
      <c r="F2220" s="70" t="s">
        <v>432</v>
      </c>
      <c r="G2220" s="75" t="s">
        <v>440</v>
      </c>
    </row>
    <row r="2221" spans="1:7">
      <c r="A2221" s="71">
        <v>2000</v>
      </c>
      <c r="B2221" s="71" t="s">
        <v>418</v>
      </c>
      <c r="C2221" t="s">
        <v>40</v>
      </c>
      <c r="D2221" s="71" t="s">
        <v>4</v>
      </c>
      <c r="E2221" s="70">
        <f>IF('FT Employment'!BP$30&lt;0,"N/A",'FT Employment'!BP$30)</f>
        <v>0</v>
      </c>
      <c r="F2221" s="70" t="s">
        <v>432</v>
      </c>
      <c r="G2221" s="75" t="s">
        <v>440</v>
      </c>
    </row>
    <row r="2222" spans="1:7">
      <c r="A2222" s="71">
        <v>2000</v>
      </c>
      <c r="B2222" s="71" t="s">
        <v>418</v>
      </c>
      <c r="C2222" t="s">
        <v>208</v>
      </c>
      <c r="D2222" s="71" t="s">
        <v>4</v>
      </c>
      <c r="E2222" s="70">
        <f>IF('FT Employment'!BP$31&lt;0,"N/A",'FT Employment'!BP$31)</f>
        <v>10405</v>
      </c>
      <c r="F2222" s="70" t="s">
        <v>432</v>
      </c>
      <c r="G2222" s="75" t="s">
        <v>441</v>
      </c>
    </row>
    <row r="2223" spans="1:7">
      <c r="A2223" s="71">
        <v>2000</v>
      </c>
      <c r="B2223" s="71" t="s">
        <v>418</v>
      </c>
      <c r="C2223" t="s">
        <v>42</v>
      </c>
      <c r="D2223" s="71" t="s">
        <v>4</v>
      </c>
      <c r="E2223" s="70">
        <f>IF('FT Employment'!BP$43&lt;0,"N/A",'FT Employment'!BP$43)</f>
        <v>4041</v>
      </c>
      <c r="F2223" s="70" t="s">
        <v>432</v>
      </c>
      <c r="G2223" s="75" t="s">
        <v>237</v>
      </c>
    </row>
    <row r="2224" spans="1:7">
      <c r="A2224" s="71">
        <v>2000</v>
      </c>
      <c r="B2224" s="71" t="s">
        <v>418</v>
      </c>
      <c r="C2224" t="s">
        <v>43</v>
      </c>
      <c r="D2224" s="71" t="s">
        <v>4</v>
      </c>
      <c r="E2224" s="70">
        <f>IF('FT Employment'!BP$12&lt;0,"N/A",'FT Employment'!BP$12)</f>
        <v>18067</v>
      </c>
      <c r="F2224" s="70" t="s">
        <v>432</v>
      </c>
      <c r="G2224" s="75" t="s">
        <v>438</v>
      </c>
    </row>
    <row r="2225" spans="1:7">
      <c r="A2225" s="71">
        <v>2000</v>
      </c>
      <c r="B2225" s="71" t="s">
        <v>418</v>
      </c>
      <c r="C2225" t="s">
        <v>44</v>
      </c>
      <c r="D2225" s="71" t="s">
        <v>4</v>
      </c>
      <c r="E2225" s="70">
        <f>IF('FT Employment'!BP$14&lt;0,"N/A",'FT Employment'!BP$14)</f>
        <v>671580</v>
      </c>
      <c r="F2225" s="70" t="s">
        <v>442</v>
      </c>
      <c r="G2225" s="75" t="s">
        <v>71</v>
      </c>
    </row>
    <row r="2226" spans="1:7">
      <c r="A2226" s="71">
        <v>2000</v>
      </c>
      <c r="B2226" s="71" t="s">
        <v>418</v>
      </c>
      <c r="C2226" t="s">
        <v>45</v>
      </c>
      <c r="D2226" s="71" t="s">
        <v>4</v>
      </c>
      <c r="E2226" s="70">
        <f>IF('FT Employment'!BP$54&lt;0,"N/A",'FT Employment'!BP$54)</f>
        <v>0</v>
      </c>
      <c r="F2226" s="70" t="s">
        <v>422</v>
      </c>
      <c r="G2226" s="75" t="s">
        <v>422</v>
      </c>
    </row>
    <row r="2227" spans="1:7">
      <c r="A2227" s="71">
        <v>2000</v>
      </c>
      <c r="B2227" s="71" t="s">
        <v>418</v>
      </c>
      <c r="C2227" t="s">
        <v>46</v>
      </c>
      <c r="D2227" s="71" t="s">
        <v>4</v>
      </c>
      <c r="E2227" s="70">
        <f>IF('FT Employment'!BP$53&lt;0,"N/A",'FT Employment'!BP$53)</f>
        <v>121597</v>
      </c>
      <c r="F2227" s="70" t="s">
        <v>425</v>
      </c>
      <c r="G2227" s="75" t="s">
        <v>426</v>
      </c>
    </row>
    <row r="2228" spans="1:7">
      <c r="A2228" s="71">
        <v>2001</v>
      </c>
      <c r="B2228" s="71" t="s">
        <v>418</v>
      </c>
      <c r="C2228" t="s">
        <v>5</v>
      </c>
      <c r="D2228" s="71" t="s">
        <v>4</v>
      </c>
      <c r="E2228" s="70">
        <f>IF('FT Employment'!BK$11&lt;0,"N/A",'FT Employment'!BK$11)</f>
        <v>2411630</v>
      </c>
      <c r="F2228" s="70"/>
    </row>
    <row r="2229" spans="1:7">
      <c r="A2229" s="71">
        <v>2001</v>
      </c>
      <c r="B2229" s="71" t="s">
        <v>418</v>
      </c>
      <c r="C2229" t="s">
        <v>6</v>
      </c>
      <c r="D2229" s="71" t="s">
        <v>4</v>
      </c>
      <c r="E2229" s="70">
        <f>IF('FT Employment'!BK$33&lt;0,"N/A",'FT Employment'!BK$33)</f>
        <v>125853</v>
      </c>
      <c r="F2229" s="70" t="s">
        <v>425</v>
      </c>
      <c r="G2229" s="75" t="s">
        <v>426</v>
      </c>
    </row>
    <row r="2230" spans="1:7">
      <c r="A2230" s="71">
        <v>2001</v>
      </c>
      <c r="B2230" s="71" t="s">
        <v>418</v>
      </c>
      <c r="C2230" t="s">
        <v>7</v>
      </c>
      <c r="D2230" s="71" t="s">
        <v>4</v>
      </c>
      <c r="E2230" s="70">
        <f>IF('FT Employment'!BK$37&lt;0,"N/A",'FT Employment'!BK$37)</f>
        <v>20878</v>
      </c>
      <c r="F2230" s="70" t="s">
        <v>425</v>
      </c>
      <c r="G2230" s="75" t="s">
        <v>426</v>
      </c>
    </row>
    <row r="2231" spans="1:7">
      <c r="A2231" s="71">
        <v>2001</v>
      </c>
      <c r="B2231" s="71" t="s">
        <v>418</v>
      </c>
      <c r="C2231" t="s">
        <v>8</v>
      </c>
      <c r="D2231" s="71" t="s">
        <v>4</v>
      </c>
      <c r="E2231" s="70">
        <f>IF('FT Employment'!BK$36&lt;0,"N/A",'FT Employment'!BK$36)</f>
        <v>54813</v>
      </c>
      <c r="F2231" s="70" t="s">
        <v>427</v>
      </c>
      <c r="G2231" s="75" t="s">
        <v>428</v>
      </c>
    </row>
    <row r="2232" spans="1:7">
      <c r="A2232" s="71">
        <v>2001</v>
      </c>
      <c r="B2232" s="71" t="s">
        <v>418</v>
      </c>
      <c r="C2232" t="s">
        <v>9</v>
      </c>
      <c r="D2232" s="71" t="s">
        <v>4</v>
      </c>
      <c r="E2232" s="70">
        <f>IF('FT Employment'!BK$13&lt;0,"N/A",'FT Employment'!BK$13)</f>
        <v>662093</v>
      </c>
      <c r="F2232" s="70" t="s">
        <v>429</v>
      </c>
      <c r="G2232" s="75" t="s">
        <v>422</v>
      </c>
    </row>
    <row r="2233" spans="1:7">
      <c r="A2233" s="71">
        <v>2001</v>
      </c>
      <c r="B2233" s="71" t="s">
        <v>418</v>
      </c>
      <c r="C2233" t="s">
        <v>10</v>
      </c>
      <c r="D2233" s="71" t="s">
        <v>4</v>
      </c>
      <c r="E2233" s="70">
        <f>IF('FT Employment'!BK$46&lt;0,"N/A",'FT Employment'!BK$46)</f>
        <v>103491</v>
      </c>
      <c r="F2233" s="70" t="s">
        <v>427</v>
      </c>
      <c r="G2233" s="75" t="s">
        <v>428</v>
      </c>
    </row>
    <row r="2234" spans="1:7">
      <c r="A2234" s="71">
        <v>2001</v>
      </c>
      <c r="B2234" s="71" t="s">
        <v>418</v>
      </c>
      <c r="C2234" t="s">
        <v>11</v>
      </c>
      <c r="D2234" s="71" t="s">
        <v>4</v>
      </c>
      <c r="E2234" s="70">
        <f>IF('FT Employment'!BK$47&lt;0,"N/A",'FT Employment'!BK$47)</f>
        <v>103491</v>
      </c>
      <c r="F2234" s="70" t="s">
        <v>427</v>
      </c>
      <c r="G2234" s="75" t="s">
        <v>428</v>
      </c>
    </row>
    <row r="2235" spans="1:7">
      <c r="A2235" s="71">
        <v>2001</v>
      </c>
      <c r="B2235" s="71" t="s">
        <v>418</v>
      </c>
      <c r="C2235" t="s">
        <v>13</v>
      </c>
      <c r="D2235" s="71" t="s">
        <v>4</v>
      </c>
      <c r="E2235" s="70">
        <f>IF(E2234="N/A","N/A",E2233-E2234)</f>
        <v>0</v>
      </c>
      <c r="F2235" s="70" t="s">
        <v>427</v>
      </c>
      <c r="G2235" s="75" t="s">
        <v>428</v>
      </c>
    </row>
    <row r="2236" spans="1:7">
      <c r="A2236" s="71">
        <v>2001</v>
      </c>
      <c r="B2236" s="71" t="s">
        <v>418</v>
      </c>
      <c r="C2236" t="s">
        <v>14</v>
      </c>
      <c r="D2236" s="71" t="s">
        <v>4</v>
      </c>
      <c r="E2236" s="70">
        <f>IF('FT Employment'!BK$34&lt;0,"N/A",'FT Employment'!BK$34)</f>
        <v>0</v>
      </c>
      <c r="F2236" s="70" t="s">
        <v>427</v>
      </c>
      <c r="G2236" s="75" t="s">
        <v>431</v>
      </c>
    </row>
    <row r="2237" spans="1:7">
      <c r="A2237" s="71">
        <v>2001</v>
      </c>
      <c r="B2237" s="71" t="s">
        <v>418</v>
      </c>
      <c r="C2237" t="s">
        <v>15</v>
      </c>
      <c r="D2237" s="71" t="s">
        <v>4</v>
      </c>
      <c r="E2237" s="70">
        <f>IF('FT Employment'!BK$35&lt;0,"N/A",'FT Employment'!BK$35)</f>
        <v>0</v>
      </c>
      <c r="F2237" s="70" t="s">
        <v>427</v>
      </c>
      <c r="G2237" s="75" t="s">
        <v>431</v>
      </c>
    </row>
    <row r="2238" spans="1:7">
      <c r="A2238" s="71">
        <v>2001</v>
      </c>
      <c r="B2238" s="71" t="s">
        <v>418</v>
      </c>
      <c r="C2238" t="s">
        <v>16</v>
      </c>
      <c r="D2238" s="71" t="s">
        <v>4</v>
      </c>
      <c r="E2238" s="70">
        <f>IF(E2237="N/A","N/A",E2236-E2237)</f>
        <v>0</v>
      </c>
      <c r="F2238" s="70" t="s">
        <v>427</v>
      </c>
      <c r="G2238" s="75" t="s">
        <v>431</v>
      </c>
    </row>
    <row r="2239" spans="1:7">
      <c r="A2239" s="71">
        <v>2001</v>
      </c>
      <c r="B2239" s="71" t="s">
        <v>418</v>
      </c>
      <c r="C2239" t="s">
        <v>17</v>
      </c>
      <c r="D2239" s="71" t="s">
        <v>4</v>
      </c>
      <c r="E2239" s="70">
        <f>IF('FT Employment'!BK$16&lt;0,"N/A",'FT Employment'!BK$16)</f>
        <v>32839</v>
      </c>
      <c r="F2239" s="70" t="s">
        <v>427</v>
      </c>
      <c r="G2239" s="75" t="s">
        <v>428</v>
      </c>
    </row>
    <row r="2240" spans="1:7">
      <c r="A2240" s="71">
        <v>2001</v>
      </c>
      <c r="B2240" s="71" t="s">
        <v>418</v>
      </c>
      <c r="C2240" t="s">
        <v>18</v>
      </c>
      <c r="D2240" s="71" t="s">
        <v>4</v>
      </c>
      <c r="E2240" s="70">
        <f>IF('FT Employment'!BK$41&lt;0,"N/A",'FT Employment'!BK$41)</f>
        <v>2727</v>
      </c>
      <c r="F2240" s="70" t="s">
        <v>432</v>
      </c>
      <c r="G2240" s="75" t="s">
        <v>430</v>
      </c>
    </row>
    <row r="2241" spans="1:7">
      <c r="A2241" s="71">
        <v>2001</v>
      </c>
      <c r="B2241" s="71" t="s">
        <v>418</v>
      </c>
      <c r="C2241" t="s">
        <v>19</v>
      </c>
      <c r="D2241" s="71" t="s">
        <v>4</v>
      </c>
      <c r="E2241" s="70">
        <f>IF('FT Employment'!BK$15&lt;0,"N/A",'FT Employment'!BK$15)</f>
        <v>48386</v>
      </c>
      <c r="F2241" s="70" t="s">
        <v>427</v>
      </c>
      <c r="G2241" s="75" t="s">
        <v>430</v>
      </c>
    </row>
    <row r="2242" spans="1:7">
      <c r="A2242" s="71">
        <v>2001</v>
      </c>
      <c r="B2242" s="71" t="s">
        <v>418</v>
      </c>
      <c r="C2242" t="s">
        <v>20</v>
      </c>
      <c r="D2242" s="71" t="s">
        <v>4</v>
      </c>
      <c r="E2242" s="70">
        <f>IF('FT Employment'!BK$52&lt;0,"N/A",'FT Employment'!BK$52)</f>
        <v>4744</v>
      </c>
      <c r="F2242" s="70" t="s">
        <v>432</v>
      </c>
      <c r="G2242" s="75" t="s">
        <v>430</v>
      </c>
    </row>
    <row r="2243" spans="1:7">
      <c r="A2243" s="71">
        <v>2001</v>
      </c>
      <c r="B2243" s="71" t="s">
        <v>418</v>
      </c>
      <c r="C2243" t="s">
        <v>21</v>
      </c>
      <c r="D2243" s="71" t="s">
        <v>4</v>
      </c>
      <c r="E2243" s="70">
        <f>IF('FT Employment'!BK$48&lt;0,"N/A",'FT Employment'!BK$48)</f>
        <v>8809</v>
      </c>
      <c r="F2243" s="70" t="s">
        <v>434</v>
      </c>
      <c r="G2243" s="75" t="s">
        <v>422</v>
      </c>
    </row>
    <row r="2244" spans="1:7">
      <c r="A2244" s="71">
        <v>2001</v>
      </c>
      <c r="B2244" s="71" t="s">
        <v>418</v>
      </c>
      <c r="C2244" t="s">
        <v>421</v>
      </c>
      <c r="D2244" s="71" t="s">
        <v>4</v>
      </c>
      <c r="E2244" s="70">
        <f>IF('FT Employment'!BK$38&lt;0,"N/A",'FT Employment'!BK$38)</f>
        <v>254948</v>
      </c>
      <c r="F2244" s="70" t="s">
        <v>427</v>
      </c>
      <c r="G2244" s="75" t="s">
        <v>433</v>
      </c>
    </row>
    <row r="2245" spans="1:7">
      <c r="A2245" s="71">
        <v>2001</v>
      </c>
      <c r="B2245" s="71" t="s">
        <v>418</v>
      </c>
      <c r="C2245" t="s">
        <v>22</v>
      </c>
      <c r="D2245" s="71" t="s">
        <v>4</v>
      </c>
      <c r="E2245" s="70">
        <f>IF('FT Employment'!BK$39&lt;0,"N/A",'FT Employment'!BK$39)</f>
        <v>122999</v>
      </c>
      <c r="F2245" s="70" t="s">
        <v>427</v>
      </c>
      <c r="G2245" s="75" t="s">
        <v>433</v>
      </c>
    </row>
    <row r="2246" spans="1:7">
      <c r="A2246" s="71">
        <v>2001</v>
      </c>
      <c r="B2246" s="71" t="s">
        <v>418</v>
      </c>
      <c r="C2246" t="s">
        <v>23</v>
      </c>
      <c r="D2246" s="71" t="s">
        <v>4</v>
      </c>
      <c r="E2246" s="70">
        <f>IF('FT Employment'!BK$40&lt;0,"N/A",'FT Employment'!BK$40)</f>
        <v>131949</v>
      </c>
      <c r="F2246" s="70" t="s">
        <v>427</v>
      </c>
      <c r="G2246" s="75" t="s">
        <v>433</v>
      </c>
    </row>
    <row r="2247" spans="1:7">
      <c r="A2247" s="71">
        <v>2001</v>
      </c>
      <c r="B2247" s="71" t="s">
        <v>418</v>
      </c>
      <c r="C2247" t="s">
        <v>24</v>
      </c>
      <c r="D2247" s="71" t="s">
        <v>4</v>
      </c>
      <c r="E2247" s="70">
        <f>IF('FT Employment'!BK$32&lt;0,"N/A",'FT Employment'!BK$32)</f>
        <v>62349</v>
      </c>
      <c r="F2247" s="70" t="s">
        <v>435</v>
      </c>
      <c r="G2247" s="75" t="s">
        <v>436</v>
      </c>
    </row>
    <row r="2248" spans="1:7">
      <c r="A2248" s="71">
        <v>2001</v>
      </c>
      <c r="B2248" s="71" t="s">
        <v>418</v>
      </c>
      <c r="C2248" t="s">
        <v>25</v>
      </c>
      <c r="D2248" s="71" t="s">
        <v>4</v>
      </c>
      <c r="E2248" s="70">
        <f>IF('FT Employment'!BK$42&lt;0,"N/A",'FT Employment'!BK$42)</f>
        <v>16418</v>
      </c>
      <c r="F2248" s="70" t="s">
        <v>434</v>
      </c>
      <c r="G2248" s="75" t="s">
        <v>437</v>
      </c>
    </row>
    <row r="2249" spans="1:7">
      <c r="A2249" s="71">
        <v>2001</v>
      </c>
      <c r="B2249" s="71" t="s">
        <v>418</v>
      </c>
      <c r="C2249" t="s">
        <v>26</v>
      </c>
      <c r="D2249" s="71" t="s">
        <v>4</v>
      </c>
      <c r="E2249" s="70">
        <f>IF('FT Employment'!BK$45&lt;0,"N/A",'FT Employment'!BK$45)</f>
        <v>23554</v>
      </c>
      <c r="F2249" s="70" t="s">
        <v>427</v>
      </c>
      <c r="G2249" s="75" t="s">
        <v>69</v>
      </c>
    </row>
    <row r="2250" spans="1:7">
      <c r="A2250" s="71">
        <v>2001</v>
      </c>
      <c r="B2250" s="71" t="s">
        <v>418</v>
      </c>
      <c r="C2250" t="s">
        <v>27</v>
      </c>
      <c r="D2250" s="71" t="s">
        <v>4</v>
      </c>
      <c r="E2250" s="70">
        <f>IF('FT Employment'!BK$44&lt;0,"N/A",'FT Employment'!BK$44)</f>
        <v>175111</v>
      </c>
      <c r="F2250" s="70" t="s">
        <v>427</v>
      </c>
      <c r="G2250" s="75" t="s">
        <v>69</v>
      </c>
    </row>
    <row r="2251" spans="1:7">
      <c r="A2251" s="71">
        <v>2001</v>
      </c>
      <c r="B2251" s="71" t="s">
        <v>418</v>
      </c>
      <c r="C2251" t="s">
        <v>28</v>
      </c>
      <c r="D2251" s="71" t="s">
        <v>4</v>
      </c>
      <c r="E2251" s="70">
        <f>IF('FT Employment'!BK$51&lt;0,"N/A",'FT Employment'!BK$51)</f>
        <v>0</v>
      </c>
      <c r="F2251" s="70" t="s">
        <v>422</v>
      </c>
      <c r="G2251" s="76" t="s">
        <v>422</v>
      </c>
    </row>
    <row r="2252" spans="1:7">
      <c r="A2252" s="71">
        <v>2001</v>
      </c>
      <c r="B2252" s="71" t="s">
        <v>418</v>
      </c>
      <c r="C2252" t="s">
        <v>29</v>
      </c>
      <c r="D2252" s="71" t="s">
        <v>4</v>
      </c>
      <c r="E2252" s="70">
        <f>IF('FT Employment'!BK$50&lt;0,"N/A",'FT Employment'!BK$50)</f>
        <v>0</v>
      </c>
      <c r="F2252" s="70" t="s">
        <v>422</v>
      </c>
      <c r="G2252" s="76" t="s">
        <v>422</v>
      </c>
    </row>
    <row r="2253" spans="1:7">
      <c r="A2253" s="71">
        <v>2001</v>
      </c>
      <c r="B2253" s="71" t="s">
        <v>418</v>
      </c>
      <c r="C2253" t="s">
        <v>30</v>
      </c>
      <c r="D2253" s="71" t="s">
        <v>4</v>
      </c>
      <c r="E2253" s="70">
        <f>IF('FT Employment'!BK$56&lt;0,"N/A",'FT Employment'!BK$56)</f>
        <v>0</v>
      </c>
      <c r="F2253" s="70" t="s">
        <v>422</v>
      </c>
      <c r="G2253" s="76" t="s">
        <v>422</v>
      </c>
    </row>
    <row r="2254" spans="1:7">
      <c r="A2254" s="71">
        <v>2001</v>
      </c>
      <c r="B2254" s="71" t="s">
        <v>418</v>
      </c>
      <c r="C2254" t="s">
        <v>31</v>
      </c>
      <c r="D2254" s="71" t="s">
        <v>4</v>
      </c>
      <c r="E2254" s="70">
        <f>IF('FT Employment'!BK$57&lt;0,"N/A",'FT Employment'!BK$57)</f>
        <v>0</v>
      </c>
      <c r="F2254" s="70" t="s">
        <v>422</v>
      </c>
      <c r="G2254" s="76" t="s">
        <v>422</v>
      </c>
    </row>
    <row r="2255" spans="1:7">
      <c r="A2255" s="71">
        <v>2001</v>
      </c>
      <c r="B2255" s="71" t="s">
        <v>418</v>
      </c>
      <c r="C2255" t="s">
        <v>32</v>
      </c>
      <c r="D2255" s="71" t="s">
        <v>4</v>
      </c>
      <c r="E2255" s="70">
        <f>IF('FT Employment'!BK$58&lt;0,"N/A",'FT Employment'!BK$58)</f>
        <v>0</v>
      </c>
      <c r="F2255" s="70" t="s">
        <v>422</v>
      </c>
      <c r="G2255" s="76" t="s">
        <v>422</v>
      </c>
    </row>
    <row r="2256" spans="1:7">
      <c r="A2256" s="71">
        <v>2001</v>
      </c>
      <c r="B2256" s="71" t="s">
        <v>418</v>
      </c>
      <c r="C2256" t="s">
        <v>33</v>
      </c>
      <c r="D2256" s="71" t="s">
        <v>4</v>
      </c>
      <c r="E2256" s="70">
        <f>IF('FT Employment'!BK$59&lt;0,"N/A",'FT Employment'!BK$59)</f>
        <v>0</v>
      </c>
      <c r="F2256" s="70" t="s">
        <v>422</v>
      </c>
      <c r="G2256" s="76" t="s">
        <v>422</v>
      </c>
    </row>
    <row r="2257" spans="1:7">
      <c r="A2257" s="71">
        <v>2001</v>
      </c>
      <c r="B2257" s="71" t="s">
        <v>418</v>
      </c>
      <c r="C2257" t="s">
        <v>34</v>
      </c>
      <c r="D2257" s="71" t="s">
        <v>4</v>
      </c>
      <c r="E2257" s="70">
        <f>IF('FT Employment'!BK$17&lt;0,"N/A",'FT Employment'!BK$17)</f>
        <v>10399</v>
      </c>
      <c r="F2257" s="70" t="s">
        <v>432</v>
      </c>
      <c r="G2257" s="76" t="s">
        <v>443</v>
      </c>
    </row>
    <row r="2258" spans="1:7">
      <c r="A2258" s="71">
        <v>2001</v>
      </c>
      <c r="B2258" s="71" t="s">
        <v>418</v>
      </c>
      <c r="C2258" t="s">
        <v>35</v>
      </c>
      <c r="D2258" s="71" t="s">
        <v>4</v>
      </c>
      <c r="E2258" s="70">
        <f>IF('FT Employment'!BK$18&lt;0,"N/A",'FT Employment'!BK$18)</f>
        <v>0</v>
      </c>
      <c r="F2258" s="70" t="s">
        <v>432</v>
      </c>
      <c r="G2258" s="75" t="s">
        <v>439</v>
      </c>
    </row>
    <row r="2259" spans="1:7">
      <c r="A2259" s="71">
        <v>2001</v>
      </c>
      <c r="B2259" s="71" t="s">
        <v>418</v>
      </c>
      <c r="C2259" t="s">
        <v>36</v>
      </c>
      <c r="D2259" s="71" t="s">
        <v>4</v>
      </c>
      <c r="E2259" s="70">
        <f>IF('FT Employment'!BK$19&lt;0,"N/A",'FT Employment'!BK$19)</f>
        <v>0</v>
      </c>
      <c r="F2259" s="70" t="s">
        <v>432</v>
      </c>
      <c r="G2259" s="75" t="s">
        <v>439</v>
      </c>
    </row>
    <row r="2260" spans="1:7">
      <c r="A2260" s="71">
        <v>2001</v>
      </c>
      <c r="B2260" s="71" t="s">
        <v>418</v>
      </c>
      <c r="C2260" t="s">
        <v>37</v>
      </c>
      <c r="D2260" s="71" t="s">
        <v>4</v>
      </c>
      <c r="E2260" s="70">
        <f>IF('FT Employment'!BK$20&lt;0,"N/A",'FT Employment'!BK$20)</f>
        <v>0</v>
      </c>
      <c r="F2260" s="70" t="s">
        <v>432</v>
      </c>
      <c r="G2260" s="75" t="s">
        <v>439</v>
      </c>
    </row>
    <row r="2261" spans="1:7">
      <c r="A2261" s="71">
        <v>2001</v>
      </c>
      <c r="B2261" s="71" t="s">
        <v>418</v>
      </c>
      <c r="C2261" t="s">
        <v>38</v>
      </c>
      <c r="D2261" s="71" t="s">
        <v>4</v>
      </c>
      <c r="E2261" s="70">
        <f>IF('FT Employment'!BK$28&lt;0,"N/A",'FT Employment'!BK$28)</f>
        <v>0</v>
      </c>
      <c r="F2261" s="70" t="s">
        <v>432</v>
      </c>
      <c r="G2261" s="75" t="s">
        <v>440</v>
      </c>
    </row>
    <row r="2262" spans="1:7">
      <c r="A2262" s="71">
        <v>2001</v>
      </c>
      <c r="B2262" s="71" t="s">
        <v>418</v>
      </c>
      <c r="C2262" t="s">
        <v>39</v>
      </c>
      <c r="D2262" s="71" t="s">
        <v>4</v>
      </c>
      <c r="E2262" s="70">
        <f>IF('FT Employment'!BK$29&lt;0,"N/A",'FT Employment'!BK$29)</f>
        <v>0</v>
      </c>
      <c r="F2262" s="70" t="s">
        <v>432</v>
      </c>
      <c r="G2262" s="75" t="s">
        <v>440</v>
      </c>
    </row>
    <row r="2263" spans="1:7">
      <c r="A2263" s="71">
        <v>2001</v>
      </c>
      <c r="B2263" s="71" t="s">
        <v>418</v>
      </c>
      <c r="C2263" t="s">
        <v>40</v>
      </c>
      <c r="D2263" s="71" t="s">
        <v>4</v>
      </c>
      <c r="E2263" s="70">
        <f>IF('FT Employment'!BK$30&lt;0,"N/A",'FT Employment'!BK$30)</f>
        <v>0</v>
      </c>
      <c r="F2263" s="70" t="s">
        <v>432</v>
      </c>
      <c r="G2263" s="75" t="s">
        <v>440</v>
      </c>
    </row>
    <row r="2264" spans="1:7">
      <c r="A2264" s="71">
        <v>2001</v>
      </c>
      <c r="B2264" s="71" t="s">
        <v>418</v>
      </c>
      <c r="C2264" t="s">
        <v>208</v>
      </c>
      <c r="D2264" s="71" t="s">
        <v>4</v>
      </c>
      <c r="E2264" s="70">
        <f>IF('FT Employment'!BK$31&lt;0,"N/A",'FT Employment'!BK$31)</f>
        <v>10399</v>
      </c>
      <c r="F2264" s="70" t="s">
        <v>432</v>
      </c>
      <c r="G2264" s="75" t="s">
        <v>441</v>
      </c>
    </row>
    <row r="2265" spans="1:7">
      <c r="A2265" s="71">
        <v>2001</v>
      </c>
      <c r="B2265" s="71" t="s">
        <v>418</v>
      </c>
      <c r="C2265" t="s">
        <v>42</v>
      </c>
      <c r="D2265" s="71" t="s">
        <v>4</v>
      </c>
      <c r="E2265" s="70">
        <f>IF('FT Employment'!BK$43&lt;0,"N/A",'FT Employment'!BK$43)</f>
        <v>3983</v>
      </c>
      <c r="F2265" s="70" t="s">
        <v>432</v>
      </c>
      <c r="G2265" s="75" t="s">
        <v>237</v>
      </c>
    </row>
    <row r="2266" spans="1:7">
      <c r="A2266" s="71">
        <v>2001</v>
      </c>
      <c r="B2266" s="71" t="s">
        <v>418</v>
      </c>
      <c r="C2266" t="s">
        <v>43</v>
      </c>
      <c r="D2266" s="71" t="s">
        <v>4</v>
      </c>
      <c r="E2266" s="70">
        <f>IF('FT Employment'!BK$12&lt;0,"N/A",'FT Employment'!BK$12)</f>
        <v>18554</v>
      </c>
      <c r="F2266" s="70" t="s">
        <v>432</v>
      </c>
      <c r="G2266" s="75" t="s">
        <v>438</v>
      </c>
    </row>
    <row r="2267" spans="1:7">
      <c r="A2267" s="71">
        <v>2001</v>
      </c>
      <c r="B2267" s="71" t="s">
        <v>418</v>
      </c>
      <c r="C2267" t="s">
        <v>44</v>
      </c>
      <c r="D2267" s="71" t="s">
        <v>4</v>
      </c>
      <c r="E2267" s="70">
        <f>IF('FT Employment'!BK$14&lt;0,"N/A",'FT Employment'!BK$14)</f>
        <v>666976</v>
      </c>
      <c r="F2267" s="70" t="s">
        <v>442</v>
      </c>
      <c r="G2267" s="75" t="s">
        <v>71</v>
      </c>
    </row>
    <row r="2268" spans="1:7">
      <c r="A2268" s="71">
        <v>2001</v>
      </c>
      <c r="B2268" s="71" t="s">
        <v>418</v>
      </c>
      <c r="C2268" t="s">
        <v>45</v>
      </c>
      <c r="D2268" s="71" t="s">
        <v>4</v>
      </c>
      <c r="E2268" s="70">
        <f>IF('FT Employment'!BK$54&lt;0,"N/A",'FT Employment'!BK$54)</f>
        <v>0</v>
      </c>
      <c r="F2268" s="70" t="s">
        <v>422</v>
      </c>
      <c r="G2268" s="75" t="s">
        <v>422</v>
      </c>
    </row>
    <row r="2269" spans="1:7">
      <c r="A2269" s="71">
        <v>2001</v>
      </c>
      <c r="B2269" s="71" t="s">
        <v>418</v>
      </c>
      <c r="C2269" t="s">
        <v>46</v>
      </c>
      <c r="D2269" s="71" t="s">
        <v>4</v>
      </c>
      <c r="E2269" s="70">
        <f>IF('FT Employment'!BK$53&lt;0,"N/A",'FT Employment'!BK$53)</f>
        <v>114705</v>
      </c>
      <c r="F2269" s="70" t="s">
        <v>425</v>
      </c>
      <c r="G2269" s="75" t="s">
        <v>426</v>
      </c>
    </row>
    <row r="2270" spans="1:7">
      <c r="A2270" s="71">
        <v>2002</v>
      </c>
      <c r="B2270" s="71" t="s">
        <v>418</v>
      </c>
      <c r="C2270" t="s">
        <v>5</v>
      </c>
      <c r="D2270" s="71" t="s">
        <v>4</v>
      </c>
      <c r="E2270" s="70">
        <f>IF('FT Employment'!BF$11&lt;0,"N/A",'FT Employment'!BF$11)</f>
        <v>2426467</v>
      </c>
      <c r="F2270" s="70"/>
    </row>
    <row r="2271" spans="1:7">
      <c r="A2271" s="71">
        <v>2002</v>
      </c>
      <c r="B2271" s="71" t="s">
        <v>418</v>
      </c>
      <c r="C2271" t="s">
        <v>6</v>
      </c>
      <c r="D2271" s="71" t="s">
        <v>4</v>
      </c>
      <c r="E2271" s="70">
        <f>IF('FT Employment'!BF$33&lt;0,"N/A",'FT Employment'!BF$33)</f>
        <v>130829</v>
      </c>
      <c r="F2271" s="70" t="s">
        <v>425</v>
      </c>
      <c r="G2271" s="75" t="s">
        <v>426</v>
      </c>
    </row>
    <row r="2272" spans="1:7">
      <c r="A2272" s="71">
        <v>2002</v>
      </c>
      <c r="B2272" s="71" t="s">
        <v>418</v>
      </c>
      <c r="C2272" t="s">
        <v>7</v>
      </c>
      <c r="D2272" s="71" t="s">
        <v>4</v>
      </c>
      <c r="E2272" s="70">
        <f>IF('FT Employment'!BF$37&lt;0,"N/A",'FT Employment'!BF$37)</f>
        <v>21508</v>
      </c>
      <c r="F2272" s="70" t="s">
        <v>425</v>
      </c>
      <c r="G2272" s="75" t="s">
        <v>426</v>
      </c>
    </row>
    <row r="2273" spans="1:7">
      <c r="A2273" s="71">
        <v>2002</v>
      </c>
      <c r="B2273" s="71" t="s">
        <v>418</v>
      </c>
      <c r="C2273" t="s">
        <v>8</v>
      </c>
      <c r="D2273" s="71" t="s">
        <v>4</v>
      </c>
      <c r="E2273" s="70">
        <f>IF('FT Employment'!BF$36&lt;0,"N/A",'FT Employment'!BF$36)</f>
        <v>56384</v>
      </c>
      <c r="F2273" s="70" t="s">
        <v>427</v>
      </c>
      <c r="G2273" s="75" t="s">
        <v>428</v>
      </c>
    </row>
    <row r="2274" spans="1:7">
      <c r="A2274" s="71">
        <v>2002</v>
      </c>
      <c r="B2274" s="71" t="s">
        <v>418</v>
      </c>
      <c r="C2274" t="s">
        <v>9</v>
      </c>
      <c r="D2274" s="71" t="s">
        <v>4</v>
      </c>
      <c r="E2274" s="70">
        <f>IF('FT Employment'!BF$13&lt;0,"N/A",'FT Employment'!BF$13)</f>
        <v>661455</v>
      </c>
      <c r="F2274" s="70" t="s">
        <v>429</v>
      </c>
      <c r="G2274" s="75" t="s">
        <v>422</v>
      </c>
    </row>
    <row r="2275" spans="1:7">
      <c r="A2275" s="71">
        <v>2002</v>
      </c>
      <c r="B2275" s="71" t="s">
        <v>418</v>
      </c>
      <c r="C2275" t="s">
        <v>10</v>
      </c>
      <c r="D2275" s="71" t="s">
        <v>4</v>
      </c>
      <c r="E2275" s="70">
        <f>IF('FT Employment'!BF$46&lt;0,"N/A",'FT Employment'!BF$46)</f>
        <v>106508</v>
      </c>
      <c r="F2275" s="70" t="s">
        <v>427</v>
      </c>
      <c r="G2275" s="75" t="s">
        <v>428</v>
      </c>
    </row>
    <row r="2276" spans="1:7">
      <c r="A2276" s="71">
        <v>2002</v>
      </c>
      <c r="B2276" s="71" t="s">
        <v>418</v>
      </c>
      <c r="C2276" t="s">
        <v>11</v>
      </c>
      <c r="D2276" s="71" t="s">
        <v>4</v>
      </c>
      <c r="E2276" s="70">
        <f>IF('FT Employment'!BF$47&lt;0,"N/A",'FT Employment'!BF$47)</f>
        <v>106508</v>
      </c>
      <c r="F2276" s="70" t="s">
        <v>427</v>
      </c>
      <c r="G2276" s="75" t="s">
        <v>428</v>
      </c>
    </row>
    <row r="2277" spans="1:7">
      <c r="A2277" s="71">
        <v>2002</v>
      </c>
      <c r="B2277" s="71" t="s">
        <v>418</v>
      </c>
      <c r="C2277" t="s">
        <v>13</v>
      </c>
      <c r="D2277" s="71" t="s">
        <v>4</v>
      </c>
      <c r="E2277" s="70">
        <f>IF(E2276="N/A","N/A",E2275-E2276)</f>
        <v>0</v>
      </c>
      <c r="F2277" s="70" t="s">
        <v>427</v>
      </c>
      <c r="G2277" s="75" t="s">
        <v>428</v>
      </c>
    </row>
    <row r="2278" spans="1:7">
      <c r="A2278" s="71">
        <v>2002</v>
      </c>
      <c r="B2278" s="71" t="s">
        <v>418</v>
      </c>
      <c r="C2278" t="s">
        <v>14</v>
      </c>
      <c r="D2278" s="71" t="s">
        <v>4</v>
      </c>
      <c r="E2278" s="70">
        <f>IF('FT Employment'!BF$34&lt;0,"N/A",'FT Employment'!BF$34)</f>
        <v>0</v>
      </c>
      <c r="F2278" s="70" t="s">
        <v>427</v>
      </c>
      <c r="G2278" s="75" t="s">
        <v>431</v>
      </c>
    </row>
    <row r="2279" spans="1:7">
      <c r="A2279" s="71">
        <v>2002</v>
      </c>
      <c r="B2279" s="71" t="s">
        <v>418</v>
      </c>
      <c r="C2279" t="s">
        <v>15</v>
      </c>
      <c r="D2279" s="71" t="s">
        <v>4</v>
      </c>
      <c r="E2279" s="70">
        <f>IF('FT Employment'!BF$35&lt;0,"N/A",'FT Employment'!BF$35)</f>
        <v>0</v>
      </c>
      <c r="F2279" s="70" t="s">
        <v>427</v>
      </c>
      <c r="G2279" s="75" t="s">
        <v>431</v>
      </c>
    </row>
    <row r="2280" spans="1:7">
      <c r="A2280" s="71">
        <v>2002</v>
      </c>
      <c r="B2280" s="71" t="s">
        <v>418</v>
      </c>
      <c r="C2280" t="s">
        <v>16</v>
      </c>
      <c r="D2280" s="71" t="s">
        <v>4</v>
      </c>
      <c r="E2280" s="70">
        <f>IF(E2279="N/A","N/A",E2278-E2279)</f>
        <v>0</v>
      </c>
      <c r="F2280" s="70" t="s">
        <v>427</v>
      </c>
      <c r="G2280" s="75" t="s">
        <v>431</v>
      </c>
    </row>
    <row r="2281" spans="1:7">
      <c r="A2281" s="71">
        <v>2002</v>
      </c>
      <c r="B2281" s="71" t="s">
        <v>418</v>
      </c>
      <c r="C2281" t="s">
        <v>17</v>
      </c>
      <c r="D2281" s="71" t="s">
        <v>4</v>
      </c>
      <c r="E2281" s="70">
        <f>IF('FT Employment'!BF$16&lt;0,"N/A",'FT Employment'!BF$16)</f>
        <v>34132</v>
      </c>
      <c r="F2281" s="70" t="s">
        <v>427</v>
      </c>
      <c r="G2281" s="75" t="s">
        <v>428</v>
      </c>
    </row>
    <row r="2282" spans="1:7">
      <c r="A2282" s="71">
        <v>2002</v>
      </c>
      <c r="B2282" s="71" t="s">
        <v>418</v>
      </c>
      <c r="C2282" t="s">
        <v>18</v>
      </c>
      <c r="D2282" s="71" t="s">
        <v>4</v>
      </c>
      <c r="E2282" s="70">
        <f>IF('FT Employment'!BF$41&lt;0,"N/A",'FT Employment'!BF$41)</f>
        <v>2810</v>
      </c>
      <c r="F2282" s="70" t="s">
        <v>432</v>
      </c>
      <c r="G2282" s="75" t="s">
        <v>430</v>
      </c>
    </row>
    <row r="2283" spans="1:7">
      <c r="A2283" s="71">
        <v>2002</v>
      </c>
      <c r="B2283" s="71" t="s">
        <v>418</v>
      </c>
      <c r="C2283" t="s">
        <v>19</v>
      </c>
      <c r="D2283" s="71" t="s">
        <v>4</v>
      </c>
      <c r="E2283" s="70">
        <f>IF('FT Employment'!BF$15&lt;0,"N/A",'FT Employment'!BF$15)</f>
        <v>51476</v>
      </c>
      <c r="F2283" s="70" t="s">
        <v>427</v>
      </c>
      <c r="G2283" s="75" t="s">
        <v>430</v>
      </c>
    </row>
    <row r="2284" spans="1:7">
      <c r="A2284" s="71">
        <v>2002</v>
      </c>
      <c r="B2284" s="71" t="s">
        <v>418</v>
      </c>
      <c r="C2284" t="s">
        <v>20</v>
      </c>
      <c r="D2284" s="71" t="s">
        <v>4</v>
      </c>
      <c r="E2284" s="70">
        <f>IF('FT Employment'!BF$52&lt;0,"N/A",'FT Employment'!BF$52)</f>
        <v>4775</v>
      </c>
      <c r="F2284" s="70" t="s">
        <v>432</v>
      </c>
      <c r="G2284" s="75" t="s">
        <v>430</v>
      </c>
    </row>
    <row r="2285" spans="1:7">
      <c r="A2285" s="71">
        <v>2002</v>
      </c>
      <c r="B2285" s="71" t="s">
        <v>418</v>
      </c>
      <c r="C2285" t="s">
        <v>21</v>
      </c>
      <c r="D2285" s="71" t="s">
        <v>4</v>
      </c>
      <c r="E2285" s="70">
        <f>IF('FT Employment'!BF$48&lt;0,"N/A",'FT Employment'!BF$48)</f>
        <v>8666</v>
      </c>
      <c r="F2285" s="70" t="s">
        <v>434</v>
      </c>
      <c r="G2285" s="75" t="s">
        <v>422</v>
      </c>
    </row>
    <row r="2286" spans="1:7">
      <c r="A2286" s="71">
        <v>2002</v>
      </c>
      <c r="B2286" s="71" t="s">
        <v>418</v>
      </c>
      <c r="C2286" t="s">
        <v>421</v>
      </c>
      <c r="D2286" s="71" t="s">
        <v>4</v>
      </c>
      <c r="E2286" s="70">
        <f>IF('FT Employment'!BF$38&lt;0,"N/A",'FT Employment'!BF$38)</f>
        <v>258215</v>
      </c>
      <c r="F2286" s="70" t="s">
        <v>427</v>
      </c>
      <c r="G2286" s="75" t="s">
        <v>433</v>
      </c>
    </row>
    <row r="2287" spans="1:7">
      <c r="A2287" s="71">
        <v>2002</v>
      </c>
      <c r="B2287" s="71" t="s">
        <v>418</v>
      </c>
      <c r="C2287" t="s">
        <v>22</v>
      </c>
      <c r="D2287" s="71" t="s">
        <v>4</v>
      </c>
      <c r="E2287" s="70">
        <f>IF('FT Employment'!BF$39&lt;0,"N/A",'FT Employment'!BF$39)</f>
        <v>124979</v>
      </c>
      <c r="F2287" s="70" t="s">
        <v>427</v>
      </c>
      <c r="G2287" s="75" t="s">
        <v>433</v>
      </c>
    </row>
    <row r="2288" spans="1:7">
      <c r="A2288" s="71">
        <v>2002</v>
      </c>
      <c r="B2288" s="71" t="s">
        <v>418</v>
      </c>
      <c r="C2288" t="s">
        <v>23</v>
      </c>
      <c r="D2288" s="71" t="s">
        <v>4</v>
      </c>
      <c r="E2288" s="70">
        <f>IF('FT Employment'!BF$40&lt;0,"N/A",'FT Employment'!BF$40)</f>
        <v>133236</v>
      </c>
      <c r="F2288" s="70" t="s">
        <v>427</v>
      </c>
      <c r="G2288" s="75" t="s">
        <v>433</v>
      </c>
    </row>
    <row r="2289" spans="1:7">
      <c r="A2289" s="71">
        <v>2002</v>
      </c>
      <c r="B2289" s="71" t="s">
        <v>418</v>
      </c>
      <c r="C2289" t="s">
        <v>24</v>
      </c>
      <c r="D2289" s="71" t="s">
        <v>4</v>
      </c>
      <c r="E2289" s="70">
        <f>IF('FT Employment'!BF$32&lt;0,"N/A",'FT Employment'!BF$32)</f>
        <v>63112</v>
      </c>
      <c r="F2289" s="70" t="s">
        <v>435</v>
      </c>
      <c r="G2289" s="75" t="s">
        <v>436</v>
      </c>
    </row>
    <row r="2290" spans="1:7">
      <c r="A2290" s="71">
        <v>2002</v>
      </c>
      <c r="B2290" s="71" t="s">
        <v>418</v>
      </c>
      <c r="C2290" t="s">
        <v>25</v>
      </c>
      <c r="D2290" s="71" t="s">
        <v>4</v>
      </c>
      <c r="E2290" s="70">
        <f>IF('FT Employment'!BF$42&lt;0,"N/A",'FT Employment'!BF$42)</f>
        <v>16262</v>
      </c>
      <c r="F2290" s="70" t="s">
        <v>434</v>
      </c>
      <c r="G2290" s="75" t="s">
        <v>437</v>
      </c>
    </row>
    <row r="2291" spans="1:7">
      <c r="A2291" s="71">
        <v>2002</v>
      </c>
      <c r="B2291" s="71" t="s">
        <v>418</v>
      </c>
      <c r="C2291" t="s">
        <v>26</v>
      </c>
      <c r="D2291" s="71" t="s">
        <v>4</v>
      </c>
      <c r="E2291" s="70">
        <f>IF('FT Employment'!BF$45&lt;0,"N/A",'FT Employment'!BF$45)</f>
        <v>24036</v>
      </c>
      <c r="F2291" s="70" t="s">
        <v>427</v>
      </c>
      <c r="G2291" s="75" t="s">
        <v>69</v>
      </c>
    </row>
    <row r="2292" spans="1:7">
      <c r="A2292" s="71">
        <v>2002</v>
      </c>
      <c r="B2292" s="71" t="s">
        <v>418</v>
      </c>
      <c r="C2292" t="s">
        <v>27</v>
      </c>
      <c r="D2292" s="71" t="s">
        <v>4</v>
      </c>
      <c r="E2292" s="70">
        <f>IF('FT Employment'!BF$44&lt;0,"N/A",'FT Employment'!BF$44)</f>
        <v>180899</v>
      </c>
      <c r="F2292" s="70" t="s">
        <v>427</v>
      </c>
      <c r="G2292" s="75" t="s">
        <v>69</v>
      </c>
    </row>
    <row r="2293" spans="1:7">
      <c r="A2293" s="71">
        <v>2002</v>
      </c>
      <c r="B2293" s="71" t="s">
        <v>418</v>
      </c>
      <c r="C2293" t="s">
        <v>28</v>
      </c>
      <c r="D2293" s="71" t="s">
        <v>4</v>
      </c>
      <c r="E2293" s="70">
        <f>IF('FT Employment'!BF$51&lt;0,"N/A",'FT Employment'!BF$51)</f>
        <v>0</v>
      </c>
      <c r="F2293" s="70" t="s">
        <v>422</v>
      </c>
      <c r="G2293" s="76" t="s">
        <v>422</v>
      </c>
    </row>
    <row r="2294" spans="1:7">
      <c r="A2294" s="71">
        <v>2002</v>
      </c>
      <c r="B2294" s="71" t="s">
        <v>418</v>
      </c>
      <c r="C2294" t="s">
        <v>29</v>
      </c>
      <c r="D2294" s="71" t="s">
        <v>4</v>
      </c>
      <c r="E2294" s="70">
        <f>IF('FT Employment'!BF$50&lt;0,"N/A",'FT Employment'!BF$50)</f>
        <v>0</v>
      </c>
      <c r="F2294" s="70" t="s">
        <v>422</v>
      </c>
      <c r="G2294" s="76" t="s">
        <v>422</v>
      </c>
    </row>
    <row r="2295" spans="1:7">
      <c r="A2295" s="71">
        <v>2002</v>
      </c>
      <c r="B2295" s="71" t="s">
        <v>418</v>
      </c>
      <c r="C2295" t="s">
        <v>30</v>
      </c>
      <c r="D2295" s="71" t="s">
        <v>4</v>
      </c>
      <c r="E2295" s="70">
        <f>IF('FT Employment'!BF$56&lt;0,"N/A",'FT Employment'!BF$56)</f>
        <v>0</v>
      </c>
      <c r="F2295" s="70" t="s">
        <v>422</v>
      </c>
      <c r="G2295" s="76" t="s">
        <v>422</v>
      </c>
    </row>
    <row r="2296" spans="1:7">
      <c r="A2296" s="71">
        <v>2002</v>
      </c>
      <c r="B2296" s="71" t="s">
        <v>418</v>
      </c>
      <c r="C2296" t="s">
        <v>31</v>
      </c>
      <c r="D2296" s="71" t="s">
        <v>4</v>
      </c>
      <c r="E2296" s="70">
        <f>IF('FT Employment'!BF$57&lt;0,"N/A",'FT Employment'!BF$57)</f>
        <v>0</v>
      </c>
      <c r="F2296" s="70" t="s">
        <v>422</v>
      </c>
      <c r="G2296" s="76" t="s">
        <v>422</v>
      </c>
    </row>
    <row r="2297" spans="1:7">
      <c r="A2297" s="71">
        <v>2002</v>
      </c>
      <c r="B2297" s="71" t="s">
        <v>418</v>
      </c>
      <c r="C2297" t="s">
        <v>32</v>
      </c>
      <c r="D2297" s="71" t="s">
        <v>4</v>
      </c>
      <c r="E2297" s="70">
        <f>IF('FT Employment'!BF$58&lt;0,"N/A",'FT Employment'!BF$58)</f>
        <v>0</v>
      </c>
      <c r="F2297" s="70" t="s">
        <v>422</v>
      </c>
      <c r="G2297" s="76" t="s">
        <v>422</v>
      </c>
    </row>
    <row r="2298" spans="1:7">
      <c r="A2298" s="71">
        <v>2002</v>
      </c>
      <c r="B2298" s="71" t="s">
        <v>418</v>
      </c>
      <c r="C2298" t="s">
        <v>33</v>
      </c>
      <c r="D2298" s="71" t="s">
        <v>4</v>
      </c>
      <c r="E2298" s="70">
        <f>IF('FT Employment'!BF$59&lt;0,"N/A",'FT Employment'!BF$59)</f>
        <v>0</v>
      </c>
      <c r="F2298" s="70" t="s">
        <v>422</v>
      </c>
      <c r="G2298" s="76" t="s">
        <v>422</v>
      </c>
    </row>
    <row r="2299" spans="1:7">
      <c r="A2299" s="71">
        <v>2002</v>
      </c>
      <c r="B2299" s="71" t="s">
        <v>418</v>
      </c>
      <c r="C2299" t="s">
        <v>34</v>
      </c>
      <c r="D2299" s="71" t="s">
        <v>4</v>
      </c>
      <c r="E2299" s="70">
        <f>IF('FT Employment'!BF$17&lt;0,"N/A",'FT Employment'!BF$17)</f>
        <v>10701</v>
      </c>
      <c r="F2299" s="70" t="s">
        <v>432</v>
      </c>
      <c r="G2299" s="76" t="s">
        <v>443</v>
      </c>
    </row>
    <row r="2300" spans="1:7">
      <c r="A2300" s="71">
        <v>2002</v>
      </c>
      <c r="B2300" s="71" t="s">
        <v>418</v>
      </c>
      <c r="C2300" t="s">
        <v>35</v>
      </c>
      <c r="D2300" s="71" t="s">
        <v>4</v>
      </c>
      <c r="E2300" s="70">
        <f>IF('FT Employment'!BF$18&lt;0,"N/A",'FT Employment'!BF$18)</f>
        <v>0</v>
      </c>
      <c r="F2300" s="70" t="s">
        <v>432</v>
      </c>
      <c r="G2300" s="75" t="s">
        <v>439</v>
      </c>
    </row>
    <row r="2301" spans="1:7">
      <c r="A2301" s="71">
        <v>2002</v>
      </c>
      <c r="B2301" s="71" t="s">
        <v>418</v>
      </c>
      <c r="C2301" t="s">
        <v>36</v>
      </c>
      <c r="D2301" s="71" t="s">
        <v>4</v>
      </c>
      <c r="E2301" s="70">
        <f>IF('FT Employment'!BF$19&lt;0,"N/A",'FT Employment'!BF$19)</f>
        <v>0</v>
      </c>
      <c r="F2301" s="70" t="s">
        <v>432</v>
      </c>
      <c r="G2301" s="75" t="s">
        <v>439</v>
      </c>
    </row>
    <row r="2302" spans="1:7">
      <c r="A2302" s="71">
        <v>2002</v>
      </c>
      <c r="B2302" s="71" t="s">
        <v>418</v>
      </c>
      <c r="C2302" t="s">
        <v>37</v>
      </c>
      <c r="D2302" s="71" t="s">
        <v>4</v>
      </c>
      <c r="E2302" s="70">
        <f>IF('FT Employment'!BF$20&lt;0,"N/A",'FT Employment'!BF$20)</f>
        <v>0</v>
      </c>
      <c r="F2302" s="70" t="s">
        <v>432</v>
      </c>
      <c r="G2302" s="75" t="s">
        <v>439</v>
      </c>
    </row>
    <row r="2303" spans="1:7">
      <c r="A2303" s="71">
        <v>2002</v>
      </c>
      <c r="B2303" s="71" t="s">
        <v>418</v>
      </c>
      <c r="C2303" t="s">
        <v>38</v>
      </c>
      <c r="D2303" s="71" t="s">
        <v>4</v>
      </c>
      <c r="E2303" s="70">
        <f>IF('FT Employment'!BF$28&lt;0,"N/A",'FT Employment'!BF$28)</f>
        <v>0</v>
      </c>
      <c r="F2303" s="70" t="s">
        <v>432</v>
      </c>
      <c r="G2303" s="75" t="s">
        <v>440</v>
      </c>
    </row>
    <row r="2304" spans="1:7">
      <c r="A2304" s="71">
        <v>2002</v>
      </c>
      <c r="B2304" s="71" t="s">
        <v>418</v>
      </c>
      <c r="C2304" t="s">
        <v>39</v>
      </c>
      <c r="D2304" s="71" t="s">
        <v>4</v>
      </c>
      <c r="E2304" s="70">
        <f>IF('FT Employment'!BF$29&lt;0,"N/A",'FT Employment'!BF$29)</f>
        <v>0</v>
      </c>
      <c r="F2304" s="70" t="s">
        <v>432</v>
      </c>
      <c r="G2304" s="75" t="s">
        <v>440</v>
      </c>
    </row>
    <row r="2305" spans="1:7">
      <c r="A2305" s="71">
        <v>2002</v>
      </c>
      <c r="B2305" s="71" t="s">
        <v>418</v>
      </c>
      <c r="C2305" t="s">
        <v>40</v>
      </c>
      <c r="D2305" s="71" t="s">
        <v>4</v>
      </c>
      <c r="E2305" s="70">
        <f>IF('FT Employment'!BF$30&lt;0,"N/A",'FT Employment'!BF$30)</f>
        <v>0</v>
      </c>
      <c r="F2305" s="70" t="s">
        <v>432</v>
      </c>
      <c r="G2305" s="75" t="s">
        <v>440</v>
      </c>
    </row>
    <row r="2306" spans="1:7">
      <c r="A2306" s="71">
        <v>2002</v>
      </c>
      <c r="B2306" s="71" t="s">
        <v>418</v>
      </c>
      <c r="C2306" t="s">
        <v>208</v>
      </c>
      <c r="D2306" s="71" t="s">
        <v>4</v>
      </c>
      <c r="E2306" s="70">
        <f>IF('FT Employment'!BF$31&lt;0,"N/A",'FT Employment'!BF$31)</f>
        <v>10701</v>
      </c>
      <c r="F2306" s="70" t="s">
        <v>432</v>
      </c>
      <c r="G2306" s="75" t="s">
        <v>441</v>
      </c>
    </row>
    <row r="2307" spans="1:7">
      <c r="A2307" s="71">
        <v>2002</v>
      </c>
      <c r="B2307" s="71" t="s">
        <v>418</v>
      </c>
      <c r="C2307" t="s">
        <v>42</v>
      </c>
      <c r="D2307" s="71" t="s">
        <v>4</v>
      </c>
      <c r="E2307" s="70">
        <f>IF('FT Employment'!BF$43&lt;0,"N/A",'FT Employment'!BF$43)</f>
        <v>3935</v>
      </c>
      <c r="F2307" s="70" t="s">
        <v>432</v>
      </c>
      <c r="G2307" s="75" t="s">
        <v>237</v>
      </c>
    </row>
    <row r="2308" spans="1:7">
      <c r="A2308" s="71">
        <v>2002</v>
      </c>
      <c r="B2308" s="71" t="s">
        <v>418</v>
      </c>
      <c r="C2308" t="s">
        <v>43</v>
      </c>
      <c r="D2308" s="71" t="s">
        <v>4</v>
      </c>
      <c r="E2308" s="70">
        <f>IF('FT Employment'!BF$12&lt;0,"N/A",'FT Employment'!BF$12)</f>
        <v>18494</v>
      </c>
      <c r="F2308" s="70" t="s">
        <v>432</v>
      </c>
      <c r="G2308" s="75" t="s">
        <v>438</v>
      </c>
    </row>
    <row r="2309" spans="1:7">
      <c r="A2309" s="71">
        <v>2002</v>
      </c>
      <c r="B2309" s="71" t="s">
        <v>418</v>
      </c>
      <c r="C2309" t="s">
        <v>44</v>
      </c>
      <c r="D2309" s="71" t="s">
        <v>4</v>
      </c>
      <c r="E2309" s="70">
        <f>IF('FT Employment'!BF$14&lt;0,"N/A",'FT Employment'!BF$14)</f>
        <v>657722</v>
      </c>
      <c r="F2309" s="70" t="s">
        <v>442</v>
      </c>
      <c r="G2309" s="75" t="s">
        <v>71</v>
      </c>
    </row>
    <row r="2310" spans="1:7">
      <c r="A2310" s="71">
        <v>2002</v>
      </c>
      <c r="B2310" s="71" t="s">
        <v>418</v>
      </c>
      <c r="C2310" t="s">
        <v>45</v>
      </c>
      <c r="D2310" s="71" t="s">
        <v>4</v>
      </c>
      <c r="E2310" s="70">
        <f>IF('FT Employment'!BF$54&lt;0,"N/A",'FT Employment'!BF$54)</f>
        <v>0</v>
      </c>
      <c r="F2310" s="70" t="s">
        <v>422</v>
      </c>
      <c r="G2310" s="75" t="s">
        <v>422</v>
      </c>
    </row>
    <row r="2311" spans="1:7">
      <c r="A2311" s="71">
        <v>2002</v>
      </c>
      <c r="B2311" s="71" t="s">
        <v>418</v>
      </c>
      <c r="C2311" t="s">
        <v>46</v>
      </c>
      <c r="D2311" s="71" t="s">
        <v>4</v>
      </c>
      <c r="E2311" s="70">
        <f>IF('FT Employment'!BF$53&lt;0,"N/A",'FT Employment'!BF$53)</f>
        <v>114548</v>
      </c>
      <c r="F2311" s="70" t="s">
        <v>425</v>
      </c>
      <c r="G2311" s="75" t="s">
        <v>426</v>
      </c>
    </row>
    <row r="2312" spans="1:7">
      <c r="A2312" s="71">
        <v>2003</v>
      </c>
      <c r="B2312" s="71" t="s">
        <v>418</v>
      </c>
      <c r="C2312" t="s">
        <v>5</v>
      </c>
      <c r="D2312" s="71" t="s">
        <v>4</v>
      </c>
      <c r="E2312" s="70">
        <f>IF('FT Employment'!BA$11&lt;0,"N/A",'FT Employment'!BA$11)</f>
        <v>2453158</v>
      </c>
      <c r="F2312" s="70"/>
    </row>
    <row r="2313" spans="1:7">
      <c r="A2313" s="71">
        <v>2003</v>
      </c>
      <c r="B2313" s="71" t="s">
        <v>418</v>
      </c>
      <c r="C2313" t="s">
        <v>6</v>
      </c>
      <c r="D2313" s="71" t="s">
        <v>4</v>
      </c>
      <c r="E2313" s="70">
        <f>IF('FT Employment'!BA$33&lt;0,"N/A",'FT Employment'!BA$33)</f>
        <v>110964</v>
      </c>
      <c r="F2313" s="70" t="s">
        <v>425</v>
      </c>
      <c r="G2313" s="75" t="s">
        <v>426</v>
      </c>
    </row>
    <row r="2314" spans="1:7">
      <c r="A2314" s="71">
        <v>2003</v>
      </c>
      <c r="B2314" s="71" t="s">
        <v>418</v>
      </c>
      <c r="C2314" t="s">
        <v>7</v>
      </c>
      <c r="D2314" s="71" t="s">
        <v>4</v>
      </c>
      <c r="E2314" s="70">
        <f>IF('FT Employment'!BA$37&lt;0,"N/A",'FT Employment'!BA$37)</f>
        <v>21122</v>
      </c>
      <c r="F2314" s="70" t="s">
        <v>425</v>
      </c>
      <c r="G2314" s="75" t="s">
        <v>426</v>
      </c>
    </row>
    <row r="2315" spans="1:7">
      <c r="A2315" s="71">
        <v>2003</v>
      </c>
      <c r="B2315" s="71" t="s">
        <v>418</v>
      </c>
      <c r="C2315" t="s">
        <v>8</v>
      </c>
      <c r="D2315" s="71" t="s">
        <v>4</v>
      </c>
      <c r="E2315" s="70">
        <f>IF('FT Employment'!BA$36&lt;0,"N/A",'FT Employment'!BA$36)</f>
        <v>58807</v>
      </c>
      <c r="F2315" s="70" t="s">
        <v>427</v>
      </c>
      <c r="G2315" s="75" t="s">
        <v>428</v>
      </c>
    </row>
    <row r="2316" spans="1:7">
      <c r="A2316" s="71">
        <v>2003</v>
      </c>
      <c r="B2316" s="71" t="s">
        <v>418</v>
      </c>
      <c r="C2316" t="s">
        <v>9</v>
      </c>
      <c r="D2316" s="71" t="s">
        <v>4</v>
      </c>
      <c r="E2316" s="70">
        <f>IF('FT Employment'!BA$13&lt;0,"N/A",'FT Employment'!BA$13)</f>
        <v>658691</v>
      </c>
      <c r="F2316" s="70" t="s">
        <v>429</v>
      </c>
      <c r="G2316" s="75" t="s">
        <v>422</v>
      </c>
    </row>
    <row r="2317" spans="1:7">
      <c r="A2317" s="71">
        <v>2003</v>
      </c>
      <c r="B2317" s="71" t="s">
        <v>418</v>
      </c>
      <c r="C2317" t="s">
        <v>10</v>
      </c>
      <c r="D2317" s="71" t="s">
        <v>4</v>
      </c>
      <c r="E2317" s="70">
        <f>IF('FT Employment'!BA$46&lt;0,"N/A",'FT Employment'!BA$46)</f>
        <v>149201</v>
      </c>
      <c r="F2317" s="70" t="s">
        <v>427</v>
      </c>
      <c r="G2317" s="75" t="s">
        <v>428</v>
      </c>
    </row>
    <row r="2318" spans="1:7">
      <c r="A2318" s="71">
        <v>2003</v>
      </c>
      <c r="B2318" s="71" t="s">
        <v>418</v>
      </c>
      <c r="C2318" t="s">
        <v>11</v>
      </c>
      <c r="D2318" s="71" t="s">
        <v>4</v>
      </c>
      <c r="E2318" s="70">
        <f>IF('FT Employment'!BA$47&lt;0,"N/A",'FT Employment'!BA$47)</f>
        <v>149201</v>
      </c>
      <c r="F2318" s="70" t="s">
        <v>427</v>
      </c>
      <c r="G2318" s="75" t="s">
        <v>428</v>
      </c>
    </row>
    <row r="2319" spans="1:7">
      <c r="A2319" s="71">
        <v>2003</v>
      </c>
      <c r="B2319" s="71" t="s">
        <v>418</v>
      </c>
      <c r="C2319" t="s">
        <v>13</v>
      </c>
      <c r="D2319" s="71" t="s">
        <v>4</v>
      </c>
      <c r="E2319" s="70">
        <f>IF(E2318="N/A","N/A",E2317-E2318)</f>
        <v>0</v>
      </c>
      <c r="F2319" s="70" t="s">
        <v>427</v>
      </c>
      <c r="G2319" s="75" t="s">
        <v>428</v>
      </c>
    </row>
    <row r="2320" spans="1:7">
      <c r="A2320" s="71">
        <v>2003</v>
      </c>
      <c r="B2320" s="71" t="s">
        <v>418</v>
      </c>
      <c r="C2320" t="s">
        <v>14</v>
      </c>
      <c r="D2320" s="71" t="s">
        <v>4</v>
      </c>
      <c r="E2320" s="70">
        <f>IF('FT Employment'!BA$34&lt;0,"N/A",'FT Employment'!BA$34)</f>
        <v>0</v>
      </c>
      <c r="F2320" s="70" t="s">
        <v>427</v>
      </c>
      <c r="G2320" s="75" t="s">
        <v>431</v>
      </c>
    </row>
    <row r="2321" spans="1:7">
      <c r="A2321" s="71">
        <v>2003</v>
      </c>
      <c r="B2321" s="71" t="s">
        <v>418</v>
      </c>
      <c r="C2321" t="s">
        <v>15</v>
      </c>
      <c r="D2321" s="71" t="s">
        <v>4</v>
      </c>
      <c r="E2321" s="70">
        <f>IF('FT Employment'!BA$35&lt;0,"N/A",'FT Employment'!BA$35)</f>
        <v>0</v>
      </c>
      <c r="F2321" s="70" t="s">
        <v>427</v>
      </c>
      <c r="G2321" s="75" t="s">
        <v>431</v>
      </c>
    </row>
    <row r="2322" spans="1:7">
      <c r="A2322" s="71">
        <v>2003</v>
      </c>
      <c r="B2322" s="71" t="s">
        <v>418</v>
      </c>
      <c r="C2322" t="s">
        <v>16</v>
      </c>
      <c r="D2322" s="71" t="s">
        <v>4</v>
      </c>
      <c r="E2322" s="70">
        <f>IF(E2321="N/A","N/A",E2320-E2321)</f>
        <v>0</v>
      </c>
      <c r="F2322" s="70" t="s">
        <v>427</v>
      </c>
      <c r="G2322" s="75" t="s">
        <v>431</v>
      </c>
    </row>
    <row r="2323" spans="1:7">
      <c r="A2323" s="71">
        <v>2003</v>
      </c>
      <c r="B2323" s="71" t="s">
        <v>418</v>
      </c>
      <c r="C2323" t="s">
        <v>17</v>
      </c>
      <c r="D2323" s="71" t="s">
        <v>4</v>
      </c>
      <c r="E2323" s="70">
        <f>IF('FT Employment'!BA$16&lt;0,"N/A",'FT Employment'!BA$16)</f>
        <v>34673</v>
      </c>
      <c r="F2323" s="70" t="s">
        <v>427</v>
      </c>
      <c r="G2323" s="75" t="s">
        <v>428</v>
      </c>
    </row>
    <row r="2324" spans="1:7">
      <c r="A2324" s="71">
        <v>2003</v>
      </c>
      <c r="B2324" s="71" t="s">
        <v>418</v>
      </c>
      <c r="C2324" t="s">
        <v>18</v>
      </c>
      <c r="D2324" s="71" t="s">
        <v>4</v>
      </c>
      <c r="E2324" s="70">
        <f>IF('FT Employment'!BA$41&lt;0,"N/A",'FT Employment'!BA$41)</f>
        <v>2858</v>
      </c>
      <c r="F2324" s="70" t="s">
        <v>432</v>
      </c>
      <c r="G2324" s="75" t="s">
        <v>430</v>
      </c>
    </row>
    <row r="2325" spans="1:7">
      <c r="A2325" s="71">
        <v>2003</v>
      </c>
      <c r="B2325" s="71" t="s">
        <v>418</v>
      </c>
      <c r="C2325" t="s">
        <v>19</v>
      </c>
      <c r="D2325" s="71" t="s">
        <v>4</v>
      </c>
      <c r="E2325" s="70">
        <f>IF('FT Employment'!BA$15&lt;0,"N/A",'FT Employment'!BA$15)</f>
        <v>48557</v>
      </c>
      <c r="F2325" s="70" t="s">
        <v>427</v>
      </c>
      <c r="G2325" s="75" t="s">
        <v>430</v>
      </c>
    </row>
    <row r="2326" spans="1:7">
      <c r="A2326" s="71">
        <v>2003</v>
      </c>
      <c r="B2326" s="71" t="s">
        <v>418</v>
      </c>
      <c r="C2326" t="s">
        <v>20</v>
      </c>
      <c r="D2326" s="71" t="s">
        <v>4</v>
      </c>
      <c r="E2326" s="70">
        <f>IF('FT Employment'!BA$52&lt;0,"N/A",'FT Employment'!BA$52)</f>
        <v>4877</v>
      </c>
      <c r="F2326" s="70" t="s">
        <v>432</v>
      </c>
      <c r="G2326" s="75" t="s">
        <v>430</v>
      </c>
    </row>
    <row r="2327" spans="1:7">
      <c r="A2327" s="71">
        <v>2003</v>
      </c>
      <c r="B2327" s="71" t="s">
        <v>418</v>
      </c>
      <c r="C2327" t="s">
        <v>21</v>
      </c>
      <c r="D2327" s="71" t="s">
        <v>4</v>
      </c>
      <c r="E2327" s="70">
        <f>IF('FT Employment'!BA$48&lt;0,"N/A",'FT Employment'!BA$48)</f>
        <v>8638</v>
      </c>
      <c r="F2327" s="70" t="s">
        <v>434</v>
      </c>
      <c r="G2327" s="75" t="s">
        <v>422</v>
      </c>
    </row>
    <row r="2328" spans="1:7">
      <c r="A2328" s="71">
        <v>2003</v>
      </c>
      <c r="B2328" s="71" t="s">
        <v>418</v>
      </c>
      <c r="C2328" t="s">
        <v>421</v>
      </c>
      <c r="D2328" s="71" t="s">
        <v>4</v>
      </c>
      <c r="E2328" s="70">
        <f>IF('FT Employment'!BA$38&lt;0,"N/A",'FT Employment'!BA$38)</f>
        <v>264147</v>
      </c>
      <c r="F2328" s="70" t="s">
        <v>427</v>
      </c>
      <c r="G2328" s="75" t="s">
        <v>433</v>
      </c>
    </row>
    <row r="2329" spans="1:7">
      <c r="A2329" s="71">
        <v>2003</v>
      </c>
      <c r="B2329" s="71" t="s">
        <v>418</v>
      </c>
      <c r="C2329" t="s">
        <v>22</v>
      </c>
      <c r="D2329" s="71" t="s">
        <v>4</v>
      </c>
      <c r="E2329" s="70">
        <f>IF('FT Employment'!BA$39&lt;0,"N/A",'FT Employment'!BA$39)</f>
        <v>124828</v>
      </c>
      <c r="F2329" s="70" t="s">
        <v>427</v>
      </c>
      <c r="G2329" s="75" t="s">
        <v>433</v>
      </c>
    </row>
    <row r="2330" spans="1:7">
      <c r="A2330" s="71">
        <v>2003</v>
      </c>
      <c r="B2330" s="71" t="s">
        <v>418</v>
      </c>
      <c r="C2330" t="s">
        <v>23</v>
      </c>
      <c r="D2330" s="71" t="s">
        <v>4</v>
      </c>
      <c r="E2330" s="70">
        <f>IF('FT Employment'!BA$40&lt;0,"N/A",'FT Employment'!BA$40)</f>
        <v>139319</v>
      </c>
      <c r="F2330" s="70" t="s">
        <v>427</v>
      </c>
      <c r="G2330" s="75" t="s">
        <v>433</v>
      </c>
    </row>
    <row r="2331" spans="1:7">
      <c r="A2331" s="71">
        <v>2003</v>
      </c>
      <c r="B2331" s="71" t="s">
        <v>418</v>
      </c>
      <c r="C2331" t="s">
        <v>24</v>
      </c>
      <c r="D2331" s="71" t="s">
        <v>4</v>
      </c>
      <c r="E2331" s="70">
        <f>IF('FT Employment'!BA$32&lt;0,"N/A",'FT Employment'!BA$32)</f>
        <v>65247</v>
      </c>
      <c r="F2331" s="70" t="s">
        <v>435</v>
      </c>
      <c r="G2331" s="75" t="s">
        <v>436</v>
      </c>
    </row>
    <row r="2332" spans="1:7">
      <c r="A2332" s="71">
        <v>2003</v>
      </c>
      <c r="B2332" s="71" t="s">
        <v>418</v>
      </c>
      <c r="C2332" t="s">
        <v>25</v>
      </c>
      <c r="D2332" s="71" t="s">
        <v>4</v>
      </c>
      <c r="E2332" s="70">
        <f>IF('FT Employment'!BA$42&lt;0,"N/A",'FT Employment'!BA$42)</f>
        <v>16562</v>
      </c>
      <c r="F2332" s="70" t="s">
        <v>434</v>
      </c>
      <c r="G2332" s="75" t="s">
        <v>437</v>
      </c>
    </row>
    <row r="2333" spans="1:7">
      <c r="A2333" s="71">
        <v>2003</v>
      </c>
      <c r="B2333" s="71" t="s">
        <v>418</v>
      </c>
      <c r="C2333" t="s">
        <v>26</v>
      </c>
      <c r="D2333" s="71" t="s">
        <v>4</v>
      </c>
      <c r="E2333" s="70">
        <f>IF('FT Employment'!BA$45&lt;0,"N/A",'FT Employment'!BA$45)</f>
        <v>25800</v>
      </c>
      <c r="F2333" s="70" t="s">
        <v>427</v>
      </c>
      <c r="G2333" s="75" t="s">
        <v>69</v>
      </c>
    </row>
    <row r="2334" spans="1:7">
      <c r="A2334" s="71">
        <v>2003</v>
      </c>
      <c r="B2334" s="71" t="s">
        <v>418</v>
      </c>
      <c r="C2334" t="s">
        <v>27</v>
      </c>
      <c r="D2334" s="71" t="s">
        <v>4</v>
      </c>
      <c r="E2334" s="70">
        <f>IF('FT Employment'!BA$44&lt;0,"N/A",'FT Employment'!BA$44)</f>
        <v>183981</v>
      </c>
      <c r="F2334" s="70" t="s">
        <v>427</v>
      </c>
      <c r="G2334" s="75" t="s">
        <v>69</v>
      </c>
    </row>
    <row r="2335" spans="1:7">
      <c r="A2335" s="71">
        <v>2003</v>
      </c>
      <c r="B2335" s="71" t="s">
        <v>418</v>
      </c>
      <c r="C2335" t="s">
        <v>28</v>
      </c>
      <c r="D2335" s="71" t="s">
        <v>4</v>
      </c>
      <c r="E2335" s="70">
        <f>IF('FT Employment'!BA$51&lt;0,"N/A",'FT Employment'!BA$51)</f>
        <v>0</v>
      </c>
      <c r="F2335" s="70" t="s">
        <v>422</v>
      </c>
      <c r="G2335" s="76" t="s">
        <v>422</v>
      </c>
    </row>
    <row r="2336" spans="1:7">
      <c r="A2336" s="71">
        <v>2003</v>
      </c>
      <c r="B2336" s="71" t="s">
        <v>418</v>
      </c>
      <c r="C2336" t="s">
        <v>29</v>
      </c>
      <c r="D2336" s="71" t="s">
        <v>4</v>
      </c>
      <c r="E2336" s="70">
        <f>IF('FT Employment'!BA$50&lt;0,"N/A",'FT Employment'!BA$50)</f>
        <v>0</v>
      </c>
      <c r="F2336" s="70" t="s">
        <v>422</v>
      </c>
      <c r="G2336" s="76" t="s">
        <v>422</v>
      </c>
    </row>
    <row r="2337" spans="1:7">
      <c r="A2337" s="71">
        <v>2003</v>
      </c>
      <c r="B2337" s="71" t="s">
        <v>418</v>
      </c>
      <c r="C2337" t="s">
        <v>30</v>
      </c>
      <c r="D2337" s="71" t="s">
        <v>4</v>
      </c>
      <c r="E2337" s="70">
        <f>IF('FT Employment'!BA$56&lt;0,"N/A",'FT Employment'!BA$56)</f>
        <v>0</v>
      </c>
      <c r="F2337" s="70" t="s">
        <v>422</v>
      </c>
      <c r="G2337" s="76" t="s">
        <v>422</v>
      </c>
    </row>
    <row r="2338" spans="1:7">
      <c r="A2338" s="71">
        <v>2003</v>
      </c>
      <c r="B2338" s="71" t="s">
        <v>418</v>
      </c>
      <c r="C2338" t="s">
        <v>31</v>
      </c>
      <c r="D2338" s="71" t="s">
        <v>4</v>
      </c>
      <c r="E2338" s="70">
        <f>IF('FT Employment'!BA$57&lt;0,"N/A",'FT Employment'!BA$57)</f>
        <v>0</v>
      </c>
      <c r="F2338" s="70" t="s">
        <v>422</v>
      </c>
      <c r="G2338" s="76" t="s">
        <v>422</v>
      </c>
    </row>
    <row r="2339" spans="1:7">
      <c r="A2339" s="71">
        <v>2003</v>
      </c>
      <c r="B2339" s="71" t="s">
        <v>418</v>
      </c>
      <c r="C2339" t="s">
        <v>32</v>
      </c>
      <c r="D2339" s="71" t="s">
        <v>4</v>
      </c>
      <c r="E2339" s="70">
        <f>IF('FT Employment'!BA$58&lt;0,"N/A",'FT Employment'!BA$58)</f>
        <v>0</v>
      </c>
      <c r="F2339" s="70" t="s">
        <v>422</v>
      </c>
      <c r="G2339" s="76" t="s">
        <v>422</v>
      </c>
    </row>
    <row r="2340" spans="1:7">
      <c r="A2340" s="71">
        <v>2003</v>
      </c>
      <c r="B2340" s="71" t="s">
        <v>418</v>
      </c>
      <c r="C2340" t="s">
        <v>33</v>
      </c>
      <c r="D2340" s="71" t="s">
        <v>4</v>
      </c>
      <c r="E2340" s="70">
        <f>IF('FT Employment'!BA$59&lt;0,"N/A",'FT Employment'!BA$59)</f>
        <v>0</v>
      </c>
      <c r="F2340" s="70" t="s">
        <v>422</v>
      </c>
      <c r="G2340" s="76" t="s">
        <v>422</v>
      </c>
    </row>
    <row r="2341" spans="1:7">
      <c r="A2341" s="71">
        <v>2003</v>
      </c>
      <c r="B2341" s="71" t="s">
        <v>418</v>
      </c>
      <c r="C2341" t="s">
        <v>34</v>
      </c>
      <c r="D2341" s="71" t="s">
        <v>4</v>
      </c>
      <c r="E2341" s="70">
        <f>IF('FT Employment'!BA$17&lt;0,"N/A",'FT Employment'!BA$17)</f>
        <v>10664</v>
      </c>
      <c r="F2341" s="70" t="s">
        <v>432</v>
      </c>
      <c r="G2341" s="76" t="s">
        <v>443</v>
      </c>
    </row>
    <row r="2342" spans="1:7">
      <c r="A2342" s="71">
        <v>2003</v>
      </c>
      <c r="B2342" s="71" t="s">
        <v>418</v>
      </c>
      <c r="C2342" t="s">
        <v>35</v>
      </c>
      <c r="D2342" s="71" t="s">
        <v>4</v>
      </c>
      <c r="E2342" s="70">
        <f>IF('FT Employment'!BA$18&lt;0,"N/A",'FT Employment'!BA$18)</f>
        <v>0</v>
      </c>
      <c r="F2342" s="70" t="s">
        <v>432</v>
      </c>
      <c r="G2342" s="75" t="s">
        <v>439</v>
      </c>
    </row>
    <row r="2343" spans="1:7">
      <c r="A2343" s="71">
        <v>2003</v>
      </c>
      <c r="B2343" s="71" t="s">
        <v>418</v>
      </c>
      <c r="C2343" t="s">
        <v>36</v>
      </c>
      <c r="D2343" s="71" t="s">
        <v>4</v>
      </c>
      <c r="E2343" s="70">
        <f>IF('FT Employment'!BA$19&lt;0,"N/A",'FT Employment'!BA$19)</f>
        <v>0</v>
      </c>
      <c r="F2343" s="70" t="s">
        <v>432</v>
      </c>
      <c r="G2343" s="75" t="s">
        <v>439</v>
      </c>
    </row>
    <row r="2344" spans="1:7">
      <c r="A2344" s="71">
        <v>2003</v>
      </c>
      <c r="B2344" s="71" t="s">
        <v>418</v>
      </c>
      <c r="C2344" t="s">
        <v>37</v>
      </c>
      <c r="D2344" s="71" t="s">
        <v>4</v>
      </c>
      <c r="E2344" s="70">
        <f>IF('FT Employment'!BA$20&lt;0,"N/A",'FT Employment'!BA$20)</f>
        <v>0</v>
      </c>
      <c r="F2344" s="70" t="s">
        <v>432</v>
      </c>
      <c r="G2344" s="75" t="s">
        <v>439</v>
      </c>
    </row>
    <row r="2345" spans="1:7">
      <c r="A2345" s="71">
        <v>2003</v>
      </c>
      <c r="B2345" s="71" t="s">
        <v>418</v>
      </c>
      <c r="C2345" t="s">
        <v>38</v>
      </c>
      <c r="D2345" s="71" t="s">
        <v>4</v>
      </c>
      <c r="E2345" s="70">
        <f>IF('FT Employment'!BA$28&lt;0,"N/A",'FT Employment'!BA$28)</f>
        <v>0</v>
      </c>
      <c r="F2345" s="70" t="s">
        <v>432</v>
      </c>
      <c r="G2345" s="75" t="s">
        <v>440</v>
      </c>
    </row>
    <row r="2346" spans="1:7">
      <c r="A2346" s="71">
        <v>2003</v>
      </c>
      <c r="B2346" s="71" t="s">
        <v>418</v>
      </c>
      <c r="C2346" t="s">
        <v>39</v>
      </c>
      <c r="D2346" s="71" t="s">
        <v>4</v>
      </c>
      <c r="E2346" s="70">
        <f>IF('FT Employment'!BA$29&lt;0,"N/A",'FT Employment'!BA$29)</f>
        <v>0</v>
      </c>
      <c r="F2346" s="70" t="s">
        <v>432</v>
      </c>
      <c r="G2346" s="75" t="s">
        <v>440</v>
      </c>
    </row>
    <row r="2347" spans="1:7">
      <c r="A2347" s="71">
        <v>2003</v>
      </c>
      <c r="B2347" s="71" t="s">
        <v>418</v>
      </c>
      <c r="C2347" t="s">
        <v>40</v>
      </c>
      <c r="D2347" s="71" t="s">
        <v>4</v>
      </c>
      <c r="E2347" s="70">
        <f>IF('FT Employment'!BA$30&lt;0,"N/A",'FT Employment'!BA$30)</f>
        <v>0</v>
      </c>
      <c r="F2347" s="70" t="s">
        <v>432</v>
      </c>
      <c r="G2347" s="75" t="s">
        <v>440</v>
      </c>
    </row>
    <row r="2348" spans="1:7">
      <c r="A2348" s="71">
        <v>2003</v>
      </c>
      <c r="B2348" s="71" t="s">
        <v>418</v>
      </c>
      <c r="C2348" t="s">
        <v>208</v>
      </c>
      <c r="D2348" s="71" t="s">
        <v>4</v>
      </c>
      <c r="E2348" s="70">
        <f>IF('FT Employment'!BA$31&lt;0,"N/A",'FT Employment'!BA$31)</f>
        <v>10664</v>
      </c>
      <c r="F2348" s="70" t="s">
        <v>432</v>
      </c>
      <c r="G2348" s="75" t="s">
        <v>441</v>
      </c>
    </row>
    <row r="2349" spans="1:7">
      <c r="A2349" s="71">
        <v>2003</v>
      </c>
      <c r="B2349" s="71" t="s">
        <v>418</v>
      </c>
      <c r="C2349" t="s">
        <v>42</v>
      </c>
      <c r="D2349" s="71" t="s">
        <v>4</v>
      </c>
      <c r="E2349" s="70">
        <f>IF('FT Employment'!BA$43&lt;0,"N/A",'FT Employment'!BA$43)</f>
        <v>4162</v>
      </c>
      <c r="F2349" s="70" t="s">
        <v>432</v>
      </c>
      <c r="G2349" s="75" t="s">
        <v>237</v>
      </c>
    </row>
    <row r="2350" spans="1:7">
      <c r="A2350" s="71">
        <v>2003</v>
      </c>
      <c r="B2350" s="71" t="s">
        <v>418</v>
      </c>
      <c r="C2350" t="s">
        <v>43</v>
      </c>
      <c r="D2350" s="71" t="s">
        <v>4</v>
      </c>
      <c r="E2350" s="70">
        <f>IF('FT Employment'!BA$12&lt;0,"N/A",'FT Employment'!BA$12)</f>
        <v>18687</v>
      </c>
      <c r="F2350" s="70" t="s">
        <v>432</v>
      </c>
      <c r="G2350" s="75" t="s">
        <v>438</v>
      </c>
    </row>
    <row r="2351" spans="1:7">
      <c r="A2351" s="71">
        <v>2003</v>
      </c>
      <c r="B2351" s="71" t="s">
        <v>418</v>
      </c>
      <c r="C2351" t="s">
        <v>44</v>
      </c>
      <c r="D2351" s="71" t="s">
        <v>4</v>
      </c>
      <c r="E2351" s="70">
        <f>IF('FT Employment'!BA$14&lt;0,"N/A",'FT Employment'!BA$14)</f>
        <v>624530</v>
      </c>
      <c r="F2351" s="70" t="s">
        <v>442</v>
      </c>
      <c r="G2351" s="75" t="s">
        <v>71</v>
      </c>
    </row>
    <row r="2352" spans="1:7">
      <c r="A2352" s="71">
        <v>2003</v>
      </c>
      <c r="B2352" s="71" t="s">
        <v>418</v>
      </c>
      <c r="C2352" t="s">
        <v>45</v>
      </c>
      <c r="D2352" s="71" t="s">
        <v>4</v>
      </c>
      <c r="E2352" s="70">
        <f>IF('FT Employment'!BA$54&lt;0,"N/A",'FT Employment'!BA$54)</f>
        <v>0</v>
      </c>
      <c r="F2352" s="70" t="s">
        <v>422</v>
      </c>
      <c r="G2352" s="75" t="s">
        <v>422</v>
      </c>
    </row>
    <row r="2353" spans="1:7">
      <c r="A2353" s="71">
        <v>2003</v>
      </c>
      <c r="B2353" s="71" t="s">
        <v>418</v>
      </c>
      <c r="C2353" t="s">
        <v>46</v>
      </c>
      <c r="D2353" s="71" t="s">
        <v>4</v>
      </c>
      <c r="E2353" s="70">
        <f>IF('FT Employment'!BA$53&lt;0,"N/A",'FT Employment'!BA$53)</f>
        <v>140990</v>
      </c>
      <c r="F2353" s="70" t="s">
        <v>425</v>
      </c>
      <c r="G2353" s="75" t="s">
        <v>426</v>
      </c>
    </row>
    <row r="2354" spans="1:7">
      <c r="A2354" s="71">
        <v>2004</v>
      </c>
      <c r="B2354" s="71" t="s">
        <v>418</v>
      </c>
      <c r="C2354" t="s">
        <v>5</v>
      </c>
      <c r="D2354" s="71" t="s">
        <v>4</v>
      </c>
      <c r="E2354" s="70">
        <f>IF('FT Employment'!AV$11&lt;0,"N/A",'FT Employment'!AV$11)</f>
        <v>2445287</v>
      </c>
      <c r="F2354" s="70"/>
    </row>
    <row r="2355" spans="1:7">
      <c r="A2355" s="71">
        <v>2004</v>
      </c>
      <c r="B2355" s="71" t="s">
        <v>418</v>
      </c>
      <c r="C2355" t="s">
        <v>6</v>
      </c>
      <c r="D2355" s="71" t="s">
        <v>4</v>
      </c>
      <c r="E2355" s="70">
        <f>IF('FT Employment'!AV$33&lt;0,"N/A",'FT Employment'!AV$33)</f>
        <v>109108</v>
      </c>
      <c r="F2355" s="70" t="s">
        <v>425</v>
      </c>
      <c r="G2355" s="75" t="s">
        <v>426</v>
      </c>
    </row>
    <row r="2356" spans="1:7">
      <c r="A2356" s="71">
        <v>2004</v>
      </c>
      <c r="B2356" s="71" t="s">
        <v>418</v>
      </c>
      <c r="C2356" t="s">
        <v>7</v>
      </c>
      <c r="D2356" s="71" t="s">
        <v>4</v>
      </c>
      <c r="E2356" s="70">
        <f>IF('FT Employment'!AV$37&lt;0,"N/A",'FT Employment'!AV$37)</f>
        <v>21471</v>
      </c>
      <c r="F2356" s="70" t="s">
        <v>425</v>
      </c>
      <c r="G2356" s="75" t="s">
        <v>426</v>
      </c>
    </row>
    <row r="2357" spans="1:7">
      <c r="A2357" s="71">
        <v>2004</v>
      </c>
      <c r="B2357" s="71" t="s">
        <v>418</v>
      </c>
      <c r="C2357" t="s">
        <v>8</v>
      </c>
      <c r="D2357" s="71" t="s">
        <v>4</v>
      </c>
      <c r="E2357" s="70">
        <f>IF('FT Employment'!AV$36&lt;0,"N/A",'FT Employment'!AV$36)</f>
        <v>57752</v>
      </c>
      <c r="F2357" s="70" t="s">
        <v>427</v>
      </c>
      <c r="G2357" s="75" t="s">
        <v>428</v>
      </c>
    </row>
    <row r="2358" spans="1:7">
      <c r="A2358" s="71">
        <v>2004</v>
      </c>
      <c r="B2358" s="71" t="s">
        <v>418</v>
      </c>
      <c r="C2358" t="s">
        <v>9</v>
      </c>
      <c r="D2358" s="71" t="s">
        <v>4</v>
      </c>
      <c r="E2358" s="70">
        <f>IF('FT Employment'!AV$13&lt;0,"N/A",'FT Employment'!AV$13)</f>
        <v>663708</v>
      </c>
      <c r="F2358" s="70" t="s">
        <v>429</v>
      </c>
      <c r="G2358" s="75" t="s">
        <v>422</v>
      </c>
    </row>
    <row r="2359" spans="1:7">
      <c r="A2359" s="71">
        <v>2004</v>
      </c>
      <c r="B2359" s="71" t="s">
        <v>418</v>
      </c>
      <c r="C2359" t="s">
        <v>10</v>
      </c>
      <c r="D2359" s="71" t="s">
        <v>4</v>
      </c>
      <c r="E2359" s="70">
        <f>IF('FT Employment'!AV$46&lt;0,"N/A",'FT Employment'!AV$46)</f>
        <v>150711</v>
      </c>
      <c r="F2359" s="70" t="s">
        <v>427</v>
      </c>
      <c r="G2359" s="75" t="s">
        <v>428</v>
      </c>
    </row>
    <row r="2360" spans="1:7">
      <c r="A2360" s="71">
        <v>2004</v>
      </c>
      <c r="B2360" s="71" t="s">
        <v>418</v>
      </c>
      <c r="C2360" t="s">
        <v>11</v>
      </c>
      <c r="D2360" s="71" t="s">
        <v>4</v>
      </c>
      <c r="E2360" s="70">
        <f>IF('FT Employment'!AV$47&lt;0,"N/A",'FT Employment'!AV$47)</f>
        <v>150711</v>
      </c>
      <c r="F2360" s="70" t="s">
        <v>427</v>
      </c>
      <c r="G2360" s="75" t="s">
        <v>428</v>
      </c>
    </row>
    <row r="2361" spans="1:7">
      <c r="A2361" s="71">
        <v>2004</v>
      </c>
      <c r="B2361" s="71" t="s">
        <v>418</v>
      </c>
      <c r="C2361" t="s">
        <v>13</v>
      </c>
      <c r="D2361" s="71" t="s">
        <v>4</v>
      </c>
      <c r="E2361" s="70">
        <f>IF(E2360="N/A","N/A",E2359-E2360)</f>
        <v>0</v>
      </c>
      <c r="F2361" s="70" t="s">
        <v>427</v>
      </c>
      <c r="G2361" s="75" t="s">
        <v>428</v>
      </c>
    </row>
    <row r="2362" spans="1:7">
      <c r="A2362" s="71">
        <v>2004</v>
      </c>
      <c r="B2362" s="71" t="s">
        <v>418</v>
      </c>
      <c r="C2362" t="s">
        <v>14</v>
      </c>
      <c r="D2362" s="71" t="s">
        <v>4</v>
      </c>
      <c r="E2362" s="70">
        <f>IF('FT Employment'!AV$34&lt;0,"N/A",'FT Employment'!AV$34)</f>
        <v>0</v>
      </c>
      <c r="F2362" s="70" t="s">
        <v>427</v>
      </c>
      <c r="G2362" s="75" t="s">
        <v>431</v>
      </c>
    </row>
    <row r="2363" spans="1:7">
      <c r="A2363" s="71">
        <v>2004</v>
      </c>
      <c r="B2363" s="71" t="s">
        <v>418</v>
      </c>
      <c r="C2363" t="s">
        <v>15</v>
      </c>
      <c r="D2363" s="71" t="s">
        <v>4</v>
      </c>
      <c r="E2363" s="70">
        <f>IF('FT Employment'!AV$35&lt;0,"N/A",'FT Employment'!AV$35)</f>
        <v>0</v>
      </c>
      <c r="F2363" s="70" t="s">
        <v>427</v>
      </c>
      <c r="G2363" s="75" t="s">
        <v>431</v>
      </c>
    </row>
    <row r="2364" spans="1:7">
      <c r="A2364" s="71">
        <v>2004</v>
      </c>
      <c r="B2364" s="71" t="s">
        <v>418</v>
      </c>
      <c r="C2364" t="s">
        <v>16</v>
      </c>
      <c r="D2364" s="71" t="s">
        <v>4</v>
      </c>
      <c r="E2364" s="70">
        <f>IF(E2363="N/A","N/A",E2362-E2363)</f>
        <v>0</v>
      </c>
      <c r="F2364" s="70" t="s">
        <v>427</v>
      </c>
      <c r="G2364" s="75" t="s">
        <v>431</v>
      </c>
    </row>
    <row r="2365" spans="1:7">
      <c r="A2365" s="71">
        <v>2004</v>
      </c>
      <c r="B2365" s="71" t="s">
        <v>418</v>
      </c>
      <c r="C2365" t="s">
        <v>17</v>
      </c>
      <c r="D2365" s="71" t="s">
        <v>4</v>
      </c>
      <c r="E2365" s="70">
        <f>IF('FT Employment'!AV$16&lt;0,"N/A",'FT Employment'!AV$16)</f>
        <v>34857</v>
      </c>
      <c r="F2365" s="70" t="s">
        <v>427</v>
      </c>
      <c r="G2365" s="75" t="s">
        <v>428</v>
      </c>
    </row>
    <row r="2366" spans="1:7">
      <c r="A2366" s="71">
        <v>2004</v>
      </c>
      <c r="B2366" s="71" t="s">
        <v>418</v>
      </c>
      <c r="C2366" t="s">
        <v>18</v>
      </c>
      <c r="D2366" s="71" t="s">
        <v>4</v>
      </c>
      <c r="E2366" s="70">
        <f>IF('FT Employment'!AV$41&lt;0,"N/A",'FT Employment'!AV$41)</f>
        <v>2808</v>
      </c>
      <c r="F2366" s="70" t="s">
        <v>432</v>
      </c>
      <c r="G2366" s="75" t="s">
        <v>430</v>
      </c>
    </row>
    <row r="2367" spans="1:7">
      <c r="A2367" s="71">
        <v>2004</v>
      </c>
      <c r="B2367" s="71" t="s">
        <v>418</v>
      </c>
      <c r="C2367" t="s">
        <v>19</v>
      </c>
      <c r="D2367" s="71" t="s">
        <v>4</v>
      </c>
      <c r="E2367" s="70">
        <f>IF('FT Employment'!AV$15&lt;0,"N/A",'FT Employment'!AV$15)</f>
        <v>46845</v>
      </c>
      <c r="F2367" s="70" t="s">
        <v>427</v>
      </c>
      <c r="G2367" s="75" t="s">
        <v>430</v>
      </c>
    </row>
    <row r="2368" spans="1:7">
      <c r="A2368" s="71">
        <v>2004</v>
      </c>
      <c r="B2368" s="71" t="s">
        <v>418</v>
      </c>
      <c r="C2368" t="s">
        <v>20</v>
      </c>
      <c r="D2368" s="71" t="s">
        <v>4</v>
      </c>
      <c r="E2368" s="70">
        <f>IF('FT Employment'!AV$52&lt;0,"N/A",'FT Employment'!AV$52)</f>
        <v>4643</v>
      </c>
      <c r="F2368" s="70" t="s">
        <v>432</v>
      </c>
      <c r="G2368" s="75" t="s">
        <v>430</v>
      </c>
    </row>
    <row r="2369" spans="1:7">
      <c r="A2369" s="71">
        <v>2004</v>
      </c>
      <c r="B2369" s="71" t="s">
        <v>418</v>
      </c>
      <c r="C2369" t="s">
        <v>21</v>
      </c>
      <c r="D2369" s="71" t="s">
        <v>4</v>
      </c>
      <c r="E2369" s="70">
        <f>IF('FT Employment'!AV$48&lt;0,"N/A",'FT Employment'!AV$48)</f>
        <v>8622</v>
      </c>
      <c r="F2369" s="70" t="s">
        <v>434</v>
      </c>
      <c r="G2369" s="75" t="s">
        <v>422</v>
      </c>
    </row>
    <row r="2370" spans="1:7">
      <c r="A2370" s="71">
        <v>2004</v>
      </c>
      <c r="B2370" s="71" t="s">
        <v>418</v>
      </c>
      <c r="C2370" t="s">
        <v>421</v>
      </c>
      <c r="D2370" s="71" t="s">
        <v>4</v>
      </c>
      <c r="E2370" s="70">
        <f>IF('FT Employment'!AV$38&lt;0,"N/A",'FT Employment'!AV$38)</f>
        <v>271064</v>
      </c>
      <c r="F2370" s="70" t="s">
        <v>427</v>
      </c>
      <c r="G2370" s="75" t="s">
        <v>433</v>
      </c>
    </row>
    <row r="2371" spans="1:7">
      <c r="A2371" s="71">
        <v>2004</v>
      </c>
      <c r="B2371" s="71" t="s">
        <v>418</v>
      </c>
      <c r="C2371" t="s">
        <v>22</v>
      </c>
      <c r="D2371" s="71" t="s">
        <v>4</v>
      </c>
      <c r="E2371" s="70">
        <f>IF('FT Employment'!AV$39&lt;0,"N/A",'FT Employment'!AV$39)</f>
        <v>127933</v>
      </c>
      <c r="F2371" s="70" t="s">
        <v>427</v>
      </c>
      <c r="G2371" s="75" t="s">
        <v>433</v>
      </c>
    </row>
    <row r="2372" spans="1:7">
      <c r="A2372" s="71">
        <v>2004</v>
      </c>
      <c r="B2372" s="71" t="s">
        <v>418</v>
      </c>
      <c r="C2372" t="s">
        <v>23</v>
      </c>
      <c r="D2372" s="71" t="s">
        <v>4</v>
      </c>
      <c r="E2372" s="70">
        <f>IF('FT Employment'!AV$40&lt;0,"N/A",'FT Employment'!AV$40)</f>
        <v>143131</v>
      </c>
      <c r="F2372" s="70" t="s">
        <v>427</v>
      </c>
      <c r="G2372" s="75" t="s">
        <v>433</v>
      </c>
    </row>
    <row r="2373" spans="1:7">
      <c r="A2373" s="71">
        <v>2004</v>
      </c>
      <c r="B2373" s="71" t="s">
        <v>418</v>
      </c>
      <c r="C2373" t="s">
        <v>24</v>
      </c>
      <c r="D2373" s="71" t="s">
        <v>4</v>
      </c>
      <c r="E2373" s="70">
        <f>IF('FT Employment'!AV$32&lt;0,"N/A",'FT Employment'!AV$32)</f>
        <v>64564</v>
      </c>
      <c r="F2373" s="70" t="s">
        <v>435</v>
      </c>
      <c r="G2373" s="75" t="s">
        <v>436</v>
      </c>
    </row>
    <row r="2374" spans="1:7">
      <c r="A2374" s="71">
        <v>2004</v>
      </c>
      <c r="B2374" s="71" t="s">
        <v>418</v>
      </c>
      <c r="C2374" t="s">
        <v>25</v>
      </c>
      <c r="D2374" s="71" t="s">
        <v>4</v>
      </c>
      <c r="E2374" s="70">
        <f>IF('FT Employment'!AV$42&lt;0,"N/A",'FT Employment'!AV$42)</f>
        <v>16248</v>
      </c>
      <c r="F2374" s="70" t="s">
        <v>434</v>
      </c>
      <c r="G2374" s="75" t="s">
        <v>437</v>
      </c>
    </row>
    <row r="2375" spans="1:7">
      <c r="A2375" s="71">
        <v>2004</v>
      </c>
      <c r="B2375" s="71" t="s">
        <v>418</v>
      </c>
      <c r="C2375" t="s">
        <v>26</v>
      </c>
      <c r="D2375" s="71" t="s">
        <v>4</v>
      </c>
      <c r="E2375" s="70">
        <f>IF('FT Employment'!AV$45&lt;0,"N/A",'FT Employment'!AV$45)</f>
        <v>23606</v>
      </c>
      <c r="F2375" s="70" t="s">
        <v>427</v>
      </c>
      <c r="G2375" s="75" t="s">
        <v>69</v>
      </c>
    </row>
    <row r="2376" spans="1:7">
      <c r="A2376" s="71">
        <v>2004</v>
      </c>
      <c r="B2376" s="71" t="s">
        <v>418</v>
      </c>
      <c r="C2376" t="s">
        <v>27</v>
      </c>
      <c r="D2376" s="71" t="s">
        <v>4</v>
      </c>
      <c r="E2376" s="70">
        <f>IF('FT Employment'!AV$44&lt;0,"N/A",'FT Employment'!AV$44)</f>
        <v>182108</v>
      </c>
      <c r="F2376" s="70" t="s">
        <v>427</v>
      </c>
      <c r="G2376" s="75" t="s">
        <v>69</v>
      </c>
    </row>
    <row r="2377" spans="1:7">
      <c r="A2377" s="71">
        <v>2004</v>
      </c>
      <c r="B2377" s="71" t="s">
        <v>418</v>
      </c>
      <c r="C2377" t="s">
        <v>28</v>
      </c>
      <c r="D2377" s="71" t="s">
        <v>4</v>
      </c>
      <c r="E2377" s="70">
        <f>IF('FT Employment'!AV$51&lt;0,"N/A",'FT Employment'!AV$51)</f>
        <v>0</v>
      </c>
      <c r="F2377" s="70" t="s">
        <v>422</v>
      </c>
      <c r="G2377" s="76" t="s">
        <v>422</v>
      </c>
    </row>
    <row r="2378" spans="1:7">
      <c r="A2378" s="71">
        <v>2004</v>
      </c>
      <c r="B2378" s="71" t="s">
        <v>418</v>
      </c>
      <c r="C2378" t="s">
        <v>29</v>
      </c>
      <c r="D2378" s="71" t="s">
        <v>4</v>
      </c>
      <c r="E2378" s="70">
        <f>IF('FT Employment'!AV$50&lt;0,"N/A",'FT Employment'!AV$50)</f>
        <v>0</v>
      </c>
      <c r="F2378" s="70" t="s">
        <v>422</v>
      </c>
      <c r="G2378" s="76" t="s">
        <v>422</v>
      </c>
    </row>
    <row r="2379" spans="1:7">
      <c r="A2379" s="71">
        <v>2004</v>
      </c>
      <c r="B2379" s="71" t="s">
        <v>418</v>
      </c>
      <c r="C2379" t="s">
        <v>30</v>
      </c>
      <c r="D2379" s="71" t="s">
        <v>4</v>
      </c>
      <c r="E2379" s="70">
        <f>IF('FT Employment'!AV$56&lt;0,"N/A",'FT Employment'!AV$56)</f>
        <v>0</v>
      </c>
      <c r="F2379" s="70" t="s">
        <v>422</v>
      </c>
      <c r="G2379" s="76" t="s">
        <v>422</v>
      </c>
    </row>
    <row r="2380" spans="1:7">
      <c r="A2380" s="71">
        <v>2004</v>
      </c>
      <c r="B2380" s="71" t="s">
        <v>418</v>
      </c>
      <c r="C2380" t="s">
        <v>31</v>
      </c>
      <c r="D2380" s="71" t="s">
        <v>4</v>
      </c>
      <c r="E2380" s="70">
        <f>IF('FT Employment'!AV$57&lt;0,"N/A",'FT Employment'!AV$57)</f>
        <v>0</v>
      </c>
      <c r="F2380" s="70" t="s">
        <v>422</v>
      </c>
      <c r="G2380" s="76" t="s">
        <v>422</v>
      </c>
    </row>
    <row r="2381" spans="1:7">
      <c r="A2381" s="71">
        <v>2004</v>
      </c>
      <c r="B2381" s="71" t="s">
        <v>418</v>
      </c>
      <c r="C2381" t="s">
        <v>32</v>
      </c>
      <c r="D2381" s="71" t="s">
        <v>4</v>
      </c>
      <c r="E2381" s="70">
        <f>IF('FT Employment'!AV$58&lt;0,"N/A",'FT Employment'!AV$58)</f>
        <v>0</v>
      </c>
      <c r="F2381" s="70" t="s">
        <v>422</v>
      </c>
      <c r="G2381" s="76" t="s">
        <v>422</v>
      </c>
    </row>
    <row r="2382" spans="1:7">
      <c r="A2382" s="71">
        <v>2004</v>
      </c>
      <c r="B2382" s="71" t="s">
        <v>418</v>
      </c>
      <c r="C2382" t="s">
        <v>33</v>
      </c>
      <c r="D2382" s="71" t="s">
        <v>4</v>
      </c>
      <c r="E2382" s="70">
        <f>IF('FT Employment'!AV$59&lt;0,"N/A",'FT Employment'!AV$59)</f>
        <v>0</v>
      </c>
      <c r="F2382" s="70" t="s">
        <v>422</v>
      </c>
      <c r="G2382" s="76" t="s">
        <v>422</v>
      </c>
    </row>
    <row r="2383" spans="1:7">
      <c r="A2383" s="71">
        <v>2004</v>
      </c>
      <c r="B2383" s="71" t="s">
        <v>418</v>
      </c>
      <c r="C2383" t="s">
        <v>34</v>
      </c>
      <c r="D2383" s="71" t="s">
        <v>4</v>
      </c>
      <c r="E2383" s="70">
        <f>IF('FT Employment'!AV$17&lt;0,"N/A",'FT Employment'!AV$17)</f>
        <v>10594</v>
      </c>
      <c r="F2383" s="70" t="s">
        <v>432</v>
      </c>
      <c r="G2383" s="76" t="s">
        <v>443</v>
      </c>
    </row>
    <row r="2384" spans="1:7">
      <c r="A2384" s="71">
        <v>2004</v>
      </c>
      <c r="B2384" s="71" t="s">
        <v>418</v>
      </c>
      <c r="C2384" t="s">
        <v>35</v>
      </c>
      <c r="D2384" s="71" t="s">
        <v>4</v>
      </c>
      <c r="E2384" s="70">
        <f>IF('FT Employment'!AV$18&lt;0,"N/A",'FT Employment'!AV$18)</f>
        <v>0</v>
      </c>
      <c r="F2384" s="70" t="s">
        <v>432</v>
      </c>
      <c r="G2384" s="75" t="s">
        <v>439</v>
      </c>
    </row>
    <row r="2385" spans="1:7">
      <c r="A2385" s="71">
        <v>2004</v>
      </c>
      <c r="B2385" s="71" t="s">
        <v>418</v>
      </c>
      <c r="C2385" t="s">
        <v>36</v>
      </c>
      <c r="D2385" s="71" t="s">
        <v>4</v>
      </c>
      <c r="E2385" s="70">
        <f>IF('FT Employment'!AV$19&lt;0,"N/A",'FT Employment'!AV$19)</f>
        <v>0</v>
      </c>
      <c r="F2385" s="70" t="s">
        <v>432</v>
      </c>
      <c r="G2385" s="75" t="s">
        <v>439</v>
      </c>
    </row>
    <row r="2386" spans="1:7">
      <c r="A2386" s="71">
        <v>2004</v>
      </c>
      <c r="B2386" s="71" t="s">
        <v>418</v>
      </c>
      <c r="C2386" t="s">
        <v>37</v>
      </c>
      <c r="D2386" s="71" t="s">
        <v>4</v>
      </c>
      <c r="E2386" s="70">
        <f>IF('FT Employment'!AV$20&lt;0,"N/A",'FT Employment'!AV$20)</f>
        <v>0</v>
      </c>
      <c r="F2386" s="70" t="s">
        <v>432</v>
      </c>
      <c r="G2386" s="75" t="s">
        <v>439</v>
      </c>
    </row>
    <row r="2387" spans="1:7">
      <c r="A2387" s="71">
        <v>2004</v>
      </c>
      <c r="B2387" s="71" t="s">
        <v>418</v>
      </c>
      <c r="C2387" t="s">
        <v>38</v>
      </c>
      <c r="D2387" s="71" t="s">
        <v>4</v>
      </c>
      <c r="E2387" s="70">
        <f>IF('FT Employment'!AV$28&lt;0,"N/A",'FT Employment'!AV$28)</f>
        <v>0</v>
      </c>
      <c r="F2387" s="70" t="s">
        <v>432</v>
      </c>
      <c r="G2387" s="75" t="s">
        <v>440</v>
      </c>
    </row>
    <row r="2388" spans="1:7">
      <c r="A2388" s="71">
        <v>2004</v>
      </c>
      <c r="B2388" s="71" t="s">
        <v>418</v>
      </c>
      <c r="C2388" t="s">
        <v>39</v>
      </c>
      <c r="D2388" s="71" t="s">
        <v>4</v>
      </c>
      <c r="E2388" s="70">
        <f>IF('FT Employment'!AV$29&lt;0,"N/A",'FT Employment'!AV$29)</f>
        <v>0</v>
      </c>
      <c r="F2388" s="70" t="s">
        <v>432</v>
      </c>
      <c r="G2388" s="75" t="s">
        <v>440</v>
      </c>
    </row>
    <row r="2389" spans="1:7">
      <c r="A2389" s="71">
        <v>2004</v>
      </c>
      <c r="B2389" s="71" t="s">
        <v>418</v>
      </c>
      <c r="C2389" t="s">
        <v>40</v>
      </c>
      <c r="D2389" s="71" t="s">
        <v>4</v>
      </c>
      <c r="E2389" s="70">
        <f>IF('FT Employment'!AV$30&lt;0,"N/A",'FT Employment'!AV$30)</f>
        <v>0</v>
      </c>
      <c r="F2389" s="70" t="s">
        <v>432</v>
      </c>
      <c r="G2389" s="75" t="s">
        <v>440</v>
      </c>
    </row>
    <row r="2390" spans="1:7">
      <c r="A2390" s="71">
        <v>2004</v>
      </c>
      <c r="B2390" s="71" t="s">
        <v>418</v>
      </c>
      <c r="C2390" t="s">
        <v>208</v>
      </c>
      <c r="D2390" s="71" t="s">
        <v>4</v>
      </c>
      <c r="E2390" s="70">
        <f>IF('FT Employment'!AV$31&lt;0,"N/A",'FT Employment'!AV$31)</f>
        <v>10594</v>
      </c>
      <c r="F2390" s="70" t="s">
        <v>432</v>
      </c>
      <c r="G2390" s="75" t="s">
        <v>441</v>
      </c>
    </row>
    <row r="2391" spans="1:7">
      <c r="A2391" s="71">
        <v>2004</v>
      </c>
      <c r="B2391" s="71" t="s">
        <v>418</v>
      </c>
      <c r="C2391" t="s">
        <v>42</v>
      </c>
      <c r="D2391" s="71" t="s">
        <v>4</v>
      </c>
      <c r="E2391" s="70">
        <f>IF('FT Employment'!AV$43&lt;0,"N/A",'FT Employment'!AV$43)</f>
        <v>4065</v>
      </c>
      <c r="F2391" s="70" t="s">
        <v>432</v>
      </c>
      <c r="G2391" s="75" t="s">
        <v>237</v>
      </c>
    </row>
    <row r="2392" spans="1:7">
      <c r="A2392" s="71">
        <v>2004</v>
      </c>
      <c r="B2392" s="71" t="s">
        <v>418</v>
      </c>
      <c r="C2392" t="s">
        <v>43</v>
      </c>
      <c r="D2392" s="71" t="s">
        <v>4</v>
      </c>
      <c r="E2392" s="70">
        <f>IF('FT Employment'!AV$12&lt;0,"N/A",'FT Employment'!AV$12)</f>
        <v>19216</v>
      </c>
      <c r="F2392" s="70" t="s">
        <v>432</v>
      </c>
      <c r="G2392" s="75" t="s">
        <v>438</v>
      </c>
    </row>
    <row r="2393" spans="1:7">
      <c r="A2393" s="71">
        <v>2004</v>
      </c>
      <c r="B2393" s="71" t="s">
        <v>418</v>
      </c>
      <c r="C2393" t="s">
        <v>44</v>
      </c>
      <c r="D2393" s="71" t="s">
        <v>4</v>
      </c>
      <c r="E2393" s="70">
        <f>IF('FT Employment'!AV$14&lt;0,"N/A",'FT Employment'!AV$14)</f>
        <v>611238</v>
      </c>
      <c r="F2393" s="70" t="s">
        <v>442</v>
      </c>
      <c r="G2393" s="75" t="s">
        <v>71</v>
      </c>
    </row>
    <row r="2394" spans="1:7">
      <c r="A2394" s="71">
        <v>2004</v>
      </c>
      <c r="B2394" s="71" t="s">
        <v>418</v>
      </c>
      <c r="C2394" t="s">
        <v>45</v>
      </c>
      <c r="D2394" s="71" t="s">
        <v>4</v>
      </c>
      <c r="E2394" s="70">
        <f>IF('FT Employment'!AV$54&lt;0,"N/A",'FT Employment'!AV$54)</f>
        <v>0</v>
      </c>
      <c r="F2394" s="70" t="s">
        <v>422</v>
      </c>
      <c r="G2394" s="75" t="s">
        <v>422</v>
      </c>
    </row>
    <row r="2395" spans="1:7">
      <c r="A2395" s="71">
        <v>2004</v>
      </c>
      <c r="B2395" s="71" t="s">
        <v>418</v>
      </c>
      <c r="C2395" t="s">
        <v>46</v>
      </c>
      <c r="D2395" s="71" t="s">
        <v>4</v>
      </c>
      <c r="E2395" s="70">
        <f>IF('FT Employment'!AV$53&lt;0,"N/A",'FT Employment'!AV$53)</f>
        <v>142059</v>
      </c>
      <c r="F2395" s="70" t="s">
        <v>425</v>
      </c>
      <c r="G2395" s="75" t="s">
        <v>426</v>
      </c>
    </row>
    <row r="2396" spans="1:7">
      <c r="A2396" s="71">
        <v>2005</v>
      </c>
      <c r="B2396" s="71" t="s">
        <v>418</v>
      </c>
      <c r="C2396" t="s">
        <v>5</v>
      </c>
      <c r="D2396" s="71" t="s">
        <v>4</v>
      </c>
      <c r="E2396" s="70">
        <f>IF('FT Employment'!AQ$11&lt;0,"N/A",'FT Employment'!AQ$11)</f>
        <v>2437559</v>
      </c>
      <c r="F2396" s="70"/>
    </row>
    <row r="2397" spans="1:7">
      <c r="A2397" s="71">
        <v>2005</v>
      </c>
      <c r="B2397" s="71" t="s">
        <v>418</v>
      </c>
      <c r="C2397" t="s">
        <v>6</v>
      </c>
      <c r="D2397" s="71" t="s">
        <v>4</v>
      </c>
      <c r="E2397" s="70">
        <f>IF('FT Employment'!AQ$33&lt;0,"N/A",'FT Employment'!AQ$33)</f>
        <v>106512</v>
      </c>
      <c r="F2397" s="70" t="s">
        <v>425</v>
      </c>
      <c r="G2397" s="75" t="s">
        <v>426</v>
      </c>
    </row>
    <row r="2398" spans="1:7">
      <c r="A2398" s="71">
        <v>2005</v>
      </c>
      <c r="B2398" s="71" t="s">
        <v>418</v>
      </c>
      <c r="C2398" t="s">
        <v>7</v>
      </c>
      <c r="D2398" s="71" t="s">
        <v>4</v>
      </c>
      <c r="E2398" s="70">
        <f>IF('FT Employment'!AQ$37&lt;0,"N/A",'FT Employment'!AQ$37)</f>
        <v>23164</v>
      </c>
      <c r="F2398" s="70" t="s">
        <v>425</v>
      </c>
      <c r="G2398" s="75" t="s">
        <v>426</v>
      </c>
    </row>
    <row r="2399" spans="1:7">
      <c r="A2399" s="71">
        <v>2005</v>
      </c>
      <c r="B2399" s="71" t="s">
        <v>418</v>
      </c>
      <c r="C2399" t="s">
        <v>8</v>
      </c>
      <c r="D2399" s="71" t="s">
        <v>4</v>
      </c>
      <c r="E2399" s="70">
        <f>IF('FT Employment'!AQ$36&lt;0,"N/A",'FT Employment'!AQ$36)</f>
        <v>58399</v>
      </c>
      <c r="F2399" s="70" t="s">
        <v>427</v>
      </c>
      <c r="G2399" s="75" t="s">
        <v>428</v>
      </c>
    </row>
    <row r="2400" spans="1:7">
      <c r="A2400" s="71">
        <v>2005</v>
      </c>
      <c r="B2400" s="71" t="s">
        <v>418</v>
      </c>
      <c r="C2400" t="s">
        <v>9</v>
      </c>
      <c r="D2400" s="71" t="s">
        <v>4</v>
      </c>
      <c r="E2400" s="70">
        <f>IF('FT Employment'!AQ$13&lt;0,"N/A",'FT Employment'!AQ$13)</f>
        <v>671479</v>
      </c>
      <c r="F2400" s="70" t="s">
        <v>429</v>
      </c>
      <c r="G2400" s="75" t="s">
        <v>422</v>
      </c>
    </row>
    <row r="2401" spans="1:7">
      <c r="A2401" s="71">
        <v>2005</v>
      </c>
      <c r="B2401" s="71" t="s">
        <v>418</v>
      </c>
      <c r="C2401" t="s">
        <v>10</v>
      </c>
      <c r="D2401" s="71" t="s">
        <v>4</v>
      </c>
      <c r="E2401" s="70">
        <f>IF('FT Employment'!AQ$46&lt;0,"N/A",'FT Employment'!AQ$46)</f>
        <v>149797</v>
      </c>
      <c r="F2401" s="70" t="s">
        <v>427</v>
      </c>
      <c r="G2401" s="75" t="s">
        <v>428</v>
      </c>
    </row>
    <row r="2402" spans="1:7">
      <c r="A2402" s="71">
        <v>2005</v>
      </c>
      <c r="B2402" s="71" t="s">
        <v>418</v>
      </c>
      <c r="C2402" t="s">
        <v>11</v>
      </c>
      <c r="D2402" s="71" t="s">
        <v>4</v>
      </c>
      <c r="E2402" s="70">
        <f>IF('FT Employment'!AQ$47&lt;0,"N/A",'FT Employment'!AQ$47)</f>
        <v>149797</v>
      </c>
      <c r="F2402" s="70" t="s">
        <v>427</v>
      </c>
      <c r="G2402" s="75" t="s">
        <v>428</v>
      </c>
    </row>
    <row r="2403" spans="1:7">
      <c r="A2403" s="71">
        <v>2005</v>
      </c>
      <c r="B2403" s="71" t="s">
        <v>418</v>
      </c>
      <c r="C2403" t="s">
        <v>13</v>
      </c>
      <c r="D2403" s="71" t="s">
        <v>4</v>
      </c>
      <c r="E2403" s="70">
        <f>IF(E2402="N/A","N/A",E2401-E2402)</f>
        <v>0</v>
      </c>
      <c r="F2403" s="70" t="s">
        <v>427</v>
      </c>
      <c r="G2403" s="75" t="s">
        <v>428</v>
      </c>
    </row>
    <row r="2404" spans="1:7">
      <c r="A2404" s="71">
        <v>2005</v>
      </c>
      <c r="B2404" s="71" t="s">
        <v>418</v>
      </c>
      <c r="C2404" t="s">
        <v>14</v>
      </c>
      <c r="D2404" s="71" t="s">
        <v>4</v>
      </c>
      <c r="E2404" s="70">
        <f>IF('FT Employment'!AQ$34&lt;0,"N/A",'FT Employment'!AQ$34)</f>
        <v>0</v>
      </c>
      <c r="F2404" s="70" t="s">
        <v>427</v>
      </c>
      <c r="G2404" s="75" t="s">
        <v>431</v>
      </c>
    </row>
    <row r="2405" spans="1:7">
      <c r="A2405" s="71">
        <v>2005</v>
      </c>
      <c r="B2405" s="71" t="s">
        <v>418</v>
      </c>
      <c r="C2405" t="s">
        <v>15</v>
      </c>
      <c r="D2405" s="71" t="s">
        <v>4</v>
      </c>
      <c r="E2405" s="70">
        <f>IF('FT Employment'!AQ$35&lt;0,"N/A",'FT Employment'!AQ$35)</f>
        <v>0</v>
      </c>
      <c r="F2405" s="70" t="s">
        <v>427</v>
      </c>
      <c r="G2405" s="75" t="s">
        <v>431</v>
      </c>
    </row>
    <row r="2406" spans="1:7">
      <c r="A2406" s="71">
        <v>2005</v>
      </c>
      <c r="B2406" s="71" t="s">
        <v>418</v>
      </c>
      <c r="C2406" t="s">
        <v>16</v>
      </c>
      <c r="D2406" s="71" t="s">
        <v>4</v>
      </c>
      <c r="E2406" s="70">
        <f>IF(E2405="N/A","N/A",E2404-E2405)</f>
        <v>0</v>
      </c>
      <c r="F2406" s="70" t="s">
        <v>427</v>
      </c>
      <c r="G2406" s="75" t="s">
        <v>431</v>
      </c>
    </row>
    <row r="2407" spans="1:7">
      <c r="A2407" s="71">
        <v>2005</v>
      </c>
      <c r="B2407" s="71" t="s">
        <v>418</v>
      </c>
      <c r="C2407" t="s">
        <v>17</v>
      </c>
      <c r="D2407" s="71" t="s">
        <v>4</v>
      </c>
      <c r="E2407" s="70">
        <f>IF('FT Employment'!AQ$16&lt;0,"N/A",'FT Employment'!AQ$16)</f>
        <v>35098</v>
      </c>
      <c r="F2407" s="70" t="s">
        <v>427</v>
      </c>
      <c r="G2407" s="75" t="s">
        <v>428</v>
      </c>
    </row>
    <row r="2408" spans="1:7">
      <c r="A2408" s="71">
        <v>2005</v>
      </c>
      <c r="B2408" s="71" t="s">
        <v>418</v>
      </c>
      <c r="C2408" t="s">
        <v>18</v>
      </c>
      <c r="D2408" s="71" t="s">
        <v>4</v>
      </c>
      <c r="E2408" s="70">
        <f>IF('FT Employment'!AQ$41&lt;0,"N/A",'FT Employment'!AQ$41)</f>
        <v>2781</v>
      </c>
      <c r="F2408" s="70" t="s">
        <v>432</v>
      </c>
      <c r="G2408" s="75" t="s">
        <v>430</v>
      </c>
    </row>
    <row r="2409" spans="1:7">
      <c r="A2409" s="71">
        <v>2005</v>
      </c>
      <c r="B2409" s="71" t="s">
        <v>418</v>
      </c>
      <c r="C2409" t="s">
        <v>19</v>
      </c>
      <c r="D2409" s="71" t="s">
        <v>4</v>
      </c>
      <c r="E2409" s="70">
        <f>IF('FT Employment'!AQ$15&lt;0,"N/A",'FT Employment'!AQ$15)</f>
        <v>44332</v>
      </c>
      <c r="F2409" s="70" t="s">
        <v>427</v>
      </c>
      <c r="G2409" s="75" t="s">
        <v>430</v>
      </c>
    </row>
    <row r="2410" spans="1:7">
      <c r="A2410" s="71">
        <v>2005</v>
      </c>
      <c r="B2410" s="71" t="s">
        <v>418</v>
      </c>
      <c r="C2410" t="s">
        <v>20</v>
      </c>
      <c r="D2410" s="71" t="s">
        <v>4</v>
      </c>
      <c r="E2410" s="70">
        <f>IF('FT Employment'!AQ$52&lt;0,"N/A",'FT Employment'!AQ$52)</f>
        <v>4639</v>
      </c>
      <c r="F2410" s="70" t="s">
        <v>432</v>
      </c>
      <c r="G2410" s="75" t="s">
        <v>430</v>
      </c>
    </row>
    <row r="2411" spans="1:7">
      <c r="A2411" s="71">
        <v>2005</v>
      </c>
      <c r="B2411" s="71" t="s">
        <v>418</v>
      </c>
      <c r="C2411" t="s">
        <v>21</v>
      </c>
      <c r="D2411" s="71" t="s">
        <v>4</v>
      </c>
      <c r="E2411" s="70">
        <f>IF('FT Employment'!AQ$48&lt;0,"N/A",'FT Employment'!AQ$48)</f>
        <v>8535</v>
      </c>
      <c r="F2411" s="70" t="s">
        <v>434</v>
      </c>
      <c r="G2411" s="75" t="s">
        <v>422</v>
      </c>
    </row>
    <row r="2412" spans="1:7">
      <c r="A2412" s="71">
        <v>2005</v>
      </c>
      <c r="B2412" s="71" t="s">
        <v>418</v>
      </c>
      <c r="C2412" t="s">
        <v>421</v>
      </c>
      <c r="D2412" s="71" t="s">
        <v>4</v>
      </c>
      <c r="E2412" s="70">
        <f>IF('FT Employment'!AQ$38&lt;0,"N/A",'FT Employment'!AQ$38)</f>
        <v>267767</v>
      </c>
      <c r="F2412" s="70" t="s">
        <v>427</v>
      </c>
      <c r="G2412" s="75" t="s">
        <v>433</v>
      </c>
    </row>
    <row r="2413" spans="1:7">
      <c r="A2413" s="71">
        <v>2005</v>
      </c>
      <c r="B2413" s="71" t="s">
        <v>418</v>
      </c>
      <c r="C2413" t="s">
        <v>22</v>
      </c>
      <c r="D2413" s="71" t="s">
        <v>4</v>
      </c>
      <c r="E2413" s="70">
        <f>IF('FT Employment'!AQ$39&lt;0,"N/A",'FT Employment'!AQ$39)</f>
        <v>125163</v>
      </c>
      <c r="F2413" s="70" t="s">
        <v>427</v>
      </c>
      <c r="G2413" s="75" t="s">
        <v>433</v>
      </c>
    </row>
    <row r="2414" spans="1:7">
      <c r="A2414" s="71">
        <v>2005</v>
      </c>
      <c r="B2414" s="71" t="s">
        <v>418</v>
      </c>
      <c r="C2414" t="s">
        <v>23</v>
      </c>
      <c r="D2414" s="71" t="s">
        <v>4</v>
      </c>
      <c r="E2414" s="70">
        <f>IF('FT Employment'!AQ$40&lt;0,"N/A",'FT Employment'!AQ$40)</f>
        <v>142604</v>
      </c>
      <c r="F2414" s="70" t="s">
        <v>427</v>
      </c>
      <c r="G2414" s="75" t="s">
        <v>433</v>
      </c>
    </row>
    <row r="2415" spans="1:7">
      <c r="A2415" s="71">
        <v>2005</v>
      </c>
      <c r="B2415" s="71" t="s">
        <v>418</v>
      </c>
      <c r="C2415" t="s">
        <v>24</v>
      </c>
      <c r="D2415" s="71" t="s">
        <v>4</v>
      </c>
      <c r="E2415" s="70">
        <f>IF('FT Employment'!AQ$32&lt;0,"N/A",'FT Employment'!AQ$32)</f>
        <v>65387</v>
      </c>
      <c r="F2415" s="70" t="s">
        <v>435</v>
      </c>
      <c r="G2415" s="75" t="s">
        <v>436</v>
      </c>
    </row>
    <row r="2416" spans="1:7">
      <c r="A2416" s="71">
        <v>2005</v>
      </c>
      <c r="B2416" s="71" t="s">
        <v>418</v>
      </c>
      <c r="C2416" t="s">
        <v>25</v>
      </c>
      <c r="D2416" s="71" t="s">
        <v>4</v>
      </c>
      <c r="E2416" s="70">
        <f>IF('FT Employment'!AQ$42&lt;0,"N/A",'FT Employment'!AQ$42)</f>
        <v>15870</v>
      </c>
      <c r="F2416" s="70" t="s">
        <v>434</v>
      </c>
      <c r="G2416" s="75" t="s">
        <v>437</v>
      </c>
    </row>
    <row r="2417" spans="1:7">
      <c r="A2417" s="71">
        <v>2005</v>
      </c>
      <c r="B2417" s="71" t="s">
        <v>418</v>
      </c>
      <c r="C2417" t="s">
        <v>26</v>
      </c>
      <c r="D2417" s="71" t="s">
        <v>4</v>
      </c>
      <c r="E2417" s="70">
        <f>IF('FT Employment'!AQ$45&lt;0,"N/A",'FT Employment'!AQ$45)</f>
        <v>23218</v>
      </c>
      <c r="F2417" s="70" t="s">
        <v>427</v>
      </c>
      <c r="G2417" s="75" t="s">
        <v>69</v>
      </c>
    </row>
    <row r="2418" spans="1:7">
      <c r="A2418" s="71">
        <v>2005</v>
      </c>
      <c r="B2418" s="71" t="s">
        <v>418</v>
      </c>
      <c r="C2418" t="s">
        <v>27</v>
      </c>
      <c r="D2418" s="71" t="s">
        <v>4</v>
      </c>
      <c r="E2418" s="70">
        <f>IF('FT Employment'!AQ$44&lt;0,"N/A",'FT Employment'!AQ$44)</f>
        <v>178736</v>
      </c>
      <c r="F2418" s="70" t="s">
        <v>427</v>
      </c>
      <c r="G2418" s="75" t="s">
        <v>69</v>
      </c>
    </row>
    <row r="2419" spans="1:7">
      <c r="A2419" s="71">
        <v>2005</v>
      </c>
      <c r="B2419" s="71" t="s">
        <v>418</v>
      </c>
      <c r="C2419" t="s">
        <v>28</v>
      </c>
      <c r="D2419" s="71" t="s">
        <v>4</v>
      </c>
      <c r="E2419" s="70">
        <f>IF('FT Employment'!AQ$51&lt;0,"N/A",'FT Employment'!AQ$51)</f>
        <v>0</v>
      </c>
      <c r="F2419" s="70" t="s">
        <v>422</v>
      </c>
      <c r="G2419" s="76" t="s">
        <v>422</v>
      </c>
    </row>
    <row r="2420" spans="1:7">
      <c r="A2420" s="71">
        <v>2005</v>
      </c>
      <c r="B2420" s="71" t="s">
        <v>418</v>
      </c>
      <c r="C2420" t="s">
        <v>29</v>
      </c>
      <c r="D2420" s="71" t="s">
        <v>4</v>
      </c>
      <c r="E2420" s="70">
        <f>IF('FT Employment'!AQ$50&lt;0,"N/A",'FT Employment'!AQ$50)</f>
        <v>0</v>
      </c>
      <c r="F2420" s="70" t="s">
        <v>422</v>
      </c>
      <c r="G2420" s="76" t="s">
        <v>422</v>
      </c>
    </row>
    <row r="2421" spans="1:7">
      <c r="A2421" s="71">
        <v>2005</v>
      </c>
      <c r="B2421" s="71" t="s">
        <v>418</v>
      </c>
      <c r="C2421" t="s">
        <v>30</v>
      </c>
      <c r="D2421" s="71" t="s">
        <v>4</v>
      </c>
      <c r="E2421" s="70">
        <f>IF('FT Employment'!AQ$56&lt;0,"N/A",'FT Employment'!AQ$56)</f>
        <v>0</v>
      </c>
      <c r="F2421" s="70" t="s">
        <v>422</v>
      </c>
      <c r="G2421" s="76" t="s">
        <v>422</v>
      </c>
    </row>
    <row r="2422" spans="1:7">
      <c r="A2422" s="71">
        <v>2005</v>
      </c>
      <c r="B2422" s="71" t="s">
        <v>418</v>
      </c>
      <c r="C2422" t="s">
        <v>31</v>
      </c>
      <c r="D2422" s="71" t="s">
        <v>4</v>
      </c>
      <c r="E2422" s="70">
        <f>IF('FT Employment'!AQ$57&lt;0,"N/A",'FT Employment'!AQ$57)</f>
        <v>0</v>
      </c>
      <c r="F2422" s="70" t="s">
        <v>422</v>
      </c>
      <c r="G2422" s="76" t="s">
        <v>422</v>
      </c>
    </row>
    <row r="2423" spans="1:7">
      <c r="A2423" s="71">
        <v>2005</v>
      </c>
      <c r="B2423" s="71" t="s">
        <v>418</v>
      </c>
      <c r="C2423" t="s">
        <v>32</v>
      </c>
      <c r="D2423" s="71" t="s">
        <v>4</v>
      </c>
      <c r="E2423" s="70">
        <f>IF('FT Employment'!AQ$58&lt;0,"N/A",'FT Employment'!AQ$58)</f>
        <v>0</v>
      </c>
      <c r="F2423" s="70" t="s">
        <v>422</v>
      </c>
      <c r="G2423" s="76" t="s">
        <v>422</v>
      </c>
    </row>
    <row r="2424" spans="1:7">
      <c r="A2424" s="71">
        <v>2005</v>
      </c>
      <c r="B2424" s="71" t="s">
        <v>418</v>
      </c>
      <c r="C2424" t="s">
        <v>33</v>
      </c>
      <c r="D2424" s="71" t="s">
        <v>4</v>
      </c>
      <c r="E2424" s="70">
        <f>IF('FT Employment'!AQ$59&lt;0,"N/A",'FT Employment'!AQ$59)</f>
        <v>0</v>
      </c>
      <c r="F2424" s="70" t="s">
        <v>422</v>
      </c>
      <c r="G2424" s="76" t="s">
        <v>422</v>
      </c>
    </row>
    <row r="2425" spans="1:7">
      <c r="A2425" s="71">
        <v>2005</v>
      </c>
      <c r="B2425" s="71" t="s">
        <v>418</v>
      </c>
      <c r="C2425" t="s">
        <v>34</v>
      </c>
      <c r="D2425" s="71" t="s">
        <v>4</v>
      </c>
      <c r="E2425" s="70">
        <f>IF('FT Employment'!AQ$17&lt;0,"N/A",'FT Employment'!AQ$17)</f>
        <v>10229</v>
      </c>
      <c r="F2425" s="70" t="s">
        <v>432</v>
      </c>
      <c r="G2425" s="76" t="s">
        <v>443</v>
      </c>
    </row>
    <row r="2426" spans="1:7">
      <c r="A2426" s="71">
        <v>2005</v>
      </c>
      <c r="B2426" s="71" t="s">
        <v>418</v>
      </c>
      <c r="C2426" t="s">
        <v>35</v>
      </c>
      <c r="D2426" s="71" t="s">
        <v>4</v>
      </c>
      <c r="E2426" s="70">
        <f>IF('FT Employment'!AQ$18&lt;0,"N/A",'FT Employment'!AQ$18)</f>
        <v>0</v>
      </c>
      <c r="F2426" s="70" t="s">
        <v>432</v>
      </c>
      <c r="G2426" s="75" t="s">
        <v>439</v>
      </c>
    </row>
    <row r="2427" spans="1:7">
      <c r="A2427" s="71">
        <v>2005</v>
      </c>
      <c r="B2427" s="71" t="s">
        <v>418</v>
      </c>
      <c r="C2427" t="s">
        <v>36</v>
      </c>
      <c r="D2427" s="71" t="s">
        <v>4</v>
      </c>
      <c r="E2427" s="70">
        <f>IF('FT Employment'!AQ$19&lt;0,"N/A",'FT Employment'!AQ$19)</f>
        <v>0</v>
      </c>
      <c r="F2427" s="70" t="s">
        <v>432</v>
      </c>
      <c r="G2427" s="75" t="s">
        <v>439</v>
      </c>
    </row>
    <row r="2428" spans="1:7">
      <c r="A2428" s="71">
        <v>2005</v>
      </c>
      <c r="B2428" s="71" t="s">
        <v>418</v>
      </c>
      <c r="C2428" t="s">
        <v>37</v>
      </c>
      <c r="D2428" s="71" t="s">
        <v>4</v>
      </c>
      <c r="E2428" s="70">
        <f>IF('FT Employment'!AQ$20&lt;0,"N/A",'FT Employment'!AQ$20)</f>
        <v>0</v>
      </c>
      <c r="F2428" s="70" t="s">
        <v>432</v>
      </c>
      <c r="G2428" s="75" t="s">
        <v>439</v>
      </c>
    </row>
    <row r="2429" spans="1:7">
      <c r="A2429" s="71">
        <v>2005</v>
      </c>
      <c r="B2429" s="71" t="s">
        <v>418</v>
      </c>
      <c r="C2429" t="s">
        <v>38</v>
      </c>
      <c r="D2429" s="71" t="s">
        <v>4</v>
      </c>
      <c r="E2429" s="70">
        <f>IF('FT Employment'!AQ$28&lt;0,"N/A",'FT Employment'!AQ$28)</f>
        <v>0</v>
      </c>
      <c r="F2429" s="70" t="s">
        <v>432</v>
      </c>
      <c r="G2429" s="75" t="s">
        <v>440</v>
      </c>
    </row>
    <row r="2430" spans="1:7">
      <c r="A2430" s="71">
        <v>2005</v>
      </c>
      <c r="B2430" s="71" t="s">
        <v>418</v>
      </c>
      <c r="C2430" t="s">
        <v>39</v>
      </c>
      <c r="D2430" s="71" t="s">
        <v>4</v>
      </c>
      <c r="E2430" s="70">
        <f>IF('FT Employment'!AQ$29&lt;0,"N/A",'FT Employment'!AQ$29)</f>
        <v>0</v>
      </c>
      <c r="F2430" s="70" t="s">
        <v>432</v>
      </c>
      <c r="G2430" s="75" t="s">
        <v>440</v>
      </c>
    </row>
    <row r="2431" spans="1:7">
      <c r="A2431" s="71">
        <v>2005</v>
      </c>
      <c r="B2431" s="71" t="s">
        <v>418</v>
      </c>
      <c r="C2431" t="s">
        <v>40</v>
      </c>
      <c r="D2431" s="71" t="s">
        <v>4</v>
      </c>
      <c r="E2431" s="70">
        <f>IF('FT Employment'!AQ$30&lt;0,"N/A",'FT Employment'!AQ$30)</f>
        <v>0</v>
      </c>
      <c r="F2431" s="70" t="s">
        <v>432</v>
      </c>
      <c r="G2431" s="75" t="s">
        <v>440</v>
      </c>
    </row>
    <row r="2432" spans="1:7">
      <c r="A2432" s="71">
        <v>2005</v>
      </c>
      <c r="B2432" s="71" t="s">
        <v>418</v>
      </c>
      <c r="C2432" t="s">
        <v>208</v>
      </c>
      <c r="D2432" s="71" t="s">
        <v>4</v>
      </c>
      <c r="E2432" s="70">
        <f>IF('FT Employment'!AQ$31&lt;0,"N/A",'FT Employment'!AQ$31)</f>
        <v>10229</v>
      </c>
      <c r="F2432" s="70" t="s">
        <v>432</v>
      </c>
      <c r="G2432" s="75" t="s">
        <v>441</v>
      </c>
    </row>
    <row r="2433" spans="1:7">
      <c r="A2433" s="71">
        <v>2005</v>
      </c>
      <c r="B2433" s="71" t="s">
        <v>418</v>
      </c>
      <c r="C2433" t="s">
        <v>42</v>
      </c>
      <c r="D2433" s="71" t="s">
        <v>4</v>
      </c>
      <c r="E2433" s="70">
        <f>IF('FT Employment'!AQ$43&lt;0,"N/A",'FT Employment'!AQ$43)</f>
        <v>3966</v>
      </c>
      <c r="F2433" s="70" t="s">
        <v>432</v>
      </c>
      <c r="G2433" s="75" t="s">
        <v>237</v>
      </c>
    </row>
    <row r="2434" spans="1:7">
      <c r="A2434" s="71">
        <v>2005</v>
      </c>
      <c r="B2434" s="71" t="s">
        <v>418</v>
      </c>
      <c r="C2434" t="s">
        <v>43</v>
      </c>
      <c r="D2434" s="71" t="s">
        <v>4</v>
      </c>
      <c r="E2434" s="70">
        <f>IF('FT Employment'!AQ$12&lt;0,"N/A",'FT Employment'!AQ$12)</f>
        <v>18429</v>
      </c>
      <c r="F2434" s="70" t="s">
        <v>432</v>
      </c>
      <c r="G2434" s="75" t="s">
        <v>438</v>
      </c>
    </row>
    <row r="2435" spans="1:7">
      <c r="A2435" s="71">
        <v>2005</v>
      </c>
      <c r="B2435" s="71" t="s">
        <v>418</v>
      </c>
      <c r="C2435" t="s">
        <v>44</v>
      </c>
      <c r="D2435" s="71" t="s">
        <v>4</v>
      </c>
      <c r="E2435" s="70">
        <f>IF('FT Employment'!AQ$14&lt;0,"N/A",'FT Employment'!AQ$14)</f>
        <v>607039</v>
      </c>
      <c r="F2435" s="70" t="s">
        <v>442</v>
      </c>
      <c r="G2435" s="75" t="s">
        <v>71</v>
      </c>
    </row>
    <row r="2436" spans="1:7">
      <c r="A2436" s="71">
        <v>2005</v>
      </c>
      <c r="B2436" s="71" t="s">
        <v>418</v>
      </c>
      <c r="C2436" t="s">
        <v>45</v>
      </c>
      <c r="D2436" s="71" t="s">
        <v>4</v>
      </c>
      <c r="E2436" s="70">
        <f>IF('FT Employment'!AQ$54&lt;0,"N/A",'FT Employment'!AQ$54)</f>
        <v>0</v>
      </c>
      <c r="F2436" s="70" t="s">
        <v>422</v>
      </c>
      <c r="G2436" s="75" t="s">
        <v>422</v>
      </c>
    </row>
    <row r="2437" spans="1:7">
      <c r="A2437" s="71">
        <v>2005</v>
      </c>
      <c r="B2437" s="71" t="s">
        <v>418</v>
      </c>
      <c r="C2437" t="s">
        <v>46</v>
      </c>
      <c r="D2437" s="71" t="s">
        <v>4</v>
      </c>
      <c r="E2437" s="70">
        <f>IF('FT Employment'!AQ$53&lt;0,"N/A",'FT Employment'!AQ$53)</f>
        <v>142182</v>
      </c>
      <c r="F2437" s="70" t="s">
        <v>425</v>
      </c>
      <c r="G2437" s="75" t="s">
        <v>426</v>
      </c>
    </row>
    <row r="2438" spans="1:7">
      <c r="A2438" s="71">
        <v>2006</v>
      </c>
      <c r="B2438" s="71" t="s">
        <v>418</v>
      </c>
      <c r="C2438" t="s">
        <v>5</v>
      </c>
      <c r="D2438" s="71" t="s">
        <v>4</v>
      </c>
      <c r="E2438" s="70">
        <f>IF('FT Employment'!AL$11&lt;0,"N/A",'FT Employment'!AL$11)</f>
        <v>2438657</v>
      </c>
      <c r="F2438" s="70"/>
    </row>
    <row r="2439" spans="1:7">
      <c r="A2439" s="71">
        <v>2006</v>
      </c>
      <c r="B2439" s="71" t="s">
        <v>418</v>
      </c>
      <c r="C2439" t="s">
        <v>6</v>
      </c>
      <c r="D2439" s="71" t="s">
        <v>4</v>
      </c>
      <c r="E2439" s="70">
        <f>IF('FT Employment'!AL$33&lt;0,"N/A",'FT Employment'!AL$33)</f>
        <v>108021</v>
      </c>
      <c r="F2439" s="70" t="s">
        <v>425</v>
      </c>
      <c r="G2439" s="75" t="s">
        <v>426</v>
      </c>
    </row>
    <row r="2440" spans="1:7">
      <c r="A2440" s="71">
        <v>2006</v>
      </c>
      <c r="B2440" s="71" t="s">
        <v>418</v>
      </c>
      <c r="C2440" t="s">
        <v>7</v>
      </c>
      <c r="D2440" s="71" t="s">
        <v>4</v>
      </c>
      <c r="E2440" s="70">
        <f>IF('FT Employment'!AL$37&lt;0,"N/A",'FT Employment'!AL$37)</f>
        <v>22838</v>
      </c>
      <c r="F2440" s="70" t="s">
        <v>425</v>
      </c>
      <c r="G2440" s="75" t="s">
        <v>426</v>
      </c>
    </row>
    <row r="2441" spans="1:7">
      <c r="A2441" s="71">
        <v>2006</v>
      </c>
      <c r="B2441" s="71" t="s">
        <v>418</v>
      </c>
      <c r="C2441" t="s">
        <v>8</v>
      </c>
      <c r="D2441" s="71" t="s">
        <v>4</v>
      </c>
      <c r="E2441" s="70">
        <f>IF('FT Employment'!AL$36&lt;0,"N/A",'FT Employment'!AL$36)</f>
        <v>56154</v>
      </c>
      <c r="F2441" s="70" t="s">
        <v>427</v>
      </c>
      <c r="G2441" s="75" t="s">
        <v>428</v>
      </c>
    </row>
    <row r="2442" spans="1:7">
      <c r="A2442" s="71">
        <v>2006</v>
      </c>
      <c r="B2442" s="71" t="s">
        <v>418</v>
      </c>
      <c r="C2442" t="s">
        <v>9</v>
      </c>
      <c r="D2442" s="71" t="s">
        <v>4</v>
      </c>
      <c r="E2442" s="70">
        <f>IF('FT Employment'!AL$13&lt;0,"N/A",'FT Employment'!AL$13)</f>
        <v>674374</v>
      </c>
      <c r="F2442" s="70" t="s">
        <v>429</v>
      </c>
      <c r="G2442" s="75" t="s">
        <v>422</v>
      </c>
    </row>
    <row r="2443" spans="1:7">
      <c r="A2443" s="71">
        <v>2006</v>
      </c>
      <c r="B2443" s="71" t="s">
        <v>418</v>
      </c>
      <c r="C2443" t="s">
        <v>10</v>
      </c>
      <c r="D2443" s="71" t="s">
        <v>4</v>
      </c>
      <c r="E2443" s="70">
        <f>IF('FT Employment'!AL$46&lt;0,"N/A",'FT Employment'!AL$46)</f>
        <v>149669</v>
      </c>
      <c r="F2443" s="70" t="s">
        <v>427</v>
      </c>
      <c r="G2443" s="75" t="s">
        <v>428</v>
      </c>
    </row>
    <row r="2444" spans="1:7">
      <c r="A2444" s="71">
        <v>2006</v>
      </c>
      <c r="B2444" s="71" t="s">
        <v>418</v>
      </c>
      <c r="C2444" t="s">
        <v>11</v>
      </c>
      <c r="D2444" s="71" t="s">
        <v>4</v>
      </c>
      <c r="E2444" s="70">
        <f>IF('FT Employment'!AL$47&lt;0,"N/A",'FT Employment'!AL$47)</f>
        <v>149669</v>
      </c>
      <c r="F2444" s="70" t="s">
        <v>427</v>
      </c>
      <c r="G2444" s="75" t="s">
        <v>428</v>
      </c>
    </row>
    <row r="2445" spans="1:7">
      <c r="A2445" s="71">
        <v>2006</v>
      </c>
      <c r="B2445" s="71" t="s">
        <v>418</v>
      </c>
      <c r="C2445" t="s">
        <v>13</v>
      </c>
      <c r="D2445" s="71" t="s">
        <v>4</v>
      </c>
      <c r="E2445" s="70">
        <f>IF(E2444="N/A","N/A",E2443-E2444)</f>
        <v>0</v>
      </c>
      <c r="F2445" s="70" t="s">
        <v>427</v>
      </c>
      <c r="G2445" s="75" t="s">
        <v>428</v>
      </c>
    </row>
    <row r="2446" spans="1:7">
      <c r="A2446" s="71">
        <v>2006</v>
      </c>
      <c r="B2446" s="71" t="s">
        <v>418</v>
      </c>
      <c r="C2446" t="s">
        <v>14</v>
      </c>
      <c r="D2446" s="71" t="s">
        <v>4</v>
      </c>
      <c r="E2446" s="70">
        <f>IF('FT Employment'!AL$34&lt;0,"N/A",'FT Employment'!AL$34)</f>
        <v>0</v>
      </c>
      <c r="F2446" s="70" t="s">
        <v>427</v>
      </c>
      <c r="G2446" s="75" t="s">
        <v>431</v>
      </c>
    </row>
    <row r="2447" spans="1:7">
      <c r="A2447" s="71">
        <v>2006</v>
      </c>
      <c r="B2447" s="71" t="s">
        <v>418</v>
      </c>
      <c r="C2447" t="s">
        <v>15</v>
      </c>
      <c r="D2447" s="71" t="s">
        <v>4</v>
      </c>
      <c r="E2447" s="70">
        <f>IF('FT Employment'!AL$35&lt;0,"N/A",'FT Employment'!AL$35)</f>
        <v>0</v>
      </c>
      <c r="F2447" s="70" t="s">
        <v>427</v>
      </c>
      <c r="G2447" s="75" t="s">
        <v>431</v>
      </c>
    </row>
    <row r="2448" spans="1:7">
      <c r="A2448" s="71">
        <v>2006</v>
      </c>
      <c r="B2448" s="71" t="s">
        <v>418</v>
      </c>
      <c r="C2448" t="s">
        <v>16</v>
      </c>
      <c r="D2448" s="71" t="s">
        <v>4</v>
      </c>
      <c r="E2448" s="70">
        <f>IF(E2447="N/A","N/A",E2446-E2447)</f>
        <v>0</v>
      </c>
      <c r="F2448" s="70" t="s">
        <v>427</v>
      </c>
      <c r="G2448" s="75" t="s">
        <v>431</v>
      </c>
    </row>
    <row r="2449" spans="1:7">
      <c r="A2449" s="71">
        <v>2006</v>
      </c>
      <c r="B2449" s="71" t="s">
        <v>418</v>
      </c>
      <c r="C2449" t="s">
        <v>17</v>
      </c>
      <c r="D2449" s="71" t="s">
        <v>4</v>
      </c>
      <c r="E2449" s="70">
        <f>IF('FT Employment'!AL$16&lt;0,"N/A",'FT Employment'!AL$16)</f>
        <v>35775</v>
      </c>
      <c r="F2449" s="70" t="s">
        <v>427</v>
      </c>
      <c r="G2449" s="75" t="s">
        <v>428</v>
      </c>
    </row>
    <row r="2450" spans="1:7">
      <c r="A2450" s="71">
        <v>2006</v>
      </c>
      <c r="B2450" s="71" t="s">
        <v>418</v>
      </c>
      <c r="C2450" t="s">
        <v>18</v>
      </c>
      <c r="D2450" s="71" t="s">
        <v>4</v>
      </c>
      <c r="E2450" s="70">
        <f>IF('FT Employment'!AL$41&lt;0,"N/A",'FT Employment'!AL$41)</f>
        <v>2766</v>
      </c>
      <c r="F2450" s="70" t="s">
        <v>432</v>
      </c>
      <c r="G2450" s="75" t="s">
        <v>430</v>
      </c>
    </row>
    <row r="2451" spans="1:7">
      <c r="A2451" s="71">
        <v>2006</v>
      </c>
      <c r="B2451" s="71" t="s">
        <v>418</v>
      </c>
      <c r="C2451" t="s">
        <v>19</v>
      </c>
      <c r="D2451" s="71" t="s">
        <v>4</v>
      </c>
      <c r="E2451" s="70">
        <f>IF('FT Employment'!AL$15&lt;0,"N/A",'FT Employment'!AL$15)</f>
        <v>44458</v>
      </c>
      <c r="F2451" s="70" t="s">
        <v>427</v>
      </c>
      <c r="G2451" s="75" t="s">
        <v>430</v>
      </c>
    </row>
    <row r="2452" spans="1:7">
      <c r="A2452" s="71">
        <v>2006</v>
      </c>
      <c r="B2452" s="71" t="s">
        <v>418</v>
      </c>
      <c r="C2452" t="s">
        <v>20</v>
      </c>
      <c r="D2452" s="71" t="s">
        <v>4</v>
      </c>
      <c r="E2452" s="70">
        <f>IF('FT Employment'!AL$52&lt;0,"N/A",'FT Employment'!AL$52)</f>
        <v>4378</v>
      </c>
      <c r="F2452" s="70" t="s">
        <v>432</v>
      </c>
      <c r="G2452" s="75" t="s">
        <v>430</v>
      </c>
    </row>
    <row r="2453" spans="1:7">
      <c r="A2453" s="71">
        <v>2006</v>
      </c>
      <c r="B2453" s="71" t="s">
        <v>418</v>
      </c>
      <c r="C2453" t="s">
        <v>21</v>
      </c>
      <c r="D2453" s="71" t="s">
        <v>4</v>
      </c>
      <c r="E2453" s="70">
        <f>IF('FT Employment'!AL$48&lt;0,"N/A",'FT Employment'!AL$48)</f>
        <v>8080</v>
      </c>
      <c r="F2453" s="70" t="s">
        <v>434</v>
      </c>
      <c r="G2453" s="75" t="s">
        <v>422</v>
      </c>
    </row>
    <row r="2454" spans="1:7">
      <c r="A2454" s="71">
        <v>2006</v>
      </c>
      <c r="B2454" s="71" t="s">
        <v>418</v>
      </c>
      <c r="C2454" t="s">
        <v>421</v>
      </c>
      <c r="D2454" s="71" t="s">
        <v>4</v>
      </c>
      <c r="E2454" s="70">
        <f>IF('FT Employment'!AL$38&lt;0,"N/A",'FT Employment'!AL$38)</f>
        <v>273469</v>
      </c>
      <c r="F2454" s="70" t="s">
        <v>427</v>
      </c>
      <c r="G2454" s="75" t="s">
        <v>433</v>
      </c>
    </row>
    <row r="2455" spans="1:7">
      <c r="A2455" s="71">
        <v>2006</v>
      </c>
      <c r="B2455" s="71" t="s">
        <v>418</v>
      </c>
      <c r="C2455" t="s">
        <v>22</v>
      </c>
      <c r="D2455" s="71" t="s">
        <v>4</v>
      </c>
      <c r="E2455" s="70">
        <f>IF('FT Employment'!AL$39&lt;0,"N/A",'FT Employment'!AL$39)</f>
        <v>126775</v>
      </c>
      <c r="F2455" s="70" t="s">
        <v>427</v>
      </c>
      <c r="G2455" s="75" t="s">
        <v>433</v>
      </c>
    </row>
    <row r="2456" spans="1:7">
      <c r="A2456" s="71">
        <v>2006</v>
      </c>
      <c r="B2456" s="71" t="s">
        <v>418</v>
      </c>
      <c r="C2456" t="s">
        <v>23</v>
      </c>
      <c r="D2456" s="71" t="s">
        <v>4</v>
      </c>
      <c r="E2456" s="70">
        <f>IF('FT Employment'!AL$40&lt;0,"N/A",'FT Employment'!AL$40)</f>
        <v>146694</v>
      </c>
      <c r="F2456" s="70" t="s">
        <v>427</v>
      </c>
      <c r="G2456" s="75" t="s">
        <v>433</v>
      </c>
    </row>
    <row r="2457" spans="1:7">
      <c r="A2457" s="71">
        <v>2006</v>
      </c>
      <c r="B2457" s="71" t="s">
        <v>418</v>
      </c>
      <c r="C2457" t="s">
        <v>24</v>
      </c>
      <c r="D2457" s="71" t="s">
        <v>4</v>
      </c>
      <c r="E2457" s="70">
        <f>IF('FT Employment'!AL$32&lt;0,"N/A",'FT Employment'!AL$32)</f>
        <v>63261</v>
      </c>
      <c r="F2457" s="70" t="s">
        <v>435</v>
      </c>
      <c r="G2457" s="75" t="s">
        <v>436</v>
      </c>
    </row>
    <row r="2458" spans="1:7">
      <c r="A2458" s="71">
        <v>2006</v>
      </c>
      <c r="B2458" s="71" t="s">
        <v>418</v>
      </c>
      <c r="C2458" t="s">
        <v>25</v>
      </c>
      <c r="D2458" s="71" t="s">
        <v>4</v>
      </c>
      <c r="E2458" s="70">
        <f>IF('FT Employment'!AL$42&lt;0,"N/A",'FT Employment'!AL$42)</f>
        <v>15745</v>
      </c>
      <c r="F2458" s="70" t="s">
        <v>434</v>
      </c>
      <c r="G2458" s="75" t="s">
        <v>437</v>
      </c>
    </row>
    <row r="2459" spans="1:7">
      <c r="A2459" s="71">
        <v>2006</v>
      </c>
      <c r="B2459" s="71" t="s">
        <v>418</v>
      </c>
      <c r="C2459" t="s">
        <v>26</v>
      </c>
      <c r="D2459" s="71" t="s">
        <v>4</v>
      </c>
      <c r="E2459" s="70">
        <f>IF('FT Employment'!AL$45&lt;0,"N/A",'FT Employment'!AL$45)</f>
        <v>24031</v>
      </c>
      <c r="F2459" s="70" t="s">
        <v>427</v>
      </c>
      <c r="G2459" s="75" t="s">
        <v>69</v>
      </c>
    </row>
    <row r="2460" spans="1:7">
      <c r="A2460" s="71">
        <v>2006</v>
      </c>
      <c r="B2460" s="71" t="s">
        <v>418</v>
      </c>
      <c r="C2460" t="s">
        <v>27</v>
      </c>
      <c r="D2460" s="71" t="s">
        <v>4</v>
      </c>
      <c r="E2460" s="70">
        <f>IF('FT Employment'!AL$44&lt;0,"N/A",'FT Employment'!AL$44)</f>
        <v>175730</v>
      </c>
      <c r="F2460" s="70" t="s">
        <v>427</v>
      </c>
      <c r="G2460" s="75" t="s">
        <v>69</v>
      </c>
    </row>
    <row r="2461" spans="1:7">
      <c r="A2461" s="71">
        <v>2006</v>
      </c>
      <c r="B2461" s="71" t="s">
        <v>418</v>
      </c>
      <c r="C2461" t="s">
        <v>28</v>
      </c>
      <c r="D2461" s="71" t="s">
        <v>4</v>
      </c>
      <c r="E2461" s="70">
        <f>IF('FT Employment'!AL$51&lt;0,"N/A",'FT Employment'!AL$51)</f>
        <v>0</v>
      </c>
      <c r="F2461" s="70" t="s">
        <v>422</v>
      </c>
      <c r="G2461" s="76" t="s">
        <v>422</v>
      </c>
    </row>
    <row r="2462" spans="1:7">
      <c r="A2462" s="71">
        <v>2006</v>
      </c>
      <c r="B2462" s="71" t="s">
        <v>418</v>
      </c>
      <c r="C2462" t="s">
        <v>29</v>
      </c>
      <c r="D2462" s="71" t="s">
        <v>4</v>
      </c>
      <c r="E2462" s="70">
        <f>IF('FT Employment'!AL$50&lt;0,"N/A",'FT Employment'!AL$50)</f>
        <v>0</v>
      </c>
      <c r="F2462" s="70" t="s">
        <v>422</v>
      </c>
      <c r="G2462" s="76" t="s">
        <v>422</v>
      </c>
    </row>
    <row r="2463" spans="1:7">
      <c r="A2463" s="71">
        <v>2006</v>
      </c>
      <c r="B2463" s="71" t="s">
        <v>418</v>
      </c>
      <c r="C2463" t="s">
        <v>30</v>
      </c>
      <c r="D2463" s="71" t="s">
        <v>4</v>
      </c>
      <c r="E2463" s="70">
        <f>IF('FT Employment'!AL$56&lt;0,"N/A",'FT Employment'!AL$56)</f>
        <v>0</v>
      </c>
      <c r="F2463" s="70" t="s">
        <v>422</v>
      </c>
      <c r="G2463" s="76" t="s">
        <v>422</v>
      </c>
    </row>
    <row r="2464" spans="1:7">
      <c r="A2464" s="71">
        <v>2006</v>
      </c>
      <c r="B2464" s="71" t="s">
        <v>418</v>
      </c>
      <c r="C2464" t="s">
        <v>31</v>
      </c>
      <c r="D2464" s="71" t="s">
        <v>4</v>
      </c>
      <c r="E2464" s="70">
        <f>IF('FT Employment'!AL$57&lt;0,"N/A",'FT Employment'!AL$57)</f>
        <v>0</v>
      </c>
      <c r="F2464" s="70" t="s">
        <v>422</v>
      </c>
      <c r="G2464" s="76" t="s">
        <v>422</v>
      </c>
    </row>
    <row r="2465" spans="1:7">
      <c r="A2465" s="71">
        <v>2006</v>
      </c>
      <c r="B2465" s="71" t="s">
        <v>418</v>
      </c>
      <c r="C2465" t="s">
        <v>32</v>
      </c>
      <c r="D2465" s="71" t="s">
        <v>4</v>
      </c>
      <c r="E2465" s="70">
        <f>IF('FT Employment'!AL$58&lt;0,"N/A",'FT Employment'!AL$58)</f>
        <v>0</v>
      </c>
      <c r="F2465" s="70" t="s">
        <v>422</v>
      </c>
      <c r="G2465" s="76" t="s">
        <v>422</v>
      </c>
    </row>
    <row r="2466" spans="1:7">
      <c r="A2466" s="71">
        <v>2006</v>
      </c>
      <c r="B2466" s="71" t="s">
        <v>418</v>
      </c>
      <c r="C2466" t="s">
        <v>33</v>
      </c>
      <c r="D2466" s="71" t="s">
        <v>4</v>
      </c>
      <c r="E2466" s="70">
        <f>IF('FT Employment'!AL$59&lt;0,"N/A",'FT Employment'!AL$59)</f>
        <v>0</v>
      </c>
      <c r="F2466" s="70" t="s">
        <v>422</v>
      </c>
      <c r="G2466" s="76" t="s">
        <v>422</v>
      </c>
    </row>
    <row r="2467" spans="1:7">
      <c r="A2467" s="71">
        <v>2006</v>
      </c>
      <c r="B2467" s="71" t="s">
        <v>418</v>
      </c>
      <c r="C2467" t="s">
        <v>34</v>
      </c>
      <c r="D2467" s="71" t="s">
        <v>4</v>
      </c>
      <c r="E2467" s="70">
        <f>IF('FT Employment'!AL$17&lt;0,"N/A",'FT Employment'!AL$17)</f>
        <v>9928</v>
      </c>
      <c r="F2467" s="70" t="s">
        <v>432</v>
      </c>
      <c r="G2467" s="76" t="s">
        <v>443</v>
      </c>
    </row>
    <row r="2468" spans="1:7">
      <c r="A2468" s="71">
        <v>2006</v>
      </c>
      <c r="B2468" s="71" t="s">
        <v>418</v>
      </c>
      <c r="C2468" t="s">
        <v>35</v>
      </c>
      <c r="D2468" s="71" t="s">
        <v>4</v>
      </c>
      <c r="E2468" s="70">
        <f>IF('FT Employment'!AL$18&lt;0,"N/A",'FT Employment'!AL$18)</f>
        <v>0</v>
      </c>
      <c r="F2468" s="70" t="s">
        <v>432</v>
      </c>
      <c r="G2468" s="75" t="s">
        <v>439</v>
      </c>
    </row>
    <row r="2469" spans="1:7">
      <c r="A2469" s="71">
        <v>2006</v>
      </c>
      <c r="B2469" s="71" t="s">
        <v>418</v>
      </c>
      <c r="C2469" t="s">
        <v>36</v>
      </c>
      <c r="D2469" s="71" t="s">
        <v>4</v>
      </c>
      <c r="E2469" s="70">
        <f>IF('FT Employment'!AL$19&lt;0,"N/A",'FT Employment'!AL$19)</f>
        <v>0</v>
      </c>
      <c r="F2469" s="70" t="s">
        <v>432</v>
      </c>
      <c r="G2469" s="75" t="s">
        <v>439</v>
      </c>
    </row>
    <row r="2470" spans="1:7">
      <c r="A2470" s="71">
        <v>2006</v>
      </c>
      <c r="B2470" s="71" t="s">
        <v>418</v>
      </c>
      <c r="C2470" t="s">
        <v>37</v>
      </c>
      <c r="D2470" s="71" t="s">
        <v>4</v>
      </c>
      <c r="E2470" s="70">
        <f>IF('FT Employment'!AL$20&lt;0,"N/A",'FT Employment'!AL$20)</f>
        <v>0</v>
      </c>
      <c r="F2470" s="70" t="s">
        <v>432</v>
      </c>
      <c r="G2470" s="75" t="s">
        <v>439</v>
      </c>
    </row>
    <row r="2471" spans="1:7">
      <c r="A2471" s="71">
        <v>2006</v>
      </c>
      <c r="B2471" s="71" t="s">
        <v>418</v>
      </c>
      <c r="C2471" t="s">
        <v>38</v>
      </c>
      <c r="D2471" s="71" t="s">
        <v>4</v>
      </c>
      <c r="E2471" s="70">
        <f>IF('FT Employment'!AL$28&lt;0,"N/A",'FT Employment'!AL$28)</f>
        <v>0</v>
      </c>
      <c r="F2471" s="70" t="s">
        <v>432</v>
      </c>
      <c r="G2471" s="75" t="s">
        <v>440</v>
      </c>
    </row>
    <row r="2472" spans="1:7">
      <c r="A2472" s="71">
        <v>2006</v>
      </c>
      <c r="B2472" s="71" t="s">
        <v>418</v>
      </c>
      <c r="C2472" t="s">
        <v>39</v>
      </c>
      <c r="D2472" s="71" t="s">
        <v>4</v>
      </c>
      <c r="E2472" s="70">
        <f>IF('FT Employment'!AL$29&lt;0,"N/A",'FT Employment'!AL$29)</f>
        <v>0</v>
      </c>
      <c r="F2472" s="70" t="s">
        <v>432</v>
      </c>
      <c r="G2472" s="75" t="s">
        <v>440</v>
      </c>
    </row>
    <row r="2473" spans="1:7">
      <c r="A2473" s="71">
        <v>2006</v>
      </c>
      <c r="B2473" s="71" t="s">
        <v>418</v>
      </c>
      <c r="C2473" t="s">
        <v>40</v>
      </c>
      <c r="D2473" s="71" t="s">
        <v>4</v>
      </c>
      <c r="E2473" s="70">
        <f>IF('FT Employment'!AL$30&lt;0,"N/A",'FT Employment'!AL$30)</f>
        <v>0</v>
      </c>
      <c r="F2473" s="70" t="s">
        <v>432</v>
      </c>
      <c r="G2473" s="75" t="s">
        <v>440</v>
      </c>
    </row>
    <row r="2474" spans="1:7">
      <c r="A2474" s="71">
        <v>2006</v>
      </c>
      <c r="B2474" s="71" t="s">
        <v>418</v>
      </c>
      <c r="C2474" t="s">
        <v>208</v>
      </c>
      <c r="D2474" s="71" t="s">
        <v>4</v>
      </c>
      <c r="E2474" s="70">
        <f>IF('FT Employment'!AL$31&lt;0,"N/A",'FT Employment'!AL$31)</f>
        <v>9928</v>
      </c>
      <c r="F2474" s="70" t="s">
        <v>432</v>
      </c>
      <c r="G2474" s="75" t="s">
        <v>441</v>
      </c>
    </row>
    <row r="2475" spans="1:7">
      <c r="A2475" s="71">
        <v>2006</v>
      </c>
      <c r="B2475" s="71" t="s">
        <v>418</v>
      </c>
      <c r="C2475" t="s">
        <v>42</v>
      </c>
      <c r="D2475" s="71" t="s">
        <v>4</v>
      </c>
      <c r="E2475" s="70">
        <f>IF('FT Employment'!AL$43&lt;0,"N/A",'FT Employment'!AL$43)</f>
        <v>3778</v>
      </c>
      <c r="F2475" s="70" t="s">
        <v>432</v>
      </c>
      <c r="G2475" s="75" t="s">
        <v>237</v>
      </c>
    </row>
    <row r="2476" spans="1:7">
      <c r="A2476" s="71">
        <v>2006</v>
      </c>
      <c r="B2476" s="71" t="s">
        <v>418</v>
      </c>
      <c r="C2476" t="s">
        <v>43</v>
      </c>
      <c r="D2476" s="71" t="s">
        <v>4</v>
      </c>
      <c r="E2476" s="70">
        <f>IF('FT Employment'!AL$12&lt;0,"N/A",'FT Employment'!AL$12)</f>
        <v>18246</v>
      </c>
      <c r="F2476" s="70" t="s">
        <v>432</v>
      </c>
      <c r="G2476" s="75" t="s">
        <v>438</v>
      </c>
    </row>
    <row r="2477" spans="1:7">
      <c r="A2477" s="71">
        <v>2006</v>
      </c>
      <c r="B2477" s="71" t="s">
        <v>418</v>
      </c>
      <c r="C2477" t="s">
        <v>44</v>
      </c>
      <c r="D2477" s="71" t="s">
        <v>4</v>
      </c>
      <c r="E2477" s="70">
        <f>IF('FT Employment'!AL$14&lt;0,"N/A",'FT Employment'!AL$14)</f>
        <v>602071</v>
      </c>
      <c r="F2477" s="70" t="s">
        <v>442</v>
      </c>
      <c r="G2477" s="75" t="s">
        <v>71</v>
      </c>
    </row>
    <row r="2478" spans="1:7">
      <c r="A2478" s="71">
        <v>2006</v>
      </c>
      <c r="B2478" s="71" t="s">
        <v>418</v>
      </c>
      <c r="C2478" t="s">
        <v>45</v>
      </c>
      <c r="D2478" s="71" t="s">
        <v>4</v>
      </c>
      <c r="E2478" s="70">
        <f>IF('FT Employment'!AL$54&lt;0,"N/A",'FT Employment'!AL$54)</f>
        <v>0</v>
      </c>
      <c r="F2478" s="70" t="s">
        <v>422</v>
      </c>
      <c r="G2478" s="75" t="s">
        <v>422</v>
      </c>
    </row>
    <row r="2479" spans="1:7">
      <c r="A2479" s="71">
        <v>2006</v>
      </c>
      <c r="B2479" s="71" t="s">
        <v>418</v>
      </c>
      <c r="C2479" t="s">
        <v>46</v>
      </c>
      <c r="D2479" s="71" t="s">
        <v>4</v>
      </c>
      <c r="E2479" s="70">
        <f>IF('FT Employment'!AL$53&lt;0,"N/A",'FT Employment'!AL$53)</f>
        <v>145886</v>
      </c>
      <c r="F2479" s="70" t="s">
        <v>425</v>
      </c>
      <c r="G2479" s="75" t="s">
        <v>426</v>
      </c>
    </row>
    <row r="2480" spans="1:7">
      <c r="A2480" s="71">
        <v>2007</v>
      </c>
      <c r="B2480" s="71" t="s">
        <v>418</v>
      </c>
      <c r="C2480" t="s">
        <v>5</v>
      </c>
      <c r="D2480" s="71" t="s">
        <v>4</v>
      </c>
      <c r="E2480" s="70">
        <f>IF('FT Employment'!AG$11&lt;0,"N/A",'FT Employment'!AG$11)</f>
        <v>2462127</v>
      </c>
      <c r="F2480" s="70"/>
    </row>
    <row r="2481" spans="1:7">
      <c r="A2481" s="71">
        <v>2007</v>
      </c>
      <c r="B2481" s="71" t="s">
        <v>418</v>
      </c>
      <c r="C2481" t="s">
        <v>6</v>
      </c>
      <c r="D2481" s="71" t="s">
        <v>4</v>
      </c>
      <c r="E2481" s="70">
        <f>IF('FT Employment'!AG$33&lt;0,"N/A",'FT Employment'!AG$33)</f>
        <v>106009</v>
      </c>
      <c r="F2481" s="70" t="s">
        <v>425</v>
      </c>
      <c r="G2481" s="75" t="s">
        <v>426</v>
      </c>
    </row>
    <row r="2482" spans="1:7">
      <c r="A2482" s="71">
        <v>2007</v>
      </c>
      <c r="B2482" s="71" t="s">
        <v>418</v>
      </c>
      <c r="C2482" t="s">
        <v>7</v>
      </c>
      <c r="D2482" s="71" t="s">
        <v>4</v>
      </c>
      <c r="E2482" s="70">
        <f>IF('FT Employment'!AG$37&lt;0,"N/A",'FT Employment'!AG$37)</f>
        <v>23559</v>
      </c>
      <c r="F2482" s="70" t="s">
        <v>425</v>
      </c>
      <c r="G2482" s="75" t="s">
        <v>426</v>
      </c>
    </row>
    <row r="2483" spans="1:7">
      <c r="A2483" s="71">
        <v>2007</v>
      </c>
      <c r="B2483" s="71" t="s">
        <v>418</v>
      </c>
      <c r="C2483" t="s">
        <v>8</v>
      </c>
      <c r="D2483" s="71" t="s">
        <v>4</v>
      </c>
      <c r="E2483" s="70">
        <f>IF('FT Employment'!AG$36&lt;0,"N/A",'FT Employment'!AG$36)</f>
        <v>57989</v>
      </c>
      <c r="F2483" s="70" t="s">
        <v>427</v>
      </c>
      <c r="G2483" s="75" t="s">
        <v>428</v>
      </c>
    </row>
    <row r="2484" spans="1:7">
      <c r="A2484" s="71">
        <v>2007</v>
      </c>
      <c r="B2484" s="71" t="s">
        <v>418</v>
      </c>
      <c r="C2484" t="s">
        <v>9</v>
      </c>
      <c r="D2484" s="71" t="s">
        <v>4</v>
      </c>
      <c r="E2484" s="70">
        <f>IF('FT Employment'!AG$13&lt;0,"N/A",'FT Employment'!AG$13)</f>
        <v>675134</v>
      </c>
      <c r="F2484" s="70" t="s">
        <v>429</v>
      </c>
      <c r="G2484" s="75" t="s">
        <v>422</v>
      </c>
    </row>
    <row r="2485" spans="1:7">
      <c r="A2485" s="71">
        <v>2007</v>
      </c>
      <c r="B2485" s="71" t="s">
        <v>418</v>
      </c>
      <c r="C2485" t="s">
        <v>10</v>
      </c>
      <c r="D2485" s="71" t="s">
        <v>4</v>
      </c>
      <c r="E2485" s="70">
        <f>IF('FT Employment'!AG$46&lt;0,"N/A",'FT Employment'!AG$46)</f>
        <v>153901</v>
      </c>
      <c r="F2485" s="70" t="s">
        <v>427</v>
      </c>
      <c r="G2485" s="75" t="s">
        <v>428</v>
      </c>
    </row>
    <row r="2486" spans="1:7">
      <c r="A2486" s="71">
        <v>2007</v>
      </c>
      <c r="B2486" s="71" t="s">
        <v>418</v>
      </c>
      <c r="C2486" t="s">
        <v>11</v>
      </c>
      <c r="D2486" s="71" t="s">
        <v>4</v>
      </c>
      <c r="E2486" s="70">
        <f>IF('FT Employment'!AG$47&lt;0,"N/A",'FT Employment'!AG$47)</f>
        <v>153901</v>
      </c>
      <c r="F2486" s="70" t="s">
        <v>427</v>
      </c>
      <c r="G2486" s="75" t="s">
        <v>428</v>
      </c>
    </row>
    <row r="2487" spans="1:7">
      <c r="A2487" s="71">
        <v>2007</v>
      </c>
      <c r="B2487" s="71" t="s">
        <v>418</v>
      </c>
      <c r="C2487" t="s">
        <v>13</v>
      </c>
      <c r="D2487" s="71" t="s">
        <v>4</v>
      </c>
      <c r="E2487" s="70">
        <f>IF(E2486="N/A","N/A",E2485-E2486)</f>
        <v>0</v>
      </c>
      <c r="F2487" s="70" t="s">
        <v>427</v>
      </c>
      <c r="G2487" s="75" t="s">
        <v>428</v>
      </c>
    </row>
    <row r="2488" spans="1:7">
      <c r="A2488" s="71">
        <v>2007</v>
      </c>
      <c r="B2488" s="71" t="s">
        <v>418</v>
      </c>
      <c r="C2488" t="s">
        <v>14</v>
      </c>
      <c r="D2488" s="71" t="s">
        <v>4</v>
      </c>
      <c r="E2488" s="70">
        <f>IF('FT Employment'!AG$34&lt;0,"N/A",'FT Employment'!AG$34)</f>
        <v>0</v>
      </c>
      <c r="F2488" s="70" t="s">
        <v>427</v>
      </c>
      <c r="G2488" s="75" t="s">
        <v>431</v>
      </c>
    </row>
    <row r="2489" spans="1:7">
      <c r="A2489" s="71">
        <v>2007</v>
      </c>
      <c r="B2489" s="71" t="s">
        <v>418</v>
      </c>
      <c r="C2489" t="s">
        <v>15</v>
      </c>
      <c r="D2489" s="71" t="s">
        <v>4</v>
      </c>
      <c r="E2489" s="70">
        <f>IF('FT Employment'!AG$35&lt;0,"N/A",'FT Employment'!AG$35)</f>
        <v>0</v>
      </c>
      <c r="F2489" s="70" t="s">
        <v>427</v>
      </c>
      <c r="G2489" s="75" t="s">
        <v>431</v>
      </c>
    </row>
    <row r="2490" spans="1:7">
      <c r="A2490" s="71">
        <v>2007</v>
      </c>
      <c r="B2490" s="71" t="s">
        <v>418</v>
      </c>
      <c r="C2490" t="s">
        <v>16</v>
      </c>
      <c r="D2490" s="71" t="s">
        <v>4</v>
      </c>
      <c r="E2490" s="70">
        <f>IF(E2489="N/A","N/A",E2488-E2489)</f>
        <v>0</v>
      </c>
      <c r="F2490" s="70" t="s">
        <v>427</v>
      </c>
      <c r="G2490" s="75" t="s">
        <v>431</v>
      </c>
    </row>
    <row r="2491" spans="1:7">
      <c r="A2491" s="71">
        <v>2007</v>
      </c>
      <c r="B2491" s="71" t="s">
        <v>418</v>
      </c>
      <c r="C2491" t="s">
        <v>17</v>
      </c>
      <c r="D2491" s="71" t="s">
        <v>4</v>
      </c>
      <c r="E2491" s="70">
        <f>IF('FT Employment'!AG$16&lt;0,"N/A",'FT Employment'!AG$16)</f>
        <v>36521</v>
      </c>
      <c r="F2491" s="70" t="s">
        <v>427</v>
      </c>
      <c r="G2491" s="75" t="s">
        <v>428</v>
      </c>
    </row>
    <row r="2492" spans="1:7">
      <c r="A2492" s="71">
        <v>2007</v>
      </c>
      <c r="B2492" s="71" t="s">
        <v>418</v>
      </c>
      <c r="C2492" t="s">
        <v>18</v>
      </c>
      <c r="D2492" s="71" t="s">
        <v>4</v>
      </c>
      <c r="E2492" s="70">
        <f>IF('FT Employment'!AG$41&lt;0,"N/A",'FT Employment'!AG$41)</f>
        <v>2762</v>
      </c>
      <c r="F2492" s="70" t="s">
        <v>432</v>
      </c>
      <c r="G2492" s="75" t="s">
        <v>430</v>
      </c>
    </row>
    <row r="2493" spans="1:7">
      <c r="A2493" s="71">
        <v>2007</v>
      </c>
      <c r="B2493" s="71" t="s">
        <v>418</v>
      </c>
      <c r="C2493" t="s">
        <v>19</v>
      </c>
      <c r="D2493" s="71" t="s">
        <v>4</v>
      </c>
      <c r="E2493" s="70">
        <f>IF('FT Employment'!AG$15&lt;0,"N/A",'FT Employment'!AG$15)</f>
        <v>45354</v>
      </c>
      <c r="F2493" s="70" t="s">
        <v>427</v>
      </c>
      <c r="G2493" s="75" t="s">
        <v>430</v>
      </c>
    </row>
    <row r="2494" spans="1:7">
      <c r="A2494" s="71">
        <v>2007</v>
      </c>
      <c r="B2494" s="71" t="s">
        <v>418</v>
      </c>
      <c r="C2494" t="s">
        <v>20</v>
      </c>
      <c r="D2494" s="71" t="s">
        <v>4</v>
      </c>
      <c r="E2494" s="70">
        <f>IF('FT Employment'!AG$52&lt;0,"N/A",'FT Employment'!AG$52)</f>
        <v>4308</v>
      </c>
      <c r="F2494" s="70" t="s">
        <v>432</v>
      </c>
      <c r="G2494" s="75" t="s">
        <v>430</v>
      </c>
    </row>
    <row r="2495" spans="1:7">
      <c r="A2495" s="71">
        <v>2007</v>
      </c>
      <c r="B2495" s="71" t="s">
        <v>418</v>
      </c>
      <c r="C2495" t="s">
        <v>21</v>
      </c>
      <c r="D2495" s="71" t="s">
        <v>4</v>
      </c>
      <c r="E2495" s="70">
        <f>IF('FT Employment'!AG$48&lt;0,"N/A",'FT Employment'!AG$48)</f>
        <v>8122</v>
      </c>
      <c r="F2495" s="70" t="s">
        <v>434</v>
      </c>
      <c r="G2495" s="75" t="s">
        <v>422</v>
      </c>
    </row>
    <row r="2496" spans="1:7">
      <c r="A2496" s="71">
        <v>2007</v>
      </c>
      <c r="B2496" s="71" t="s">
        <v>418</v>
      </c>
      <c r="C2496" t="s">
        <v>421</v>
      </c>
      <c r="D2496" s="71" t="s">
        <v>4</v>
      </c>
      <c r="E2496" s="70">
        <f>IF('FT Employment'!AG$38&lt;0,"N/A",'FT Employment'!AG$38)</f>
        <v>287708</v>
      </c>
      <c r="F2496" s="70" t="s">
        <v>427</v>
      </c>
      <c r="G2496" s="75" t="s">
        <v>433</v>
      </c>
    </row>
    <row r="2497" spans="1:7">
      <c r="A2497" s="71">
        <v>2007</v>
      </c>
      <c r="B2497" s="71" t="s">
        <v>418</v>
      </c>
      <c r="C2497" t="s">
        <v>22</v>
      </c>
      <c r="D2497" s="71" t="s">
        <v>4</v>
      </c>
      <c r="E2497" s="70">
        <f>IF('FT Employment'!AG$39&lt;0,"N/A",'FT Employment'!AG$39)</f>
        <v>130952</v>
      </c>
      <c r="F2497" s="70" t="s">
        <v>427</v>
      </c>
      <c r="G2497" s="75" t="s">
        <v>433</v>
      </c>
    </row>
    <row r="2498" spans="1:7">
      <c r="A2498" s="71">
        <v>2007</v>
      </c>
      <c r="B2498" s="71" t="s">
        <v>418</v>
      </c>
      <c r="C2498" t="s">
        <v>23</v>
      </c>
      <c r="D2498" s="71" t="s">
        <v>4</v>
      </c>
      <c r="E2498" s="70">
        <f>IF('FT Employment'!AG$40&lt;0,"N/A",'FT Employment'!AG$40)</f>
        <v>156756</v>
      </c>
      <c r="F2498" s="70" t="s">
        <v>427</v>
      </c>
      <c r="G2498" s="75" t="s">
        <v>433</v>
      </c>
    </row>
    <row r="2499" spans="1:7">
      <c r="A2499" s="71">
        <v>2007</v>
      </c>
      <c r="B2499" s="71" t="s">
        <v>418</v>
      </c>
      <c r="C2499" t="s">
        <v>24</v>
      </c>
      <c r="D2499" s="71" t="s">
        <v>4</v>
      </c>
      <c r="E2499" s="70">
        <f>IF('FT Employment'!AG$32&lt;0,"N/A",'FT Employment'!AG$32)</f>
        <v>61927</v>
      </c>
      <c r="F2499" s="70" t="s">
        <v>435</v>
      </c>
      <c r="G2499" s="75" t="s">
        <v>436</v>
      </c>
    </row>
    <row r="2500" spans="1:7">
      <c r="A2500" s="71">
        <v>2007</v>
      </c>
      <c r="B2500" s="71" t="s">
        <v>418</v>
      </c>
      <c r="C2500" t="s">
        <v>25</v>
      </c>
      <c r="D2500" s="71" t="s">
        <v>4</v>
      </c>
      <c r="E2500" s="70">
        <f>IF('FT Employment'!AG$42&lt;0,"N/A",'FT Employment'!AG$42)</f>
        <v>15160</v>
      </c>
      <c r="F2500" s="70" t="s">
        <v>434</v>
      </c>
      <c r="G2500" s="75" t="s">
        <v>437</v>
      </c>
    </row>
    <row r="2501" spans="1:7">
      <c r="A2501" s="71">
        <v>2007</v>
      </c>
      <c r="B2501" s="71" t="s">
        <v>418</v>
      </c>
      <c r="C2501" t="s">
        <v>26</v>
      </c>
      <c r="D2501" s="71" t="s">
        <v>4</v>
      </c>
      <c r="E2501" s="70">
        <f>IF('FT Employment'!AG$45&lt;0,"N/A",'FT Employment'!AG$45)</f>
        <v>22814</v>
      </c>
      <c r="F2501" s="70" t="s">
        <v>427</v>
      </c>
      <c r="G2501" s="75" t="s">
        <v>69</v>
      </c>
    </row>
    <row r="2502" spans="1:7">
      <c r="A2502" s="71">
        <v>2007</v>
      </c>
      <c r="B2502" s="71" t="s">
        <v>418</v>
      </c>
      <c r="C2502" t="s">
        <v>27</v>
      </c>
      <c r="D2502" s="71" t="s">
        <v>4</v>
      </c>
      <c r="E2502" s="70">
        <f>IF('FT Employment'!AG$44&lt;0,"N/A",'FT Employment'!AG$44)</f>
        <v>178471</v>
      </c>
      <c r="F2502" s="70" t="s">
        <v>427</v>
      </c>
      <c r="G2502" s="75" t="s">
        <v>69</v>
      </c>
    </row>
    <row r="2503" spans="1:7">
      <c r="A2503" s="71">
        <v>2007</v>
      </c>
      <c r="B2503" s="71" t="s">
        <v>418</v>
      </c>
      <c r="C2503" t="s">
        <v>28</v>
      </c>
      <c r="D2503" s="71" t="s">
        <v>4</v>
      </c>
      <c r="E2503" s="70">
        <f>IF('FT Employment'!AG$51&lt;0,"N/A",'FT Employment'!AG$51)</f>
        <v>0</v>
      </c>
      <c r="F2503" s="70" t="s">
        <v>422</v>
      </c>
      <c r="G2503" s="76" t="s">
        <v>422</v>
      </c>
    </row>
    <row r="2504" spans="1:7">
      <c r="A2504" s="71">
        <v>2007</v>
      </c>
      <c r="B2504" s="71" t="s">
        <v>418</v>
      </c>
      <c r="C2504" t="s">
        <v>29</v>
      </c>
      <c r="D2504" s="71" t="s">
        <v>4</v>
      </c>
      <c r="E2504" s="70">
        <f>IF('FT Employment'!AG$50&lt;0,"N/A",'FT Employment'!AG$50)</f>
        <v>0</v>
      </c>
      <c r="F2504" s="70" t="s">
        <v>422</v>
      </c>
      <c r="G2504" s="76" t="s">
        <v>422</v>
      </c>
    </row>
    <row r="2505" spans="1:7">
      <c r="A2505" s="71">
        <v>2007</v>
      </c>
      <c r="B2505" s="71" t="s">
        <v>418</v>
      </c>
      <c r="C2505" t="s">
        <v>30</v>
      </c>
      <c r="D2505" s="71" t="s">
        <v>4</v>
      </c>
      <c r="E2505" s="70">
        <f>IF('FT Employment'!AG$56&lt;0,"N/A",'FT Employment'!AG$56)</f>
        <v>0</v>
      </c>
      <c r="F2505" s="70" t="s">
        <v>422</v>
      </c>
      <c r="G2505" s="76" t="s">
        <v>422</v>
      </c>
    </row>
    <row r="2506" spans="1:7">
      <c r="A2506" s="71">
        <v>2007</v>
      </c>
      <c r="B2506" s="71" t="s">
        <v>418</v>
      </c>
      <c r="C2506" t="s">
        <v>31</v>
      </c>
      <c r="D2506" s="71" t="s">
        <v>4</v>
      </c>
      <c r="E2506" s="70">
        <f>IF('FT Employment'!AG$57&lt;0,"N/A",'FT Employment'!AG$57)</f>
        <v>0</v>
      </c>
      <c r="F2506" s="70" t="s">
        <v>422</v>
      </c>
      <c r="G2506" s="76" t="s">
        <v>422</v>
      </c>
    </row>
    <row r="2507" spans="1:7">
      <c r="A2507" s="71">
        <v>2007</v>
      </c>
      <c r="B2507" s="71" t="s">
        <v>418</v>
      </c>
      <c r="C2507" t="s">
        <v>32</v>
      </c>
      <c r="D2507" s="71" t="s">
        <v>4</v>
      </c>
      <c r="E2507" s="70">
        <f>IF('FT Employment'!AG$58&lt;0,"N/A",'FT Employment'!AG$58)</f>
        <v>0</v>
      </c>
      <c r="F2507" s="70" t="s">
        <v>422</v>
      </c>
      <c r="G2507" s="76" t="s">
        <v>422</v>
      </c>
    </row>
    <row r="2508" spans="1:7">
      <c r="A2508" s="71">
        <v>2007</v>
      </c>
      <c r="B2508" s="71" t="s">
        <v>418</v>
      </c>
      <c r="C2508" t="s">
        <v>33</v>
      </c>
      <c r="D2508" s="71" t="s">
        <v>4</v>
      </c>
      <c r="E2508" s="70">
        <f>IF('FT Employment'!AG$59&lt;0,"N/A",'FT Employment'!AG$59)</f>
        <v>0</v>
      </c>
      <c r="F2508" s="70" t="s">
        <v>422</v>
      </c>
      <c r="G2508" s="76" t="s">
        <v>422</v>
      </c>
    </row>
    <row r="2509" spans="1:7">
      <c r="A2509" s="71">
        <v>2007</v>
      </c>
      <c r="B2509" s="71" t="s">
        <v>418</v>
      </c>
      <c r="C2509" t="s">
        <v>34</v>
      </c>
      <c r="D2509" s="71" t="s">
        <v>4</v>
      </c>
      <c r="E2509" s="70">
        <f>IF('FT Employment'!AG$17&lt;0,"N/A",'FT Employment'!AG$17)</f>
        <v>9784</v>
      </c>
      <c r="F2509" s="70" t="s">
        <v>432</v>
      </c>
      <c r="G2509" s="76" t="s">
        <v>443</v>
      </c>
    </row>
    <row r="2510" spans="1:7">
      <c r="A2510" s="71">
        <v>2007</v>
      </c>
      <c r="B2510" s="71" t="s">
        <v>418</v>
      </c>
      <c r="C2510" t="s">
        <v>35</v>
      </c>
      <c r="D2510" s="71" t="s">
        <v>4</v>
      </c>
      <c r="E2510" s="70">
        <f>IF('FT Employment'!AG$18&lt;0,"N/A",'FT Employment'!AG$18)</f>
        <v>0</v>
      </c>
      <c r="F2510" s="70" t="s">
        <v>432</v>
      </c>
      <c r="G2510" s="75" t="s">
        <v>439</v>
      </c>
    </row>
    <row r="2511" spans="1:7">
      <c r="A2511" s="71">
        <v>2007</v>
      </c>
      <c r="B2511" s="71" t="s">
        <v>418</v>
      </c>
      <c r="C2511" t="s">
        <v>36</v>
      </c>
      <c r="D2511" s="71" t="s">
        <v>4</v>
      </c>
      <c r="E2511" s="70">
        <f>IF('FT Employment'!AG$19&lt;0,"N/A",'FT Employment'!AG$19)</f>
        <v>0</v>
      </c>
      <c r="F2511" s="70" t="s">
        <v>432</v>
      </c>
      <c r="G2511" s="75" t="s">
        <v>439</v>
      </c>
    </row>
    <row r="2512" spans="1:7">
      <c r="A2512" s="71">
        <v>2007</v>
      </c>
      <c r="B2512" s="71" t="s">
        <v>418</v>
      </c>
      <c r="C2512" t="s">
        <v>37</v>
      </c>
      <c r="D2512" s="71" t="s">
        <v>4</v>
      </c>
      <c r="E2512" s="70">
        <f>IF('FT Employment'!AG$20&lt;0,"N/A",'FT Employment'!AG$20)</f>
        <v>0</v>
      </c>
      <c r="F2512" s="70" t="s">
        <v>432</v>
      </c>
      <c r="G2512" s="75" t="s">
        <v>439</v>
      </c>
    </row>
    <row r="2513" spans="1:7">
      <c r="A2513" s="71">
        <v>2007</v>
      </c>
      <c r="B2513" s="71" t="s">
        <v>418</v>
      </c>
      <c r="C2513" t="s">
        <v>38</v>
      </c>
      <c r="D2513" s="71" t="s">
        <v>4</v>
      </c>
      <c r="E2513" s="70">
        <f>IF('FT Employment'!AG$28&lt;0,"N/A",'FT Employment'!AG$28)</f>
        <v>0</v>
      </c>
      <c r="F2513" s="70" t="s">
        <v>432</v>
      </c>
      <c r="G2513" s="75" t="s">
        <v>440</v>
      </c>
    </row>
    <row r="2514" spans="1:7">
      <c r="A2514" s="71">
        <v>2007</v>
      </c>
      <c r="B2514" s="71" t="s">
        <v>418</v>
      </c>
      <c r="C2514" t="s">
        <v>39</v>
      </c>
      <c r="D2514" s="71" t="s">
        <v>4</v>
      </c>
      <c r="E2514" s="70">
        <f>IF('FT Employment'!AG$29&lt;0,"N/A",'FT Employment'!AG$29)</f>
        <v>0</v>
      </c>
      <c r="F2514" s="70" t="s">
        <v>432</v>
      </c>
      <c r="G2514" s="75" t="s">
        <v>440</v>
      </c>
    </row>
    <row r="2515" spans="1:7">
      <c r="A2515" s="71">
        <v>2007</v>
      </c>
      <c r="B2515" s="71" t="s">
        <v>418</v>
      </c>
      <c r="C2515" t="s">
        <v>40</v>
      </c>
      <c r="D2515" s="71" t="s">
        <v>4</v>
      </c>
      <c r="E2515" s="70">
        <f>IF('FT Employment'!AG$30&lt;0,"N/A",'FT Employment'!AG$30)</f>
        <v>0</v>
      </c>
      <c r="F2515" s="70" t="s">
        <v>432</v>
      </c>
      <c r="G2515" s="75" t="s">
        <v>440</v>
      </c>
    </row>
    <row r="2516" spans="1:7">
      <c r="A2516" s="71">
        <v>2007</v>
      </c>
      <c r="B2516" s="71" t="s">
        <v>418</v>
      </c>
      <c r="C2516" t="s">
        <v>208</v>
      </c>
      <c r="D2516" s="71" t="s">
        <v>4</v>
      </c>
      <c r="E2516" s="70">
        <f>IF('FT Employment'!AG$31&lt;0,"N/A",'FT Employment'!AG$31)</f>
        <v>9784</v>
      </c>
      <c r="F2516" s="70" t="s">
        <v>432</v>
      </c>
      <c r="G2516" s="75" t="s">
        <v>441</v>
      </c>
    </row>
    <row r="2517" spans="1:7">
      <c r="A2517" s="71">
        <v>2007</v>
      </c>
      <c r="B2517" s="71" t="s">
        <v>418</v>
      </c>
      <c r="C2517" t="s">
        <v>42</v>
      </c>
      <c r="D2517" s="71" t="s">
        <v>4</v>
      </c>
      <c r="E2517" s="70">
        <f>IF('FT Employment'!AG$43&lt;0,"N/A",'FT Employment'!AG$43)</f>
        <v>3706</v>
      </c>
      <c r="F2517" s="70" t="s">
        <v>432</v>
      </c>
      <c r="G2517" s="75" t="s">
        <v>237</v>
      </c>
    </row>
    <row r="2518" spans="1:7">
      <c r="A2518" s="71">
        <v>2007</v>
      </c>
      <c r="B2518" s="71" t="s">
        <v>418</v>
      </c>
      <c r="C2518" t="s">
        <v>43</v>
      </c>
      <c r="D2518" s="71" t="s">
        <v>4</v>
      </c>
      <c r="E2518" s="70">
        <f>IF('FT Employment'!AG$12&lt;0,"N/A",'FT Employment'!AG$12)</f>
        <v>18297</v>
      </c>
      <c r="F2518" s="70" t="s">
        <v>432</v>
      </c>
      <c r="G2518" s="75" t="s">
        <v>438</v>
      </c>
    </row>
    <row r="2519" spans="1:7">
      <c r="A2519" s="71">
        <v>2007</v>
      </c>
      <c r="B2519" s="71" t="s">
        <v>418</v>
      </c>
      <c r="C2519" t="s">
        <v>44</v>
      </c>
      <c r="D2519" s="71" t="s">
        <v>4</v>
      </c>
      <c r="E2519" s="70">
        <f>IF('FT Employment'!AG$14&lt;0,"N/A",'FT Employment'!AG$14)</f>
        <v>602339</v>
      </c>
      <c r="F2519" s="70" t="s">
        <v>442</v>
      </c>
      <c r="G2519" s="75" t="s">
        <v>71</v>
      </c>
    </row>
    <row r="2520" spans="1:7">
      <c r="A2520" s="71">
        <v>2007</v>
      </c>
      <c r="B2520" s="71" t="s">
        <v>418</v>
      </c>
      <c r="C2520" t="s">
        <v>45</v>
      </c>
      <c r="D2520" s="71" t="s">
        <v>4</v>
      </c>
      <c r="E2520" s="70">
        <f>IF('FT Employment'!AG$54&lt;0,"N/A",'FT Employment'!AG$54)</f>
        <v>0</v>
      </c>
      <c r="F2520" s="70" t="s">
        <v>422</v>
      </c>
      <c r="G2520" s="75" t="s">
        <v>422</v>
      </c>
    </row>
    <row r="2521" spans="1:7">
      <c r="A2521" s="71">
        <v>2007</v>
      </c>
      <c r="B2521" s="71" t="s">
        <v>418</v>
      </c>
      <c r="C2521" t="s">
        <v>46</v>
      </c>
      <c r="D2521" s="71" t="s">
        <v>4</v>
      </c>
      <c r="E2521" s="70">
        <f>IF('FT Employment'!AG$53&lt;0,"N/A",'FT Employment'!AG$53)</f>
        <v>148262</v>
      </c>
      <c r="F2521" s="70" t="s">
        <v>425</v>
      </c>
      <c r="G2521" s="75" t="s">
        <v>426</v>
      </c>
    </row>
    <row r="2522" spans="1:7">
      <c r="A2522" s="71">
        <v>2008</v>
      </c>
      <c r="B2522" s="71" t="s">
        <v>418</v>
      </c>
      <c r="C2522" t="s">
        <v>5</v>
      </c>
      <c r="D2522" s="71" t="s">
        <v>4</v>
      </c>
      <c r="E2522" s="70">
        <f>IF('FT Employment'!AB$11&lt;0,"N/A",'FT Employment'!AB$11)</f>
        <v>2518101</v>
      </c>
      <c r="F2522" s="70"/>
    </row>
    <row r="2523" spans="1:7">
      <c r="A2523" s="71">
        <v>2008</v>
      </c>
      <c r="B2523" s="71" t="s">
        <v>418</v>
      </c>
      <c r="C2523" t="s">
        <v>6</v>
      </c>
      <c r="D2523" s="71" t="s">
        <v>4</v>
      </c>
      <c r="E2523" s="70">
        <f>IF('FT Employment'!AB$33&lt;0,"N/A",'FT Employment'!AB$33)</f>
        <v>107221</v>
      </c>
      <c r="F2523" s="70" t="s">
        <v>425</v>
      </c>
      <c r="G2523" s="75" t="s">
        <v>426</v>
      </c>
    </row>
    <row r="2524" spans="1:7">
      <c r="A2524" s="71">
        <v>2008</v>
      </c>
      <c r="B2524" s="71" t="s">
        <v>418</v>
      </c>
      <c r="C2524" t="s">
        <v>7</v>
      </c>
      <c r="D2524" s="71" t="s">
        <v>4</v>
      </c>
      <c r="E2524" s="70">
        <f>IF('FT Employment'!AB$37&lt;0,"N/A",'FT Employment'!AB$37)</f>
        <v>23615</v>
      </c>
      <c r="F2524" s="70" t="s">
        <v>425</v>
      </c>
      <c r="G2524" s="75" t="s">
        <v>426</v>
      </c>
    </row>
    <row r="2525" spans="1:7">
      <c r="A2525" s="71">
        <v>2008</v>
      </c>
      <c r="B2525" s="71" t="s">
        <v>418</v>
      </c>
      <c r="C2525" t="s">
        <v>8</v>
      </c>
      <c r="D2525" s="71" t="s">
        <v>4</v>
      </c>
      <c r="E2525" s="70">
        <f>IF('FT Employment'!AB$36&lt;0,"N/A",'FT Employment'!AB$36)</f>
        <v>59215</v>
      </c>
      <c r="F2525" s="70" t="s">
        <v>427</v>
      </c>
      <c r="G2525" s="75" t="s">
        <v>428</v>
      </c>
    </row>
    <row r="2526" spans="1:7">
      <c r="A2526" s="71">
        <v>2008</v>
      </c>
      <c r="B2526" s="71" t="s">
        <v>418</v>
      </c>
      <c r="C2526" t="s">
        <v>9</v>
      </c>
      <c r="D2526" s="71" t="s">
        <v>4</v>
      </c>
      <c r="E2526" s="70">
        <f>IF('FT Employment'!AB$13&lt;0,"N/A",'FT Employment'!AB$13)</f>
        <v>699039</v>
      </c>
      <c r="F2526" s="70" t="s">
        <v>429</v>
      </c>
      <c r="G2526" s="75" t="s">
        <v>422</v>
      </c>
    </row>
    <row r="2527" spans="1:7">
      <c r="A2527" s="71">
        <v>2008</v>
      </c>
      <c r="B2527" s="71" t="s">
        <v>418</v>
      </c>
      <c r="C2527" t="s">
        <v>10</v>
      </c>
      <c r="D2527" s="71" t="s">
        <v>4</v>
      </c>
      <c r="E2527" s="70">
        <f>IF('FT Employment'!AB$46&lt;0,"N/A",'FT Employment'!AB$46)</f>
        <v>163575</v>
      </c>
      <c r="F2527" s="70" t="s">
        <v>427</v>
      </c>
      <c r="G2527" s="75" t="s">
        <v>428</v>
      </c>
    </row>
    <row r="2528" spans="1:7">
      <c r="A2528" s="71">
        <v>2008</v>
      </c>
      <c r="B2528" s="71" t="s">
        <v>418</v>
      </c>
      <c r="C2528" t="s">
        <v>11</v>
      </c>
      <c r="D2528" s="71" t="s">
        <v>4</v>
      </c>
      <c r="E2528" s="70">
        <f>IF('FT Employment'!AB$47&lt;0,"N/A",'FT Employment'!AB$47)</f>
        <v>163575</v>
      </c>
      <c r="F2528" s="70" t="s">
        <v>427</v>
      </c>
      <c r="G2528" s="75" t="s">
        <v>428</v>
      </c>
    </row>
    <row r="2529" spans="1:7">
      <c r="A2529" s="71">
        <v>2008</v>
      </c>
      <c r="B2529" s="71" t="s">
        <v>418</v>
      </c>
      <c r="C2529" t="s">
        <v>13</v>
      </c>
      <c r="D2529" s="71" t="s">
        <v>4</v>
      </c>
      <c r="E2529" s="70">
        <f>IF(E2528="N/A","N/A",E2527-E2528)</f>
        <v>0</v>
      </c>
      <c r="F2529" s="70" t="s">
        <v>427</v>
      </c>
      <c r="G2529" s="75" t="s">
        <v>428</v>
      </c>
    </row>
    <row r="2530" spans="1:7">
      <c r="A2530" s="71">
        <v>2008</v>
      </c>
      <c r="B2530" s="71" t="s">
        <v>418</v>
      </c>
      <c r="C2530" t="s">
        <v>14</v>
      </c>
      <c r="D2530" s="71" t="s">
        <v>4</v>
      </c>
      <c r="E2530" s="70">
        <f>IF('FT Employment'!AB$34&lt;0,"N/A",'FT Employment'!AB$34)</f>
        <v>0</v>
      </c>
      <c r="F2530" s="70" t="s">
        <v>427</v>
      </c>
      <c r="G2530" s="75" t="s">
        <v>431</v>
      </c>
    </row>
    <row r="2531" spans="1:7">
      <c r="A2531" s="71">
        <v>2008</v>
      </c>
      <c r="B2531" s="71" t="s">
        <v>418</v>
      </c>
      <c r="C2531" t="s">
        <v>15</v>
      </c>
      <c r="D2531" s="71" t="s">
        <v>4</v>
      </c>
      <c r="E2531" s="70">
        <f>IF('FT Employment'!AB$35&lt;0,"N/A",'FT Employment'!AB$35)</f>
        <v>0</v>
      </c>
      <c r="F2531" s="70" t="s">
        <v>427</v>
      </c>
      <c r="G2531" s="75" t="s">
        <v>431</v>
      </c>
    </row>
    <row r="2532" spans="1:7">
      <c r="A2532" s="71">
        <v>2008</v>
      </c>
      <c r="B2532" s="71" t="s">
        <v>418</v>
      </c>
      <c r="C2532" t="s">
        <v>16</v>
      </c>
      <c r="D2532" s="71" t="s">
        <v>4</v>
      </c>
      <c r="E2532" s="70">
        <f>IF(E2531="N/A","N/A",E2530-E2531)</f>
        <v>0</v>
      </c>
      <c r="F2532" s="70" t="s">
        <v>427</v>
      </c>
      <c r="G2532" s="75" t="s">
        <v>431</v>
      </c>
    </row>
    <row r="2533" spans="1:7">
      <c r="A2533" s="71">
        <v>2008</v>
      </c>
      <c r="B2533" s="71" t="s">
        <v>418</v>
      </c>
      <c r="C2533" t="s">
        <v>17</v>
      </c>
      <c r="D2533" s="71" t="s">
        <v>4</v>
      </c>
      <c r="E2533" s="70">
        <f>IF('FT Employment'!AB$16&lt;0,"N/A",'FT Employment'!AB$16)</f>
        <v>36627</v>
      </c>
      <c r="F2533" s="70" t="s">
        <v>427</v>
      </c>
      <c r="G2533" s="75" t="s">
        <v>428</v>
      </c>
    </row>
    <row r="2534" spans="1:7">
      <c r="A2534" s="71">
        <v>2008</v>
      </c>
      <c r="B2534" s="71" t="s">
        <v>418</v>
      </c>
      <c r="C2534" t="s">
        <v>18</v>
      </c>
      <c r="D2534" s="71" t="s">
        <v>4</v>
      </c>
      <c r="E2534" s="70">
        <f>IF('FT Employment'!AB$41&lt;0,"N/A",'FT Employment'!AB$41)</f>
        <v>2782</v>
      </c>
      <c r="F2534" s="70" t="s">
        <v>432</v>
      </c>
      <c r="G2534" s="75" t="s">
        <v>430</v>
      </c>
    </row>
    <row r="2535" spans="1:7">
      <c r="A2535" s="71">
        <v>2008</v>
      </c>
      <c r="B2535" s="71" t="s">
        <v>418</v>
      </c>
      <c r="C2535" t="s">
        <v>19</v>
      </c>
      <c r="D2535" s="71" t="s">
        <v>4</v>
      </c>
      <c r="E2535" s="70">
        <f>IF('FT Employment'!AB$15&lt;0,"N/A",'FT Employment'!AB$15)</f>
        <v>46590</v>
      </c>
      <c r="F2535" s="70" t="s">
        <v>427</v>
      </c>
      <c r="G2535" s="75" t="s">
        <v>430</v>
      </c>
    </row>
    <row r="2536" spans="1:7">
      <c r="A2536" s="71">
        <v>2008</v>
      </c>
      <c r="B2536" s="71" t="s">
        <v>418</v>
      </c>
      <c r="C2536" t="s">
        <v>20</v>
      </c>
      <c r="D2536" s="71" t="s">
        <v>4</v>
      </c>
      <c r="E2536" s="70">
        <f>IF('FT Employment'!AB$52&lt;0,"N/A",'FT Employment'!AB$52)</f>
        <v>4365</v>
      </c>
      <c r="F2536" s="70" t="s">
        <v>432</v>
      </c>
      <c r="G2536" s="75" t="s">
        <v>430</v>
      </c>
    </row>
    <row r="2537" spans="1:7">
      <c r="A2537" s="71">
        <v>2008</v>
      </c>
      <c r="B2537" s="71" t="s">
        <v>418</v>
      </c>
      <c r="C2537" t="s">
        <v>21</v>
      </c>
      <c r="D2537" s="71" t="s">
        <v>4</v>
      </c>
      <c r="E2537" s="70">
        <f>IF('FT Employment'!AB$48&lt;0,"N/A",'FT Employment'!AB$48)</f>
        <v>7899</v>
      </c>
      <c r="F2537" s="70" t="s">
        <v>434</v>
      </c>
      <c r="G2537" s="75" t="s">
        <v>422</v>
      </c>
    </row>
    <row r="2538" spans="1:7">
      <c r="A2538" s="71">
        <v>2008</v>
      </c>
      <c r="B2538" s="71" t="s">
        <v>418</v>
      </c>
      <c r="C2538" t="s">
        <v>421</v>
      </c>
      <c r="D2538" s="71" t="s">
        <v>4</v>
      </c>
      <c r="E2538" s="70">
        <f>IF('FT Employment'!AB$38&lt;0,"N/A",'FT Employment'!AB$38)</f>
        <v>312947</v>
      </c>
      <c r="F2538" s="70" t="s">
        <v>427</v>
      </c>
      <c r="G2538" s="75" t="s">
        <v>433</v>
      </c>
    </row>
    <row r="2539" spans="1:7">
      <c r="A2539" s="71">
        <v>2008</v>
      </c>
      <c r="B2539" s="71" t="s">
        <v>418</v>
      </c>
      <c r="C2539" t="s">
        <v>22</v>
      </c>
      <c r="D2539" s="71" t="s">
        <v>4</v>
      </c>
      <c r="E2539" s="70">
        <f>IF('FT Employment'!AB$39&lt;0,"N/A",'FT Employment'!AB$39)</f>
        <v>140026</v>
      </c>
      <c r="F2539" s="70" t="s">
        <v>427</v>
      </c>
      <c r="G2539" s="75" t="s">
        <v>433</v>
      </c>
    </row>
    <row r="2540" spans="1:7">
      <c r="A2540" s="71">
        <v>2008</v>
      </c>
      <c r="B2540" s="71" t="s">
        <v>418</v>
      </c>
      <c r="C2540" t="s">
        <v>23</v>
      </c>
      <c r="D2540" s="71" t="s">
        <v>4</v>
      </c>
      <c r="E2540" s="70">
        <f>IF('FT Employment'!AB$40&lt;0,"N/A",'FT Employment'!AB$40)</f>
        <v>172921</v>
      </c>
      <c r="F2540" s="70" t="s">
        <v>427</v>
      </c>
      <c r="G2540" s="75" t="s">
        <v>433</v>
      </c>
    </row>
    <row r="2541" spans="1:7">
      <c r="A2541" s="71">
        <v>2008</v>
      </c>
      <c r="B2541" s="71" t="s">
        <v>418</v>
      </c>
      <c r="C2541" t="s">
        <v>24</v>
      </c>
      <c r="D2541" s="71" t="s">
        <v>4</v>
      </c>
      <c r="E2541" s="70">
        <f>IF('FT Employment'!AB$32&lt;0,"N/A",'FT Employment'!AB$32)</f>
        <v>63777</v>
      </c>
      <c r="F2541" s="70" t="s">
        <v>435</v>
      </c>
      <c r="G2541" s="75" t="s">
        <v>436</v>
      </c>
    </row>
    <row r="2542" spans="1:7">
      <c r="A2542" s="71">
        <v>2008</v>
      </c>
      <c r="B2542" s="71" t="s">
        <v>418</v>
      </c>
      <c r="C2542" t="s">
        <v>25</v>
      </c>
      <c r="D2542" s="71" t="s">
        <v>4</v>
      </c>
      <c r="E2542" s="70">
        <f>IF('FT Employment'!AB$42&lt;0,"N/A",'FT Employment'!AB$42)</f>
        <v>15317</v>
      </c>
      <c r="F2542" s="70" t="s">
        <v>434</v>
      </c>
      <c r="G2542" s="75" t="s">
        <v>437</v>
      </c>
    </row>
    <row r="2543" spans="1:7">
      <c r="A2543" s="71">
        <v>2008</v>
      </c>
      <c r="B2543" s="71" t="s">
        <v>418</v>
      </c>
      <c r="C2543" t="s">
        <v>26</v>
      </c>
      <c r="D2543" s="71" t="s">
        <v>4</v>
      </c>
      <c r="E2543" s="70">
        <f>IF('FT Employment'!AB$45&lt;0,"N/A",'FT Employment'!AB$45)</f>
        <v>23184</v>
      </c>
      <c r="F2543" s="70" t="s">
        <v>427</v>
      </c>
      <c r="G2543" s="75" t="s">
        <v>69</v>
      </c>
    </row>
    <row r="2544" spans="1:7">
      <c r="A2544" s="71">
        <v>2008</v>
      </c>
      <c r="B2544" s="71" t="s">
        <v>418</v>
      </c>
      <c r="C2544" t="s">
        <v>27</v>
      </c>
      <c r="D2544" s="71" t="s">
        <v>4</v>
      </c>
      <c r="E2544" s="70">
        <f>IF('FT Employment'!AB$44&lt;0,"N/A",'FT Employment'!AB$44)</f>
        <v>174428</v>
      </c>
      <c r="F2544" s="70" t="s">
        <v>427</v>
      </c>
      <c r="G2544" s="75" t="s">
        <v>69</v>
      </c>
    </row>
    <row r="2545" spans="1:7">
      <c r="A2545" s="71">
        <v>2008</v>
      </c>
      <c r="B2545" s="71" t="s">
        <v>418</v>
      </c>
      <c r="C2545" t="s">
        <v>28</v>
      </c>
      <c r="D2545" s="71" t="s">
        <v>4</v>
      </c>
      <c r="E2545" s="70">
        <f>IF('FT Employment'!AB$51&lt;0,"N/A",'FT Employment'!AB$51)</f>
        <v>0</v>
      </c>
      <c r="F2545" s="70" t="s">
        <v>422</v>
      </c>
      <c r="G2545" s="76" t="s">
        <v>422</v>
      </c>
    </row>
    <row r="2546" spans="1:7">
      <c r="A2546" s="71">
        <v>2008</v>
      </c>
      <c r="B2546" s="71" t="s">
        <v>418</v>
      </c>
      <c r="C2546" t="s">
        <v>29</v>
      </c>
      <c r="D2546" s="71" t="s">
        <v>4</v>
      </c>
      <c r="E2546" s="70">
        <f>IF('FT Employment'!AB$50&lt;0,"N/A",'FT Employment'!AB$50)</f>
        <v>0</v>
      </c>
      <c r="F2546" s="70" t="s">
        <v>422</v>
      </c>
      <c r="G2546" s="76" t="s">
        <v>422</v>
      </c>
    </row>
    <row r="2547" spans="1:7">
      <c r="A2547" s="71">
        <v>2008</v>
      </c>
      <c r="B2547" s="71" t="s">
        <v>418</v>
      </c>
      <c r="C2547" t="s">
        <v>30</v>
      </c>
      <c r="D2547" s="71" t="s">
        <v>4</v>
      </c>
      <c r="E2547" s="70">
        <f>IF('FT Employment'!AB$56&lt;0,"N/A",'FT Employment'!AB$56)</f>
        <v>0</v>
      </c>
      <c r="F2547" s="70" t="s">
        <v>422</v>
      </c>
      <c r="G2547" s="76" t="s">
        <v>422</v>
      </c>
    </row>
    <row r="2548" spans="1:7">
      <c r="A2548" s="71">
        <v>2008</v>
      </c>
      <c r="B2548" s="71" t="s">
        <v>418</v>
      </c>
      <c r="C2548" t="s">
        <v>31</v>
      </c>
      <c r="D2548" s="71" t="s">
        <v>4</v>
      </c>
      <c r="E2548" s="70">
        <f>IF('FT Employment'!AB$57&lt;0,"N/A",'FT Employment'!AB$57)</f>
        <v>0</v>
      </c>
      <c r="F2548" s="70" t="s">
        <v>422</v>
      </c>
      <c r="G2548" s="76" t="s">
        <v>422</v>
      </c>
    </row>
    <row r="2549" spans="1:7">
      <c r="A2549" s="71">
        <v>2008</v>
      </c>
      <c r="B2549" s="71" t="s">
        <v>418</v>
      </c>
      <c r="C2549" t="s">
        <v>32</v>
      </c>
      <c r="D2549" s="71" t="s">
        <v>4</v>
      </c>
      <c r="E2549" s="70">
        <f>IF('FT Employment'!AB$58&lt;0,"N/A",'FT Employment'!AB$58)</f>
        <v>0</v>
      </c>
      <c r="F2549" s="70" t="s">
        <v>422</v>
      </c>
      <c r="G2549" s="76" t="s">
        <v>422</v>
      </c>
    </row>
    <row r="2550" spans="1:7">
      <c r="A2550" s="71">
        <v>2008</v>
      </c>
      <c r="B2550" s="71" t="s">
        <v>418</v>
      </c>
      <c r="C2550" t="s">
        <v>33</v>
      </c>
      <c r="D2550" s="71" t="s">
        <v>4</v>
      </c>
      <c r="E2550" s="70">
        <f>IF('FT Employment'!AB$59&lt;0,"N/A",'FT Employment'!AB$59)</f>
        <v>0</v>
      </c>
      <c r="F2550" s="70" t="s">
        <v>422</v>
      </c>
      <c r="G2550" s="76" t="s">
        <v>422</v>
      </c>
    </row>
    <row r="2551" spans="1:7">
      <c r="A2551" s="71">
        <v>2008</v>
      </c>
      <c r="B2551" s="71" t="s">
        <v>418</v>
      </c>
      <c r="C2551" t="s">
        <v>34</v>
      </c>
      <c r="D2551" s="71" t="s">
        <v>4</v>
      </c>
      <c r="E2551" s="70">
        <f>IF('FT Employment'!AB$17&lt;0,"N/A",'FT Employment'!AB$17)</f>
        <v>9676</v>
      </c>
      <c r="F2551" s="70" t="s">
        <v>432</v>
      </c>
      <c r="G2551" s="76" t="s">
        <v>443</v>
      </c>
    </row>
    <row r="2552" spans="1:7">
      <c r="A2552" s="71">
        <v>2008</v>
      </c>
      <c r="B2552" s="71" t="s">
        <v>418</v>
      </c>
      <c r="C2552" t="s">
        <v>35</v>
      </c>
      <c r="D2552" s="71" t="s">
        <v>4</v>
      </c>
      <c r="E2552" s="70">
        <f>IF('FT Employment'!AB$18&lt;0,"N/A",'FT Employment'!AB$18)</f>
        <v>0</v>
      </c>
      <c r="F2552" s="70" t="s">
        <v>432</v>
      </c>
      <c r="G2552" s="75" t="s">
        <v>439</v>
      </c>
    </row>
    <row r="2553" spans="1:7">
      <c r="A2553" s="71">
        <v>2008</v>
      </c>
      <c r="B2553" s="71" t="s">
        <v>418</v>
      </c>
      <c r="C2553" t="s">
        <v>36</v>
      </c>
      <c r="D2553" s="71" t="s">
        <v>4</v>
      </c>
      <c r="E2553" s="70">
        <f>IF('FT Employment'!AB$19&lt;0,"N/A",'FT Employment'!AB$19)</f>
        <v>0</v>
      </c>
      <c r="F2553" s="70" t="s">
        <v>432</v>
      </c>
      <c r="G2553" s="75" t="s">
        <v>439</v>
      </c>
    </row>
    <row r="2554" spans="1:7">
      <c r="A2554" s="71">
        <v>2008</v>
      </c>
      <c r="B2554" s="71" t="s">
        <v>418</v>
      </c>
      <c r="C2554" t="s">
        <v>37</v>
      </c>
      <c r="D2554" s="71" t="s">
        <v>4</v>
      </c>
      <c r="E2554" s="70">
        <f>IF('FT Employment'!AB$20&lt;0,"N/A",'FT Employment'!AB$20)</f>
        <v>0</v>
      </c>
      <c r="F2554" s="70" t="s">
        <v>432</v>
      </c>
      <c r="G2554" s="75" t="s">
        <v>439</v>
      </c>
    </row>
    <row r="2555" spans="1:7">
      <c r="A2555" s="71">
        <v>2008</v>
      </c>
      <c r="B2555" s="71" t="s">
        <v>418</v>
      </c>
      <c r="C2555" t="s">
        <v>38</v>
      </c>
      <c r="D2555" s="71" t="s">
        <v>4</v>
      </c>
      <c r="E2555" s="70">
        <f>IF('FT Employment'!AB$28&lt;0,"N/A",'FT Employment'!AB$28)</f>
        <v>0</v>
      </c>
      <c r="F2555" s="70" t="s">
        <v>432</v>
      </c>
      <c r="G2555" s="75" t="s">
        <v>440</v>
      </c>
    </row>
    <row r="2556" spans="1:7">
      <c r="A2556" s="71">
        <v>2008</v>
      </c>
      <c r="B2556" s="71" t="s">
        <v>418</v>
      </c>
      <c r="C2556" t="s">
        <v>39</v>
      </c>
      <c r="D2556" s="71" t="s">
        <v>4</v>
      </c>
      <c r="E2556" s="70">
        <f>IF('FT Employment'!AB$29&lt;0,"N/A",'FT Employment'!AB$29)</f>
        <v>0</v>
      </c>
      <c r="F2556" s="70" t="s">
        <v>432</v>
      </c>
      <c r="G2556" s="75" t="s">
        <v>440</v>
      </c>
    </row>
    <row r="2557" spans="1:7">
      <c r="A2557" s="71">
        <v>2008</v>
      </c>
      <c r="B2557" s="71" t="s">
        <v>418</v>
      </c>
      <c r="C2557" t="s">
        <v>40</v>
      </c>
      <c r="D2557" s="71" t="s">
        <v>4</v>
      </c>
      <c r="E2557" s="70">
        <f>IF('FT Employment'!AB$30&lt;0,"N/A",'FT Employment'!AB$30)</f>
        <v>0</v>
      </c>
      <c r="F2557" s="70" t="s">
        <v>432</v>
      </c>
      <c r="G2557" s="75" t="s">
        <v>440</v>
      </c>
    </row>
    <row r="2558" spans="1:7">
      <c r="A2558" s="71">
        <v>2008</v>
      </c>
      <c r="B2558" s="71" t="s">
        <v>418</v>
      </c>
      <c r="C2558" t="s">
        <v>208</v>
      </c>
      <c r="D2558" s="71" t="s">
        <v>4</v>
      </c>
      <c r="E2558" s="70">
        <f>IF('FT Employment'!AB$31&lt;0,"N/A",'FT Employment'!AB$31)</f>
        <v>9676</v>
      </c>
      <c r="F2558" s="70" t="s">
        <v>432</v>
      </c>
      <c r="G2558" s="75" t="s">
        <v>441</v>
      </c>
    </row>
    <row r="2559" spans="1:7">
      <c r="A2559" s="71">
        <v>2008</v>
      </c>
      <c r="B2559" s="71" t="s">
        <v>418</v>
      </c>
      <c r="C2559" t="s">
        <v>42</v>
      </c>
      <c r="D2559" s="71" t="s">
        <v>4</v>
      </c>
      <c r="E2559" s="70">
        <f>IF('FT Employment'!AB$43&lt;0,"N/A",'FT Employment'!AB$43)</f>
        <v>3710</v>
      </c>
      <c r="F2559" s="70" t="s">
        <v>432</v>
      </c>
      <c r="G2559" s="75" t="s">
        <v>237</v>
      </c>
    </row>
    <row r="2560" spans="1:7">
      <c r="A2560" s="71">
        <v>2008</v>
      </c>
      <c r="B2560" s="71" t="s">
        <v>418</v>
      </c>
      <c r="C2560" t="s">
        <v>43</v>
      </c>
      <c r="D2560" s="71" t="s">
        <v>4</v>
      </c>
      <c r="E2560" s="70">
        <f>IF('FT Employment'!AB$12&lt;0,"N/A",'FT Employment'!AB$12)</f>
        <v>18220</v>
      </c>
      <c r="F2560" s="70" t="s">
        <v>432</v>
      </c>
      <c r="G2560" s="75" t="s">
        <v>438</v>
      </c>
    </row>
    <row r="2561" spans="1:7">
      <c r="A2561" s="71">
        <v>2008</v>
      </c>
      <c r="B2561" s="71" t="s">
        <v>418</v>
      </c>
      <c r="C2561" t="s">
        <v>44</v>
      </c>
      <c r="D2561" s="71" t="s">
        <v>4</v>
      </c>
      <c r="E2561" s="70">
        <f>IF('FT Employment'!AB$14&lt;0,"N/A",'FT Employment'!AB$14)</f>
        <v>587768</v>
      </c>
      <c r="F2561" s="70" t="s">
        <v>442</v>
      </c>
      <c r="G2561" s="75" t="s">
        <v>71</v>
      </c>
    </row>
    <row r="2562" spans="1:7">
      <c r="A2562" s="71">
        <v>2008</v>
      </c>
      <c r="B2562" s="71" t="s">
        <v>418</v>
      </c>
      <c r="C2562" t="s">
        <v>45</v>
      </c>
      <c r="D2562" s="71" t="s">
        <v>4</v>
      </c>
      <c r="E2562" s="70">
        <f>IF('FT Employment'!AB$54&lt;0,"N/A",'FT Employment'!AB$54)</f>
        <v>0</v>
      </c>
      <c r="F2562" s="70" t="s">
        <v>422</v>
      </c>
      <c r="G2562" s="75" t="s">
        <v>422</v>
      </c>
    </row>
    <row r="2563" spans="1:7">
      <c r="A2563" s="71">
        <v>2008</v>
      </c>
      <c r="B2563" s="71" t="s">
        <v>418</v>
      </c>
      <c r="C2563" t="s">
        <v>46</v>
      </c>
      <c r="D2563" s="71" t="s">
        <v>4</v>
      </c>
      <c r="E2563" s="70">
        <f>IF('FT Employment'!AB$53&lt;0,"N/A",'FT Employment'!AB$53)</f>
        <v>158146</v>
      </c>
      <c r="F2563" s="70" t="s">
        <v>425</v>
      </c>
      <c r="G2563" s="75" t="s">
        <v>426</v>
      </c>
    </row>
    <row r="2564" spans="1:7">
      <c r="A2564" s="71">
        <v>2009</v>
      </c>
      <c r="B2564" s="71" t="s">
        <v>418</v>
      </c>
      <c r="C2564" t="s">
        <v>5</v>
      </c>
      <c r="D2564" s="71" t="s">
        <v>4</v>
      </c>
      <c r="E2564" s="70">
        <f>IF('FT Employment'!W$11&lt;0,"N/A",'FT Employment'!W$11)</f>
        <v>2527149</v>
      </c>
      <c r="F2564" s="70"/>
    </row>
    <row r="2565" spans="1:7">
      <c r="A2565" s="71">
        <v>2009</v>
      </c>
      <c r="B2565" s="71" t="s">
        <v>418</v>
      </c>
      <c r="C2565" t="s">
        <v>6</v>
      </c>
      <c r="D2565" s="71" t="s">
        <v>4</v>
      </c>
      <c r="E2565" s="70">
        <f>IF('FT Employment'!W$33&lt;0,"N/A",'FT Employment'!W$33)</f>
        <v>118510</v>
      </c>
      <c r="F2565" s="70" t="s">
        <v>425</v>
      </c>
      <c r="G2565" s="75" t="s">
        <v>426</v>
      </c>
    </row>
    <row r="2566" spans="1:7">
      <c r="A2566" s="71">
        <v>2009</v>
      </c>
      <c r="B2566" s="71" t="s">
        <v>418</v>
      </c>
      <c r="C2566" t="s">
        <v>7</v>
      </c>
      <c r="D2566" s="71" t="s">
        <v>4</v>
      </c>
      <c r="E2566" s="70">
        <f>IF('FT Employment'!W$37&lt;0,"N/A",'FT Employment'!W$37)</f>
        <v>23631</v>
      </c>
      <c r="F2566" s="70" t="s">
        <v>425</v>
      </c>
      <c r="G2566" s="75" t="s">
        <v>426</v>
      </c>
    </row>
    <row r="2567" spans="1:7">
      <c r="A2567" s="71">
        <v>2009</v>
      </c>
      <c r="B2567" s="71" t="s">
        <v>418</v>
      </c>
      <c r="C2567" t="s">
        <v>8</v>
      </c>
      <c r="D2567" s="71" t="s">
        <v>4</v>
      </c>
      <c r="E2567" s="70">
        <f>IF('FT Employment'!W$36&lt;0,"N/A",'FT Employment'!W$36)</f>
        <v>59271</v>
      </c>
      <c r="F2567" s="70" t="s">
        <v>427</v>
      </c>
      <c r="G2567" s="75" t="s">
        <v>428</v>
      </c>
    </row>
    <row r="2568" spans="1:7">
      <c r="A2568" s="71">
        <v>2009</v>
      </c>
      <c r="B2568" s="71" t="s">
        <v>418</v>
      </c>
      <c r="C2568" t="s">
        <v>9</v>
      </c>
      <c r="D2568" s="71" t="s">
        <v>4</v>
      </c>
      <c r="E2568" s="70">
        <f>IF('FT Employment'!W$13&lt;0,"N/A",'FT Employment'!W$13)</f>
        <v>703615</v>
      </c>
      <c r="F2568" s="70" t="s">
        <v>429</v>
      </c>
      <c r="G2568" s="75" t="s">
        <v>422</v>
      </c>
    </row>
    <row r="2569" spans="1:7">
      <c r="A2569" s="71">
        <v>2009</v>
      </c>
      <c r="B2569" s="71" t="s">
        <v>418</v>
      </c>
      <c r="C2569" t="s">
        <v>10</v>
      </c>
      <c r="D2569" s="71" t="s">
        <v>4</v>
      </c>
      <c r="E2569" s="70">
        <f>IF('FT Employment'!W$46&lt;0,"N/A",'FT Employment'!W$46)</f>
        <v>165577</v>
      </c>
      <c r="F2569" s="70" t="s">
        <v>427</v>
      </c>
      <c r="G2569" s="75" t="s">
        <v>428</v>
      </c>
    </row>
    <row r="2570" spans="1:7">
      <c r="A2570" s="71">
        <v>2009</v>
      </c>
      <c r="B2570" s="71" t="s">
        <v>418</v>
      </c>
      <c r="C2570" t="s">
        <v>11</v>
      </c>
      <c r="D2570" s="71" t="s">
        <v>4</v>
      </c>
      <c r="E2570" s="70">
        <f>IF('FT Employment'!W$47&lt;0,"N/A",'FT Employment'!W$47)</f>
        <v>0</v>
      </c>
      <c r="F2570" s="70" t="s">
        <v>427</v>
      </c>
      <c r="G2570" s="75" t="s">
        <v>428</v>
      </c>
    </row>
    <row r="2571" spans="1:7">
      <c r="A2571" s="71">
        <v>2009</v>
      </c>
      <c r="B2571" s="71" t="s">
        <v>418</v>
      </c>
      <c r="C2571" t="s">
        <v>13</v>
      </c>
      <c r="D2571" s="71" t="s">
        <v>4</v>
      </c>
      <c r="E2571" s="70">
        <f>IF(E2570="N/A","N/A",E2569-E2570)</f>
        <v>165577</v>
      </c>
      <c r="F2571" s="70" t="s">
        <v>427</v>
      </c>
      <c r="G2571" s="75" t="s">
        <v>428</v>
      </c>
    </row>
    <row r="2572" spans="1:7">
      <c r="A2572" s="71">
        <v>2009</v>
      </c>
      <c r="B2572" s="71" t="s">
        <v>418</v>
      </c>
      <c r="C2572" t="s">
        <v>14</v>
      </c>
      <c r="D2572" s="71" t="s">
        <v>4</v>
      </c>
      <c r="E2572" s="70">
        <f>IF('FT Employment'!W$34&lt;0,"N/A",'FT Employment'!W$34)</f>
        <v>0</v>
      </c>
      <c r="F2572" s="70" t="s">
        <v>427</v>
      </c>
      <c r="G2572" s="75" t="s">
        <v>431</v>
      </c>
    </row>
    <row r="2573" spans="1:7">
      <c r="A2573" s="71">
        <v>2009</v>
      </c>
      <c r="B2573" s="71" t="s">
        <v>418</v>
      </c>
      <c r="C2573" t="s">
        <v>15</v>
      </c>
      <c r="D2573" s="71" t="s">
        <v>4</v>
      </c>
      <c r="E2573" s="70">
        <f>IF('FT Employment'!W$35&lt;0,"N/A",'FT Employment'!W$35)</f>
        <v>0</v>
      </c>
      <c r="F2573" s="70" t="s">
        <v>427</v>
      </c>
      <c r="G2573" s="75" t="s">
        <v>431</v>
      </c>
    </row>
    <row r="2574" spans="1:7">
      <c r="A2574" s="71">
        <v>2009</v>
      </c>
      <c r="B2574" s="71" t="s">
        <v>418</v>
      </c>
      <c r="C2574" t="s">
        <v>16</v>
      </c>
      <c r="D2574" s="71" t="s">
        <v>4</v>
      </c>
      <c r="E2574" s="70">
        <f>IF(E2573="N/A","N/A",E2572-E2573)</f>
        <v>0</v>
      </c>
      <c r="F2574" s="70" t="s">
        <v>427</v>
      </c>
      <c r="G2574" s="75" t="s">
        <v>431</v>
      </c>
    </row>
    <row r="2575" spans="1:7">
      <c r="A2575" s="71">
        <v>2009</v>
      </c>
      <c r="B2575" s="71" t="s">
        <v>418</v>
      </c>
      <c r="C2575" t="s">
        <v>17</v>
      </c>
      <c r="D2575" s="71" t="s">
        <v>4</v>
      </c>
      <c r="E2575" s="70">
        <f>IF('FT Employment'!W$16&lt;0,"N/A",'FT Employment'!W$16)</f>
        <v>36646</v>
      </c>
      <c r="F2575" s="70" t="s">
        <v>427</v>
      </c>
      <c r="G2575" s="75" t="s">
        <v>428</v>
      </c>
    </row>
    <row r="2576" spans="1:7">
      <c r="A2576" s="71">
        <v>2009</v>
      </c>
      <c r="B2576" s="71" t="s">
        <v>418</v>
      </c>
      <c r="C2576" t="s">
        <v>18</v>
      </c>
      <c r="D2576" s="71" t="s">
        <v>4</v>
      </c>
      <c r="E2576" s="70">
        <f>IF('FT Employment'!W$41&lt;0,"N/A",'FT Employment'!W$41)</f>
        <v>2762</v>
      </c>
      <c r="F2576" s="70" t="s">
        <v>432</v>
      </c>
      <c r="G2576" s="75" t="s">
        <v>430</v>
      </c>
    </row>
    <row r="2577" spans="1:7">
      <c r="A2577" s="71">
        <v>2009</v>
      </c>
      <c r="B2577" s="71" t="s">
        <v>418</v>
      </c>
      <c r="C2577" t="s">
        <v>19</v>
      </c>
      <c r="D2577" s="71" t="s">
        <v>4</v>
      </c>
      <c r="E2577" s="70">
        <f>IF('FT Employment'!W$15&lt;0,"N/A",'FT Employment'!W$15)</f>
        <v>46731</v>
      </c>
      <c r="F2577" s="70" t="s">
        <v>427</v>
      </c>
      <c r="G2577" s="75" t="s">
        <v>430</v>
      </c>
    </row>
    <row r="2578" spans="1:7">
      <c r="A2578" s="71">
        <v>2009</v>
      </c>
      <c r="B2578" s="71" t="s">
        <v>418</v>
      </c>
      <c r="C2578" t="s">
        <v>20</v>
      </c>
      <c r="D2578" s="71" t="s">
        <v>4</v>
      </c>
      <c r="E2578" s="70">
        <f>IF('FT Employment'!W$52&lt;0,"N/A",'FT Employment'!W$52)</f>
        <v>4368</v>
      </c>
      <c r="F2578" s="70" t="s">
        <v>432</v>
      </c>
      <c r="G2578" s="75" t="s">
        <v>430</v>
      </c>
    </row>
    <row r="2579" spans="1:7">
      <c r="A2579" s="71">
        <v>2009</v>
      </c>
      <c r="B2579" s="71" t="s">
        <v>418</v>
      </c>
      <c r="C2579" t="s">
        <v>21</v>
      </c>
      <c r="D2579" s="71" t="s">
        <v>4</v>
      </c>
      <c r="E2579" s="70">
        <f>IF('FT Employment'!W$48&lt;0,"N/A",'FT Employment'!W$48)</f>
        <v>7902</v>
      </c>
      <c r="F2579" s="70" t="s">
        <v>434</v>
      </c>
      <c r="G2579" s="75" t="s">
        <v>422</v>
      </c>
    </row>
    <row r="2580" spans="1:7">
      <c r="A2580" s="71">
        <v>2009</v>
      </c>
      <c r="B2580" s="71" t="s">
        <v>418</v>
      </c>
      <c r="C2580" t="s">
        <v>421</v>
      </c>
      <c r="D2580" s="71" t="s">
        <v>4</v>
      </c>
      <c r="E2580" s="70">
        <f>IF('FT Employment'!W$38&lt;0,"N/A",'FT Employment'!W$38)</f>
        <v>317367</v>
      </c>
      <c r="F2580" s="70" t="s">
        <v>427</v>
      </c>
      <c r="G2580" s="75" t="s">
        <v>433</v>
      </c>
    </row>
    <row r="2581" spans="1:7">
      <c r="A2581" s="71">
        <v>2009</v>
      </c>
      <c r="B2581" s="71" t="s">
        <v>418</v>
      </c>
      <c r="C2581" t="s">
        <v>22</v>
      </c>
      <c r="D2581" s="71" t="s">
        <v>4</v>
      </c>
      <c r="E2581" s="70">
        <f>IF('FT Employment'!W$39&lt;0,"N/A",'FT Employment'!W$39)</f>
        <v>141713</v>
      </c>
      <c r="F2581" s="70" t="s">
        <v>427</v>
      </c>
      <c r="G2581" s="75" t="s">
        <v>433</v>
      </c>
    </row>
    <row r="2582" spans="1:7">
      <c r="A2582" s="71">
        <v>2009</v>
      </c>
      <c r="B2582" s="71" t="s">
        <v>418</v>
      </c>
      <c r="C2582" t="s">
        <v>23</v>
      </c>
      <c r="D2582" s="71" t="s">
        <v>4</v>
      </c>
      <c r="E2582" s="70">
        <f>IF('FT Employment'!W$40&lt;0,"N/A",'FT Employment'!W$40)</f>
        <v>175654</v>
      </c>
      <c r="F2582" s="70" t="s">
        <v>427</v>
      </c>
      <c r="G2582" s="75" t="s">
        <v>433</v>
      </c>
    </row>
    <row r="2583" spans="1:7">
      <c r="A2583" s="71">
        <v>2009</v>
      </c>
      <c r="B2583" s="71" t="s">
        <v>418</v>
      </c>
      <c r="C2583" t="s">
        <v>24</v>
      </c>
      <c r="D2583" s="71" t="s">
        <v>4</v>
      </c>
      <c r="E2583" s="70">
        <f>IF('FT Employment'!W$32&lt;0,"N/A",'FT Employment'!W$32)</f>
        <v>63134</v>
      </c>
      <c r="F2583" s="70" t="s">
        <v>435</v>
      </c>
      <c r="G2583" s="75" t="s">
        <v>436</v>
      </c>
    </row>
    <row r="2584" spans="1:7">
      <c r="A2584" s="71">
        <v>2009</v>
      </c>
      <c r="B2584" s="71" t="s">
        <v>418</v>
      </c>
      <c r="C2584" t="s">
        <v>25</v>
      </c>
      <c r="D2584" s="71" t="s">
        <v>4</v>
      </c>
      <c r="E2584" s="70">
        <f>IF('FT Employment'!W$42&lt;0,"N/A",'FT Employment'!W$42)</f>
        <v>14958</v>
      </c>
      <c r="F2584" s="70" t="s">
        <v>434</v>
      </c>
      <c r="G2584" s="75" t="s">
        <v>437</v>
      </c>
    </row>
    <row r="2585" spans="1:7">
      <c r="A2585" s="71">
        <v>2009</v>
      </c>
      <c r="B2585" s="71" t="s">
        <v>418</v>
      </c>
      <c r="C2585" t="s">
        <v>26</v>
      </c>
      <c r="D2585" s="71" t="s">
        <v>4</v>
      </c>
      <c r="E2585" s="70">
        <f>IF('FT Employment'!W$45&lt;0,"N/A",'FT Employment'!W$45)</f>
        <v>23637</v>
      </c>
      <c r="F2585" s="70" t="s">
        <v>427</v>
      </c>
      <c r="G2585" s="75" t="s">
        <v>69</v>
      </c>
    </row>
    <row r="2586" spans="1:7">
      <c r="A2586" s="71">
        <v>2009</v>
      </c>
      <c r="B2586" s="71" t="s">
        <v>418</v>
      </c>
      <c r="C2586" t="s">
        <v>27</v>
      </c>
      <c r="D2586" s="71" t="s">
        <v>4</v>
      </c>
      <c r="E2586" s="70">
        <f>IF('FT Employment'!W$44&lt;0,"N/A",'FT Employment'!W$44)</f>
        <v>172671</v>
      </c>
      <c r="F2586" s="70" t="s">
        <v>427</v>
      </c>
      <c r="G2586" s="75" t="s">
        <v>69</v>
      </c>
    </row>
    <row r="2587" spans="1:7">
      <c r="A2587" s="71">
        <v>2009</v>
      </c>
      <c r="B2587" s="71" t="s">
        <v>418</v>
      </c>
      <c r="C2587" t="s">
        <v>28</v>
      </c>
      <c r="D2587" s="71" t="s">
        <v>4</v>
      </c>
      <c r="E2587" s="70">
        <f>IF('FT Employment'!W$51&lt;0,"N/A",'FT Employment'!W$51)</f>
        <v>0</v>
      </c>
      <c r="F2587" s="70" t="s">
        <v>422</v>
      </c>
      <c r="G2587" s="76" t="s">
        <v>422</v>
      </c>
    </row>
    <row r="2588" spans="1:7">
      <c r="A2588" s="71">
        <v>2009</v>
      </c>
      <c r="B2588" s="71" t="s">
        <v>418</v>
      </c>
      <c r="C2588" t="s">
        <v>29</v>
      </c>
      <c r="D2588" s="71" t="s">
        <v>4</v>
      </c>
      <c r="E2588" s="70">
        <f>IF('FT Employment'!W$50&lt;0,"N/A",'FT Employment'!W$50)</f>
        <v>0</v>
      </c>
      <c r="F2588" s="70" t="s">
        <v>422</v>
      </c>
      <c r="G2588" s="76" t="s">
        <v>422</v>
      </c>
    </row>
    <row r="2589" spans="1:7">
      <c r="A2589" s="71">
        <v>2009</v>
      </c>
      <c r="B2589" s="71" t="s">
        <v>418</v>
      </c>
      <c r="C2589" t="s">
        <v>30</v>
      </c>
      <c r="D2589" s="71" t="s">
        <v>4</v>
      </c>
      <c r="E2589" s="70">
        <f>IF('FT Employment'!W$56&lt;0,"N/A",'FT Employment'!W$56)</f>
        <v>0</v>
      </c>
      <c r="F2589" s="70" t="s">
        <v>422</v>
      </c>
      <c r="G2589" s="76" t="s">
        <v>422</v>
      </c>
    </row>
    <row r="2590" spans="1:7">
      <c r="A2590" s="71">
        <v>2009</v>
      </c>
      <c r="B2590" s="71" t="s">
        <v>418</v>
      </c>
      <c r="C2590" t="s">
        <v>31</v>
      </c>
      <c r="D2590" s="71" t="s">
        <v>4</v>
      </c>
      <c r="E2590" s="70">
        <f>IF('FT Employment'!W$57&lt;0,"N/A",'FT Employment'!W$57)</f>
        <v>0</v>
      </c>
      <c r="F2590" s="70" t="s">
        <v>422</v>
      </c>
      <c r="G2590" s="76" t="s">
        <v>422</v>
      </c>
    </row>
    <row r="2591" spans="1:7">
      <c r="A2591" s="71">
        <v>2009</v>
      </c>
      <c r="B2591" s="71" t="s">
        <v>418</v>
      </c>
      <c r="C2591" t="s">
        <v>32</v>
      </c>
      <c r="D2591" s="71" t="s">
        <v>4</v>
      </c>
      <c r="E2591" s="70">
        <f>IF('FT Employment'!W$58&lt;0,"N/A",'FT Employment'!W$58)</f>
        <v>0</v>
      </c>
      <c r="F2591" s="70" t="s">
        <v>422</v>
      </c>
      <c r="G2591" s="76" t="s">
        <v>422</v>
      </c>
    </row>
    <row r="2592" spans="1:7">
      <c r="A2592" s="71">
        <v>2009</v>
      </c>
      <c r="B2592" s="71" t="s">
        <v>418</v>
      </c>
      <c r="C2592" t="s">
        <v>33</v>
      </c>
      <c r="D2592" s="71" t="s">
        <v>4</v>
      </c>
      <c r="E2592" s="70">
        <f>IF('FT Employment'!W$59&lt;0,"N/A",'FT Employment'!W$59)</f>
        <v>0</v>
      </c>
      <c r="F2592" s="70" t="s">
        <v>422</v>
      </c>
      <c r="G2592" s="76" t="s">
        <v>422</v>
      </c>
    </row>
    <row r="2593" spans="1:7">
      <c r="A2593" s="71">
        <v>2009</v>
      </c>
      <c r="B2593" s="71" t="s">
        <v>418</v>
      </c>
      <c r="C2593" t="s">
        <v>34</v>
      </c>
      <c r="D2593" s="71" t="s">
        <v>4</v>
      </c>
      <c r="E2593" s="70">
        <f>IF('FT Employment'!W$17&lt;0,"N/A",'FT Employment'!W$17)</f>
        <v>9556</v>
      </c>
      <c r="F2593" s="70" t="s">
        <v>432</v>
      </c>
      <c r="G2593" s="76" t="s">
        <v>443</v>
      </c>
    </row>
    <row r="2594" spans="1:7">
      <c r="A2594" s="71">
        <v>2009</v>
      </c>
      <c r="B2594" s="71" t="s">
        <v>418</v>
      </c>
      <c r="C2594" t="s">
        <v>35</v>
      </c>
      <c r="D2594" s="71" t="s">
        <v>4</v>
      </c>
      <c r="E2594" s="70">
        <f>IF('FT Employment'!W$18&lt;0,"N/A",'FT Employment'!W$18)</f>
        <v>0</v>
      </c>
      <c r="F2594" s="70" t="s">
        <v>432</v>
      </c>
      <c r="G2594" s="75" t="s">
        <v>439</v>
      </c>
    </row>
    <row r="2595" spans="1:7">
      <c r="A2595" s="71">
        <v>2009</v>
      </c>
      <c r="B2595" s="71" t="s">
        <v>418</v>
      </c>
      <c r="C2595" t="s">
        <v>36</v>
      </c>
      <c r="D2595" s="71" t="s">
        <v>4</v>
      </c>
      <c r="E2595" s="70">
        <f>IF('FT Employment'!W$19&lt;0,"N/A",'FT Employment'!W$19)</f>
        <v>0</v>
      </c>
      <c r="F2595" s="70" t="s">
        <v>432</v>
      </c>
      <c r="G2595" s="75" t="s">
        <v>439</v>
      </c>
    </row>
    <row r="2596" spans="1:7">
      <c r="A2596" s="71">
        <v>2009</v>
      </c>
      <c r="B2596" s="71" t="s">
        <v>418</v>
      </c>
      <c r="C2596" t="s">
        <v>37</v>
      </c>
      <c r="D2596" s="71" t="s">
        <v>4</v>
      </c>
      <c r="E2596" s="70">
        <f>IF('FT Employment'!W$20&lt;0,"N/A",'FT Employment'!W$20)</f>
        <v>0</v>
      </c>
      <c r="F2596" s="70" t="s">
        <v>432</v>
      </c>
      <c r="G2596" s="75" t="s">
        <v>439</v>
      </c>
    </row>
    <row r="2597" spans="1:7">
      <c r="A2597" s="71">
        <v>2009</v>
      </c>
      <c r="B2597" s="71" t="s">
        <v>418</v>
      </c>
      <c r="C2597" t="s">
        <v>38</v>
      </c>
      <c r="D2597" s="71" t="s">
        <v>4</v>
      </c>
      <c r="E2597" s="70">
        <f>IF('FT Employment'!W$28&lt;0,"N/A",'FT Employment'!W$28)</f>
        <v>0</v>
      </c>
      <c r="F2597" s="70" t="s">
        <v>432</v>
      </c>
      <c r="G2597" s="75" t="s">
        <v>440</v>
      </c>
    </row>
    <row r="2598" spans="1:7">
      <c r="A2598" s="71">
        <v>2009</v>
      </c>
      <c r="B2598" s="71" t="s">
        <v>418</v>
      </c>
      <c r="C2598" t="s">
        <v>39</v>
      </c>
      <c r="D2598" s="71" t="s">
        <v>4</v>
      </c>
      <c r="E2598" s="70">
        <f>IF('FT Employment'!W$29&lt;0,"N/A",'FT Employment'!W$29)</f>
        <v>0</v>
      </c>
      <c r="F2598" s="70" t="s">
        <v>432</v>
      </c>
      <c r="G2598" s="75" t="s">
        <v>440</v>
      </c>
    </row>
    <row r="2599" spans="1:7">
      <c r="A2599" s="71">
        <v>2009</v>
      </c>
      <c r="B2599" s="71" t="s">
        <v>418</v>
      </c>
      <c r="C2599" t="s">
        <v>40</v>
      </c>
      <c r="D2599" s="71" t="s">
        <v>4</v>
      </c>
      <c r="E2599" s="70">
        <f>IF('FT Employment'!W$30&lt;0,"N/A",'FT Employment'!W$30)</f>
        <v>0</v>
      </c>
      <c r="F2599" s="70" t="s">
        <v>432</v>
      </c>
      <c r="G2599" s="75" t="s">
        <v>440</v>
      </c>
    </row>
    <row r="2600" spans="1:7">
      <c r="A2600" s="71">
        <v>2009</v>
      </c>
      <c r="B2600" s="71" t="s">
        <v>418</v>
      </c>
      <c r="C2600" t="s">
        <v>208</v>
      </c>
      <c r="D2600" s="71" t="s">
        <v>4</v>
      </c>
      <c r="E2600" s="70">
        <f>IF('FT Employment'!W$31&lt;0,"N/A",'FT Employment'!W$31)</f>
        <v>9556</v>
      </c>
      <c r="F2600" s="70" t="s">
        <v>432</v>
      </c>
      <c r="G2600" s="75" t="s">
        <v>441</v>
      </c>
    </row>
    <row r="2601" spans="1:7">
      <c r="A2601" s="71">
        <v>2009</v>
      </c>
      <c r="B2601" s="71" t="s">
        <v>418</v>
      </c>
      <c r="C2601" t="s">
        <v>42</v>
      </c>
      <c r="D2601" s="71" t="s">
        <v>4</v>
      </c>
      <c r="E2601" s="70">
        <f>IF('FT Employment'!W$43&lt;0,"N/A",'FT Employment'!W$43)</f>
        <v>3710</v>
      </c>
      <c r="F2601" s="70" t="s">
        <v>432</v>
      </c>
      <c r="G2601" s="75" t="s">
        <v>237</v>
      </c>
    </row>
    <row r="2602" spans="1:7">
      <c r="A2602" s="71">
        <v>2009</v>
      </c>
      <c r="B2602" s="71" t="s">
        <v>418</v>
      </c>
      <c r="C2602" t="s">
        <v>43</v>
      </c>
      <c r="D2602" s="71" t="s">
        <v>4</v>
      </c>
      <c r="E2602" s="70">
        <f>IF('FT Employment'!W$12&lt;0,"N/A",'FT Employment'!W$12)</f>
        <v>18142</v>
      </c>
      <c r="F2602" s="70" t="s">
        <v>432</v>
      </c>
      <c r="G2602" s="75" t="s">
        <v>438</v>
      </c>
    </row>
    <row r="2603" spans="1:7">
      <c r="A2603" s="71">
        <v>2009</v>
      </c>
      <c r="B2603" s="71" t="s">
        <v>418</v>
      </c>
      <c r="C2603" t="s">
        <v>44</v>
      </c>
      <c r="D2603" s="71" t="s">
        <v>4</v>
      </c>
      <c r="E2603" s="70">
        <f>IF('FT Employment'!W$14&lt;0,"N/A",'FT Employment'!W$14)</f>
        <v>575639</v>
      </c>
      <c r="F2603" s="70" t="s">
        <v>442</v>
      </c>
      <c r="G2603" s="75" t="s">
        <v>71</v>
      </c>
    </row>
    <row r="2604" spans="1:7">
      <c r="A2604" s="71">
        <v>2009</v>
      </c>
      <c r="B2604" s="71" t="s">
        <v>418</v>
      </c>
      <c r="C2604" t="s">
        <v>45</v>
      </c>
      <c r="D2604" s="71" t="s">
        <v>4</v>
      </c>
      <c r="E2604" s="70">
        <f>IF('FT Employment'!W$54&lt;0,"N/A",'FT Employment'!W$54)</f>
        <v>0</v>
      </c>
      <c r="F2604" s="70" t="s">
        <v>422</v>
      </c>
      <c r="G2604" s="75" t="s">
        <v>422</v>
      </c>
    </row>
    <row r="2605" spans="1:7">
      <c r="A2605" s="71">
        <v>2009</v>
      </c>
      <c r="B2605" s="71" t="s">
        <v>418</v>
      </c>
      <c r="C2605" t="s">
        <v>46</v>
      </c>
      <c r="D2605" s="71" t="s">
        <v>4</v>
      </c>
      <c r="E2605" s="70">
        <f>IF('FT Employment'!W$53&lt;0,"N/A",'FT Employment'!W$53)</f>
        <v>159322</v>
      </c>
      <c r="F2605" s="70" t="s">
        <v>425</v>
      </c>
      <c r="G2605" s="75" t="s">
        <v>426</v>
      </c>
    </row>
    <row r="2606" spans="1:7">
      <c r="A2606" s="71">
        <v>2010</v>
      </c>
      <c r="B2606" s="71" t="s">
        <v>418</v>
      </c>
      <c r="C2606" t="s">
        <v>5</v>
      </c>
      <c r="D2606" s="71" t="s">
        <v>4</v>
      </c>
      <c r="E2606" s="70">
        <f>IF('FT Employment'!R$11&lt;0,"N/A",'FT Employment'!R$11)</f>
        <v>2583768</v>
      </c>
      <c r="F2606" s="70"/>
    </row>
    <row r="2607" spans="1:7">
      <c r="A2607" s="71">
        <v>2010</v>
      </c>
      <c r="B2607" s="71" t="s">
        <v>418</v>
      </c>
      <c r="C2607" t="s">
        <v>6</v>
      </c>
      <c r="D2607" s="71" t="s">
        <v>4</v>
      </c>
      <c r="E2607" s="70">
        <f>IF('FT Employment'!R$33&lt;0,"N/A",'FT Employment'!R$33)</f>
        <v>123183</v>
      </c>
      <c r="F2607" s="70" t="s">
        <v>425</v>
      </c>
      <c r="G2607" s="75" t="s">
        <v>426</v>
      </c>
    </row>
    <row r="2608" spans="1:7">
      <c r="A2608" s="71">
        <v>2010</v>
      </c>
      <c r="B2608" s="71" t="s">
        <v>418</v>
      </c>
      <c r="C2608" t="s">
        <v>7</v>
      </c>
      <c r="D2608" s="71" t="s">
        <v>4</v>
      </c>
      <c r="E2608" s="70">
        <f>IF('FT Employment'!R$37&lt;0,"N/A",'FT Employment'!R$37)</f>
        <v>24406</v>
      </c>
      <c r="F2608" s="70" t="s">
        <v>425</v>
      </c>
      <c r="G2608" s="75" t="s">
        <v>426</v>
      </c>
    </row>
    <row r="2609" spans="1:7">
      <c r="A2609" s="71">
        <v>2010</v>
      </c>
      <c r="B2609" s="71" t="s">
        <v>418</v>
      </c>
      <c r="C2609" t="s">
        <v>8</v>
      </c>
      <c r="D2609" s="71" t="s">
        <v>4</v>
      </c>
      <c r="E2609" s="70">
        <f>IF('FT Employment'!R$36&lt;0,"N/A",'FT Employment'!R$36)</f>
        <v>60317</v>
      </c>
      <c r="F2609" s="70" t="s">
        <v>427</v>
      </c>
      <c r="G2609" s="75" t="s">
        <v>428</v>
      </c>
    </row>
    <row r="2610" spans="1:7">
      <c r="A2610" s="71">
        <v>2010</v>
      </c>
      <c r="B2610" s="71" t="s">
        <v>418</v>
      </c>
      <c r="C2610" t="s">
        <v>9</v>
      </c>
      <c r="D2610" s="71" t="s">
        <v>4</v>
      </c>
      <c r="E2610" s="70">
        <f>IF('FT Employment'!R$13&lt;0,"N/A",'FT Employment'!R$13)</f>
        <v>747467</v>
      </c>
      <c r="F2610" s="70" t="s">
        <v>429</v>
      </c>
      <c r="G2610" s="75" t="s">
        <v>422</v>
      </c>
    </row>
    <row r="2611" spans="1:7">
      <c r="A2611" s="71">
        <v>2010</v>
      </c>
      <c r="B2611" s="71" t="s">
        <v>418</v>
      </c>
      <c r="C2611" t="s">
        <v>10</v>
      </c>
      <c r="D2611" s="71" t="s">
        <v>4</v>
      </c>
      <c r="E2611" s="70">
        <f>IF('FT Employment'!R$46&lt;0,"N/A",'FT Employment'!R$46)</f>
        <v>170235</v>
      </c>
      <c r="F2611" s="70" t="s">
        <v>427</v>
      </c>
      <c r="G2611" s="75" t="s">
        <v>428</v>
      </c>
    </row>
    <row r="2612" spans="1:7">
      <c r="A2612" s="71">
        <v>2010</v>
      </c>
      <c r="B2612" s="71" t="s">
        <v>418</v>
      </c>
      <c r="C2612" t="s">
        <v>11</v>
      </c>
      <c r="D2612" s="71" t="s">
        <v>4</v>
      </c>
      <c r="E2612" s="70">
        <f>IF('FT Employment'!R$47&lt;0,"N/A",'FT Employment'!R$47)</f>
        <v>0</v>
      </c>
      <c r="F2612" s="70" t="s">
        <v>427</v>
      </c>
      <c r="G2612" s="75" t="s">
        <v>428</v>
      </c>
    </row>
    <row r="2613" spans="1:7">
      <c r="A2613" s="71">
        <v>2010</v>
      </c>
      <c r="B2613" s="71" t="s">
        <v>418</v>
      </c>
      <c r="C2613" t="s">
        <v>13</v>
      </c>
      <c r="D2613" s="71" t="s">
        <v>4</v>
      </c>
      <c r="E2613" s="70">
        <f>IF(E2612="N/A","N/A",E2611-E2612)</f>
        <v>170235</v>
      </c>
      <c r="F2613" s="70" t="s">
        <v>427</v>
      </c>
      <c r="G2613" s="75" t="s">
        <v>428</v>
      </c>
    </row>
    <row r="2614" spans="1:7">
      <c r="A2614" s="71">
        <v>2010</v>
      </c>
      <c r="B2614" s="71" t="s">
        <v>418</v>
      </c>
      <c r="C2614" t="s">
        <v>14</v>
      </c>
      <c r="D2614" s="71" t="s">
        <v>4</v>
      </c>
      <c r="E2614" s="70">
        <f>IF('FT Employment'!R$34&lt;0,"N/A",'FT Employment'!R$34)</f>
        <v>0</v>
      </c>
      <c r="F2614" s="70" t="s">
        <v>427</v>
      </c>
      <c r="G2614" s="75" t="s">
        <v>431</v>
      </c>
    </row>
    <row r="2615" spans="1:7">
      <c r="A2615" s="71">
        <v>2010</v>
      </c>
      <c r="B2615" s="71" t="s">
        <v>418</v>
      </c>
      <c r="C2615" t="s">
        <v>15</v>
      </c>
      <c r="D2615" s="71" t="s">
        <v>4</v>
      </c>
      <c r="E2615" s="70">
        <f>IF('FT Employment'!R$35&lt;0,"N/A",'FT Employment'!R$35)</f>
        <v>0</v>
      </c>
      <c r="F2615" s="70" t="s">
        <v>427</v>
      </c>
      <c r="G2615" s="75" t="s">
        <v>431</v>
      </c>
    </row>
    <row r="2616" spans="1:7">
      <c r="A2616" s="71">
        <v>2010</v>
      </c>
      <c r="B2616" s="71" t="s">
        <v>418</v>
      </c>
      <c r="C2616" t="s">
        <v>16</v>
      </c>
      <c r="D2616" s="71" t="s">
        <v>4</v>
      </c>
      <c r="E2616" s="70">
        <f>IF(E2615="N/A","N/A",E2614-E2615)</f>
        <v>0</v>
      </c>
      <c r="F2616" s="70" t="s">
        <v>427</v>
      </c>
      <c r="G2616" s="75" t="s">
        <v>431</v>
      </c>
    </row>
    <row r="2617" spans="1:7">
      <c r="A2617" s="71">
        <v>2010</v>
      </c>
      <c r="B2617" s="71" t="s">
        <v>418</v>
      </c>
      <c r="C2617" t="s">
        <v>17</v>
      </c>
      <c r="D2617" s="71" t="s">
        <v>4</v>
      </c>
      <c r="E2617" s="70">
        <f>IF('FT Employment'!R$16&lt;0,"N/A",'FT Employment'!R$16)</f>
        <v>37432</v>
      </c>
      <c r="F2617" s="70" t="s">
        <v>427</v>
      </c>
      <c r="G2617" s="75" t="s">
        <v>428</v>
      </c>
    </row>
    <row r="2618" spans="1:7">
      <c r="A2618" s="71">
        <v>2010</v>
      </c>
      <c r="B2618" s="71" t="s">
        <v>418</v>
      </c>
      <c r="C2618" t="s">
        <v>18</v>
      </c>
      <c r="D2618" s="71" t="s">
        <v>4</v>
      </c>
      <c r="E2618" s="70">
        <f>IF('FT Employment'!R$41&lt;0,"N/A",'FT Employment'!R$41)</f>
        <v>2848</v>
      </c>
      <c r="F2618" s="70" t="s">
        <v>432</v>
      </c>
      <c r="G2618" s="75" t="s">
        <v>430</v>
      </c>
    </row>
    <row r="2619" spans="1:7">
      <c r="A2619" s="71">
        <v>2010</v>
      </c>
      <c r="B2619" s="71" t="s">
        <v>418</v>
      </c>
      <c r="C2619" t="s">
        <v>19</v>
      </c>
      <c r="D2619" s="71" t="s">
        <v>4</v>
      </c>
      <c r="E2619" s="70">
        <f>IF('FT Employment'!R$15&lt;0,"N/A",'FT Employment'!R$15)</f>
        <v>48178</v>
      </c>
      <c r="F2619" s="70" t="s">
        <v>427</v>
      </c>
      <c r="G2619" s="75" t="s">
        <v>430</v>
      </c>
    </row>
    <row r="2620" spans="1:7">
      <c r="A2620" s="71">
        <v>2010</v>
      </c>
      <c r="B2620" s="71" t="s">
        <v>418</v>
      </c>
      <c r="C2620" t="s">
        <v>20</v>
      </c>
      <c r="D2620" s="71" t="s">
        <v>4</v>
      </c>
      <c r="E2620" s="70">
        <f>IF('FT Employment'!R$52&lt;0,"N/A",'FT Employment'!R$52)</f>
        <v>4727</v>
      </c>
      <c r="F2620" s="70" t="s">
        <v>432</v>
      </c>
      <c r="G2620" s="75" t="s">
        <v>430</v>
      </c>
    </row>
    <row r="2621" spans="1:7">
      <c r="A2621" s="71">
        <v>2010</v>
      </c>
      <c r="B2621" s="71" t="s">
        <v>418</v>
      </c>
      <c r="C2621" t="s">
        <v>21</v>
      </c>
      <c r="D2621" s="71" t="s">
        <v>4</v>
      </c>
      <c r="E2621" s="70">
        <f>IF('FT Employment'!R$48&lt;0,"N/A",'FT Employment'!R$48)</f>
        <v>8084</v>
      </c>
      <c r="F2621" s="70" t="s">
        <v>434</v>
      </c>
      <c r="G2621" s="75" t="s">
        <v>422</v>
      </c>
    </row>
    <row r="2622" spans="1:7">
      <c r="A2622" s="71">
        <v>2010</v>
      </c>
      <c r="B2622" s="71" t="s">
        <v>418</v>
      </c>
      <c r="C2622" t="s">
        <v>421</v>
      </c>
      <c r="D2622" s="71" t="s">
        <v>4</v>
      </c>
      <c r="E2622" s="70">
        <f>IF('FT Employment'!R$38&lt;0,"N/A",'FT Employment'!R$38)</f>
        <v>330830</v>
      </c>
      <c r="F2622" s="70" t="s">
        <v>427</v>
      </c>
      <c r="G2622" s="75" t="s">
        <v>433</v>
      </c>
    </row>
    <row r="2623" spans="1:7">
      <c r="A2623" s="71">
        <v>2010</v>
      </c>
      <c r="B2623" s="71" t="s">
        <v>418</v>
      </c>
      <c r="C2623" t="s">
        <v>22</v>
      </c>
      <c r="D2623" s="71" t="s">
        <v>4</v>
      </c>
      <c r="E2623" s="70">
        <f>IF('FT Employment'!R$39&lt;0,"N/A",'FT Employment'!R$39)</f>
        <v>147165</v>
      </c>
      <c r="F2623" s="70" t="s">
        <v>427</v>
      </c>
      <c r="G2623" s="75" t="s">
        <v>433</v>
      </c>
    </row>
    <row r="2624" spans="1:7">
      <c r="A2624" s="71">
        <v>2010</v>
      </c>
      <c r="B2624" s="71" t="s">
        <v>418</v>
      </c>
      <c r="C2624" t="s">
        <v>23</v>
      </c>
      <c r="D2624" s="71" t="s">
        <v>4</v>
      </c>
      <c r="E2624" s="70">
        <f>IF('FT Employment'!R$40&lt;0,"N/A",'FT Employment'!R$40)</f>
        <v>183665</v>
      </c>
      <c r="F2624" s="70" t="s">
        <v>427</v>
      </c>
      <c r="G2624" s="75" t="s">
        <v>433</v>
      </c>
    </row>
    <row r="2625" spans="1:7">
      <c r="A2625" s="71">
        <v>2010</v>
      </c>
      <c r="B2625" s="71" t="s">
        <v>418</v>
      </c>
      <c r="C2625" t="s">
        <v>24</v>
      </c>
      <c r="D2625" s="71" t="s">
        <v>4</v>
      </c>
      <c r="E2625" s="70">
        <f>IF('FT Employment'!R$32&lt;0,"N/A",'FT Employment'!R$32)</f>
        <v>66807</v>
      </c>
      <c r="F2625" s="70" t="s">
        <v>435</v>
      </c>
      <c r="G2625" s="75" t="s">
        <v>436</v>
      </c>
    </row>
    <row r="2626" spans="1:7">
      <c r="A2626" s="71">
        <v>2010</v>
      </c>
      <c r="B2626" s="71" t="s">
        <v>418</v>
      </c>
      <c r="C2626" t="s">
        <v>25</v>
      </c>
      <c r="D2626" s="71" t="s">
        <v>4</v>
      </c>
      <c r="E2626" s="70">
        <f>IF('FT Employment'!R$42&lt;0,"N/A",'FT Employment'!R$42)</f>
        <v>15153</v>
      </c>
      <c r="F2626" s="70" t="s">
        <v>434</v>
      </c>
      <c r="G2626" s="75" t="s">
        <v>437</v>
      </c>
    </row>
    <row r="2627" spans="1:7">
      <c r="A2627" s="71">
        <v>2010</v>
      </c>
      <c r="B2627" s="71" t="s">
        <v>418</v>
      </c>
      <c r="C2627" t="s">
        <v>26</v>
      </c>
      <c r="D2627" s="71" t="s">
        <v>4</v>
      </c>
      <c r="E2627" s="70">
        <f>IF('FT Employment'!R$45&lt;0,"N/A",'FT Employment'!R$45)</f>
        <v>24615</v>
      </c>
      <c r="F2627" s="70" t="s">
        <v>427</v>
      </c>
      <c r="G2627" s="75" t="s">
        <v>69</v>
      </c>
    </row>
    <row r="2628" spans="1:7">
      <c r="A2628" s="71">
        <v>2010</v>
      </c>
      <c r="B2628" s="71" t="s">
        <v>418</v>
      </c>
      <c r="C2628" t="s">
        <v>27</v>
      </c>
      <c r="D2628" s="71" t="s">
        <v>4</v>
      </c>
      <c r="E2628" s="70">
        <f>IF('FT Employment'!R$44&lt;0,"N/A",'FT Employment'!R$44)</f>
        <v>177614</v>
      </c>
      <c r="F2628" s="70" t="s">
        <v>427</v>
      </c>
      <c r="G2628" s="75" t="s">
        <v>69</v>
      </c>
    </row>
    <row r="2629" spans="1:7">
      <c r="A2629" s="71">
        <v>2010</v>
      </c>
      <c r="B2629" s="71" t="s">
        <v>418</v>
      </c>
      <c r="C2629" t="s">
        <v>28</v>
      </c>
      <c r="D2629" s="71" t="s">
        <v>4</v>
      </c>
      <c r="E2629" s="70">
        <f>IF('FT Employment'!R$51&lt;0,"N/A",'FT Employment'!R$51)</f>
        <v>0</v>
      </c>
      <c r="F2629" s="70" t="s">
        <v>422</v>
      </c>
      <c r="G2629" s="76" t="s">
        <v>422</v>
      </c>
    </row>
    <row r="2630" spans="1:7">
      <c r="A2630" s="71">
        <v>2010</v>
      </c>
      <c r="B2630" s="71" t="s">
        <v>418</v>
      </c>
      <c r="C2630" t="s">
        <v>29</v>
      </c>
      <c r="D2630" s="71" t="s">
        <v>4</v>
      </c>
      <c r="E2630" s="70">
        <f>IF('FT Employment'!R$50&lt;0,"N/A",'FT Employment'!R$50)</f>
        <v>0</v>
      </c>
      <c r="F2630" s="70" t="s">
        <v>422</v>
      </c>
      <c r="G2630" s="76" t="s">
        <v>422</v>
      </c>
    </row>
    <row r="2631" spans="1:7">
      <c r="A2631" s="71">
        <v>2010</v>
      </c>
      <c r="B2631" s="71" t="s">
        <v>418</v>
      </c>
      <c r="C2631" t="s">
        <v>30</v>
      </c>
      <c r="D2631" s="71" t="s">
        <v>4</v>
      </c>
      <c r="E2631" s="70">
        <f>IF('FT Employment'!R$56&lt;0,"N/A",'FT Employment'!R$56)</f>
        <v>0</v>
      </c>
      <c r="F2631" s="70" t="s">
        <v>422</v>
      </c>
      <c r="G2631" s="76" t="s">
        <v>422</v>
      </c>
    </row>
    <row r="2632" spans="1:7">
      <c r="A2632" s="71">
        <v>2010</v>
      </c>
      <c r="B2632" s="71" t="s">
        <v>418</v>
      </c>
      <c r="C2632" t="s">
        <v>31</v>
      </c>
      <c r="D2632" s="71" t="s">
        <v>4</v>
      </c>
      <c r="E2632" s="70">
        <f>IF('FT Employment'!R$57&lt;0,"N/A",'FT Employment'!R$57)</f>
        <v>0</v>
      </c>
      <c r="F2632" s="70" t="s">
        <v>422</v>
      </c>
      <c r="G2632" s="76" t="s">
        <v>422</v>
      </c>
    </row>
    <row r="2633" spans="1:7">
      <c r="A2633" s="71">
        <v>2010</v>
      </c>
      <c r="B2633" s="71" t="s">
        <v>418</v>
      </c>
      <c r="C2633" t="s">
        <v>32</v>
      </c>
      <c r="D2633" s="71" t="s">
        <v>4</v>
      </c>
      <c r="E2633" s="70">
        <f>IF('FT Employment'!R$58&lt;0,"N/A",'FT Employment'!R$58)</f>
        <v>0</v>
      </c>
      <c r="F2633" s="70" t="s">
        <v>422</v>
      </c>
      <c r="G2633" s="76" t="s">
        <v>422</v>
      </c>
    </row>
    <row r="2634" spans="1:7">
      <c r="A2634" s="71">
        <v>2010</v>
      </c>
      <c r="B2634" s="71" t="s">
        <v>418</v>
      </c>
      <c r="C2634" t="s">
        <v>33</v>
      </c>
      <c r="D2634" s="71" t="s">
        <v>4</v>
      </c>
      <c r="E2634" s="70">
        <f>IF('FT Employment'!R$59&lt;0,"N/A",'FT Employment'!R$59)</f>
        <v>0</v>
      </c>
      <c r="F2634" s="70" t="s">
        <v>422</v>
      </c>
      <c r="G2634" s="76" t="s">
        <v>422</v>
      </c>
    </row>
    <row r="2635" spans="1:7">
      <c r="A2635" s="71">
        <v>2010</v>
      </c>
      <c r="B2635" s="71" t="s">
        <v>418</v>
      </c>
      <c r="C2635" t="s">
        <v>34</v>
      </c>
      <c r="D2635" s="71" t="s">
        <v>4</v>
      </c>
      <c r="E2635" s="70">
        <f>IF('FT Employment'!R$17&lt;0,"N/A",'FT Employment'!R$17)</f>
        <v>9745</v>
      </c>
      <c r="F2635" s="70" t="s">
        <v>432</v>
      </c>
      <c r="G2635" s="76" t="s">
        <v>443</v>
      </c>
    </row>
    <row r="2636" spans="1:7">
      <c r="A2636" s="71">
        <v>2010</v>
      </c>
      <c r="B2636" s="71" t="s">
        <v>418</v>
      </c>
      <c r="C2636" t="s">
        <v>35</v>
      </c>
      <c r="D2636" s="71" t="s">
        <v>4</v>
      </c>
      <c r="E2636" s="70">
        <f>IF('FT Employment'!R$18&lt;0,"N/A",'FT Employment'!R$18)</f>
        <v>0</v>
      </c>
      <c r="F2636" s="70" t="s">
        <v>432</v>
      </c>
      <c r="G2636" s="75" t="s">
        <v>439</v>
      </c>
    </row>
    <row r="2637" spans="1:7">
      <c r="A2637" s="71">
        <v>2010</v>
      </c>
      <c r="B2637" s="71" t="s">
        <v>418</v>
      </c>
      <c r="C2637" t="s">
        <v>36</v>
      </c>
      <c r="D2637" s="71" t="s">
        <v>4</v>
      </c>
      <c r="E2637" s="70">
        <f>IF('FT Employment'!R$19&lt;0,"N/A",'FT Employment'!R$19)</f>
        <v>0</v>
      </c>
      <c r="F2637" s="70" t="s">
        <v>432</v>
      </c>
      <c r="G2637" s="75" t="s">
        <v>439</v>
      </c>
    </row>
    <row r="2638" spans="1:7">
      <c r="A2638" s="71">
        <v>2010</v>
      </c>
      <c r="B2638" s="71" t="s">
        <v>418</v>
      </c>
      <c r="C2638" t="s">
        <v>37</v>
      </c>
      <c r="D2638" s="71" t="s">
        <v>4</v>
      </c>
      <c r="E2638" s="70">
        <f>IF('FT Employment'!R$20&lt;0,"N/A",'FT Employment'!R$20)</f>
        <v>0</v>
      </c>
      <c r="F2638" s="70" t="s">
        <v>432</v>
      </c>
      <c r="G2638" s="75" t="s">
        <v>439</v>
      </c>
    </row>
    <row r="2639" spans="1:7">
      <c r="A2639" s="71">
        <v>2010</v>
      </c>
      <c r="B2639" s="71" t="s">
        <v>418</v>
      </c>
      <c r="C2639" t="s">
        <v>38</v>
      </c>
      <c r="D2639" s="71" t="s">
        <v>4</v>
      </c>
      <c r="E2639" s="70">
        <f>IF('FT Employment'!R$28&lt;0,"N/A",'FT Employment'!R$28)</f>
        <v>0</v>
      </c>
      <c r="F2639" s="70" t="s">
        <v>432</v>
      </c>
      <c r="G2639" s="75" t="s">
        <v>440</v>
      </c>
    </row>
    <row r="2640" spans="1:7">
      <c r="A2640" s="71">
        <v>2010</v>
      </c>
      <c r="B2640" s="71" t="s">
        <v>418</v>
      </c>
      <c r="C2640" t="s">
        <v>39</v>
      </c>
      <c r="D2640" s="71" t="s">
        <v>4</v>
      </c>
      <c r="E2640" s="70">
        <f>IF('FT Employment'!R$29&lt;0,"N/A",'FT Employment'!R$29)</f>
        <v>0</v>
      </c>
      <c r="F2640" s="70" t="s">
        <v>432</v>
      </c>
      <c r="G2640" s="75" t="s">
        <v>440</v>
      </c>
    </row>
    <row r="2641" spans="1:7">
      <c r="A2641" s="71">
        <v>2010</v>
      </c>
      <c r="B2641" s="71" t="s">
        <v>418</v>
      </c>
      <c r="C2641" t="s">
        <v>40</v>
      </c>
      <c r="D2641" s="71" t="s">
        <v>4</v>
      </c>
      <c r="E2641" s="70">
        <f>IF('FT Employment'!R$30&lt;0,"N/A",'FT Employment'!R$30)</f>
        <v>0</v>
      </c>
      <c r="F2641" s="70" t="s">
        <v>432</v>
      </c>
      <c r="G2641" s="75" t="s">
        <v>440</v>
      </c>
    </row>
    <row r="2642" spans="1:7">
      <c r="A2642" s="71">
        <v>2010</v>
      </c>
      <c r="B2642" s="71" t="s">
        <v>418</v>
      </c>
      <c r="C2642" t="s">
        <v>208</v>
      </c>
      <c r="D2642" s="71" t="s">
        <v>4</v>
      </c>
      <c r="E2642" s="70">
        <f>IF('FT Employment'!R$31&lt;0,"N/A",'FT Employment'!R$31)</f>
        <v>9745</v>
      </c>
      <c r="F2642" s="70" t="s">
        <v>432</v>
      </c>
      <c r="G2642" s="75" t="s">
        <v>441</v>
      </c>
    </row>
    <row r="2643" spans="1:7">
      <c r="A2643" s="71">
        <v>2010</v>
      </c>
      <c r="B2643" s="71" t="s">
        <v>418</v>
      </c>
      <c r="C2643" t="s">
        <v>42</v>
      </c>
      <c r="D2643" s="71" t="s">
        <v>4</v>
      </c>
      <c r="E2643" s="70">
        <f>IF('FT Employment'!R$43&lt;0,"N/A",'FT Employment'!R$43)</f>
        <v>3710</v>
      </c>
      <c r="F2643" s="70" t="s">
        <v>432</v>
      </c>
      <c r="G2643" s="75" t="s">
        <v>237</v>
      </c>
    </row>
    <row r="2644" spans="1:7">
      <c r="A2644" s="71">
        <v>2010</v>
      </c>
      <c r="B2644" s="71" t="s">
        <v>418</v>
      </c>
      <c r="C2644" t="s">
        <v>43</v>
      </c>
      <c r="D2644" s="71" t="s">
        <v>4</v>
      </c>
      <c r="E2644" s="70">
        <f>IF('FT Employment'!R$12&lt;0,"N/A",'FT Employment'!R$12)</f>
        <v>18329</v>
      </c>
      <c r="F2644" s="70" t="s">
        <v>432</v>
      </c>
      <c r="G2644" s="75" t="s">
        <v>438</v>
      </c>
    </row>
    <row r="2645" spans="1:7">
      <c r="A2645" s="71">
        <v>2010</v>
      </c>
      <c r="B2645" s="71" t="s">
        <v>418</v>
      </c>
      <c r="C2645" t="s">
        <v>44</v>
      </c>
      <c r="D2645" s="71" t="s">
        <v>4</v>
      </c>
      <c r="E2645" s="70">
        <f>IF('FT Employment'!R$14&lt;0,"N/A",'FT Employment'!R$14)</f>
        <v>538184</v>
      </c>
      <c r="F2645" s="70" t="s">
        <v>442</v>
      </c>
      <c r="G2645" s="75" t="s">
        <v>71</v>
      </c>
    </row>
    <row r="2646" spans="1:7">
      <c r="A2646" s="71">
        <v>2010</v>
      </c>
      <c r="B2646" s="71" t="s">
        <v>418</v>
      </c>
      <c r="C2646" t="s">
        <v>45</v>
      </c>
      <c r="D2646" s="71" t="s">
        <v>4</v>
      </c>
      <c r="E2646" s="70">
        <f>IF('FT Employment'!R$54&lt;0,"N/A",'FT Employment'!R$54)</f>
        <v>0</v>
      </c>
      <c r="F2646" s="70" t="s">
        <v>422</v>
      </c>
      <c r="G2646" s="75" t="s">
        <v>422</v>
      </c>
    </row>
    <row r="2647" spans="1:7">
      <c r="A2647" s="71">
        <v>2010</v>
      </c>
      <c r="B2647" s="71" t="s">
        <v>418</v>
      </c>
      <c r="C2647" t="s">
        <v>46</v>
      </c>
      <c r="D2647" s="71" t="s">
        <v>4</v>
      </c>
      <c r="E2647" s="70">
        <f>IF('FT Employment'!R$53&lt;0,"N/A",'FT Employment'!R$53)</f>
        <v>171904</v>
      </c>
      <c r="F2647" s="70" t="s">
        <v>425</v>
      </c>
      <c r="G2647" s="75" t="s">
        <v>426</v>
      </c>
    </row>
    <row r="2648" spans="1:7">
      <c r="A2648" s="71">
        <v>2011</v>
      </c>
      <c r="B2648" s="71" t="s">
        <v>418</v>
      </c>
      <c r="C2648" t="s">
        <v>5</v>
      </c>
      <c r="D2648" s="71" t="s">
        <v>4</v>
      </c>
      <c r="E2648" s="70">
        <f>IF('FT Employment'!M$11&lt;0,"N/A",'FT Employment'!M$11)</f>
        <v>2619051</v>
      </c>
      <c r="F2648" s="70"/>
    </row>
    <row r="2649" spans="1:7">
      <c r="A2649" s="71">
        <v>2011</v>
      </c>
      <c r="B2649" s="71" t="s">
        <v>418</v>
      </c>
      <c r="C2649" t="s">
        <v>6</v>
      </c>
      <c r="D2649" s="71" t="s">
        <v>4</v>
      </c>
      <c r="E2649" s="70">
        <f>IF('FT Employment'!M$33&lt;0,"N/A",'FT Employment'!M$33)</f>
        <v>123025</v>
      </c>
      <c r="F2649" s="70" t="s">
        <v>425</v>
      </c>
      <c r="G2649" s="75" t="s">
        <v>426</v>
      </c>
    </row>
    <row r="2650" spans="1:7">
      <c r="A2650" s="71">
        <v>2011</v>
      </c>
      <c r="B2650" s="71" t="s">
        <v>418</v>
      </c>
      <c r="C2650" t="s">
        <v>7</v>
      </c>
      <c r="D2650" s="71" t="s">
        <v>4</v>
      </c>
      <c r="E2650" s="70">
        <f>IF('FT Employment'!M$37&lt;0,"N/A",'FT Employment'!M$37)</f>
        <v>24538</v>
      </c>
      <c r="F2650" s="70" t="s">
        <v>425</v>
      </c>
      <c r="G2650" s="75" t="s">
        <v>426</v>
      </c>
    </row>
    <row r="2651" spans="1:7">
      <c r="A2651" s="71">
        <v>2011</v>
      </c>
      <c r="B2651" s="71" t="s">
        <v>418</v>
      </c>
      <c r="C2651" t="s">
        <v>8</v>
      </c>
      <c r="D2651" s="71" t="s">
        <v>4</v>
      </c>
      <c r="E2651" s="70">
        <f>IF('FT Employment'!M$36&lt;0,"N/A",'FT Employment'!M$36)</f>
        <v>61527</v>
      </c>
      <c r="F2651" s="70" t="s">
        <v>427</v>
      </c>
      <c r="G2651" s="75" t="s">
        <v>428</v>
      </c>
    </row>
    <row r="2652" spans="1:7">
      <c r="A2652" s="71">
        <v>2011</v>
      </c>
      <c r="B2652" s="71" t="s">
        <v>418</v>
      </c>
      <c r="C2652" t="s">
        <v>9</v>
      </c>
      <c r="D2652" s="71" t="s">
        <v>4</v>
      </c>
      <c r="E2652" s="70">
        <f>IF('FT Employment'!M$13&lt;0,"N/A",'FT Employment'!M$13)</f>
        <v>779290</v>
      </c>
      <c r="F2652" s="70" t="s">
        <v>429</v>
      </c>
      <c r="G2652" s="75" t="s">
        <v>422</v>
      </c>
    </row>
    <row r="2653" spans="1:7">
      <c r="A2653" s="71">
        <v>2011</v>
      </c>
      <c r="B2653" s="71" t="s">
        <v>418</v>
      </c>
      <c r="C2653" t="s">
        <v>10</v>
      </c>
      <c r="D2653" s="71" t="s">
        <v>4</v>
      </c>
      <c r="E2653" s="70">
        <f>IF('FT Employment'!M$46&lt;0,"N/A",'FT Employment'!M$46)</f>
        <v>174807</v>
      </c>
      <c r="F2653" s="70" t="s">
        <v>427</v>
      </c>
      <c r="G2653" s="75" t="s">
        <v>428</v>
      </c>
    </row>
    <row r="2654" spans="1:7">
      <c r="A2654" s="71">
        <v>2011</v>
      </c>
      <c r="B2654" s="71" t="s">
        <v>418</v>
      </c>
      <c r="C2654" t="s">
        <v>11</v>
      </c>
      <c r="D2654" s="71" t="s">
        <v>4</v>
      </c>
      <c r="E2654" s="70">
        <f>IF('FT Employment'!M$47&lt;0,"N/A",'FT Employment'!M$47)</f>
        <v>0</v>
      </c>
      <c r="F2654" s="70" t="s">
        <v>427</v>
      </c>
      <c r="G2654" s="75" t="s">
        <v>428</v>
      </c>
    </row>
    <row r="2655" spans="1:7">
      <c r="A2655" s="71">
        <v>2011</v>
      </c>
      <c r="B2655" s="71" t="s">
        <v>418</v>
      </c>
      <c r="C2655" t="s">
        <v>13</v>
      </c>
      <c r="D2655" s="71" t="s">
        <v>4</v>
      </c>
      <c r="E2655" s="70">
        <f>IF(E2654="N/A","N/A",E2653-E2654)</f>
        <v>174807</v>
      </c>
      <c r="F2655" s="70" t="s">
        <v>427</v>
      </c>
      <c r="G2655" s="75" t="s">
        <v>428</v>
      </c>
    </row>
    <row r="2656" spans="1:7">
      <c r="A2656" s="71">
        <v>2011</v>
      </c>
      <c r="B2656" s="71" t="s">
        <v>418</v>
      </c>
      <c r="C2656" t="s">
        <v>14</v>
      </c>
      <c r="D2656" s="71" t="s">
        <v>4</v>
      </c>
      <c r="E2656" s="70">
        <f>IF('FT Employment'!M$34&lt;0,"N/A",'FT Employment'!M$34)</f>
        <v>0</v>
      </c>
      <c r="F2656" s="70" t="s">
        <v>427</v>
      </c>
      <c r="G2656" s="75" t="s">
        <v>431</v>
      </c>
    </row>
    <row r="2657" spans="1:7">
      <c r="A2657" s="71">
        <v>2011</v>
      </c>
      <c r="B2657" s="71" t="s">
        <v>418</v>
      </c>
      <c r="C2657" t="s">
        <v>15</v>
      </c>
      <c r="D2657" s="71" t="s">
        <v>4</v>
      </c>
      <c r="E2657" s="70">
        <f>IF('FT Employment'!M$35&lt;0,"N/A",'FT Employment'!M$35)</f>
        <v>0</v>
      </c>
      <c r="F2657" s="70" t="s">
        <v>427</v>
      </c>
      <c r="G2657" s="75" t="s">
        <v>431</v>
      </c>
    </row>
    <row r="2658" spans="1:7">
      <c r="A2658" s="71">
        <v>2011</v>
      </c>
      <c r="B2658" s="71" t="s">
        <v>418</v>
      </c>
      <c r="C2658" t="s">
        <v>16</v>
      </c>
      <c r="D2658" s="71" t="s">
        <v>4</v>
      </c>
      <c r="E2658" s="70">
        <f>IF(E2657="N/A","N/A",E2656-E2657)</f>
        <v>0</v>
      </c>
      <c r="F2658" s="70" t="s">
        <v>427</v>
      </c>
      <c r="G2658" s="75" t="s">
        <v>431</v>
      </c>
    </row>
    <row r="2659" spans="1:7">
      <c r="A2659" s="71">
        <v>2011</v>
      </c>
      <c r="B2659" s="71" t="s">
        <v>418</v>
      </c>
      <c r="C2659" t="s">
        <v>17</v>
      </c>
      <c r="D2659" s="71" t="s">
        <v>4</v>
      </c>
      <c r="E2659" s="70">
        <f>IF('FT Employment'!M$16&lt;0,"N/A",'FT Employment'!M$16)</f>
        <v>38148</v>
      </c>
      <c r="F2659" s="70" t="s">
        <v>427</v>
      </c>
      <c r="G2659" s="75" t="s">
        <v>428</v>
      </c>
    </row>
    <row r="2660" spans="1:7">
      <c r="A2660" s="71">
        <v>2011</v>
      </c>
      <c r="B2660" s="71" t="s">
        <v>418</v>
      </c>
      <c r="C2660" t="s">
        <v>18</v>
      </c>
      <c r="D2660" s="71" t="s">
        <v>4</v>
      </c>
      <c r="E2660" s="70">
        <f>IF('FT Employment'!M$41&lt;0,"N/A",'FT Employment'!M$41)</f>
        <v>2884</v>
      </c>
      <c r="F2660" s="70" t="s">
        <v>432</v>
      </c>
      <c r="G2660" s="75" t="s">
        <v>430</v>
      </c>
    </row>
    <row r="2661" spans="1:7">
      <c r="A2661" s="71">
        <v>2011</v>
      </c>
      <c r="B2661" s="71" t="s">
        <v>418</v>
      </c>
      <c r="C2661" t="s">
        <v>19</v>
      </c>
      <c r="D2661" s="71" t="s">
        <v>4</v>
      </c>
      <c r="E2661" s="70">
        <f>IF('FT Employment'!M$15&lt;0,"N/A",'FT Employment'!M$15)</f>
        <v>48060</v>
      </c>
      <c r="F2661" s="70" t="s">
        <v>427</v>
      </c>
      <c r="G2661" s="75" t="s">
        <v>430</v>
      </c>
    </row>
    <row r="2662" spans="1:7">
      <c r="A2662" s="71">
        <v>2011</v>
      </c>
      <c r="B2662" s="71" t="s">
        <v>418</v>
      </c>
      <c r="C2662" t="s">
        <v>20</v>
      </c>
      <c r="D2662" s="71" t="s">
        <v>4</v>
      </c>
      <c r="E2662" s="70">
        <f>IF('FT Employment'!M$52&lt;0,"N/A",'FT Employment'!M$52)</f>
        <v>4776</v>
      </c>
      <c r="F2662" s="70" t="s">
        <v>432</v>
      </c>
      <c r="G2662" s="75" t="s">
        <v>430</v>
      </c>
    </row>
    <row r="2663" spans="1:7">
      <c r="A2663" s="71">
        <v>2011</v>
      </c>
      <c r="B2663" s="71" t="s">
        <v>418</v>
      </c>
      <c r="C2663" t="s">
        <v>21</v>
      </c>
      <c r="D2663" s="71" t="s">
        <v>4</v>
      </c>
      <c r="E2663" s="70">
        <f>IF('FT Employment'!M$48&lt;0,"N/A",'FT Employment'!M$48)</f>
        <v>9058</v>
      </c>
      <c r="F2663" s="70" t="s">
        <v>434</v>
      </c>
      <c r="G2663" s="75" t="s">
        <v>422</v>
      </c>
    </row>
    <row r="2664" spans="1:7">
      <c r="A2664" s="71">
        <v>2011</v>
      </c>
      <c r="B2664" s="71" t="s">
        <v>418</v>
      </c>
      <c r="C2664" t="s">
        <v>421</v>
      </c>
      <c r="D2664" s="71" t="s">
        <v>4</v>
      </c>
      <c r="E2664" s="70">
        <f>IF('FT Employment'!M$38&lt;0,"N/A",'FT Employment'!M$38)</f>
        <v>343334</v>
      </c>
      <c r="F2664" s="70" t="s">
        <v>427</v>
      </c>
      <c r="G2664" s="75" t="s">
        <v>433</v>
      </c>
    </row>
    <row r="2665" spans="1:7">
      <c r="A2665" s="71">
        <v>2011</v>
      </c>
      <c r="B2665" s="71" t="s">
        <v>418</v>
      </c>
      <c r="C2665" t="s">
        <v>22</v>
      </c>
      <c r="D2665" s="71" t="s">
        <v>4</v>
      </c>
      <c r="E2665" s="70">
        <f>IF('FT Employment'!M$39&lt;0,"N/A",'FT Employment'!M$39)</f>
        <v>152347</v>
      </c>
      <c r="F2665" s="70" t="s">
        <v>427</v>
      </c>
      <c r="G2665" s="75" t="s">
        <v>433</v>
      </c>
    </row>
    <row r="2666" spans="1:7">
      <c r="A2666" s="71">
        <v>2011</v>
      </c>
      <c r="B2666" s="71" t="s">
        <v>418</v>
      </c>
      <c r="C2666" t="s">
        <v>23</v>
      </c>
      <c r="D2666" s="71" t="s">
        <v>4</v>
      </c>
      <c r="E2666" s="70">
        <f>IF('FT Employment'!M$40&lt;0,"N/A",'FT Employment'!M$40)</f>
        <v>190987</v>
      </c>
      <c r="F2666" s="70" t="s">
        <v>427</v>
      </c>
      <c r="G2666" s="75" t="s">
        <v>433</v>
      </c>
    </row>
    <row r="2667" spans="1:7">
      <c r="A2667" s="71">
        <v>2011</v>
      </c>
      <c r="B2667" s="71" t="s">
        <v>418</v>
      </c>
      <c r="C2667" t="s">
        <v>24</v>
      </c>
      <c r="D2667" s="71" t="s">
        <v>4</v>
      </c>
      <c r="E2667" s="70">
        <f>IF('FT Employment'!M$32&lt;0,"N/A",'FT Employment'!M$32)</f>
        <v>68670</v>
      </c>
      <c r="F2667" s="70" t="s">
        <v>435</v>
      </c>
      <c r="G2667" s="75" t="s">
        <v>436</v>
      </c>
    </row>
    <row r="2668" spans="1:7">
      <c r="A2668" s="71">
        <v>2011</v>
      </c>
      <c r="B2668" s="71" t="s">
        <v>418</v>
      </c>
      <c r="C2668" t="s">
        <v>25</v>
      </c>
      <c r="D2668" s="71" t="s">
        <v>4</v>
      </c>
      <c r="E2668" s="70">
        <f>IF('FT Employment'!M$42&lt;0,"N/A",'FT Employment'!M$42)</f>
        <v>15059</v>
      </c>
      <c r="F2668" s="70" t="s">
        <v>434</v>
      </c>
      <c r="G2668" s="75" t="s">
        <v>437</v>
      </c>
    </row>
    <row r="2669" spans="1:7">
      <c r="A2669" s="71">
        <v>2011</v>
      </c>
      <c r="B2669" s="71" t="s">
        <v>418</v>
      </c>
      <c r="C2669" t="s">
        <v>26</v>
      </c>
      <c r="D2669" s="71" t="s">
        <v>4</v>
      </c>
      <c r="E2669" s="70">
        <f>IF('FT Employment'!M$45&lt;0,"N/A",'FT Employment'!M$45)</f>
        <v>24825</v>
      </c>
      <c r="F2669" s="70" t="s">
        <v>427</v>
      </c>
      <c r="G2669" s="75" t="s">
        <v>69</v>
      </c>
    </row>
    <row r="2670" spans="1:7">
      <c r="A2670" s="71">
        <v>2011</v>
      </c>
      <c r="B2670" s="71" t="s">
        <v>418</v>
      </c>
      <c r="C2670" t="s">
        <v>27</v>
      </c>
      <c r="D2670" s="71" t="s">
        <v>4</v>
      </c>
      <c r="E2670" s="70">
        <f>IF('FT Employment'!M$44&lt;0,"N/A",'FT Employment'!M$44)</f>
        <v>179179</v>
      </c>
      <c r="F2670" s="70" t="s">
        <v>427</v>
      </c>
      <c r="G2670" s="75" t="s">
        <v>69</v>
      </c>
    </row>
    <row r="2671" spans="1:7">
      <c r="A2671" s="71">
        <v>2011</v>
      </c>
      <c r="B2671" s="71" t="s">
        <v>418</v>
      </c>
      <c r="C2671" t="s">
        <v>28</v>
      </c>
      <c r="D2671" s="71" t="s">
        <v>4</v>
      </c>
      <c r="E2671" s="70">
        <f>IF('FT Employment'!M$51&lt;0,"N/A",'FT Employment'!M$51)</f>
        <v>0</v>
      </c>
      <c r="F2671" s="70" t="s">
        <v>422</v>
      </c>
      <c r="G2671" s="76" t="s">
        <v>422</v>
      </c>
    </row>
    <row r="2672" spans="1:7">
      <c r="A2672" s="71">
        <v>2011</v>
      </c>
      <c r="B2672" s="71" t="s">
        <v>418</v>
      </c>
      <c r="C2672" t="s">
        <v>29</v>
      </c>
      <c r="D2672" s="71" t="s">
        <v>4</v>
      </c>
      <c r="E2672" s="70">
        <f>IF('FT Employment'!M$50&lt;0,"N/A",'FT Employment'!M$50)</f>
        <v>0</v>
      </c>
      <c r="F2672" s="70" t="s">
        <v>422</v>
      </c>
      <c r="G2672" s="76" t="s">
        <v>422</v>
      </c>
    </row>
    <row r="2673" spans="1:7">
      <c r="A2673" s="71">
        <v>2011</v>
      </c>
      <c r="B2673" s="71" t="s">
        <v>418</v>
      </c>
      <c r="C2673" t="s">
        <v>30</v>
      </c>
      <c r="D2673" s="71" t="s">
        <v>4</v>
      </c>
      <c r="E2673" s="70">
        <f>IF('FT Employment'!M$56&lt;0,"N/A",'FT Employment'!M$56)</f>
        <v>0</v>
      </c>
      <c r="F2673" s="70" t="s">
        <v>422</v>
      </c>
      <c r="G2673" s="76" t="s">
        <v>422</v>
      </c>
    </row>
    <row r="2674" spans="1:7">
      <c r="A2674" s="71">
        <v>2011</v>
      </c>
      <c r="B2674" s="71" t="s">
        <v>418</v>
      </c>
      <c r="C2674" t="s">
        <v>31</v>
      </c>
      <c r="D2674" s="71" t="s">
        <v>4</v>
      </c>
      <c r="E2674" s="70">
        <f>IF('FT Employment'!M$57&lt;0,"N/A",'FT Employment'!M$57)</f>
        <v>0</v>
      </c>
      <c r="F2674" s="70" t="s">
        <v>422</v>
      </c>
      <c r="G2674" s="76" t="s">
        <v>422</v>
      </c>
    </row>
    <row r="2675" spans="1:7">
      <c r="A2675" s="71">
        <v>2011</v>
      </c>
      <c r="B2675" s="71" t="s">
        <v>418</v>
      </c>
      <c r="C2675" t="s">
        <v>32</v>
      </c>
      <c r="D2675" s="71" t="s">
        <v>4</v>
      </c>
      <c r="E2675" s="70">
        <f>IF('FT Employment'!M$58&lt;0,"N/A",'FT Employment'!M$58)</f>
        <v>0</v>
      </c>
      <c r="F2675" s="70" t="s">
        <v>422</v>
      </c>
      <c r="G2675" s="76" t="s">
        <v>422</v>
      </c>
    </row>
    <row r="2676" spans="1:7">
      <c r="A2676" s="71">
        <v>2011</v>
      </c>
      <c r="B2676" s="71" t="s">
        <v>418</v>
      </c>
      <c r="C2676" t="s">
        <v>33</v>
      </c>
      <c r="D2676" s="71" t="s">
        <v>4</v>
      </c>
      <c r="E2676" s="70">
        <f>IF('FT Employment'!M$59&lt;0,"N/A",'FT Employment'!M$59)</f>
        <v>0</v>
      </c>
      <c r="F2676" s="70" t="s">
        <v>422</v>
      </c>
      <c r="G2676" s="76" t="s">
        <v>422</v>
      </c>
    </row>
    <row r="2677" spans="1:7">
      <c r="A2677" s="71">
        <v>2011</v>
      </c>
      <c r="B2677" s="71" t="s">
        <v>418</v>
      </c>
      <c r="C2677" t="s">
        <v>34</v>
      </c>
      <c r="D2677" s="71" t="s">
        <v>4</v>
      </c>
      <c r="E2677" s="70">
        <f>IF('FT Employment'!M$17&lt;0,"N/A",'FT Employment'!M$17)</f>
        <v>10026</v>
      </c>
      <c r="F2677" s="70" t="s">
        <v>432</v>
      </c>
      <c r="G2677" s="76" t="s">
        <v>443</v>
      </c>
    </row>
    <row r="2678" spans="1:7">
      <c r="A2678" s="71">
        <v>2011</v>
      </c>
      <c r="B2678" s="71" t="s">
        <v>418</v>
      </c>
      <c r="C2678" t="s">
        <v>35</v>
      </c>
      <c r="D2678" s="71" t="s">
        <v>4</v>
      </c>
      <c r="E2678" s="70">
        <f>IF('FT Employment'!M$18&lt;0,"N/A",'FT Employment'!M$18)</f>
        <v>0</v>
      </c>
      <c r="F2678" s="70" t="s">
        <v>432</v>
      </c>
      <c r="G2678" s="75" t="s">
        <v>439</v>
      </c>
    </row>
    <row r="2679" spans="1:7">
      <c r="A2679" s="71">
        <v>2011</v>
      </c>
      <c r="B2679" s="71" t="s">
        <v>418</v>
      </c>
      <c r="C2679" t="s">
        <v>36</v>
      </c>
      <c r="D2679" s="71" t="s">
        <v>4</v>
      </c>
      <c r="E2679" s="70">
        <f>IF('FT Employment'!M$19&lt;0,"N/A",'FT Employment'!M$19)</f>
        <v>0</v>
      </c>
      <c r="F2679" s="70" t="s">
        <v>432</v>
      </c>
      <c r="G2679" s="75" t="s">
        <v>439</v>
      </c>
    </row>
    <row r="2680" spans="1:7">
      <c r="A2680" s="71">
        <v>2011</v>
      </c>
      <c r="B2680" s="71" t="s">
        <v>418</v>
      </c>
      <c r="C2680" t="s">
        <v>37</v>
      </c>
      <c r="D2680" s="71" t="s">
        <v>4</v>
      </c>
      <c r="E2680" s="70">
        <f>IF('FT Employment'!M$20&lt;0,"N/A",'FT Employment'!M$20)</f>
        <v>0</v>
      </c>
      <c r="F2680" s="70" t="s">
        <v>432</v>
      </c>
      <c r="G2680" s="75" t="s">
        <v>439</v>
      </c>
    </row>
    <row r="2681" spans="1:7">
      <c r="A2681" s="71">
        <v>2011</v>
      </c>
      <c r="B2681" s="71" t="s">
        <v>418</v>
      </c>
      <c r="C2681" t="s">
        <v>38</v>
      </c>
      <c r="D2681" s="71" t="s">
        <v>4</v>
      </c>
      <c r="E2681" s="70">
        <f>IF('FT Employment'!M$28&lt;0,"N/A",'FT Employment'!M$28)</f>
        <v>0</v>
      </c>
      <c r="F2681" s="70" t="s">
        <v>432</v>
      </c>
      <c r="G2681" s="75" t="s">
        <v>440</v>
      </c>
    </row>
    <row r="2682" spans="1:7">
      <c r="A2682" s="71">
        <v>2011</v>
      </c>
      <c r="B2682" s="71" t="s">
        <v>418</v>
      </c>
      <c r="C2682" t="s">
        <v>39</v>
      </c>
      <c r="D2682" s="71" t="s">
        <v>4</v>
      </c>
      <c r="E2682" s="70">
        <f>IF('FT Employment'!M$29&lt;0,"N/A",'FT Employment'!M$29)</f>
        <v>0</v>
      </c>
      <c r="F2682" s="70" t="s">
        <v>432</v>
      </c>
      <c r="G2682" s="75" t="s">
        <v>440</v>
      </c>
    </row>
    <row r="2683" spans="1:7">
      <c r="A2683" s="71">
        <v>2011</v>
      </c>
      <c r="B2683" s="71" t="s">
        <v>418</v>
      </c>
      <c r="C2683" t="s">
        <v>40</v>
      </c>
      <c r="D2683" s="71" t="s">
        <v>4</v>
      </c>
      <c r="E2683" s="70">
        <f>IF('FT Employment'!M$30&lt;0,"N/A",'FT Employment'!M$30)</f>
        <v>0</v>
      </c>
      <c r="F2683" s="70" t="s">
        <v>432</v>
      </c>
      <c r="G2683" s="75" t="s">
        <v>440</v>
      </c>
    </row>
    <row r="2684" spans="1:7">
      <c r="A2684" s="71">
        <v>2011</v>
      </c>
      <c r="B2684" s="71" t="s">
        <v>418</v>
      </c>
      <c r="C2684" t="s">
        <v>208</v>
      </c>
      <c r="D2684" s="71" t="s">
        <v>4</v>
      </c>
      <c r="E2684" s="70">
        <f>IF('FT Employment'!M$31&lt;0,"N/A",'FT Employment'!M$31)</f>
        <v>10026</v>
      </c>
      <c r="F2684" s="70" t="s">
        <v>432</v>
      </c>
      <c r="G2684" s="75" t="s">
        <v>441</v>
      </c>
    </row>
    <row r="2685" spans="1:7">
      <c r="A2685" s="71">
        <v>2011</v>
      </c>
      <c r="B2685" s="71" t="s">
        <v>418</v>
      </c>
      <c r="C2685" t="s">
        <v>42</v>
      </c>
      <c r="D2685" s="71" t="s">
        <v>4</v>
      </c>
      <c r="E2685" s="70">
        <f>IF('FT Employment'!M$43&lt;0,"N/A",'FT Employment'!M$43)</f>
        <v>3710</v>
      </c>
      <c r="F2685" s="70" t="s">
        <v>432</v>
      </c>
      <c r="G2685" s="75" t="s">
        <v>237</v>
      </c>
    </row>
    <row r="2686" spans="1:7">
      <c r="A2686" s="71">
        <v>2011</v>
      </c>
      <c r="B2686" s="71" t="s">
        <v>418</v>
      </c>
      <c r="C2686" t="s">
        <v>43</v>
      </c>
      <c r="D2686" s="71" t="s">
        <v>4</v>
      </c>
      <c r="E2686" s="70">
        <f>IF('FT Employment'!M$12&lt;0,"N/A",'FT Employment'!M$12)</f>
        <v>18501</v>
      </c>
      <c r="F2686" s="70" t="s">
        <v>432</v>
      </c>
      <c r="G2686" s="75" t="s">
        <v>438</v>
      </c>
    </row>
    <row r="2687" spans="1:7">
      <c r="A2687" s="71">
        <v>2011</v>
      </c>
      <c r="B2687" s="71" t="s">
        <v>418</v>
      </c>
      <c r="C2687" t="s">
        <v>44</v>
      </c>
      <c r="D2687" s="71" t="s">
        <v>4</v>
      </c>
      <c r="E2687" s="70">
        <f>IF('FT Employment'!M$14&lt;0,"N/A",'FT Employment'!M$14)</f>
        <v>516678</v>
      </c>
      <c r="F2687" s="70" t="s">
        <v>442</v>
      </c>
      <c r="G2687" s="75" t="s">
        <v>71</v>
      </c>
    </row>
    <row r="2688" spans="1:7">
      <c r="A2688" s="71">
        <v>2011</v>
      </c>
      <c r="B2688" s="71" t="s">
        <v>418</v>
      </c>
      <c r="C2688" t="s">
        <v>45</v>
      </c>
      <c r="D2688" s="71" t="s">
        <v>4</v>
      </c>
      <c r="E2688" s="70">
        <f>IF('FT Employment'!M$54&lt;0,"N/A",'FT Employment'!M$54)</f>
        <v>0</v>
      </c>
      <c r="F2688" s="70" t="s">
        <v>422</v>
      </c>
      <c r="G2688" s="75" t="s">
        <v>422</v>
      </c>
    </row>
    <row r="2689" spans="1:7">
      <c r="A2689" s="71">
        <v>2011</v>
      </c>
      <c r="B2689" s="71" t="s">
        <v>418</v>
      </c>
      <c r="C2689" t="s">
        <v>46</v>
      </c>
      <c r="D2689" s="71" t="s">
        <v>4</v>
      </c>
      <c r="E2689" s="70">
        <f>IF('FT Employment'!M$53&lt;0,"N/A",'FT Employment'!M$53)</f>
        <v>172956</v>
      </c>
      <c r="F2689" s="70" t="s">
        <v>425</v>
      </c>
      <c r="G2689" s="75" t="s">
        <v>426</v>
      </c>
    </row>
    <row r="2690" spans="1:7">
      <c r="C2690"/>
      <c r="E2690" s="70"/>
      <c r="F2690" s="70"/>
    </row>
    <row r="2691" spans="1:7">
      <c r="C2691"/>
      <c r="E2691" s="70"/>
      <c r="F2691" s="70"/>
    </row>
    <row r="2692" spans="1:7">
      <c r="C2692"/>
      <c r="E2692" s="70"/>
      <c r="F2692" s="70"/>
    </row>
    <row r="2693" spans="1:7">
      <c r="C2693"/>
      <c r="E2693" s="70"/>
      <c r="F2693" s="70"/>
    </row>
    <row r="2694" spans="1:7">
      <c r="C2694"/>
      <c r="E2694" s="70"/>
      <c r="F2694" s="70"/>
    </row>
    <row r="2695" spans="1:7">
      <c r="C2695"/>
      <c r="E2695" s="70"/>
      <c r="F2695" s="70"/>
    </row>
    <row r="2696" spans="1:7">
      <c r="C2696"/>
      <c r="E2696" s="70"/>
      <c r="F2696" s="70"/>
    </row>
    <row r="2697" spans="1:7">
      <c r="C2697"/>
      <c r="E2697" s="70"/>
      <c r="F2697" s="70"/>
    </row>
    <row r="2698" spans="1:7">
      <c r="C2698"/>
      <c r="E2698" s="70"/>
      <c r="F2698" s="70"/>
    </row>
    <row r="2699" spans="1:7">
      <c r="C2699"/>
      <c r="E2699" s="70"/>
      <c r="F2699" s="70"/>
    </row>
    <row r="2700" spans="1:7">
      <c r="C2700"/>
      <c r="E2700" s="70"/>
      <c r="F2700" s="70"/>
    </row>
    <row r="2701" spans="1:7">
      <c r="C2701"/>
      <c r="E2701" s="70"/>
      <c r="F2701" s="70"/>
    </row>
    <row r="2702" spans="1:7">
      <c r="C2702"/>
      <c r="E2702" s="70"/>
      <c r="F2702" s="70"/>
    </row>
    <row r="2703" spans="1:7">
      <c r="C2703"/>
      <c r="E2703" s="70"/>
      <c r="F2703" s="70"/>
    </row>
    <row r="2704" spans="1:7">
      <c r="C2704"/>
      <c r="E2704" s="70"/>
      <c r="F2704" s="70"/>
    </row>
    <row r="2705" spans="3:7">
      <c r="C2705"/>
      <c r="E2705" s="70"/>
      <c r="F2705" s="70"/>
    </row>
    <row r="2706" spans="3:7">
      <c r="C2706"/>
      <c r="E2706" s="70"/>
      <c r="F2706" s="70"/>
    </row>
    <row r="2707" spans="3:7">
      <c r="C2707"/>
      <c r="E2707" s="70"/>
      <c r="F2707" s="70"/>
    </row>
    <row r="2708" spans="3:7">
      <c r="C2708"/>
      <c r="E2708" s="70"/>
      <c r="F2708" s="70"/>
    </row>
    <row r="2709" spans="3:7">
      <c r="C2709"/>
      <c r="E2709" s="70"/>
      <c r="F2709" s="70"/>
    </row>
    <row r="2710" spans="3:7">
      <c r="C2710"/>
      <c r="E2710" s="70"/>
      <c r="F2710" s="70"/>
    </row>
    <row r="2711" spans="3:7">
      <c r="C2711"/>
      <c r="E2711" s="70"/>
      <c r="F2711" s="70"/>
    </row>
    <row r="2712" spans="3:7">
      <c r="C2712"/>
      <c r="E2712" s="70"/>
      <c r="F2712" s="70"/>
    </row>
    <row r="2713" spans="3:7">
      <c r="C2713"/>
      <c r="E2713" s="70"/>
      <c r="F2713" s="70"/>
      <c r="G2713" s="76"/>
    </row>
    <row r="2714" spans="3:7">
      <c r="C2714"/>
      <c r="E2714" s="70"/>
      <c r="F2714" s="70"/>
      <c r="G2714" s="76"/>
    </row>
    <row r="2715" spans="3:7">
      <c r="C2715"/>
      <c r="E2715" s="70"/>
      <c r="F2715" s="70"/>
      <c r="G2715" s="76"/>
    </row>
    <row r="2716" spans="3:7">
      <c r="C2716"/>
      <c r="E2716" s="70"/>
      <c r="F2716" s="70"/>
      <c r="G2716" s="76"/>
    </row>
    <row r="2717" spans="3:7">
      <c r="C2717"/>
      <c r="E2717" s="70"/>
      <c r="F2717" s="70"/>
      <c r="G2717" s="76"/>
    </row>
    <row r="2718" spans="3:7">
      <c r="C2718"/>
      <c r="E2718" s="70"/>
      <c r="F2718" s="70"/>
      <c r="G2718" s="76"/>
    </row>
    <row r="2719" spans="3:7">
      <c r="C2719"/>
      <c r="E2719" s="70"/>
      <c r="F2719" s="70"/>
      <c r="G2719" s="76"/>
    </row>
    <row r="2720" spans="3:7">
      <c r="C2720"/>
      <c r="E2720" s="70"/>
      <c r="F2720" s="70"/>
    </row>
    <row r="2721" spans="3:6">
      <c r="C2721"/>
      <c r="E2721" s="70"/>
      <c r="F2721" s="70"/>
    </row>
    <row r="2722" spans="3:6">
      <c r="C2722"/>
      <c r="E2722" s="70"/>
      <c r="F2722" s="70"/>
    </row>
    <row r="2723" spans="3:6">
      <c r="C2723"/>
      <c r="E2723" s="70"/>
      <c r="F2723" s="70"/>
    </row>
    <row r="2724" spans="3:6">
      <c r="C2724"/>
      <c r="E2724" s="70"/>
      <c r="F2724" s="70"/>
    </row>
    <row r="2725" spans="3:6">
      <c r="C2725"/>
      <c r="E2725" s="70"/>
      <c r="F2725" s="70"/>
    </row>
    <row r="2726" spans="3:6">
      <c r="C2726"/>
      <c r="E2726" s="70"/>
      <c r="F2726" s="70"/>
    </row>
    <row r="2727" spans="3:6">
      <c r="C2727"/>
      <c r="E2727" s="70"/>
      <c r="F2727" s="70"/>
    </row>
    <row r="2728" spans="3:6">
      <c r="C2728"/>
      <c r="E2728" s="70"/>
      <c r="F2728" s="70"/>
    </row>
    <row r="2729" spans="3:6">
      <c r="C2729"/>
      <c r="E2729" s="70"/>
      <c r="F2729" s="70"/>
    </row>
    <row r="2730" spans="3:6">
      <c r="C2730"/>
      <c r="E2730" s="70"/>
      <c r="F2730" s="70"/>
    </row>
    <row r="2731" spans="3:6">
      <c r="C2731"/>
      <c r="E2731" s="70"/>
      <c r="F2731" s="70"/>
    </row>
    <row r="2732" spans="3:6">
      <c r="C2732"/>
      <c r="E2732" s="70"/>
      <c r="F2732" s="70"/>
    </row>
    <row r="2733" spans="3:6">
      <c r="C2733"/>
      <c r="E2733" s="70"/>
      <c r="F2733" s="70"/>
    </row>
    <row r="2734" spans="3:6">
      <c r="C2734"/>
      <c r="E2734" s="70"/>
      <c r="F2734" s="70"/>
    </row>
    <row r="2735" spans="3:6">
      <c r="C2735"/>
      <c r="E2735" s="70"/>
      <c r="F2735" s="70"/>
    </row>
    <row r="2736" spans="3:6">
      <c r="C2736"/>
      <c r="E2736" s="70"/>
      <c r="F2736" s="70"/>
    </row>
    <row r="2737" spans="3:6">
      <c r="C2737"/>
      <c r="E2737" s="70"/>
      <c r="F2737" s="70"/>
    </row>
    <row r="2738" spans="3:6">
      <c r="C2738"/>
      <c r="E2738" s="70"/>
      <c r="F2738" s="70"/>
    </row>
    <row r="2739" spans="3:6">
      <c r="C2739"/>
      <c r="E2739" s="70"/>
      <c r="F2739" s="70"/>
    </row>
    <row r="2740" spans="3:6">
      <c r="C2740"/>
      <c r="E2740" s="70"/>
      <c r="F2740" s="70"/>
    </row>
    <row r="2741" spans="3:6">
      <c r="C2741"/>
      <c r="E2741" s="70"/>
      <c r="F2741" s="70"/>
    </row>
    <row r="2742" spans="3:6">
      <c r="C2742"/>
      <c r="E2742" s="70"/>
      <c r="F2742" s="70"/>
    </row>
    <row r="2743" spans="3:6">
      <c r="C2743"/>
      <c r="E2743" s="70"/>
      <c r="F2743" s="70"/>
    </row>
    <row r="2744" spans="3:6">
      <c r="C2744"/>
      <c r="E2744" s="70"/>
      <c r="F2744" s="70"/>
    </row>
    <row r="2745" spans="3:6">
      <c r="C2745"/>
      <c r="E2745" s="70"/>
      <c r="F2745" s="70"/>
    </row>
    <row r="2746" spans="3:6">
      <c r="C2746"/>
      <c r="E2746" s="70"/>
      <c r="F2746" s="70"/>
    </row>
    <row r="2747" spans="3:6">
      <c r="C2747"/>
      <c r="E2747" s="70"/>
      <c r="F2747" s="70"/>
    </row>
    <row r="2748" spans="3:6">
      <c r="C2748"/>
      <c r="E2748" s="70"/>
      <c r="F2748" s="70"/>
    </row>
    <row r="2749" spans="3:6">
      <c r="C2749"/>
      <c r="E2749" s="70"/>
      <c r="F2749" s="70"/>
    </row>
    <row r="2750" spans="3:6">
      <c r="C2750"/>
      <c r="E2750" s="70"/>
      <c r="F2750" s="70"/>
    </row>
    <row r="2751" spans="3:6">
      <c r="C2751"/>
      <c r="E2751" s="70"/>
      <c r="F2751" s="70"/>
    </row>
    <row r="2752" spans="3:6">
      <c r="C2752"/>
      <c r="E2752" s="70"/>
      <c r="F2752" s="70"/>
    </row>
    <row r="2753" spans="3:7">
      <c r="C2753"/>
      <c r="E2753" s="70"/>
      <c r="F2753" s="70"/>
    </row>
    <row r="2754" spans="3:7">
      <c r="C2754"/>
      <c r="E2754" s="70"/>
      <c r="F2754" s="70"/>
    </row>
    <row r="2755" spans="3:7">
      <c r="C2755"/>
      <c r="E2755" s="70"/>
      <c r="F2755" s="70"/>
      <c r="G2755" s="76"/>
    </row>
    <row r="2756" spans="3:7">
      <c r="C2756"/>
      <c r="E2756" s="70"/>
      <c r="F2756" s="70"/>
      <c r="G2756" s="76"/>
    </row>
    <row r="2757" spans="3:7">
      <c r="C2757"/>
      <c r="E2757" s="70"/>
      <c r="F2757" s="70"/>
      <c r="G2757" s="76"/>
    </row>
    <row r="2758" spans="3:7">
      <c r="C2758"/>
      <c r="E2758" s="70"/>
      <c r="F2758" s="70"/>
      <c r="G2758" s="76"/>
    </row>
    <row r="2759" spans="3:7">
      <c r="C2759"/>
      <c r="E2759" s="70"/>
      <c r="F2759" s="70"/>
      <c r="G2759" s="76"/>
    </row>
    <row r="2760" spans="3:7">
      <c r="C2760"/>
      <c r="E2760" s="70"/>
      <c r="F2760" s="70"/>
      <c r="G2760" s="76"/>
    </row>
    <row r="2761" spans="3:7">
      <c r="C2761"/>
      <c r="E2761" s="70"/>
      <c r="F2761" s="70"/>
      <c r="G2761" s="76"/>
    </row>
    <row r="2762" spans="3:7">
      <c r="C2762"/>
      <c r="E2762" s="70"/>
      <c r="F2762" s="70"/>
    </row>
    <row r="2763" spans="3:7">
      <c r="C2763"/>
      <c r="E2763" s="70"/>
      <c r="F2763" s="70"/>
    </row>
    <row r="2764" spans="3:7">
      <c r="C2764"/>
      <c r="E2764" s="70"/>
      <c r="F2764" s="70"/>
    </row>
    <row r="2765" spans="3:7">
      <c r="C2765"/>
      <c r="E2765" s="70"/>
      <c r="F2765" s="70"/>
    </row>
    <row r="2766" spans="3:7">
      <c r="C2766"/>
      <c r="E2766" s="70"/>
      <c r="F2766" s="70"/>
    </row>
    <row r="2767" spans="3:7">
      <c r="C2767"/>
      <c r="E2767" s="70"/>
      <c r="F2767" s="70"/>
    </row>
    <row r="2768" spans="3:7">
      <c r="C2768"/>
      <c r="E2768" s="70"/>
      <c r="F2768" s="70"/>
    </row>
    <row r="2769" spans="1:7">
      <c r="C2769"/>
      <c r="E2769" s="70"/>
      <c r="F2769" s="70"/>
    </row>
    <row r="2770" spans="1:7">
      <c r="C2770"/>
      <c r="E2770" s="70"/>
      <c r="F2770" s="70"/>
    </row>
    <row r="2771" spans="1:7">
      <c r="C2771"/>
      <c r="E2771" s="70"/>
      <c r="F2771" s="70"/>
    </row>
    <row r="2772" spans="1:7">
      <c r="C2772"/>
      <c r="E2772" s="70"/>
      <c r="F2772" s="70"/>
    </row>
    <row r="2773" spans="1:7">
      <c r="C2773"/>
      <c r="E2773" s="70"/>
      <c r="F2773" s="70"/>
    </row>
    <row r="2774" spans="1:7">
      <c r="A2774" s="71">
        <v>1980</v>
      </c>
      <c r="B2774" s="71" t="s">
        <v>418</v>
      </c>
      <c r="C2774" t="s">
        <v>5</v>
      </c>
      <c r="D2774" s="71" t="s">
        <v>202</v>
      </c>
      <c r="E2774" s="70" t="str">
        <f>IF(E1388="N/A","N/A",IF(E2="N/A","N/A",E2-E1388))</f>
        <v>N/A</v>
      </c>
      <c r="F2774" s="70"/>
    </row>
    <row r="2775" spans="1:7">
      <c r="A2775" s="71">
        <v>1980</v>
      </c>
      <c r="B2775" s="71" t="s">
        <v>418</v>
      </c>
      <c r="C2775" t="s">
        <v>6</v>
      </c>
      <c r="D2775" s="71" t="s">
        <v>202</v>
      </c>
      <c r="E2775" s="70" t="str">
        <f t="shared" ref="E2775:E2838" si="0">IF(E1389="N/A","N/A",IF(E3="N/A","N/A",E3-E1389))</f>
        <v>N/A</v>
      </c>
      <c r="F2775" s="70" t="s">
        <v>425</v>
      </c>
      <c r="G2775" s="75" t="s">
        <v>426</v>
      </c>
    </row>
    <row r="2776" spans="1:7">
      <c r="A2776" s="71">
        <v>1980</v>
      </c>
      <c r="B2776" s="71" t="s">
        <v>418</v>
      </c>
      <c r="C2776" t="s">
        <v>7</v>
      </c>
      <c r="D2776" s="71" t="s">
        <v>202</v>
      </c>
      <c r="E2776" s="70" t="str">
        <f t="shared" si="0"/>
        <v>N/A</v>
      </c>
      <c r="F2776" s="70" t="s">
        <v>425</v>
      </c>
      <c r="G2776" s="75" t="s">
        <v>426</v>
      </c>
    </row>
    <row r="2777" spans="1:7">
      <c r="A2777" s="71">
        <v>1980</v>
      </c>
      <c r="B2777" s="71" t="s">
        <v>418</v>
      </c>
      <c r="C2777" t="s">
        <v>8</v>
      </c>
      <c r="D2777" s="71" t="s">
        <v>202</v>
      </c>
      <c r="E2777" s="70" t="str">
        <f t="shared" si="0"/>
        <v>N/A</v>
      </c>
      <c r="F2777" s="70" t="s">
        <v>427</v>
      </c>
      <c r="G2777" s="75" t="s">
        <v>428</v>
      </c>
    </row>
    <row r="2778" spans="1:7">
      <c r="A2778" s="71">
        <v>1980</v>
      </c>
      <c r="B2778" s="71" t="s">
        <v>418</v>
      </c>
      <c r="C2778" t="s">
        <v>9</v>
      </c>
      <c r="D2778" s="71" t="s">
        <v>202</v>
      </c>
      <c r="E2778" s="70" t="str">
        <f t="shared" si="0"/>
        <v>N/A</v>
      </c>
      <c r="F2778" s="70" t="s">
        <v>429</v>
      </c>
      <c r="G2778" s="75" t="s">
        <v>422</v>
      </c>
    </row>
    <row r="2779" spans="1:7">
      <c r="A2779" s="71">
        <v>1980</v>
      </c>
      <c r="B2779" s="71" t="s">
        <v>418</v>
      </c>
      <c r="C2779" t="s">
        <v>10</v>
      </c>
      <c r="D2779" s="71" t="s">
        <v>202</v>
      </c>
      <c r="E2779" s="70" t="str">
        <f t="shared" si="0"/>
        <v>N/A</v>
      </c>
      <c r="F2779" s="70" t="s">
        <v>427</v>
      </c>
      <c r="G2779" s="75" t="s">
        <v>428</v>
      </c>
    </row>
    <row r="2780" spans="1:7">
      <c r="A2780" s="71">
        <v>1980</v>
      </c>
      <c r="B2780" s="71" t="s">
        <v>418</v>
      </c>
      <c r="C2780" t="s">
        <v>11</v>
      </c>
      <c r="D2780" s="71" t="s">
        <v>202</v>
      </c>
      <c r="E2780" s="70" t="str">
        <f t="shared" si="0"/>
        <v>N/A</v>
      </c>
      <c r="F2780" s="70" t="s">
        <v>427</v>
      </c>
      <c r="G2780" s="75" t="s">
        <v>428</v>
      </c>
    </row>
    <row r="2781" spans="1:7">
      <c r="A2781" s="71">
        <v>1980</v>
      </c>
      <c r="B2781" s="71" t="s">
        <v>418</v>
      </c>
      <c r="C2781" t="s">
        <v>13</v>
      </c>
      <c r="D2781" s="71" t="s">
        <v>202</v>
      </c>
      <c r="E2781" s="70" t="str">
        <f t="shared" si="0"/>
        <v>N/A</v>
      </c>
      <c r="F2781" s="70" t="s">
        <v>427</v>
      </c>
      <c r="G2781" s="75" t="s">
        <v>428</v>
      </c>
    </row>
    <row r="2782" spans="1:7">
      <c r="A2782" s="71">
        <v>1980</v>
      </c>
      <c r="B2782" s="71" t="s">
        <v>418</v>
      </c>
      <c r="C2782" t="s">
        <v>14</v>
      </c>
      <c r="D2782" s="71" t="s">
        <v>202</v>
      </c>
      <c r="E2782" s="70">
        <f t="shared" si="0"/>
        <v>0</v>
      </c>
      <c r="F2782" s="70" t="s">
        <v>427</v>
      </c>
      <c r="G2782" s="75" t="s">
        <v>431</v>
      </c>
    </row>
    <row r="2783" spans="1:7">
      <c r="A2783" s="71">
        <v>1980</v>
      </c>
      <c r="B2783" s="71" t="s">
        <v>418</v>
      </c>
      <c r="C2783" t="s">
        <v>15</v>
      </c>
      <c r="D2783" s="71" t="s">
        <v>202</v>
      </c>
      <c r="E2783" s="70">
        <f t="shared" si="0"/>
        <v>0</v>
      </c>
      <c r="F2783" s="70" t="s">
        <v>427</v>
      </c>
      <c r="G2783" s="75" t="s">
        <v>431</v>
      </c>
    </row>
    <row r="2784" spans="1:7">
      <c r="A2784" s="71">
        <v>1980</v>
      </c>
      <c r="B2784" s="71" t="s">
        <v>418</v>
      </c>
      <c r="C2784" t="s">
        <v>16</v>
      </c>
      <c r="D2784" s="71" t="s">
        <v>202</v>
      </c>
      <c r="E2784" s="70">
        <f t="shared" si="0"/>
        <v>0</v>
      </c>
      <c r="F2784" s="70" t="s">
        <v>427</v>
      </c>
      <c r="G2784" s="75" t="s">
        <v>431</v>
      </c>
    </row>
    <row r="2785" spans="1:7">
      <c r="A2785" s="71">
        <v>1980</v>
      </c>
      <c r="B2785" s="71" t="s">
        <v>418</v>
      </c>
      <c r="C2785" t="s">
        <v>17</v>
      </c>
      <c r="D2785" s="71" t="s">
        <v>202</v>
      </c>
      <c r="E2785" s="70" t="str">
        <f t="shared" si="0"/>
        <v>N/A</v>
      </c>
      <c r="F2785" s="70" t="s">
        <v>427</v>
      </c>
      <c r="G2785" s="75" t="s">
        <v>428</v>
      </c>
    </row>
    <row r="2786" spans="1:7">
      <c r="A2786" s="71">
        <v>1980</v>
      </c>
      <c r="B2786" s="71" t="s">
        <v>418</v>
      </c>
      <c r="C2786" t="s">
        <v>18</v>
      </c>
      <c r="D2786" s="71" t="s">
        <v>202</v>
      </c>
      <c r="E2786" s="70" t="str">
        <f t="shared" si="0"/>
        <v>N/A</v>
      </c>
      <c r="F2786" s="70" t="s">
        <v>432</v>
      </c>
      <c r="G2786" s="75" t="s">
        <v>430</v>
      </c>
    </row>
    <row r="2787" spans="1:7">
      <c r="A2787" s="71">
        <v>1980</v>
      </c>
      <c r="B2787" s="71" t="s">
        <v>418</v>
      </c>
      <c r="C2787" t="s">
        <v>19</v>
      </c>
      <c r="D2787" s="71" t="s">
        <v>202</v>
      </c>
      <c r="E2787" s="70" t="str">
        <f t="shared" si="0"/>
        <v>N/A</v>
      </c>
      <c r="F2787" s="70" t="s">
        <v>427</v>
      </c>
      <c r="G2787" s="75" t="s">
        <v>430</v>
      </c>
    </row>
    <row r="2788" spans="1:7">
      <c r="A2788" s="71">
        <v>1980</v>
      </c>
      <c r="B2788" s="71" t="s">
        <v>418</v>
      </c>
      <c r="C2788" t="s">
        <v>20</v>
      </c>
      <c r="D2788" s="71" t="s">
        <v>202</v>
      </c>
      <c r="E2788" s="70" t="str">
        <f t="shared" si="0"/>
        <v>N/A</v>
      </c>
      <c r="F2788" s="70" t="s">
        <v>432</v>
      </c>
      <c r="G2788" s="75" t="s">
        <v>430</v>
      </c>
    </row>
    <row r="2789" spans="1:7">
      <c r="A2789" s="71">
        <v>1980</v>
      </c>
      <c r="B2789" s="71" t="s">
        <v>418</v>
      </c>
      <c r="C2789" t="s">
        <v>21</v>
      </c>
      <c r="D2789" s="71" t="s">
        <v>202</v>
      </c>
      <c r="E2789" s="70" t="str">
        <f t="shared" si="0"/>
        <v>N/A</v>
      </c>
      <c r="F2789" s="70" t="s">
        <v>434</v>
      </c>
      <c r="G2789" s="75" t="s">
        <v>422</v>
      </c>
    </row>
    <row r="2790" spans="1:7">
      <c r="A2790" s="71">
        <v>1980</v>
      </c>
      <c r="B2790" s="71" t="s">
        <v>418</v>
      </c>
      <c r="C2790" t="s">
        <v>421</v>
      </c>
      <c r="D2790" s="71" t="s">
        <v>202</v>
      </c>
      <c r="E2790" s="70" t="str">
        <f t="shared" si="0"/>
        <v>N/A</v>
      </c>
      <c r="F2790" s="70" t="s">
        <v>427</v>
      </c>
      <c r="G2790" s="75" t="s">
        <v>433</v>
      </c>
    </row>
    <row r="2791" spans="1:7">
      <c r="A2791" s="71">
        <v>1980</v>
      </c>
      <c r="B2791" s="71" t="s">
        <v>418</v>
      </c>
      <c r="C2791" t="s">
        <v>22</v>
      </c>
      <c r="D2791" s="71" t="s">
        <v>202</v>
      </c>
      <c r="E2791" s="70" t="str">
        <f t="shared" si="0"/>
        <v>N/A</v>
      </c>
      <c r="F2791" s="70" t="s">
        <v>427</v>
      </c>
      <c r="G2791" s="75" t="s">
        <v>433</v>
      </c>
    </row>
    <row r="2792" spans="1:7">
      <c r="A2792" s="71">
        <v>1980</v>
      </c>
      <c r="B2792" s="71" t="s">
        <v>418</v>
      </c>
      <c r="C2792" t="s">
        <v>23</v>
      </c>
      <c r="D2792" s="71" t="s">
        <v>202</v>
      </c>
      <c r="E2792" s="70" t="str">
        <f t="shared" si="0"/>
        <v>N/A</v>
      </c>
      <c r="F2792" s="70" t="s">
        <v>427</v>
      </c>
      <c r="G2792" s="75" t="s">
        <v>433</v>
      </c>
    </row>
    <row r="2793" spans="1:7">
      <c r="A2793" s="71">
        <v>1980</v>
      </c>
      <c r="B2793" s="71" t="s">
        <v>418</v>
      </c>
      <c r="C2793" t="s">
        <v>24</v>
      </c>
      <c r="D2793" s="71" t="s">
        <v>202</v>
      </c>
      <c r="E2793" s="70" t="str">
        <f t="shared" si="0"/>
        <v>N/A</v>
      </c>
      <c r="F2793" s="70" t="s">
        <v>435</v>
      </c>
      <c r="G2793" s="75" t="s">
        <v>436</v>
      </c>
    </row>
    <row r="2794" spans="1:7">
      <c r="A2794" s="71">
        <v>1980</v>
      </c>
      <c r="B2794" s="71" t="s">
        <v>418</v>
      </c>
      <c r="C2794" t="s">
        <v>25</v>
      </c>
      <c r="D2794" s="71" t="s">
        <v>202</v>
      </c>
      <c r="E2794" s="70" t="str">
        <f t="shared" si="0"/>
        <v>N/A</v>
      </c>
      <c r="F2794" s="70" t="s">
        <v>434</v>
      </c>
      <c r="G2794" s="75" t="s">
        <v>437</v>
      </c>
    </row>
    <row r="2795" spans="1:7">
      <c r="A2795" s="71">
        <v>1980</v>
      </c>
      <c r="B2795" s="71" t="s">
        <v>418</v>
      </c>
      <c r="C2795" t="s">
        <v>26</v>
      </c>
      <c r="D2795" s="71" t="s">
        <v>202</v>
      </c>
      <c r="E2795" s="70" t="str">
        <f t="shared" si="0"/>
        <v>N/A</v>
      </c>
      <c r="F2795" s="70" t="s">
        <v>427</v>
      </c>
      <c r="G2795" s="75" t="s">
        <v>69</v>
      </c>
    </row>
    <row r="2796" spans="1:7">
      <c r="A2796" s="71">
        <v>1980</v>
      </c>
      <c r="B2796" s="71" t="s">
        <v>418</v>
      </c>
      <c r="C2796" t="s">
        <v>27</v>
      </c>
      <c r="D2796" s="71" t="s">
        <v>202</v>
      </c>
      <c r="E2796" s="70" t="str">
        <f t="shared" si="0"/>
        <v>N/A</v>
      </c>
      <c r="F2796" s="70" t="s">
        <v>427</v>
      </c>
      <c r="G2796" s="75" t="s">
        <v>69</v>
      </c>
    </row>
    <row r="2797" spans="1:7">
      <c r="A2797" s="71">
        <v>1980</v>
      </c>
      <c r="B2797" s="71" t="s">
        <v>418</v>
      </c>
      <c r="C2797" t="s">
        <v>28</v>
      </c>
      <c r="D2797" s="71" t="s">
        <v>202</v>
      </c>
      <c r="E2797" s="70">
        <f t="shared" si="0"/>
        <v>0</v>
      </c>
      <c r="F2797" s="70" t="s">
        <v>422</v>
      </c>
      <c r="G2797" s="76" t="s">
        <v>422</v>
      </c>
    </row>
    <row r="2798" spans="1:7">
      <c r="A2798" s="71">
        <v>1980</v>
      </c>
      <c r="B2798" s="71" t="s">
        <v>418</v>
      </c>
      <c r="C2798" t="s">
        <v>29</v>
      </c>
      <c r="D2798" s="71" t="s">
        <v>202</v>
      </c>
      <c r="E2798" s="70">
        <f t="shared" si="0"/>
        <v>0</v>
      </c>
      <c r="F2798" s="70" t="s">
        <v>422</v>
      </c>
      <c r="G2798" s="76" t="s">
        <v>422</v>
      </c>
    </row>
    <row r="2799" spans="1:7">
      <c r="A2799" s="71">
        <v>1980</v>
      </c>
      <c r="B2799" s="71" t="s">
        <v>418</v>
      </c>
      <c r="C2799" t="s">
        <v>30</v>
      </c>
      <c r="D2799" s="71" t="s">
        <v>202</v>
      </c>
      <c r="E2799" s="70">
        <f t="shared" si="0"/>
        <v>0</v>
      </c>
      <c r="F2799" s="70" t="s">
        <v>422</v>
      </c>
      <c r="G2799" s="76" t="s">
        <v>422</v>
      </c>
    </row>
    <row r="2800" spans="1:7">
      <c r="A2800" s="71">
        <v>1980</v>
      </c>
      <c r="B2800" s="71" t="s">
        <v>418</v>
      </c>
      <c r="C2800" t="s">
        <v>31</v>
      </c>
      <c r="D2800" s="71" t="s">
        <v>202</v>
      </c>
      <c r="E2800" s="70">
        <f t="shared" si="0"/>
        <v>0</v>
      </c>
      <c r="F2800" s="70" t="s">
        <v>422</v>
      </c>
      <c r="G2800" s="76" t="s">
        <v>422</v>
      </c>
    </row>
    <row r="2801" spans="1:7">
      <c r="A2801" s="71">
        <v>1980</v>
      </c>
      <c r="B2801" s="71" t="s">
        <v>418</v>
      </c>
      <c r="C2801" t="s">
        <v>32</v>
      </c>
      <c r="D2801" s="71" t="s">
        <v>202</v>
      </c>
      <c r="E2801" s="70">
        <f t="shared" si="0"/>
        <v>0</v>
      </c>
      <c r="F2801" s="70" t="s">
        <v>422</v>
      </c>
      <c r="G2801" s="76" t="s">
        <v>422</v>
      </c>
    </row>
    <row r="2802" spans="1:7">
      <c r="A2802" s="71">
        <v>1980</v>
      </c>
      <c r="B2802" s="71" t="s">
        <v>418</v>
      </c>
      <c r="C2802" t="s">
        <v>33</v>
      </c>
      <c r="D2802" s="71" t="s">
        <v>202</v>
      </c>
      <c r="E2802" s="70">
        <f t="shared" si="0"/>
        <v>0</v>
      </c>
      <c r="F2802" s="70" t="s">
        <v>422</v>
      </c>
      <c r="G2802" s="76" t="s">
        <v>422</v>
      </c>
    </row>
    <row r="2803" spans="1:7">
      <c r="A2803" s="71">
        <v>1980</v>
      </c>
      <c r="B2803" s="71" t="s">
        <v>418</v>
      </c>
      <c r="C2803" t="s">
        <v>34</v>
      </c>
      <c r="D2803" s="71" t="s">
        <v>202</v>
      </c>
      <c r="E2803" s="70" t="str">
        <f t="shared" si="0"/>
        <v>N/A</v>
      </c>
      <c r="F2803" s="70" t="s">
        <v>432</v>
      </c>
      <c r="G2803" s="76" t="s">
        <v>443</v>
      </c>
    </row>
    <row r="2804" spans="1:7">
      <c r="A2804" s="71">
        <v>1980</v>
      </c>
      <c r="B2804" s="71" t="s">
        <v>418</v>
      </c>
      <c r="C2804" t="s">
        <v>35</v>
      </c>
      <c r="D2804" s="71" t="s">
        <v>202</v>
      </c>
      <c r="E2804" s="70">
        <f t="shared" si="0"/>
        <v>0</v>
      </c>
      <c r="F2804" s="70" t="s">
        <v>432</v>
      </c>
      <c r="G2804" s="75" t="s">
        <v>439</v>
      </c>
    </row>
    <row r="2805" spans="1:7">
      <c r="A2805" s="71">
        <v>1980</v>
      </c>
      <c r="B2805" s="71" t="s">
        <v>418</v>
      </c>
      <c r="C2805" t="s">
        <v>36</v>
      </c>
      <c r="D2805" s="71" t="s">
        <v>202</v>
      </c>
      <c r="E2805" s="70">
        <f t="shared" si="0"/>
        <v>0</v>
      </c>
      <c r="F2805" s="70" t="s">
        <v>432</v>
      </c>
      <c r="G2805" s="75" t="s">
        <v>439</v>
      </c>
    </row>
    <row r="2806" spans="1:7">
      <c r="A2806" s="71">
        <v>1980</v>
      </c>
      <c r="B2806" s="71" t="s">
        <v>418</v>
      </c>
      <c r="C2806" t="s">
        <v>37</v>
      </c>
      <c r="D2806" s="71" t="s">
        <v>202</v>
      </c>
      <c r="E2806" s="70">
        <f t="shared" si="0"/>
        <v>0</v>
      </c>
      <c r="F2806" s="70" t="s">
        <v>432</v>
      </c>
      <c r="G2806" s="75" t="s">
        <v>439</v>
      </c>
    </row>
    <row r="2807" spans="1:7">
      <c r="A2807" s="71">
        <v>1980</v>
      </c>
      <c r="B2807" s="71" t="s">
        <v>418</v>
      </c>
      <c r="C2807" t="s">
        <v>38</v>
      </c>
      <c r="D2807" s="71" t="s">
        <v>202</v>
      </c>
      <c r="E2807" s="70">
        <f t="shared" si="0"/>
        <v>0</v>
      </c>
      <c r="F2807" s="70" t="s">
        <v>432</v>
      </c>
      <c r="G2807" s="75" t="s">
        <v>440</v>
      </c>
    </row>
    <row r="2808" spans="1:7">
      <c r="A2808" s="71">
        <v>1980</v>
      </c>
      <c r="B2808" s="71" t="s">
        <v>418</v>
      </c>
      <c r="C2808" t="s">
        <v>39</v>
      </c>
      <c r="D2808" s="71" t="s">
        <v>202</v>
      </c>
      <c r="E2808" s="70">
        <f t="shared" si="0"/>
        <v>0</v>
      </c>
      <c r="F2808" s="70" t="s">
        <v>432</v>
      </c>
      <c r="G2808" s="75" t="s">
        <v>440</v>
      </c>
    </row>
    <row r="2809" spans="1:7">
      <c r="A2809" s="71">
        <v>1980</v>
      </c>
      <c r="B2809" s="71" t="s">
        <v>418</v>
      </c>
      <c r="C2809" t="s">
        <v>40</v>
      </c>
      <c r="D2809" s="71" t="s">
        <v>202</v>
      </c>
      <c r="E2809" s="70">
        <f t="shared" si="0"/>
        <v>0</v>
      </c>
      <c r="F2809" s="70" t="s">
        <v>432</v>
      </c>
      <c r="G2809" s="75" t="s">
        <v>440</v>
      </c>
    </row>
    <row r="2810" spans="1:7">
      <c r="A2810" s="71">
        <v>1980</v>
      </c>
      <c r="B2810" s="71" t="s">
        <v>418</v>
      </c>
      <c r="C2810" t="s">
        <v>208</v>
      </c>
      <c r="D2810" s="71" t="s">
        <v>202</v>
      </c>
      <c r="E2810" s="70" t="str">
        <f t="shared" si="0"/>
        <v>N/A</v>
      </c>
      <c r="F2810" s="70" t="s">
        <v>432</v>
      </c>
      <c r="G2810" s="75" t="s">
        <v>441</v>
      </c>
    </row>
    <row r="2811" spans="1:7">
      <c r="A2811" s="71">
        <v>1980</v>
      </c>
      <c r="B2811" s="71" t="s">
        <v>418</v>
      </c>
      <c r="C2811" t="s">
        <v>42</v>
      </c>
      <c r="D2811" s="71" t="s">
        <v>202</v>
      </c>
      <c r="E2811" s="70" t="str">
        <f t="shared" si="0"/>
        <v>N/A</v>
      </c>
      <c r="F2811" s="70" t="s">
        <v>432</v>
      </c>
      <c r="G2811" s="75" t="s">
        <v>237</v>
      </c>
    </row>
    <row r="2812" spans="1:7">
      <c r="A2812" s="71">
        <v>1980</v>
      </c>
      <c r="B2812" s="71" t="s">
        <v>418</v>
      </c>
      <c r="C2812" t="s">
        <v>43</v>
      </c>
      <c r="D2812" s="71" t="s">
        <v>202</v>
      </c>
      <c r="E2812" s="70" t="str">
        <f t="shared" si="0"/>
        <v>N/A</v>
      </c>
      <c r="F2812" s="70" t="s">
        <v>432</v>
      </c>
      <c r="G2812" s="75" t="s">
        <v>438</v>
      </c>
    </row>
    <row r="2813" spans="1:7">
      <c r="A2813" s="71">
        <v>1980</v>
      </c>
      <c r="B2813" s="71" t="s">
        <v>418</v>
      </c>
      <c r="C2813" t="s">
        <v>44</v>
      </c>
      <c r="D2813" s="71" t="s">
        <v>202</v>
      </c>
      <c r="E2813" s="70" t="str">
        <f t="shared" si="0"/>
        <v>N/A</v>
      </c>
      <c r="F2813" s="70" t="s">
        <v>442</v>
      </c>
      <c r="G2813" s="75" t="s">
        <v>71</v>
      </c>
    </row>
    <row r="2814" spans="1:7">
      <c r="A2814" s="71">
        <v>1980</v>
      </c>
      <c r="B2814" s="71" t="s">
        <v>418</v>
      </c>
      <c r="C2814" t="s">
        <v>45</v>
      </c>
      <c r="D2814" s="71" t="s">
        <v>202</v>
      </c>
      <c r="E2814" s="70">
        <f t="shared" si="0"/>
        <v>0</v>
      </c>
      <c r="F2814" s="70" t="s">
        <v>422</v>
      </c>
      <c r="G2814" s="75" t="s">
        <v>422</v>
      </c>
    </row>
    <row r="2815" spans="1:7">
      <c r="A2815" s="71">
        <v>1980</v>
      </c>
      <c r="B2815" s="71" t="s">
        <v>418</v>
      </c>
      <c r="C2815" t="s">
        <v>46</v>
      </c>
      <c r="D2815" s="71" t="s">
        <v>202</v>
      </c>
      <c r="E2815" s="70" t="str">
        <f t="shared" si="0"/>
        <v>N/A</v>
      </c>
      <c r="F2815" s="70" t="s">
        <v>425</v>
      </c>
      <c r="G2815" s="75" t="s">
        <v>426</v>
      </c>
    </row>
    <row r="2816" spans="1:7">
      <c r="A2816" s="71">
        <v>1981</v>
      </c>
      <c r="B2816" s="71" t="s">
        <v>418</v>
      </c>
      <c r="C2816" t="s">
        <v>5</v>
      </c>
      <c r="D2816" s="71" t="s">
        <v>202</v>
      </c>
      <c r="E2816" s="70" t="str">
        <f t="shared" si="0"/>
        <v>N/A</v>
      </c>
      <c r="F2816" s="70"/>
    </row>
    <row r="2817" spans="1:7">
      <c r="A2817" s="71">
        <v>1981</v>
      </c>
      <c r="B2817" s="71" t="s">
        <v>418</v>
      </c>
      <c r="C2817" t="s">
        <v>6</v>
      </c>
      <c r="D2817" s="71" t="s">
        <v>202</v>
      </c>
      <c r="E2817" s="70" t="str">
        <f t="shared" si="0"/>
        <v>N/A</v>
      </c>
      <c r="F2817" s="70" t="s">
        <v>425</v>
      </c>
      <c r="G2817" s="75" t="s">
        <v>426</v>
      </c>
    </row>
    <row r="2818" spans="1:7">
      <c r="A2818" s="71">
        <v>1981</v>
      </c>
      <c r="B2818" s="71" t="s">
        <v>418</v>
      </c>
      <c r="C2818" t="s">
        <v>7</v>
      </c>
      <c r="D2818" s="71" t="s">
        <v>202</v>
      </c>
      <c r="E2818" s="70" t="str">
        <f t="shared" si="0"/>
        <v>N/A</v>
      </c>
      <c r="F2818" s="70" t="s">
        <v>425</v>
      </c>
      <c r="G2818" s="75" t="s">
        <v>426</v>
      </c>
    </row>
    <row r="2819" spans="1:7">
      <c r="A2819" s="71">
        <v>1981</v>
      </c>
      <c r="B2819" s="71" t="s">
        <v>418</v>
      </c>
      <c r="C2819" t="s">
        <v>8</v>
      </c>
      <c r="D2819" s="71" t="s">
        <v>202</v>
      </c>
      <c r="E2819" s="70" t="str">
        <f t="shared" si="0"/>
        <v>N/A</v>
      </c>
      <c r="F2819" s="70" t="s">
        <v>427</v>
      </c>
      <c r="G2819" s="75" t="s">
        <v>428</v>
      </c>
    </row>
    <row r="2820" spans="1:7">
      <c r="A2820" s="71">
        <v>1981</v>
      </c>
      <c r="B2820" s="71" t="s">
        <v>418</v>
      </c>
      <c r="C2820" t="s">
        <v>9</v>
      </c>
      <c r="D2820" s="71" t="s">
        <v>202</v>
      </c>
      <c r="E2820" s="70" t="str">
        <f t="shared" si="0"/>
        <v>N/A</v>
      </c>
      <c r="F2820" s="70" t="s">
        <v>429</v>
      </c>
      <c r="G2820" s="75" t="s">
        <v>422</v>
      </c>
    </row>
    <row r="2821" spans="1:7">
      <c r="A2821" s="71">
        <v>1981</v>
      </c>
      <c r="B2821" s="71" t="s">
        <v>418</v>
      </c>
      <c r="C2821" t="s">
        <v>10</v>
      </c>
      <c r="D2821" s="71" t="s">
        <v>202</v>
      </c>
      <c r="E2821" s="70" t="str">
        <f t="shared" si="0"/>
        <v>N/A</v>
      </c>
      <c r="F2821" s="70" t="s">
        <v>427</v>
      </c>
      <c r="G2821" s="75" t="s">
        <v>428</v>
      </c>
    </row>
    <row r="2822" spans="1:7">
      <c r="A2822" s="71">
        <v>1981</v>
      </c>
      <c r="B2822" s="71" t="s">
        <v>418</v>
      </c>
      <c r="C2822" t="s">
        <v>11</v>
      </c>
      <c r="D2822" s="71" t="s">
        <v>202</v>
      </c>
      <c r="E2822" s="70" t="str">
        <f t="shared" si="0"/>
        <v>N/A</v>
      </c>
      <c r="F2822" s="70" t="s">
        <v>427</v>
      </c>
      <c r="G2822" s="75" t="s">
        <v>428</v>
      </c>
    </row>
    <row r="2823" spans="1:7">
      <c r="A2823" s="71">
        <v>1981</v>
      </c>
      <c r="B2823" s="71" t="s">
        <v>418</v>
      </c>
      <c r="C2823" t="s">
        <v>13</v>
      </c>
      <c r="D2823" s="71" t="s">
        <v>202</v>
      </c>
      <c r="E2823" s="70" t="str">
        <f t="shared" si="0"/>
        <v>N/A</v>
      </c>
      <c r="F2823" s="70" t="s">
        <v>427</v>
      </c>
      <c r="G2823" s="75" t="s">
        <v>428</v>
      </c>
    </row>
    <row r="2824" spans="1:7">
      <c r="A2824" s="71">
        <v>1981</v>
      </c>
      <c r="B2824" s="71" t="s">
        <v>418</v>
      </c>
      <c r="C2824" t="s">
        <v>14</v>
      </c>
      <c r="D2824" s="71" t="s">
        <v>202</v>
      </c>
      <c r="E2824" s="70">
        <f t="shared" si="0"/>
        <v>0</v>
      </c>
      <c r="F2824" s="70" t="s">
        <v>427</v>
      </c>
      <c r="G2824" s="75" t="s">
        <v>431</v>
      </c>
    </row>
    <row r="2825" spans="1:7">
      <c r="A2825" s="71">
        <v>1981</v>
      </c>
      <c r="B2825" s="71" t="s">
        <v>418</v>
      </c>
      <c r="C2825" t="s">
        <v>15</v>
      </c>
      <c r="D2825" s="71" t="s">
        <v>202</v>
      </c>
      <c r="E2825" s="70">
        <f t="shared" si="0"/>
        <v>0</v>
      </c>
      <c r="F2825" s="70" t="s">
        <v>427</v>
      </c>
      <c r="G2825" s="75" t="s">
        <v>431</v>
      </c>
    </row>
    <row r="2826" spans="1:7">
      <c r="A2826" s="71">
        <v>1981</v>
      </c>
      <c r="B2826" s="71" t="s">
        <v>418</v>
      </c>
      <c r="C2826" t="s">
        <v>16</v>
      </c>
      <c r="D2826" s="71" t="s">
        <v>202</v>
      </c>
      <c r="E2826" s="70">
        <f t="shared" si="0"/>
        <v>0</v>
      </c>
      <c r="F2826" s="70" t="s">
        <v>427</v>
      </c>
      <c r="G2826" s="75" t="s">
        <v>431</v>
      </c>
    </row>
    <row r="2827" spans="1:7">
      <c r="A2827" s="71">
        <v>1981</v>
      </c>
      <c r="B2827" s="71" t="s">
        <v>418</v>
      </c>
      <c r="C2827" t="s">
        <v>17</v>
      </c>
      <c r="D2827" s="71" t="s">
        <v>202</v>
      </c>
      <c r="E2827" s="70" t="str">
        <f t="shared" si="0"/>
        <v>N/A</v>
      </c>
      <c r="F2827" s="70" t="s">
        <v>427</v>
      </c>
      <c r="G2827" s="75" t="s">
        <v>428</v>
      </c>
    </row>
    <row r="2828" spans="1:7">
      <c r="A2828" s="71">
        <v>1981</v>
      </c>
      <c r="B2828" s="71" t="s">
        <v>418</v>
      </c>
      <c r="C2828" t="s">
        <v>18</v>
      </c>
      <c r="D2828" s="71" t="s">
        <v>202</v>
      </c>
      <c r="E2828" s="70" t="str">
        <f t="shared" si="0"/>
        <v>N/A</v>
      </c>
      <c r="F2828" s="70" t="s">
        <v>432</v>
      </c>
      <c r="G2828" s="75" t="s">
        <v>430</v>
      </c>
    </row>
    <row r="2829" spans="1:7">
      <c r="A2829" s="71">
        <v>1981</v>
      </c>
      <c r="B2829" s="71" t="s">
        <v>418</v>
      </c>
      <c r="C2829" t="s">
        <v>19</v>
      </c>
      <c r="D2829" s="71" t="s">
        <v>202</v>
      </c>
      <c r="E2829" s="70" t="str">
        <f t="shared" si="0"/>
        <v>N/A</v>
      </c>
      <c r="F2829" s="70" t="s">
        <v>427</v>
      </c>
      <c r="G2829" s="75" t="s">
        <v>430</v>
      </c>
    </row>
    <row r="2830" spans="1:7">
      <c r="A2830" s="71">
        <v>1981</v>
      </c>
      <c r="B2830" s="71" t="s">
        <v>418</v>
      </c>
      <c r="C2830" t="s">
        <v>20</v>
      </c>
      <c r="D2830" s="71" t="s">
        <v>202</v>
      </c>
      <c r="E2830" s="70" t="str">
        <f t="shared" si="0"/>
        <v>N/A</v>
      </c>
      <c r="F2830" s="70" t="s">
        <v>432</v>
      </c>
      <c r="G2830" s="75" t="s">
        <v>430</v>
      </c>
    </row>
    <row r="2831" spans="1:7">
      <c r="A2831" s="71">
        <v>1981</v>
      </c>
      <c r="B2831" s="71" t="s">
        <v>418</v>
      </c>
      <c r="C2831" t="s">
        <v>21</v>
      </c>
      <c r="D2831" s="71" t="s">
        <v>202</v>
      </c>
      <c r="E2831" s="70" t="str">
        <f t="shared" si="0"/>
        <v>N/A</v>
      </c>
      <c r="F2831" s="70" t="s">
        <v>434</v>
      </c>
      <c r="G2831" s="75" t="s">
        <v>422</v>
      </c>
    </row>
    <row r="2832" spans="1:7">
      <c r="A2832" s="71">
        <v>1981</v>
      </c>
      <c r="B2832" s="71" t="s">
        <v>418</v>
      </c>
      <c r="C2832" t="s">
        <v>421</v>
      </c>
      <c r="D2832" s="71" t="s">
        <v>202</v>
      </c>
      <c r="E2832" s="70" t="str">
        <f t="shared" si="0"/>
        <v>N/A</v>
      </c>
      <c r="F2832" s="70" t="s">
        <v>427</v>
      </c>
      <c r="G2832" s="75" t="s">
        <v>433</v>
      </c>
    </row>
    <row r="2833" spans="1:7">
      <c r="A2833" s="71">
        <v>1981</v>
      </c>
      <c r="B2833" s="71" t="s">
        <v>418</v>
      </c>
      <c r="C2833" t="s">
        <v>22</v>
      </c>
      <c r="D2833" s="71" t="s">
        <v>202</v>
      </c>
      <c r="E2833" s="70" t="str">
        <f t="shared" si="0"/>
        <v>N/A</v>
      </c>
      <c r="F2833" s="70" t="s">
        <v>427</v>
      </c>
      <c r="G2833" s="75" t="s">
        <v>433</v>
      </c>
    </row>
    <row r="2834" spans="1:7">
      <c r="A2834" s="71">
        <v>1981</v>
      </c>
      <c r="B2834" s="71" t="s">
        <v>418</v>
      </c>
      <c r="C2834" t="s">
        <v>23</v>
      </c>
      <c r="D2834" s="71" t="s">
        <v>202</v>
      </c>
      <c r="E2834" s="70" t="str">
        <f t="shared" si="0"/>
        <v>N/A</v>
      </c>
      <c r="F2834" s="70" t="s">
        <v>427</v>
      </c>
      <c r="G2834" s="75" t="s">
        <v>433</v>
      </c>
    </row>
    <row r="2835" spans="1:7">
      <c r="A2835" s="71">
        <v>1981</v>
      </c>
      <c r="B2835" s="71" t="s">
        <v>418</v>
      </c>
      <c r="C2835" t="s">
        <v>24</v>
      </c>
      <c r="D2835" s="71" t="s">
        <v>202</v>
      </c>
      <c r="E2835" s="70" t="str">
        <f t="shared" si="0"/>
        <v>N/A</v>
      </c>
      <c r="F2835" s="70" t="s">
        <v>435</v>
      </c>
      <c r="G2835" s="75" t="s">
        <v>436</v>
      </c>
    </row>
    <row r="2836" spans="1:7">
      <c r="A2836" s="71">
        <v>1981</v>
      </c>
      <c r="B2836" s="71" t="s">
        <v>418</v>
      </c>
      <c r="C2836" t="s">
        <v>25</v>
      </c>
      <c r="D2836" s="71" t="s">
        <v>202</v>
      </c>
      <c r="E2836" s="70" t="str">
        <f t="shared" si="0"/>
        <v>N/A</v>
      </c>
      <c r="F2836" s="70" t="s">
        <v>434</v>
      </c>
      <c r="G2836" s="75" t="s">
        <v>437</v>
      </c>
    </row>
    <row r="2837" spans="1:7">
      <c r="A2837" s="71">
        <v>1981</v>
      </c>
      <c r="B2837" s="71" t="s">
        <v>418</v>
      </c>
      <c r="C2837" t="s">
        <v>26</v>
      </c>
      <c r="D2837" s="71" t="s">
        <v>202</v>
      </c>
      <c r="E2837" s="70" t="str">
        <f t="shared" si="0"/>
        <v>N/A</v>
      </c>
      <c r="F2837" s="70" t="s">
        <v>427</v>
      </c>
      <c r="G2837" s="75" t="s">
        <v>69</v>
      </c>
    </row>
    <row r="2838" spans="1:7">
      <c r="A2838" s="71">
        <v>1981</v>
      </c>
      <c r="B2838" s="71" t="s">
        <v>418</v>
      </c>
      <c r="C2838" t="s">
        <v>27</v>
      </c>
      <c r="D2838" s="71" t="s">
        <v>202</v>
      </c>
      <c r="E2838" s="70" t="str">
        <f t="shared" si="0"/>
        <v>N/A</v>
      </c>
      <c r="F2838" s="70" t="s">
        <v>427</v>
      </c>
      <c r="G2838" s="75" t="s">
        <v>69</v>
      </c>
    </row>
    <row r="2839" spans="1:7">
      <c r="A2839" s="71">
        <v>1981</v>
      </c>
      <c r="B2839" s="71" t="s">
        <v>418</v>
      </c>
      <c r="C2839" t="s">
        <v>28</v>
      </c>
      <c r="D2839" s="71" t="s">
        <v>202</v>
      </c>
      <c r="E2839" s="70">
        <f t="shared" ref="E2839:E2902" si="1">IF(E1453="N/A","N/A",IF(E67="N/A","N/A",E67-E1453))</f>
        <v>0</v>
      </c>
      <c r="F2839" s="70" t="s">
        <v>422</v>
      </c>
      <c r="G2839" s="76" t="s">
        <v>422</v>
      </c>
    </row>
    <row r="2840" spans="1:7">
      <c r="A2840" s="71">
        <v>1981</v>
      </c>
      <c r="B2840" s="71" t="s">
        <v>418</v>
      </c>
      <c r="C2840" t="s">
        <v>29</v>
      </c>
      <c r="D2840" s="71" t="s">
        <v>202</v>
      </c>
      <c r="E2840" s="70">
        <f t="shared" si="1"/>
        <v>0</v>
      </c>
      <c r="F2840" s="70" t="s">
        <v>422</v>
      </c>
      <c r="G2840" s="76" t="s">
        <v>422</v>
      </c>
    </row>
    <row r="2841" spans="1:7">
      <c r="A2841" s="71">
        <v>1981</v>
      </c>
      <c r="B2841" s="71" t="s">
        <v>418</v>
      </c>
      <c r="C2841" t="s">
        <v>30</v>
      </c>
      <c r="D2841" s="71" t="s">
        <v>202</v>
      </c>
      <c r="E2841" s="70">
        <f t="shared" si="1"/>
        <v>0</v>
      </c>
      <c r="F2841" s="70" t="s">
        <v>422</v>
      </c>
      <c r="G2841" s="76" t="s">
        <v>422</v>
      </c>
    </row>
    <row r="2842" spans="1:7">
      <c r="A2842" s="71">
        <v>1981</v>
      </c>
      <c r="B2842" s="71" t="s">
        <v>418</v>
      </c>
      <c r="C2842" t="s">
        <v>31</v>
      </c>
      <c r="D2842" s="71" t="s">
        <v>202</v>
      </c>
      <c r="E2842" s="70">
        <f t="shared" si="1"/>
        <v>0</v>
      </c>
      <c r="F2842" s="70" t="s">
        <v>422</v>
      </c>
      <c r="G2842" s="76" t="s">
        <v>422</v>
      </c>
    </row>
    <row r="2843" spans="1:7">
      <c r="A2843" s="71">
        <v>1981</v>
      </c>
      <c r="B2843" s="71" t="s">
        <v>418</v>
      </c>
      <c r="C2843" t="s">
        <v>32</v>
      </c>
      <c r="D2843" s="71" t="s">
        <v>202</v>
      </c>
      <c r="E2843" s="70">
        <f t="shared" si="1"/>
        <v>0</v>
      </c>
      <c r="F2843" s="70" t="s">
        <v>422</v>
      </c>
      <c r="G2843" s="76" t="s">
        <v>422</v>
      </c>
    </row>
    <row r="2844" spans="1:7">
      <c r="A2844" s="71">
        <v>1981</v>
      </c>
      <c r="B2844" s="71" t="s">
        <v>418</v>
      </c>
      <c r="C2844" t="s">
        <v>33</v>
      </c>
      <c r="D2844" s="71" t="s">
        <v>202</v>
      </c>
      <c r="E2844" s="70">
        <f t="shared" si="1"/>
        <v>0</v>
      </c>
      <c r="F2844" s="70" t="s">
        <v>422</v>
      </c>
      <c r="G2844" s="76" t="s">
        <v>422</v>
      </c>
    </row>
    <row r="2845" spans="1:7">
      <c r="A2845" s="71">
        <v>1981</v>
      </c>
      <c r="B2845" s="71" t="s">
        <v>418</v>
      </c>
      <c r="C2845" t="s">
        <v>34</v>
      </c>
      <c r="D2845" s="71" t="s">
        <v>202</v>
      </c>
      <c r="E2845" s="70" t="str">
        <f t="shared" si="1"/>
        <v>N/A</v>
      </c>
      <c r="F2845" s="70" t="s">
        <v>432</v>
      </c>
      <c r="G2845" s="76" t="s">
        <v>443</v>
      </c>
    </row>
    <row r="2846" spans="1:7">
      <c r="A2846" s="71">
        <v>1981</v>
      </c>
      <c r="B2846" s="71" t="s">
        <v>418</v>
      </c>
      <c r="C2846" t="s">
        <v>35</v>
      </c>
      <c r="D2846" s="71" t="s">
        <v>202</v>
      </c>
      <c r="E2846" s="70">
        <f t="shared" si="1"/>
        <v>0</v>
      </c>
      <c r="F2846" s="70" t="s">
        <v>432</v>
      </c>
      <c r="G2846" s="75" t="s">
        <v>439</v>
      </c>
    </row>
    <row r="2847" spans="1:7">
      <c r="A2847" s="71">
        <v>1981</v>
      </c>
      <c r="B2847" s="71" t="s">
        <v>418</v>
      </c>
      <c r="C2847" t="s">
        <v>36</v>
      </c>
      <c r="D2847" s="71" t="s">
        <v>202</v>
      </c>
      <c r="E2847" s="70">
        <f t="shared" si="1"/>
        <v>0</v>
      </c>
      <c r="F2847" s="70" t="s">
        <v>432</v>
      </c>
      <c r="G2847" s="75" t="s">
        <v>439</v>
      </c>
    </row>
    <row r="2848" spans="1:7">
      <c r="A2848" s="71">
        <v>1981</v>
      </c>
      <c r="B2848" s="71" t="s">
        <v>418</v>
      </c>
      <c r="C2848" t="s">
        <v>37</v>
      </c>
      <c r="D2848" s="71" t="s">
        <v>202</v>
      </c>
      <c r="E2848" s="70">
        <f t="shared" si="1"/>
        <v>0</v>
      </c>
      <c r="F2848" s="70" t="s">
        <v>432</v>
      </c>
      <c r="G2848" s="75" t="s">
        <v>439</v>
      </c>
    </row>
    <row r="2849" spans="1:7">
      <c r="A2849" s="71">
        <v>1981</v>
      </c>
      <c r="B2849" s="71" t="s">
        <v>418</v>
      </c>
      <c r="C2849" t="s">
        <v>38</v>
      </c>
      <c r="D2849" s="71" t="s">
        <v>202</v>
      </c>
      <c r="E2849" s="70">
        <f t="shared" si="1"/>
        <v>0</v>
      </c>
      <c r="F2849" s="70" t="s">
        <v>432</v>
      </c>
      <c r="G2849" s="75" t="s">
        <v>440</v>
      </c>
    </row>
    <row r="2850" spans="1:7">
      <c r="A2850" s="71">
        <v>1981</v>
      </c>
      <c r="B2850" s="71" t="s">
        <v>418</v>
      </c>
      <c r="C2850" t="s">
        <v>39</v>
      </c>
      <c r="D2850" s="71" t="s">
        <v>202</v>
      </c>
      <c r="E2850" s="70">
        <f t="shared" si="1"/>
        <v>0</v>
      </c>
      <c r="F2850" s="70" t="s">
        <v>432</v>
      </c>
      <c r="G2850" s="75" t="s">
        <v>440</v>
      </c>
    </row>
    <row r="2851" spans="1:7">
      <c r="A2851" s="71">
        <v>1981</v>
      </c>
      <c r="B2851" s="71" t="s">
        <v>418</v>
      </c>
      <c r="C2851" t="s">
        <v>40</v>
      </c>
      <c r="D2851" s="71" t="s">
        <v>202</v>
      </c>
      <c r="E2851" s="70">
        <f t="shared" si="1"/>
        <v>0</v>
      </c>
      <c r="F2851" s="70" t="s">
        <v>432</v>
      </c>
      <c r="G2851" s="75" t="s">
        <v>440</v>
      </c>
    </row>
    <row r="2852" spans="1:7">
      <c r="A2852" s="71">
        <v>1981</v>
      </c>
      <c r="B2852" s="71" t="s">
        <v>418</v>
      </c>
      <c r="C2852" t="s">
        <v>208</v>
      </c>
      <c r="D2852" s="71" t="s">
        <v>202</v>
      </c>
      <c r="E2852" s="70" t="str">
        <f t="shared" si="1"/>
        <v>N/A</v>
      </c>
      <c r="F2852" s="70" t="s">
        <v>432</v>
      </c>
      <c r="G2852" s="75" t="s">
        <v>441</v>
      </c>
    </row>
    <row r="2853" spans="1:7">
      <c r="A2853" s="71">
        <v>1981</v>
      </c>
      <c r="B2853" s="71" t="s">
        <v>418</v>
      </c>
      <c r="C2853" t="s">
        <v>42</v>
      </c>
      <c r="D2853" s="71" t="s">
        <v>202</v>
      </c>
      <c r="E2853" s="70" t="str">
        <f t="shared" si="1"/>
        <v>N/A</v>
      </c>
      <c r="F2853" s="70" t="s">
        <v>432</v>
      </c>
      <c r="G2853" s="75" t="s">
        <v>237</v>
      </c>
    </row>
    <row r="2854" spans="1:7">
      <c r="A2854" s="71">
        <v>1981</v>
      </c>
      <c r="B2854" s="71" t="s">
        <v>418</v>
      </c>
      <c r="C2854" t="s">
        <v>43</v>
      </c>
      <c r="D2854" s="71" t="s">
        <v>202</v>
      </c>
      <c r="E2854" s="70" t="str">
        <f t="shared" si="1"/>
        <v>N/A</v>
      </c>
      <c r="F2854" s="70" t="s">
        <v>432</v>
      </c>
      <c r="G2854" s="75" t="s">
        <v>438</v>
      </c>
    </row>
    <row r="2855" spans="1:7">
      <c r="A2855" s="71">
        <v>1981</v>
      </c>
      <c r="B2855" s="71" t="s">
        <v>418</v>
      </c>
      <c r="C2855" t="s">
        <v>44</v>
      </c>
      <c r="D2855" s="71" t="s">
        <v>202</v>
      </c>
      <c r="E2855" s="70" t="str">
        <f t="shared" si="1"/>
        <v>N/A</v>
      </c>
      <c r="F2855" s="70" t="s">
        <v>442</v>
      </c>
      <c r="G2855" s="75" t="s">
        <v>71</v>
      </c>
    </row>
    <row r="2856" spans="1:7">
      <c r="A2856" s="71">
        <v>1981</v>
      </c>
      <c r="B2856" s="71" t="s">
        <v>418</v>
      </c>
      <c r="C2856" t="s">
        <v>45</v>
      </c>
      <c r="D2856" s="71" t="s">
        <v>202</v>
      </c>
      <c r="E2856" s="70">
        <f t="shared" si="1"/>
        <v>0</v>
      </c>
      <c r="F2856" s="70" t="s">
        <v>422</v>
      </c>
      <c r="G2856" s="75" t="s">
        <v>422</v>
      </c>
    </row>
    <row r="2857" spans="1:7">
      <c r="A2857" s="71">
        <v>1981</v>
      </c>
      <c r="B2857" s="71" t="s">
        <v>418</v>
      </c>
      <c r="C2857" t="s">
        <v>46</v>
      </c>
      <c r="D2857" s="71" t="s">
        <v>202</v>
      </c>
      <c r="E2857" s="70" t="str">
        <f t="shared" si="1"/>
        <v>N/A</v>
      </c>
      <c r="F2857" s="70" t="s">
        <v>425</v>
      </c>
      <c r="G2857" s="75" t="s">
        <v>426</v>
      </c>
    </row>
    <row r="2858" spans="1:7">
      <c r="A2858" s="71">
        <v>1982</v>
      </c>
      <c r="B2858" s="71" t="s">
        <v>418</v>
      </c>
      <c r="C2858" t="s">
        <v>5</v>
      </c>
      <c r="D2858" s="71" t="s">
        <v>202</v>
      </c>
      <c r="E2858" s="70">
        <f t="shared" si="1"/>
        <v>203000</v>
      </c>
      <c r="F2858" s="70"/>
    </row>
    <row r="2859" spans="1:7">
      <c r="A2859" s="71">
        <v>1982</v>
      </c>
      <c r="B2859" s="71" t="s">
        <v>418</v>
      </c>
      <c r="C2859" t="s">
        <v>6</v>
      </c>
      <c r="D2859" s="71" t="s">
        <v>202</v>
      </c>
      <c r="E2859" s="70" t="str">
        <f t="shared" si="1"/>
        <v>N/A</v>
      </c>
      <c r="F2859" s="70" t="s">
        <v>425</v>
      </c>
      <c r="G2859" s="75" t="s">
        <v>426</v>
      </c>
    </row>
    <row r="2860" spans="1:7">
      <c r="A2860" s="71">
        <v>1982</v>
      </c>
      <c r="B2860" s="71" t="s">
        <v>418</v>
      </c>
      <c r="C2860" t="s">
        <v>7</v>
      </c>
      <c r="D2860" s="71" t="s">
        <v>202</v>
      </c>
      <c r="E2860" s="70" t="str">
        <f t="shared" si="1"/>
        <v>N/A</v>
      </c>
      <c r="F2860" s="70" t="s">
        <v>425</v>
      </c>
      <c r="G2860" s="75" t="s">
        <v>426</v>
      </c>
    </row>
    <row r="2861" spans="1:7">
      <c r="A2861" s="71">
        <v>1982</v>
      </c>
      <c r="B2861" s="71" t="s">
        <v>418</v>
      </c>
      <c r="C2861" t="s">
        <v>8</v>
      </c>
      <c r="D2861" s="71" t="s">
        <v>202</v>
      </c>
      <c r="E2861" s="70" t="str">
        <f t="shared" si="1"/>
        <v>N/A</v>
      </c>
      <c r="F2861" s="70" t="s">
        <v>427</v>
      </c>
      <c r="G2861" s="75" t="s">
        <v>428</v>
      </c>
    </row>
    <row r="2862" spans="1:7">
      <c r="A2862" s="71">
        <v>1982</v>
      </c>
      <c r="B2862" s="71" t="s">
        <v>418</v>
      </c>
      <c r="C2862" t="s">
        <v>9</v>
      </c>
      <c r="D2862" s="71" t="s">
        <v>202</v>
      </c>
      <c r="E2862" s="70" t="str">
        <f t="shared" si="1"/>
        <v>N/A</v>
      </c>
      <c r="F2862" s="70" t="s">
        <v>429</v>
      </c>
      <c r="G2862" s="75" t="s">
        <v>422</v>
      </c>
    </row>
    <row r="2863" spans="1:7">
      <c r="A2863" s="71">
        <v>1982</v>
      </c>
      <c r="B2863" s="71" t="s">
        <v>418</v>
      </c>
      <c r="C2863" t="s">
        <v>10</v>
      </c>
      <c r="D2863" s="71" t="s">
        <v>202</v>
      </c>
      <c r="E2863" s="70" t="str">
        <f t="shared" si="1"/>
        <v>N/A</v>
      </c>
      <c r="F2863" s="70" t="s">
        <v>427</v>
      </c>
      <c r="G2863" s="75" t="s">
        <v>428</v>
      </c>
    </row>
    <row r="2864" spans="1:7">
      <c r="A2864" s="71">
        <v>1982</v>
      </c>
      <c r="B2864" s="71" t="s">
        <v>418</v>
      </c>
      <c r="C2864" t="s">
        <v>11</v>
      </c>
      <c r="D2864" s="71" t="s">
        <v>202</v>
      </c>
      <c r="E2864" s="70" t="str">
        <f t="shared" si="1"/>
        <v>N/A</v>
      </c>
      <c r="F2864" s="70" t="s">
        <v>427</v>
      </c>
      <c r="G2864" s="75" t="s">
        <v>428</v>
      </c>
    </row>
    <row r="2865" spans="1:7">
      <c r="A2865" s="71">
        <v>1982</v>
      </c>
      <c r="B2865" s="71" t="s">
        <v>418</v>
      </c>
      <c r="C2865" t="s">
        <v>13</v>
      </c>
      <c r="D2865" s="71" t="s">
        <v>202</v>
      </c>
      <c r="E2865" s="70" t="str">
        <f t="shared" si="1"/>
        <v>N/A</v>
      </c>
      <c r="F2865" s="70" t="s">
        <v>427</v>
      </c>
      <c r="G2865" s="75" t="s">
        <v>428</v>
      </c>
    </row>
    <row r="2866" spans="1:7">
      <c r="A2866" s="71">
        <v>1982</v>
      </c>
      <c r="B2866" s="71" t="s">
        <v>418</v>
      </c>
      <c r="C2866" t="s">
        <v>14</v>
      </c>
      <c r="D2866" s="71" t="s">
        <v>202</v>
      </c>
      <c r="E2866" s="70">
        <f t="shared" si="1"/>
        <v>0</v>
      </c>
      <c r="F2866" s="70" t="s">
        <v>427</v>
      </c>
      <c r="G2866" s="75" t="s">
        <v>431</v>
      </c>
    </row>
    <row r="2867" spans="1:7">
      <c r="A2867" s="71">
        <v>1982</v>
      </c>
      <c r="B2867" s="71" t="s">
        <v>418</v>
      </c>
      <c r="C2867" t="s">
        <v>15</v>
      </c>
      <c r="D2867" s="71" t="s">
        <v>202</v>
      </c>
      <c r="E2867" s="70">
        <f t="shared" si="1"/>
        <v>0</v>
      </c>
      <c r="F2867" s="70" t="s">
        <v>427</v>
      </c>
      <c r="G2867" s="75" t="s">
        <v>431</v>
      </c>
    </row>
    <row r="2868" spans="1:7">
      <c r="A2868" s="71">
        <v>1982</v>
      </c>
      <c r="B2868" s="71" t="s">
        <v>418</v>
      </c>
      <c r="C2868" t="s">
        <v>16</v>
      </c>
      <c r="D2868" s="71" t="s">
        <v>202</v>
      </c>
      <c r="E2868" s="70">
        <f t="shared" si="1"/>
        <v>0</v>
      </c>
      <c r="F2868" s="70" t="s">
        <v>427</v>
      </c>
      <c r="G2868" s="75" t="s">
        <v>431</v>
      </c>
    </row>
    <row r="2869" spans="1:7">
      <c r="A2869" s="71">
        <v>1982</v>
      </c>
      <c r="B2869" s="71" t="s">
        <v>418</v>
      </c>
      <c r="C2869" t="s">
        <v>17</v>
      </c>
      <c r="D2869" s="71" t="s">
        <v>202</v>
      </c>
      <c r="E2869" s="70" t="str">
        <f t="shared" si="1"/>
        <v>N/A</v>
      </c>
      <c r="F2869" s="70" t="s">
        <v>427</v>
      </c>
      <c r="G2869" s="75" t="s">
        <v>428</v>
      </c>
    </row>
    <row r="2870" spans="1:7">
      <c r="A2870" s="71">
        <v>1982</v>
      </c>
      <c r="B2870" s="71" t="s">
        <v>418</v>
      </c>
      <c r="C2870" t="s">
        <v>18</v>
      </c>
      <c r="D2870" s="71" t="s">
        <v>202</v>
      </c>
      <c r="E2870" s="70" t="str">
        <f t="shared" si="1"/>
        <v>N/A</v>
      </c>
      <c r="F2870" s="70" t="s">
        <v>432</v>
      </c>
      <c r="G2870" s="75" t="s">
        <v>430</v>
      </c>
    </row>
    <row r="2871" spans="1:7">
      <c r="A2871" s="71">
        <v>1982</v>
      </c>
      <c r="B2871" s="71" t="s">
        <v>418</v>
      </c>
      <c r="C2871" t="s">
        <v>19</v>
      </c>
      <c r="D2871" s="71" t="s">
        <v>202</v>
      </c>
      <c r="E2871" s="70" t="str">
        <f t="shared" si="1"/>
        <v>N/A</v>
      </c>
      <c r="F2871" s="70" t="s">
        <v>427</v>
      </c>
      <c r="G2871" s="75" t="s">
        <v>430</v>
      </c>
    </row>
    <row r="2872" spans="1:7">
      <c r="A2872" s="71">
        <v>1982</v>
      </c>
      <c r="B2872" s="71" t="s">
        <v>418</v>
      </c>
      <c r="C2872" t="s">
        <v>20</v>
      </c>
      <c r="D2872" s="71" t="s">
        <v>202</v>
      </c>
      <c r="E2872" s="70" t="str">
        <f t="shared" si="1"/>
        <v>N/A</v>
      </c>
      <c r="F2872" s="70" t="s">
        <v>432</v>
      </c>
      <c r="G2872" s="75" t="s">
        <v>430</v>
      </c>
    </row>
    <row r="2873" spans="1:7">
      <c r="A2873" s="71">
        <v>1982</v>
      </c>
      <c r="B2873" s="71" t="s">
        <v>418</v>
      </c>
      <c r="C2873" t="s">
        <v>21</v>
      </c>
      <c r="D2873" s="71" t="s">
        <v>202</v>
      </c>
      <c r="E2873" s="70" t="str">
        <f t="shared" si="1"/>
        <v>N/A</v>
      </c>
      <c r="F2873" s="70" t="s">
        <v>434</v>
      </c>
      <c r="G2873" s="75" t="s">
        <v>422</v>
      </c>
    </row>
    <row r="2874" spans="1:7">
      <c r="A2874" s="71">
        <v>1982</v>
      </c>
      <c r="B2874" s="71" t="s">
        <v>418</v>
      </c>
      <c r="C2874" t="s">
        <v>421</v>
      </c>
      <c r="D2874" s="71" t="s">
        <v>202</v>
      </c>
      <c r="E2874" s="70" t="str">
        <f t="shared" si="1"/>
        <v>N/A</v>
      </c>
      <c r="F2874" s="70" t="s">
        <v>427</v>
      </c>
      <c r="G2874" s="75" t="s">
        <v>433</v>
      </c>
    </row>
    <row r="2875" spans="1:7">
      <c r="A2875" s="71">
        <v>1982</v>
      </c>
      <c r="B2875" s="71" t="s">
        <v>418</v>
      </c>
      <c r="C2875" t="s">
        <v>22</v>
      </c>
      <c r="D2875" s="71" t="s">
        <v>202</v>
      </c>
      <c r="E2875" s="70" t="str">
        <f t="shared" si="1"/>
        <v>N/A</v>
      </c>
      <c r="F2875" s="70" t="s">
        <v>427</v>
      </c>
      <c r="G2875" s="75" t="s">
        <v>433</v>
      </c>
    </row>
    <row r="2876" spans="1:7">
      <c r="A2876" s="71">
        <v>1982</v>
      </c>
      <c r="B2876" s="71" t="s">
        <v>418</v>
      </c>
      <c r="C2876" t="s">
        <v>23</v>
      </c>
      <c r="D2876" s="71" t="s">
        <v>202</v>
      </c>
      <c r="E2876" s="70" t="str">
        <f t="shared" si="1"/>
        <v>N/A</v>
      </c>
      <c r="F2876" s="70" t="s">
        <v>427</v>
      </c>
      <c r="G2876" s="75" t="s">
        <v>433</v>
      </c>
    </row>
    <row r="2877" spans="1:7">
      <c r="A2877" s="71">
        <v>1982</v>
      </c>
      <c r="B2877" s="71" t="s">
        <v>418</v>
      </c>
      <c r="C2877" t="s">
        <v>24</v>
      </c>
      <c r="D2877" s="71" t="s">
        <v>202</v>
      </c>
      <c r="E2877" s="70" t="str">
        <f t="shared" si="1"/>
        <v>N/A</v>
      </c>
      <c r="F2877" s="70" t="s">
        <v>435</v>
      </c>
      <c r="G2877" s="75" t="s">
        <v>436</v>
      </c>
    </row>
    <row r="2878" spans="1:7">
      <c r="A2878" s="71">
        <v>1982</v>
      </c>
      <c r="B2878" s="71" t="s">
        <v>418</v>
      </c>
      <c r="C2878" t="s">
        <v>25</v>
      </c>
      <c r="D2878" s="71" t="s">
        <v>202</v>
      </c>
      <c r="E2878" s="70" t="str">
        <f t="shared" si="1"/>
        <v>N/A</v>
      </c>
      <c r="F2878" s="70" t="s">
        <v>434</v>
      </c>
      <c r="G2878" s="75" t="s">
        <v>437</v>
      </c>
    </row>
    <row r="2879" spans="1:7">
      <c r="A2879" s="71">
        <v>1982</v>
      </c>
      <c r="B2879" s="71" t="s">
        <v>418</v>
      </c>
      <c r="C2879" t="s">
        <v>26</v>
      </c>
      <c r="D2879" s="71" t="s">
        <v>202</v>
      </c>
      <c r="E2879" s="70" t="str">
        <f t="shared" si="1"/>
        <v>N/A</v>
      </c>
      <c r="F2879" s="70" t="s">
        <v>427</v>
      </c>
      <c r="G2879" s="75" t="s">
        <v>69</v>
      </c>
    </row>
    <row r="2880" spans="1:7">
      <c r="A2880" s="71">
        <v>1982</v>
      </c>
      <c r="B2880" s="71" t="s">
        <v>418</v>
      </c>
      <c r="C2880" t="s">
        <v>27</v>
      </c>
      <c r="D2880" s="71" t="s">
        <v>202</v>
      </c>
      <c r="E2880" s="70" t="str">
        <f t="shared" si="1"/>
        <v>N/A</v>
      </c>
      <c r="F2880" s="70" t="s">
        <v>427</v>
      </c>
      <c r="G2880" s="75" t="s">
        <v>69</v>
      </c>
    </row>
    <row r="2881" spans="1:7">
      <c r="A2881" s="71">
        <v>1982</v>
      </c>
      <c r="B2881" s="71" t="s">
        <v>418</v>
      </c>
      <c r="C2881" t="s">
        <v>28</v>
      </c>
      <c r="D2881" s="71" t="s">
        <v>202</v>
      </c>
      <c r="E2881" s="70">
        <f t="shared" si="1"/>
        <v>0</v>
      </c>
      <c r="F2881" s="70" t="s">
        <v>422</v>
      </c>
      <c r="G2881" s="76" t="s">
        <v>422</v>
      </c>
    </row>
    <row r="2882" spans="1:7">
      <c r="A2882" s="71">
        <v>1982</v>
      </c>
      <c r="B2882" s="71" t="s">
        <v>418</v>
      </c>
      <c r="C2882" t="s">
        <v>29</v>
      </c>
      <c r="D2882" s="71" t="s">
        <v>202</v>
      </c>
      <c r="E2882" s="70">
        <f t="shared" si="1"/>
        <v>0</v>
      </c>
      <c r="F2882" s="70" t="s">
        <v>422</v>
      </c>
      <c r="G2882" s="76" t="s">
        <v>422</v>
      </c>
    </row>
    <row r="2883" spans="1:7">
      <c r="A2883" s="71">
        <v>1982</v>
      </c>
      <c r="B2883" s="71" t="s">
        <v>418</v>
      </c>
      <c r="C2883" t="s">
        <v>30</v>
      </c>
      <c r="D2883" s="71" t="s">
        <v>202</v>
      </c>
      <c r="E2883" s="70">
        <f t="shared" si="1"/>
        <v>0</v>
      </c>
      <c r="F2883" s="70" t="s">
        <v>422</v>
      </c>
      <c r="G2883" s="76" t="s">
        <v>422</v>
      </c>
    </row>
    <row r="2884" spans="1:7">
      <c r="A2884" s="71">
        <v>1982</v>
      </c>
      <c r="B2884" s="71" t="s">
        <v>418</v>
      </c>
      <c r="C2884" t="s">
        <v>31</v>
      </c>
      <c r="D2884" s="71" t="s">
        <v>202</v>
      </c>
      <c r="E2884" s="70">
        <f t="shared" si="1"/>
        <v>0</v>
      </c>
      <c r="F2884" s="70" t="s">
        <v>422</v>
      </c>
      <c r="G2884" s="76" t="s">
        <v>422</v>
      </c>
    </row>
    <row r="2885" spans="1:7">
      <c r="A2885" s="71">
        <v>1982</v>
      </c>
      <c r="B2885" s="71" t="s">
        <v>418</v>
      </c>
      <c r="C2885" t="s">
        <v>32</v>
      </c>
      <c r="D2885" s="71" t="s">
        <v>202</v>
      </c>
      <c r="E2885" s="70">
        <f t="shared" si="1"/>
        <v>0</v>
      </c>
      <c r="F2885" s="70" t="s">
        <v>422</v>
      </c>
      <c r="G2885" s="76" t="s">
        <v>422</v>
      </c>
    </row>
    <row r="2886" spans="1:7">
      <c r="A2886" s="71">
        <v>1982</v>
      </c>
      <c r="B2886" s="71" t="s">
        <v>418</v>
      </c>
      <c r="C2886" t="s">
        <v>33</v>
      </c>
      <c r="D2886" s="71" t="s">
        <v>202</v>
      </c>
      <c r="E2886" s="70">
        <f t="shared" si="1"/>
        <v>0</v>
      </c>
      <c r="F2886" s="70" t="s">
        <v>422</v>
      </c>
      <c r="G2886" s="76" t="s">
        <v>422</v>
      </c>
    </row>
    <row r="2887" spans="1:7">
      <c r="A2887" s="71">
        <v>1982</v>
      </c>
      <c r="B2887" s="71" t="s">
        <v>418</v>
      </c>
      <c r="C2887" t="s">
        <v>34</v>
      </c>
      <c r="D2887" s="71" t="s">
        <v>202</v>
      </c>
      <c r="E2887" s="70" t="str">
        <f t="shared" si="1"/>
        <v>N/A</v>
      </c>
      <c r="F2887" s="70" t="s">
        <v>432</v>
      </c>
      <c r="G2887" s="76" t="s">
        <v>443</v>
      </c>
    </row>
    <row r="2888" spans="1:7">
      <c r="A2888" s="71">
        <v>1982</v>
      </c>
      <c r="B2888" s="71" t="s">
        <v>418</v>
      </c>
      <c r="C2888" t="s">
        <v>35</v>
      </c>
      <c r="D2888" s="71" t="s">
        <v>202</v>
      </c>
      <c r="E2888" s="70">
        <f t="shared" si="1"/>
        <v>0</v>
      </c>
      <c r="F2888" s="70" t="s">
        <v>432</v>
      </c>
      <c r="G2888" s="75" t="s">
        <v>439</v>
      </c>
    </row>
    <row r="2889" spans="1:7">
      <c r="A2889" s="71">
        <v>1982</v>
      </c>
      <c r="B2889" s="71" t="s">
        <v>418</v>
      </c>
      <c r="C2889" t="s">
        <v>36</v>
      </c>
      <c r="D2889" s="71" t="s">
        <v>202</v>
      </c>
      <c r="E2889" s="70">
        <f t="shared" si="1"/>
        <v>0</v>
      </c>
      <c r="F2889" s="70" t="s">
        <v>432</v>
      </c>
      <c r="G2889" s="75" t="s">
        <v>439</v>
      </c>
    </row>
    <row r="2890" spans="1:7">
      <c r="A2890" s="71">
        <v>1982</v>
      </c>
      <c r="B2890" s="71" t="s">
        <v>418</v>
      </c>
      <c r="C2890" t="s">
        <v>37</v>
      </c>
      <c r="D2890" s="71" t="s">
        <v>202</v>
      </c>
      <c r="E2890" s="70">
        <f t="shared" si="1"/>
        <v>0</v>
      </c>
      <c r="F2890" s="70" t="s">
        <v>432</v>
      </c>
      <c r="G2890" s="75" t="s">
        <v>439</v>
      </c>
    </row>
    <row r="2891" spans="1:7">
      <c r="A2891" s="71">
        <v>1982</v>
      </c>
      <c r="B2891" s="71" t="s">
        <v>418</v>
      </c>
      <c r="C2891" t="s">
        <v>38</v>
      </c>
      <c r="D2891" s="71" t="s">
        <v>202</v>
      </c>
      <c r="E2891" s="70">
        <f t="shared" si="1"/>
        <v>0</v>
      </c>
      <c r="F2891" s="70" t="s">
        <v>432</v>
      </c>
      <c r="G2891" s="75" t="s">
        <v>440</v>
      </c>
    </row>
    <row r="2892" spans="1:7">
      <c r="A2892" s="71">
        <v>1982</v>
      </c>
      <c r="B2892" s="71" t="s">
        <v>418</v>
      </c>
      <c r="C2892" t="s">
        <v>39</v>
      </c>
      <c r="D2892" s="71" t="s">
        <v>202</v>
      </c>
      <c r="E2892" s="70">
        <f t="shared" si="1"/>
        <v>0</v>
      </c>
      <c r="F2892" s="70" t="s">
        <v>432</v>
      </c>
      <c r="G2892" s="75" t="s">
        <v>440</v>
      </c>
    </row>
    <row r="2893" spans="1:7">
      <c r="A2893" s="71">
        <v>1982</v>
      </c>
      <c r="B2893" s="71" t="s">
        <v>418</v>
      </c>
      <c r="C2893" t="s">
        <v>40</v>
      </c>
      <c r="D2893" s="71" t="s">
        <v>202</v>
      </c>
      <c r="E2893" s="70">
        <f t="shared" si="1"/>
        <v>0</v>
      </c>
      <c r="F2893" s="70" t="s">
        <v>432</v>
      </c>
      <c r="G2893" s="75" t="s">
        <v>440</v>
      </c>
    </row>
    <row r="2894" spans="1:7">
      <c r="A2894" s="71">
        <v>1982</v>
      </c>
      <c r="B2894" s="71" t="s">
        <v>418</v>
      </c>
      <c r="C2894" t="s">
        <v>208</v>
      </c>
      <c r="D2894" s="71" t="s">
        <v>202</v>
      </c>
      <c r="E2894" s="70" t="str">
        <f t="shared" si="1"/>
        <v>N/A</v>
      </c>
      <c r="F2894" s="70" t="s">
        <v>432</v>
      </c>
      <c r="G2894" s="75" t="s">
        <v>441</v>
      </c>
    </row>
    <row r="2895" spans="1:7">
      <c r="A2895" s="71">
        <v>1982</v>
      </c>
      <c r="B2895" s="71" t="s">
        <v>418</v>
      </c>
      <c r="C2895" t="s">
        <v>42</v>
      </c>
      <c r="D2895" s="71" t="s">
        <v>202</v>
      </c>
      <c r="E2895" s="70" t="str">
        <f t="shared" si="1"/>
        <v>N/A</v>
      </c>
      <c r="F2895" s="70" t="s">
        <v>432</v>
      </c>
      <c r="G2895" s="75" t="s">
        <v>237</v>
      </c>
    </row>
    <row r="2896" spans="1:7">
      <c r="A2896" s="71">
        <v>1982</v>
      </c>
      <c r="B2896" s="71" t="s">
        <v>418</v>
      </c>
      <c r="C2896" t="s">
        <v>43</v>
      </c>
      <c r="D2896" s="71" t="s">
        <v>202</v>
      </c>
      <c r="E2896" s="70" t="str">
        <f t="shared" si="1"/>
        <v>N/A</v>
      </c>
      <c r="F2896" s="70" t="s">
        <v>432</v>
      </c>
      <c r="G2896" s="75" t="s">
        <v>438</v>
      </c>
    </row>
    <row r="2897" spans="1:7">
      <c r="A2897" s="71">
        <v>1982</v>
      </c>
      <c r="B2897" s="71" t="s">
        <v>418</v>
      </c>
      <c r="C2897" t="s">
        <v>44</v>
      </c>
      <c r="D2897" s="71" t="s">
        <v>202</v>
      </c>
      <c r="E2897" s="70" t="str">
        <f t="shared" si="1"/>
        <v>N/A</v>
      </c>
      <c r="F2897" s="70" t="s">
        <v>442</v>
      </c>
      <c r="G2897" s="75" t="s">
        <v>71</v>
      </c>
    </row>
    <row r="2898" spans="1:7">
      <c r="A2898" s="71">
        <v>1982</v>
      </c>
      <c r="B2898" s="71" t="s">
        <v>418</v>
      </c>
      <c r="C2898" t="s">
        <v>45</v>
      </c>
      <c r="D2898" s="71" t="s">
        <v>202</v>
      </c>
      <c r="E2898" s="70">
        <f t="shared" si="1"/>
        <v>0</v>
      </c>
      <c r="F2898" s="70" t="s">
        <v>422</v>
      </c>
      <c r="G2898" s="75" t="s">
        <v>422</v>
      </c>
    </row>
    <row r="2899" spans="1:7">
      <c r="A2899" s="71">
        <v>1982</v>
      </c>
      <c r="B2899" s="71" t="s">
        <v>418</v>
      </c>
      <c r="C2899" t="s">
        <v>46</v>
      </c>
      <c r="D2899" s="71" t="s">
        <v>202</v>
      </c>
      <c r="E2899" s="70" t="str">
        <f t="shared" si="1"/>
        <v>N/A</v>
      </c>
      <c r="F2899" s="70" t="s">
        <v>425</v>
      </c>
      <c r="G2899" s="75" t="s">
        <v>426</v>
      </c>
    </row>
    <row r="2900" spans="1:7">
      <c r="A2900" s="71">
        <v>1983</v>
      </c>
      <c r="B2900" s="71" t="s">
        <v>418</v>
      </c>
      <c r="C2900" t="s">
        <v>5</v>
      </c>
      <c r="D2900" s="71" t="s">
        <v>202</v>
      </c>
      <c r="E2900" s="70" t="str">
        <f t="shared" si="1"/>
        <v>N/A</v>
      </c>
      <c r="F2900" s="70"/>
    </row>
    <row r="2901" spans="1:7">
      <c r="A2901" s="71">
        <v>1983</v>
      </c>
      <c r="B2901" s="71" t="s">
        <v>418</v>
      </c>
      <c r="C2901" t="s">
        <v>6</v>
      </c>
      <c r="D2901" s="71" t="s">
        <v>202</v>
      </c>
      <c r="E2901" s="70" t="str">
        <f t="shared" si="1"/>
        <v>N/A</v>
      </c>
      <c r="F2901" s="70" t="s">
        <v>425</v>
      </c>
      <c r="G2901" s="75" t="s">
        <v>426</v>
      </c>
    </row>
    <row r="2902" spans="1:7">
      <c r="A2902" s="71">
        <v>1983</v>
      </c>
      <c r="B2902" s="71" t="s">
        <v>418</v>
      </c>
      <c r="C2902" t="s">
        <v>7</v>
      </c>
      <c r="D2902" s="71" t="s">
        <v>202</v>
      </c>
      <c r="E2902" s="70" t="str">
        <f t="shared" si="1"/>
        <v>N/A</v>
      </c>
      <c r="F2902" s="70" t="s">
        <v>425</v>
      </c>
      <c r="G2902" s="75" t="s">
        <v>426</v>
      </c>
    </row>
    <row r="2903" spans="1:7">
      <c r="A2903" s="71">
        <v>1983</v>
      </c>
      <c r="B2903" s="71" t="s">
        <v>418</v>
      </c>
      <c r="C2903" t="s">
        <v>8</v>
      </c>
      <c r="D2903" s="71" t="s">
        <v>202</v>
      </c>
      <c r="E2903" s="70" t="str">
        <f t="shared" ref="E2903:E2966" si="2">IF(E1517="N/A","N/A",IF(E131="N/A","N/A",E131-E1517))</f>
        <v>N/A</v>
      </c>
      <c r="F2903" s="70" t="s">
        <v>427</v>
      </c>
      <c r="G2903" s="75" t="s">
        <v>428</v>
      </c>
    </row>
    <row r="2904" spans="1:7">
      <c r="A2904" s="71">
        <v>1983</v>
      </c>
      <c r="B2904" s="71" t="s">
        <v>418</v>
      </c>
      <c r="C2904" t="s">
        <v>9</v>
      </c>
      <c r="D2904" s="71" t="s">
        <v>202</v>
      </c>
      <c r="E2904" s="70" t="str">
        <f t="shared" si="2"/>
        <v>N/A</v>
      </c>
      <c r="F2904" s="70" t="s">
        <v>429</v>
      </c>
      <c r="G2904" s="75" t="s">
        <v>422</v>
      </c>
    </row>
    <row r="2905" spans="1:7">
      <c r="A2905" s="71">
        <v>1983</v>
      </c>
      <c r="B2905" s="71" t="s">
        <v>418</v>
      </c>
      <c r="C2905" t="s">
        <v>10</v>
      </c>
      <c r="D2905" s="71" t="s">
        <v>202</v>
      </c>
      <c r="E2905" s="70" t="str">
        <f t="shared" si="2"/>
        <v>N/A</v>
      </c>
      <c r="F2905" s="70" t="s">
        <v>427</v>
      </c>
      <c r="G2905" s="75" t="s">
        <v>428</v>
      </c>
    </row>
    <row r="2906" spans="1:7">
      <c r="A2906" s="71">
        <v>1983</v>
      </c>
      <c r="B2906" s="71" t="s">
        <v>418</v>
      </c>
      <c r="C2906" t="s">
        <v>11</v>
      </c>
      <c r="D2906" s="71" t="s">
        <v>202</v>
      </c>
      <c r="E2906" s="70" t="str">
        <f t="shared" si="2"/>
        <v>N/A</v>
      </c>
      <c r="F2906" s="70" t="s">
        <v>427</v>
      </c>
      <c r="G2906" s="75" t="s">
        <v>428</v>
      </c>
    </row>
    <row r="2907" spans="1:7">
      <c r="A2907" s="71">
        <v>1983</v>
      </c>
      <c r="B2907" s="71" t="s">
        <v>418</v>
      </c>
      <c r="C2907" t="s">
        <v>13</v>
      </c>
      <c r="D2907" s="71" t="s">
        <v>202</v>
      </c>
      <c r="E2907" s="70" t="str">
        <f t="shared" si="2"/>
        <v>N/A</v>
      </c>
      <c r="F2907" s="70" t="s">
        <v>427</v>
      </c>
      <c r="G2907" s="75" t="s">
        <v>428</v>
      </c>
    </row>
    <row r="2908" spans="1:7">
      <c r="A2908" s="71">
        <v>1983</v>
      </c>
      <c r="B2908" s="71" t="s">
        <v>418</v>
      </c>
      <c r="C2908" t="s">
        <v>14</v>
      </c>
      <c r="D2908" s="71" t="s">
        <v>202</v>
      </c>
      <c r="E2908" s="70">
        <f t="shared" si="2"/>
        <v>0</v>
      </c>
      <c r="F2908" s="70" t="s">
        <v>427</v>
      </c>
      <c r="G2908" s="75" t="s">
        <v>431</v>
      </c>
    </row>
    <row r="2909" spans="1:7">
      <c r="A2909" s="71">
        <v>1983</v>
      </c>
      <c r="B2909" s="71" t="s">
        <v>418</v>
      </c>
      <c r="C2909" t="s">
        <v>15</v>
      </c>
      <c r="D2909" s="71" t="s">
        <v>202</v>
      </c>
      <c r="E2909" s="70">
        <f t="shared" si="2"/>
        <v>0</v>
      </c>
      <c r="F2909" s="70" t="s">
        <v>427</v>
      </c>
      <c r="G2909" s="75" t="s">
        <v>431</v>
      </c>
    </row>
    <row r="2910" spans="1:7">
      <c r="A2910" s="71">
        <v>1983</v>
      </c>
      <c r="B2910" s="71" t="s">
        <v>418</v>
      </c>
      <c r="C2910" t="s">
        <v>16</v>
      </c>
      <c r="D2910" s="71" t="s">
        <v>202</v>
      </c>
      <c r="E2910" s="70">
        <f t="shared" si="2"/>
        <v>0</v>
      </c>
      <c r="F2910" s="70" t="s">
        <v>427</v>
      </c>
      <c r="G2910" s="75" t="s">
        <v>431</v>
      </c>
    </row>
    <row r="2911" spans="1:7">
      <c r="A2911" s="71">
        <v>1983</v>
      </c>
      <c r="B2911" s="71" t="s">
        <v>418</v>
      </c>
      <c r="C2911" t="s">
        <v>17</v>
      </c>
      <c r="D2911" s="71" t="s">
        <v>202</v>
      </c>
      <c r="E2911" s="70" t="str">
        <f t="shared" si="2"/>
        <v>N/A</v>
      </c>
      <c r="F2911" s="70" t="s">
        <v>427</v>
      </c>
      <c r="G2911" s="75" t="s">
        <v>428</v>
      </c>
    </row>
    <row r="2912" spans="1:7">
      <c r="A2912" s="71">
        <v>1983</v>
      </c>
      <c r="B2912" s="71" t="s">
        <v>418</v>
      </c>
      <c r="C2912" t="s">
        <v>18</v>
      </c>
      <c r="D2912" s="71" t="s">
        <v>202</v>
      </c>
      <c r="E2912" s="70" t="str">
        <f t="shared" si="2"/>
        <v>N/A</v>
      </c>
      <c r="F2912" s="70" t="s">
        <v>432</v>
      </c>
      <c r="G2912" s="75" t="s">
        <v>430</v>
      </c>
    </row>
    <row r="2913" spans="1:7">
      <c r="A2913" s="71">
        <v>1983</v>
      </c>
      <c r="B2913" s="71" t="s">
        <v>418</v>
      </c>
      <c r="C2913" t="s">
        <v>19</v>
      </c>
      <c r="D2913" s="71" t="s">
        <v>202</v>
      </c>
      <c r="E2913" s="70" t="str">
        <f t="shared" si="2"/>
        <v>N/A</v>
      </c>
      <c r="F2913" s="70" t="s">
        <v>427</v>
      </c>
      <c r="G2913" s="75" t="s">
        <v>430</v>
      </c>
    </row>
    <row r="2914" spans="1:7">
      <c r="A2914" s="71">
        <v>1983</v>
      </c>
      <c r="B2914" s="71" t="s">
        <v>418</v>
      </c>
      <c r="C2914" t="s">
        <v>20</v>
      </c>
      <c r="D2914" s="71" t="s">
        <v>202</v>
      </c>
      <c r="E2914" s="70" t="str">
        <f t="shared" si="2"/>
        <v>N/A</v>
      </c>
      <c r="F2914" s="70" t="s">
        <v>432</v>
      </c>
      <c r="G2914" s="75" t="s">
        <v>430</v>
      </c>
    </row>
    <row r="2915" spans="1:7">
      <c r="A2915" s="71">
        <v>1983</v>
      </c>
      <c r="B2915" s="71" t="s">
        <v>418</v>
      </c>
      <c r="C2915" t="s">
        <v>21</v>
      </c>
      <c r="D2915" s="71" t="s">
        <v>202</v>
      </c>
      <c r="E2915" s="70" t="str">
        <f t="shared" si="2"/>
        <v>N/A</v>
      </c>
      <c r="F2915" s="70" t="s">
        <v>434</v>
      </c>
      <c r="G2915" s="75" t="s">
        <v>422</v>
      </c>
    </row>
    <row r="2916" spans="1:7">
      <c r="A2916" s="71">
        <v>1983</v>
      </c>
      <c r="B2916" s="71" t="s">
        <v>418</v>
      </c>
      <c r="C2916" t="s">
        <v>421</v>
      </c>
      <c r="D2916" s="71" t="s">
        <v>202</v>
      </c>
      <c r="E2916" s="70" t="str">
        <f t="shared" si="2"/>
        <v>N/A</v>
      </c>
      <c r="F2916" s="70" t="s">
        <v>427</v>
      </c>
      <c r="G2916" s="75" t="s">
        <v>433</v>
      </c>
    </row>
    <row r="2917" spans="1:7">
      <c r="A2917" s="71">
        <v>1983</v>
      </c>
      <c r="B2917" s="71" t="s">
        <v>418</v>
      </c>
      <c r="C2917" t="s">
        <v>22</v>
      </c>
      <c r="D2917" s="71" t="s">
        <v>202</v>
      </c>
      <c r="E2917" s="70" t="str">
        <f t="shared" si="2"/>
        <v>N/A</v>
      </c>
      <c r="F2917" s="70" t="s">
        <v>427</v>
      </c>
      <c r="G2917" s="75" t="s">
        <v>433</v>
      </c>
    </row>
    <row r="2918" spans="1:7">
      <c r="A2918" s="71">
        <v>1983</v>
      </c>
      <c r="B2918" s="71" t="s">
        <v>418</v>
      </c>
      <c r="C2918" t="s">
        <v>23</v>
      </c>
      <c r="D2918" s="71" t="s">
        <v>202</v>
      </c>
      <c r="E2918" s="70" t="str">
        <f t="shared" si="2"/>
        <v>N/A</v>
      </c>
      <c r="F2918" s="70" t="s">
        <v>427</v>
      </c>
      <c r="G2918" s="75" t="s">
        <v>433</v>
      </c>
    </row>
    <row r="2919" spans="1:7">
      <c r="A2919" s="71">
        <v>1983</v>
      </c>
      <c r="B2919" s="71" t="s">
        <v>418</v>
      </c>
      <c r="C2919" t="s">
        <v>24</v>
      </c>
      <c r="D2919" s="71" t="s">
        <v>202</v>
      </c>
      <c r="E2919" s="70" t="str">
        <f t="shared" si="2"/>
        <v>N/A</v>
      </c>
      <c r="F2919" s="70" t="s">
        <v>435</v>
      </c>
      <c r="G2919" s="75" t="s">
        <v>436</v>
      </c>
    </row>
    <row r="2920" spans="1:7">
      <c r="A2920" s="71">
        <v>1983</v>
      </c>
      <c r="B2920" s="71" t="s">
        <v>418</v>
      </c>
      <c r="C2920" t="s">
        <v>25</v>
      </c>
      <c r="D2920" s="71" t="s">
        <v>202</v>
      </c>
      <c r="E2920" s="70" t="str">
        <f t="shared" si="2"/>
        <v>N/A</v>
      </c>
      <c r="F2920" s="70" t="s">
        <v>434</v>
      </c>
      <c r="G2920" s="75" t="s">
        <v>437</v>
      </c>
    </row>
    <row r="2921" spans="1:7">
      <c r="A2921" s="71">
        <v>1983</v>
      </c>
      <c r="B2921" s="71" t="s">
        <v>418</v>
      </c>
      <c r="C2921" t="s">
        <v>26</v>
      </c>
      <c r="D2921" s="71" t="s">
        <v>202</v>
      </c>
      <c r="E2921" s="70" t="str">
        <f t="shared" si="2"/>
        <v>N/A</v>
      </c>
      <c r="F2921" s="70" t="s">
        <v>427</v>
      </c>
      <c r="G2921" s="75" t="s">
        <v>69</v>
      </c>
    </row>
    <row r="2922" spans="1:7">
      <c r="A2922" s="71">
        <v>1983</v>
      </c>
      <c r="B2922" s="71" t="s">
        <v>418</v>
      </c>
      <c r="C2922" t="s">
        <v>27</v>
      </c>
      <c r="D2922" s="71" t="s">
        <v>202</v>
      </c>
      <c r="E2922" s="70" t="str">
        <f t="shared" si="2"/>
        <v>N/A</v>
      </c>
      <c r="F2922" s="70" t="s">
        <v>427</v>
      </c>
      <c r="G2922" s="75" t="s">
        <v>69</v>
      </c>
    </row>
    <row r="2923" spans="1:7">
      <c r="A2923" s="71">
        <v>1983</v>
      </c>
      <c r="B2923" s="71" t="s">
        <v>418</v>
      </c>
      <c r="C2923" t="s">
        <v>28</v>
      </c>
      <c r="D2923" s="71" t="s">
        <v>202</v>
      </c>
      <c r="E2923" s="70">
        <f t="shared" si="2"/>
        <v>0</v>
      </c>
      <c r="F2923" s="70" t="s">
        <v>422</v>
      </c>
      <c r="G2923" s="76" t="s">
        <v>422</v>
      </c>
    </row>
    <row r="2924" spans="1:7">
      <c r="A2924" s="71">
        <v>1983</v>
      </c>
      <c r="B2924" s="71" t="s">
        <v>418</v>
      </c>
      <c r="C2924" t="s">
        <v>29</v>
      </c>
      <c r="D2924" s="71" t="s">
        <v>202</v>
      </c>
      <c r="E2924" s="70">
        <f t="shared" si="2"/>
        <v>0</v>
      </c>
      <c r="F2924" s="70" t="s">
        <v>422</v>
      </c>
      <c r="G2924" s="76" t="s">
        <v>422</v>
      </c>
    </row>
    <row r="2925" spans="1:7">
      <c r="A2925" s="71">
        <v>1983</v>
      </c>
      <c r="B2925" s="71" t="s">
        <v>418</v>
      </c>
      <c r="C2925" t="s">
        <v>30</v>
      </c>
      <c r="D2925" s="71" t="s">
        <v>202</v>
      </c>
      <c r="E2925" s="70">
        <f t="shared" si="2"/>
        <v>0</v>
      </c>
      <c r="F2925" s="70" t="s">
        <v>422</v>
      </c>
      <c r="G2925" s="76" t="s">
        <v>422</v>
      </c>
    </row>
    <row r="2926" spans="1:7">
      <c r="A2926" s="71">
        <v>1983</v>
      </c>
      <c r="B2926" s="71" t="s">
        <v>418</v>
      </c>
      <c r="C2926" t="s">
        <v>31</v>
      </c>
      <c r="D2926" s="71" t="s">
        <v>202</v>
      </c>
      <c r="E2926" s="70">
        <f t="shared" si="2"/>
        <v>0</v>
      </c>
      <c r="F2926" s="70" t="s">
        <v>422</v>
      </c>
      <c r="G2926" s="76" t="s">
        <v>422</v>
      </c>
    </row>
    <row r="2927" spans="1:7">
      <c r="A2927" s="71">
        <v>1983</v>
      </c>
      <c r="B2927" s="71" t="s">
        <v>418</v>
      </c>
      <c r="C2927" t="s">
        <v>32</v>
      </c>
      <c r="D2927" s="71" t="s">
        <v>202</v>
      </c>
      <c r="E2927" s="70">
        <f t="shared" si="2"/>
        <v>0</v>
      </c>
      <c r="F2927" s="70" t="s">
        <v>422</v>
      </c>
      <c r="G2927" s="76" t="s">
        <v>422</v>
      </c>
    </row>
    <row r="2928" spans="1:7">
      <c r="A2928" s="71">
        <v>1983</v>
      </c>
      <c r="B2928" s="71" t="s">
        <v>418</v>
      </c>
      <c r="C2928" t="s">
        <v>33</v>
      </c>
      <c r="D2928" s="71" t="s">
        <v>202</v>
      </c>
      <c r="E2928" s="70">
        <f t="shared" si="2"/>
        <v>0</v>
      </c>
      <c r="F2928" s="70" t="s">
        <v>422</v>
      </c>
      <c r="G2928" s="76" t="s">
        <v>422</v>
      </c>
    </row>
    <row r="2929" spans="1:7">
      <c r="A2929" s="71">
        <v>1983</v>
      </c>
      <c r="B2929" s="71" t="s">
        <v>418</v>
      </c>
      <c r="C2929" t="s">
        <v>34</v>
      </c>
      <c r="D2929" s="71" t="s">
        <v>202</v>
      </c>
      <c r="E2929" s="70" t="str">
        <f t="shared" si="2"/>
        <v>N/A</v>
      </c>
      <c r="F2929" s="70" t="s">
        <v>432</v>
      </c>
      <c r="G2929" s="76" t="s">
        <v>443</v>
      </c>
    </row>
    <row r="2930" spans="1:7">
      <c r="A2930" s="71">
        <v>1983</v>
      </c>
      <c r="B2930" s="71" t="s">
        <v>418</v>
      </c>
      <c r="C2930" t="s">
        <v>35</v>
      </c>
      <c r="D2930" s="71" t="s">
        <v>202</v>
      </c>
      <c r="E2930" s="70">
        <f t="shared" si="2"/>
        <v>0</v>
      </c>
      <c r="F2930" s="70" t="s">
        <v>432</v>
      </c>
      <c r="G2930" s="75" t="s">
        <v>439</v>
      </c>
    </row>
    <row r="2931" spans="1:7">
      <c r="A2931" s="71">
        <v>1983</v>
      </c>
      <c r="B2931" s="71" t="s">
        <v>418</v>
      </c>
      <c r="C2931" t="s">
        <v>36</v>
      </c>
      <c r="D2931" s="71" t="s">
        <v>202</v>
      </c>
      <c r="E2931" s="70">
        <f t="shared" si="2"/>
        <v>0</v>
      </c>
      <c r="F2931" s="70" t="s">
        <v>432</v>
      </c>
      <c r="G2931" s="75" t="s">
        <v>439</v>
      </c>
    </row>
    <row r="2932" spans="1:7">
      <c r="A2932" s="71">
        <v>1983</v>
      </c>
      <c r="B2932" s="71" t="s">
        <v>418</v>
      </c>
      <c r="C2932" t="s">
        <v>37</v>
      </c>
      <c r="D2932" s="71" t="s">
        <v>202</v>
      </c>
      <c r="E2932" s="70">
        <f t="shared" si="2"/>
        <v>0</v>
      </c>
      <c r="F2932" s="70" t="s">
        <v>432</v>
      </c>
      <c r="G2932" s="75" t="s">
        <v>439</v>
      </c>
    </row>
    <row r="2933" spans="1:7">
      <c r="A2933" s="71">
        <v>1983</v>
      </c>
      <c r="B2933" s="71" t="s">
        <v>418</v>
      </c>
      <c r="C2933" t="s">
        <v>38</v>
      </c>
      <c r="D2933" s="71" t="s">
        <v>202</v>
      </c>
      <c r="E2933" s="70">
        <f t="shared" si="2"/>
        <v>0</v>
      </c>
      <c r="F2933" s="70" t="s">
        <v>432</v>
      </c>
      <c r="G2933" s="75" t="s">
        <v>440</v>
      </c>
    </row>
    <row r="2934" spans="1:7">
      <c r="A2934" s="71">
        <v>1983</v>
      </c>
      <c r="B2934" s="71" t="s">
        <v>418</v>
      </c>
      <c r="C2934" t="s">
        <v>39</v>
      </c>
      <c r="D2934" s="71" t="s">
        <v>202</v>
      </c>
      <c r="E2934" s="70">
        <f t="shared" si="2"/>
        <v>0</v>
      </c>
      <c r="F2934" s="70" t="s">
        <v>432</v>
      </c>
      <c r="G2934" s="75" t="s">
        <v>440</v>
      </c>
    </row>
    <row r="2935" spans="1:7">
      <c r="A2935" s="71">
        <v>1983</v>
      </c>
      <c r="B2935" s="71" t="s">
        <v>418</v>
      </c>
      <c r="C2935" t="s">
        <v>40</v>
      </c>
      <c r="D2935" s="71" t="s">
        <v>202</v>
      </c>
      <c r="E2935" s="70">
        <f t="shared" si="2"/>
        <v>0</v>
      </c>
      <c r="F2935" s="70" t="s">
        <v>432</v>
      </c>
      <c r="G2935" s="75" t="s">
        <v>440</v>
      </c>
    </row>
    <row r="2936" spans="1:7">
      <c r="A2936" s="71">
        <v>1983</v>
      </c>
      <c r="B2936" s="71" t="s">
        <v>418</v>
      </c>
      <c r="C2936" t="s">
        <v>208</v>
      </c>
      <c r="D2936" s="71" t="s">
        <v>202</v>
      </c>
      <c r="E2936" s="70" t="str">
        <f t="shared" si="2"/>
        <v>N/A</v>
      </c>
      <c r="F2936" s="70" t="s">
        <v>432</v>
      </c>
      <c r="G2936" s="75" t="s">
        <v>441</v>
      </c>
    </row>
    <row r="2937" spans="1:7">
      <c r="A2937" s="71">
        <v>1983</v>
      </c>
      <c r="B2937" s="71" t="s">
        <v>418</v>
      </c>
      <c r="C2937" t="s">
        <v>42</v>
      </c>
      <c r="D2937" s="71" t="s">
        <v>202</v>
      </c>
      <c r="E2937" s="70" t="str">
        <f t="shared" si="2"/>
        <v>N/A</v>
      </c>
      <c r="F2937" s="70" t="s">
        <v>432</v>
      </c>
      <c r="G2937" s="75" t="s">
        <v>237</v>
      </c>
    </row>
    <row r="2938" spans="1:7">
      <c r="A2938" s="71">
        <v>1983</v>
      </c>
      <c r="B2938" s="71" t="s">
        <v>418</v>
      </c>
      <c r="C2938" t="s">
        <v>43</v>
      </c>
      <c r="D2938" s="71" t="s">
        <v>202</v>
      </c>
      <c r="E2938" s="70" t="str">
        <f t="shared" si="2"/>
        <v>N/A</v>
      </c>
      <c r="F2938" s="70" t="s">
        <v>432</v>
      </c>
      <c r="G2938" s="75" t="s">
        <v>438</v>
      </c>
    </row>
    <row r="2939" spans="1:7">
      <c r="A2939" s="71">
        <v>1983</v>
      </c>
      <c r="B2939" s="71" t="s">
        <v>418</v>
      </c>
      <c r="C2939" t="s">
        <v>44</v>
      </c>
      <c r="D2939" s="71" t="s">
        <v>202</v>
      </c>
      <c r="E2939" s="70" t="str">
        <f t="shared" si="2"/>
        <v>N/A</v>
      </c>
      <c r="F2939" s="70" t="s">
        <v>442</v>
      </c>
      <c r="G2939" s="75" t="s">
        <v>71</v>
      </c>
    </row>
    <row r="2940" spans="1:7">
      <c r="A2940" s="71">
        <v>1983</v>
      </c>
      <c r="B2940" s="71" t="s">
        <v>418</v>
      </c>
      <c r="C2940" t="s">
        <v>45</v>
      </c>
      <c r="D2940" s="71" t="s">
        <v>202</v>
      </c>
      <c r="E2940" s="70">
        <f t="shared" si="2"/>
        <v>0</v>
      </c>
      <c r="F2940" s="70" t="s">
        <v>422</v>
      </c>
      <c r="G2940" s="75" t="s">
        <v>422</v>
      </c>
    </row>
    <row r="2941" spans="1:7">
      <c r="A2941" s="71">
        <v>1983</v>
      </c>
      <c r="B2941" s="71" t="s">
        <v>418</v>
      </c>
      <c r="C2941" t="s">
        <v>46</v>
      </c>
      <c r="D2941" s="71" t="s">
        <v>202</v>
      </c>
      <c r="E2941" s="70" t="str">
        <f t="shared" si="2"/>
        <v>N/A</v>
      </c>
      <c r="F2941" s="70" t="s">
        <v>425</v>
      </c>
      <c r="G2941" s="75" t="s">
        <v>426</v>
      </c>
    </row>
    <row r="2942" spans="1:7">
      <c r="A2942" s="71">
        <v>1984</v>
      </c>
      <c r="B2942" s="71" t="s">
        <v>418</v>
      </c>
      <c r="C2942" t="s">
        <v>5</v>
      </c>
      <c r="D2942" s="71" t="s">
        <v>202</v>
      </c>
      <c r="E2942" s="70">
        <f t="shared" si="2"/>
        <v>276184</v>
      </c>
      <c r="F2942" s="70"/>
    </row>
    <row r="2943" spans="1:7">
      <c r="A2943" s="71">
        <v>1984</v>
      </c>
      <c r="B2943" s="71" t="s">
        <v>418</v>
      </c>
      <c r="C2943" t="s">
        <v>6</v>
      </c>
      <c r="D2943" s="71" t="s">
        <v>202</v>
      </c>
      <c r="E2943" s="70">
        <f t="shared" si="2"/>
        <v>6541</v>
      </c>
      <c r="F2943" s="70" t="s">
        <v>425</v>
      </c>
      <c r="G2943" s="75" t="s">
        <v>426</v>
      </c>
    </row>
    <row r="2944" spans="1:7">
      <c r="A2944" s="71">
        <v>1984</v>
      </c>
      <c r="B2944" s="71" t="s">
        <v>418</v>
      </c>
      <c r="C2944" t="s">
        <v>7</v>
      </c>
      <c r="D2944" s="71" t="s">
        <v>202</v>
      </c>
      <c r="E2944" s="70">
        <f t="shared" si="2"/>
        <v>1810</v>
      </c>
      <c r="F2944" s="70" t="s">
        <v>425</v>
      </c>
      <c r="G2944" s="75" t="s">
        <v>426</v>
      </c>
    </row>
    <row r="2945" spans="1:7">
      <c r="A2945" s="71">
        <v>1984</v>
      </c>
      <c r="B2945" s="71" t="s">
        <v>418</v>
      </c>
      <c r="C2945" t="s">
        <v>8</v>
      </c>
      <c r="D2945" s="71" t="s">
        <v>202</v>
      </c>
      <c r="E2945" s="70">
        <f t="shared" si="2"/>
        <v>1764</v>
      </c>
      <c r="F2945" s="70" t="s">
        <v>427</v>
      </c>
      <c r="G2945" s="75" t="s">
        <v>428</v>
      </c>
    </row>
    <row r="2946" spans="1:7">
      <c r="A2946" s="71">
        <v>1984</v>
      </c>
      <c r="B2946" s="71" t="s">
        <v>418</v>
      </c>
      <c r="C2946" t="s">
        <v>9</v>
      </c>
      <c r="D2946" s="71" t="s">
        <v>202</v>
      </c>
      <c r="E2946" s="70">
        <f t="shared" si="2"/>
        <v>28599</v>
      </c>
      <c r="F2946" s="70" t="s">
        <v>429</v>
      </c>
      <c r="G2946" s="75" t="s">
        <v>422</v>
      </c>
    </row>
    <row r="2947" spans="1:7">
      <c r="A2947" s="71">
        <v>1984</v>
      </c>
      <c r="B2947" s="71" t="s">
        <v>418</v>
      </c>
      <c r="C2947" t="s">
        <v>10</v>
      </c>
      <c r="D2947" s="71" t="s">
        <v>202</v>
      </c>
      <c r="E2947" s="70">
        <f t="shared" si="2"/>
        <v>2425</v>
      </c>
      <c r="F2947" s="70" t="s">
        <v>427</v>
      </c>
      <c r="G2947" s="75" t="s">
        <v>428</v>
      </c>
    </row>
    <row r="2948" spans="1:7">
      <c r="A2948" s="71">
        <v>1984</v>
      </c>
      <c r="B2948" s="71" t="s">
        <v>418</v>
      </c>
      <c r="C2948" t="s">
        <v>11</v>
      </c>
      <c r="D2948" s="71" t="s">
        <v>202</v>
      </c>
      <c r="E2948" s="70">
        <f t="shared" si="2"/>
        <v>2425</v>
      </c>
      <c r="F2948" s="70" t="s">
        <v>427</v>
      </c>
      <c r="G2948" s="75" t="s">
        <v>428</v>
      </c>
    </row>
    <row r="2949" spans="1:7">
      <c r="A2949" s="71">
        <v>1984</v>
      </c>
      <c r="B2949" s="71" t="s">
        <v>418</v>
      </c>
      <c r="C2949" t="s">
        <v>13</v>
      </c>
      <c r="D2949" s="71" t="s">
        <v>202</v>
      </c>
      <c r="E2949" s="70">
        <f t="shared" si="2"/>
        <v>0</v>
      </c>
      <c r="F2949" s="70" t="s">
        <v>427</v>
      </c>
      <c r="G2949" s="75" t="s">
        <v>428</v>
      </c>
    </row>
    <row r="2950" spans="1:7">
      <c r="A2950" s="71">
        <v>1984</v>
      </c>
      <c r="B2950" s="71" t="s">
        <v>418</v>
      </c>
      <c r="C2950" t="s">
        <v>14</v>
      </c>
      <c r="D2950" s="71" t="s">
        <v>202</v>
      </c>
      <c r="E2950" s="70">
        <f t="shared" si="2"/>
        <v>0</v>
      </c>
      <c r="F2950" s="70" t="s">
        <v>427</v>
      </c>
      <c r="G2950" s="75" t="s">
        <v>431</v>
      </c>
    </row>
    <row r="2951" spans="1:7">
      <c r="A2951" s="71">
        <v>1984</v>
      </c>
      <c r="B2951" s="71" t="s">
        <v>418</v>
      </c>
      <c r="C2951" t="s">
        <v>15</v>
      </c>
      <c r="D2951" s="71" t="s">
        <v>202</v>
      </c>
      <c r="E2951" s="70">
        <f t="shared" si="2"/>
        <v>0</v>
      </c>
      <c r="F2951" s="70" t="s">
        <v>427</v>
      </c>
      <c r="G2951" s="75" t="s">
        <v>431</v>
      </c>
    </row>
    <row r="2952" spans="1:7">
      <c r="A2952" s="71">
        <v>1984</v>
      </c>
      <c r="B2952" s="71" t="s">
        <v>418</v>
      </c>
      <c r="C2952" t="s">
        <v>16</v>
      </c>
      <c r="D2952" s="71" t="s">
        <v>202</v>
      </c>
      <c r="E2952" s="70">
        <f t="shared" si="2"/>
        <v>0</v>
      </c>
      <c r="F2952" s="70" t="s">
        <v>427</v>
      </c>
      <c r="G2952" s="75" t="s">
        <v>431</v>
      </c>
    </row>
    <row r="2953" spans="1:7">
      <c r="A2953" s="71">
        <v>1984</v>
      </c>
      <c r="B2953" s="71" t="s">
        <v>418</v>
      </c>
      <c r="C2953" t="s">
        <v>17</v>
      </c>
      <c r="D2953" s="71" t="s">
        <v>202</v>
      </c>
      <c r="E2953" s="70">
        <f t="shared" si="2"/>
        <v>183</v>
      </c>
      <c r="F2953" s="70" t="s">
        <v>427</v>
      </c>
      <c r="G2953" s="75" t="s">
        <v>428</v>
      </c>
    </row>
    <row r="2954" spans="1:7">
      <c r="A2954" s="71">
        <v>1984</v>
      </c>
      <c r="B2954" s="71" t="s">
        <v>418</v>
      </c>
      <c r="C2954" t="s">
        <v>18</v>
      </c>
      <c r="D2954" s="71" t="s">
        <v>202</v>
      </c>
      <c r="E2954" s="70">
        <f t="shared" si="2"/>
        <v>169</v>
      </c>
      <c r="F2954" s="70" t="s">
        <v>432</v>
      </c>
      <c r="G2954" s="75" t="s">
        <v>430</v>
      </c>
    </row>
    <row r="2955" spans="1:7">
      <c r="A2955" s="71">
        <v>1984</v>
      </c>
      <c r="B2955" s="71" t="s">
        <v>418</v>
      </c>
      <c r="C2955" t="s">
        <v>19</v>
      </c>
      <c r="D2955" s="71" t="s">
        <v>202</v>
      </c>
      <c r="E2955" s="70">
        <f t="shared" si="2"/>
        <v>826</v>
      </c>
      <c r="F2955" s="70" t="s">
        <v>427</v>
      </c>
      <c r="G2955" s="75" t="s">
        <v>430</v>
      </c>
    </row>
    <row r="2956" spans="1:7">
      <c r="A2956" s="71">
        <v>1984</v>
      </c>
      <c r="B2956" s="71" t="s">
        <v>418</v>
      </c>
      <c r="C2956" t="s">
        <v>20</v>
      </c>
      <c r="D2956" s="71" t="s">
        <v>202</v>
      </c>
      <c r="E2956" s="70">
        <f t="shared" si="2"/>
        <v>478</v>
      </c>
      <c r="F2956" s="70" t="s">
        <v>432</v>
      </c>
      <c r="G2956" s="75" t="s">
        <v>430</v>
      </c>
    </row>
    <row r="2957" spans="1:7">
      <c r="A2957" s="71">
        <v>1984</v>
      </c>
      <c r="B2957" s="71" t="s">
        <v>418</v>
      </c>
      <c r="C2957" t="s">
        <v>21</v>
      </c>
      <c r="D2957" s="71" t="s">
        <v>202</v>
      </c>
      <c r="E2957" s="70">
        <f t="shared" si="2"/>
        <v>1249</v>
      </c>
      <c r="F2957" s="70" t="s">
        <v>434</v>
      </c>
      <c r="G2957" s="75" t="s">
        <v>422</v>
      </c>
    </row>
    <row r="2958" spans="1:7">
      <c r="A2958" s="71">
        <v>1984</v>
      </c>
      <c r="B2958" s="71" t="s">
        <v>418</v>
      </c>
      <c r="C2958" t="s">
        <v>421</v>
      </c>
      <c r="D2958" s="71" t="s">
        <v>202</v>
      </c>
      <c r="E2958" s="70">
        <f t="shared" si="2"/>
        <v>35598</v>
      </c>
      <c r="F2958" s="70" t="s">
        <v>427</v>
      </c>
      <c r="G2958" s="75" t="s">
        <v>433</v>
      </c>
    </row>
    <row r="2959" spans="1:7">
      <c r="A2959" s="71">
        <v>1984</v>
      </c>
      <c r="B2959" s="71" t="s">
        <v>418</v>
      </c>
      <c r="C2959" t="s">
        <v>22</v>
      </c>
      <c r="D2959" s="71" t="s">
        <v>202</v>
      </c>
      <c r="E2959" s="70">
        <f t="shared" si="2"/>
        <v>7922</v>
      </c>
      <c r="F2959" s="70" t="s">
        <v>427</v>
      </c>
      <c r="G2959" s="75" t="s">
        <v>433</v>
      </c>
    </row>
    <row r="2960" spans="1:7">
      <c r="A2960" s="71">
        <v>1984</v>
      </c>
      <c r="B2960" s="71" t="s">
        <v>418</v>
      </c>
      <c r="C2960" t="s">
        <v>23</v>
      </c>
      <c r="D2960" s="71" t="s">
        <v>202</v>
      </c>
      <c r="E2960" s="70">
        <f t="shared" si="2"/>
        <v>27676</v>
      </c>
      <c r="F2960" s="70" t="s">
        <v>427</v>
      </c>
      <c r="G2960" s="75" t="s">
        <v>433</v>
      </c>
    </row>
    <row r="2961" spans="1:7">
      <c r="A2961" s="71">
        <v>1984</v>
      </c>
      <c r="B2961" s="71" t="s">
        <v>418</v>
      </c>
      <c r="C2961" t="s">
        <v>24</v>
      </c>
      <c r="D2961" s="71" t="s">
        <v>202</v>
      </c>
      <c r="E2961" s="70">
        <f t="shared" si="2"/>
        <v>8620</v>
      </c>
      <c r="F2961" s="70" t="s">
        <v>435</v>
      </c>
      <c r="G2961" s="75" t="s">
        <v>436</v>
      </c>
    </row>
    <row r="2962" spans="1:7">
      <c r="A2962" s="71">
        <v>1984</v>
      </c>
      <c r="B2962" s="71" t="s">
        <v>418</v>
      </c>
      <c r="C2962" t="s">
        <v>25</v>
      </c>
      <c r="D2962" s="71" t="s">
        <v>202</v>
      </c>
      <c r="E2962" s="70">
        <f t="shared" si="2"/>
        <v>315</v>
      </c>
      <c r="F2962" s="70" t="s">
        <v>434</v>
      </c>
      <c r="G2962" s="75" t="s">
        <v>437</v>
      </c>
    </row>
    <row r="2963" spans="1:7">
      <c r="A2963" s="71">
        <v>1984</v>
      </c>
      <c r="B2963" s="71" t="s">
        <v>418</v>
      </c>
      <c r="C2963" t="s">
        <v>26</v>
      </c>
      <c r="D2963" s="71" t="s">
        <v>202</v>
      </c>
      <c r="E2963" s="70">
        <f t="shared" si="2"/>
        <v>2069</v>
      </c>
      <c r="F2963" s="70" t="s">
        <v>427</v>
      </c>
      <c r="G2963" s="75" t="s">
        <v>69</v>
      </c>
    </row>
    <row r="2964" spans="1:7">
      <c r="A2964" s="71">
        <v>1984</v>
      </c>
      <c r="B2964" s="71" t="s">
        <v>418</v>
      </c>
      <c r="C2964" t="s">
        <v>27</v>
      </c>
      <c r="D2964" s="71" t="s">
        <v>202</v>
      </c>
      <c r="E2964" s="70">
        <f t="shared" si="2"/>
        <v>23981</v>
      </c>
      <c r="F2964" s="70" t="s">
        <v>427</v>
      </c>
      <c r="G2964" s="75" t="s">
        <v>69</v>
      </c>
    </row>
    <row r="2965" spans="1:7">
      <c r="A2965" s="71">
        <v>1984</v>
      </c>
      <c r="B2965" s="71" t="s">
        <v>418</v>
      </c>
      <c r="C2965" t="s">
        <v>28</v>
      </c>
      <c r="D2965" s="71" t="s">
        <v>202</v>
      </c>
      <c r="E2965" s="70">
        <f t="shared" si="2"/>
        <v>0</v>
      </c>
      <c r="F2965" s="70" t="s">
        <v>422</v>
      </c>
      <c r="G2965" s="76" t="s">
        <v>422</v>
      </c>
    </row>
    <row r="2966" spans="1:7">
      <c r="A2966" s="71">
        <v>1984</v>
      </c>
      <c r="B2966" s="71" t="s">
        <v>418</v>
      </c>
      <c r="C2966" t="s">
        <v>29</v>
      </c>
      <c r="D2966" s="71" t="s">
        <v>202</v>
      </c>
      <c r="E2966" s="70">
        <f t="shared" si="2"/>
        <v>0</v>
      </c>
      <c r="F2966" s="70" t="s">
        <v>422</v>
      </c>
      <c r="G2966" s="76" t="s">
        <v>422</v>
      </c>
    </row>
    <row r="2967" spans="1:7">
      <c r="A2967" s="71">
        <v>1984</v>
      </c>
      <c r="B2967" s="71" t="s">
        <v>418</v>
      </c>
      <c r="C2967" t="s">
        <v>30</v>
      </c>
      <c r="D2967" s="71" t="s">
        <v>202</v>
      </c>
      <c r="E2967" s="70">
        <f t="shared" ref="E2967:E3030" si="3">IF(E1581="N/A","N/A",IF(E195="N/A","N/A",E195-E1581))</f>
        <v>0</v>
      </c>
      <c r="F2967" s="70" t="s">
        <v>422</v>
      </c>
      <c r="G2967" s="76" t="s">
        <v>422</v>
      </c>
    </row>
    <row r="2968" spans="1:7">
      <c r="A2968" s="71">
        <v>1984</v>
      </c>
      <c r="B2968" s="71" t="s">
        <v>418</v>
      </c>
      <c r="C2968" t="s">
        <v>31</v>
      </c>
      <c r="D2968" s="71" t="s">
        <v>202</v>
      </c>
      <c r="E2968" s="70">
        <f t="shared" si="3"/>
        <v>0</v>
      </c>
      <c r="F2968" s="70" t="s">
        <v>422</v>
      </c>
      <c r="G2968" s="76" t="s">
        <v>422</v>
      </c>
    </row>
    <row r="2969" spans="1:7">
      <c r="A2969" s="71">
        <v>1984</v>
      </c>
      <c r="B2969" s="71" t="s">
        <v>418</v>
      </c>
      <c r="C2969" t="s">
        <v>32</v>
      </c>
      <c r="D2969" s="71" t="s">
        <v>202</v>
      </c>
      <c r="E2969" s="70">
        <f t="shared" si="3"/>
        <v>0</v>
      </c>
      <c r="F2969" s="70" t="s">
        <v>422</v>
      </c>
      <c r="G2969" s="76" t="s">
        <v>422</v>
      </c>
    </row>
    <row r="2970" spans="1:7">
      <c r="A2970" s="71">
        <v>1984</v>
      </c>
      <c r="B2970" s="71" t="s">
        <v>418</v>
      </c>
      <c r="C2970" t="s">
        <v>33</v>
      </c>
      <c r="D2970" s="71" t="s">
        <v>202</v>
      </c>
      <c r="E2970" s="70">
        <f t="shared" si="3"/>
        <v>0</v>
      </c>
      <c r="F2970" s="70" t="s">
        <v>422</v>
      </c>
      <c r="G2970" s="76" t="s">
        <v>422</v>
      </c>
    </row>
    <row r="2971" spans="1:7">
      <c r="A2971" s="71">
        <v>1984</v>
      </c>
      <c r="B2971" s="71" t="s">
        <v>418</v>
      </c>
      <c r="C2971" t="s">
        <v>34</v>
      </c>
      <c r="D2971" s="71" t="s">
        <v>202</v>
      </c>
      <c r="E2971" s="70">
        <f t="shared" si="3"/>
        <v>969</v>
      </c>
      <c r="F2971" s="70" t="s">
        <v>432</v>
      </c>
      <c r="G2971" s="76" t="s">
        <v>443</v>
      </c>
    </row>
    <row r="2972" spans="1:7">
      <c r="A2972" s="71">
        <v>1984</v>
      </c>
      <c r="B2972" s="71" t="s">
        <v>418</v>
      </c>
      <c r="C2972" t="s">
        <v>35</v>
      </c>
      <c r="D2972" s="71" t="s">
        <v>202</v>
      </c>
      <c r="E2972" s="70">
        <f t="shared" si="3"/>
        <v>0</v>
      </c>
      <c r="F2972" s="70" t="s">
        <v>432</v>
      </c>
      <c r="G2972" s="75" t="s">
        <v>439</v>
      </c>
    </row>
    <row r="2973" spans="1:7">
      <c r="A2973" s="71">
        <v>1984</v>
      </c>
      <c r="B2973" s="71" t="s">
        <v>418</v>
      </c>
      <c r="C2973" t="s">
        <v>36</v>
      </c>
      <c r="D2973" s="71" t="s">
        <v>202</v>
      </c>
      <c r="E2973" s="70">
        <f t="shared" si="3"/>
        <v>0</v>
      </c>
      <c r="F2973" s="70" t="s">
        <v>432</v>
      </c>
      <c r="G2973" s="75" t="s">
        <v>439</v>
      </c>
    </row>
    <row r="2974" spans="1:7">
      <c r="A2974" s="71">
        <v>1984</v>
      </c>
      <c r="B2974" s="71" t="s">
        <v>418</v>
      </c>
      <c r="C2974" t="s">
        <v>37</v>
      </c>
      <c r="D2974" s="71" t="s">
        <v>202</v>
      </c>
      <c r="E2974" s="70">
        <f t="shared" si="3"/>
        <v>0</v>
      </c>
      <c r="F2974" s="70" t="s">
        <v>432</v>
      </c>
      <c r="G2974" s="75" t="s">
        <v>439</v>
      </c>
    </row>
    <row r="2975" spans="1:7">
      <c r="A2975" s="71">
        <v>1984</v>
      </c>
      <c r="B2975" s="71" t="s">
        <v>418</v>
      </c>
      <c r="C2975" t="s">
        <v>38</v>
      </c>
      <c r="D2975" s="71" t="s">
        <v>202</v>
      </c>
      <c r="E2975" s="70">
        <f t="shared" si="3"/>
        <v>0</v>
      </c>
      <c r="F2975" s="70" t="s">
        <v>432</v>
      </c>
      <c r="G2975" s="75" t="s">
        <v>440</v>
      </c>
    </row>
    <row r="2976" spans="1:7">
      <c r="A2976" s="71">
        <v>1984</v>
      </c>
      <c r="B2976" s="71" t="s">
        <v>418</v>
      </c>
      <c r="C2976" t="s">
        <v>39</v>
      </c>
      <c r="D2976" s="71" t="s">
        <v>202</v>
      </c>
      <c r="E2976" s="70">
        <f t="shared" si="3"/>
        <v>0</v>
      </c>
      <c r="F2976" s="70" t="s">
        <v>432</v>
      </c>
      <c r="G2976" s="75" t="s">
        <v>440</v>
      </c>
    </row>
    <row r="2977" spans="1:7">
      <c r="A2977" s="71">
        <v>1984</v>
      </c>
      <c r="B2977" s="71" t="s">
        <v>418</v>
      </c>
      <c r="C2977" t="s">
        <v>40</v>
      </c>
      <c r="D2977" s="71" t="s">
        <v>202</v>
      </c>
      <c r="E2977" s="70">
        <f t="shared" si="3"/>
        <v>0</v>
      </c>
      <c r="F2977" s="70" t="s">
        <v>432</v>
      </c>
      <c r="G2977" s="75" t="s">
        <v>440</v>
      </c>
    </row>
    <row r="2978" spans="1:7">
      <c r="A2978" s="71">
        <v>1984</v>
      </c>
      <c r="B2978" s="71" t="s">
        <v>418</v>
      </c>
      <c r="C2978" t="s">
        <v>208</v>
      </c>
      <c r="D2978" s="71" t="s">
        <v>202</v>
      </c>
      <c r="E2978" s="70">
        <f t="shared" si="3"/>
        <v>969</v>
      </c>
      <c r="F2978" s="70" t="s">
        <v>432</v>
      </c>
      <c r="G2978" s="75" t="s">
        <v>441</v>
      </c>
    </row>
    <row r="2979" spans="1:7">
      <c r="A2979" s="71">
        <v>1984</v>
      </c>
      <c r="B2979" s="71" t="s">
        <v>418</v>
      </c>
      <c r="C2979" t="s">
        <v>42</v>
      </c>
      <c r="D2979" s="71" t="s">
        <v>202</v>
      </c>
      <c r="E2979" s="70">
        <f t="shared" si="3"/>
        <v>392</v>
      </c>
      <c r="F2979" s="70" t="s">
        <v>432</v>
      </c>
      <c r="G2979" s="75" t="s">
        <v>237</v>
      </c>
    </row>
    <row r="2980" spans="1:7">
      <c r="A2980" s="71">
        <v>1984</v>
      </c>
      <c r="B2980" s="71" t="s">
        <v>418</v>
      </c>
      <c r="C2980" t="s">
        <v>43</v>
      </c>
      <c r="D2980" s="71" t="s">
        <v>202</v>
      </c>
      <c r="E2980" s="70">
        <f t="shared" si="3"/>
        <v>544</v>
      </c>
      <c r="F2980" s="70" t="s">
        <v>432</v>
      </c>
      <c r="G2980" s="75" t="s">
        <v>438</v>
      </c>
    </row>
    <row r="2981" spans="1:7">
      <c r="A2981" s="71">
        <v>1984</v>
      </c>
      <c r="B2981" s="71" t="s">
        <v>418</v>
      </c>
      <c r="C2981" t="s">
        <v>44</v>
      </c>
      <c r="D2981" s="71" t="s">
        <v>202</v>
      </c>
      <c r="E2981" s="70">
        <f t="shared" si="3"/>
        <v>145248</v>
      </c>
      <c r="F2981" s="70" t="s">
        <v>442</v>
      </c>
      <c r="G2981" s="75" t="s">
        <v>71</v>
      </c>
    </row>
    <row r="2982" spans="1:7">
      <c r="A2982" s="71">
        <v>1984</v>
      </c>
      <c r="B2982" s="71" t="s">
        <v>418</v>
      </c>
      <c r="C2982" t="s">
        <v>45</v>
      </c>
      <c r="D2982" s="71" t="s">
        <v>202</v>
      </c>
      <c r="E2982" s="70">
        <f t="shared" si="3"/>
        <v>0</v>
      </c>
      <c r="F2982" s="70" t="s">
        <v>422</v>
      </c>
      <c r="G2982" s="75" t="s">
        <v>422</v>
      </c>
    </row>
    <row r="2983" spans="1:7">
      <c r="A2983" s="71">
        <v>1984</v>
      </c>
      <c r="B2983" s="71" t="s">
        <v>418</v>
      </c>
      <c r="C2983" t="s">
        <v>46</v>
      </c>
      <c r="D2983" s="71" t="s">
        <v>202</v>
      </c>
      <c r="E2983" s="70">
        <f t="shared" si="3"/>
        <v>14404</v>
      </c>
      <c r="F2983" s="70" t="s">
        <v>425</v>
      </c>
      <c r="G2983" s="75" t="s">
        <v>426</v>
      </c>
    </row>
    <row r="2984" spans="1:7">
      <c r="A2984" s="71">
        <v>1985</v>
      </c>
      <c r="B2984" s="71" t="s">
        <v>418</v>
      </c>
      <c r="C2984" t="s">
        <v>5</v>
      </c>
      <c r="D2984" s="71" t="s">
        <v>202</v>
      </c>
      <c r="E2984" s="70">
        <f t="shared" si="3"/>
        <v>252092</v>
      </c>
      <c r="F2984" s="70"/>
    </row>
    <row r="2985" spans="1:7">
      <c r="A2985" s="71">
        <v>1985</v>
      </c>
      <c r="B2985" s="71" t="s">
        <v>418</v>
      </c>
      <c r="C2985" t="s">
        <v>6</v>
      </c>
      <c r="D2985" s="71" t="s">
        <v>202</v>
      </c>
      <c r="E2985" s="70">
        <f t="shared" si="3"/>
        <v>6811</v>
      </c>
      <c r="F2985" s="70" t="s">
        <v>425</v>
      </c>
      <c r="G2985" s="75" t="s">
        <v>426</v>
      </c>
    </row>
    <row r="2986" spans="1:7">
      <c r="A2986" s="71">
        <v>1985</v>
      </c>
      <c r="B2986" s="71" t="s">
        <v>418</v>
      </c>
      <c r="C2986" t="s">
        <v>7</v>
      </c>
      <c r="D2986" s="71" t="s">
        <v>202</v>
      </c>
      <c r="E2986" s="70">
        <f t="shared" si="3"/>
        <v>1773</v>
      </c>
      <c r="F2986" s="70" t="s">
        <v>425</v>
      </c>
      <c r="G2986" s="75" t="s">
        <v>426</v>
      </c>
    </row>
    <row r="2987" spans="1:7">
      <c r="A2987" s="71">
        <v>1985</v>
      </c>
      <c r="B2987" s="71" t="s">
        <v>418</v>
      </c>
      <c r="C2987" t="s">
        <v>8</v>
      </c>
      <c r="D2987" s="71" t="s">
        <v>202</v>
      </c>
      <c r="E2987" s="70">
        <f t="shared" si="3"/>
        <v>1874</v>
      </c>
      <c r="F2987" s="70" t="s">
        <v>427</v>
      </c>
      <c r="G2987" s="75" t="s">
        <v>428</v>
      </c>
    </row>
    <row r="2988" spans="1:7">
      <c r="A2988" s="71">
        <v>1985</v>
      </c>
      <c r="B2988" s="71" t="s">
        <v>418</v>
      </c>
      <c r="C2988" t="s">
        <v>9</v>
      </c>
      <c r="D2988" s="71" t="s">
        <v>202</v>
      </c>
      <c r="E2988" s="70">
        <f t="shared" si="3"/>
        <v>30216</v>
      </c>
      <c r="F2988" s="70" t="s">
        <v>429</v>
      </c>
      <c r="G2988" s="75" t="s">
        <v>422</v>
      </c>
    </row>
    <row r="2989" spans="1:7">
      <c r="A2989" s="71">
        <v>1985</v>
      </c>
      <c r="B2989" s="71" t="s">
        <v>418</v>
      </c>
      <c r="C2989" t="s">
        <v>10</v>
      </c>
      <c r="D2989" s="71" t="s">
        <v>202</v>
      </c>
      <c r="E2989" s="70">
        <f t="shared" si="3"/>
        <v>2315</v>
      </c>
      <c r="F2989" s="70" t="s">
        <v>427</v>
      </c>
      <c r="G2989" s="75" t="s">
        <v>428</v>
      </c>
    </row>
    <row r="2990" spans="1:7">
      <c r="A2990" s="71">
        <v>1985</v>
      </c>
      <c r="B2990" s="71" t="s">
        <v>418</v>
      </c>
      <c r="C2990" t="s">
        <v>11</v>
      </c>
      <c r="D2990" s="71" t="s">
        <v>202</v>
      </c>
      <c r="E2990" s="70">
        <f t="shared" si="3"/>
        <v>2315</v>
      </c>
      <c r="F2990" s="70" t="s">
        <v>427</v>
      </c>
      <c r="G2990" s="75" t="s">
        <v>428</v>
      </c>
    </row>
    <row r="2991" spans="1:7">
      <c r="A2991" s="71">
        <v>1985</v>
      </c>
      <c r="B2991" s="71" t="s">
        <v>418</v>
      </c>
      <c r="C2991" t="s">
        <v>13</v>
      </c>
      <c r="D2991" s="71" t="s">
        <v>202</v>
      </c>
      <c r="E2991" s="70">
        <f t="shared" si="3"/>
        <v>0</v>
      </c>
      <c r="F2991" s="70" t="s">
        <v>427</v>
      </c>
      <c r="G2991" s="75" t="s">
        <v>428</v>
      </c>
    </row>
    <row r="2992" spans="1:7">
      <c r="A2992" s="71">
        <v>1985</v>
      </c>
      <c r="B2992" s="71" t="s">
        <v>418</v>
      </c>
      <c r="C2992" t="s">
        <v>14</v>
      </c>
      <c r="D2992" s="71" t="s">
        <v>202</v>
      </c>
      <c r="E2992" s="70">
        <f t="shared" si="3"/>
        <v>0</v>
      </c>
      <c r="F2992" s="70" t="s">
        <v>427</v>
      </c>
      <c r="G2992" s="75" t="s">
        <v>431</v>
      </c>
    </row>
    <row r="2993" spans="1:7">
      <c r="A2993" s="71">
        <v>1985</v>
      </c>
      <c r="B2993" s="71" t="s">
        <v>418</v>
      </c>
      <c r="C2993" t="s">
        <v>15</v>
      </c>
      <c r="D2993" s="71" t="s">
        <v>202</v>
      </c>
      <c r="E2993" s="70">
        <f t="shared" si="3"/>
        <v>0</v>
      </c>
      <c r="F2993" s="70" t="s">
        <v>427</v>
      </c>
      <c r="G2993" s="75" t="s">
        <v>431</v>
      </c>
    </row>
    <row r="2994" spans="1:7">
      <c r="A2994" s="71">
        <v>1985</v>
      </c>
      <c r="B2994" s="71" t="s">
        <v>418</v>
      </c>
      <c r="C2994" t="s">
        <v>16</v>
      </c>
      <c r="D2994" s="71" t="s">
        <v>202</v>
      </c>
      <c r="E2994" s="70">
        <f t="shared" si="3"/>
        <v>0</v>
      </c>
      <c r="F2994" s="70" t="s">
        <v>427</v>
      </c>
      <c r="G2994" s="75" t="s">
        <v>431</v>
      </c>
    </row>
    <row r="2995" spans="1:7">
      <c r="A2995" s="71">
        <v>1985</v>
      </c>
      <c r="B2995" s="71" t="s">
        <v>418</v>
      </c>
      <c r="C2995" t="s">
        <v>17</v>
      </c>
      <c r="D2995" s="71" t="s">
        <v>202</v>
      </c>
      <c r="E2995" s="70">
        <f t="shared" si="3"/>
        <v>183</v>
      </c>
      <c r="F2995" s="70" t="s">
        <v>427</v>
      </c>
      <c r="G2995" s="75" t="s">
        <v>428</v>
      </c>
    </row>
    <row r="2996" spans="1:7">
      <c r="A2996" s="71">
        <v>1985</v>
      </c>
      <c r="B2996" s="71" t="s">
        <v>418</v>
      </c>
      <c r="C2996" t="s">
        <v>18</v>
      </c>
      <c r="D2996" s="71" t="s">
        <v>202</v>
      </c>
      <c r="E2996" s="70">
        <f t="shared" si="3"/>
        <v>180</v>
      </c>
      <c r="F2996" s="70" t="s">
        <v>432</v>
      </c>
      <c r="G2996" s="75" t="s">
        <v>430</v>
      </c>
    </row>
    <row r="2997" spans="1:7">
      <c r="A2997" s="71">
        <v>1985</v>
      </c>
      <c r="B2997" s="71" t="s">
        <v>418</v>
      </c>
      <c r="C2997" t="s">
        <v>19</v>
      </c>
      <c r="D2997" s="71" t="s">
        <v>202</v>
      </c>
      <c r="E2997" s="70">
        <f t="shared" si="3"/>
        <v>873</v>
      </c>
      <c r="F2997" s="70" t="s">
        <v>427</v>
      </c>
      <c r="G2997" s="75" t="s">
        <v>430</v>
      </c>
    </row>
    <row r="2998" spans="1:7">
      <c r="A2998" s="71">
        <v>1985</v>
      </c>
      <c r="B2998" s="71" t="s">
        <v>418</v>
      </c>
      <c r="C2998" t="s">
        <v>20</v>
      </c>
      <c r="D2998" s="71" t="s">
        <v>202</v>
      </c>
      <c r="E2998" s="70">
        <f t="shared" si="3"/>
        <v>561</v>
      </c>
      <c r="F2998" s="70" t="s">
        <v>432</v>
      </c>
      <c r="G2998" s="75" t="s">
        <v>430</v>
      </c>
    </row>
    <row r="2999" spans="1:7">
      <c r="A2999" s="71">
        <v>1985</v>
      </c>
      <c r="B2999" s="71" t="s">
        <v>418</v>
      </c>
      <c r="C2999" t="s">
        <v>21</v>
      </c>
      <c r="D2999" s="71" t="s">
        <v>202</v>
      </c>
      <c r="E2999" s="70">
        <f t="shared" si="3"/>
        <v>1200</v>
      </c>
      <c r="F2999" s="70" t="s">
        <v>434</v>
      </c>
      <c r="G2999" s="75" t="s">
        <v>422</v>
      </c>
    </row>
    <row r="3000" spans="1:7">
      <c r="A3000" s="71">
        <v>1985</v>
      </c>
      <c r="B3000" s="71" t="s">
        <v>418</v>
      </c>
      <c r="C3000" t="s">
        <v>421</v>
      </c>
      <c r="D3000" s="71" t="s">
        <v>202</v>
      </c>
      <c r="E3000" s="70">
        <f t="shared" si="3"/>
        <v>35479</v>
      </c>
      <c r="F3000" s="70" t="s">
        <v>427</v>
      </c>
      <c r="G3000" s="75" t="s">
        <v>433</v>
      </c>
    </row>
    <row r="3001" spans="1:7">
      <c r="A3001" s="71">
        <v>1985</v>
      </c>
      <c r="B3001" s="71" t="s">
        <v>418</v>
      </c>
      <c r="C3001" t="s">
        <v>22</v>
      </c>
      <c r="D3001" s="71" t="s">
        <v>202</v>
      </c>
      <c r="E3001" s="70">
        <f t="shared" si="3"/>
        <v>7501</v>
      </c>
      <c r="F3001" s="70" t="s">
        <v>427</v>
      </c>
      <c r="G3001" s="75" t="s">
        <v>433</v>
      </c>
    </row>
    <row r="3002" spans="1:7">
      <c r="A3002" s="71">
        <v>1985</v>
      </c>
      <c r="B3002" s="71" t="s">
        <v>418</v>
      </c>
      <c r="C3002" t="s">
        <v>23</v>
      </c>
      <c r="D3002" s="71" t="s">
        <v>202</v>
      </c>
      <c r="E3002" s="70">
        <f t="shared" si="3"/>
        <v>27978</v>
      </c>
      <c r="F3002" s="70" t="s">
        <v>427</v>
      </c>
      <c r="G3002" s="75" t="s">
        <v>433</v>
      </c>
    </row>
    <row r="3003" spans="1:7">
      <c r="A3003" s="71">
        <v>1985</v>
      </c>
      <c r="B3003" s="71" t="s">
        <v>418</v>
      </c>
      <c r="C3003" t="s">
        <v>24</v>
      </c>
      <c r="D3003" s="71" t="s">
        <v>202</v>
      </c>
      <c r="E3003" s="70">
        <f t="shared" si="3"/>
        <v>7912</v>
      </c>
      <c r="F3003" s="70" t="s">
        <v>435</v>
      </c>
      <c r="G3003" s="75" t="s">
        <v>436</v>
      </c>
    </row>
    <row r="3004" spans="1:7">
      <c r="A3004" s="71">
        <v>1985</v>
      </c>
      <c r="B3004" s="71" t="s">
        <v>418</v>
      </c>
      <c r="C3004" t="s">
        <v>25</v>
      </c>
      <c r="D3004" s="71" t="s">
        <v>202</v>
      </c>
      <c r="E3004" s="70">
        <f t="shared" si="3"/>
        <v>313</v>
      </c>
      <c r="F3004" s="70" t="s">
        <v>434</v>
      </c>
      <c r="G3004" s="75" t="s">
        <v>437</v>
      </c>
    </row>
    <row r="3005" spans="1:7">
      <c r="A3005" s="71">
        <v>1985</v>
      </c>
      <c r="B3005" s="71" t="s">
        <v>418</v>
      </c>
      <c r="C3005" t="s">
        <v>26</v>
      </c>
      <c r="D3005" s="71" t="s">
        <v>202</v>
      </c>
      <c r="E3005" s="70">
        <f t="shared" si="3"/>
        <v>1986</v>
      </c>
      <c r="F3005" s="70" t="s">
        <v>427</v>
      </c>
      <c r="G3005" s="75" t="s">
        <v>69</v>
      </c>
    </row>
    <row r="3006" spans="1:7">
      <c r="A3006" s="71">
        <v>1985</v>
      </c>
      <c r="B3006" s="71" t="s">
        <v>418</v>
      </c>
      <c r="C3006" t="s">
        <v>27</v>
      </c>
      <c r="D3006" s="71" t="s">
        <v>202</v>
      </c>
      <c r="E3006" s="70">
        <f t="shared" si="3"/>
        <v>22733</v>
      </c>
      <c r="F3006" s="70" t="s">
        <v>427</v>
      </c>
      <c r="G3006" s="75" t="s">
        <v>69</v>
      </c>
    </row>
    <row r="3007" spans="1:7">
      <c r="A3007" s="71">
        <v>1985</v>
      </c>
      <c r="B3007" s="71" t="s">
        <v>418</v>
      </c>
      <c r="C3007" t="s">
        <v>28</v>
      </c>
      <c r="D3007" s="71" t="s">
        <v>202</v>
      </c>
      <c r="E3007" s="70">
        <f t="shared" si="3"/>
        <v>0</v>
      </c>
      <c r="F3007" s="70" t="s">
        <v>422</v>
      </c>
      <c r="G3007" s="76" t="s">
        <v>422</v>
      </c>
    </row>
    <row r="3008" spans="1:7">
      <c r="A3008" s="71">
        <v>1985</v>
      </c>
      <c r="B3008" s="71" t="s">
        <v>418</v>
      </c>
      <c r="C3008" t="s">
        <v>29</v>
      </c>
      <c r="D3008" s="71" t="s">
        <v>202</v>
      </c>
      <c r="E3008" s="70">
        <f t="shared" si="3"/>
        <v>0</v>
      </c>
      <c r="F3008" s="70" t="s">
        <v>422</v>
      </c>
      <c r="G3008" s="76" t="s">
        <v>422</v>
      </c>
    </row>
    <row r="3009" spans="1:7">
      <c r="A3009" s="71">
        <v>1985</v>
      </c>
      <c r="B3009" s="71" t="s">
        <v>418</v>
      </c>
      <c r="C3009" t="s">
        <v>30</v>
      </c>
      <c r="D3009" s="71" t="s">
        <v>202</v>
      </c>
      <c r="E3009" s="70">
        <f t="shared" si="3"/>
        <v>0</v>
      </c>
      <c r="F3009" s="70" t="s">
        <v>422</v>
      </c>
      <c r="G3009" s="76" t="s">
        <v>422</v>
      </c>
    </row>
    <row r="3010" spans="1:7">
      <c r="A3010" s="71">
        <v>1985</v>
      </c>
      <c r="B3010" s="71" t="s">
        <v>418</v>
      </c>
      <c r="C3010" t="s">
        <v>31</v>
      </c>
      <c r="D3010" s="71" t="s">
        <v>202</v>
      </c>
      <c r="E3010" s="70">
        <f t="shared" si="3"/>
        <v>0</v>
      </c>
      <c r="F3010" s="70" t="s">
        <v>422</v>
      </c>
      <c r="G3010" s="76" t="s">
        <v>422</v>
      </c>
    </row>
    <row r="3011" spans="1:7">
      <c r="A3011" s="71">
        <v>1985</v>
      </c>
      <c r="B3011" s="71" t="s">
        <v>418</v>
      </c>
      <c r="C3011" t="s">
        <v>32</v>
      </c>
      <c r="D3011" s="71" t="s">
        <v>202</v>
      </c>
      <c r="E3011" s="70">
        <f t="shared" si="3"/>
        <v>0</v>
      </c>
      <c r="F3011" s="70" t="s">
        <v>422</v>
      </c>
      <c r="G3011" s="76" t="s">
        <v>422</v>
      </c>
    </row>
    <row r="3012" spans="1:7">
      <c r="A3012" s="71">
        <v>1985</v>
      </c>
      <c r="B3012" s="71" t="s">
        <v>418</v>
      </c>
      <c r="C3012" t="s">
        <v>33</v>
      </c>
      <c r="D3012" s="71" t="s">
        <v>202</v>
      </c>
      <c r="E3012" s="70">
        <f t="shared" si="3"/>
        <v>0</v>
      </c>
      <c r="F3012" s="70" t="s">
        <v>422</v>
      </c>
      <c r="G3012" s="76" t="s">
        <v>422</v>
      </c>
    </row>
    <row r="3013" spans="1:7">
      <c r="A3013" s="71">
        <v>1985</v>
      </c>
      <c r="B3013" s="71" t="s">
        <v>418</v>
      </c>
      <c r="C3013" t="s">
        <v>34</v>
      </c>
      <c r="D3013" s="71" t="s">
        <v>202</v>
      </c>
      <c r="E3013" s="70">
        <f t="shared" si="3"/>
        <v>957</v>
      </c>
      <c r="F3013" s="70" t="s">
        <v>432</v>
      </c>
      <c r="G3013" s="76" t="s">
        <v>443</v>
      </c>
    </row>
    <row r="3014" spans="1:7">
      <c r="A3014" s="71">
        <v>1985</v>
      </c>
      <c r="B3014" s="71" t="s">
        <v>418</v>
      </c>
      <c r="C3014" t="s">
        <v>35</v>
      </c>
      <c r="D3014" s="71" t="s">
        <v>202</v>
      </c>
      <c r="E3014" s="70">
        <f t="shared" si="3"/>
        <v>0</v>
      </c>
      <c r="F3014" s="70" t="s">
        <v>432</v>
      </c>
      <c r="G3014" s="75" t="s">
        <v>439</v>
      </c>
    </row>
    <row r="3015" spans="1:7">
      <c r="A3015" s="71">
        <v>1985</v>
      </c>
      <c r="B3015" s="71" t="s">
        <v>418</v>
      </c>
      <c r="C3015" t="s">
        <v>36</v>
      </c>
      <c r="D3015" s="71" t="s">
        <v>202</v>
      </c>
      <c r="E3015" s="70">
        <f t="shared" si="3"/>
        <v>0</v>
      </c>
      <c r="F3015" s="70" t="s">
        <v>432</v>
      </c>
      <c r="G3015" s="75" t="s">
        <v>439</v>
      </c>
    </row>
    <row r="3016" spans="1:7">
      <c r="A3016" s="71">
        <v>1985</v>
      </c>
      <c r="B3016" s="71" t="s">
        <v>418</v>
      </c>
      <c r="C3016" t="s">
        <v>37</v>
      </c>
      <c r="D3016" s="71" t="s">
        <v>202</v>
      </c>
      <c r="E3016" s="70">
        <f t="shared" si="3"/>
        <v>0</v>
      </c>
      <c r="F3016" s="70" t="s">
        <v>432</v>
      </c>
      <c r="G3016" s="75" t="s">
        <v>439</v>
      </c>
    </row>
    <row r="3017" spans="1:7">
      <c r="A3017" s="71">
        <v>1985</v>
      </c>
      <c r="B3017" s="71" t="s">
        <v>418</v>
      </c>
      <c r="C3017" t="s">
        <v>38</v>
      </c>
      <c r="D3017" s="71" t="s">
        <v>202</v>
      </c>
      <c r="E3017" s="70">
        <f t="shared" si="3"/>
        <v>0</v>
      </c>
      <c r="F3017" s="70" t="s">
        <v>432</v>
      </c>
      <c r="G3017" s="75" t="s">
        <v>440</v>
      </c>
    </row>
    <row r="3018" spans="1:7">
      <c r="A3018" s="71">
        <v>1985</v>
      </c>
      <c r="B3018" s="71" t="s">
        <v>418</v>
      </c>
      <c r="C3018" t="s">
        <v>39</v>
      </c>
      <c r="D3018" s="71" t="s">
        <v>202</v>
      </c>
      <c r="E3018" s="70">
        <f t="shared" si="3"/>
        <v>0</v>
      </c>
      <c r="F3018" s="70" t="s">
        <v>432</v>
      </c>
      <c r="G3018" s="75" t="s">
        <v>440</v>
      </c>
    </row>
    <row r="3019" spans="1:7">
      <c r="A3019" s="71">
        <v>1985</v>
      </c>
      <c r="B3019" s="71" t="s">
        <v>418</v>
      </c>
      <c r="C3019" t="s">
        <v>40</v>
      </c>
      <c r="D3019" s="71" t="s">
        <v>202</v>
      </c>
      <c r="E3019" s="70">
        <f t="shared" si="3"/>
        <v>0</v>
      </c>
      <c r="F3019" s="70" t="s">
        <v>432</v>
      </c>
      <c r="G3019" s="75" t="s">
        <v>440</v>
      </c>
    </row>
    <row r="3020" spans="1:7">
      <c r="A3020" s="71">
        <v>1985</v>
      </c>
      <c r="B3020" s="71" t="s">
        <v>418</v>
      </c>
      <c r="C3020" t="s">
        <v>208</v>
      </c>
      <c r="D3020" s="71" t="s">
        <v>202</v>
      </c>
      <c r="E3020" s="70">
        <f t="shared" si="3"/>
        <v>957</v>
      </c>
      <c r="F3020" s="70" t="s">
        <v>432</v>
      </c>
      <c r="G3020" s="75" t="s">
        <v>441</v>
      </c>
    </row>
    <row r="3021" spans="1:7">
      <c r="A3021" s="71">
        <v>1985</v>
      </c>
      <c r="B3021" s="71" t="s">
        <v>418</v>
      </c>
      <c r="C3021" t="s">
        <v>42</v>
      </c>
      <c r="D3021" s="71" t="s">
        <v>202</v>
      </c>
      <c r="E3021" s="70">
        <f t="shared" si="3"/>
        <v>344</v>
      </c>
      <c r="F3021" s="70" t="s">
        <v>432</v>
      </c>
      <c r="G3021" s="75" t="s">
        <v>237</v>
      </c>
    </row>
    <row r="3022" spans="1:7">
      <c r="A3022" s="71">
        <v>1985</v>
      </c>
      <c r="B3022" s="71" t="s">
        <v>418</v>
      </c>
      <c r="C3022" t="s">
        <v>43</v>
      </c>
      <c r="D3022" s="71" t="s">
        <v>202</v>
      </c>
      <c r="E3022" s="70">
        <f t="shared" si="3"/>
        <v>531</v>
      </c>
      <c r="F3022" s="70" t="s">
        <v>432</v>
      </c>
      <c r="G3022" s="75" t="s">
        <v>438</v>
      </c>
    </row>
    <row r="3023" spans="1:7">
      <c r="A3023" s="71">
        <v>1985</v>
      </c>
      <c r="B3023" s="71" t="s">
        <v>418</v>
      </c>
      <c r="C3023" t="s">
        <v>44</v>
      </c>
      <c r="D3023" s="71" t="s">
        <v>202</v>
      </c>
      <c r="E3023" s="70">
        <f t="shared" si="3"/>
        <v>120988</v>
      </c>
      <c r="F3023" s="70" t="s">
        <v>442</v>
      </c>
      <c r="G3023" s="75" t="s">
        <v>71</v>
      </c>
    </row>
    <row r="3024" spans="1:7">
      <c r="A3024" s="71">
        <v>1985</v>
      </c>
      <c r="B3024" s="71" t="s">
        <v>418</v>
      </c>
      <c r="C3024" t="s">
        <v>45</v>
      </c>
      <c r="D3024" s="71" t="s">
        <v>202</v>
      </c>
      <c r="E3024" s="70">
        <f t="shared" si="3"/>
        <v>0</v>
      </c>
      <c r="F3024" s="70" t="s">
        <v>422</v>
      </c>
      <c r="G3024" s="75" t="s">
        <v>422</v>
      </c>
    </row>
    <row r="3025" spans="1:7">
      <c r="A3025" s="71">
        <v>1985</v>
      </c>
      <c r="B3025" s="71" t="s">
        <v>418</v>
      </c>
      <c r="C3025" t="s">
        <v>46</v>
      </c>
      <c r="D3025" s="71" t="s">
        <v>202</v>
      </c>
      <c r="E3025" s="70">
        <f t="shared" si="3"/>
        <v>14863</v>
      </c>
      <c r="F3025" s="70" t="s">
        <v>425</v>
      </c>
      <c r="G3025" s="75" t="s">
        <v>426</v>
      </c>
    </row>
    <row r="3026" spans="1:7">
      <c r="A3026" s="71">
        <v>1986</v>
      </c>
      <c r="B3026" s="71" t="s">
        <v>418</v>
      </c>
      <c r="C3026" t="s">
        <v>5</v>
      </c>
      <c r="D3026" s="71" t="s">
        <v>202</v>
      </c>
      <c r="E3026" s="70">
        <f t="shared" si="3"/>
        <v>234561</v>
      </c>
    </row>
    <row r="3027" spans="1:7">
      <c r="A3027" s="71">
        <v>1986</v>
      </c>
      <c r="B3027" s="71" t="s">
        <v>418</v>
      </c>
      <c r="C3027" t="s">
        <v>6</v>
      </c>
      <c r="D3027" s="71" t="s">
        <v>202</v>
      </c>
      <c r="E3027" s="70">
        <f t="shared" si="3"/>
        <v>4922</v>
      </c>
      <c r="F3027" s="70" t="s">
        <v>425</v>
      </c>
      <c r="G3027" s="75" t="s">
        <v>426</v>
      </c>
    </row>
    <row r="3028" spans="1:7">
      <c r="A3028" s="71">
        <v>1986</v>
      </c>
      <c r="B3028" s="71" t="s">
        <v>418</v>
      </c>
      <c r="C3028" t="s">
        <v>7</v>
      </c>
      <c r="D3028" s="71" t="s">
        <v>202</v>
      </c>
      <c r="E3028" s="70">
        <f t="shared" si="3"/>
        <v>858</v>
      </c>
      <c r="F3028" s="70" t="s">
        <v>425</v>
      </c>
      <c r="G3028" s="75" t="s">
        <v>426</v>
      </c>
    </row>
    <row r="3029" spans="1:7">
      <c r="A3029" s="71">
        <v>1986</v>
      </c>
      <c r="B3029" s="71" t="s">
        <v>418</v>
      </c>
      <c r="C3029" t="s">
        <v>8</v>
      </c>
      <c r="D3029" s="71" t="s">
        <v>202</v>
      </c>
      <c r="E3029" s="70">
        <f t="shared" si="3"/>
        <v>1519</v>
      </c>
      <c r="F3029" s="70" t="s">
        <v>427</v>
      </c>
      <c r="G3029" s="75" t="s">
        <v>428</v>
      </c>
    </row>
    <row r="3030" spans="1:7">
      <c r="A3030" s="71">
        <v>1986</v>
      </c>
      <c r="B3030" s="71" t="s">
        <v>418</v>
      </c>
      <c r="C3030" t="s">
        <v>9</v>
      </c>
      <c r="D3030" s="71" t="s">
        <v>202</v>
      </c>
      <c r="E3030" s="70">
        <f t="shared" si="3"/>
        <v>27296</v>
      </c>
      <c r="F3030" s="70" t="s">
        <v>429</v>
      </c>
      <c r="G3030" s="75" t="s">
        <v>422</v>
      </c>
    </row>
    <row r="3031" spans="1:7">
      <c r="A3031" s="71">
        <v>1986</v>
      </c>
      <c r="B3031" s="71" t="s">
        <v>418</v>
      </c>
      <c r="C3031" t="s">
        <v>10</v>
      </c>
      <c r="D3031" s="71" t="s">
        <v>202</v>
      </c>
      <c r="E3031" s="70">
        <f t="shared" ref="E3031:E3094" si="4">IF(E1645="N/A","N/A",IF(E259="N/A","N/A",E259-E1645))</f>
        <v>2021</v>
      </c>
      <c r="F3031" s="70" t="s">
        <v>427</v>
      </c>
      <c r="G3031" s="75" t="s">
        <v>428</v>
      </c>
    </row>
    <row r="3032" spans="1:7">
      <c r="A3032" s="71">
        <v>1986</v>
      </c>
      <c r="B3032" s="71" t="s">
        <v>418</v>
      </c>
      <c r="C3032" t="s">
        <v>11</v>
      </c>
      <c r="D3032" s="71" t="s">
        <v>202</v>
      </c>
      <c r="E3032" s="70">
        <f t="shared" si="4"/>
        <v>2021</v>
      </c>
      <c r="F3032" s="70" t="s">
        <v>427</v>
      </c>
      <c r="G3032" s="75" t="s">
        <v>428</v>
      </c>
    </row>
    <row r="3033" spans="1:7">
      <c r="A3033" s="71">
        <v>1986</v>
      </c>
      <c r="B3033" s="71" t="s">
        <v>418</v>
      </c>
      <c r="C3033" t="s">
        <v>13</v>
      </c>
      <c r="D3033" s="71" t="s">
        <v>202</v>
      </c>
      <c r="E3033" s="70">
        <f t="shared" si="4"/>
        <v>0</v>
      </c>
      <c r="F3033" s="70" t="s">
        <v>427</v>
      </c>
      <c r="G3033" s="75" t="s">
        <v>428</v>
      </c>
    </row>
    <row r="3034" spans="1:7">
      <c r="A3034" s="71">
        <v>1986</v>
      </c>
      <c r="B3034" s="71" t="s">
        <v>418</v>
      </c>
      <c r="C3034" t="s">
        <v>14</v>
      </c>
      <c r="D3034" s="71" t="s">
        <v>202</v>
      </c>
      <c r="E3034" s="70">
        <f t="shared" si="4"/>
        <v>0</v>
      </c>
      <c r="F3034" s="70" t="s">
        <v>427</v>
      </c>
      <c r="G3034" s="75" t="s">
        <v>431</v>
      </c>
    </row>
    <row r="3035" spans="1:7">
      <c r="A3035" s="71">
        <v>1986</v>
      </c>
      <c r="B3035" s="71" t="s">
        <v>418</v>
      </c>
      <c r="C3035" t="s">
        <v>15</v>
      </c>
      <c r="D3035" s="71" t="s">
        <v>202</v>
      </c>
      <c r="E3035" s="70">
        <f t="shared" si="4"/>
        <v>0</v>
      </c>
      <c r="F3035" s="70" t="s">
        <v>427</v>
      </c>
      <c r="G3035" s="75" t="s">
        <v>431</v>
      </c>
    </row>
    <row r="3036" spans="1:7">
      <c r="A3036" s="71">
        <v>1986</v>
      </c>
      <c r="B3036" s="71" t="s">
        <v>418</v>
      </c>
      <c r="C3036" t="s">
        <v>16</v>
      </c>
      <c r="D3036" s="71" t="s">
        <v>202</v>
      </c>
      <c r="E3036" s="70">
        <f t="shared" si="4"/>
        <v>0</v>
      </c>
      <c r="F3036" s="70" t="s">
        <v>427</v>
      </c>
      <c r="G3036" s="75" t="s">
        <v>431</v>
      </c>
    </row>
    <row r="3037" spans="1:7">
      <c r="A3037" s="71">
        <v>1986</v>
      </c>
      <c r="B3037" s="71" t="s">
        <v>418</v>
      </c>
      <c r="C3037" t="s">
        <v>17</v>
      </c>
      <c r="D3037" s="71" t="s">
        <v>202</v>
      </c>
      <c r="E3037" s="70">
        <f t="shared" si="4"/>
        <v>159</v>
      </c>
      <c r="F3037" s="70" t="s">
        <v>427</v>
      </c>
      <c r="G3037" s="75" t="s">
        <v>428</v>
      </c>
    </row>
    <row r="3038" spans="1:7">
      <c r="A3038" s="71">
        <v>1986</v>
      </c>
      <c r="B3038" s="71" t="s">
        <v>418</v>
      </c>
      <c r="C3038" t="s">
        <v>18</v>
      </c>
      <c r="D3038" s="71" t="s">
        <v>202</v>
      </c>
      <c r="E3038" s="70">
        <f t="shared" si="4"/>
        <v>137</v>
      </c>
      <c r="F3038" s="70" t="s">
        <v>432</v>
      </c>
      <c r="G3038" s="75" t="s">
        <v>430</v>
      </c>
    </row>
    <row r="3039" spans="1:7">
      <c r="A3039" s="71">
        <v>1986</v>
      </c>
      <c r="B3039" s="71" t="s">
        <v>418</v>
      </c>
      <c r="C3039" t="s">
        <v>19</v>
      </c>
      <c r="D3039" s="71" t="s">
        <v>202</v>
      </c>
      <c r="E3039" s="70">
        <f t="shared" si="4"/>
        <v>729</v>
      </c>
      <c r="F3039" s="70" t="s">
        <v>427</v>
      </c>
      <c r="G3039" s="75" t="s">
        <v>430</v>
      </c>
    </row>
    <row r="3040" spans="1:7">
      <c r="A3040" s="71">
        <v>1986</v>
      </c>
      <c r="B3040" s="71" t="s">
        <v>418</v>
      </c>
      <c r="C3040" t="s">
        <v>20</v>
      </c>
      <c r="D3040" s="71" t="s">
        <v>202</v>
      </c>
      <c r="E3040" s="70">
        <f t="shared" si="4"/>
        <v>522</v>
      </c>
      <c r="F3040" s="70" t="s">
        <v>432</v>
      </c>
      <c r="G3040" s="75" t="s">
        <v>430</v>
      </c>
    </row>
    <row r="3041" spans="1:7">
      <c r="A3041" s="71">
        <v>1986</v>
      </c>
      <c r="B3041" s="71" t="s">
        <v>418</v>
      </c>
      <c r="C3041" t="s">
        <v>21</v>
      </c>
      <c r="D3041" s="71" t="s">
        <v>202</v>
      </c>
      <c r="E3041" s="70">
        <f t="shared" si="4"/>
        <v>977</v>
      </c>
      <c r="F3041" s="70" t="s">
        <v>434</v>
      </c>
      <c r="G3041" s="75" t="s">
        <v>422</v>
      </c>
    </row>
    <row r="3042" spans="1:7">
      <c r="A3042" s="71">
        <v>1986</v>
      </c>
      <c r="B3042" s="71" t="s">
        <v>418</v>
      </c>
      <c r="C3042" t="s">
        <v>421</v>
      </c>
      <c r="D3042" s="71" t="s">
        <v>202</v>
      </c>
      <c r="E3042" s="70">
        <f t="shared" si="4"/>
        <v>27263</v>
      </c>
      <c r="F3042" s="70" t="s">
        <v>427</v>
      </c>
      <c r="G3042" s="75" t="s">
        <v>433</v>
      </c>
    </row>
    <row r="3043" spans="1:7">
      <c r="A3043" s="71">
        <v>1986</v>
      </c>
      <c r="B3043" s="71" t="s">
        <v>418</v>
      </c>
      <c r="C3043" t="s">
        <v>22</v>
      </c>
      <c r="D3043" s="71" t="s">
        <v>202</v>
      </c>
      <c r="E3043" s="70">
        <f t="shared" si="4"/>
        <v>5555</v>
      </c>
      <c r="F3043" s="70" t="s">
        <v>427</v>
      </c>
      <c r="G3043" s="75" t="s">
        <v>433</v>
      </c>
    </row>
    <row r="3044" spans="1:7">
      <c r="A3044" s="71">
        <v>1986</v>
      </c>
      <c r="B3044" s="71" t="s">
        <v>418</v>
      </c>
      <c r="C3044" t="s">
        <v>23</v>
      </c>
      <c r="D3044" s="71" t="s">
        <v>202</v>
      </c>
      <c r="E3044" s="70">
        <f t="shared" si="4"/>
        <v>21708</v>
      </c>
      <c r="F3044" s="70" t="s">
        <v>427</v>
      </c>
      <c r="G3044" s="75" t="s">
        <v>433</v>
      </c>
    </row>
    <row r="3045" spans="1:7">
      <c r="A3045" s="71">
        <v>1986</v>
      </c>
      <c r="B3045" s="71" t="s">
        <v>418</v>
      </c>
      <c r="C3045" t="s">
        <v>24</v>
      </c>
      <c r="D3045" s="71" t="s">
        <v>202</v>
      </c>
      <c r="E3045" s="70">
        <f t="shared" si="4"/>
        <v>6933</v>
      </c>
      <c r="F3045" s="70" t="s">
        <v>435</v>
      </c>
      <c r="G3045" s="75" t="s">
        <v>436</v>
      </c>
    </row>
    <row r="3046" spans="1:7">
      <c r="A3046" s="71">
        <v>1986</v>
      </c>
      <c r="B3046" s="71" t="s">
        <v>418</v>
      </c>
      <c r="C3046" t="s">
        <v>25</v>
      </c>
      <c r="D3046" s="71" t="s">
        <v>202</v>
      </c>
      <c r="E3046" s="70">
        <f t="shared" si="4"/>
        <v>265</v>
      </c>
      <c r="F3046" s="70" t="s">
        <v>434</v>
      </c>
      <c r="G3046" s="75" t="s">
        <v>437</v>
      </c>
    </row>
    <row r="3047" spans="1:7">
      <c r="A3047" s="71">
        <v>1986</v>
      </c>
      <c r="B3047" s="71" t="s">
        <v>418</v>
      </c>
      <c r="C3047" t="s">
        <v>26</v>
      </c>
      <c r="D3047" s="71" t="s">
        <v>202</v>
      </c>
      <c r="E3047" s="70">
        <f t="shared" si="4"/>
        <v>1845</v>
      </c>
      <c r="F3047" s="70" t="s">
        <v>427</v>
      </c>
      <c r="G3047" s="75" t="s">
        <v>69</v>
      </c>
    </row>
    <row r="3048" spans="1:7">
      <c r="A3048" s="71">
        <v>1986</v>
      </c>
      <c r="B3048" s="71" t="s">
        <v>418</v>
      </c>
      <c r="C3048" t="s">
        <v>27</v>
      </c>
      <c r="D3048" s="71" t="s">
        <v>202</v>
      </c>
      <c r="E3048" s="70">
        <f t="shared" si="4"/>
        <v>20268</v>
      </c>
      <c r="F3048" s="70" t="s">
        <v>427</v>
      </c>
      <c r="G3048" s="75" t="s">
        <v>69</v>
      </c>
    </row>
    <row r="3049" spans="1:7">
      <c r="A3049" s="71">
        <v>1986</v>
      </c>
      <c r="B3049" s="71" t="s">
        <v>418</v>
      </c>
      <c r="C3049" t="s">
        <v>28</v>
      </c>
      <c r="D3049" s="71" t="s">
        <v>202</v>
      </c>
      <c r="E3049" s="70">
        <f t="shared" si="4"/>
        <v>0</v>
      </c>
      <c r="F3049" s="70" t="s">
        <v>422</v>
      </c>
      <c r="G3049" s="76" t="s">
        <v>422</v>
      </c>
    </row>
    <row r="3050" spans="1:7">
      <c r="A3050" s="71">
        <v>1986</v>
      </c>
      <c r="B3050" s="71" t="s">
        <v>418</v>
      </c>
      <c r="C3050" t="s">
        <v>29</v>
      </c>
      <c r="D3050" s="71" t="s">
        <v>202</v>
      </c>
      <c r="E3050" s="70">
        <f t="shared" si="4"/>
        <v>0</v>
      </c>
      <c r="F3050" s="70" t="s">
        <v>422</v>
      </c>
      <c r="G3050" s="76" t="s">
        <v>422</v>
      </c>
    </row>
    <row r="3051" spans="1:7">
      <c r="A3051" s="71">
        <v>1986</v>
      </c>
      <c r="B3051" s="71" t="s">
        <v>418</v>
      </c>
      <c r="C3051" t="s">
        <v>30</v>
      </c>
      <c r="D3051" s="71" t="s">
        <v>202</v>
      </c>
      <c r="E3051" s="70">
        <f t="shared" si="4"/>
        <v>0</v>
      </c>
      <c r="F3051" s="70" t="s">
        <v>422</v>
      </c>
      <c r="G3051" s="76" t="s">
        <v>422</v>
      </c>
    </row>
    <row r="3052" spans="1:7">
      <c r="A3052" s="71">
        <v>1986</v>
      </c>
      <c r="B3052" s="71" t="s">
        <v>418</v>
      </c>
      <c r="C3052" t="s">
        <v>31</v>
      </c>
      <c r="D3052" s="71" t="s">
        <v>202</v>
      </c>
      <c r="E3052" s="70">
        <f t="shared" si="4"/>
        <v>0</v>
      </c>
      <c r="F3052" s="70" t="s">
        <v>422</v>
      </c>
      <c r="G3052" s="76" t="s">
        <v>422</v>
      </c>
    </row>
    <row r="3053" spans="1:7">
      <c r="A3053" s="71">
        <v>1986</v>
      </c>
      <c r="B3053" s="71" t="s">
        <v>418</v>
      </c>
      <c r="C3053" t="s">
        <v>32</v>
      </c>
      <c r="D3053" s="71" t="s">
        <v>202</v>
      </c>
      <c r="E3053" s="70">
        <f t="shared" si="4"/>
        <v>0</v>
      </c>
      <c r="F3053" s="70" t="s">
        <v>422</v>
      </c>
      <c r="G3053" s="76" t="s">
        <v>422</v>
      </c>
    </row>
    <row r="3054" spans="1:7">
      <c r="A3054" s="71">
        <v>1986</v>
      </c>
      <c r="B3054" s="71" t="s">
        <v>418</v>
      </c>
      <c r="C3054" t="s">
        <v>33</v>
      </c>
      <c r="D3054" s="71" t="s">
        <v>202</v>
      </c>
      <c r="E3054" s="70">
        <f t="shared" si="4"/>
        <v>0</v>
      </c>
      <c r="F3054" s="70" t="s">
        <v>422</v>
      </c>
      <c r="G3054" s="76" t="s">
        <v>422</v>
      </c>
    </row>
    <row r="3055" spans="1:7">
      <c r="A3055" s="71">
        <v>1986</v>
      </c>
      <c r="B3055" s="71" t="s">
        <v>418</v>
      </c>
      <c r="C3055" t="s">
        <v>34</v>
      </c>
      <c r="D3055" s="71" t="s">
        <v>202</v>
      </c>
      <c r="E3055" s="70">
        <f t="shared" si="4"/>
        <v>753</v>
      </c>
      <c r="F3055" s="70" t="s">
        <v>432</v>
      </c>
      <c r="G3055" s="76" t="s">
        <v>443</v>
      </c>
    </row>
    <row r="3056" spans="1:7">
      <c r="A3056" s="71">
        <v>1986</v>
      </c>
      <c r="B3056" s="71" t="s">
        <v>418</v>
      </c>
      <c r="C3056" t="s">
        <v>35</v>
      </c>
      <c r="D3056" s="71" t="s">
        <v>202</v>
      </c>
      <c r="E3056" s="70">
        <f t="shared" si="4"/>
        <v>0</v>
      </c>
      <c r="F3056" s="70" t="s">
        <v>432</v>
      </c>
      <c r="G3056" s="75" t="s">
        <v>439</v>
      </c>
    </row>
    <row r="3057" spans="1:7">
      <c r="A3057" s="71">
        <v>1986</v>
      </c>
      <c r="B3057" s="71" t="s">
        <v>418</v>
      </c>
      <c r="C3057" t="s">
        <v>36</v>
      </c>
      <c r="D3057" s="71" t="s">
        <v>202</v>
      </c>
      <c r="E3057" s="70">
        <f t="shared" si="4"/>
        <v>0</v>
      </c>
      <c r="F3057" s="70" t="s">
        <v>432</v>
      </c>
      <c r="G3057" s="75" t="s">
        <v>439</v>
      </c>
    </row>
    <row r="3058" spans="1:7">
      <c r="A3058" s="71">
        <v>1986</v>
      </c>
      <c r="B3058" s="71" t="s">
        <v>418</v>
      </c>
      <c r="C3058" t="s">
        <v>37</v>
      </c>
      <c r="D3058" s="71" t="s">
        <v>202</v>
      </c>
      <c r="E3058" s="70">
        <f t="shared" si="4"/>
        <v>0</v>
      </c>
      <c r="F3058" s="70" t="s">
        <v>432</v>
      </c>
      <c r="G3058" s="75" t="s">
        <v>439</v>
      </c>
    </row>
    <row r="3059" spans="1:7">
      <c r="A3059" s="71">
        <v>1986</v>
      </c>
      <c r="B3059" s="71" t="s">
        <v>418</v>
      </c>
      <c r="C3059" t="s">
        <v>38</v>
      </c>
      <c r="D3059" s="71" t="s">
        <v>202</v>
      </c>
      <c r="E3059" s="70">
        <f t="shared" si="4"/>
        <v>0</v>
      </c>
      <c r="F3059" s="70" t="s">
        <v>432</v>
      </c>
      <c r="G3059" s="75" t="s">
        <v>440</v>
      </c>
    </row>
    <row r="3060" spans="1:7">
      <c r="A3060" s="71">
        <v>1986</v>
      </c>
      <c r="B3060" s="71" t="s">
        <v>418</v>
      </c>
      <c r="C3060" t="s">
        <v>39</v>
      </c>
      <c r="D3060" s="71" t="s">
        <v>202</v>
      </c>
      <c r="E3060" s="70">
        <f t="shared" si="4"/>
        <v>0</v>
      </c>
      <c r="F3060" s="70" t="s">
        <v>432</v>
      </c>
      <c r="G3060" s="75" t="s">
        <v>440</v>
      </c>
    </row>
    <row r="3061" spans="1:7">
      <c r="A3061" s="71">
        <v>1986</v>
      </c>
      <c r="B3061" s="71" t="s">
        <v>418</v>
      </c>
      <c r="C3061" t="s">
        <v>40</v>
      </c>
      <c r="D3061" s="71" t="s">
        <v>202</v>
      </c>
      <c r="E3061" s="70">
        <f t="shared" si="4"/>
        <v>0</v>
      </c>
      <c r="F3061" s="70" t="s">
        <v>432</v>
      </c>
      <c r="G3061" s="75" t="s">
        <v>440</v>
      </c>
    </row>
    <row r="3062" spans="1:7">
      <c r="A3062" s="71">
        <v>1986</v>
      </c>
      <c r="B3062" s="71" t="s">
        <v>418</v>
      </c>
      <c r="C3062" t="s">
        <v>208</v>
      </c>
      <c r="D3062" s="71" t="s">
        <v>202</v>
      </c>
      <c r="E3062" s="70">
        <f t="shared" si="4"/>
        <v>753</v>
      </c>
      <c r="F3062" s="70" t="s">
        <v>432</v>
      </c>
      <c r="G3062" s="75" t="s">
        <v>441</v>
      </c>
    </row>
    <row r="3063" spans="1:7">
      <c r="A3063" s="71">
        <v>1986</v>
      </c>
      <c r="B3063" s="71" t="s">
        <v>418</v>
      </c>
      <c r="C3063" t="s">
        <v>42</v>
      </c>
      <c r="D3063" s="71" t="s">
        <v>202</v>
      </c>
      <c r="E3063" s="70">
        <f t="shared" si="4"/>
        <v>295</v>
      </c>
      <c r="F3063" s="70" t="s">
        <v>432</v>
      </c>
      <c r="G3063" s="75" t="s">
        <v>237</v>
      </c>
    </row>
    <row r="3064" spans="1:7">
      <c r="A3064" s="71">
        <v>1986</v>
      </c>
      <c r="B3064" s="71" t="s">
        <v>418</v>
      </c>
      <c r="C3064" t="s">
        <v>43</v>
      </c>
      <c r="D3064" s="71" t="s">
        <v>202</v>
      </c>
      <c r="E3064" s="70">
        <f t="shared" si="4"/>
        <v>529</v>
      </c>
      <c r="F3064" s="70" t="s">
        <v>432</v>
      </c>
      <c r="G3064" s="75" t="s">
        <v>438</v>
      </c>
    </row>
    <row r="3065" spans="1:7">
      <c r="A3065" s="71">
        <v>1986</v>
      </c>
      <c r="B3065" s="71" t="s">
        <v>418</v>
      </c>
      <c r="C3065" t="s">
        <v>44</v>
      </c>
      <c r="D3065" s="71" t="s">
        <v>202</v>
      </c>
      <c r="E3065" s="70">
        <f t="shared" si="4"/>
        <v>127642</v>
      </c>
      <c r="F3065" s="70" t="s">
        <v>442</v>
      </c>
      <c r="G3065" s="75" t="s">
        <v>71</v>
      </c>
    </row>
    <row r="3066" spans="1:7">
      <c r="A3066" s="71">
        <v>1986</v>
      </c>
      <c r="B3066" s="71" t="s">
        <v>418</v>
      </c>
      <c r="C3066" t="s">
        <v>45</v>
      </c>
      <c r="D3066" s="71" t="s">
        <v>202</v>
      </c>
      <c r="E3066" s="70">
        <f t="shared" si="4"/>
        <v>0</v>
      </c>
      <c r="F3066" s="70" t="s">
        <v>422</v>
      </c>
      <c r="G3066" s="75" t="s">
        <v>422</v>
      </c>
    </row>
    <row r="3067" spans="1:7">
      <c r="A3067" s="71">
        <v>1986</v>
      </c>
      <c r="B3067" s="71" t="s">
        <v>418</v>
      </c>
      <c r="C3067" t="s">
        <v>46</v>
      </c>
      <c r="D3067" s="71" t="s">
        <v>202</v>
      </c>
      <c r="E3067" s="70">
        <f t="shared" si="4"/>
        <v>9628</v>
      </c>
      <c r="F3067" s="70" t="s">
        <v>425</v>
      </c>
      <c r="G3067" s="75" t="s">
        <v>426</v>
      </c>
    </row>
    <row r="3068" spans="1:7">
      <c r="A3068" s="71">
        <v>1987</v>
      </c>
      <c r="B3068" s="71" t="s">
        <v>418</v>
      </c>
      <c r="C3068" t="s">
        <v>5</v>
      </c>
      <c r="D3068" s="71" t="s">
        <v>202</v>
      </c>
      <c r="E3068" s="70">
        <f t="shared" si="4"/>
        <v>299450</v>
      </c>
      <c r="F3068" s="70"/>
    </row>
    <row r="3069" spans="1:7">
      <c r="A3069" s="71">
        <v>1987</v>
      </c>
      <c r="B3069" s="71" t="s">
        <v>418</v>
      </c>
      <c r="C3069" t="s">
        <v>6</v>
      </c>
      <c r="D3069" s="71" t="s">
        <v>202</v>
      </c>
      <c r="E3069" s="70">
        <f t="shared" si="4"/>
        <v>4163</v>
      </c>
      <c r="F3069" s="70" t="s">
        <v>425</v>
      </c>
      <c r="G3069" s="75" t="s">
        <v>426</v>
      </c>
    </row>
    <row r="3070" spans="1:7">
      <c r="A3070" s="71">
        <v>1987</v>
      </c>
      <c r="B3070" s="71" t="s">
        <v>418</v>
      </c>
      <c r="C3070" t="s">
        <v>7</v>
      </c>
      <c r="D3070" s="71" t="s">
        <v>202</v>
      </c>
      <c r="E3070" s="70">
        <f t="shared" si="4"/>
        <v>844</v>
      </c>
      <c r="F3070" s="70" t="s">
        <v>425</v>
      </c>
      <c r="G3070" s="75" t="s">
        <v>426</v>
      </c>
    </row>
    <row r="3071" spans="1:7">
      <c r="A3071" s="71">
        <v>1987</v>
      </c>
      <c r="B3071" s="71" t="s">
        <v>418</v>
      </c>
      <c r="C3071" t="s">
        <v>8</v>
      </c>
      <c r="D3071" s="71" t="s">
        <v>202</v>
      </c>
      <c r="E3071" s="70">
        <f t="shared" si="4"/>
        <v>1757</v>
      </c>
      <c r="F3071" s="70" t="s">
        <v>427</v>
      </c>
      <c r="G3071" s="75" t="s">
        <v>428</v>
      </c>
    </row>
    <row r="3072" spans="1:7">
      <c r="A3072" s="71">
        <v>1987</v>
      </c>
      <c r="B3072" s="71" t="s">
        <v>418</v>
      </c>
      <c r="C3072" t="s">
        <v>9</v>
      </c>
      <c r="D3072" s="71" t="s">
        <v>202</v>
      </c>
      <c r="E3072" s="70">
        <f t="shared" si="4"/>
        <v>31665</v>
      </c>
      <c r="F3072" s="70" t="s">
        <v>429</v>
      </c>
      <c r="G3072" s="75" t="s">
        <v>422</v>
      </c>
    </row>
    <row r="3073" spans="1:7">
      <c r="A3073" s="71">
        <v>1987</v>
      </c>
      <c r="B3073" s="71" t="s">
        <v>418</v>
      </c>
      <c r="C3073" t="s">
        <v>10</v>
      </c>
      <c r="D3073" s="71" t="s">
        <v>202</v>
      </c>
      <c r="E3073" s="70">
        <f t="shared" si="4"/>
        <v>2483</v>
      </c>
      <c r="F3073" s="70" t="s">
        <v>427</v>
      </c>
      <c r="G3073" s="75" t="s">
        <v>428</v>
      </c>
    </row>
    <row r="3074" spans="1:7">
      <c r="A3074" s="71">
        <v>1987</v>
      </c>
      <c r="B3074" s="71" t="s">
        <v>418</v>
      </c>
      <c r="C3074" t="s">
        <v>11</v>
      </c>
      <c r="D3074" s="71" t="s">
        <v>202</v>
      </c>
      <c r="E3074" s="70">
        <f t="shared" si="4"/>
        <v>2483</v>
      </c>
      <c r="F3074" s="70" t="s">
        <v>427</v>
      </c>
      <c r="G3074" s="75" t="s">
        <v>428</v>
      </c>
    </row>
    <row r="3075" spans="1:7">
      <c r="A3075" s="71">
        <v>1987</v>
      </c>
      <c r="B3075" s="71" t="s">
        <v>418</v>
      </c>
      <c r="C3075" t="s">
        <v>13</v>
      </c>
      <c r="D3075" s="71" t="s">
        <v>202</v>
      </c>
      <c r="E3075" s="70">
        <f t="shared" si="4"/>
        <v>0</v>
      </c>
      <c r="F3075" s="70" t="s">
        <v>427</v>
      </c>
      <c r="G3075" s="75" t="s">
        <v>428</v>
      </c>
    </row>
    <row r="3076" spans="1:7">
      <c r="A3076" s="71">
        <v>1987</v>
      </c>
      <c r="B3076" s="71" t="s">
        <v>418</v>
      </c>
      <c r="C3076" t="s">
        <v>14</v>
      </c>
      <c r="D3076" s="71" t="s">
        <v>202</v>
      </c>
      <c r="E3076" s="70">
        <f t="shared" si="4"/>
        <v>0</v>
      </c>
      <c r="F3076" s="70" t="s">
        <v>427</v>
      </c>
      <c r="G3076" s="75" t="s">
        <v>431</v>
      </c>
    </row>
    <row r="3077" spans="1:7">
      <c r="A3077" s="71">
        <v>1987</v>
      </c>
      <c r="B3077" s="71" t="s">
        <v>418</v>
      </c>
      <c r="C3077" t="s">
        <v>15</v>
      </c>
      <c r="D3077" s="71" t="s">
        <v>202</v>
      </c>
      <c r="E3077" s="70">
        <f t="shared" si="4"/>
        <v>0</v>
      </c>
      <c r="F3077" s="70" t="s">
        <v>427</v>
      </c>
      <c r="G3077" s="75" t="s">
        <v>431</v>
      </c>
    </row>
    <row r="3078" spans="1:7">
      <c r="A3078" s="71">
        <v>1987</v>
      </c>
      <c r="B3078" s="71" t="s">
        <v>418</v>
      </c>
      <c r="C3078" t="s">
        <v>16</v>
      </c>
      <c r="D3078" s="71" t="s">
        <v>202</v>
      </c>
      <c r="E3078" s="70">
        <f t="shared" si="4"/>
        <v>0</v>
      </c>
      <c r="F3078" s="70" t="s">
        <v>427</v>
      </c>
      <c r="G3078" s="75" t="s">
        <v>431</v>
      </c>
    </row>
    <row r="3079" spans="1:7">
      <c r="A3079" s="71">
        <v>1987</v>
      </c>
      <c r="B3079" s="71" t="s">
        <v>418</v>
      </c>
      <c r="C3079" t="s">
        <v>17</v>
      </c>
      <c r="D3079" s="71" t="s">
        <v>202</v>
      </c>
      <c r="E3079" s="70">
        <f t="shared" si="4"/>
        <v>139</v>
      </c>
      <c r="F3079" s="70" t="s">
        <v>427</v>
      </c>
      <c r="G3079" s="75" t="s">
        <v>428</v>
      </c>
    </row>
    <row r="3080" spans="1:7">
      <c r="A3080" s="71">
        <v>1987</v>
      </c>
      <c r="B3080" s="71" t="s">
        <v>418</v>
      </c>
      <c r="C3080" t="s">
        <v>18</v>
      </c>
      <c r="D3080" s="71" t="s">
        <v>202</v>
      </c>
      <c r="E3080" s="70">
        <f t="shared" si="4"/>
        <v>191</v>
      </c>
      <c r="F3080" s="70" t="s">
        <v>432</v>
      </c>
      <c r="G3080" s="75" t="s">
        <v>430</v>
      </c>
    </row>
    <row r="3081" spans="1:7">
      <c r="A3081" s="71">
        <v>1987</v>
      </c>
      <c r="B3081" s="71" t="s">
        <v>418</v>
      </c>
      <c r="C3081" t="s">
        <v>19</v>
      </c>
      <c r="D3081" s="71" t="s">
        <v>202</v>
      </c>
      <c r="E3081" s="70">
        <f t="shared" si="4"/>
        <v>911</v>
      </c>
      <c r="F3081" s="70" t="s">
        <v>427</v>
      </c>
      <c r="G3081" s="75" t="s">
        <v>430</v>
      </c>
    </row>
    <row r="3082" spans="1:7">
      <c r="A3082" s="71">
        <v>1987</v>
      </c>
      <c r="B3082" s="71" t="s">
        <v>418</v>
      </c>
      <c r="C3082" t="s">
        <v>20</v>
      </c>
      <c r="D3082" s="71" t="s">
        <v>202</v>
      </c>
      <c r="E3082" s="70">
        <f t="shared" si="4"/>
        <v>537</v>
      </c>
      <c r="F3082" s="70" t="s">
        <v>432</v>
      </c>
      <c r="G3082" s="75" t="s">
        <v>430</v>
      </c>
    </row>
    <row r="3083" spans="1:7">
      <c r="A3083" s="71">
        <v>1987</v>
      </c>
      <c r="B3083" s="71" t="s">
        <v>418</v>
      </c>
      <c r="C3083" t="s">
        <v>21</v>
      </c>
      <c r="D3083" s="71" t="s">
        <v>202</v>
      </c>
      <c r="E3083" s="70">
        <f t="shared" si="4"/>
        <v>1168</v>
      </c>
      <c r="F3083" s="70" t="s">
        <v>434</v>
      </c>
      <c r="G3083" s="75" t="s">
        <v>422</v>
      </c>
    </row>
    <row r="3084" spans="1:7">
      <c r="A3084" s="71">
        <v>1987</v>
      </c>
      <c r="B3084" s="71" t="s">
        <v>418</v>
      </c>
      <c r="C3084" t="s">
        <v>421</v>
      </c>
      <c r="D3084" s="71" t="s">
        <v>202</v>
      </c>
      <c r="E3084" s="70">
        <f t="shared" si="4"/>
        <v>37597</v>
      </c>
      <c r="F3084" s="70" t="s">
        <v>427</v>
      </c>
      <c r="G3084" s="75" t="s">
        <v>433</v>
      </c>
    </row>
    <row r="3085" spans="1:7">
      <c r="A3085" s="71">
        <v>1987</v>
      </c>
      <c r="B3085" s="71" t="s">
        <v>418</v>
      </c>
      <c r="C3085" t="s">
        <v>22</v>
      </c>
      <c r="D3085" s="71" t="s">
        <v>202</v>
      </c>
      <c r="E3085" s="70">
        <f t="shared" si="4"/>
        <v>7172</v>
      </c>
      <c r="F3085" s="70" t="s">
        <v>427</v>
      </c>
      <c r="G3085" s="75" t="s">
        <v>433</v>
      </c>
    </row>
    <row r="3086" spans="1:7">
      <c r="A3086" s="71">
        <v>1987</v>
      </c>
      <c r="B3086" s="71" t="s">
        <v>418</v>
      </c>
      <c r="C3086" t="s">
        <v>23</v>
      </c>
      <c r="D3086" s="71" t="s">
        <v>202</v>
      </c>
      <c r="E3086" s="70">
        <f t="shared" si="4"/>
        <v>30425</v>
      </c>
      <c r="F3086" s="70" t="s">
        <v>427</v>
      </c>
      <c r="G3086" s="75" t="s">
        <v>433</v>
      </c>
    </row>
    <row r="3087" spans="1:7">
      <c r="A3087" s="71">
        <v>1987</v>
      </c>
      <c r="B3087" s="71" t="s">
        <v>418</v>
      </c>
      <c r="C3087" t="s">
        <v>24</v>
      </c>
      <c r="D3087" s="71" t="s">
        <v>202</v>
      </c>
      <c r="E3087" s="70">
        <f t="shared" si="4"/>
        <v>5445</v>
      </c>
      <c r="F3087" s="70" t="s">
        <v>435</v>
      </c>
      <c r="G3087" s="75" t="s">
        <v>436</v>
      </c>
    </row>
    <row r="3088" spans="1:7">
      <c r="A3088" s="71">
        <v>1987</v>
      </c>
      <c r="B3088" s="71" t="s">
        <v>418</v>
      </c>
      <c r="C3088" t="s">
        <v>25</v>
      </c>
      <c r="D3088" s="71" t="s">
        <v>202</v>
      </c>
      <c r="E3088" s="70">
        <f t="shared" si="4"/>
        <v>333</v>
      </c>
      <c r="F3088" s="70" t="s">
        <v>434</v>
      </c>
      <c r="G3088" s="75" t="s">
        <v>437</v>
      </c>
    </row>
    <row r="3089" spans="1:7">
      <c r="A3089" s="71">
        <v>1987</v>
      </c>
      <c r="B3089" s="71" t="s">
        <v>418</v>
      </c>
      <c r="C3089" t="s">
        <v>26</v>
      </c>
      <c r="D3089" s="71" t="s">
        <v>202</v>
      </c>
      <c r="E3089" s="70">
        <f t="shared" si="4"/>
        <v>1959</v>
      </c>
      <c r="F3089" s="70" t="s">
        <v>427</v>
      </c>
      <c r="G3089" s="75" t="s">
        <v>69</v>
      </c>
    </row>
    <row r="3090" spans="1:7">
      <c r="A3090" s="71">
        <v>1987</v>
      </c>
      <c r="B3090" s="71" t="s">
        <v>418</v>
      </c>
      <c r="C3090" t="s">
        <v>27</v>
      </c>
      <c r="D3090" s="71" t="s">
        <v>202</v>
      </c>
      <c r="E3090" s="70">
        <f t="shared" si="4"/>
        <v>22476</v>
      </c>
      <c r="F3090" s="70" t="s">
        <v>427</v>
      </c>
      <c r="G3090" s="75" t="s">
        <v>69</v>
      </c>
    </row>
    <row r="3091" spans="1:7">
      <c r="A3091" s="71">
        <v>1987</v>
      </c>
      <c r="B3091" s="71" t="s">
        <v>418</v>
      </c>
      <c r="C3091" t="s">
        <v>28</v>
      </c>
      <c r="D3091" s="71" t="s">
        <v>202</v>
      </c>
      <c r="E3091" s="70">
        <f t="shared" si="4"/>
        <v>0</v>
      </c>
      <c r="F3091" s="70" t="s">
        <v>422</v>
      </c>
      <c r="G3091" s="76" t="s">
        <v>422</v>
      </c>
    </row>
    <row r="3092" spans="1:7">
      <c r="A3092" s="71">
        <v>1987</v>
      </c>
      <c r="B3092" s="71" t="s">
        <v>418</v>
      </c>
      <c r="C3092" t="s">
        <v>29</v>
      </c>
      <c r="D3092" s="71" t="s">
        <v>202</v>
      </c>
      <c r="E3092" s="70">
        <f t="shared" si="4"/>
        <v>0</v>
      </c>
      <c r="F3092" s="70" t="s">
        <v>422</v>
      </c>
      <c r="G3092" s="76" t="s">
        <v>422</v>
      </c>
    </row>
    <row r="3093" spans="1:7">
      <c r="A3093" s="71">
        <v>1987</v>
      </c>
      <c r="B3093" s="71" t="s">
        <v>418</v>
      </c>
      <c r="C3093" t="s">
        <v>30</v>
      </c>
      <c r="D3093" s="71" t="s">
        <v>202</v>
      </c>
      <c r="E3093" s="70">
        <f t="shared" si="4"/>
        <v>0</v>
      </c>
      <c r="F3093" s="70" t="s">
        <v>422</v>
      </c>
      <c r="G3093" s="76" t="s">
        <v>422</v>
      </c>
    </row>
    <row r="3094" spans="1:7">
      <c r="A3094" s="71">
        <v>1987</v>
      </c>
      <c r="B3094" s="71" t="s">
        <v>418</v>
      </c>
      <c r="C3094" t="s">
        <v>31</v>
      </c>
      <c r="D3094" s="71" t="s">
        <v>202</v>
      </c>
      <c r="E3094" s="70">
        <f t="shared" si="4"/>
        <v>0</v>
      </c>
      <c r="F3094" s="70" t="s">
        <v>422</v>
      </c>
      <c r="G3094" s="76" t="s">
        <v>422</v>
      </c>
    </row>
    <row r="3095" spans="1:7">
      <c r="A3095" s="71">
        <v>1987</v>
      </c>
      <c r="B3095" s="71" t="s">
        <v>418</v>
      </c>
      <c r="C3095" t="s">
        <v>32</v>
      </c>
      <c r="D3095" s="71" t="s">
        <v>202</v>
      </c>
      <c r="E3095" s="70">
        <f t="shared" ref="E3095:E3158" si="5">IF(E1709="N/A","N/A",IF(E323="N/A","N/A",E323-E1709))</f>
        <v>0</v>
      </c>
      <c r="F3095" s="70" t="s">
        <v>422</v>
      </c>
      <c r="G3095" s="76" t="s">
        <v>422</v>
      </c>
    </row>
    <row r="3096" spans="1:7">
      <c r="A3096" s="71">
        <v>1987</v>
      </c>
      <c r="B3096" s="71" t="s">
        <v>418</v>
      </c>
      <c r="C3096" t="s">
        <v>33</v>
      </c>
      <c r="D3096" s="71" t="s">
        <v>202</v>
      </c>
      <c r="E3096" s="70">
        <f t="shared" si="5"/>
        <v>0</v>
      </c>
      <c r="F3096" s="70" t="s">
        <v>422</v>
      </c>
      <c r="G3096" s="76" t="s">
        <v>422</v>
      </c>
    </row>
    <row r="3097" spans="1:7">
      <c r="A3097" s="71">
        <v>1987</v>
      </c>
      <c r="B3097" s="71" t="s">
        <v>418</v>
      </c>
      <c r="C3097" t="s">
        <v>34</v>
      </c>
      <c r="D3097" s="71" t="s">
        <v>202</v>
      </c>
      <c r="E3097" s="70">
        <f t="shared" si="5"/>
        <v>1035</v>
      </c>
      <c r="F3097" s="70" t="s">
        <v>432</v>
      </c>
      <c r="G3097" s="76" t="s">
        <v>443</v>
      </c>
    </row>
    <row r="3098" spans="1:7">
      <c r="A3098" s="71">
        <v>1987</v>
      </c>
      <c r="B3098" s="71" t="s">
        <v>418</v>
      </c>
      <c r="C3098" t="s">
        <v>35</v>
      </c>
      <c r="D3098" s="71" t="s">
        <v>202</v>
      </c>
      <c r="E3098" s="70">
        <f t="shared" si="5"/>
        <v>0</v>
      </c>
      <c r="F3098" s="70" t="s">
        <v>432</v>
      </c>
      <c r="G3098" s="75" t="s">
        <v>439</v>
      </c>
    </row>
    <row r="3099" spans="1:7">
      <c r="A3099" s="71">
        <v>1987</v>
      </c>
      <c r="B3099" s="71" t="s">
        <v>418</v>
      </c>
      <c r="C3099" t="s">
        <v>36</v>
      </c>
      <c r="D3099" s="71" t="s">
        <v>202</v>
      </c>
      <c r="E3099" s="70">
        <f t="shared" si="5"/>
        <v>0</v>
      </c>
      <c r="F3099" s="70" t="s">
        <v>432</v>
      </c>
      <c r="G3099" s="75" t="s">
        <v>439</v>
      </c>
    </row>
    <row r="3100" spans="1:7">
      <c r="A3100" s="71">
        <v>1987</v>
      </c>
      <c r="B3100" s="71" t="s">
        <v>418</v>
      </c>
      <c r="C3100" t="s">
        <v>37</v>
      </c>
      <c r="D3100" s="71" t="s">
        <v>202</v>
      </c>
      <c r="E3100" s="70">
        <f t="shared" si="5"/>
        <v>0</v>
      </c>
      <c r="F3100" s="70" t="s">
        <v>432</v>
      </c>
      <c r="G3100" s="75" t="s">
        <v>439</v>
      </c>
    </row>
    <row r="3101" spans="1:7">
      <c r="A3101" s="71">
        <v>1987</v>
      </c>
      <c r="B3101" s="71" t="s">
        <v>418</v>
      </c>
      <c r="C3101" t="s">
        <v>38</v>
      </c>
      <c r="D3101" s="71" t="s">
        <v>202</v>
      </c>
      <c r="E3101" s="70">
        <f t="shared" si="5"/>
        <v>0</v>
      </c>
      <c r="F3101" s="70" t="s">
        <v>432</v>
      </c>
      <c r="G3101" s="75" t="s">
        <v>440</v>
      </c>
    </row>
    <row r="3102" spans="1:7">
      <c r="A3102" s="71">
        <v>1987</v>
      </c>
      <c r="B3102" s="71" t="s">
        <v>418</v>
      </c>
      <c r="C3102" t="s">
        <v>39</v>
      </c>
      <c r="D3102" s="71" t="s">
        <v>202</v>
      </c>
      <c r="E3102" s="70">
        <f t="shared" si="5"/>
        <v>0</v>
      </c>
      <c r="F3102" s="70" t="s">
        <v>432</v>
      </c>
      <c r="G3102" s="75" t="s">
        <v>440</v>
      </c>
    </row>
    <row r="3103" spans="1:7">
      <c r="A3103" s="71">
        <v>1987</v>
      </c>
      <c r="B3103" s="71" t="s">
        <v>418</v>
      </c>
      <c r="C3103" t="s">
        <v>40</v>
      </c>
      <c r="D3103" s="71" t="s">
        <v>202</v>
      </c>
      <c r="E3103" s="70">
        <f t="shared" si="5"/>
        <v>0</v>
      </c>
      <c r="F3103" s="70" t="s">
        <v>432</v>
      </c>
      <c r="G3103" s="75" t="s">
        <v>440</v>
      </c>
    </row>
    <row r="3104" spans="1:7">
      <c r="A3104" s="71">
        <v>1987</v>
      </c>
      <c r="B3104" s="71" t="s">
        <v>418</v>
      </c>
      <c r="C3104" t="s">
        <v>208</v>
      </c>
      <c r="D3104" s="71" t="s">
        <v>202</v>
      </c>
      <c r="E3104" s="70">
        <f t="shared" si="5"/>
        <v>1035</v>
      </c>
      <c r="F3104" s="70" t="s">
        <v>432</v>
      </c>
      <c r="G3104" s="75" t="s">
        <v>441</v>
      </c>
    </row>
    <row r="3105" spans="1:7">
      <c r="A3105" s="71">
        <v>1987</v>
      </c>
      <c r="B3105" s="71" t="s">
        <v>418</v>
      </c>
      <c r="C3105" t="s">
        <v>42</v>
      </c>
      <c r="D3105" s="71" t="s">
        <v>202</v>
      </c>
      <c r="E3105" s="70">
        <f t="shared" si="5"/>
        <v>306</v>
      </c>
      <c r="F3105" s="70" t="s">
        <v>432</v>
      </c>
      <c r="G3105" s="75" t="s">
        <v>237</v>
      </c>
    </row>
    <row r="3106" spans="1:7">
      <c r="A3106" s="71">
        <v>1987</v>
      </c>
      <c r="B3106" s="71" t="s">
        <v>418</v>
      </c>
      <c r="C3106" t="s">
        <v>43</v>
      </c>
      <c r="D3106" s="71" t="s">
        <v>202</v>
      </c>
      <c r="E3106" s="70">
        <f t="shared" si="5"/>
        <v>595</v>
      </c>
      <c r="F3106" s="70" t="s">
        <v>432</v>
      </c>
      <c r="G3106" s="75" t="s">
        <v>438</v>
      </c>
    </row>
    <row r="3107" spans="1:7">
      <c r="A3107" s="71">
        <v>1987</v>
      </c>
      <c r="B3107" s="71" t="s">
        <v>418</v>
      </c>
      <c r="C3107" t="s">
        <v>44</v>
      </c>
      <c r="D3107" s="71" t="s">
        <v>202</v>
      </c>
      <c r="E3107" s="70">
        <f t="shared" si="5"/>
        <v>170618</v>
      </c>
      <c r="F3107" s="70" t="s">
        <v>442</v>
      </c>
      <c r="G3107" s="75" t="s">
        <v>71</v>
      </c>
    </row>
    <row r="3108" spans="1:7">
      <c r="A3108" s="71">
        <v>1987</v>
      </c>
      <c r="B3108" s="71" t="s">
        <v>418</v>
      </c>
      <c r="C3108" t="s">
        <v>45</v>
      </c>
      <c r="D3108" s="71" t="s">
        <v>202</v>
      </c>
      <c r="E3108" s="70">
        <f t="shared" si="5"/>
        <v>0</v>
      </c>
      <c r="F3108" s="70" t="s">
        <v>422</v>
      </c>
      <c r="G3108" s="75" t="s">
        <v>422</v>
      </c>
    </row>
    <row r="3109" spans="1:7">
      <c r="A3109" s="71">
        <v>1987</v>
      </c>
      <c r="B3109" s="71" t="s">
        <v>418</v>
      </c>
      <c r="C3109" t="s">
        <v>46</v>
      </c>
      <c r="D3109" s="71" t="s">
        <v>202</v>
      </c>
      <c r="E3109" s="70">
        <f t="shared" si="5"/>
        <v>15228</v>
      </c>
      <c r="F3109" s="70" t="s">
        <v>425</v>
      </c>
      <c r="G3109" s="75" t="s">
        <v>426</v>
      </c>
    </row>
    <row r="3110" spans="1:7">
      <c r="A3110" s="71">
        <v>1988</v>
      </c>
      <c r="B3110" s="71" t="s">
        <v>418</v>
      </c>
      <c r="C3110" t="s">
        <v>5</v>
      </c>
      <c r="D3110" s="71" t="s">
        <v>202</v>
      </c>
      <c r="E3110" s="70">
        <f t="shared" si="5"/>
        <v>331054</v>
      </c>
      <c r="F3110" s="70"/>
    </row>
    <row r="3111" spans="1:7">
      <c r="A3111" s="71">
        <v>1988</v>
      </c>
      <c r="B3111" s="71" t="s">
        <v>418</v>
      </c>
      <c r="C3111" t="s">
        <v>6</v>
      </c>
      <c r="D3111" s="71" t="s">
        <v>202</v>
      </c>
      <c r="E3111" s="70">
        <f t="shared" si="5"/>
        <v>7149</v>
      </c>
      <c r="F3111" s="70" t="s">
        <v>425</v>
      </c>
      <c r="G3111" s="75" t="s">
        <v>426</v>
      </c>
    </row>
    <row r="3112" spans="1:7">
      <c r="A3112" s="71">
        <v>1988</v>
      </c>
      <c r="B3112" s="71" t="s">
        <v>418</v>
      </c>
      <c r="C3112" t="s">
        <v>7</v>
      </c>
      <c r="D3112" s="71" t="s">
        <v>202</v>
      </c>
      <c r="E3112" s="70">
        <f t="shared" si="5"/>
        <v>1520</v>
      </c>
      <c r="F3112" s="70" t="s">
        <v>425</v>
      </c>
      <c r="G3112" s="75" t="s">
        <v>426</v>
      </c>
    </row>
    <row r="3113" spans="1:7">
      <c r="A3113" s="71">
        <v>1988</v>
      </c>
      <c r="B3113" s="71" t="s">
        <v>418</v>
      </c>
      <c r="C3113" t="s">
        <v>8</v>
      </c>
      <c r="D3113" s="71" t="s">
        <v>202</v>
      </c>
      <c r="E3113" s="70">
        <f t="shared" si="5"/>
        <v>1835</v>
      </c>
      <c r="F3113" s="70" t="s">
        <v>427</v>
      </c>
      <c r="G3113" s="75" t="s">
        <v>428</v>
      </c>
    </row>
    <row r="3114" spans="1:7">
      <c r="A3114" s="71">
        <v>1988</v>
      </c>
      <c r="B3114" s="71" t="s">
        <v>418</v>
      </c>
      <c r="C3114" t="s">
        <v>9</v>
      </c>
      <c r="D3114" s="71" t="s">
        <v>202</v>
      </c>
      <c r="E3114" s="70">
        <f t="shared" si="5"/>
        <v>28375</v>
      </c>
      <c r="F3114" s="70" t="s">
        <v>429</v>
      </c>
      <c r="G3114" s="75" t="s">
        <v>422</v>
      </c>
    </row>
    <row r="3115" spans="1:7">
      <c r="A3115" s="71">
        <v>1988</v>
      </c>
      <c r="B3115" s="71" t="s">
        <v>418</v>
      </c>
      <c r="C3115" t="s">
        <v>10</v>
      </c>
      <c r="D3115" s="71" t="s">
        <v>202</v>
      </c>
      <c r="E3115" s="70">
        <f t="shared" si="5"/>
        <v>2997</v>
      </c>
      <c r="F3115" s="70" t="s">
        <v>427</v>
      </c>
      <c r="G3115" s="75" t="s">
        <v>428</v>
      </c>
    </row>
    <row r="3116" spans="1:7">
      <c r="A3116" s="71">
        <v>1988</v>
      </c>
      <c r="B3116" s="71" t="s">
        <v>418</v>
      </c>
      <c r="C3116" t="s">
        <v>11</v>
      </c>
      <c r="D3116" s="71" t="s">
        <v>202</v>
      </c>
      <c r="E3116" s="70">
        <f t="shared" si="5"/>
        <v>2997</v>
      </c>
      <c r="F3116" s="70" t="s">
        <v>427</v>
      </c>
      <c r="G3116" s="75" t="s">
        <v>428</v>
      </c>
    </row>
    <row r="3117" spans="1:7">
      <c r="A3117" s="71">
        <v>1988</v>
      </c>
      <c r="B3117" s="71" t="s">
        <v>418</v>
      </c>
      <c r="C3117" t="s">
        <v>13</v>
      </c>
      <c r="D3117" s="71" t="s">
        <v>202</v>
      </c>
      <c r="E3117" s="70">
        <f t="shared" si="5"/>
        <v>0</v>
      </c>
      <c r="F3117" s="70" t="s">
        <v>427</v>
      </c>
      <c r="G3117" s="75" t="s">
        <v>428</v>
      </c>
    </row>
    <row r="3118" spans="1:7">
      <c r="A3118" s="71">
        <v>1988</v>
      </c>
      <c r="B3118" s="71" t="s">
        <v>418</v>
      </c>
      <c r="C3118" t="s">
        <v>14</v>
      </c>
      <c r="D3118" s="71" t="s">
        <v>202</v>
      </c>
      <c r="E3118" s="70">
        <f t="shared" si="5"/>
        <v>0</v>
      </c>
      <c r="F3118" s="70" t="s">
        <v>427</v>
      </c>
      <c r="G3118" s="75" t="s">
        <v>431</v>
      </c>
    </row>
    <row r="3119" spans="1:7">
      <c r="A3119" s="71">
        <v>1988</v>
      </c>
      <c r="B3119" s="71" t="s">
        <v>418</v>
      </c>
      <c r="C3119" t="s">
        <v>15</v>
      </c>
      <c r="D3119" s="71" t="s">
        <v>202</v>
      </c>
      <c r="E3119" s="70">
        <f t="shared" si="5"/>
        <v>0</v>
      </c>
      <c r="F3119" s="70" t="s">
        <v>427</v>
      </c>
      <c r="G3119" s="75" t="s">
        <v>431</v>
      </c>
    </row>
    <row r="3120" spans="1:7">
      <c r="A3120" s="71">
        <v>1988</v>
      </c>
      <c r="B3120" s="71" t="s">
        <v>418</v>
      </c>
      <c r="C3120" t="s">
        <v>16</v>
      </c>
      <c r="D3120" s="71" t="s">
        <v>202</v>
      </c>
      <c r="E3120" s="70">
        <f t="shared" si="5"/>
        <v>0</v>
      </c>
      <c r="F3120" s="70" t="s">
        <v>427</v>
      </c>
      <c r="G3120" s="75" t="s">
        <v>431</v>
      </c>
    </row>
    <row r="3121" spans="1:7">
      <c r="A3121" s="71">
        <v>1988</v>
      </c>
      <c r="B3121" s="71" t="s">
        <v>418</v>
      </c>
      <c r="C3121" t="s">
        <v>17</v>
      </c>
      <c r="D3121" s="71" t="s">
        <v>202</v>
      </c>
      <c r="E3121" s="70">
        <f t="shared" si="5"/>
        <v>133</v>
      </c>
      <c r="F3121" s="70" t="s">
        <v>427</v>
      </c>
      <c r="G3121" s="75" t="s">
        <v>428</v>
      </c>
    </row>
    <row r="3122" spans="1:7">
      <c r="A3122" s="71">
        <v>1988</v>
      </c>
      <c r="B3122" s="71" t="s">
        <v>418</v>
      </c>
      <c r="C3122" t="s">
        <v>18</v>
      </c>
      <c r="D3122" s="71" t="s">
        <v>202</v>
      </c>
      <c r="E3122" s="70">
        <f t="shared" si="5"/>
        <v>169</v>
      </c>
      <c r="F3122" s="70" t="s">
        <v>432</v>
      </c>
      <c r="G3122" s="75" t="s">
        <v>430</v>
      </c>
    </row>
    <row r="3123" spans="1:7">
      <c r="A3123" s="71">
        <v>1988</v>
      </c>
      <c r="B3123" s="71" t="s">
        <v>418</v>
      </c>
      <c r="C3123" t="s">
        <v>19</v>
      </c>
      <c r="D3123" s="71" t="s">
        <v>202</v>
      </c>
      <c r="E3123" s="70">
        <f t="shared" si="5"/>
        <v>868</v>
      </c>
      <c r="F3123" s="70" t="s">
        <v>427</v>
      </c>
      <c r="G3123" s="75" t="s">
        <v>430</v>
      </c>
    </row>
    <row r="3124" spans="1:7">
      <c r="A3124" s="71">
        <v>1988</v>
      </c>
      <c r="B3124" s="71" t="s">
        <v>418</v>
      </c>
      <c r="C3124" t="s">
        <v>20</v>
      </c>
      <c r="D3124" s="71" t="s">
        <v>202</v>
      </c>
      <c r="E3124" s="70">
        <f t="shared" si="5"/>
        <v>529</v>
      </c>
      <c r="F3124" s="70" t="s">
        <v>432</v>
      </c>
      <c r="G3124" s="75" t="s">
        <v>430</v>
      </c>
    </row>
    <row r="3125" spans="1:7">
      <c r="A3125" s="71">
        <v>1988</v>
      </c>
      <c r="B3125" s="71" t="s">
        <v>418</v>
      </c>
      <c r="C3125" t="s">
        <v>21</v>
      </c>
      <c r="D3125" s="71" t="s">
        <v>202</v>
      </c>
      <c r="E3125" s="70">
        <f t="shared" si="5"/>
        <v>1210</v>
      </c>
      <c r="F3125" s="70" t="s">
        <v>434</v>
      </c>
      <c r="G3125" s="75" t="s">
        <v>422</v>
      </c>
    </row>
    <row r="3126" spans="1:7">
      <c r="A3126" s="71">
        <v>1988</v>
      </c>
      <c r="B3126" s="71" t="s">
        <v>418</v>
      </c>
      <c r="C3126" t="s">
        <v>421</v>
      </c>
      <c r="D3126" s="71" t="s">
        <v>202</v>
      </c>
      <c r="E3126" s="70">
        <f t="shared" si="5"/>
        <v>37802</v>
      </c>
      <c r="F3126" s="70" t="s">
        <v>427</v>
      </c>
      <c r="G3126" s="75" t="s">
        <v>433</v>
      </c>
    </row>
    <row r="3127" spans="1:7">
      <c r="A3127" s="71">
        <v>1988</v>
      </c>
      <c r="B3127" s="71" t="s">
        <v>418</v>
      </c>
      <c r="C3127" t="s">
        <v>22</v>
      </c>
      <c r="D3127" s="71" t="s">
        <v>202</v>
      </c>
      <c r="E3127" s="70">
        <f t="shared" si="5"/>
        <v>6964</v>
      </c>
      <c r="F3127" s="70" t="s">
        <v>427</v>
      </c>
      <c r="G3127" s="75" t="s">
        <v>433</v>
      </c>
    </row>
    <row r="3128" spans="1:7">
      <c r="A3128" s="71">
        <v>1988</v>
      </c>
      <c r="B3128" s="71" t="s">
        <v>418</v>
      </c>
      <c r="C3128" t="s">
        <v>23</v>
      </c>
      <c r="D3128" s="71" t="s">
        <v>202</v>
      </c>
      <c r="E3128" s="70">
        <f t="shared" si="5"/>
        <v>30838</v>
      </c>
      <c r="F3128" s="70" t="s">
        <v>427</v>
      </c>
      <c r="G3128" s="75" t="s">
        <v>433</v>
      </c>
    </row>
    <row r="3129" spans="1:7">
      <c r="A3129" s="71">
        <v>1988</v>
      </c>
      <c r="B3129" s="71" t="s">
        <v>418</v>
      </c>
      <c r="C3129" t="s">
        <v>24</v>
      </c>
      <c r="D3129" s="71" t="s">
        <v>202</v>
      </c>
      <c r="E3129" s="70">
        <f t="shared" si="5"/>
        <v>4700</v>
      </c>
      <c r="F3129" s="70" t="s">
        <v>435</v>
      </c>
      <c r="G3129" s="75" t="s">
        <v>436</v>
      </c>
    </row>
    <row r="3130" spans="1:7">
      <c r="A3130" s="71">
        <v>1988</v>
      </c>
      <c r="B3130" s="71" t="s">
        <v>418</v>
      </c>
      <c r="C3130" t="s">
        <v>25</v>
      </c>
      <c r="D3130" s="71" t="s">
        <v>202</v>
      </c>
      <c r="E3130" s="70">
        <f t="shared" si="5"/>
        <v>3608</v>
      </c>
      <c r="F3130" s="70" t="s">
        <v>434</v>
      </c>
      <c r="G3130" s="75" t="s">
        <v>437</v>
      </c>
    </row>
    <row r="3131" spans="1:7">
      <c r="A3131" s="71">
        <v>1988</v>
      </c>
      <c r="B3131" s="71" t="s">
        <v>418</v>
      </c>
      <c r="C3131" t="s">
        <v>26</v>
      </c>
      <c r="D3131" s="71" t="s">
        <v>202</v>
      </c>
      <c r="E3131" s="70">
        <f t="shared" si="5"/>
        <v>2045</v>
      </c>
      <c r="F3131" s="70" t="s">
        <v>427</v>
      </c>
      <c r="G3131" s="75" t="s">
        <v>69</v>
      </c>
    </row>
    <row r="3132" spans="1:7">
      <c r="A3132" s="71">
        <v>1988</v>
      </c>
      <c r="B3132" s="71" t="s">
        <v>418</v>
      </c>
      <c r="C3132" t="s">
        <v>27</v>
      </c>
      <c r="D3132" s="71" t="s">
        <v>202</v>
      </c>
      <c r="E3132" s="70">
        <f t="shared" si="5"/>
        <v>18843</v>
      </c>
      <c r="F3132" s="70" t="s">
        <v>427</v>
      </c>
      <c r="G3132" s="75" t="s">
        <v>69</v>
      </c>
    </row>
    <row r="3133" spans="1:7">
      <c r="A3133" s="71">
        <v>1988</v>
      </c>
      <c r="B3133" s="71" t="s">
        <v>418</v>
      </c>
      <c r="C3133" t="s">
        <v>28</v>
      </c>
      <c r="D3133" s="71" t="s">
        <v>202</v>
      </c>
      <c r="E3133" s="70">
        <f t="shared" si="5"/>
        <v>0</v>
      </c>
      <c r="F3133" s="70" t="s">
        <v>422</v>
      </c>
      <c r="G3133" s="76" t="s">
        <v>422</v>
      </c>
    </row>
    <row r="3134" spans="1:7">
      <c r="A3134" s="71">
        <v>1988</v>
      </c>
      <c r="B3134" s="71" t="s">
        <v>418</v>
      </c>
      <c r="C3134" t="s">
        <v>29</v>
      </c>
      <c r="D3134" s="71" t="s">
        <v>202</v>
      </c>
      <c r="E3134" s="70">
        <f t="shared" si="5"/>
        <v>0</v>
      </c>
      <c r="F3134" s="70" t="s">
        <v>422</v>
      </c>
      <c r="G3134" s="76" t="s">
        <v>422</v>
      </c>
    </row>
    <row r="3135" spans="1:7">
      <c r="A3135" s="71">
        <v>1988</v>
      </c>
      <c r="B3135" s="71" t="s">
        <v>418</v>
      </c>
      <c r="C3135" t="s">
        <v>30</v>
      </c>
      <c r="D3135" s="71" t="s">
        <v>202</v>
      </c>
      <c r="E3135" s="70">
        <f t="shared" si="5"/>
        <v>0</v>
      </c>
      <c r="F3135" s="70" t="s">
        <v>422</v>
      </c>
      <c r="G3135" s="76" t="s">
        <v>422</v>
      </c>
    </row>
    <row r="3136" spans="1:7">
      <c r="A3136" s="71">
        <v>1988</v>
      </c>
      <c r="B3136" s="71" t="s">
        <v>418</v>
      </c>
      <c r="C3136" t="s">
        <v>31</v>
      </c>
      <c r="D3136" s="71" t="s">
        <v>202</v>
      </c>
      <c r="E3136" s="70">
        <f t="shared" si="5"/>
        <v>0</v>
      </c>
      <c r="F3136" s="70" t="s">
        <v>422</v>
      </c>
      <c r="G3136" s="76" t="s">
        <v>422</v>
      </c>
    </row>
    <row r="3137" spans="1:7">
      <c r="A3137" s="71">
        <v>1988</v>
      </c>
      <c r="B3137" s="71" t="s">
        <v>418</v>
      </c>
      <c r="C3137" t="s">
        <v>32</v>
      </c>
      <c r="D3137" s="71" t="s">
        <v>202</v>
      </c>
      <c r="E3137" s="70">
        <f t="shared" si="5"/>
        <v>0</v>
      </c>
      <c r="F3137" s="70" t="s">
        <v>422</v>
      </c>
      <c r="G3137" s="76" t="s">
        <v>422</v>
      </c>
    </row>
    <row r="3138" spans="1:7">
      <c r="A3138" s="71">
        <v>1988</v>
      </c>
      <c r="B3138" s="71" t="s">
        <v>418</v>
      </c>
      <c r="C3138" t="s">
        <v>33</v>
      </c>
      <c r="D3138" s="71" t="s">
        <v>202</v>
      </c>
      <c r="E3138" s="70">
        <f t="shared" si="5"/>
        <v>0</v>
      </c>
      <c r="F3138" s="70" t="s">
        <v>422</v>
      </c>
      <c r="G3138" s="76" t="s">
        <v>422</v>
      </c>
    </row>
    <row r="3139" spans="1:7">
      <c r="A3139" s="71">
        <v>1988</v>
      </c>
      <c r="B3139" s="71" t="s">
        <v>418</v>
      </c>
      <c r="C3139" t="s">
        <v>34</v>
      </c>
      <c r="D3139" s="71" t="s">
        <v>202</v>
      </c>
      <c r="E3139" s="70">
        <f t="shared" si="5"/>
        <v>1025</v>
      </c>
      <c r="F3139" s="70" t="s">
        <v>432</v>
      </c>
      <c r="G3139" s="76" t="s">
        <v>443</v>
      </c>
    </row>
    <row r="3140" spans="1:7">
      <c r="A3140" s="71">
        <v>1988</v>
      </c>
      <c r="B3140" s="71" t="s">
        <v>418</v>
      </c>
      <c r="C3140" t="s">
        <v>35</v>
      </c>
      <c r="D3140" s="71" t="s">
        <v>202</v>
      </c>
      <c r="E3140" s="70">
        <f t="shared" si="5"/>
        <v>0</v>
      </c>
      <c r="F3140" s="70" t="s">
        <v>432</v>
      </c>
      <c r="G3140" s="75" t="s">
        <v>439</v>
      </c>
    </row>
    <row r="3141" spans="1:7">
      <c r="A3141" s="71">
        <v>1988</v>
      </c>
      <c r="B3141" s="71" t="s">
        <v>418</v>
      </c>
      <c r="C3141" t="s">
        <v>36</v>
      </c>
      <c r="D3141" s="71" t="s">
        <v>202</v>
      </c>
      <c r="E3141" s="70">
        <f t="shared" si="5"/>
        <v>0</v>
      </c>
      <c r="F3141" s="70" t="s">
        <v>432</v>
      </c>
      <c r="G3141" s="75" t="s">
        <v>439</v>
      </c>
    </row>
    <row r="3142" spans="1:7">
      <c r="A3142" s="71">
        <v>1988</v>
      </c>
      <c r="B3142" s="71" t="s">
        <v>418</v>
      </c>
      <c r="C3142" t="s">
        <v>37</v>
      </c>
      <c r="D3142" s="71" t="s">
        <v>202</v>
      </c>
      <c r="E3142" s="70">
        <f t="shared" si="5"/>
        <v>0</v>
      </c>
      <c r="F3142" s="70" t="s">
        <v>432</v>
      </c>
      <c r="G3142" s="75" t="s">
        <v>439</v>
      </c>
    </row>
    <row r="3143" spans="1:7">
      <c r="A3143" s="71">
        <v>1988</v>
      </c>
      <c r="B3143" s="71" t="s">
        <v>418</v>
      </c>
      <c r="C3143" t="s">
        <v>38</v>
      </c>
      <c r="D3143" s="71" t="s">
        <v>202</v>
      </c>
      <c r="E3143" s="70">
        <f t="shared" si="5"/>
        <v>0</v>
      </c>
      <c r="F3143" s="70" t="s">
        <v>432</v>
      </c>
      <c r="G3143" s="75" t="s">
        <v>440</v>
      </c>
    </row>
    <row r="3144" spans="1:7">
      <c r="A3144" s="71">
        <v>1988</v>
      </c>
      <c r="B3144" s="71" t="s">
        <v>418</v>
      </c>
      <c r="C3144" t="s">
        <v>39</v>
      </c>
      <c r="D3144" s="71" t="s">
        <v>202</v>
      </c>
      <c r="E3144" s="70">
        <f t="shared" si="5"/>
        <v>0</v>
      </c>
      <c r="F3144" s="70" t="s">
        <v>432</v>
      </c>
      <c r="G3144" s="75" t="s">
        <v>440</v>
      </c>
    </row>
    <row r="3145" spans="1:7">
      <c r="A3145" s="71">
        <v>1988</v>
      </c>
      <c r="B3145" s="71" t="s">
        <v>418</v>
      </c>
      <c r="C3145" t="s">
        <v>40</v>
      </c>
      <c r="D3145" s="71" t="s">
        <v>202</v>
      </c>
      <c r="E3145" s="70">
        <f t="shared" si="5"/>
        <v>0</v>
      </c>
      <c r="F3145" s="70" t="s">
        <v>432</v>
      </c>
      <c r="G3145" s="75" t="s">
        <v>440</v>
      </c>
    </row>
    <row r="3146" spans="1:7">
      <c r="A3146" s="71">
        <v>1988</v>
      </c>
      <c r="B3146" s="71" t="s">
        <v>418</v>
      </c>
      <c r="C3146" t="s">
        <v>208</v>
      </c>
      <c r="D3146" s="71" t="s">
        <v>202</v>
      </c>
      <c r="E3146" s="70">
        <f t="shared" si="5"/>
        <v>1025</v>
      </c>
      <c r="F3146" s="70" t="s">
        <v>432</v>
      </c>
      <c r="G3146" s="75" t="s">
        <v>441</v>
      </c>
    </row>
    <row r="3147" spans="1:7">
      <c r="A3147" s="71">
        <v>1988</v>
      </c>
      <c r="B3147" s="71" t="s">
        <v>418</v>
      </c>
      <c r="C3147" t="s">
        <v>42</v>
      </c>
      <c r="D3147" s="71" t="s">
        <v>202</v>
      </c>
      <c r="E3147" s="70">
        <f t="shared" si="5"/>
        <v>297</v>
      </c>
      <c r="F3147" s="70" t="s">
        <v>432</v>
      </c>
      <c r="G3147" s="75" t="s">
        <v>237</v>
      </c>
    </row>
    <row r="3148" spans="1:7">
      <c r="A3148" s="71">
        <v>1988</v>
      </c>
      <c r="B3148" s="71" t="s">
        <v>418</v>
      </c>
      <c r="C3148" t="s">
        <v>43</v>
      </c>
      <c r="D3148" s="71" t="s">
        <v>202</v>
      </c>
      <c r="E3148" s="70">
        <f t="shared" si="5"/>
        <v>638</v>
      </c>
      <c r="F3148" s="70" t="s">
        <v>432</v>
      </c>
      <c r="G3148" s="75" t="s">
        <v>438</v>
      </c>
    </row>
    <row r="3149" spans="1:7">
      <c r="A3149" s="71">
        <v>1988</v>
      </c>
      <c r="B3149" s="71" t="s">
        <v>418</v>
      </c>
      <c r="C3149" t="s">
        <v>44</v>
      </c>
      <c r="D3149" s="71" t="s">
        <v>202</v>
      </c>
      <c r="E3149" s="70">
        <f t="shared" si="5"/>
        <v>183214</v>
      </c>
      <c r="F3149" s="70" t="s">
        <v>442</v>
      </c>
      <c r="G3149" s="75" t="s">
        <v>71</v>
      </c>
    </row>
    <row r="3150" spans="1:7">
      <c r="A3150" s="71">
        <v>1988</v>
      </c>
      <c r="B3150" s="71" t="s">
        <v>418</v>
      </c>
      <c r="C3150" t="s">
        <v>45</v>
      </c>
      <c r="D3150" s="71" t="s">
        <v>202</v>
      </c>
      <c r="E3150" s="70">
        <f t="shared" si="5"/>
        <v>0</v>
      </c>
      <c r="F3150" s="70" t="s">
        <v>422</v>
      </c>
      <c r="G3150" s="75" t="s">
        <v>422</v>
      </c>
    </row>
    <row r="3151" spans="1:7">
      <c r="A3151" s="71">
        <v>1988</v>
      </c>
      <c r="B3151" s="71" t="s">
        <v>418</v>
      </c>
      <c r="C3151" t="s">
        <v>46</v>
      </c>
      <c r="D3151" s="71" t="s">
        <v>202</v>
      </c>
      <c r="E3151" s="70">
        <f t="shared" si="5"/>
        <v>34097</v>
      </c>
      <c r="F3151" s="70" t="s">
        <v>425</v>
      </c>
      <c r="G3151" s="75" t="s">
        <v>426</v>
      </c>
    </row>
    <row r="3152" spans="1:7">
      <c r="A3152" s="71">
        <v>1989</v>
      </c>
      <c r="B3152" s="71" t="s">
        <v>418</v>
      </c>
      <c r="C3152" t="s">
        <v>5</v>
      </c>
      <c r="D3152" s="71" t="s">
        <v>202</v>
      </c>
      <c r="E3152" s="70">
        <f t="shared" si="5"/>
        <v>296549</v>
      </c>
      <c r="F3152" s="70"/>
    </row>
    <row r="3153" spans="1:7">
      <c r="A3153" s="71">
        <v>1989</v>
      </c>
      <c r="B3153" s="71" t="s">
        <v>418</v>
      </c>
      <c r="C3153" t="s">
        <v>6</v>
      </c>
      <c r="D3153" s="71" t="s">
        <v>202</v>
      </c>
      <c r="E3153" s="70">
        <f t="shared" si="5"/>
        <v>5666</v>
      </c>
      <c r="F3153" s="70" t="s">
        <v>425</v>
      </c>
      <c r="G3153" s="75" t="s">
        <v>426</v>
      </c>
    </row>
    <row r="3154" spans="1:7">
      <c r="A3154" s="71">
        <v>1989</v>
      </c>
      <c r="B3154" s="71" t="s">
        <v>418</v>
      </c>
      <c r="C3154" t="s">
        <v>7</v>
      </c>
      <c r="D3154" s="71" t="s">
        <v>202</v>
      </c>
      <c r="E3154" s="70">
        <f t="shared" si="5"/>
        <v>1608</v>
      </c>
      <c r="F3154" s="70" t="s">
        <v>425</v>
      </c>
      <c r="G3154" s="75" t="s">
        <v>426</v>
      </c>
    </row>
    <row r="3155" spans="1:7">
      <c r="A3155" s="71">
        <v>1989</v>
      </c>
      <c r="B3155" s="71" t="s">
        <v>418</v>
      </c>
      <c r="C3155" t="s">
        <v>8</v>
      </c>
      <c r="D3155" s="71" t="s">
        <v>202</v>
      </c>
      <c r="E3155" s="70">
        <f t="shared" si="5"/>
        <v>1965</v>
      </c>
      <c r="F3155" s="70" t="s">
        <v>427</v>
      </c>
      <c r="G3155" s="75" t="s">
        <v>428</v>
      </c>
    </row>
    <row r="3156" spans="1:7">
      <c r="A3156" s="71">
        <v>1989</v>
      </c>
      <c r="B3156" s="71" t="s">
        <v>418</v>
      </c>
      <c r="C3156" t="s">
        <v>9</v>
      </c>
      <c r="D3156" s="71" t="s">
        <v>202</v>
      </c>
      <c r="E3156" s="70">
        <f t="shared" si="5"/>
        <v>30093</v>
      </c>
      <c r="F3156" s="70" t="s">
        <v>429</v>
      </c>
      <c r="G3156" s="75" t="s">
        <v>422</v>
      </c>
    </row>
    <row r="3157" spans="1:7">
      <c r="A3157" s="71">
        <v>1989</v>
      </c>
      <c r="B3157" s="71" t="s">
        <v>418</v>
      </c>
      <c r="C3157" t="s">
        <v>10</v>
      </c>
      <c r="D3157" s="71" t="s">
        <v>202</v>
      </c>
      <c r="E3157" s="70">
        <f t="shared" si="5"/>
        <v>3021</v>
      </c>
      <c r="F3157" s="70" t="s">
        <v>427</v>
      </c>
      <c r="G3157" s="75" t="s">
        <v>428</v>
      </c>
    </row>
    <row r="3158" spans="1:7">
      <c r="A3158" s="71">
        <v>1989</v>
      </c>
      <c r="B3158" s="71" t="s">
        <v>418</v>
      </c>
      <c r="C3158" t="s">
        <v>11</v>
      </c>
      <c r="D3158" s="71" t="s">
        <v>202</v>
      </c>
      <c r="E3158" s="70">
        <f t="shared" si="5"/>
        <v>3021</v>
      </c>
      <c r="F3158" s="70" t="s">
        <v>427</v>
      </c>
      <c r="G3158" s="75" t="s">
        <v>428</v>
      </c>
    </row>
    <row r="3159" spans="1:7">
      <c r="A3159" s="71">
        <v>1989</v>
      </c>
      <c r="B3159" s="71" t="s">
        <v>418</v>
      </c>
      <c r="C3159" t="s">
        <v>13</v>
      </c>
      <c r="D3159" s="71" t="s">
        <v>202</v>
      </c>
      <c r="E3159" s="70">
        <f t="shared" ref="E3159:E3222" si="6">IF(E1773="N/A","N/A",IF(E387="N/A","N/A",E387-E1773))</f>
        <v>0</v>
      </c>
      <c r="F3159" s="70" t="s">
        <v>427</v>
      </c>
      <c r="G3159" s="75" t="s">
        <v>428</v>
      </c>
    </row>
    <row r="3160" spans="1:7">
      <c r="A3160" s="71">
        <v>1989</v>
      </c>
      <c r="B3160" s="71" t="s">
        <v>418</v>
      </c>
      <c r="C3160" t="s">
        <v>14</v>
      </c>
      <c r="D3160" s="71" t="s">
        <v>202</v>
      </c>
      <c r="E3160" s="70">
        <f t="shared" si="6"/>
        <v>0</v>
      </c>
      <c r="F3160" s="70" t="s">
        <v>427</v>
      </c>
      <c r="G3160" s="75" t="s">
        <v>431</v>
      </c>
    </row>
    <row r="3161" spans="1:7">
      <c r="A3161" s="71">
        <v>1989</v>
      </c>
      <c r="B3161" s="71" t="s">
        <v>418</v>
      </c>
      <c r="C3161" t="s">
        <v>15</v>
      </c>
      <c r="D3161" s="71" t="s">
        <v>202</v>
      </c>
      <c r="E3161" s="70">
        <f t="shared" si="6"/>
        <v>0</v>
      </c>
      <c r="F3161" s="70" t="s">
        <v>427</v>
      </c>
      <c r="G3161" s="75" t="s">
        <v>431</v>
      </c>
    </row>
    <row r="3162" spans="1:7">
      <c r="A3162" s="71">
        <v>1989</v>
      </c>
      <c r="B3162" s="71" t="s">
        <v>418</v>
      </c>
      <c r="C3162" t="s">
        <v>16</v>
      </c>
      <c r="D3162" s="71" t="s">
        <v>202</v>
      </c>
      <c r="E3162" s="70">
        <f t="shared" si="6"/>
        <v>0</v>
      </c>
      <c r="F3162" s="70" t="s">
        <v>427</v>
      </c>
      <c r="G3162" s="75" t="s">
        <v>431</v>
      </c>
    </row>
    <row r="3163" spans="1:7">
      <c r="A3163" s="71">
        <v>1989</v>
      </c>
      <c r="B3163" s="71" t="s">
        <v>418</v>
      </c>
      <c r="C3163" t="s">
        <v>17</v>
      </c>
      <c r="D3163" s="71" t="s">
        <v>202</v>
      </c>
      <c r="E3163" s="70">
        <f t="shared" si="6"/>
        <v>125</v>
      </c>
      <c r="F3163" s="70" t="s">
        <v>427</v>
      </c>
      <c r="G3163" s="75" t="s">
        <v>428</v>
      </c>
    </row>
    <row r="3164" spans="1:7">
      <c r="A3164" s="71">
        <v>1989</v>
      </c>
      <c r="B3164" s="71" t="s">
        <v>418</v>
      </c>
      <c r="C3164" t="s">
        <v>18</v>
      </c>
      <c r="D3164" s="71" t="s">
        <v>202</v>
      </c>
      <c r="E3164" s="70">
        <f t="shared" si="6"/>
        <v>195</v>
      </c>
      <c r="F3164" s="70" t="s">
        <v>432</v>
      </c>
      <c r="G3164" s="75" t="s">
        <v>430</v>
      </c>
    </row>
    <row r="3165" spans="1:7">
      <c r="A3165" s="71">
        <v>1989</v>
      </c>
      <c r="B3165" s="71" t="s">
        <v>418</v>
      </c>
      <c r="C3165" t="s">
        <v>19</v>
      </c>
      <c r="D3165" s="71" t="s">
        <v>202</v>
      </c>
      <c r="E3165" s="70">
        <f t="shared" si="6"/>
        <v>938</v>
      </c>
      <c r="F3165" s="70" t="s">
        <v>427</v>
      </c>
      <c r="G3165" s="75" t="s">
        <v>430</v>
      </c>
    </row>
    <row r="3166" spans="1:7">
      <c r="A3166" s="71">
        <v>1989</v>
      </c>
      <c r="B3166" s="71" t="s">
        <v>418</v>
      </c>
      <c r="C3166" t="s">
        <v>20</v>
      </c>
      <c r="D3166" s="71" t="s">
        <v>202</v>
      </c>
      <c r="E3166" s="70">
        <f t="shared" si="6"/>
        <v>531</v>
      </c>
      <c r="F3166" s="70" t="s">
        <v>432</v>
      </c>
      <c r="G3166" s="75" t="s">
        <v>430</v>
      </c>
    </row>
    <row r="3167" spans="1:7">
      <c r="A3167" s="71">
        <v>1989</v>
      </c>
      <c r="B3167" s="71" t="s">
        <v>418</v>
      </c>
      <c r="C3167" t="s">
        <v>21</v>
      </c>
      <c r="D3167" s="71" t="s">
        <v>202</v>
      </c>
      <c r="E3167" s="70">
        <f t="shared" si="6"/>
        <v>1248</v>
      </c>
      <c r="F3167" s="70" t="s">
        <v>434</v>
      </c>
      <c r="G3167" s="75" t="s">
        <v>422</v>
      </c>
    </row>
    <row r="3168" spans="1:7">
      <c r="A3168" s="71">
        <v>1989</v>
      </c>
      <c r="B3168" s="71" t="s">
        <v>418</v>
      </c>
      <c r="C3168" t="s">
        <v>421</v>
      </c>
      <c r="D3168" s="71" t="s">
        <v>202</v>
      </c>
      <c r="E3168" s="70">
        <f t="shared" si="6"/>
        <v>39260</v>
      </c>
      <c r="F3168" s="70" t="s">
        <v>427</v>
      </c>
      <c r="G3168" s="75" t="s">
        <v>433</v>
      </c>
    </row>
    <row r="3169" spans="1:7">
      <c r="A3169" s="71">
        <v>1989</v>
      </c>
      <c r="B3169" s="71" t="s">
        <v>418</v>
      </c>
      <c r="C3169" t="s">
        <v>22</v>
      </c>
      <c r="D3169" s="71" t="s">
        <v>202</v>
      </c>
      <c r="E3169" s="70">
        <f t="shared" si="6"/>
        <v>7148</v>
      </c>
      <c r="F3169" s="70" t="s">
        <v>427</v>
      </c>
      <c r="G3169" s="75" t="s">
        <v>433</v>
      </c>
    </row>
    <row r="3170" spans="1:7">
      <c r="A3170" s="71">
        <v>1989</v>
      </c>
      <c r="B3170" s="71" t="s">
        <v>418</v>
      </c>
      <c r="C3170" t="s">
        <v>23</v>
      </c>
      <c r="D3170" s="71" t="s">
        <v>202</v>
      </c>
      <c r="E3170" s="70">
        <f t="shared" si="6"/>
        <v>32112</v>
      </c>
      <c r="F3170" s="70" t="s">
        <v>427</v>
      </c>
      <c r="G3170" s="75" t="s">
        <v>433</v>
      </c>
    </row>
    <row r="3171" spans="1:7">
      <c r="A3171" s="71">
        <v>1989</v>
      </c>
      <c r="B3171" s="71" t="s">
        <v>418</v>
      </c>
      <c r="C3171" t="s">
        <v>24</v>
      </c>
      <c r="D3171" s="71" t="s">
        <v>202</v>
      </c>
      <c r="E3171" s="70">
        <f t="shared" si="6"/>
        <v>5029</v>
      </c>
      <c r="F3171" s="70" t="s">
        <v>435</v>
      </c>
      <c r="G3171" s="75" t="s">
        <v>436</v>
      </c>
    </row>
    <row r="3172" spans="1:7">
      <c r="A3172" s="71">
        <v>1989</v>
      </c>
      <c r="B3172" s="71" t="s">
        <v>418</v>
      </c>
      <c r="C3172" t="s">
        <v>25</v>
      </c>
      <c r="D3172" s="71" t="s">
        <v>202</v>
      </c>
      <c r="E3172" s="70">
        <f t="shared" si="6"/>
        <v>3471</v>
      </c>
      <c r="F3172" s="70" t="s">
        <v>434</v>
      </c>
      <c r="G3172" s="75" t="s">
        <v>437</v>
      </c>
    </row>
    <row r="3173" spans="1:7">
      <c r="A3173" s="71">
        <v>1989</v>
      </c>
      <c r="B3173" s="71" t="s">
        <v>418</v>
      </c>
      <c r="C3173" t="s">
        <v>26</v>
      </c>
      <c r="D3173" s="71" t="s">
        <v>202</v>
      </c>
      <c r="E3173" s="70">
        <f t="shared" si="6"/>
        <v>2083</v>
      </c>
      <c r="F3173" s="70" t="s">
        <v>427</v>
      </c>
      <c r="G3173" s="75" t="s">
        <v>69</v>
      </c>
    </row>
    <row r="3174" spans="1:7">
      <c r="A3174" s="71">
        <v>1989</v>
      </c>
      <c r="B3174" s="71" t="s">
        <v>418</v>
      </c>
      <c r="C3174" t="s">
        <v>27</v>
      </c>
      <c r="D3174" s="71" t="s">
        <v>202</v>
      </c>
      <c r="E3174" s="70">
        <f t="shared" si="6"/>
        <v>18342</v>
      </c>
      <c r="F3174" s="70" t="s">
        <v>427</v>
      </c>
      <c r="G3174" s="75" t="s">
        <v>69</v>
      </c>
    </row>
    <row r="3175" spans="1:7">
      <c r="A3175" s="71">
        <v>1989</v>
      </c>
      <c r="B3175" s="71" t="s">
        <v>418</v>
      </c>
      <c r="C3175" t="s">
        <v>28</v>
      </c>
      <c r="D3175" s="71" t="s">
        <v>202</v>
      </c>
      <c r="E3175" s="70">
        <f t="shared" si="6"/>
        <v>0</v>
      </c>
      <c r="F3175" s="70" t="s">
        <v>422</v>
      </c>
      <c r="G3175" s="76" t="s">
        <v>422</v>
      </c>
    </row>
    <row r="3176" spans="1:7">
      <c r="A3176" s="71">
        <v>1989</v>
      </c>
      <c r="B3176" s="71" t="s">
        <v>418</v>
      </c>
      <c r="C3176" t="s">
        <v>29</v>
      </c>
      <c r="D3176" s="71" t="s">
        <v>202</v>
      </c>
      <c r="E3176" s="70">
        <f t="shared" si="6"/>
        <v>0</v>
      </c>
      <c r="F3176" s="70" t="s">
        <v>422</v>
      </c>
      <c r="G3176" s="76" t="s">
        <v>422</v>
      </c>
    </row>
    <row r="3177" spans="1:7">
      <c r="A3177" s="71">
        <v>1989</v>
      </c>
      <c r="B3177" s="71" t="s">
        <v>418</v>
      </c>
      <c r="C3177" t="s">
        <v>30</v>
      </c>
      <c r="D3177" s="71" t="s">
        <v>202</v>
      </c>
      <c r="E3177" s="70">
        <f t="shared" si="6"/>
        <v>0</v>
      </c>
      <c r="F3177" s="70" t="s">
        <v>422</v>
      </c>
      <c r="G3177" s="76" t="s">
        <v>422</v>
      </c>
    </row>
    <row r="3178" spans="1:7">
      <c r="A3178" s="71">
        <v>1989</v>
      </c>
      <c r="B3178" s="71" t="s">
        <v>418</v>
      </c>
      <c r="C3178" t="s">
        <v>31</v>
      </c>
      <c r="D3178" s="71" t="s">
        <v>202</v>
      </c>
      <c r="E3178" s="70">
        <f t="shared" si="6"/>
        <v>0</v>
      </c>
      <c r="F3178" s="70" t="s">
        <v>422</v>
      </c>
      <c r="G3178" s="76" t="s">
        <v>422</v>
      </c>
    </row>
    <row r="3179" spans="1:7">
      <c r="A3179" s="71">
        <v>1989</v>
      </c>
      <c r="B3179" s="71" t="s">
        <v>418</v>
      </c>
      <c r="C3179" t="s">
        <v>32</v>
      </c>
      <c r="D3179" s="71" t="s">
        <v>202</v>
      </c>
      <c r="E3179" s="70">
        <f t="shared" si="6"/>
        <v>0</v>
      </c>
      <c r="F3179" s="70" t="s">
        <v>422</v>
      </c>
      <c r="G3179" s="76" t="s">
        <v>422</v>
      </c>
    </row>
    <row r="3180" spans="1:7">
      <c r="A3180" s="71">
        <v>1989</v>
      </c>
      <c r="B3180" s="71" t="s">
        <v>418</v>
      </c>
      <c r="C3180" t="s">
        <v>33</v>
      </c>
      <c r="D3180" s="71" t="s">
        <v>202</v>
      </c>
      <c r="E3180" s="70">
        <f t="shared" si="6"/>
        <v>0</v>
      </c>
      <c r="F3180" s="70" t="s">
        <v>422</v>
      </c>
      <c r="G3180" s="76" t="s">
        <v>422</v>
      </c>
    </row>
    <row r="3181" spans="1:7">
      <c r="A3181" s="71">
        <v>1989</v>
      </c>
      <c r="B3181" s="71" t="s">
        <v>418</v>
      </c>
      <c r="C3181" t="s">
        <v>34</v>
      </c>
      <c r="D3181" s="71" t="s">
        <v>202</v>
      </c>
      <c r="E3181" s="70">
        <f t="shared" si="6"/>
        <v>1053</v>
      </c>
      <c r="F3181" s="70" t="s">
        <v>432</v>
      </c>
      <c r="G3181" s="76" t="s">
        <v>443</v>
      </c>
    </row>
    <row r="3182" spans="1:7">
      <c r="A3182" s="71">
        <v>1989</v>
      </c>
      <c r="B3182" s="71" t="s">
        <v>418</v>
      </c>
      <c r="C3182" t="s">
        <v>35</v>
      </c>
      <c r="D3182" s="71" t="s">
        <v>202</v>
      </c>
      <c r="E3182" s="70">
        <f t="shared" si="6"/>
        <v>0</v>
      </c>
      <c r="F3182" s="70" t="s">
        <v>432</v>
      </c>
      <c r="G3182" s="75" t="s">
        <v>439</v>
      </c>
    </row>
    <row r="3183" spans="1:7">
      <c r="A3183" s="71">
        <v>1989</v>
      </c>
      <c r="B3183" s="71" t="s">
        <v>418</v>
      </c>
      <c r="C3183" t="s">
        <v>36</v>
      </c>
      <c r="D3183" s="71" t="s">
        <v>202</v>
      </c>
      <c r="E3183" s="70">
        <f t="shared" si="6"/>
        <v>0</v>
      </c>
      <c r="F3183" s="70" t="s">
        <v>432</v>
      </c>
      <c r="G3183" s="75" t="s">
        <v>439</v>
      </c>
    </row>
    <row r="3184" spans="1:7">
      <c r="A3184" s="71">
        <v>1989</v>
      </c>
      <c r="B3184" s="71" t="s">
        <v>418</v>
      </c>
      <c r="C3184" t="s">
        <v>37</v>
      </c>
      <c r="D3184" s="71" t="s">
        <v>202</v>
      </c>
      <c r="E3184" s="70">
        <f t="shared" si="6"/>
        <v>0</v>
      </c>
      <c r="F3184" s="70" t="s">
        <v>432</v>
      </c>
      <c r="G3184" s="75" t="s">
        <v>439</v>
      </c>
    </row>
    <row r="3185" spans="1:7">
      <c r="A3185" s="71">
        <v>1989</v>
      </c>
      <c r="B3185" s="71" t="s">
        <v>418</v>
      </c>
      <c r="C3185" t="s">
        <v>38</v>
      </c>
      <c r="D3185" s="71" t="s">
        <v>202</v>
      </c>
      <c r="E3185" s="70">
        <f t="shared" si="6"/>
        <v>0</v>
      </c>
      <c r="F3185" s="70" t="s">
        <v>432</v>
      </c>
      <c r="G3185" s="75" t="s">
        <v>440</v>
      </c>
    </row>
    <row r="3186" spans="1:7">
      <c r="A3186" s="71">
        <v>1989</v>
      </c>
      <c r="B3186" s="71" t="s">
        <v>418</v>
      </c>
      <c r="C3186" t="s">
        <v>39</v>
      </c>
      <c r="D3186" s="71" t="s">
        <v>202</v>
      </c>
      <c r="E3186" s="70">
        <f t="shared" si="6"/>
        <v>0</v>
      </c>
      <c r="F3186" s="70" t="s">
        <v>432</v>
      </c>
      <c r="G3186" s="75" t="s">
        <v>440</v>
      </c>
    </row>
    <row r="3187" spans="1:7">
      <c r="A3187" s="71">
        <v>1989</v>
      </c>
      <c r="B3187" s="71" t="s">
        <v>418</v>
      </c>
      <c r="C3187" t="s">
        <v>40</v>
      </c>
      <c r="D3187" s="71" t="s">
        <v>202</v>
      </c>
      <c r="E3187" s="70">
        <f t="shared" si="6"/>
        <v>0</v>
      </c>
      <c r="F3187" s="70" t="s">
        <v>432</v>
      </c>
      <c r="G3187" s="75" t="s">
        <v>440</v>
      </c>
    </row>
    <row r="3188" spans="1:7">
      <c r="A3188" s="71">
        <v>1989</v>
      </c>
      <c r="B3188" s="71" t="s">
        <v>418</v>
      </c>
      <c r="C3188" t="s">
        <v>208</v>
      </c>
      <c r="D3188" s="71" t="s">
        <v>202</v>
      </c>
      <c r="E3188" s="70">
        <f t="shared" si="6"/>
        <v>1053</v>
      </c>
      <c r="F3188" s="70" t="s">
        <v>432</v>
      </c>
      <c r="G3188" s="75" t="s">
        <v>441</v>
      </c>
    </row>
    <row r="3189" spans="1:7">
      <c r="A3189" s="71">
        <v>1989</v>
      </c>
      <c r="B3189" s="71" t="s">
        <v>418</v>
      </c>
      <c r="C3189" t="s">
        <v>42</v>
      </c>
      <c r="D3189" s="71" t="s">
        <v>202</v>
      </c>
      <c r="E3189" s="70">
        <f t="shared" si="6"/>
        <v>243</v>
      </c>
      <c r="F3189" s="70" t="s">
        <v>432</v>
      </c>
      <c r="G3189" s="75" t="s">
        <v>237</v>
      </c>
    </row>
    <row r="3190" spans="1:7">
      <c r="A3190" s="71">
        <v>1989</v>
      </c>
      <c r="B3190" s="71" t="s">
        <v>418</v>
      </c>
      <c r="C3190" t="s">
        <v>43</v>
      </c>
      <c r="D3190" s="71" t="s">
        <v>202</v>
      </c>
      <c r="E3190" s="70">
        <f t="shared" si="6"/>
        <v>659</v>
      </c>
      <c r="F3190" s="70" t="s">
        <v>432</v>
      </c>
      <c r="G3190" s="75" t="s">
        <v>438</v>
      </c>
    </row>
    <row r="3191" spans="1:7">
      <c r="A3191" s="71">
        <v>1989</v>
      </c>
      <c r="B3191" s="71" t="s">
        <v>418</v>
      </c>
      <c r="C3191" t="s">
        <v>44</v>
      </c>
      <c r="D3191" s="71" t="s">
        <v>202</v>
      </c>
      <c r="E3191" s="70">
        <f t="shared" si="6"/>
        <v>163395</v>
      </c>
      <c r="F3191" s="70" t="s">
        <v>442</v>
      </c>
      <c r="G3191" s="75" t="s">
        <v>71</v>
      </c>
    </row>
    <row r="3192" spans="1:7">
      <c r="A3192" s="71">
        <v>1989</v>
      </c>
      <c r="B3192" s="71" t="s">
        <v>418</v>
      </c>
      <c r="C3192" t="s">
        <v>45</v>
      </c>
      <c r="D3192" s="71" t="s">
        <v>202</v>
      </c>
      <c r="E3192" s="70">
        <f t="shared" si="6"/>
        <v>0</v>
      </c>
      <c r="F3192" s="70" t="s">
        <v>422</v>
      </c>
      <c r="G3192" s="75" t="s">
        <v>422</v>
      </c>
    </row>
    <row r="3193" spans="1:7">
      <c r="A3193" s="71">
        <v>1989</v>
      </c>
      <c r="B3193" s="71" t="s">
        <v>418</v>
      </c>
      <c r="C3193" t="s">
        <v>46</v>
      </c>
      <c r="D3193" s="71" t="s">
        <v>202</v>
      </c>
      <c r="E3193" s="70">
        <f t="shared" si="6"/>
        <v>17624</v>
      </c>
      <c r="F3193" s="70" t="s">
        <v>425</v>
      </c>
      <c r="G3193" s="75" t="s">
        <v>426</v>
      </c>
    </row>
    <row r="3194" spans="1:7">
      <c r="A3194" s="71">
        <v>1990</v>
      </c>
      <c r="B3194" s="71" t="s">
        <v>418</v>
      </c>
      <c r="C3194" t="s">
        <v>5</v>
      </c>
      <c r="D3194" s="71" t="s">
        <v>202</v>
      </c>
      <c r="E3194" s="70">
        <f t="shared" si="6"/>
        <v>307844</v>
      </c>
      <c r="F3194" s="70"/>
    </row>
    <row r="3195" spans="1:7">
      <c r="A3195" s="71">
        <v>1990</v>
      </c>
      <c r="B3195" s="71" t="s">
        <v>418</v>
      </c>
      <c r="C3195" t="s">
        <v>6</v>
      </c>
      <c r="D3195" s="71" t="s">
        <v>202</v>
      </c>
      <c r="E3195" s="70">
        <f t="shared" si="6"/>
        <v>6269</v>
      </c>
      <c r="F3195" s="70" t="s">
        <v>425</v>
      </c>
      <c r="G3195" s="75" t="s">
        <v>426</v>
      </c>
    </row>
    <row r="3196" spans="1:7">
      <c r="A3196" s="71">
        <v>1990</v>
      </c>
      <c r="B3196" s="71" t="s">
        <v>418</v>
      </c>
      <c r="C3196" t="s">
        <v>7</v>
      </c>
      <c r="D3196" s="71" t="s">
        <v>202</v>
      </c>
      <c r="E3196" s="70">
        <f t="shared" si="6"/>
        <v>1144</v>
      </c>
      <c r="F3196" s="70" t="s">
        <v>425</v>
      </c>
      <c r="G3196" s="75" t="s">
        <v>426</v>
      </c>
    </row>
    <row r="3197" spans="1:7">
      <c r="A3197" s="71">
        <v>1990</v>
      </c>
      <c r="B3197" s="71" t="s">
        <v>418</v>
      </c>
      <c r="C3197" t="s">
        <v>8</v>
      </c>
      <c r="D3197" s="71" t="s">
        <v>202</v>
      </c>
      <c r="E3197" s="70">
        <f t="shared" si="6"/>
        <v>2006</v>
      </c>
      <c r="F3197" s="70" t="s">
        <v>427</v>
      </c>
      <c r="G3197" s="75" t="s">
        <v>428</v>
      </c>
    </row>
    <row r="3198" spans="1:7">
      <c r="A3198" s="71">
        <v>1990</v>
      </c>
      <c r="B3198" s="71" t="s">
        <v>418</v>
      </c>
      <c r="C3198" t="s">
        <v>9</v>
      </c>
      <c r="D3198" s="71" t="s">
        <v>202</v>
      </c>
      <c r="E3198" s="70">
        <f t="shared" si="6"/>
        <v>25928</v>
      </c>
      <c r="F3198" s="70" t="s">
        <v>429</v>
      </c>
      <c r="G3198" s="75" t="s">
        <v>422</v>
      </c>
    </row>
    <row r="3199" spans="1:7">
      <c r="A3199" s="71">
        <v>1990</v>
      </c>
      <c r="B3199" s="71" t="s">
        <v>418</v>
      </c>
      <c r="C3199" t="s">
        <v>10</v>
      </c>
      <c r="D3199" s="71" t="s">
        <v>202</v>
      </c>
      <c r="E3199" s="70">
        <f t="shared" si="6"/>
        <v>2633</v>
      </c>
      <c r="F3199" s="70" t="s">
        <v>427</v>
      </c>
      <c r="G3199" s="75" t="s">
        <v>428</v>
      </c>
    </row>
    <row r="3200" spans="1:7">
      <c r="A3200" s="71">
        <v>1990</v>
      </c>
      <c r="B3200" s="71" t="s">
        <v>418</v>
      </c>
      <c r="C3200" t="s">
        <v>11</v>
      </c>
      <c r="D3200" s="71" t="s">
        <v>202</v>
      </c>
      <c r="E3200" s="70">
        <f t="shared" si="6"/>
        <v>2633</v>
      </c>
      <c r="F3200" s="70" t="s">
        <v>427</v>
      </c>
      <c r="G3200" s="75" t="s">
        <v>428</v>
      </c>
    </row>
    <row r="3201" spans="1:7">
      <c r="A3201" s="71">
        <v>1990</v>
      </c>
      <c r="B3201" s="71" t="s">
        <v>418</v>
      </c>
      <c r="C3201" t="s">
        <v>13</v>
      </c>
      <c r="D3201" s="71" t="s">
        <v>202</v>
      </c>
      <c r="E3201" s="70">
        <f t="shared" si="6"/>
        <v>0</v>
      </c>
      <c r="F3201" s="70" t="s">
        <v>427</v>
      </c>
      <c r="G3201" s="75" t="s">
        <v>428</v>
      </c>
    </row>
    <row r="3202" spans="1:7">
      <c r="A3202" s="71">
        <v>1990</v>
      </c>
      <c r="B3202" s="71" t="s">
        <v>418</v>
      </c>
      <c r="C3202" t="s">
        <v>14</v>
      </c>
      <c r="D3202" s="71" t="s">
        <v>202</v>
      </c>
      <c r="E3202" s="70">
        <f t="shared" si="6"/>
        <v>0</v>
      </c>
      <c r="F3202" s="70" t="s">
        <v>427</v>
      </c>
      <c r="G3202" s="75" t="s">
        <v>431</v>
      </c>
    </row>
    <row r="3203" spans="1:7">
      <c r="A3203" s="71">
        <v>1990</v>
      </c>
      <c r="B3203" s="71" t="s">
        <v>418</v>
      </c>
      <c r="C3203" t="s">
        <v>15</v>
      </c>
      <c r="D3203" s="71" t="s">
        <v>202</v>
      </c>
      <c r="E3203" s="70">
        <f t="shared" si="6"/>
        <v>0</v>
      </c>
      <c r="F3203" s="70" t="s">
        <v>427</v>
      </c>
      <c r="G3203" s="75" t="s">
        <v>431</v>
      </c>
    </row>
    <row r="3204" spans="1:7">
      <c r="A3204" s="71">
        <v>1990</v>
      </c>
      <c r="B3204" s="71" t="s">
        <v>418</v>
      </c>
      <c r="C3204" t="s">
        <v>16</v>
      </c>
      <c r="D3204" s="71" t="s">
        <v>202</v>
      </c>
      <c r="E3204" s="70">
        <f t="shared" si="6"/>
        <v>0</v>
      </c>
      <c r="F3204" s="70" t="s">
        <v>427</v>
      </c>
      <c r="G3204" s="75" t="s">
        <v>431</v>
      </c>
    </row>
    <row r="3205" spans="1:7">
      <c r="A3205" s="71">
        <v>1990</v>
      </c>
      <c r="B3205" s="71" t="s">
        <v>418</v>
      </c>
      <c r="C3205" t="s">
        <v>17</v>
      </c>
      <c r="D3205" s="71" t="s">
        <v>202</v>
      </c>
      <c r="E3205" s="70">
        <f t="shared" si="6"/>
        <v>188</v>
      </c>
      <c r="F3205" s="70" t="s">
        <v>427</v>
      </c>
      <c r="G3205" s="75" t="s">
        <v>428</v>
      </c>
    </row>
    <row r="3206" spans="1:7">
      <c r="A3206" s="71">
        <v>1990</v>
      </c>
      <c r="B3206" s="71" t="s">
        <v>418</v>
      </c>
      <c r="C3206" t="s">
        <v>18</v>
      </c>
      <c r="D3206" s="71" t="s">
        <v>202</v>
      </c>
      <c r="E3206" s="70">
        <f t="shared" si="6"/>
        <v>192</v>
      </c>
      <c r="F3206" s="70" t="s">
        <v>432</v>
      </c>
      <c r="G3206" s="75" t="s">
        <v>430</v>
      </c>
    </row>
    <row r="3207" spans="1:7">
      <c r="A3207" s="71">
        <v>1990</v>
      </c>
      <c r="B3207" s="71" t="s">
        <v>418</v>
      </c>
      <c r="C3207" t="s">
        <v>19</v>
      </c>
      <c r="D3207" s="71" t="s">
        <v>202</v>
      </c>
      <c r="E3207" s="70">
        <f t="shared" si="6"/>
        <v>916</v>
      </c>
      <c r="F3207" s="70" t="s">
        <v>427</v>
      </c>
      <c r="G3207" s="75" t="s">
        <v>430</v>
      </c>
    </row>
    <row r="3208" spans="1:7">
      <c r="A3208" s="71">
        <v>1990</v>
      </c>
      <c r="B3208" s="71" t="s">
        <v>418</v>
      </c>
      <c r="C3208" t="s">
        <v>20</v>
      </c>
      <c r="D3208" s="71" t="s">
        <v>202</v>
      </c>
      <c r="E3208" s="70">
        <f t="shared" si="6"/>
        <v>401</v>
      </c>
      <c r="F3208" s="70" t="s">
        <v>432</v>
      </c>
      <c r="G3208" s="75" t="s">
        <v>430</v>
      </c>
    </row>
    <row r="3209" spans="1:7">
      <c r="A3209" s="71">
        <v>1990</v>
      </c>
      <c r="B3209" s="71" t="s">
        <v>418</v>
      </c>
      <c r="C3209" t="s">
        <v>21</v>
      </c>
      <c r="D3209" s="71" t="s">
        <v>202</v>
      </c>
      <c r="E3209" s="70">
        <f t="shared" si="6"/>
        <v>579</v>
      </c>
      <c r="F3209" s="70" t="s">
        <v>434</v>
      </c>
      <c r="G3209" s="75" t="s">
        <v>422</v>
      </c>
    </row>
    <row r="3210" spans="1:7">
      <c r="A3210" s="71">
        <v>1990</v>
      </c>
      <c r="B3210" s="71" t="s">
        <v>418</v>
      </c>
      <c r="C3210" t="s">
        <v>421</v>
      </c>
      <c r="D3210" s="71" t="s">
        <v>202</v>
      </c>
      <c r="E3210" s="70">
        <f t="shared" si="6"/>
        <v>43230</v>
      </c>
      <c r="F3210" s="70" t="s">
        <v>427</v>
      </c>
      <c r="G3210" s="75" t="s">
        <v>433</v>
      </c>
    </row>
    <row r="3211" spans="1:7">
      <c r="A3211" s="71">
        <v>1990</v>
      </c>
      <c r="B3211" s="71" t="s">
        <v>418</v>
      </c>
      <c r="C3211" t="s">
        <v>22</v>
      </c>
      <c r="D3211" s="71" t="s">
        <v>202</v>
      </c>
      <c r="E3211" s="70">
        <f t="shared" si="6"/>
        <v>5333</v>
      </c>
      <c r="F3211" s="70" t="s">
        <v>427</v>
      </c>
      <c r="G3211" s="75" t="s">
        <v>433</v>
      </c>
    </row>
    <row r="3212" spans="1:7">
      <c r="A3212" s="71">
        <v>1990</v>
      </c>
      <c r="B3212" s="71" t="s">
        <v>418</v>
      </c>
      <c r="C3212" t="s">
        <v>23</v>
      </c>
      <c r="D3212" s="71" t="s">
        <v>202</v>
      </c>
      <c r="E3212" s="70">
        <f t="shared" si="6"/>
        <v>37897</v>
      </c>
      <c r="F3212" s="70" t="s">
        <v>427</v>
      </c>
      <c r="G3212" s="75" t="s">
        <v>433</v>
      </c>
    </row>
    <row r="3213" spans="1:7">
      <c r="A3213" s="71">
        <v>1990</v>
      </c>
      <c r="B3213" s="71" t="s">
        <v>418</v>
      </c>
      <c r="C3213" t="s">
        <v>24</v>
      </c>
      <c r="D3213" s="71" t="s">
        <v>202</v>
      </c>
      <c r="E3213" s="70">
        <f t="shared" si="6"/>
        <v>4106</v>
      </c>
      <c r="F3213" s="70" t="s">
        <v>435</v>
      </c>
      <c r="G3213" s="75" t="s">
        <v>436</v>
      </c>
    </row>
    <row r="3214" spans="1:7">
      <c r="A3214" s="71">
        <v>1990</v>
      </c>
      <c r="B3214" s="71" t="s">
        <v>418</v>
      </c>
      <c r="C3214" t="s">
        <v>25</v>
      </c>
      <c r="D3214" s="71" t="s">
        <v>202</v>
      </c>
      <c r="E3214" s="70">
        <f t="shared" si="6"/>
        <v>2311</v>
      </c>
      <c r="F3214" s="70" t="s">
        <v>434</v>
      </c>
      <c r="G3214" s="75" t="s">
        <v>437</v>
      </c>
    </row>
    <row r="3215" spans="1:7">
      <c r="A3215" s="71">
        <v>1990</v>
      </c>
      <c r="B3215" s="71" t="s">
        <v>418</v>
      </c>
      <c r="C3215" t="s">
        <v>26</v>
      </c>
      <c r="D3215" s="71" t="s">
        <v>202</v>
      </c>
      <c r="E3215" s="70">
        <f t="shared" si="6"/>
        <v>2068</v>
      </c>
      <c r="F3215" s="70" t="s">
        <v>427</v>
      </c>
      <c r="G3215" s="75" t="s">
        <v>69</v>
      </c>
    </row>
    <row r="3216" spans="1:7">
      <c r="A3216" s="71">
        <v>1990</v>
      </c>
      <c r="B3216" s="71" t="s">
        <v>418</v>
      </c>
      <c r="C3216" t="s">
        <v>27</v>
      </c>
      <c r="D3216" s="71" t="s">
        <v>202</v>
      </c>
      <c r="E3216" s="70">
        <f t="shared" si="6"/>
        <v>16408</v>
      </c>
      <c r="F3216" s="70" t="s">
        <v>427</v>
      </c>
      <c r="G3216" s="75" t="s">
        <v>69</v>
      </c>
    </row>
    <row r="3217" spans="1:7">
      <c r="A3217" s="71">
        <v>1990</v>
      </c>
      <c r="B3217" s="71" t="s">
        <v>418</v>
      </c>
      <c r="C3217" t="s">
        <v>28</v>
      </c>
      <c r="D3217" s="71" t="s">
        <v>202</v>
      </c>
      <c r="E3217" s="70">
        <f t="shared" si="6"/>
        <v>0</v>
      </c>
      <c r="F3217" s="70" t="s">
        <v>422</v>
      </c>
      <c r="G3217" s="76" t="s">
        <v>422</v>
      </c>
    </row>
    <row r="3218" spans="1:7">
      <c r="A3218" s="71">
        <v>1990</v>
      </c>
      <c r="B3218" s="71" t="s">
        <v>418</v>
      </c>
      <c r="C3218" t="s">
        <v>29</v>
      </c>
      <c r="D3218" s="71" t="s">
        <v>202</v>
      </c>
      <c r="E3218" s="70">
        <f t="shared" si="6"/>
        <v>0</v>
      </c>
      <c r="F3218" s="70" t="s">
        <v>422</v>
      </c>
      <c r="G3218" s="76" t="s">
        <v>422</v>
      </c>
    </row>
    <row r="3219" spans="1:7">
      <c r="A3219" s="71">
        <v>1990</v>
      </c>
      <c r="B3219" s="71" t="s">
        <v>418</v>
      </c>
      <c r="C3219" t="s">
        <v>30</v>
      </c>
      <c r="D3219" s="71" t="s">
        <v>202</v>
      </c>
      <c r="E3219" s="70">
        <f t="shared" si="6"/>
        <v>0</v>
      </c>
      <c r="F3219" s="70" t="s">
        <v>422</v>
      </c>
      <c r="G3219" s="76" t="s">
        <v>422</v>
      </c>
    </row>
    <row r="3220" spans="1:7">
      <c r="A3220" s="71">
        <v>1990</v>
      </c>
      <c r="B3220" s="71" t="s">
        <v>418</v>
      </c>
      <c r="C3220" t="s">
        <v>31</v>
      </c>
      <c r="D3220" s="71" t="s">
        <v>202</v>
      </c>
      <c r="E3220" s="70">
        <f t="shared" si="6"/>
        <v>0</v>
      </c>
      <c r="F3220" s="70" t="s">
        <v>422</v>
      </c>
      <c r="G3220" s="76" t="s">
        <v>422</v>
      </c>
    </row>
    <row r="3221" spans="1:7">
      <c r="A3221" s="71">
        <v>1990</v>
      </c>
      <c r="B3221" s="71" t="s">
        <v>418</v>
      </c>
      <c r="C3221" t="s">
        <v>32</v>
      </c>
      <c r="D3221" s="71" t="s">
        <v>202</v>
      </c>
      <c r="E3221" s="70">
        <f t="shared" si="6"/>
        <v>0</v>
      </c>
      <c r="F3221" s="70" t="s">
        <v>422</v>
      </c>
      <c r="G3221" s="76" t="s">
        <v>422</v>
      </c>
    </row>
    <row r="3222" spans="1:7">
      <c r="A3222" s="71">
        <v>1990</v>
      </c>
      <c r="B3222" s="71" t="s">
        <v>418</v>
      </c>
      <c r="C3222" t="s">
        <v>33</v>
      </c>
      <c r="D3222" s="71" t="s">
        <v>202</v>
      </c>
      <c r="E3222" s="70">
        <f t="shared" si="6"/>
        <v>0</v>
      </c>
      <c r="F3222" s="70" t="s">
        <v>422</v>
      </c>
      <c r="G3222" s="76" t="s">
        <v>422</v>
      </c>
    </row>
    <row r="3223" spans="1:7">
      <c r="A3223" s="71">
        <v>1990</v>
      </c>
      <c r="B3223" s="71" t="s">
        <v>418</v>
      </c>
      <c r="C3223" t="s">
        <v>34</v>
      </c>
      <c r="D3223" s="71" t="s">
        <v>202</v>
      </c>
      <c r="E3223" s="70">
        <f t="shared" ref="E3223:E3286" si="7">IF(E1837="N/A","N/A",IF(E451="N/A","N/A",E451-E1837))</f>
        <v>804</v>
      </c>
      <c r="F3223" s="70" t="s">
        <v>432</v>
      </c>
      <c r="G3223" s="76" t="s">
        <v>443</v>
      </c>
    </row>
    <row r="3224" spans="1:7">
      <c r="A3224" s="71">
        <v>1990</v>
      </c>
      <c r="B3224" s="71" t="s">
        <v>418</v>
      </c>
      <c r="C3224" t="s">
        <v>35</v>
      </c>
      <c r="D3224" s="71" t="s">
        <v>202</v>
      </c>
      <c r="E3224" s="70">
        <f t="shared" si="7"/>
        <v>0</v>
      </c>
      <c r="F3224" s="70" t="s">
        <v>432</v>
      </c>
      <c r="G3224" s="75" t="s">
        <v>439</v>
      </c>
    </row>
    <row r="3225" spans="1:7">
      <c r="A3225" s="71">
        <v>1990</v>
      </c>
      <c r="B3225" s="71" t="s">
        <v>418</v>
      </c>
      <c r="C3225" t="s">
        <v>36</v>
      </c>
      <c r="D3225" s="71" t="s">
        <v>202</v>
      </c>
      <c r="E3225" s="70">
        <f t="shared" si="7"/>
        <v>0</v>
      </c>
      <c r="F3225" s="70" t="s">
        <v>432</v>
      </c>
      <c r="G3225" s="75" t="s">
        <v>439</v>
      </c>
    </row>
    <row r="3226" spans="1:7">
      <c r="A3226" s="71">
        <v>1990</v>
      </c>
      <c r="B3226" s="71" t="s">
        <v>418</v>
      </c>
      <c r="C3226" t="s">
        <v>37</v>
      </c>
      <c r="D3226" s="71" t="s">
        <v>202</v>
      </c>
      <c r="E3226" s="70">
        <f t="shared" si="7"/>
        <v>0</v>
      </c>
      <c r="F3226" s="70" t="s">
        <v>432</v>
      </c>
      <c r="G3226" s="75" t="s">
        <v>439</v>
      </c>
    </row>
    <row r="3227" spans="1:7">
      <c r="A3227" s="71">
        <v>1990</v>
      </c>
      <c r="B3227" s="71" t="s">
        <v>418</v>
      </c>
      <c r="C3227" t="s">
        <v>38</v>
      </c>
      <c r="D3227" s="71" t="s">
        <v>202</v>
      </c>
      <c r="E3227" s="70">
        <f t="shared" si="7"/>
        <v>0</v>
      </c>
      <c r="F3227" s="70" t="s">
        <v>432</v>
      </c>
      <c r="G3227" s="75" t="s">
        <v>440</v>
      </c>
    </row>
    <row r="3228" spans="1:7">
      <c r="A3228" s="71">
        <v>1990</v>
      </c>
      <c r="B3228" s="71" t="s">
        <v>418</v>
      </c>
      <c r="C3228" t="s">
        <v>39</v>
      </c>
      <c r="D3228" s="71" t="s">
        <v>202</v>
      </c>
      <c r="E3228" s="70">
        <f t="shared" si="7"/>
        <v>0</v>
      </c>
      <c r="F3228" s="70" t="s">
        <v>432</v>
      </c>
      <c r="G3228" s="75" t="s">
        <v>440</v>
      </c>
    </row>
    <row r="3229" spans="1:7">
      <c r="A3229" s="71">
        <v>1990</v>
      </c>
      <c r="B3229" s="71" t="s">
        <v>418</v>
      </c>
      <c r="C3229" t="s">
        <v>40</v>
      </c>
      <c r="D3229" s="71" t="s">
        <v>202</v>
      </c>
      <c r="E3229" s="70">
        <f t="shared" si="7"/>
        <v>0</v>
      </c>
      <c r="F3229" s="70" t="s">
        <v>432</v>
      </c>
      <c r="G3229" s="75" t="s">
        <v>440</v>
      </c>
    </row>
    <row r="3230" spans="1:7">
      <c r="A3230" s="71">
        <v>1990</v>
      </c>
      <c r="B3230" s="71" t="s">
        <v>418</v>
      </c>
      <c r="C3230" t="s">
        <v>208</v>
      </c>
      <c r="D3230" s="71" t="s">
        <v>202</v>
      </c>
      <c r="E3230" s="70">
        <f t="shared" si="7"/>
        <v>804</v>
      </c>
      <c r="F3230" s="70" t="s">
        <v>432</v>
      </c>
      <c r="G3230" s="75" t="s">
        <v>441</v>
      </c>
    </row>
    <row r="3231" spans="1:7">
      <c r="A3231" s="71">
        <v>1990</v>
      </c>
      <c r="B3231" s="71" t="s">
        <v>418</v>
      </c>
      <c r="C3231" t="s">
        <v>42</v>
      </c>
      <c r="D3231" s="71" t="s">
        <v>202</v>
      </c>
      <c r="E3231" s="70">
        <f t="shared" si="7"/>
        <v>372</v>
      </c>
      <c r="F3231" s="70" t="s">
        <v>432</v>
      </c>
      <c r="G3231" s="75" t="s">
        <v>237</v>
      </c>
    </row>
    <row r="3232" spans="1:7">
      <c r="A3232" s="71">
        <v>1990</v>
      </c>
      <c r="B3232" s="71" t="s">
        <v>418</v>
      </c>
      <c r="C3232" t="s">
        <v>43</v>
      </c>
      <c r="D3232" s="71" t="s">
        <v>202</v>
      </c>
      <c r="E3232" s="70">
        <f t="shared" si="7"/>
        <v>658</v>
      </c>
      <c r="F3232" s="70" t="s">
        <v>432</v>
      </c>
      <c r="G3232" s="75" t="s">
        <v>438</v>
      </c>
    </row>
    <row r="3233" spans="1:7">
      <c r="A3233" s="71">
        <v>1990</v>
      </c>
      <c r="B3233" s="71" t="s">
        <v>418</v>
      </c>
      <c r="C3233" t="s">
        <v>44</v>
      </c>
      <c r="D3233" s="71" t="s">
        <v>202</v>
      </c>
      <c r="E3233" s="70">
        <f t="shared" si="7"/>
        <v>164568</v>
      </c>
      <c r="F3233" s="70" t="s">
        <v>442</v>
      </c>
      <c r="G3233" s="75" t="s">
        <v>71</v>
      </c>
    </row>
    <row r="3234" spans="1:7">
      <c r="A3234" s="71">
        <v>1990</v>
      </c>
      <c r="B3234" s="71" t="s">
        <v>418</v>
      </c>
      <c r="C3234" t="s">
        <v>45</v>
      </c>
      <c r="D3234" s="71" t="s">
        <v>202</v>
      </c>
      <c r="E3234" s="70">
        <f t="shared" si="7"/>
        <v>0</v>
      </c>
      <c r="F3234" s="70" t="s">
        <v>422</v>
      </c>
      <c r="G3234" s="75" t="s">
        <v>422</v>
      </c>
    </row>
    <row r="3235" spans="1:7">
      <c r="A3235" s="71">
        <v>1990</v>
      </c>
      <c r="B3235" s="71" t="s">
        <v>418</v>
      </c>
      <c r="C3235" t="s">
        <v>46</v>
      </c>
      <c r="D3235" s="71" t="s">
        <v>202</v>
      </c>
      <c r="E3235" s="70">
        <f t="shared" si="7"/>
        <v>33063</v>
      </c>
      <c r="F3235" s="70" t="s">
        <v>425</v>
      </c>
      <c r="G3235" s="75" t="s">
        <v>426</v>
      </c>
    </row>
    <row r="3236" spans="1:7">
      <c r="A3236" s="71">
        <v>1991</v>
      </c>
      <c r="B3236" s="71" t="s">
        <v>418</v>
      </c>
      <c r="C3236" t="s">
        <v>5</v>
      </c>
      <c r="D3236" s="71" t="s">
        <v>202</v>
      </c>
      <c r="E3236" s="70">
        <f t="shared" si="7"/>
        <v>286631</v>
      </c>
      <c r="F3236" s="70"/>
    </row>
    <row r="3237" spans="1:7">
      <c r="A3237" s="71">
        <v>1991</v>
      </c>
      <c r="B3237" s="71" t="s">
        <v>418</v>
      </c>
      <c r="C3237" t="s">
        <v>6</v>
      </c>
      <c r="D3237" s="71" t="s">
        <v>202</v>
      </c>
      <c r="E3237" s="70">
        <f t="shared" si="7"/>
        <v>5841</v>
      </c>
      <c r="F3237" s="70" t="s">
        <v>425</v>
      </c>
      <c r="G3237" s="75" t="s">
        <v>426</v>
      </c>
    </row>
    <row r="3238" spans="1:7">
      <c r="A3238" s="71">
        <v>1991</v>
      </c>
      <c r="B3238" s="71" t="s">
        <v>418</v>
      </c>
      <c r="C3238" t="s">
        <v>7</v>
      </c>
      <c r="D3238" s="71" t="s">
        <v>202</v>
      </c>
      <c r="E3238" s="70">
        <f t="shared" si="7"/>
        <v>1496</v>
      </c>
      <c r="F3238" s="70" t="s">
        <v>425</v>
      </c>
      <c r="G3238" s="75" t="s">
        <v>426</v>
      </c>
    </row>
    <row r="3239" spans="1:7">
      <c r="A3239" s="71">
        <v>1991</v>
      </c>
      <c r="B3239" s="71" t="s">
        <v>418</v>
      </c>
      <c r="C3239" t="s">
        <v>8</v>
      </c>
      <c r="D3239" s="71" t="s">
        <v>202</v>
      </c>
      <c r="E3239" s="70">
        <f t="shared" si="7"/>
        <v>2321</v>
      </c>
      <c r="F3239" s="70" t="s">
        <v>427</v>
      </c>
      <c r="G3239" s="75" t="s">
        <v>428</v>
      </c>
    </row>
    <row r="3240" spans="1:7">
      <c r="A3240" s="71">
        <v>1991</v>
      </c>
      <c r="B3240" s="71" t="s">
        <v>418</v>
      </c>
      <c r="C3240" t="s">
        <v>9</v>
      </c>
      <c r="D3240" s="71" t="s">
        <v>202</v>
      </c>
      <c r="E3240" s="70">
        <f t="shared" si="7"/>
        <v>25205</v>
      </c>
      <c r="F3240" s="70" t="s">
        <v>429</v>
      </c>
      <c r="G3240" s="75" t="s">
        <v>422</v>
      </c>
    </row>
    <row r="3241" spans="1:7">
      <c r="A3241" s="71">
        <v>1991</v>
      </c>
      <c r="B3241" s="71" t="s">
        <v>418</v>
      </c>
      <c r="C3241" t="s">
        <v>10</v>
      </c>
      <c r="D3241" s="71" t="s">
        <v>202</v>
      </c>
      <c r="E3241" s="70">
        <f t="shared" si="7"/>
        <v>2809</v>
      </c>
      <c r="F3241" s="70" t="s">
        <v>427</v>
      </c>
      <c r="G3241" s="75" t="s">
        <v>428</v>
      </c>
    </row>
    <row r="3242" spans="1:7">
      <c r="A3242" s="71">
        <v>1991</v>
      </c>
      <c r="B3242" s="71" t="s">
        <v>418</v>
      </c>
      <c r="C3242" t="s">
        <v>11</v>
      </c>
      <c r="D3242" s="71" t="s">
        <v>202</v>
      </c>
      <c r="E3242" s="70">
        <f t="shared" si="7"/>
        <v>2809</v>
      </c>
      <c r="F3242" s="70" t="s">
        <v>427</v>
      </c>
      <c r="G3242" s="75" t="s">
        <v>428</v>
      </c>
    </row>
    <row r="3243" spans="1:7">
      <c r="A3243" s="71">
        <v>1991</v>
      </c>
      <c r="B3243" s="71" t="s">
        <v>418</v>
      </c>
      <c r="C3243" t="s">
        <v>13</v>
      </c>
      <c r="D3243" s="71" t="s">
        <v>202</v>
      </c>
      <c r="E3243" s="70">
        <f t="shared" si="7"/>
        <v>0</v>
      </c>
      <c r="F3243" s="70" t="s">
        <v>427</v>
      </c>
      <c r="G3243" s="75" t="s">
        <v>428</v>
      </c>
    </row>
    <row r="3244" spans="1:7">
      <c r="A3244" s="71">
        <v>1991</v>
      </c>
      <c r="B3244" s="71" t="s">
        <v>418</v>
      </c>
      <c r="C3244" t="s">
        <v>14</v>
      </c>
      <c r="D3244" s="71" t="s">
        <v>202</v>
      </c>
      <c r="E3244" s="70">
        <f t="shared" si="7"/>
        <v>0</v>
      </c>
      <c r="F3244" s="70" t="s">
        <v>427</v>
      </c>
      <c r="G3244" s="75" t="s">
        <v>431</v>
      </c>
    </row>
    <row r="3245" spans="1:7">
      <c r="A3245" s="71">
        <v>1991</v>
      </c>
      <c r="B3245" s="71" t="s">
        <v>418</v>
      </c>
      <c r="C3245" t="s">
        <v>15</v>
      </c>
      <c r="D3245" s="71" t="s">
        <v>202</v>
      </c>
      <c r="E3245" s="70">
        <f t="shared" si="7"/>
        <v>0</v>
      </c>
      <c r="F3245" s="70" t="s">
        <v>427</v>
      </c>
      <c r="G3245" s="75" t="s">
        <v>431</v>
      </c>
    </row>
    <row r="3246" spans="1:7">
      <c r="A3246" s="71">
        <v>1991</v>
      </c>
      <c r="B3246" s="71" t="s">
        <v>418</v>
      </c>
      <c r="C3246" t="s">
        <v>16</v>
      </c>
      <c r="D3246" s="71" t="s">
        <v>202</v>
      </c>
      <c r="E3246" s="70">
        <f t="shared" si="7"/>
        <v>0</v>
      </c>
      <c r="F3246" s="70" t="s">
        <v>427</v>
      </c>
      <c r="G3246" s="75" t="s">
        <v>431</v>
      </c>
    </row>
    <row r="3247" spans="1:7">
      <c r="A3247" s="71">
        <v>1991</v>
      </c>
      <c r="B3247" s="71" t="s">
        <v>418</v>
      </c>
      <c r="C3247" t="s">
        <v>17</v>
      </c>
      <c r="D3247" s="71" t="s">
        <v>202</v>
      </c>
      <c r="E3247" s="70">
        <f t="shared" si="7"/>
        <v>201</v>
      </c>
      <c r="F3247" s="70" t="s">
        <v>427</v>
      </c>
      <c r="G3247" s="75" t="s">
        <v>428</v>
      </c>
    </row>
    <row r="3248" spans="1:7">
      <c r="A3248" s="71">
        <v>1991</v>
      </c>
      <c r="B3248" s="71" t="s">
        <v>418</v>
      </c>
      <c r="C3248" t="s">
        <v>18</v>
      </c>
      <c r="D3248" s="71" t="s">
        <v>202</v>
      </c>
      <c r="E3248" s="70">
        <f t="shared" si="7"/>
        <v>220</v>
      </c>
      <c r="F3248" s="70" t="s">
        <v>432</v>
      </c>
      <c r="G3248" s="75" t="s">
        <v>430</v>
      </c>
    </row>
    <row r="3249" spans="1:7">
      <c r="A3249" s="71">
        <v>1991</v>
      </c>
      <c r="B3249" s="71" t="s">
        <v>418</v>
      </c>
      <c r="C3249" t="s">
        <v>19</v>
      </c>
      <c r="D3249" s="71" t="s">
        <v>202</v>
      </c>
      <c r="E3249" s="70">
        <f t="shared" si="7"/>
        <v>1119</v>
      </c>
      <c r="F3249" s="70" t="s">
        <v>427</v>
      </c>
      <c r="G3249" s="75" t="s">
        <v>430</v>
      </c>
    </row>
    <row r="3250" spans="1:7">
      <c r="A3250" s="71">
        <v>1991</v>
      </c>
      <c r="B3250" s="71" t="s">
        <v>418</v>
      </c>
      <c r="C3250" t="s">
        <v>20</v>
      </c>
      <c r="D3250" s="71" t="s">
        <v>202</v>
      </c>
      <c r="E3250" s="70">
        <f t="shared" si="7"/>
        <v>490</v>
      </c>
      <c r="F3250" s="70" t="s">
        <v>432</v>
      </c>
      <c r="G3250" s="75" t="s">
        <v>430</v>
      </c>
    </row>
    <row r="3251" spans="1:7">
      <c r="A3251" s="71">
        <v>1991</v>
      </c>
      <c r="B3251" s="71" t="s">
        <v>418</v>
      </c>
      <c r="C3251" t="s">
        <v>21</v>
      </c>
      <c r="D3251" s="71" t="s">
        <v>202</v>
      </c>
      <c r="E3251" s="70">
        <f t="shared" si="7"/>
        <v>604</v>
      </c>
      <c r="F3251" s="70" t="s">
        <v>434</v>
      </c>
      <c r="G3251" s="75" t="s">
        <v>422</v>
      </c>
    </row>
    <row r="3252" spans="1:7">
      <c r="A3252" s="71">
        <v>1991</v>
      </c>
      <c r="B3252" s="71" t="s">
        <v>418</v>
      </c>
      <c r="C3252" t="s">
        <v>421</v>
      </c>
      <c r="D3252" s="71" t="s">
        <v>202</v>
      </c>
      <c r="E3252" s="70">
        <f t="shared" si="7"/>
        <v>45884</v>
      </c>
      <c r="F3252" s="70" t="s">
        <v>427</v>
      </c>
      <c r="G3252" s="75" t="s">
        <v>433</v>
      </c>
    </row>
    <row r="3253" spans="1:7">
      <c r="A3253" s="71">
        <v>1991</v>
      </c>
      <c r="B3253" s="71" t="s">
        <v>418</v>
      </c>
      <c r="C3253" t="s">
        <v>22</v>
      </c>
      <c r="D3253" s="71" t="s">
        <v>202</v>
      </c>
      <c r="E3253" s="70">
        <f t="shared" si="7"/>
        <v>6068</v>
      </c>
      <c r="F3253" s="70" t="s">
        <v>427</v>
      </c>
      <c r="G3253" s="75" t="s">
        <v>433</v>
      </c>
    </row>
    <row r="3254" spans="1:7">
      <c r="A3254" s="71">
        <v>1991</v>
      </c>
      <c r="B3254" s="71" t="s">
        <v>418</v>
      </c>
      <c r="C3254" t="s">
        <v>23</v>
      </c>
      <c r="D3254" s="71" t="s">
        <v>202</v>
      </c>
      <c r="E3254" s="70">
        <f t="shared" si="7"/>
        <v>39816</v>
      </c>
      <c r="F3254" s="70" t="s">
        <v>427</v>
      </c>
      <c r="G3254" s="75" t="s">
        <v>433</v>
      </c>
    </row>
    <row r="3255" spans="1:7">
      <c r="A3255" s="71">
        <v>1991</v>
      </c>
      <c r="B3255" s="71" t="s">
        <v>418</v>
      </c>
      <c r="C3255" t="s">
        <v>24</v>
      </c>
      <c r="D3255" s="71" t="s">
        <v>202</v>
      </c>
      <c r="E3255" s="70">
        <f t="shared" si="7"/>
        <v>3913</v>
      </c>
      <c r="F3255" s="70" t="s">
        <v>435</v>
      </c>
      <c r="G3255" s="75" t="s">
        <v>436</v>
      </c>
    </row>
    <row r="3256" spans="1:7">
      <c r="A3256" s="71">
        <v>1991</v>
      </c>
      <c r="B3256" s="71" t="s">
        <v>418</v>
      </c>
      <c r="C3256" t="s">
        <v>25</v>
      </c>
      <c r="D3256" s="71" t="s">
        <v>202</v>
      </c>
      <c r="E3256" s="70">
        <f t="shared" si="7"/>
        <v>2661</v>
      </c>
      <c r="F3256" s="70" t="s">
        <v>434</v>
      </c>
      <c r="G3256" s="75" t="s">
        <v>437</v>
      </c>
    </row>
    <row r="3257" spans="1:7">
      <c r="A3257" s="71">
        <v>1991</v>
      </c>
      <c r="B3257" s="71" t="s">
        <v>418</v>
      </c>
      <c r="C3257" t="s">
        <v>26</v>
      </c>
      <c r="D3257" s="71" t="s">
        <v>202</v>
      </c>
      <c r="E3257" s="70">
        <f t="shared" si="7"/>
        <v>2059</v>
      </c>
      <c r="F3257" s="70" t="s">
        <v>427</v>
      </c>
      <c r="G3257" s="75" t="s">
        <v>69</v>
      </c>
    </row>
    <row r="3258" spans="1:7">
      <c r="A3258" s="71">
        <v>1991</v>
      </c>
      <c r="B3258" s="71" t="s">
        <v>418</v>
      </c>
      <c r="C3258" t="s">
        <v>27</v>
      </c>
      <c r="D3258" s="71" t="s">
        <v>202</v>
      </c>
      <c r="E3258" s="70">
        <f t="shared" si="7"/>
        <v>16662</v>
      </c>
      <c r="F3258" s="70" t="s">
        <v>427</v>
      </c>
      <c r="G3258" s="75" t="s">
        <v>69</v>
      </c>
    </row>
    <row r="3259" spans="1:7">
      <c r="A3259" s="71">
        <v>1991</v>
      </c>
      <c r="B3259" s="71" t="s">
        <v>418</v>
      </c>
      <c r="C3259" t="s">
        <v>28</v>
      </c>
      <c r="D3259" s="71" t="s">
        <v>202</v>
      </c>
      <c r="E3259" s="70">
        <f t="shared" si="7"/>
        <v>0</v>
      </c>
      <c r="F3259" s="70" t="s">
        <v>422</v>
      </c>
      <c r="G3259" s="76" t="s">
        <v>422</v>
      </c>
    </row>
    <row r="3260" spans="1:7">
      <c r="A3260" s="71">
        <v>1991</v>
      </c>
      <c r="B3260" s="71" t="s">
        <v>418</v>
      </c>
      <c r="C3260" t="s">
        <v>29</v>
      </c>
      <c r="D3260" s="71" t="s">
        <v>202</v>
      </c>
      <c r="E3260" s="70">
        <f t="shared" si="7"/>
        <v>0</v>
      </c>
      <c r="F3260" s="70" t="s">
        <v>422</v>
      </c>
      <c r="G3260" s="76" t="s">
        <v>422</v>
      </c>
    </row>
    <row r="3261" spans="1:7">
      <c r="A3261" s="71">
        <v>1991</v>
      </c>
      <c r="B3261" s="71" t="s">
        <v>418</v>
      </c>
      <c r="C3261" t="s">
        <v>30</v>
      </c>
      <c r="D3261" s="71" t="s">
        <v>202</v>
      </c>
      <c r="E3261" s="70">
        <f t="shared" si="7"/>
        <v>0</v>
      </c>
      <c r="F3261" s="70" t="s">
        <v>422</v>
      </c>
      <c r="G3261" s="76" t="s">
        <v>422</v>
      </c>
    </row>
    <row r="3262" spans="1:7">
      <c r="A3262" s="71">
        <v>1991</v>
      </c>
      <c r="B3262" s="71" t="s">
        <v>418</v>
      </c>
      <c r="C3262" t="s">
        <v>31</v>
      </c>
      <c r="D3262" s="71" t="s">
        <v>202</v>
      </c>
      <c r="E3262" s="70">
        <f t="shared" si="7"/>
        <v>0</v>
      </c>
      <c r="F3262" s="70" t="s">
        <v>422</v>
      </c>
      <c r="G3262" s="76" t="s">
        <v>422</v>
      </c>
    </row>
    <row r="3263" spans="1:7">
      <c r="A3263" s="71">
        <v>1991</v>
      </c>
      <c r="B3263" s="71" t="s">
        <v>418</v>
      </c>
      <c r="C3263" t="s">
        <v>32</v>
      </c>
      <c r="D3263" s="71" t="s">
        <v>202</v>
      </c>
      <c r="E3263" s="70">
        <f t="shared" si="7"/>
        <v>0</v>
      </c>
      <c r="F3263" s="70" t="s">
        <v>422</v>
      </c>
      <c r="G3263" s="76" t="s">
        <v>422</v>
      </c>
    </row>
    <row r="3264" spans="1:7">
      <c r="A3264" s="71">
        <v>1991</v>
      </c>
      <c r="B3264" s="71" t="s">
        <v>418</v>
      </c>
      <c r="C3264" t="s">
        <v>33</v>
      </c>
      <c r="D3264" s="71" t="s">
        <v>202</v>
      </c>
      <c r="E3264" s="70">
        <f t="shared" si="7"/>
        <v>0</v>
      </c>
      <c r="F3264" s="70" t="s">
        <v>422</v>
      </c>
      <c r="G3264" s="76" t="s">
        <v>422</v>
      </c>
    </row>
    <row r="3265" spans="1:7">
      <c r="A3265" s="71">
        <v>1991</v>
      </c>
      <c r="B3265" s="71" t="s">
        <v>418</v>
      </c>
      <c r="C3265" t="s">
        <v>34</v>
      </c>
      <c r="D3265" s="71" t="s">
        <v>202</v>
      </c>
      <c r="E3265" s="70">
        <f t="shared" si="7"/>
        <v>865</v>
      </c>
      <c r="F3265" s="70" t="s">
        <v>432</v>
      </c>
      <c r="G3265" s="76" t="s">
        <v>443</v>
      </c>
    </row>
    <row r="3266" spans="1:7">
      <c r="A3266" s="71">
        <v>1991</v>
      </c>
      <c r="B3266" s="71" t="s">
        <v>418</v>
      </c>
      <c r="C3266" t="s">
        <v>35</v>
      </c>
      <c r="D3266" s="71" t="s">
        <v>202</v>
      </c>
      <c r="E3266" s="70">
        <f t="shared" si="7"/>
        <v>0</v>
      </c>
      <c r="F3266" s="70" t="s">
        <v>432</v>
      </c>
      <c r="G3266" s="75" t="s">
        <v>439</v>
      </c>
    </row>
    <row r="3267" spans="1:7">
      <c r="A3267" s="71">
        <v>1991</v>
      </c>
      <c r="B3267" s="71" t="s">
        <v>418</v>
      </c>
      <c r="C3267" t="s">
        <v>36</v>
      </c>
      <c r="D3267" s="71" t="s">
        <v>202</v>
      </c>
      <c r="E3267" s="70">
        <f t="shared" si="7"/>
        <v>0</v>
      </c>
      <c r="F3267" s="70" t="s">
        <v>432</v>
      </c>
      <c r="G3267" s="75" t="s">
        <v>439</v>
      </c>
    </row>
    <row r="3268" spans="1:7">
      <c r="A3268" s="71">
        <v>1991</v>
      </c>
      <c r="B3268" s="71" t="s">
        <v>418</v>
      </c>
      <c r="C3268" t="s">
        <v>37</v>
      </c>
      <c r="D3268" s="71" t="s">
        <v>202</v>
      </c>
      <c r="E3268" s="70">
        <f t="shared" si="7"/>
        <v>0</v>
      </c>
      <c r="F3268" s="70" t="s">
        <v>432</v>
      </c>
      <c r="G3268" s="75" t="s">
        <v>439</v>
      </c>
    </row>
    <row r="3269" spans="1:7">
      <c r="A3269" s="71">
        <v>1991</v>
      </c>
      <c r="B3269" s="71" t="s">
        <v>418</v>
      </c>
      <c r="C3269" t="s">
        <v>38</v>
      </c>
      <c r="D3269" s="71" t="s">
        <v>202</v>
      </c>
      <c r="E3269" s="70">
        <f t="shared" si="7"/>
        <v>0</v>
      </c>
      <c r="F3269" s="70" t="s">
        <v>432</v>
      </c>
      <c r="G3269" s="75" t="s">
        <v>440</v>
      </c>
    </row>
    <row r="3270" spans="1:7">
      <c r="A3270" s="71">
        <v>1991</v>
      </c>
      <c r="B3270" s="71" t="s">
        <v>418</v>
      </c>
      <c r="C3270" t="s">
        <v>39</v>
      </c>
      <c r="D3270" s="71" t="s">
        <v>202</v>
      </c>
      <c r="E3270" s="70">
        <f t="shared" si="7"/>
        <v>0</v>
      </c>
      <c r="F3270" s="70" t="s">
        <v>432</v>
      </c>
      <c r="G3270" s="75" t="s">
        <v>440</v>
      </c>
    </row>
    <row r="3271" spans="1:7">
      <c r="A3271" s="71">
        <v>1991</v>
      </c>
      <c r="B3271" s="71" t="s">
        <v>418</v>
      </c>
      <c r="C3271" t="s">
        <v>40</v>
      </c>
      <c r="D3271" s="71" t="s">
        <v>202</v>
      </c>
      <c r="E3271" s="70">
        <f t="shared" si="7"/>
        <v>0</v>
      </c>
      <c r="F3271" s="70" t="s">
        <v>432</v>
      </c>
      <c r="G3271" s="75" t="s">
        <v>440</v>
      </c>
    </row>
    <row r="3272" spans="1:7">
      <c r="A3272" s="71">
        <v>1991</v>
      </c>
      <c r="B3272" s="71" t="s">
        <v>418</v>
      </c>
      <c r="C3272" t="s">
        <v>208</v>
      </c>
      <c r="D3272" s="71" t="s">
        <v>202</v>
      </c>
      <c r="E3272" s="70">
        <f t="shared" si="7"/>
        <v>865</v>
      </c>
      <c r="F3272" s="70" t="s">
        <v>432</v>
      </c>
      <c r="G3272" s="75" t="s">
        <v>441</v>
      </c>
    </row>
    <row r="3273" spans="1:7">
      <c r="A3273" s="71">
        <v>1991</v>
      </c>
      <c r="B3273" s="71" t="s">
        <v>418</v>
      </c>
      <c r="C3273" t="s">
        <v>42</v>
      </c>
      <c r="D3273" s="71" t="s">
        <v>202</v>
      </c>
      <c r="E3273" s="70">
        <f t="shared" si="7"/>
        <v>406</v>
      </c>
      <c r="F3273" s="70" t="s">
        <v>432</v>
      </c>
      <c r="G3273" s="75" t="s">
        <v>237</v>
      </c>
    </row>
    <row r="3274" spans="1:7">
      <c r="A3274" s="71">
        <v>1991</v>
      </c>
      <c r="B3274" s="71" t="s">
        <v>418</v>
      </c>
      <c r="C3274" t="s">
        <v>43</v>
      </c>
      <c r="D3274" s="71" t="s">
        <v>202</v>
      </c>
      <c r="E3274" s="70">
        <f t="shared" si="7"/>
        <v>704</v>
      </c>
      <c r="F3274" s="70" t="s">
        <v>432</v>
      </c>
      <c r="G3274" s="75" t="s">
        <v>438</v>
      </c>
    </row>
    <row r="3275" spans="1:7">
      <c r="A3275" s="71">
        <v>1991</v>
      </c>
      <c r="B3275" s="71" t="s">
        <v>418</v>
      </c>
      <c r="C3275" t="s">
        <v>44</v>
      </c>
      <c r="D3275" s="71" t="s">
        <v>202</v>
      </c>
      <c r="E3275" s="70">
        <f t="shared" si="7"/>
        <v>158858</v>
      </c>
      <c r="F3275" s="70" t="s">
        <v>442</v>
      </c>
      <c r="G3275" s="75" t="s">
        <v>71</v>
      </c>
    </row>
    <row r="3276" spans="1:7">
      <c r="A3276" s="71">
        <v>1991</v>
      </c>
      <c r="B3276" s="71" t="s">
        <v>418</v>
      </c>
      <c r="C3276" t="s">
        <v>45</v>
      </c>
      <c r="D3276" s="71" t="s">
        <v>202</v>
      </c>
      <c r="E3276" s="70">
        <f t="shared" si="7"/>
        <v>0</v>
      </c>
      <c r="F3276" s="70" t="s">
        <v>422</v>
      </c>
      <c r="G3276" s="75" t="s">
        <v>422</v>
      </c>
    </row>
    <row r="3277" spans="1:7">
      <c r="A3277" s="71">
        <v>1991</v>
      </c>
      <c r="B3277" s="71" t="s">
        <v>418</v>
      </c>
      <c r="C3277" t="s">
        <v>46</v>
      </c>
      <c r="D3277" s="71" t="s">
        <v>202</v>
      </c>
      <c r="E3277" s="70">
        <f t="shared" si="7"/>
        <v>14313</v>
      </c>
      <c r="F3277" s="70" t="s">
        <v>425</v>
      </c>
      <c r="G3277" s="75" t="s">
        <v>426</v>
      </c>
    </row>
    <row r="3278" spans="1:7">
      <c r="A3278" s="71">
        <v>1992</v>
      </c>
      <c r="B3278" s="71" t="s">
        <v>418</v>
      </c>
      <c r="C3278" t="s">
        <v>5</v>
      </c>
      <c r="D3278" s="71" t="s">
        <v>202</v>
      </c>
      <c r="E3278" s="70">
        <f t="shared" si="7"/>
        <v>309911</v>
      </c>
      <c r="F3278" s="70"/>
    </row>
    <row r="3279" spans="1:7">
      <c r="A3279" s="71">
        <v>1992</v>
      </c>
      <c r="B3279" s="71" t="s">
        <v>418</v>
      </c>
      <c r="C3279" t="s">
        <v>6</v>
      </c>
      <c r="D3279" s="71" t="s">
        <v>202</v>
      </c>
      <c r="E3279" s="70">
        <f t="shared" si="7"/>
        <v>5398</v>
      </c>
      <c r="F3279" s="70" t="s">
        <v>425</v>
      </c>
      <c r="G3279" s="75" t="s">
        <v>426</v>
      </c>
    </row>
    <row r="3280" spans="1:7">
      <c r="A3280" s="71">
        <v>1992</v>
      </c>
      <c r="B3280" s="71" t="s">
        <v>418</v>
      </c>
      <c r="C3280" t="s">
        <v>7</v>
      </c>
      <c r="D3280" s="71" t="s">
        <v>202</v>
      </c>
      <c r="E3280" s="70">
        <f t="shared" si="7"/>
        <v>1471</v>
      </c>
      <c r="F3280" s="70" t="s">
        <v>425</v>
      </c>
      <c r="G3280" s="75" t="s">
        <v>426</v>
      </c>
    </row>
    <row r="3281" spans="1:7">
      <c r="A3281" s="71">
        <v>1992</v>
      </c>
      <c r="B3281" s="71" t="s">
        <v>418</v>
      </c>
      <c r="C3281" t="s">
        <v>8</v>
      </c>
      <c r="D3281" s="71" t="s">
        <v>202</v>
      </c>
      <c r="E3281" s="70">
        <f t="shared" si="7"/>
        <v>2661</v>
      </c>
      <c r="F3281" s="70" t="s">
        <v>427</v>
      </c>
      <c r="G3281" s="75" t="s">
        <v>428</v>
      </c>
    </row>
    <row r="3282" spans="1:7">
      <c r="A3282" s="71">
        <v>1992</v>
      </c>
      <c r="B3282" s="71" t="s">
        <v>418</v>
      </c>
      <c r="C3282" t="s">
        <v>9</v>
      </c>
      <c r="D3282" s="71" t="s">
        <v>202</v>
      </c>
      <c r="E3282" s="70">
        <f t="shared" si="7"/>
        <v>25453</v>
      </c>
      <c r="F3282" s="70" t="s">
        <v>429</v>
      </c>
      <c r="G3282" s="75" t="s">
        <v>422</v>
      </c>
    </row>
    <row r="3283" spans="1:7">
      <c r="A3283" s="71">
        <v>1992</v>
      </c>
      <c r="B3283" s="71" t="s">
        <v>418</v>
      </c>
      <c r="C3283" t="s">
        <v>10</v>
      </c>
      <c r="D3283" s="71" t="s">
        <v>202</v>
      </c>
      <c r="E3283" s="70">
        <f t="shared" si="7"/>
        <v>3488</v>
      </c>
      <c r="F3283" s="70" t="s">
        <v>427</v>
      </c>
      <c r="G3283" s="75" t="s">
        <v>428</v>
      </c>
    </row>
    <row r="3284" spans="1:7">
      <c r="A3284" s="71">
        <v>1992</v>
      </c>
      <c r="B3284" s="71" t="s">
        <v>418</v>
      </c>
      <c r="C3284" t="s">
        <v>11</v>
      </c>
      <c r="D3284" s="71" t="s">
        <v>202</v>
      </c>
      <c r="E3284" s="70">
        <f t="shared" si="7"/>
        <v>3488</v>
      </c>
      <c r="F3284" s="70" t="s">
        <v>427</v>
      </c>
      <c r="G3284" s="75" t="s">
        <v>428</v>
      </c>
    </row>
    <row r="3285" spans="1:7">
      <c r="A3285" s="71">
        <v>1992</v>
      </c>
      <c r="B3285" s="71" t="s">
        <v>418</v>
      </c>
      <c r="C3285" t="s">
        <v>13</v>
      </c>
      <c r="D3285" s="71" t="s">
        <v>202</v>
      </c>
      <c r="E3285" s="70">
        <f t="shared" si="7"/>
        <v>0</v>
      </c>
      <c r="F3285" s="70" t="s">
        <v>427</v>
      </c>
      <c r="G3285" s="75" t="s">
        <v>428</v>
      </c>
    </row>
    <row r="3286" spans="1:7">
      <c r="A3286" s="71">
        <v>1992</v>
      </c>
      <c r="B3286" s="71" t="s">
        <v>418</v>
      </c>
      <c r="C3286" t="s">
        <v>14</v>
      </c>
      <c r="D3286" s="71" t="s">
        <v>202</v>
      </c>
      <c r="E3286" s="70">
        <f t="shared" si="7"/>
        <v>0</v>
      </c>
      <c r="F3286" s="70" t="s">
        <v>427</v>
      </c>
      <c r="G3286" s="75" t="s">
        <v>431</v>
      </c>
    </row>
    <row r="3287" spans="1:7">
      <c r="A3287" s="71">
        <v>1992</v>
      </c>
      <c r="B3287" s="71" t="s">
        <v>418</v>
      </c>
      <c r="C3287" t="s">
        <v>15</v>
      </c>
      <c r="D3287" s="71" t="s">
        <v>202</v>
      </c>
      <c r="E3287" s="70">
        <f t="shared" ref="E3287:E3350" si="8">IF(E1901="N/A","N/A",IF(E515="N/A","N/A",E515-E1901))</f>
        <v>0</v>
      </c>
      <c r="F3287" s="70" t="s">
        <v>427</v>
      </c>
      <c r="G3287" s="75" t="s">
        <v>431</v>
      </c>
    </row>
    <row r="3288" spans="1:7">
      <c r="A3288" s="71">
        <v>1992</v>
      </c>
      <c r="B3288" s="71" t="s">
        <v>418</v>
      </c>
      <c r="C3288" t="s">
        <v>16</v>
      </c>
      <c r="D3288" s="71" t="s">
        <v>202</v>
      </c>
      <c r="E3288" s="70">
        <f t="shared" si="8"/>
        <v>0</v>
      </c>
      <c r="F3288" s="70" t="s">
        <v>427</v>
      </c>
      <c r="G3288" s="75" t="s">
        <v>431</v>
      </c>
    </row>
    <row r="3289" spans="1:7">
      <c r="A3289" s="71">
        <v>1992</v>
      </c>
      <c r="B3289" s="71" t="s">
        <v>418</v>
      </c>
      <c r="C3289" t="s">
        <v>17</v>
      </c>
      <c r="D3289" s="71" t="s">
        <v>202</v>
      </c>
      <c r="E3289" s="70">
        <f t="shared" si="8"/>
        <v>190</v>
      </c>
      <c r="F3289" s="70" t="s">
        <v>427</v>
      </c>
      <c r="G3289" s="75" t="s">
        <v>428</v>
      </c>
    </row>
    <row r="3290" spans="1:7">
      <c r="A3290" s="71">
        <v>1992</v>
      </c>
      <c r="B3290" s="71" t="s">
        <v>418</v>
      </c>
      <c r="C3290" t="s">
        <v>18</v>
      </c>
      <c r="D3290" s="71" t="s">
        <v>202</v>
      </c>
      <c r="E3290" s="70">
        <f t="shared" si="8"/>
        <v>253</v>
      </c>
      <c r="F3290" s="70" t="s">
        <v>432</v>
      </c>
      <c r="G3290" s="75" t="s">
        <v>430</v>
      </c>
    </row>
    <row r="3291" spans="1:7">
      <c r="A3291" s="71">
        <v>1992</v>
      </c>
      <c r="B3291" s="71" t="s">
        <v>418</v>
      </c>
      <c r="C3291" t="s">
        <v>19</v>
      </c>
      <c r="D3291" s="71" t="s">
        <v>202</v>
      </c>
      <c r="E3291" s="70">
        <f t="shared" si="8"/>
        <v>1065</v>
      </c>
      <c r="F3291" s="70" t="s">
        <v>427</v>
      </c>
      <c r="G3291" s="75" t="s">
        <v>430</v>
      </c>
    </row>
    <row r="3292" spans="1:7">
      <c r="A3292" s="71">
        <v>1992</v>
      </c>
      <c r="B3292" s="71" t="s">
        <v>418</v>
      </c>
      <c r="C3292" t="s">
        <v>20</v>
      </c>
      <c r="D3292" s="71" t="s">
        <v>202</v>
      </c>
      <c r="E3292" s="70">
        <f t="shared" si="8"/>
        <v>527</v>
      </c>
      <c r="F3292" s="70" t="s">
        <v>432</v>
      </c>
      <c r="G3292" s="75" t="s">
        <v>430</v>
      </c>
    </row>
    <row r="3293" spans="1:7">
      <c r="A3293" s="71">
        <v>1992</v>
      </c>
      <c r="B3293" s="71" t="s">
        <v>418</v>
      </c>
      <c r="C3293" t="s">
        <v>21</v>
      </c>
      <c r="D3293" s="71" t="s">
        <v>202</v>
      </c>
      <c r="E3293" s="70">
        <f t="shared" si="8"/>
        <v>722</v>
      </c>
      <c r="F3293" s="70" t="s">
        <v>434</v>
      </c>
      <c r="G3293" s="75" t="s">
        <v>422</v>
      </c>
    </row>
    <row r="3294" spans="1:7">
      <c r="A3294" s="71">
        <v>1992</v>
      </c>
      <c r="B3294" s="71" t="s">
        <v>418</v>
      </c>
      <c r="C3294" t="s">
        <v>421</v>
      </c>
      <c r="D3294" s="71" t="s">
        <v>202</v>
      </c>
      <c r="E3294" s="70">
        <f t="shared" si="8"/>
        <v>47766</v>
      </c>
      <c r="F3294" s="70" t="s">
        <v>427</v>
      </c>
      <c r="G3294" s="75" t="s">
        <v>433</v>
      </c>
    </row>
    <row r="3295" spans="1:7">
      <c r="A3295" s="71">
        <v>1992</v>
      </c>
      <c r="B3295" s="71" t="s">
        <v>418</v>
      </c>
      <c r="C3295" t="s">
        <v>22</v>
      </c>
      <c r="D3295" s="71" t="s">
        <v>202</v>
      </c>
      <c r="E3295" s="70">
        <f t="shared" si="8"/>
        <v>17745</v>
      </c>
      <c r="F3295" s="70" t="s">
        <v>427</v>
      </c>
      <c r="G3295" s="75" t="s">
        <v>433</v>
      </c>
    </row>
    <row r="3296" spans="1:7">
      <c r="A3296" s="71">
        <v>1992</v>
      </c>
      <c r="B3296" s="71" t="s">
        <v>418</v>
      </c>
      <c r="C3296" t="s">
        <v>23</v>
      </c>
      <c r="D3296" s="71" t="s">
        <v>202</v>
      </c>
      <c r="E3296" s="70">
        <f t="shared" si="8"/>
        <v>30021</v>
      </c>
      <c r="F3296" s="70" t="s">
        <v>427</v>
      </c>
      <c r="G3296" s="75" t="s">
        <v>433</v>
      </c>
    </row>
    <row r="3297" spans="1:7">
      <c r="A3297" s="71">
        <v>1992</v>
      </c>
      <c r="B3297" s="71" t="s">
        <v>418</v>
      </c>
      <c r="C3297" t="s">
        <v>24</v>
      </c>
      <c r="D3297" s="71" t="s">
        <v>202</v>
      </c>
      <c r="E3297" s="70">
        <f t="shared" si="8"/>
        <v>3997</v>
      </c>
      <c r="F3297" s="70" t="s">
        <v>435</v>
      </c>
      <c r="G3297" s="75" t="s">
        <v>436</v>
      </c>
    </row>
    <row r="3298" spans="1:7">
      <c r="A3298" s="71">
        <v>1992</v>
      </c>
      <c r="B3298" s="71" t="s">
        <v>418</v>
      </c>
      <c r="C3298" t="s">
        <v>25</v>
      </c>
      <c r="D3298" s="71" t="s">
        <v>202</v>
      </c>
      <c r="E3298" s="70">
        <f t="shared" si="8"/>
        <v>2742</v>
      </c>
      <c r="F3298" s="70" t="s">
        <v>434</v>
      </c>
      <c r="G3298" s="75" t="s">
        <v>437</v>
      </c>
    </row>
    <row r="3299" spans="1:7">
      <c r="A3299" s="71">
        <v>1992</v>
      </c>
      <c r="B3299" s="71" t="s">
        <v>418</v>
      </c>
      <c r="C3299" t="s">
        <v>26</v>
      </c>
      <c r="D3299" s="71" t="s">
        <v>202</v>
      </c>
      <c r="E3299" s="70">
        <f t="shared" si="8"/>
        <v>2502</v>
      </c>
      <c r="F3299" s="70" t="s">
        <v>427</v>
      </c>
      <c r="G3299" s="75" t="s">
        <v>69</v>
      </c>
    </row>
    <row r="3300" spans="1:7">
      <c r="A3300" s="71">
        <v>1992</v>
      </c>
      <c r="B3300" s="71" t="s">
        <v>418</v>
      </c>
      <c r="C3300" t="s">
        <v>27</v>
      </c>
      <c r="D3300" s="71" t="s">
        <v>202</v>
      </c>
      <c r="E3300" s="70">
        <f t="shared" si="8"/>
        <v>16370</v>
      </c>
      <c r="F3300" s="70" t="s">
        <v>427</v>
      </c>
      <c r="G3300" s="75" t="s">
        <v>69</v>
      </c>
    </row>
    <row r="3301" spans="1:7">
      <c r="A3301" s="71">
        <v>1992</v>
      </c>
      <c r="B3301" s="71" t="s">
        <v>418</v>
      </c>
      <c r="C3301" t="s">
        <v>28</v>
      </c>
      <c r="D3301" s="71" t="s">
        <v>202</v>
      </c>
      <c r="E3301" s="70">
        <f t="shared" si="8"/>
        <v>0</v>
      </c>
      <c r="F3301" s="70" t="s">
        <v>422</v>
      </c>
      <c r="G3301" s="76" t="s">
        <v>422</v>
      </c>
    </row>
    <row r="3302" spans="1:7">
      <c r="A3302" s="71">
        <v>1992</v>
      </c>
      <c r="B3302" s="71" t="s">
        <v>418</v>
      </c>
      <c r="C3302" t="s">
        <v>29</v>
      </c>
      <c r="D3302" s="71" t="s">
        <v>202</v>
      </c>
      <c r="E3302" s="70">
        <f t="shared" si="8"/>
        <v>0</v>
      </c>
      <c r="F3302" s="70" t="s">
        <v>422</v>
      </c>
      <c r="G3302" s="76" t="s">
        <v>422</v>
      </c>
    </row>
    <row r="3303" spans="1:7">
      <c r="A3303" s="71">
        <v>1992</v>
      </c>
      <c r="B3303" s="71" t="s">
        <v>418</v>
      </c>
      <c r="C3303" t="s">
        <v>30</v>
      </c>
      <c r="D3303" s="71" t="s">
        <v>202</v>
      </c>
      <c r="E3303" s="70">
        <f t="shared" si="8"/>
        <v>0</v>
      </c>
      <c r="F3303" s="70" t="s">
        <v>422</v>
      </c>
      <c r="G3303" s="76" t="s">
        <v>422</v>
      </c>
    </row>
    <row r="3304" spans="1:7">
      <c r="A3304" s="71">
        <v>1992</v>
      </c>
      <c r="B3304" s="71" t="s">
        <v>418</v>
      </c>
      <c r="C3304" t="s">
        <v>31</v>
      </c>
      <c r="D3304" s="71" t="s">
        <v>202</v>
      </c>
      <c r="E3304" s="70">
        <f t="shared" si="8"/>
        <v>0</v>
      </c>
      <c r="F3304" s="70" t="s">
        <v>422</v>
      </c>
      <c r="G3304" s="76" t="s">
        <v>422</v>
      </c>
    </row>
    <row r="3305" spans="1:7">
      <c r="A3305" s="71">
        <v>1992</v>
      </c>
      <c r="B3305" s="71" t="s">
        <v>418</v>
      </c>
      <c r="C3305" t="s">
        <v>32</v>
      </c>
      <c r="D3305" s="71" t="s">
        <v>202</v>
      </c>
      <c r="E3305" s="70">
        <f t="shared" si="8"/>
        <v>0</v>
      </c>
      <c r="F3305" s="70" t="s">
        <v>422</v>
      </c>
      <c r="G3305" s="76" t="s">
        <v>422</v>
      </c>
    </row>
    <row r="3306" spans="1:7">
      <c r="A3306" s="71">
        <v>1992</v>
      </c>
      <c r="B3306" s="71" t="s">
        <v>418</v>
      </c>
      <c r="C3306" t="s">
        <v>33</v>
      </c>
      <c r="D3306" s="71" t="s">
        <v>202</v>
      </c>
      <c r="E3306" s="70">
        <f t="shared" si="8"/>
        <v>0</v>
      </c>
      <c r="F3306" s="70" t="s">
        <v>422</v>
      </c>
      <c r="G3306" s="76" t="s">
        <v>422</v>
      </c>
    </row>
    <row r="3307" spans="1:7">
      <c r="A3307" s="71">
        <v>1992</v>
      </c>
      <c r="B3307" s="71" t="s">
        <v>418</v>
      </c>
      <c r="C3307" t="s">
        <v>34</v>
      </c>
      <c r="D3307" s="71" t="s">
        <v>202</v>
      </c>
      <c r="E3307" s="70">
        <f t="shared" si="8"/>
        <v>992</v>
      </c>
      <c r="F3307" s="70" t="s">
        <v>432</v>
      </c>
      <c r="G3307" s="76" t="s">
        <v>443</v>
      </c>
    </row>
    <row r="3308" spans="1:7">
      <c r="A3308" s="71">
        <v>1992</v>
      </c>
      <c r="B3308" s="71" t="s">
        <v>418</v>
      </c>
      <c r="C3308" t="s">
        <v>35</v>
      </c>
      <c r="D3308" s="71" t="s">
        <v>202</v>
      </c>
      <c r="E3308" s="70">
        <f t="shared" si="8"/>
        <v>0</v>
      </c>
      <c r="F3308" s="70" t="s">
        <v>432</v>
      </c>
      <c r="G3308" s="75" t="s">
        <v>439</v>
      </c>
    </row>
    <row r="3309" spans="1:7">
      <c r="A3309" s="71">
        <v>1992</v>
      </c>
      <c r="B3309" s="71" t="s">
        <v>418</v>
      </c>
      <c r="C3309" t="s">
        <v>36</v>
      </c>
      <c r="D3309" s="71" t="s">
        <v>202</v>
      </c>
      <c r="E3309" s="70">
        <f t="shared" si="8"/>
        <v>0</v>
      </c>
      <c r="F3309" s="70" t="s">
        <v>432</v>
      </c>
      <c r="G3309" s="75" t="s">
        <v>439</v>
      </c>
    </row>
    <row r="3310" spans="1:7">
      <c r="A3310" s="71">
        <v>1992</v>
      </c>
      <c r="B3310" s="71" t="s">
        <v>418</v>
      </c>
      <c r="C3310" t="s">
        <v>37</v>
      </c>
      <c r="D3310" s="71" t="s">
        <v>202</v>
      </c>
      <c r="E3310" s="70">
        <f t="shared" si="8"/>
        <v>0</v>
      </c>
      <c r="F3310" s="70" t="s">
        <v>432</v>
      </c>
      <c r="G3310" s="75" t="s">
        <v>439</v>
      </c>
    </row>
    <row r="3311" spans="1:7">
      <c r="A3311" s="71">
        <v>1992</v>
      </c>
      <c r="B3311" s="71" t="s">
        <v>418</v>
      </c>
      <c r="C3311" t="s">
        <v>38</v>
      </c>
      <c r="D3311" s="71" t="s">
        <v>202</v>
      </c>
      <c r="E3311" s="70">
        <f t="shared" si="8"/>
        <v>0</v>
      </c>
      <c r="F3311" s="70" t="s">
        <v>432</v>
      </c>
      <c r="G3311" s="75" t="s">
        <v>440</v>
      </c>
    </row>
    <row r="3312" spans="1:7">
      <c r="A3312" s="71">
        <v>1992</v>
      </c>
      <c r="B3312" s="71" t="s">
        <v>418</v>
      </c>
      <c r="C3312" t="s">
        <v>39</v>
      </c>
      <c r="D3312" s="71" t="s">
        <v>202</v>
      </c>
      <c r="E3312" s="70">
        <f t="shared" si="8"/>
        <v>0</v>
      </c>
      <c r="F3312" s="70" t="s">
        <v>432</v>
      </c>
      <c r="G3312" s="75" t="s">
        <v>440</v>
      </c>
    </row>
    <row r="3313" spans="1:7">
      <c r="A3313" s="71">
        <v>1992</v>
      </c>
      <c r="B3313" s="71" t="s">
        <v>418</v>
      </c>
      <c r="C3313" t="s">
        <v>40</v>
      </c>
      <c r="D3313" s="71" t="s">
        <v>202</v>
      </c>
      <c r="E3313" s="70">
        <f t="shared" si="8"/>
        <v>0</v>
      </c>
      <c r="F3313" s="70" t="s">
        <v>432</v>
      </c>
      <c r="G3313" s="75" t="s">
        <v>440</v>
      </c>
    </row>
    <row r="3314" spans="1:7">
      <c r="A3314" s="71">
        <v>1992</v>
      </c>
      <c r="B3314" s="71" t="s">
        <v>418</v>
      </c>
      <c r="C3314" t="s">
        <v>208</v>
      </c>
      <c r="D3314" s="71" t="s">
        <v>202</v>
      </c>
      <c r="E3314" s="70">
        <f t="shared" si="8"/>
        <v>992</v>
      </c>
      <c r="F3314" s="70" t="s">
        <v>432</v>
      </c>
      <c r="G3314" s="75" t="s">
        <v>441</v>
      </c>
    </row>
    <row r="3315" spans="1:7">
      <c r="A3315" s="71">
        <v>1992</v>
      </c>
      <c r="B3315" s="71" t="s">
        <v>418</v>
      </c>
      <c r="C3315" t="s">
        <v>42</v>
      </c>
      <c r="D3315" s="71" t="s">
        <v>202</v>
      </c>
      <c r="E3315" s="70">
        <f t="shared" si="8"/>
        <v>370</v>
      </c>
      <c r="F3315" s="70" t="s">
        <v>432</v>
      </c>
      <c r="G3315" s="75" t="s">
        <v>237</v>
      </c>
    </row>
    <row r="3316" spans="1:7">
      <c r="A3316" s="71">
        <v>1992</v>
      </c>
      <c r="B3316" s="71" t="s">
        <v>418</v>
      </c>
      <c r="C3316" t="s">
        <v>43</v>
      </c>
      <c r="D3316" s="71" t="s">
        <v>202</v>
      </c>
      <c r="E3316" s="70">
        <f t="shared" si="8"/>
        <v>709</v>
      </c>
      <c r="F3316" s="70" t="s">
        <v>432</v>
      </c>
      <c r="G3316" s="75" t="s">
        <v>438</v>
      </c>
    </row>
    <row r="3317" spans="1:7">
      <c r="A3317" s="71">
        <v>1992</v>
      </c>
      <c r="B3317" s="71" t="s">
        <v>418</v>
      </c>
      <c r="C3317" t="s">
        <v>44</v>
      </c>
      <c r="D3317" s="71" t="s">
        <v>202</v>
      </c>
      <c r="E3317" s="70">
        <f t="shared" si="8"/>
        <v>178542</v>
      </c>
      <c r="F3317" s="70" t="s">
        <v>442</v>
      </c>
      <c r="G3317" s="75" t="s">
        <v>71</v>
      </c>
    </row>
    <row r="3318" spans="1:7">
      <c r="A3318" s="71">
        <v>1992</v>
      </c>
      <c r="B3318" s="71" t="s">
        <v>418</v>
      </c>
      <c r="C3318" t="s">
        <v>45</v>
      </c>
      <c r="D3318" s="71" t="s">
        <v>202</v>
      </c>
      <c r="E3318" s="70">
        <f t="shared" si="8"/>
        <v>0</v>
      </c>
      <c r="F3318" s="70" t="s">
        <v>422</v>
      </c>
      <c r="G3318" s="75" t="s">
        <v>422</v>
      </c>
    </row>
    <row r="3319" spans="1:7">
      <c r="A3319" s="71">
        <v>1992</v>
      </c>
      <c r="B3319" s="71" t="s">
        <v>418</v>
      </c>
      <c r="C3319" t="s">
        <v>46</v>
      </c>
      <c r="D3319" s="71" t="s">
        <v>202</v>
      </c>
      <c r="E3319" s="70">
        <f t="shared" si="8"/>
        <v>14693</v>
      </c>
      <c r="F3319" s="70" t="s">
        <v>425</v>
      </c>
      <c r="G3319" s="75" t="s">
        <v>426</v>
      </c>
    </row>
    <row r="3320" spans="1:7">
      <c r="A3320" s="71">
        <v>1993</v>
      </c>
      <c r="B3320" s="71" t="s">
        <v>418</v>
      </c>
      <c r="C3320" t="s">
        <v>5</v>
      </c>
      <c r="D3320" s="71" t="s">
        <v>202</v>
      </c>
      <c r="E3320" s="70">
        <f t="shared" si="8"/>
        <v>294934</v>
      </c>
      <c r="F3320" s="70"/>
    </row>
    <row r="3321" spans="1:7">
      <c r="A3321" s="71">
        <v>1993</v>
      </c>
      <c r="B3321" s="71" t="s">
        <v>418</v>
      </c>
      <c r="C3321" t="s">
        <v>6</v>
      </c>
      <c r="D3321" s="71" t="s">
        <v>202</v>
      </c>
      <c r="E3321" s="70">
        <f t="shared" si="8"/>
        <v>5328</v>
      </c>
      <c r="F3321" s="70" t="s">
        <v>425</v>
      </c>
      <c r="G3321" s="75" t="s">
        <v>426</v>
      </c>
    </row>
    <row r="3322" spans="1:7">
      <c r="A3322" s="71">
        <v>1993</v>
      </c>
      <c r="B3322" s="71" t="s">
        <v>418</v>
      </c>
      <c r="C3322" t="s">
        <v>7</v>
      </c>
      <c r="D3322" s="71" t="s">
        <v>202</v>
      </c>
      <c r="E3322" s="70">
        <f t="shared" si="8"/>
        <v>1344</v>
      </c>
      <c r="F3322" s="70" t="s">
        <v>425</v>
      </c>
      <c r="G3322" s="75" t="s">
        <v>426</v>
      </c>
    </row>
    <row r="3323" spans="1:7">
      <c r="A3323" s="71">
        <v>1993</v>
      </c>
      <c r="B3323" s="71" t="s">
        <v>418</v>
      </c>
      <c r="C3323" t="s">
        <v>8</v>
      </c>
      <c r="D3323" s="71" t="s">
        <v>202</v>
      </c>
      <c r="E3323" s="70">
        <f t="shared" si="8"/>
        <v>2610</v>
      </c>
      <c r="F3323" s="70" t="s">
        <v>427</v>
      </c>
      <c r="G3323" s="75" t="s">
        <v>428</v>
      </c>
    </row>
    <row r="3324" spans="1:7">
      <c r="A3324" s="71">
        <v>1993</v>
      </c>
      <c r="B3324" s="71" t="s">
        <v>418</v>
      </c>
      <c r="C3324" t="s">
        <v>9</v>
      </c>
      <c r="D3324" s="71" t="s">
        <v>202</v>
      </c>
      <c r="E3324" s="70">
        <f t="shared" si="8"/>
        <v>24996</v>
      </c>
      <c r="F3324" s="70" t="s">
        <v>429</v>
      </c>
      <c r="G3324" s="75" t="s">
        <v>422</v>
      </c>
    </row>
    <row r="3325" spans="1:7">
      <c r="A3325" s="71">
        <v>1993</v>
      </c>
      <c r="B3325" s="71" t="s">
        <v>418</v>
      </c>
      <c r="C3325" t="s">
        <v>10</v>
      </c>
      <c r="D3325" s="71" t="s">
        <v>202</v>
      </c>
      <c r="E3325" s="70">
        <f t="shared" si="8"/>
        <v>3248</v>
      </c>
      <c r="F3325" s="70" t="s">
        <v>427</v>
      </c>
      <c r="G3325" s="75" t="s">
        <v>428</v>
      </c>
    </row>
    <row r="3326" spans="1:7">
      <c r="A3326" s="71">
        <v>1993</v>
      </c>
      <c r="B3326" s="71" t="s">
        <v>418</v>
      </c>
      <c r="C3326" t="s">
        <v>11</v>
      </c>
      <c r="D3326" s="71" t="s">
        <v>202</v>
      </c>
      <c r="E3326" s="70">
        <f t="shared" si="8"/>
        <v>3248</v>
      </c>
      <c r="F3326" s="70" t="s">
        <v>427</v>
      </c>
      <c r="G3326" s="75" t="s">
        <v>428</v>
      </c>
    </row>
    <row r="3327" spans="1:7">
      <c r="A3327" s="71">
        <v>1993</v>
      </c>
      <c r="B3327" s="71" t="s">
        <v>418</v>
      </c>
      <c r="C3327" t="s">
        <v>13</v>
      </c>
      <c r="D3327" s="71" t="s">
        <v>202</v>
      </c>
      <c r="E3327" s="70">
        <f t="shared" si="8"/>
        <v>0</v>
      </c>
      <c r="F3327" s="70" t="s">
        <v>427</v>
      </c>
      <c r="G3327" s="75" t="s">
        <v>428</v>
      </c>
    </row>
    <row r="3328" spans="1:7">
      <c r="A3328" s="71">
        <v>1993</v>
      </c>
      <c r="B3328" s="71" t="s">
        <v>418</v>
      </c>
      <c r="C3328" t="s">
        <v>14</v>
      </c>
      <c r="D3328" s="71" t="s">
        <v>202</v>
      </c>
      <c r="E3328" s="70">
        <f t="shared" si="8"/>
        <v>0</v>
      </c>
      <c r="F3328" s="70" t="s">
        <v>427</v>
      </c>
      <c r="G3328" s="75" t="s">
        <v>431</v>
      </c>
    </row>
    <row r="3329" spans="1:7">
      <c r="A3329" s="71">
        <v>1993</v>
      </c>
      <c r="B3329" s="71" t="s">
        <v>418</v>
      </c>
      <c r="C3329" t="s">
        <v>15</v>
      </c>
      <c r="D3329" s="71" t="s">
        <v>202</v>
      </c>
      <c r="E3329" s="70">
        <f t="shared" si="8"/>
        <v>0</v>
      </c>
      <c r="F3329" s="70" t="s">
        <v>427</v>
      </c>
      <c r="G3329" s="75" t="s">
        <v>431</v>
      </c>
    </row>
    <row r="3330" spans="1:7">
      <c r="A3330" s="71">
        <v>1993</v>
      </c>
      <c r="B3330" s="71" t="s">
        <v>418</v>
      </c>
      <c r="C3330" t="s">
        <v>16</v>
      </c>
      <c r="D3330" s="71" t="s">
        <v>202</v>
      </c>
      <c r="E3330" s="70">
        <f t="shared" si="8"/>
        <v>0</v>
      </c>
      <c r="F3330" s="70" t="s">
        <v>427</v>
      </c>
      <c r="G3330" s="75" t="s">
        <v>431</v>
      </c>
    </row>
    <row r="3331" spans="1:7">
      <c r="A3331" s="71">
        <v>1993</v>
      </c>
      <c r="B3331" s="71" t="s">
        <v>418</v>
      </c>
      <c r="C3331" t="s">
        <v>17</v>
      </c>
      <c r="D3331" s="71" t="s">
        <v>202</v>
      </c>
      <c r="E3331" s="70">
        <f t="shared" si="8"/>
        <v>151</v>
      </c>
      <c r="F3331" s="70" t="s">
        <v>427</v>
      </c>
      <c r="G3331" s="75" t="s">
        <v>428</v>
      </c>
    </row>
    <row r="3332" spans="1:7">
      <c r="A3332" s="71">
        <v>1993</v>
      </c>
      <c r="B3332" s="71" t="s">
        <v>418</v>
      </c>
      <c r="C3332" t="s">
        <v>18</v>
      </c>
      <c r="D3332" s="71" t="s">
        <v>202</v>
      </c>
      <c r="E3332" s="70">
        <f t="shared" si="8"/>
        <v>202</v>
      </c>
      <c r="F3332" s="70" t="s">
        <v>432</v>
      </c>
      <c r="G3332" s="75" t="s">
        <v>430</v>
      </c>
    </row>
    <row r="3333" spans="1:7">
      <c r="A3333" s="71">
        <v>1993</v>
      </c>
      <c r="B3333" s="71" t="s">
        <v>418</v>
      </c>
      <c r="C3333" t="s">
        <v>19</v>
      </c>
      <c r="D3333" s="71" t="s">
        <v>202</v>
      </c>
      <c r="E3333" s="70">
        <f t="shared" si="8"/>
        <v>1012</v>
      </c>
      <c r="F3333" s="70" t="s">
        <v>427</v>
      </c>
      <c r="G3333" s="75" t="s">
        <v>430</v>
      </c>
    </row>
    <row r="3334" spans="1:7">
      <c r="A3334" s="71">
        <v>1993</v>
      </c>
      <c r="B3334" s="71" t="s">
        <v>418</v>
      </c>
      <c r="C3334" t="s">
        <v>20</v>
      </c>
      <c r="D3334" s="71" t="s">
        <v>202</v>
      </c>
      <c r="E3334" s="70">
        <f t="shared" si="8"/>
        <v>532</v>
      </c>
      <c r="F3334" s="70" t="s">
        <v>432</v>
      </c>
      <c r="G3334" s="75" t="s">
        <v>430</v>
      </c>
    </row>
    <row r="3335" spans="1:7">
      <c r="A3335" s="71">
        <v>1993</v>
      </c>
      <c r="B3335" s="71" t="s">
        <v>418</v>
      </c>
      <c r="C3335" t="s">
        <v>21</v>
      </c>
      <c r="D3335" s="71" t="s">
        <v>202</v>
      </c>
      <c r="E3335" s="70">
        <f t="shared" si="8"/>
        <v>750</v>
      </c>
      <c r="F3335" s="70" t="s">
        <v>434</v>
      </c>
      <c r="G3335" s="75" t="s">
        <v>422</v>
      </c>
    </row>
    <row r="3336" spans="1:7">
      <c r="A3336" s="71">
        <v>1993</v>
      </c>
      <c r="B3336" s="71" t="s">
        <v>418</v>
      </c>
      <c r="C3336" t="s">
        <v>421</v>
      </c>
      <c r="D3336" s="71" t="s">
        <v>202</v>
      </c>
      <c r="E3336" s="70">
        <f t="shared" si="8"/>
        <v>48827</v>
      </c>
      <c r="F3336" s="70" t="s">
        <v>427</v>
      </c>
      <c r="G3336" s="75" t="s">
        <v>433</v>
      </c>
    </row>
    <row r="3337" spans="1:7">
      <c r="A3337" s="71">
        <v>1993</v>
      </c>
      <c r="B3337" s="71" t="s">
        <v>418</v>
      </c>
      <c r="C3337" t="s">
        <v>22</v>
      </c>
      <c r="D3337" s="71" t="s">
        <v>202</v>
      </c>
      <c r="E3337" s="70">
        <f t="shared" si="8"/>
        <v>17730</v>
      </c>
      <c r="F3337" s="70" t="s">
        <v>427</v>
      </c>
      <c r="G3337" s="75" t="s">
        <v>433</v>
      </c>
    </row>
    <row r="3338" spans="1:7">
      <c r="A3338" s="71">
        <v>1993</v>
      </c>
      <c r="B3338" s="71" t="s">
        <v>418</v>
      </c>
      <c r="C3338" t="s">
        <v>23</v>
      </c>
      <c r="D3338" s="71" t="s">
        <v>202</v>
      </c>
      <c r="E3338" s="70">
        <f t="shared" si="8"/>
        <v>31097</v>
      </c>
      <c r="F3338" s="70" t="s">
        <v>427</v>
      </c>
      <c r="G3338" s="75" t="s">
        <v>433</v>
      </c>
    </row>
    <row r="3339" spans="1:7">
      <c r="A3339" s="71">
        <v>1993</v>
      </c>
      <c r="B3339" s="71" t="s">
        <v>418</v>
      </c>
      <c r="C3339" t="s">
        <v>24</v>
      </c>
      <c r="D3339" s="71" t="s">
        <v>202</v>
      </c>
      <c r="E3339" s="70">
        <f t="shared" si="8"/>
        <v>3998</v>
      </c>
      <c r="F3339" s="70" t="s">
        <v>435</v>
      </c>
      <c r="G3339" s="75" t="s">
        <v>436</v>
      </c>
    </row>
    <row r="3340" spans="1:7">
      <c r="A3340" s="71">
        <v>1993</v>
      </c>
      <c r="B3340" s="71" t="s">
        <v>418</v>
      </c>
      <c r="C3340" t="s">
        <v>25</v>
      </c>
      <c r="D3340" s="71" t="s">
        <v>202</v>
      </c>
      <c r="E3340" s="70">
        <f t="shared" si="8"/>
        <v>2657</v>
      </c>
      <c r="F3340" s="70" t="s">
        <v>434</v>
      </c>
      <c r="G3340" s="75" t="s">
        <v>437</v>
      </c>
    </row>
    <row r="3341" spans="1:7">
      <c r="A3341" s="71">
        <v>1993</v>
      </c>
      <c r="B3341" s="71" t="s">
        <v>418</v>
      </c>
      <c r="C3341" t="s">
        <v>26</v>
      </c>
      <c r="D3341" s="71" t="s">
        <v>202</v>
      </c>
      <c r="E3341" s="70">
        <f t="shared" si="8"/>
        <v>2355</v>
      </c>
      <c r="F3341" s="70" t="s">
        <v>427</v>
      </c>
      <c r="G3341" s="75" t="s">
        <v>69</v>
      </c>
    </row>
    <row r="3342" spans="1:7">
      <c r="A3342" s="71">
        <v>1993</v>
      </c>
      <c r="B3342" s="71" t="s">
        <v>418</v>
      </c>
      <c r="C3342" t="s">
        <v>27</v>
      </c>
      <c r="D3342" s="71" t="s">
        <v>202</v>
      </c>
      <c r="E3342" s="70">
        <f t="shared" si="8"/>
        <v>14433</v>
      </c>
      <c r="F3342" s="70" t="s">
        <v>427</v>
      </c>
      <c r="G3342" s="75" t="s">
        <v>69</v>
      </c>
    </row>
    <row r="3343" spans="1:7">
      <c r="A3343" s="71">
        <v>1993</v>
      </c>
      <c r="B3343" s="71" t="s">
        <v>418</v>
      </c>
      <c r="C3343" t="s">
        <v>28</v>
      </c>
      <c r="D3343" s="71" t="s">
        <v>202</v>
      </c>
      <c r="E3343" s="70">
        <f t="shared" si="8"/>
        <v>0</v>
      </c>
      <c r="F3343" s="70" t="s">
        <v>422</v>
      </c>
      <c r="G3343" s="76" t="s">
        <v>422</v>
      </c>
    </row>
    <row r="3344" spans="1:7">
      <c r="A3344" s="71">
        <v>1993</v>
      </c>
      <c r="B3344" s="71" t="s">
        <v>418</v>
      </c>
      <c r="C3344" t="s">
        <v>29</v>
      </c>
      <c r="D3344" s="71" t="s">
        <v>202</v>
      </c>
      <c r="E3344" s="70">
        <f t="shared" si="8"/>
        <v>0</v>
      </c>
      <c r="F3344" s="70" t="s">
        <v>422</v>
      </c>
      <c r="G3344" s="76" t="s">
        <v>422</v>
      </c>
    </row>
    <row r="3345" spans="1:7">
      <c r="A3345" s="71">
        <v>1993</v>
      </c>
      <c r="B3345" s="71" t="s">
        <v>418</v>
      </c>
      <c r="C3345" t="s">
        <v>30</v>
      </c>
      <c r="D3345" s="71" t="s">
        <v>202</v>
      </c>
      <c r="E3345" s="70">
        <f t="shared" si="8"/>
        <v>0</v>
      </c>
      <c r="F3345" s="70" t="s">
        <v>422</v>
      </c>
      <c r="G3345" s="76" t="s">
        <v>422</v>
      </c>
    </row>
    <row r="3346" spans="1:7">
      <c r="A3346" s="71">
        <v>1993</v>
      </c>
      <c r="B3346" s="71" t="s">
        <v>418</v>
      </c>
      <c r="C3346" t="s">
        <v>31</v>
      </c>
      <c r="D3346" s="71" t="s">
        <v>202</v>
      </c>
      <c r="E3346" s="70">
        <f t="shared" si="8"/>
        <v>0</v>
      </c>
      <c r="F3346" s="70" t="s">
        <v>422</v>
      </c>
      <c r="G3346" s="76" t="s">
        <v>422</v>
      </c>
    </row>
    <row r="3347" spans="1:7">
      <c r="A3347" s="71">
        <v>1993</v>
      </c>
      <c r="B3347" s="71" t="s">
        <v>418</v>
      </c>
      <c r="C3347" t="s">
        <v>32</v>
      </c>
      <c r="D3347" s="71" t="s">
        <v>202</v>
      </c>
      <c r="E3347" s="70">
        <f t="shared" si="8"/>
        <v>0</v>
      </c>
      <c r="F3347" s="70" t="s">
        <v>422</v>
      </c>
      <c r="G3347" s="76" t="s">
        <v>422</v>
      </c>
    </row>
    <row r="3348" spans="1:7">
      <c r="A3348" s="71">
        <v>1993</v>
      </c>
      <c r="B3348" s="71" t="s">
        <v>418</v>
      </c>
      <c r="C3348" t="s">
        <v>33</v>
      </c>
      <c r="D3348" s="71" t="s">
        <v>202</v>
      </c>
      <c r="E3348" s="70">
        <f t="shared" si="8"/>
        <v>0</v>
      </c>
      <c r="F3348" s="70" t="s">
        <v>422</v>
      </c>
      <c r="G3348" s="76" t="s">
        <v>422</v>
      </c>
    </row>
    <row r="3349" spans="1:7">
      <c r="A3349" s="71">
        <v>1993</v>
      </c>
      <c r="B3349" s="71" t="s">
        <v>418</v>
      </c>
      <c r="C3349" t="s">
        <v>34</v>
      </c>
      <c r="D3349" s="71" t="s">
        <v>202</v>
      </c>
      <c r="E3349" s="70">
        <f t="shared" si="8"/>
        <v>859</v>
      </c>
      <c r="F3349" s="70" t="s">
        <v>432</v>
      </c>
      <c r="G3349" s="76" t="s">
        <v>443</v>
      </c>
    </row>
    <row r="3350" spans="1:7">
      <c r="A3350" s="71">
        <v>1993</v>
      </c>
      <c r="B3350" s="71" t="s">
        <v>418</v>
      </c>
      <c r="C3350" t="s">
        <v>35</v>
      </c>
      <c r="D3350" s="71" t="s">
        <v>202</v>
      </c>
      <c r="E3350" s="70">
        <f t="shared" si="8"/>
        <v>0</v>
      </c>
      <c r="F3350" s="70" t="s">
        <v>432</v>
      </c>
      <c r="G3350" s="75" t="s">
        <v>439</v>
      </c>
    </row>
    <row r="3351" spans="1:7">
      <c r="A3351" s="71">
        <v>1993</v>
      </c>
      <c r="B3351" s="71" t="s">
        <v>418</v>
      </c>
      <c r="C3351" t="s">
        <v>36</v>
      </c>
      <c r="D3351" s="71" t="s">
        <v>202</v>
      </c>
      <c r="E3351" s="70">
        <f t="shared" ref="E3351:E3414" si="9">IF(E1965="N/A","N/A",IF(E579="N/A","N/A",E579-E1965))</f>
        <v>0</v>
      </c>
      <c r="F3351" s="70" t="s">
        <v>432</v>
      </c>
      <c r="G3351" s="75" t="s">
        <v>439</v>
      </c>
    </row>
    <row r="3352" spans="1:7">
      <c r="A3352" s="71">
        <v>1993</v>
      </c>
      <c r="B3352" s="71" t="s">
        <v>418</v>
      </c>
      <c r="C3352" t="s">
        <v>37</v>
      </c>
      <c r="D3352" s="71" t="s">
        <v>202</v>
      </c>
      <c r="E3352" s="70">
        <f t="shared" si="9"/>
        <v>0</v>
      </c>
      <c r="F3352" s="70" t="s">
        <v>432</v>
      </c>
      <c r="G3352" s="75" t="s">
        <v>439</v>
      </c>
    </row>
    <row r="3353" spans="1:7">
      <c r="A3353" s="71">
        <v>1993</v>
      </c>
      <c r="B3353" s="71" t="s">
        <v>418</v>
      </c>
      <c r="C3353" t="s">
        <v>38</v>
      </c>
      <c r="D3353" s="71" t="s">
        <v>202</v>
      </c>
      <c r="E3353" s="70">
        <f t="shared" si="9"/>
        <v>0</v>
      </c>
      <c r="F3353" s="70" t="s">
        <v>432</v>
      </c>
      <c r="G3353" s="75" t="s">
        <v>440</v>
      </c>
    </row>
    <row r="3354" spans="1:7">
      <c r="A3354" s="71">
        <v>1993</v>
      </c>
      <c r="B3354" s="71" t="s">
        <v>418</v>
      </c>
      <c r="C3354" t="s">
        <v>39</v>
      </c>
      <c r="D3354" s="71" t="s">
        <v>202</v>
      </c>
      <c r="E3354" s="70">
        <f t="shared" si="9"/>
        <v>0</v>
      </c>
      <c r="F3354" s="70" t="s">
        <v>432</v>
      </c>
      <c r="G3354" s="75" t="s">
        <v>440</v>
      </c>
    </row>
    <row r="3355" spans="1:7">
      <c r="A3355" s="71">
        <v>1993</v>
      </c>
      <c r="B3355" s="71" t="s">
        <v>418</v>
      </c>
      <c r="C3355" t="s">
        <v>40</v>
      </c>
      <c r="D3355" s="71" t="s">
        <v>202</v>
      </c>
      <c r="E3355" s="70">
        <f t="shared" si="9"/>
        <v>0</v>
      </c>
      <c r="F3355" s="70" t="s">
        <v>432</v>
      </c>
      <c r="G3355" s="75" t="s">
        <v>440</v>
      </c>
    </row>
    <row r="3356" spans="1:7">
      <c r="A3356" s="71">
        <v>1993</v>
      </c>
      <c r="B3356" s="71" t="s">
        <v>418</v>
      </c>
      <c r="C3356" t="s">
        <v>208</v>
      </c>
      <c r="D3356" s="71" t="s">
        <v>202</v>
      </c>
      <c r="E3356" s="70">
        <f t="shared" si="9"/>
        <v>859</v>
      </c>
      <c r="F3356" s="70" t="s">
        <v>432</v>
      </c>
      <c r="G3356" s="75" t="s">
        <v>441</v>
      </c>
    </row>
    <row r="3357" spans="1:7">
      <c r="A3357" s="71">
        <v>1993</v>
      </c>
      <c r="B3357" s="71" t="s">
        <v>418</v>
      </c>
      <c r="C3357" t="s">
        <v>42</v>
      </c>
      <c r="D3357" s="71" t="s">
        <v>202</v>
      </c>
      <c r="E3357" s="70">
        <f t="shared" si="9"/>
        <v>327</v>
      </c>
      <c r="F3357" s="70" t="s">
        <v>432</v>
      </c>
      <c r="G3357" s="75" t="s">
        <v>237</v>
      </c>
    </row>
    <row r="3358" spans="1:7">
      <c r="A3358" s="71">
        <v>1993</v>
      </c>
      <c r="B3358" s="71" t="s">
        <v>418</v>
      </c>
      <c r="C3358" t="s">
        <v>43</v>
      </c>
      <c r="D3358" s="71" t="s">
        <v>202</v>
      </c>
      <c r="E3358" s="70">
        <f t="shared" si="9"/>
        <v>650</v>
      </c>
      <c r="F3358" s="70" t="s">
        <v>432</v>
      </c>
      <c r="G3358" s="75" t="s">
        <v>438</v>
      </c>
    </row>
    <row r="3359" spans="1:7">
      <c r="A3359" s="71">
        <v>1993</v>
      </c>
      <c r="B3359" s="71" t="s">
        <v>418</v>
      </c>
      <c r="C3359" t="s">
        <v>44</v>
      </c>
      <c r="D3359" s="71" t="s">
        <v>202</v>
      </c>
      <c r="E3359" s="70">
        <f t="shared" si="9"/>
        <v>166679</v>
      </c>
      <c r="F3359" s="70" t="s">
        <v>442</v>
      </c>
      <c r="G3359" s="75" t="s">
        <v>71</v>
      </c>
    </row>
    <row r="3360" spans="1:7">
      <c r="A3360" s="71">
        <v>1993</v>
      </c>
      <c r="B3360" s="71" t="s">
        <v>418</v>
      </c>
      <c r="C3360" t="s">
        <v>45</v>
      </c>
      <c r="D3360" s="71" t="s">
        <v>202</v>
      </c>
      <c r="E3360" s="70">
        <f t="shared" si="9"/>
        <v>0</v>
      </c>
      <c r="F3360" s="70" t="s">
        <v>422</v>
      </c>
      <c r="G3360" s="75" t="s">
        <v>422</v>
      </c>
    </row>
    <row r="3361" spans="1:7">
      <c r="A3361" s="71">
        <v>1993</v>
      </c>
      <c r="B3361" s="71" t="s">
        <v>418</v>
      </c>
      <c r="C3361" t="s">
        <v>46</v>
      </c>
      <c r="D3361" s="71" t="s">
        <v>202</v>
      </c>
      <c r="E3361" s="70">
        <f t="shared" si="9"/>
        <v>13976</v>
      </c>
      <c r="F3361" s="70" t="s">
        <v>425</v>
      </c>
      <c r="G3361" s="75" t="s">
        <v>426</v>
      </c>
    </row>
    <row r="3362" spans="1:7">
      <c r="A3362" s="71">
        <v>1994</v>
      </c>
      <c r="B3362" s="71" t="s">
        <v>418</v>
      </c>
      <c r="C3362" t="s">
        <v>5</v>
      </c>
      <c r="D3362" s="71" t="s">
        <v>202</v>
      </c>
      <c r="E3362" s="70">
        <f t="shared" si="9"/>
        <v>307828</v>
      </c>
      <c r="F3362" s="70"/>
    </row>
    <row r="3363" spans="1:7">
      <c r="A3363" s="71">
        <v>1994</v>
      </c>
      <c r="B3363" s="71" t="s">
        <v>418</v>
      </c>
      <c r="C3363" t="s">
        <v>6</v>
      </c>
      <c r="D3363" s="71" t="s">
        <v>202</v>
      </c>
      <c r="E3363" s="70">
        <f t="shared" si="9"/>
        <v>5545</v>
      </c>
      <c r="F3363" s="70" t="s">
        <v>425</v>
      </c>
      <c r="G3363" s="75" t="s">
        <v>426</v>
      </c>
    </row>
    <row r="3364" spans="1:7">
      <c r="A3364" s="71">
        <v>1994</v>
      </c>
      <c r="B3364" s="71" t="s">
        <v>418</v>
      </c>
      <c r="C3364" t="s">
        <v>7</v>
      </c>
      <c r="D3364" s="71" t="s">
        <v>202</v>
      </c>
      <c r="E3364" s="70">
        <f t="shared" si="9"/>
        <v>1088</v>
      </c>
      <c r="F3364" s="70" t="s">
        <v>425</v>
      </c>
      <c r="G3364" s="75" t="s">
        <v>426</v>
      </c>
    </row>
    <row r="3365" spans="1:7">
      <c r="A3365" s="71">
        <v>1994</v>
      </c>
      <c r="B3365" s="71" t="s">
        <v>418</v>
      </c>
      <c r="C3365" t="s">
        <v>8</v>
      </c>
      <c r="D3365" s="71" t="s">
        <v>202</v>
      </c>
      <c r="E3365" s="70">
        <f t="shared" si="9"/>
        <v>2821</v>
      </c>
      <c r="F3365" s="70" t="s">
        <v>427</v>
      </c>
      <c r="G3365" s="75" t="s">
        <v>428</v>
      </c>
    </row>
    <row r="3366" spans="1:7">
      <c r="A3366" s="71">
        <v>1994</v>
      </c>
      <c r="B3366" s="71" t="s">
        <v>418</v>
      </c>
      <c r="C3366" t="s">
        <v>9</v>
      </c>
      <c r="D3366" s="71" t="s">
        <v>202</v>
      </c>
      <c r="E3366" s="70">
        <f t="shared" si="9"/>
        <v>23980</v>
      </c>
      <c r="F3366" s="70" t="s">
        <v>429</v>
      </c>
      <c r="G3366" s="75" t="s">
        <v>422</v>
      </c>
    </row>
    <row r="3367" spans="1:7">
      <c r="A3367" s="71">
        <v>1994</v>
      </c>
      <c r="B3367" s="71" t="s">
        <v>418</v>
      </c>
      <c r="C3367" t="s">
        <v>10</v>
      </c>
      <c r="D3367" s="71" t="s">
        <v>202</v>
      </c>
      <c r="E3367" s="70">
        <f t="shared" si="9"/>
        <v>2459</v>
      </c>
      <c r="F3367" s="70" t="s">
        <v>427</v>
      </c>
      <c r="G3367" s="75" t="s">
        <v>428</v>
      </c>
    </row>
    <row r="3368" spans="1:7">
      <c r="A3368" s="71">
        <v>1994</v>
      </c>
      <c r="B3368" s="71" t="s">
        <v>418</v>
      </c>
      <c r="C3368" t="s">
        <v>11</v>
      </c>
      <c r="D3368" s="71" t="s">
        <v>202</v>
      </c>
      <c r="E3368" s="70">
        <f t="shared" si="9"/>
        <v>2459</v>
      </c>
      <c r="F3368" s="70" t="s">
        <v>427</v>
      </c>
      <c r="G3368" s="75" t="s">
        <v>428</v>
      </c>
    </row>
    <row r="3369" spans="1:7">
      <c r="A3369" s="71">
        <v>1994</v>
      </c>
      <c r="B3369" s="71" t="s">
        <v>418</v>
      </c>
      <c r="C3369" t="s">
        <v>13</v>
      </c>
      <c r="D3369" s="71" t="s">
        <v>202</v>
      </c>
      <c r="E3369" s="70">
        <f t="shared" si="9"/>
        <v>0</v>
      </c>
      <c r="F3369" s="70" t="s">
        <v>427</v>
      </c>
      <c r="G3369" s="75" t="s">
        <v>428</v>
      </c>
    </row>
    <row r="3370" spans="1:7">
      <c r="A3370" s="71">
        <v>1994</v>
      </c>
      <c r="B3370" s="71" t="s">
        <v>418</v>
      </c>
      <c r="C3370" t="s">
        <v>14</v>
      </c>
      <c r="D3370" s="71" t="s">
        <v>202</v>
      </c>
      <c r="E3370" s="70">
        <f t="shared" si="9"/>
        <v>0</v>
      </c>
      <c r="F3370" s="70" t="s">
        <v>427</v>
      </c>
      <c r="G3370" s="75" t="s">
        <v>431</v>
      </c>
    </row>
    <row r="3371" spans="1:7">
      <c r="A3371" s="71">
        <v>1994</v>
      </c>
      <c r="B3371" s="71" t="s">
        <v>418</v>
      </c>
      <c r="C3371" t="s">
        <v>15</v>
      </c>
      <c r="D3371" s="71" t="s">
        <v>202</v>
      </c>
      <c r="E3371" s="70">
        <f t="shared" si="9"/>
        <v>0</v>
      </c>
      <c r="F3371" s="70" t="s">
        <v>427</v>
      </c>
      <c r="G3371" s="75" t="s">
        <v>431</v>
      </c>
    </row>
    <row r="3372" spans="1:7">
      <c r="A3372" s="71">
        <v>1994</v>
      </c>
      <c r="B3372" s="71" t="s">
        <v>418</v>
      </c>
      <c r="C3372" t="s">
        <v>16</v>
      </c>
      <c r="D3372" s="71" t="s">
        <v>202</v>
      </c>
      <c r="E3372" s="70">
        <f t="shared" si="9"/>
        <v>0</v>
      </c>
      <c r="F3372" s="70" t="s">
        <v>427</v>
      </c>
      <c r="G3372" s="75" t="s">
        <v>431</v>
      </c>
    </row>
    <row r="3373" spans="1:7">
      <c r="A3373" s="71">
        <v>1994</v>
      </c>
      <c r="B3373" s="71" t="s">
        <v>418</v>
      </c>
      <c r="C3373" t="s">
        <v>17</v>
      </c>
      <c r="D3373" s="71" t="s">
        <v>202</v>
      </c>
      <c r="E3373" s="70">
        <f t="shared" si="9"/>
        <v>169</v>
      </c>
      <c r="F3373" s="70" t="s">
        <v>427</v>
      </c>
      <c r="G3373" s="75" t="s">
        <v>428</v>
      </c>
    </row>
    <row r="3374" spans="1:7">
      <c r="A3374" s="71">
        <v>1994</v>
      </c>
      <c r="B3374" s="71" t="s">
        <v>418</v>
      </c>
      <c r="C3374" t="s">
        <v>18</v>
      </c>
      <c r="D3374" s="71" t="s">
        <v>202</v>
      </c>
      <c r="E3374" s="70">
        <f t="shared" si="9"/>
        <v>143</v>
      </c>
      <c r="F3374" s="70" t="s">
        <v>432</v>
      </c>
      <c r="G3374" s="75" t="s">
        <v>430</v>
      </c>
    </row>
    <row r="3375" spans="1:7">
      <c r="A3375" s="71">
        <v>1994</v>
      </c>
      <c r="B3375" s="71" t="s">
        <v>418</v>
      </c>
      <c r="C3375" t="s">
        <v>19</v>
      </c>
      <c r="D3375" s="71" t="s">
        <v>202</v>
      </c>
      <c r="E3375" s="70">
        <f t="shared" si="9"/>
        <v>767</v>
      </c>
      <c r="F3375" s="70" t="s">
        <v>427</v>
      </c>
      <c r="G3375" s="75" t="s">
        <v>430</v>
      </c>
    </row>
    <row r="3376" spans="1:7">
      <c r="A3376" s="71">
        <v>1994</v>
      </c>
      <c r="B3376" s="71" t="s">
        <v>418</v>
      </c>
      <c r="C3376" t="s">
        <v>20</v>
      </c>
      <c r="D3376" s="71" t="s">
        <v>202</v>
      </c>
      <c r="E3376" s="70">
        <f t="shared" si="9"/>
        <v>501</v>
      </c>
      <c r="F3376" s="70" t="s">
        <v>432</v>
      </c>
      <c r="G3376" s="75" t="s">
        <v>430</v>
      </c>
    </row>
    <row r="3377" spans="1:7">
      <c r="A3377" s="71">
        <v>1994</v>
      </c>
      <c r="B3377" s="71" t="s">
        <v>418</v>
      </c>
      <c r="C3377" t="s">
        <v>21</v>
      </c>
      <c r="D3377" s="71" t="s">
        <v>202</v>
      </c>
      <c r="E3377" s="70">
        <f t="shared" si="9"/>
        <v>596</v>
      </c>
      <c r="F3377" s="70" t="s">
        <v>434</v>
      </c>
      <c r="G3377" s="75" t="s">
        <v>422</v>
      </c>
    </row>
    <row r="3378" spans="1:7">
      <c r="A3378" s="71">
        <v>1994</v>
      </c>
      <c r="B3378" s="71" t="s">
        <v>418</v>
      </c>
      <c r="C3378" t="s">
        <v>421</v>
      </c>
      <c r="D3378" s="71" t="s">
        <v>202</v>
      </c>
      <c r="E3378" s="70">
        <f t="shared" si="9"/>
        <v>47734</v>
      </c>
      <c r="F3378" s="70" t="s">
        <v>427</v>
      </c>
      <c r="G3378" s="75" t="s">
        <v>433</v>
      </c>
    </row>
    <row r="3379" spans="1:7">
      <c r="A3379" s="71">
        <v>1994</v>
      </c>
      <c r="B3379" s="71" t="s">
        <v>418</v>
      </c>
      <c r="C3379" t="s">
        <v>22</v>
      </c>
      <c r="D3379" s="71" t="s">
        <v>202</v>
      </c>
      <c r="E3379" s="70">
        <f t="shared" si="9"/>
        <v>16843</v>
      </c>
      <c r="F3379" s="70" t="s">
        <v>427</v>
      </c>
      <c r="G3379" s="75" t="s">
        <v>433</v>
      </c>
    </row>
    <row r="3380" spans="1:7">
      <c r="A3380" s="71">
        <v>1994</v>
      </c>
      <c r="B3380" s="71" t="s">
        <v>418</v>
      </c>
      <c r="C3380" t="s">
        <v>23</v>
      </c>
      <c r="D3380" s="71" t="s">
        <v>202</v>
      </c>
      <c r="E3380" s="70">
        <f t="shared" si="9"/>
        <v>30891</v>
      </c>
      <c r="F3380" s="70" t="s">
        <v>427</v>
      </c>
      <c r="G3380" s="75" t="s">
        <v>433</v>
      </c>
    </row>
    <row r="3381" spans="1:7">
      <c r="A3381" s="71">
        <v>1994</v>
      </c>
      <c r="B3381" s="71" t="s">
        <v>418</v>
      </c>
      <c r="C3381" t="s">
        <v>24</v>
      </c>
      <c r="D3381" s="71" t="s">
        <v>202</v>
      </c>
      <c r="E3381" s="70">
        <f t="shared" si="9"/>
        <v>4072</v>
      </c>
      <c r="F3381" s="70" t="s">
        <v>435</v>
      </c>
      <c r="G3381" s="75" t="s">
        <v>436</v>
      </c>
    </row>
    <row r="3382" spans="1:7">
      <c r="A3382" s="71">
        <v>1994</v>
      </c>
      <c r="B3382" s="71" t="s">
        <v>418</v>
      </c>
      <c r="C3382" t="s">
        <v>25</v>
      </c>
      <c r="D3382" s="71" t="s">
        <v>202</v>
      </c>
      <c r="E3382" s="70">
        <f t="shared" si="9"/>
        <v>924</v>
      </c>
      <c r="F3382" s="70" t="s">
        <v>434</v>
      </c>
      <c r="G3382" s="75" t="s">
        <v>437</v>
      </c>
    </row>
    <row r="3383" spans="1:7">
      <c r="A3383" s="71">
        <v>1994</v>
      </c>
      <c r="B3383" s="71" t="s">
        <v>418</v>
      </c>
      <c r="C3383" t="s">
        <v>26</v>
      </c>
      <c r="D3383" s="71" t="s">
        <v>202</v>
      </c>
      <c r="E3383" s="70">
        <f t="shared" si="9"/>
        <v>2632</v>
      </c>
      <c r="F3383" s="70" t="s">
        <v>427</v>
      </c>
      <c r="G3383" s="75" t="s">
        <v>69</v>
      </c>
    </row>
    <row r="3384" spans="1:7">
      <c r="A3384" s="71">
        <v>1994</v>
      </c>
      <c r="B3384" s="71" t="s">
        <v>418</v>
      </c>
      <c r="C3384" t="s">
        <v>27</v>
      </c>
      <c r="D3384" s="71" t="s">
        <v>202</v>
      </c>
      <c r="E3384" s="70">
        <f t="shared" si="9"/>
        <v>12614</v>
      </c>
      <c r="F3384" s="70" t="s">
        <v>427</v>
      </c>
      <c r="G3384" s="75" t="s">
        <v>69</v>
      </c>
    </row>
    <row r="3385" spans="1:7">
      <c r="A3385" s="71">
        <v>1994</v>
      </c>
      <c r="B3385" s="71" t="s">
        <v>418</v>
      </c>
      <c r="C3385" t="s">
        <v>28</v>
      </c>
      <c r="D3385" s="71" t="s">
        <v>202</v>
      </c>
      <c r="E3385" s="70">
        <f t="shared" si="9"/>
        <v>0</v>
      </c>
      <c r="F3385" s="70" t="s">
        <v>422</v>
      </c>
      <c r="G3385" s="76" t="s">
        <v>422</v>
      </c>
    </row>
    <row r="3386" spans="1:7">
      <c r="A3386" s="71">
        <v>1994</v>
      </c>
      <c r="B3386" s="71" t="s">
        <v>418</v>
      </c>
      <c r="C3386" t="s">
        <v>29</v>
      </c>
      <c r="D3386" s="71" t="s">
        <v>202</v>
      </c>
      <c r="E3386" s="70">
        <f t="shared" si="9"/>
        <v>0</v>
      </c>
      <c r="F3386" s="70" t="s">
        <v>422</v>
      </c>
      <c r="G3386" s="76" t="s">
        <v>422</v>
      </c>
    </row>
    <row r="3387" spans="1:7">
      <c r="A3387" s="71">
        <v>1994</v>
      </c>
      <c r="B3387" s="71" t="s">
        <v>418</v>
      </c>
      <c r="C3387" t="s">
        <v>30</v>
      </c>
      <c r="D3387" s="71" t="s">
        <v>202</v>
      </c>
      <c r="E3387" s="70">
        <f t="shared" si="9"/>
        <v>0</v>
      </c>
      <c r="F3387" s="70" t="s">
        <v>422</v>
      </c>
      <c r="G3387" s="76" t="s">
        <v>422</v>
      </c>
    </row>
    <row r="3388" spans="1:7">
      <c r="A3388" s="71">
        <v>1994</v>
      </c>
      <c r="B3388" s="71" t="s">
        <v>418</v>
      </c>
      <c r="C3388" t="s">
        <v>31</v>
      </c>
      <c r="D3388" s="71" t="s">
        <v>202</v>
      </c>
      <c r="E3388" s="70">
        <f t="shared" si="9"/>
        <v>0</v>
      </c>
      <c r="F3388" s="70" t="s">
        <v>422</v>
      </c>
      <c r="G3388" s="76" t="s">
        <v>422</v>
      </c>
    </row>
    <row r="3389" spans="1:7">
      <c r="A3389" s="71">
        <v>1994</v>
      </c>
      <c r="B3389" s="71" t="s">
        <v>418</v>
      </c>
      <c r="C3389" t="s">
        <v>32</v>
      </c>
      <c r="D3389" s="71" t="s">
        <v>202</v>
      </c>
      <c r="E3389" s="70">
        <f t="shared" si="9"/>
        <v>0</v>
      </c>
      <c r="F3389" s="70" t="s">
        <v>422</v>
      </c>
      <c r="G3389" s="76" t="s">
        <v>422</v>
      </c>
    </row>
    <row r="3390" spans="1:7">
      <c r="A3390" s="71">
        <v>1994</v>
      </c>
      <c r="B3390" s="71" t="s">
        <v>418</v>
      </c>
      <c r="C3390" t="s">
        <v>33</v>
      </c>
      <c r="D3390" s="71" t="s">
        <v>202</v>
      </c>
      <c r="E3390" s="70">
        <f t="shared" si="9"/>
        <v>0</v>
      </c>
      <c r="F3390" s="70" t="s">
        <v>422</v>
      </c>
      <c r="G3390" s="76" t="s">
        <v>422</v>
      </c>
    </row>
    <row r="3391" spans="1:7">
      <c r="A3391" s="71">
        <v>1994</v>
      </c>
      <c r="B3391" s="71" t="s">
        <v>418</v>
      </c>
      <c r="C3391" t="s">
        <v>34</v>
      </c>
      <c r="D3391" s="71" t="s">
        <v>202</v>
      </c>
      <c r="E3391" s="70">
        <f t="shared" si="9"/>
        <v>865</v>
      </c>
      <c r="F3391" s="70" t="s">
        <v>432</v>
      </c>
      <c r="G3391" s="76" t="s">
        <v>443</v>
      </c>
    </row>
    <row r="3392" spans="1:7">
      <c r="A3392" s="71">
        <v>1994</v>
      </c>
      <c r="B3392" s="71" t="s">
        <v>418</v>
      </c>
      <c r="C3392" t="s">
        <v>35</v>
      </c>
      <c r="D3392" s="71" t="s">
        <v>202</v>
      </c>
      <c r="E3392" s="70">
        <f t="shared" si="9"/>
        <v>0</v>
      </c>
      <c r="F3392" s="70" t="s">
        <v>432</v>
      </c>
      <c r="G3392" s="75" t="s">
        <v>439</v>
      </c>
    </row>
    <row r="3393" spans="1:7">
      <c r="A3393" s="71">
        <v>1994</v>
      </c>
      <c r="B3393" s="71" t="s">
        <v>418</v>
      </c>
      <c r="C3393" t="s">
        <v>36</v>
      </c>
      <c r="D3393" s="71" t="s">
        <v>202</v>
      </c>
      <c r="E3393" s="70">
        <f t="shared" si="9"/>
        <v>0</v>
      </c>
      <c r="F3393" s="70" t="s">
        <v>432</v>
      </c>
      <c r="G3393" s="75" t="s">
        <v>439</v>
      </c>
    </row>
    <row r="3394" spans="1:7">
      <c r="A3394" s="71">
        <v>1994</v>
      </c>
      <c r="B3394" s="71" t="s">
        <v>418</v>
      </c>
      <c r="C3394" t="s">
        <v>37</v>
      </c>
      <c r="D3394" s="71" t="s">
        <v>202</v>
      </c>
      <c r="E3394" s="70">
        <f t="shared" si="9"/>
        <v>0</v>
      </c>
      <c r="F3394" s="70" t="s">
        <v>432</v>
      </c>
      <c r="G3394" s="75" t="s">
        <v>439</v>
      </c>
    </row>
    <row r="3395" spans="1:7">
      <c r="A3395" s="71">
        <v>1994</v>
      </c>
      <c r="B3395" s="71" t="s">
        <v>418</v>
      </c>
      <c r="C3395" t="s">
        <v>38</v>
      </c>
      <c r="D3395" s="71" t="s">
        <v>202</v>
      </c>
      <c r="E3395" s="70">
        <f t="shared" si="9"/>
        <v>0</v>
      </c>
      <c r="F3395" s="70" t="s">
        <v>432</v>
      </c>
      <c r="G3395" s="75" t="s">
        <v>440</v>
      </c>
    </row>
    <row r="3396" spans="1:7">
      <c r="A3396" s="71">
        <v>1994</v>
      </c>
      <c r="B3396" s="71" t="s">
        <v>418</v>
      </c>
      <c r="C3396" t="s">
        <v>39</v>
      </c>
      <c r="D3396" s="71" t="s">
        <v>202</v>
      </c>
      <c r="E3396" s="70">
        <f t="shared" si="9"/>
        <v>0</v>
      </c>
      <c r="F3396" s="70" t="s">
        <v>432</v>
      </c>
      <c r="G3396" s="75" t="s">
        <v>440</v>
      </c>
    </row>
    <row r="3397" spans="1:7">
      <c r="A3397" s="71">
        <v>1994</v>
      </c>
      <c r="B3397" s="71" t="s">
        <v>418</v>
      </c>
      <c r="C3397" t="s">
        <v>40</v>
      </c>
      <c r="D3397" s="71" t="s">
        <v>202</v>
      </c>
      <c r="E3397" s="70">
        <f t="shared" si="9"/>
        <v>0</v>
      </c>
      <c r="F3397" s="70" t="s">
        <v>432</v>
      </c>
      <c r="G3397" s="75" t="s">
        <v>440</v>
      </c>
    </row>
    <row r="3398" spans="1:7">
      <c r="A3398" s="71">
        <v>1994</v>
      </c>
      <c r="B3398" s="71" t="s">
        <v>418</v>
      </c>
      <c r="C3398" t="s">
        <v>208</v>
      </c>
      <c r="D3398" s="71" t="s">
        <v>202</v>
      </c>
      <c r="E3398" s="70">
        <f t="shared" si="9"/>
        <v>865</v>
      </c>
      <c r="F3398" s="70" t="s">
        <v>432</v>
      </c>
      <c r="G3398" s="75" t="s">
        <v>441</v>
      </c>
    </row>
    <row r="3399" spans="1:7">
      <c r="A3399" s="71">
        <v>1994</v>
      </c>
      <c r="B3399" s="71" t="s">
        <v>418</v>
      </c>
      <c r="C3399" t="s">
        <v>42</v>
      </c>
      <c r="D3399" s="71" t="s">
        <v>202</v>
      </c>
      <c r="E3399" s="70">
        <f t="shared" si="9"/>
        <v>341</v>
      </c>
      <c r="F3399" s="70" t="s">
        <v>432</v>
      </c>
      <c r="G3399" s="75" t="s">
        <v>237</v>
      </c>
    </row>
    <row r="3400" spans="1:7">
      <c r="A3400" s="71">
        <v>1994</v>
      </c>
      <c r="B3400" s="71" t="s">
        <v>418</v>
      </c>
      <c r="C3400" t="s">
        <v>43</v>
      </c>
      <c r="D3400" s="71" t="s">
        <v>202</v>
      </c>
      <c r="E3400" s="70">
        <f t="shared" si="9"/>
        <v>511</v>
      </c>
      <c r="F3400" s="70" t="s">
        <v>432</v>
      </c>
      <c r="G3400" s="75" t="s">
        <v>438</v>
      </c>
    </row>
    <row r="3401" spans="1:7">
      <c r="A3401" s="71">
        <v>1994</v>
      </c>
      <c r="B3401" s="71" t="s">
        <v>418</v>
      </c>
      <c r="C3401" t="s">
        <v>44</v>
      </c>
      <c r="D3401" s="71" t="s">
        <v>202</v>
      </c>
      <c r="E3401" s="70">
        <f t="shared" si="9"/>
        <v>186800</v>
      </c>
      <c r="F3401" s="70" t="s">
        <v>442</v>
      </c>
      <c r="G3401" s="75" t="s">
        <v>71</v>
      </c>
    </row>
    <row r="3402" spans="1:7">
      <c r="A3402" s="71">
        <v>1994</v>
      </c>
      <c r="B3402" s="71" t="s">
        <v>418</v>
      </c>
      <c r="C3402" t="s">
        <v>45</v>
      </c>
      <c r="D3402" s="71" t="s">
        <v>202</v>
      </c>
      <c r="E3402" s="70">
        <f t="shared" si="9"/>
        <v>0</v>
      </c>
      <c r="F3402" s="70" t="s">
        <v>422</v>
      </c>
      <c r="G3402" s="75" t="s">
        <v>422</v>
      </c>
    </row>
    <row r="3403" spans="1:7">
      <c r="A3403" s="71">
        <v>1994</v>
      </c>
      <c r="B3403" s="71" t="s">
        <v>418</v>
      </c>
      <c r="C3403" t="s">
        <v>46</v>
      </c>
      <c r="D3403" s="71" t="s">
        <v>202</v>
      </c>
      <c r="E3403" s="70">
        <f t="shared" si="9"/>
        <v>13266</v>
      </c>
      <c r="F3403" s="70" t="s">
        <v>425</v>
      </c>
      <c r="G3403" s="75" t="s">
        <v>426</v>
      </c>
    </row>
    <row r="3404" spans="1:7">
      <c r="A3404" s="71">
        <v>1995</v>
      </c>
      <c r="B3404" s="71" t="s">
        <v>418</v>
      </c>
      <c r="C3404" t="s">
        <v>5</v>
      </c>
      <c r="D3404" s="71" t="s">
        <v>202</v>
      </c>
      <c r="E3404" s="70">
        <f t="shared" si="9"/>
        <v>314845</v>
      </c>
    </row>
    <row r="3405" spans="1:7">
      <c r="A3405" s="71">
        <v>1995</v>
      </c>
      <c r="B3405" s="71" t="s">
        <v>418</v>
      </c>
      <c r="C3405" t="s">
        <v>6</v>
      </c>
      <c r="D3405" s="71" t="s">
        <v>202</v>
      </c>
      <c r="E3405" s="70">
        <f t="shared" si="9"/>
        <v>5186</v>
      </c>
      <c r="F3405" s="70" t="s">
        <v>425</v>
      </c>
      <c r="G3405" s="75" t="s">
        <v>426</v>
      </c>
    </row>
    <row r="3406" spans="1:7">
      <c r="A3406" s="71">
        <v>1995</v>
      </c>
      <c r="B3406" s="71" t="s">
        <v>418</v>
      </c>
      <c r="C3406" t="s">
        <v>7</v>
      </c>
      <c r="D3406" s="71" t="s">
        <v>202</v>
      </c>
      <c r="E3406" s="70">
        <f t="shared" si="9"/>
        <v>963</v>
      </c>
      <c r="F3406" s="70" t="s">
        <v>425</v>
      </c>
      <c r="G3406" s="75" t="s">
        <v>426</v>
      </c>
    </row>
    <row r="3407" spans="1:7">
      <c r="A3407" s="71">
        <v>1995</v>
      </c>
      <c r="B3407" s="71" t="s">
        <v>418</v>
      </c>
      <c r="C3407" t="s">
        <v>8</v>
      </c>
      <c r="D3407" s="71" t="s">
        <v>202</v>
      </c>
      <c r="E3407" s="70">
        <f t="shared" si="9"/>
        <v>2836</v>
      </c>
      <c r="F3407" s="70" t="s">
        <v>427</v>
      </c>
      <c r="G3407" s="75" t="s">
        <v>428</v>
      </c>
    </row>
    <row r="3408" spans="1:7">
      <c r="A3408" s="71">
        <v>1995</v>
      </c>
      <c r="B3408" s="71" t="s">
        <v>418</v>
      </c>
      <c r="C3408" t="s">
        <v>9</v>
      </c>
      <c r="D3408" s="71" t="s">
        <v>202</v>
      </c>
      <c r="E3408" s="70">
        <f t="shared" si="9"/>
        <v>22704</v>
      </c>
      <c r="F3408" s="70" t="s">
        <v>429</v>
      </c>
      <c r="G3408" s="75" t="s">
        <v>422</v>
      </c>
    </row>
    <row r="3409" spans="1:7">
      <c r="A3409" s="71">
        <v>1995</v>
      </c>
      <c r="B3409" s="71" t="s">
        <v>418</v>
      </c>
      <c r="C3409" t="s">
        <v>10</v>
      </c>
      <c r="D3409" s="71" t="s">
        <v>202</v>
      </c>
      <c r="E3409" s="70">
        <f t="shared" si="9"/>
        <v>2499</v>
      </c>
      <c r="F3409" s="70" t="s">
        <v>427</v>
      </c>
      <c r="G3409" s="75" t="s">
        <v>428</v>
      </c>
    </row>
    <row r="3410" spans="1:7">
      <c r="A3410" s="71">
        <v>1995</v>
      </c>
      <c r="B3410" s="71" t="s">
        <v>418</v>
      </c>
      <c r="C3410" t="s">
        <v>11</v>
      </c>
      <c r="D3410" s="71" t="s">
        <v>202</v>
      </c>
      <c r="E3410" s="70">
        <f t="shared" si="9"/>
        <v>2499</v>
      </c>
      <c r="F3410" s="70" t="s">
        <v>427</v>
      </c>
      <c r="G3410" s="75" t="s">
        <v>428</v>
      </c>
    </row>
    <row r="3411" spans="1:7">
      <c r="A3411" s="71">
        <v>1995</v>
      </c>
      <c r="B3411" s="71" t="s">
        <v>418</v>
      </c>
      <c r="C3411" t="s">
        <v>13</v>
      </c>
      <c r="D3411" s="71" t="s">
        <v>202</v>
      </c>
      <c r="E3411" s="70">
        <f t="shared" si="9"/>
        <v>0</v>
      </c>
      <c r="F3411" s="70" t="s">
        <v>427</v>
      </c>
      <c r="G3411" s="75" t="s">
        <v>428</v>
      </c>
    </row>
    <row r="3412" spans="1:7">
      <c r="A3412" s="71">
        <v>1995</v>
      </c>
      <c r="B3412" s="71" t="s">
        <v>418</v>
      </c>
      <c r="C3412" t="s">
        <v>14</v>
      </c>
      <c r="D3412" s="71" t="s">
        <v>202</v>
      </c>
      <c r="E3412" s="70">
        <f t="shared" si="9"/>
        <v>0</v>
      </c>
      <c r="F3412" s="70" t="s">
        <v>427</v>
      </c>
      <c r="G3412" s="75" t="s">
        <v>431</v>
      </c>
    </row>
    <row r="3413" spans="1:7">
      <c r="A3413" s="71">
        <v>1995</v>
      </c>
      <c r="B3413" s="71" t="s">
        <v>418</v>
      </c>
      <c r="C3413" t="s">
        <v>15</v>
      </c>
      <c r="D3413" s="71" t="s">
        <v>202</v>
      </c>
      <c r="E3413" s="70">
        <f t="shared" si="9"/>
        <v>0</v>
      </c>
      <c r="F3413" s="70" t="s">
        <v>427</v>
      </c>
      <c r="G3413" s="75" t="s">
        <v>431</v>
      </c>
    </row>
    <row r="3414" spans="1:7">
      <c r="A3414" s="71">
        <v>1995</v>
      </c>
      <c r="B3414" s="71" t="s">
        <v>418</v>
      </c>
      <c r="C3414" t="s">
        <v>16</v>
      </c>
      <c r="D3414" s="71" t="s">
        <v>202</v>
      </c>
      <c r="E3414" s="70">
        <f t="shared" si="9"/>
        <v>0</v>
      </c>
      <c r="F3414" s="70" t="s">
        <v>427</v>
      </c>
      <c r="G3414" s="75" t="s">
        <v>431</v>
      </c>
    </row>
    <row r="3415" spans="1:7">
      <c r="A3415" s="71">
        <v>1995</v>
      </c>
      <c r="B3415" s="71" t="s">
        <v>418</v>
      </c>
      <c r="C3415" t="s">
        <v>17</v>
      </c>
      <c r="D3415" s="71" t="s">
        <v>202</v>
      </c>
      <c r="E3415" s="70">
        <f t="shared" ref="E3415:E3478" si="10">IF(E2029="N/A","N/A",IF(E643="N/A","N/A",E643-E2029))</f>
        <v>168</v>
      </c>
      <c r="F3415" s="70" t="s">
        <v>427</v>
      </c>
      <c r="G3415" s="75" t="s">
        <v>428</v>
      </c>
    </row>
    <row r="3416" spans="1:7">
      <c r="A3416" s="71">
        <v>1995</v>
      </c>
      <c r="B3416" s="71" t="s">
        <v>418</v>
      </c>
      <c r="C3416" t="s">
        <v>18</v>
      </c>
      <c r="D3416" s="71" t="s">
        <v>202</v>
      </c>
      <c r="E3416" s="70">
        <f t="shared" si="10"/>
        <v>116</v>
      </c>
      <c r="F3416" s="70" t="s">
        <v>432</v>
      </c>
      <c r="G3416" s="75" t="s">
        <v>430</v>
      </c>
    </row>
    <row r="3417" spans="1:7">
      <c r="A3417" s="71">
        <v>1995</v>
      </c>
      <c r="B3417" s="71" t="s">
        <v>418</v>
      </c>
      <c r="C3417" t="s">
        <v>19</v>
      </c>
      <c r="D3417" s="71" t="s">
        <v>202</v>
      </c>
      <c r="E3417" s="70">
        <f t="shared" si="10"/>
        <v>647</v>
      </c>
      <c r="F3417" s="70" t="s">
        <v>427</v>
      </c>
      <c r="G3417" s="75" t="s">
        <v>430</v>
      </c>
    </row>
    <row r="3418" spans="1:7">
      <c r="A3418" s="71">
        <v>1995</v>
      </c>
      <c r="B3418" s="71" t="s">
        <v>418</v>
      </c>
      <c r="C3418" t="s">
        <v>20</v>
      </c>
      <c r="D3418" s="71" t="s">
        <v>202</v>
      </c>
      <c r="E3418" s="70">
        <f t="shared" si="10"/>
        <v>504</v>
      </c>
      <c r="F3418" s="70" t="s">
        <v>432</v>
      </c>
      <c r="G3418" s="75" t="s">
        <v>430</v>
      </c>
    </row>
    <row r="3419" spans="1:7">
      <c r="A3419" s="71">
        <v>1995</v>
      </c>
      <c r="B3419" s="71" t="s">
        <v>418</v>
      </c>
      <c r="C3419" t="s">
        <v>21</v>
      </c>
      <c r="D3419" s="71" t="s">
        <v>202</v>
      </c>
      <c r="E3419" s="70">
        <f t="shared" si="10"/>
        <v>493</v>
      </c>
      <c r="F3419" s="70" t="s">
        <v>434</v>
      </c>
      <c r="G3419" s="75" t="s">
        <v>422</v>
      </c>
    </row>
    <row r="3420" spans="1:7">
      <c r="A3420" s="71">
        <v>1995</v>
      </c>
      <c r="B3420" s="71" t="s">
        <v>418</v>
      </c>
      <c r="C3420" t="s">
        <v>421</v>
      </c>
      <c r="D3420" s="71" t="s">
        <v>202</v>
      </c>
      <c r="E3420" s="70">
        <f t="shared" si="10"/>
        <v>47188</v>
      </c>
      <c r="F3420" s="70" t="s">
        <v>427</v>
      </c>
      <c r="G3420" s="75" t="s">
        <v>433</v>
      </c>
    </row>
    <row r="3421" spans="1:7">
      <c r="A3421" s="71">
        <v>1995</v>
      </c>
      <c r="B3421" s="71" t="s">
        <v>418</v>
      </c>
      <c r="C3421" t="s">
        <v>22</v>
      </c>
      <c r="D3421" s="71" t="s">
        <v>202</v>
      </c>
      <c r="E3421" s="70">
        <f t="shared" si="10"/>
        <v>16013</v>
      </c>
      <c r="F3421" s="70" t="s">
        <v>427</v>
      </c>
      <c r="G3421" s="75" t="s">
        <v>433</v>
      </c>
    </row>
    <row r="3422" spans="1:7">
      <c r="A3422" s="71">
        <v>1995</v>
      </c>
      <c r="B3422" s="71" t="s">
        <v>418</v>
      </c>
      <c r="C3422" t="s">
        <v>23</v>
      </c>
      <c r="D3422" s="71" t="s">
        <v>202</v>
      </c>
      <c r="E3422" s="70">
        <f t="shared" si="10"/>
        <v>31175</v>
      </c>
      <c r="F3422" s="70" t="s">
        <v>427</v>
      </c>
      <c r="G3422" s="75" t="s">
        <v>433</v>
      </c>
    </row>
    <row r="3423" spans="1:7">
      <c r="A3423" s="71">
        <v>1995</v>
      </c>
      <c r="B3423" s="71" t="s">
        <v>418</v>
      </c>
      <c r="C3423" t="s">
        <v>24</v>
      </c>
      <c r="D3423" s="71" t="s">
        <v>202</v>
      </c>
      <c r="E3423" s="70">
        <f t="shared" si="10"/>
        <v>4376</v>
      </c>
      <c r="F3423" s="70" t="s">
        <v>435</v>
      </c>
      <c r="G3423" s="75" t="s">
        <v>436</v>
      </c>
    </row>
    <row r="3424" spans="1:7">
      <c r="A3424" s="71">
        <v>1995</v>
      </c>
      <c r="B3424" s="71" t="s">
        <v>418</v>
      </c>
      <c r="C3424" t="s">
        <v>25</v>
      </c>
      <c r="D3424" s="71" t="s">
        <v>202</v>
      </c>
      <c r="E3424" s="70">
        <f t="shared" si="10"/>
        <v>428</v>
      </c>
      <c r="F3424" s="70" t="s">
        <v>434</v>
      </c>
      <c r="G3424" s="75" t="s">
        <v>437</v>
      </c>
    </row>
    <row r="3425" spans="1:7">
      <c r="A3425" s="71">
        <v>1995</v>
      </c>
      <c r="B3425" s="71" t="s">
        <v>418</v>
      </c>
      <c r="C3425" t="s">
        <v>26</v>
      </c>
      <c r="D3425" s="71" t="s">
        <v>202</v>
      </c>
      <c r="E3425" s="70">
        <f t="shared" si="10"/>
        <v>1611</v>
      </c>
      <c r="F3425" s="70" t="s">
        <v>427</v>
      </c>
      <c r="G3425" s="75" t="s">
        <v>69</v>
      </c>
    </row>
    <row r="3426" spans="1:7">
      <c r="A3426" s="71">
        <v>1995</v>
      </c>
      <c r="B3426" s="71" t="s">
        <v>418</v>
      </c>
      <c r="C3426" t="s">
        <v>27</v>
      </c>
      <c r="D3426" s="71" t="s">
        <v>202</v>
      </c>
      <c r="E3426" s="70">
        <f t="shared" si="10"/>
        <v>10946</v>
      </c>
      <c r="F3426" s="70" t="s">
        <v>427</v>
      </c>
      <c r="G3426" s="75" t="s">
        <v>69</v>
      </c>
    </row>
    <row r="3427" spans="1:7">
      <c r="A3427" s="71">
        <v>1995</v>
      </c>
      <c r="B3427" s="71" t="s">
        <v>418</v>
      </c>
      <c r="C3427" t="s">
        <v>28</v>
      </c>
      <c r="D3427" s="71" t="s">
        <v>202</v>
      </c>
      <c r="E3427" s="70">
        <f t="shared" si="10"/>
        <v>0</v>
      </c>
      <c r="F3427" s="70" t="s">
        <v>422</v>
      </c>
      <c r="G3427" s="76" t="s">
        <v>422</v>
      </c>
    </row>
    <row r="3428" spans="1:7">
      <c r="A3428" s="71">
        <v>1995</v>
      </c>
      <c r="B3428" s="71" t="s">
        <v>418</v>
      </c>
      <c r="C3428" t="s">
        <v>29</v>
      </c>
      <c r="D3428" s="71" t="s">
        <v>202</v>
      </c>
      <c r="E3428" s="70">
        <f t="shared" si="10"/>
        <v>0</v>
      </c>
      <c r="F3428" s="70" t="s">
        <v>422</v>
      </c>
      <c r="G3428" s="76" t="s">
        <v>422</v>
      </c>
    </row>
    <row r="3429" spans="1:7">
      <c r="A3429" s="71">
        <v>1995</v>
      </c>
      <c r="B3429" s="71" t="s">
        <v>418</v>
      </c>
      <c r="C3429" t="s">
        <v>30</v>
      </c>
      <c r="D3429" s="71" t="s">
        <v>202</v>
      </c>
      <c r="E3429" s="70">
        <f t="shared" si="10"/>
        <v>0</v>
      </c>
      <c r="F3429" s="70" t="s">
        <v>422</v>
      </c>
      <c r="G3429" s="76" t="s">
        <v>422</v>
      </c>
    </row>
    <row r="3430" spans="1:7">
      <c r="A3430" s="71">
        <v>1995</v>
      </c>
      <c r="B3430" s="71" t="s">
        <v>418</v>
      </c>
      <c r="C3430" t="s">
        <v>31</v>
      </c>
      <c r="D3430" s="71" t="s">
        <v>202</v>
      </c>
      <c r="E3430" s="70">
        <f t="shared" si="10"/>
        <v>0</v>
      </c>
      <c r="F3430" s="70" t="s">
        <v>422</v>
      </c>
      <c r="G3430" s="76" t="s">
        <v>422</v>
      </c>
    </row>
    <row r="3431" spans="1:7">
      <c r="A3431" s="71">
        <v>1995</v>
      </c>
      <c r="B3431" s="71" t="s">
        <v>418</v>
      </c>
      <c r="C3431" t="s">
        <v>32</v>
      </c>
      <c r="D3431" s="71" t="s">
        <v>202</v>
      </c>
      <c r="E3431" s="70">
        <f t="shared" si="10"/>
        <v>0</v>
      </c>
      <c r="F3431" s="70" t="s">
        <v>422</v>
      </c>
      <c r="G3431" s="76" t="s">
        <v>422</v>
      </c>
    </row>
    <row r="3432" spans="1:7">
      <c r="A3432" s="71">
        <v>1995</v>
      </c>
      <c r="B3432" s="71" t="s">
        <v>418</v>
      </c>
      <c r="C3432" t="s">
        <v>33</v>
      </c>
      <c r="D3432" s="71" t="s">
        <v>202</v>
      </c>
      <c r="E3432" s="70">
        <f t="shared" si="10"/>
        <v>0</v>
      </c>
      <c r="F3432" s="70" t="s">
        <v>422</v>
      </c>
      <c r="G3432" s="76" t="s">
        <v>422</v>
      </c>
    </row>
    <row r="3433" spans="1:7">
      <c r="A3433" s="71">
        <v>1995</v>
      </c>
      <c r="B3433" s="71" t="s">
        <v>418</v>
      </c>
      <c r="C3433" t="s">
        <v>34</v>
      </c>
      <c r="D3433" s="71" t="s">
        <v>202</v>
      </c>
      <c r="E3433" s="70">
        <f t="shared" si="10"/>
        <v>743</v>
      </c>
      <c r="F3433" s="70" t="s">
        <v>432</v>
      </c>
      <c r="G3433" s="76" t="s">
        <v>443</v>
      </c>
    </row>
    <row r="3434" spans="1:7">
      <c r="A3434" s="71">
        <v>1995</v>
      </c>
      <c r="B3434" s="71" t="s">
        <v>418</v>
      </c>
      <c r="C3434" t="s">
        <v>35</v>
      </c>
      <c r="D3434" s="71" t="s">
        <v>202</v>
      </c>
      <c r="E3434" s="70">
        <f t="shared" si="10"/>
        <v>0</v>
      </c>
      <c r="F3434" s="70" t="s">
        <v>432</v>
      </c>
      <c r="G3434" s="75" t="s">
        <v>439</v>
      </c>
    </row>
    <row r="3435" spans="1:7">
      <c r="A3435" s="71">
        <v>1995</v>
      </c>
      <c r="B3435" s="71" t="s">
        <v>418</v>
      </c>
      <c r="C3435" t="s">
        <v>36</v>
      </c>
      <c r="D3435" s="71" t="s">
        <v>202</v>
      </c>
      <c r="E3435" s="70">
        <f t="shared" si="10"/>
        <v>0</v>
      </c>
      <c r="F3435" s="70" t="s">
        <v>432</v>
      </c>
      <c r="G3435" s="75" t="s">
        <v>439</v>
      </c>
    </row>
    <row r="3436" spans="1:7">
      <c r="A3436" s="71">
        <v>1995</v>
      </c>
      <c r="B3436" s="71" t="s">
        <v>418</v>
      </c>
      <c r="C3436" t="s">
        <v>37</v>
      </c>
      <c r="D3436" s="71" t="s">
        <v>202</v>
      </c>
      <c r="E3436" s="70">
        <f t="shared" si="10"/>
        <v>0</v>
      </c>
      <c r="F3436" s="70" t="s">
        <v>432</v>
      </c>
      <c r="G3436" s="75" t="s">
        <v>439</v>
      </c>
    </row>
    <row r="3437" spans="1:7">
      <c r="A3437" s="71">
        <v>1995</v>
      </c>
      <c r="B3437" s="71" t="s">
        <v>418</v>
      </c>
      <c r="C3437" t="s">
        <v>38</v>
      </c>
      <c r="D3437" s="71" t="s">
        <v>202</v>
      </c>
      <c r="E3437" s="70">
        <f t="shared" si="10"/>
        <v>0</v>
      </c>
      <c r="F3437" s="70" t="s">
        <v>432</v>
      </c>
      <c r="G3437" s="75" t="s">
        <v>440</v>
      </c>
    </row>
    <row r="3438" spans="1:7">
      <c r="A3438" s="71">
        <v>1995</v>
      </c>
      <c r="B3438" s="71" t="s">
        <v>418</v>
      </c>
      <c r="C3438" t="s">
        <v>39</v>
      </c>
      <c r="D3438" s="71" t="s">
        <v>202</v>
      </c>
      <c r="E3438" s="70">
        <f t="shared" si="10"/>
        <v>0</v>
      </c>
      <c r="F3438" s="70" t="s">
        <v>432</v>
      </c>
      <c r="G3438" s="75" t="s">
        <v>440</v>
      </c>
    </row>
    <row r="3439" spans="1:7">
      <c r="A3439" s="71">
        <v>1995</v>
      </c>
      <c r="B3439" s="71" t="s">
        <v>418</v>
      </c>
      <c r="C3439" t="s">
        <v>40</v>
      </c>
      <c r="D3439" s="71" t="s">
        <v>202</v>
      </c>
      <c r="E3439" s="70">
        <f t="shared" si="10"/>
        <v>0</v>
      </c>
      <c r="F3439" s="70" t="s">
        <v>432</v>
      </c>
      <c r="G3439" s="75" t="s">
        <v>440</v>
      </c>
    </row>
    <row r="3440" spans="1:7">
      <c r="A3440" s="71">
        <v>1995</v>
      </c>
      <c r="B3440" s="71" t="s">
        <v>418</v>
      </c>
      <c r="C3440" t="s">
        <v>208</v>
      </c>
      <c r="D3440" s="71" t="s">
        <v>202</v>
      </c>
      <c r="E3440" s="70">
        <f t="shared" si="10"/>
        <v>743</v>
      </c>
      <c r="F3440" s="70" t="s">
        <v>432</v>
      </c>
      <c r="G3440" s="75" t="s">
        <v>441</v>
      </c>
    </row>
    <row r="3441" spans="1:7">
      <c r="A3441" s="71">
        <v>1995</v>
      </c>
      <c r="B3441" s="71" t="s">
        <v>418</v>
      </c>
      <c r="C3441" t="s">
        <v>42</v>
      </c>
      <c r="D3441" s="71" t="s">
        <v>202</v>
      </c>
      <c r="E3441" s="70">
        <f t="shared" si="10"/>
        <v>309</v>
      </c>
      <c r="F3441" s="70" t="s">
        <v>432</v>
      </c>
      <c r="G3441" s="75" t="s">
        <v>237</v>
      </c>
    </row>
    <row r="3442" spans="1:7">
      <c r="A3442" s="71">
        <v>1995</v>
      </c>
      <c r="B3442" s="71" t="s">
        <v>418</v>
      </c>
      <c r="C3442" t="s">
        <v>43</v>
      </c>
      <c r="D3442" s="71" t="s">
        <v>202</v>
      </c>
      <c r="E3442" s="70">
        <f t="shared" si="10"/>
        <v>467</v>
      </c>
      <c r="F3442" s="70" t="s">
        <v>432</v>
      </c>
      <c r="G3442" s="75" t="s">
        <v>438</v>
      </c>
    </row>
    <row r="3443" spans="1:7">
      <c r="A3443" s="71">
        <v>1995</v>
      </c>
      <c r="B3443" s="71" t="s">
        <v>418</v>
      </c>
      <c r="C3443" t="s">
        <v>44</v>
      </c>
      <c r="D3443" s="71" t="s">
        <v>202</v>
      </c>
      <c r="E3443" s="70">
        <f t="shared" si="10"/>
        <v>197963</v>
      </c>
      <c r="F3443" s="70" t="s">
        <v>442</v>
      </c>
      <c r="G3443" s="75" t="s">
        <v>71</v>
      </c>
    </row>
    <row r="3444" spans="1:7">
      <c r="A3444" s="71">
        <v>1995</v>
      </c>
      <c r="B3444" s="71" t="s">
        <v>418</v>
      </c>
      <c r="C3444" t="s">
        <v>45</v>
      </c>
      <c r="D3444" s="71" t="s">
        <v>202</v>
      </c>
      <c r="E3444" s="70">
        <f t="shared" si="10"/>
        <v>0</v>
      </c>
      <c r="F3444" s="70" t="s">
        <v>422</v>
      </c>
      <c r="G3444" s="75" t="s">
        <v>422</v>
      </c>
    </row>
    <row r="3445" spans="1:7">
      <c r="A3445" s="71">
        <v>1995</v>
      </c>
      <c r="B3445" s="71" t="s">
        <v>418</v>
      </c>
      <c r="C3445" t="s">
        <v>46</v>
      </c>
      <c r="D3445" s="71" t="s">
        <v>202</v>
      </c>
      <c r="E3445" s="70">
        <f t="shared" si="10"/>
        <v>14698</v>
      </c>
      <c r="F3445" s="70" t="s">
        <v>425</v>
      </c>
      <c r="G3445" s="75" t="s">
        <v>426</v>
      </c>
    </row>
    <row r="3446" spans="1:7">
      <c r="A3446" s="71">
        <v>1997</v>
      </c>
      <c r="B3446" s="71" t="s">
        <v>418</v>
      </c>
      <c r="C3446" t="s">
        <v>5</v>
      </c>
      <c r="D3446" s="71" t="s">
        <v>202</v>
      </c>
      <c r="E3446" s="70">
        <f t="shared" si="10"/>
        <v>314580</v>
      </c>
      <c r="F3446" s="70"/>
    </row>
    <row r="3447" spans="1:7">
      <c r="A3447" s="71">
        <v>1997</v>
      </c>
      <c r="B3447" s="71" t="s">
        <v>418</v>
      </c>
      <c r="C3447" t="s">
        <v>6</v>
      </c>
      <c r="D3447" s="71" t="s">
        <v>202</v>
      </c>
      <c r="E3447" s="70">
        <f t="shared" si="10"/>
        <v>9064</v>
      </c>
      <c r="F3447" s="70" t="s">
        <v>425</v>
      </c>
      <c r="G3447" s="75" t="s">
        <v>426</v>
      </c>
    </row>
    <row r="3448" spans="1:7">
      <c r="A3448" s="71">
        <v>1997</v>
      </c>
      <c r="B3448" s="71" t="s">
        <v>418</v>
      </c>
      <c r="C3448" t="s">
        <v>7</v>
      </c>
      <c r="D3448" s="71" t="s">
        <v>202</v>
      </c>
      <c r="E3448" s="70">
        <f t="shared" si="10"/>
        <v>967</v>
      </c>
      <c r="F3448" s="70" t="s">
        <v>425</v>
      </c>
      <c r="G3448" s="75" t="s">
        <v>426</v>
      </c>
    </row>
    <row r="3449" spans="1:7">
      <c r="A3449" s="71">
        <v>1997</v>
      </c>
      <c r="B3449" s="71" t="s">
        <v>418</v>
      </c>
      <c r="C3449" t="s">
        <v>8</v>
      </c>
      <c r="D3449" s="71" t="s">
        <v>202</v>
      </c>
      <c r="E3449" s="70">
        <f t="shared" si="10"/>
        <v>2529</v>
      </c>
      <c r="F3449" s="70" t="s">
        <v>427</v>
      </c>
      <c r="G3449" s="75" t="s">
        <v>428</v>
      </c>
    </row>
    <row r="3450" spans="1:7">
      <c r="A3450" s="71">
        <v>1997</v>
      </c>
      <c r="B3450" s="71" t="s">
        <v>418</v>
      </c>
      <c r="C3450" t="s">
        <v>9</v>
      </c>
      <c r="D3450" s="71" t="s">
        <v>202</v>
      </c>
      <c r="E3450" s="70">
        <f t="shared" si="10"/>
        <v>21964</v>
      </c>
      <c r="F3450" s="70" t="s">
        <v>429</v>
      </c>
      <c r="G3450" s="75" t="s">
        <v>422</v>
      </c>
    </row>
    <row r="3451" spans="1:7">
      <c r="A3451" s="71">
        <v>1997</v>
      </c>
      <c r="B3451" s="71" t="s">
        <v>418</v>
      </c>
      <c r="C3451" t="s">
        <v>10</v>
      </c>
      <c r="D3451" s="71" t="s">
        <v>202</v>
      </c>
      <c r="E3451" s="70">
        <f t="shared" si="10"/>
        <v>2551</v>
      </c>
      <c r="F3451" s="70" t="s">
        <v>427</v>
      </c>
      <c r="G3451" s="75" t="s">
        <v>428</v>
      </c>
    </row>
    <row r="3452" spans="1:7">
      <c r="A3452" s="71">
        <v>1997</v>
      </c>
      <c r="B3452" s="71" t="s">
        <v>418</v>
      </c>
      <c r="C3452" t="s">
        <v>11</v>
      </c>
      <c r="D3452" s="71" t="s">
        <v>202</v>
      </c>
      <c r="E3452" s="70">
        <f t="shared" si="10"/>
        <v>2551</v>
      </c>
      <c r="F3452" s="70" t="s">
        <v>427</v>
      </c>
      <c r="G3452" s="75" t="s">
        <v>428</v>
      </c>
    </row>
    <row r="3453" spans="1:7">
      <c r="A3453" s="71">
        <v>1997</v>
      </c>
      <c r="B3453" s="71" t="s">
        <v>418</v>
      </c>
      <c r="C3453" t="s">
        <v>13</v>
      </c>
      <c r="D3453" s="71" t="s">
        <v>202</v>
      </c>
      <c r="E3453" s="70">
        <f t="shared" si="10"/>
        <v>0</v>
      </c>
      <c r="F3453" s="70" t="s">
        <v>427</v>
      </c>
      <c r="G3453" s="75" t="s">
        <v>428</v>
      </c>
    </row>
    <row r="3454" spans="1:7">
      <c r="A3454" s="71">
        <v>1997</v>
      </c>
      <c r="B3454" s="71" t="s">
        <v>418</v>
      </c>
      <c r="C3454" t="s">
        <v>14</v>
      </c>
      <c r="D3454" s="71" t="s">
        <v>202</v>
      </c>
      <c r="E3454" s="70">
        <f t="shared" si="10"/>
        <v>0</v>
      </c>
      <c r="F3454" s="70" t="s">
        <v>427</v>
      </c>
      <c r="G3454" s="75" t="s">
        <v>431</v>
      </c>
    </row>
    <row r="3455" spans="1:7">
      <c r="A3455" s="71">
        <v>1997</v>
      </c>
      <c r="B3455" s="71" t="s">
        <v>418</v>
      </c>
      <c r="C3455" t="s">
        <v>15</v>
      </c>
      <c r="D3455" s="71" t="s">
        <v>202</v>
      </c>
      <c r="E3455" s="70">
        <f t="shared" si="10"/>
        <v>0</v>
      </c>
      <c r="F3455" s="70" t="s">
        <v>427</v>
      </c>
      <c r="G3455" s="75" t="s">
        <v>431</v>
      </c>
    </row>
    <row r="3456" spans="1:7">
      <c r="A3456" s="71">
        <v>1997</v>
      </c>
      <c r="B3456" s="71" t="s">
        <v>418</v>
      </c>
      <c r="C3456" t="s">
        <v>16</v>
      </c>
      <c r="D3456" s="71" t="s">
        <v>202</v>
      </c>
      <c r="E3456" s="70">
        <f t="shared" si="10"/>
        <v>0</v>
      </c>
      <c r="F3456" s="70" t="s">
        <v>427</v>
      </c>
      <c r="G3456" s="75" t="s">
        <v>431</v>
      </c>
    </row>
    <row r="3457" spans="1:7">
      <c r="A3457" s="71">
        <v>1997</v>
      </c>
      <c r="B3457" s="71" t="s">
        <v>418</v>
      </c>
      <c r="C3457" t="s">
        <v>17</v>
      </c>
      <c r="D3457" s="71" t="s">
        <v>202</v>
      </c>
      <c r="E3457" s="70">
        <f t="shared" si="10"/>
        <v>142</v>
      </c>
      <c r="F3457" s="70" t="s">
        <v>427</v>
      </c>
      <c r="G3457" s="75" t="s">
        <v>428</v>
      </c>
    </row>
    <row r="3458" spans="1:7">
      <c r="A3458" s="71">
        <v>1997</v>
      </c>
      <c r="B3458" s="71" t="s">
        <v>418</v>
      </c>
      <c r="C3458" t="s">
        <v>18</v>
      </c>
      <c r="D3458" s="71" t="s">
        <v>202</v>
      </c>
      <c r="E3458" s="70">
        <f t="shared" si="10"/>
        <v>103</v>
      </c>
      <c r="F3458" s="70" t="s">
        <v>432</v>
      </c>
      <c r="G3458" s="75" t="s">
        <v>430</v>
      </c>
    </row>
    <row r="3459" spans="1:7">
      <c r="A3459" s="71">
        <v>1997</v>
      </c>
      <c r="B3459" s="71" t="s">
        <v>418</v>
      </c>
      <c r="C3459" t="s">
        <v>19</v>
      </c>
      <c r="D3459" s="71" t="s">
        <v>202</v>
      </c>
      <c r="E3459" s="70">
        <f t="shared" si="10"/>
        <v>581</v>
      </c>
      <c r="F3459" s="70" t="s">
        <v>427</v>
      </c>
      <c r="G3459" s="75" t="s">
        <v>430</v>
      </c>
    </row>
    <row r="3460" spans="1:7">
      <c r="A3460" s="71">
        <v>1997</v>
      </c>
      <c r="B3460" s="71" t="s">
        <v>418</v>
      </c>
      <c r="C3460" t="s">
        <v>20</v>
      </c>
      <c r="D3460" s="71" t="s">
        <v>202</v>
      </c>
      <c r="E3460" s="70">
        <f t="shared" si="10"/>
        <v>423</v>
      </c>
      <c r="F3460" s="70" t="s">
        <v>432</v>
      </c>
      <c r="G3460" s="75" t="s">
        <v>430</v>
      </c>
    </row>
    <row r="3461" spans="1:7">
      <c r="A3461" s="71">
        <v>1997</v>
      </c>
      <c r="B3461" s="71" t="s">
        <v>418</v>
      </c>
      <c r="C3461" t="s">
        <v>21</v>
      </c>
      <c r="D3461" s="71" t="s">
        <v>202</v>
      </c>
      <c r="E3461" s="70">
        <f t="shared" si="10"/>
        <v>425</v>
      </c>
      <c r="F3461" s="70" t="s">
        <v>434</v>
      </c>
      <c r="G3461" s="75" t="s">
        <v>422</v>
      </c>
    </row>
    <row r="3462" spans="1:7">
      <c r="A3462" s="71">
        <v>1997</v>
      </c>
      <c r="B3462" s="71" t="s">
        <v>418</v>
      </c>
      <c r="C3462" t="s">
        <v>421</v>
      </c>
      <c r="D3462" s="71" t="s">
        <v>202</v>
      </c>
      <c r="E3462" s="70">
        <f t="shared" si="10"/>
        <v>46251</v>
      </c>
      <c r="F3462" s="70" t="s">
        <v>427</v>
      </c>
      <c r="G3462" s="75" t="s">
        <v>433</v>
      </c>
    </row>
    <row r="3463" spans="1:7">
      <c r="A3463" s="71">
        <v>1997</v>
      </c>
      <c r="B3463" s="71" t="s">
        <v>418</v>
      </c>
      <c r="C3463" t="s">
        <v>22</v>
      </c>
      <c r="D3463" s="71" t="s">
        <v>202</v>
      </c>
      <c r="E3463" s="70">
        <f t="shared" si="10"/>
        <v>15816</v>
      </c>
      <c r="F3463" s="70" t="s">
        <v>427</v>
      </c>
      <c r="G3463" s="75" t="s">
        <v>433</v>
      </c>
    </row>
    <row r="3464" spans="1:7">
      <c r="A3464" s="71">
        <v>1997</v>
      </c>
      <c r="B3464" s="71" t="s">
        <v>418</v>
      </c>
      <c r="C3464" t="s">
        <v>23</v>
      </c>
      <c r="D3464" s="71" t="s">
        <v>202</v>
      </c>
      <c r="E3464" s="70">
        <f t="shared" si="10"/>
        <v>30435</v>
      </c>
      <c r="F3464" s="70" t="s">
        <v>427</v>
      </c>
      <c r="G3464" s="75" t="s">
        <v>433</v>
      </c>
    </row>
    <row r="3465" spans="1:7">
      <c r="A3465" s="71">
        <v>1997</v>
      </c>
      <c r="B3465" s="71" t="s">
        <v>418</v>
      </c>
      <c r="C3465" t="s">
        <v>24</v>
      </c>
      <c r="D3465" s="71" t="s">
        <v>202</v>
      </c>
      <c r="E3465" s="70">
        <f t="shared" si="10"/>
        <v>4013</v>
      </c>
      <c r="F3465" s="70" t="s">
        <v>435</v>
      </c>
      <c r="G3465" s="75" t="s">
        <v>436</v>
      </c>
    </row>
    <row r="3466" spans="1:7">
      <c r="A3466" s="71">
        <v>1997</v>
      </c>
      <c r="B3466" s="71" t="s">
        <v>418</v>
      </c>
      <c r="C3466" t="s">
        <v>25</v>
      </c>
      <c r="D3466" s="71" t="s">
        <v>202</v>
      </c>
      <c r="E3466" s="70">
        <f t="shared" si="10"/>
        <v>274</v>
      </c>
      <c r="F3466" s="70" t="s">
        <v>434</v>
      </c>
      <c r="G3466" s="75" t="s">
        <v>437</v>
      </c>
    </row>
    <row r="3467" spans="1:7">
      <c r="A3467" s="71">
        <v>1997</v>
      </c>
      <c r="B3467" s="71" t="s">
        <v>418</v>
      </c>
      <c r="C3467" t="s">
        <v>26</v>
      </c>
      <c r="D3467" s="71" t="s">
        <v>202</v>
      </c>
      <c r="E3467" s="70">
        <f t="shared" si="10"/>
        <v>1551</v>
      </c>
      <c r="F3467" s="70" t="s">
        <v>427</v>
      </c>
      <c r="G3467" s="75" t="s">
        <v>69</v>
      </c>
    </row>
    <row r="3468" spans="1:7">
      <c r="A3468" s="71">
        <v>1997</v>
      </c>
      <c r="B3468" s="71" t="s">
        <v>418</v>
      </c>
      <c r="C3468" t="s">
        <v>27</v>
      </c>
      <c r="D3468" s="71" t="s">
        <v>202</v>
      </c>
      <c r="E3468" s="70">
        <f t="shared" si="10"/>
        <v>10094</v>
      </c>
      <c r="F3468" s="70" t="s">
        <v>427</v>
      </c>
      <c r="G3468" s="75" t="s">
        <v>69</v>
      </c>
    </row>
    <row r="3469" spans="1:7">
      <c r="A3469" s="71">
        <v>1997</v>
      </c>
      <c r="B3469" s="71" t="s">
        <v>418</v>
      </c>
      <c r="C3469" t="s">
        <v>28</v>
      </c>
      <c r="D3469" s="71" t="s">
        <v>202</v>
      </c>
      <c r="E3469" s="70">
        <f t="shared" si="10"/>
        <v>0</v>
      </c>
      <c r="F3469" s="70" t="s">
        <v>422</v>
      </c>
      <c r="G3469" s="76" t="s">
        <v>422</v>
      </c>
    </row>
    <row r="3470" spans="1:7">
      <c r="A3470" s="71">
        <v>1997</v>
      </c>
      <c r="B3470" s="71" t="s">
        <v>418</v>
      </c>
      <c r="C3470" t="s">
        <v>29</v>
      </c>
      <c r="D3470" s="71" t="s">
        <v>202</v>
      </c>
      <c r="E3470" s="70">
        <f t="shared" si="10"/>
        <v>0</v>
      </c>
      <c r="F3470" s="70" t="s">
        <v>422</v>
      </c>
      <c r="G3470" s="76" t="s">
        <v>422</v>
      </c>
    </row>
    <row r="3471" spans="1:7">
      <c r="A3471" s="71">
        <v>1997</v>
      </c>
      <c r="B3471" s="71" t="s">
        <v>418</v>
      </c>
      <c r="C3471" t="s">
        <v>30</v>
      </c>
      <c r="D3471" s="71" t="s">
        <v>202</v>
      </c>
      <c r="E3471" s="70">
        <f t="shared" si="10"/>
        <v>0</v>
      </c>
      <c r="F3471" s="70" t="s">
        <v>422</v>
      </c>
      <c r="G3471" s="76" t="s">
        <v>422</v>
      </c>
    </row>
    <row r="3472" spans="1:7">
      <c r="A3472" s="71">
        <v>1997</v>
      </c>
      <c r="B3472" s="71" t="s">
        <v>418</v>
      </c>
      <c r="C3472" t="s">
        <v>31</v>
      </c>
      <c r="D3472" s="71" t="s">
        <v>202</v>
      </c>
      <c r="E3472" s="70">
        <f t="shared" si="10"/>
        <v>0</v>
      </c>
      <c r="F3472" s="70" t="s">
        <v>422</v>
      </c>
      <c r="G3472" s="76" t="s">
        <v>422</v>
      </c>
    </row>
    <row r="3473" spans="1:7">
      <c r="A3473" s="71">
        <v>1997</v>
      </c>
      <c r="B3473" s="71" t="s">
        <v>418</v>
      </c>
      <c r="C3473" t="s">
        <v>32</v>
      </c>
      <c r="D3473" s="71" t="s">
        <v>202</v>
      </c>
      <c r="E3473" s="70">
        <f t="shared" si="10"/>
        <v>0</v>
      </c>
      <c r="F3473" s="70" t="s">
        <v>422</v>
      </c>
      <c r="G3473" s="76" t="s">
        <v>422</v>
      </c>
    </row>
    <row r="3474" spans="1:7">
      <c r="A3474" s="71">
        <v>1997</v>
      </c>
      <c r="B3474" s="71" t="s">
        <v>418</v>
      </c>
      <c r="C3474" t="s">
        <v>33</v>
      </c>
      <c r="D3474" s="71" t="s">
        <v>202</v>
      </c>
      <c r="E3474" s="70">
        <f t="shared" si="10"/>
        <v>0</v>
      </c>
      <c r="F3474" s="70" t="s">
        <v>422</v>
      </c>
      <c r="G3474" s="76" t="s">
        <v>422</v>
      </c>
    </row>
    <row r="3475" spans="1:7">
      <c r="A3475" s="71">
        <v>1997</v>
      </c>
      <c r="B3475" s="71" t="s">
        <v>418</v>
      </c>
      <c r="C3475" t="s">
        <v>34</v>
      </c>
      <c r="D3475" s="71" t="s">
        <v>202</v>
      </c>
      <c r="E3475" s="70">
        <f t="shared" si="10"/>
        <v>667</v>
      </c>
      <c r="F3475" s="70" t="s">
        <v>432</v>
      </c>
      <c r="G3475" s="76" t="s">
        <v>443</v>
      </c>
    </row>
    <row r="3476" spans="1:7">
      <c r="A3476" s="71">
        <v>1997</v>
      </c>
      <c r="B3476" s="71" t="s">
        <v>418</v>
      </c>
      <c r="C3476" t="s">
        <v>35</v>
      </c>
      <c r="D3476" s="71" t="s">
        <v>202</v>
      </c>
      <c r="E3476" s="70">
        <f t="shared" si="10"/>
        <v>0</v>
      </c>
      <c r="F3476" s="70" t="s">
        <v>432</v>
      </c>
      <c r="G3476" s="75" t="s">
        <v>439</v>
      </c>
    </row>
    <row r="3477" spans="1:7">
      <c r="A3477" s="71">
        <v>1997</v>
      </c>
      <c r="B3477" s="71" t="s">
        <v>418</v>
      </c>
      <c r="C3477" t="s">
        <v>36</v>
      </c>
      <c r="D3477" s="71" t="s">
        <v>202</v>
      </c>
      <c r="E3477" s="70">
        <f t="shared" si="10"/>
        <v>0</v>
      </c>
      <c r="F3477" s="70" t="s">
        <v>432</v>
      </c>
      <c r="G3477" s="75" t="s">
        <v>439</v>
      </c>
    </row>
    <row r="3478" spans="1:7">
      <c r="A3478" s="71">
        <v>1997</v>
      </c>
      <c r="B3478" s="71" t="s">
        <v>418</v>
      </c>
      <c r="C3478" t="s">
        <v>37</v>
      </c>
      <c r="D3478" s="71" t="s">
        <v>202</v>
      </c>
      <c r="E3478" s="70">
        <f t="shared" si="10"/>
        <v>0</v>
      </c>
      <c r="F3478" s="70" t="s">
        <v>432</v>
      </c>
      <c r="G3478" s="75" t="s">
        <v>439</v>
      </c>
    </row>
    <row r="3479" spans="1:7">
      <c r="A3479" s="71">
        <v>1997</v>
      </c>
      <c r="B3479" s="71" t="s">
        <v>418</v>
      </c>
      <c r="C3479" t="s">
        <v>38</v>
      </c>
      <c r="D3479" s="71" t="s">
        <v>202</v>
      </c>
      <c r="E3479" s="70">
        <f t="shared" ref="E3479:E3542" si="11">IF(E2093="N/A","N/A",IF(E707="N/A","N/A",E707-E2093))</f>
        <v>0</v>
      </c>
      <c r="F3479" s="70" t="s">
        <v>432</v>
      </c>
      <c r="G3479" s="75" t="s">
        <v>440</v>
      </c>
    </row>
    <row r="3480" spans="1:7">
      <c r="A3480" s="71">
        <v>1997</v>
      </c>
      <c r="B3480" s="71" t="s">
        <v>418</v>
      </c>
      <c r="C3480" t="s">
        <v>39</v>
      </c>
      <c r="D3480" s="71" t="s">
        <v>202</v>
      </c>
      <c r="E3480" s="70">
        <f t="shared" si="11"/>
        <v>0</v>
      </c>
      <c r="F3480" s="70" t="s">
        <v>432</v>
      </c>
      <c r="G3480" s="75" t="s">
        <v>440</v>
      </c>
    </row>
    <row r="3481" spans="1:7">
      <c r="A3481" s="71">
        <v>1997</v>
      </c>
      <c r="B3481" s="71" t="s">
        <v>418</v>
      </c>
      <c r="C3481" t="s">
        <v>40</v>
      </c>
      <c r="D3481" s="71" t="s">
        <v>202</v>
      </c>
      <c r="E3481" s="70">
        <f t="shared" si="11"/>
        <v>0</v>
      </c>
      <c r="F3481" s="70" t="s">
        <v>432</v>
      </c>
      <c r="G3481" s="75" t="s">
        <v>440</v>
      </c>
    </row>
    <row r="3482" spans="1:7">
      <c r="A3482" s="71">
        <v>1997</v>
      </c>
      <c r="B3482" s="71" t="s">
        <v>418</v>
      </c>
      <c r="C3482" t="s">
        <v>208</v>
      </c>
      <c r="D3482" s="71" t="s">
        <v>202</v>
      </c>
      <c r="E3482" s="70">
        <f t="shared" si="11"/>
        <v>667</v>
      </c>
      <c r="F3482" s="70" t="s">
        <v>432</v>
      </c>
      <c r="G3482" s="75" t="s">
        <v>441</v>
      </c>
    </row>
    <row r="3483" spans="1:7">
      <c r="A3483" s="71">
        <v>1997</v>
      </c>
      <c r="B3483" s="71" t="s">
        <v>418</v>
      </c>
      <c r="C3483" t="s">
        <v>42</v>
      </c>
      <c r="D3483" s="71" t="s">
        <v>202</v>
      </c>
      <c r="E3483" s="70">
        <f t="shared" si="11"/>
        <v>290</v>
      </c>
      <c r="F3483" s="70" t="s">
        <v>432</v>
      </c>
      <c r="G3483" s="75" t="s">
        <v>237</v>
      </c>
    </row>
    <row r="3484" spans="1:7">
      <c r="A3484" s="71">
        <v>1997</v>
      </c>
      <c r="B3484" s="71" t="s">
        <v>418</v>
      </c>
      <c r="C3484" t="s">
        <v>43</v>
      </c>
      <c r="D3484" s="71" t="s">
        <v>202</v>
      </c>
      <c r="E3484" s="70">
        <f t="shared" si="11"/>
        <v>370</v>
      </c>
      <c r="F3484" s="70" t="s">
        <v>432</v>
      </c>
      <c r="G3484" s="75" t="s">
        <v>438</v>
      </c>
    </row>
    <row r="3485" spans="1:7">
      <c r="A3485" s="71">
        <v>1997</v>
      </c>
      <c r="B3485" s="71" t="s">
        <v>418</v>
      </c>
      <c r="C3485" t="s">
        <v>44</v>
      </c>
      <c r="D3485" s="71" t="s">
        <v>202</v>
      </c>
      <c r="E3485" s="70">
        <f t="shared" si="11"/>
        <v>200617</v>
      </c>
      <c r="F3485" s="70" t="s">
        <v>442</v>
      </c>
      <c r="G3485" s="75" t="s">
        <v>71</v>
      </c>
    </row>
    <row r="3486" spans="1:7">
      <c r="A3486" s="71">
        <v>1997</v>
      </c>
      <c r="B3486" s="71" t="s">
        <v>418</v>
      </c>
      <c r="C3486" t="s">
        <v>45</v>
      </c>
      <c r="D3486" s="71" t="s">
        <v>202</v>
      </c>
      <c r="E3486" s="70">
        <f t="shared" si="11"/>
        <v>0</v>
      </c>
      <c r="F3486" s="70" t="s">
        <v>422</v>
      </c>
      <c r="G3486" s="75" t="s">
        <v>422</v>
      </c>
    </row>
    <row r="3487" spans="1:7">
      <c r="A3487" s="71">
        <v>1997</v>
      </c>
      <c r="B3487" s="71" t="s">
        <v>418</v>
      </c>
      <c r="C3487" t="s">
        <v>46</v>
      </c>
      <c r="D3487" s="71" t="s">
        <v>202</v>
      </c>
      <c r="E3487" s="70">
        <f t="shared" si="11"/>
        <v>11704</v>
      </c>
      <c r="F3487" s="70" t="s">
        <v>425</v>
      </c>
      <c r="G3487" s="75" t="s">
        <v>426</v>
      </c>
    </row>
    <row r="3488" spans="1:7">
      <c r="A3488" s="71">
        <v>1998</v>
      </c>
      <c r="B3488" s="71" t="s">
        <v>418</v>
      </c>
      <c r="C3488" t="s">
        <v>5</v>
      </c>
      <c r="D3488" s="71" t="s">
        <v>202</v>
      </c>
      <c r="E3488" s="70">
        <f t="shared" si="11"/>
        <v>317718</v>
      </c>
      <c r="F3488" s="70"/>
    </row>
    <row r="3489" spans="1:7">
      <c r="A3489" s="71">
        <v>1998</v>
      </c>
      <c r="B3489" s="71" t="s">
        <v>418</v>
      </c>
      <c r="C3489" t="s">
        <v>6</v>
      </c>
      <c r="D3489" s="71" t="s">
        <v>202</v>
      </c>
      <c r="E3489" s="70">
        <f t="shared" si="11"/>
        <v>8561</v>
      </c>
      <c r="F3489" s="70" t="s">
        <v>425</v>
      </c>
      <c r="G3489" s="75" t="s">
        <v>426</v>
      </c>
    </row>
    <row r="3490" spans="1:7">
      <c r="A3490" s="71">
        <v>1998</v>
      </c>
      <c r="B3490" s="71" t="s">
        <v>418</v>
      </c>
      <c r="C3490" t="s">
        <v>7</v>
      </c>
      <c r="D3490" s="71" t="s">
        <v>202</v>
      </c>
      <c r="E3490" s="70">
        <f t="shared" si="11"/>
        <v>1064</v>
      </c>
      <c r="F3490" s="70" t="s">
        <v>425</v>
      </c>
      <c r="G3490" s="75" t="s">
        <v>426</v>
      </c>
    </row>
    <row r="3491" spans="1:7">
      <c r="A3491" s="71">
        <v>1998</v>
      </c>
      <c r="B3491" s="71" t="s">
        <v>418</v>
      </c>
      <c r="C3491" t="s">
        <v>8</v>
      </c>
      <c r="D3491" s="71" t="s">
        <v>202</v>
      </c>
      <c r="E3491" s="70">
        <f t="shared" si="11"/>
        <v>2731</v>
      </c>
      <c r="F3491" s="70" t="s">
        <v>427</v>
      </c>
      <c r="G3491" s="75" t="s">
        <v>428</v>
      </c>
    </row>
    <row r="3492" spans="1:7">
      <c r="A3492" s="71">
        <v>1998</v>
      </c>
      <c r="B3492" s="71" t="s">
        <v>418</v>
      </c>
      <c r="C3492" t="s">
        <v>9</v>
      </c>
      <c r="D3492" s="71" t="s">
        <v>202</v>
      </c>
      <c r="E3492" s="70">
        <f t="shared" si="11"/>
        <v>20034</v>
      </c>
      <c r="F3492" s="70" t="s">
        <v>429</v>
      </c>
      <c r="G3492" s="75" t="s">
        <v>422</v>
      </c>
    </row>
    <row r="3493" spans="1:7">
      <c r="A3493" s="71">
        <v>1998</v>
      </c>
      <c r="B3493" s="71" t="s">
        <v>418</v>
      </c>
      <c r="C3493" t="s">
        <v>10</v>
      </c>
      <c r="D3493" s="71" t="s">
        <v>202</v>
      </c>
      <c r="E3493" s="70">
        <f t="shared" si="11"/>
        <v>2745</v>
      </c>
      <c r="F3493" s="70" t="s">
        <v>427</v>
      </c>
      <c r="G3493" s="75" t="s">
        <v>428</v>
      </c>
    </row>
    <row r="3494" spans="1:7">
      <c r="A3494" s="71">
        <v>1998</v>
      </c>
      <c r="B3494" s="71" t="s">
        <v>418</v>
      </c>
      <c r="C3494" t="s">
        <v>11</v>
      </c>
      <c r="D3494" s="71" t="s">
        <v>202</v>
      </c>
      <c r="E3494" s="70">
        <f t="shared" si="11"/>
        <v>2745</v>
      </c>
      <c r="F3494" s="70" t="s">
        <v>427</v>
      </c>
      <c r="G3494" s="75" t="s">
        <v>428</v>
      </c>
    </row>
    <row r="3495" spans="1:7">
      <c r="A3495" s="71">
        <v>1998</v>
      </c>
      <c r="B3495" s="71" t="s">
        <v>418</v>
      </c>
      <c r="C3495" t="s">
        <v>13</v>
      </c>
      <c r="D3495" s="71" t="s">
        <v>202</v>
      </c>
      <c r="E3495" s="70">
        <f t="shared" si="11"/>
        <v>0</v>
      </c>
      <c r="F3495" s="70" t="s">
        <v>427</v>
      </c>
      <c r="G3495" s="75" t="s">
        <v>428</v>
      </c>
    </row>
    <row r="3496" spans="1:7">
      <c r="A3496" s="71">
        <v>1998</v>
      </c>
      <c r="B3496" s="71" t="s">
        <v>418</v>
      </c>
      <c r="C3496" t="s">
        <v>14</v>
      </c>
      <c r="D3496" s="71" t="s">
        <v>202</v>
      </c>
      <c r="E3496" s="70">
        <f t="shared" si="11"/>
        <v>0</v>
      </c>
      <c r="F3496" s="70" t="s">
        <v>427</v>
      </c>
      <c r="G3496" s="75" t="s">
        <v>431</v>
      </c>
    </row>
    <row r="3497" spans="1:7">
      <c r="A3497" s="71">
        <v>1998</v>
      </c>
      <c r="B3497" s="71" t="s">
        <v>418</v>
      </c>
      <c r="C3497" t="s">
        <v>15</v>
      </c>
      <c r="D3497" s="71" t="s">
        <v>202</v>
      </c>
      <c r="E3497" s="70">
        <f t="shared" si="11"/>
        <v>0</v>
      </c>
      <c r="F3497" s="70" t="s">
        <v>427</v>
      </c>
      <c r="G3497" s="75" t="s">
        <v>431</v>
      </c>
    </row>
    <row r="3498" spans="1:7">
      <c r="A3498" s="71">
        <v>1998</v>
      </c>
      <c r="B3498" s="71" t="s">
        <v>418</v>
      </c>
      <c r="C3498" t="s">
        <v>16</v>
      </c>
      <c r="D3498" s="71" t="s">
        <v>202</v>
      </c>
      <c r="E3498" s="70">
        <f t="shared" si="11"/>
        <v>0</v>
      </c>
      <c r="F3498" s="70" t="s">
        <v>427</v>
      </c>
      <c r="G3498" s="75" t="s">
        <v>431</v>
      </c>
    </row>
    <row r="3499" spans="1:7">
      <c r="A3499" s="71">
        <v>1998</v>
      </c>
      <c r="B3499" s="71" t="s">
        <v>418</v>
      </c>
      <c r="C3499" t="s">
        <v>17</v>
      </c>
      <c r="D3499" s="71" t="s">
        <v>202</v>
      </c>
      <c r="E3499" s="70">
        <f t="shared" si="11"/>
        <v>140</v>
      </c>
      <c r="F3499" s="70" t="s">
        <v>427</v>
      </c>
      <c r="G3499" s="75" t="s">
        <v>428</v>
      </c>
    </row>
    <row r="3500" spans="1:7">
      <c r="A3500" s="71">
        <v>1998</v>
      </c>
      <c r="B3500" s="71" t="s">
        <v>418</v>
      </c>
      <c r="C3500" t="s">
        <v>18</v>
      </c>
      <c r="D3500" s="71" t="s">
        <v>202</v>
      </c>
      <c r="E3500" s="70">
        <f t="shared" si="11"/>
        <v>86</v>
      </c>
      <c r="F3500" s="70" t="s">
        <v>432</v>
      </c>
      <c r="G3500" s="75" t="s">
        <v>430</v>
      </c>
    </row>
    <row r="3501" spans="1:7">
      <c r="A3501" s="71">
        <v>1998</v>
      </c>
      <c r="B3501" s="71" t="s">
        <v>418</v>
      </c>
      <c r="C3501" t="s">
        <v>19</v>
      </c>
      <c r="D3501" s="71" t="s">
        <v>202</v>
      </c>
      <c r="E3501" s="70">
        <f t="shared" si="11"/>
        <v>616</v>
      </c>
      <c r="F3501" s="70" t="s">
        <v>427</v>
      </c>
      <c r="G3501" s="75" t="s">
        <v>430</v>
      </c>
    </row>
    <row r="3502" spans="1:7">
      <c r="A3502" s="71">
        <v>1998</v>
      </c>
      <c r="B3502" s="71" t="s">
        <v>418</v>
      </c>
      <c r="C3502" t="s">
        <v>20</v>
      </c>
      <c r="D3502" s="71" t="s">
        <v>202</v>
      </c>
      <c r="E3502" s="70">
        <f t="shared" si="11"/>
        <v>371</v>
      </c>
      <c r="F3502" s="70" t="s">
        <v>432</v>
      </c>
      <c r="G3502" s="75" t="s">
        <v>430</v>
      </c>
    </row>
    <row r="3503" spans="1:7">
      <c r="A3503" s="71">
        <v>1998</v>
      </c>
      <c r="B3503" s="71" t="s">
        <v>418</v>
      </c>
      <c r="C3503" t="s">
        <v>21</v>
      </c>
      <c r="D3503" s="71" t="s">
        <v>202</v>
      </c>
      <c r="E3503" s="70">
        <f t="shared" si="11"/>
        <v>422</v>
      </c>
      <c r="F3503" s="70" t="s">
        <v>434</v>
      </c>
      <c r="G3503" s="75" t="s">
        <v>422</v>
      </c>
    </row>
    <row r="3504" spans="1:7">
      <c r="A3504" s="71">
        <v>1998</v>
      </c>
      <c r="B3504" s="71" t="s">
        <v>418</v>
      </c>
      <c r="C3504" t="s">
        <v>421</v>
      </c>
      <c r="D3504" s="71" t="s">
        <v>202</v>
      </c>
      <c r="E3504" s="70">
        <f t="shared" si="11"/>
        <v>47155</v>
      </c>
      <c r="F3504" s="70" t="s">
        <v>427</v>
      </c>
      <c r="G3504" s="75" t="s">
        <v>433</v>
      </c>
    </row>
    <row r="3505" spans="1:7">
      <c r="A3505" s="71">
        <v>1998</v>
      </c>
      <c r="B3505" s="71" t="s">
        <v>418</v>
      </c>
      <c r="C3505" t="s">
        <v>22</v>
      </c>
      <c r="D3505" s="71" t="s">
        <v>202</v>
      </c>
      <c r="E3505" s="70">
        <f t="shared" si="11"/>
        <v>16177</v>
      </c>
      <c r="F3505" s="70" t="s">
        <v>427</v>
      </c>
      <c r="G3505" s="75" t="s">
        <v>433</v>
      </c>
    </row>
    <row r="3506" spans="1:7">
      <c r="A3506" s="71">
        <v>1998</v>
      </c>
      <c r="B3506" s="71" t="s">
        <v>418</v>
      </c>
      <c r="C3506" t="s">
        <v>23</v>
      </c>
      <c r="D3506" s="71" t="s">
        <v>202</v>
      </c>
      <c r="E3506" s="70">
        <f t="shared" si="11"/>
        <v>30978</v>
      </c>
      <c r="F3506" s="70" t="s">
        <v>427</v>
      </c>
      <c r="G3506" s="75" t="s">
        <v>433</v>
      </c>
    </row>
    <row r="3507" spans="1:7">
      <c r="A3507" s="71">
        <v>1998</v>
      </c>
      <c r="B3507" s="71" t="s">
        <v>418</v>
      </c>
      <c r="C3507" t="s">
        <v>24</v>
      </c>
      <c r="D3507" s="71" t="s">
        <v>202</v>
      </c>
      <c r="E3507" s="70">
        <f t="shared" si="11"/>
        <v>3664</v>
      </c>
      <c r="F3507" s="70" t="s">
        <v>435</v>
      </c>
      <c r="G3507" s="75" t="s">
        <v>436</v>
      </c>
    </row>
    <row r="3508" spans="1:7">
      <c r="A3508" s="71">
        <v>1998</v>
      </c>
      <c r="B3508" s="71" t="s">
        <v>418</v>
      </c>
      <c r="C3508" t="s">
        <v>25</v>
      </c>
      <c r="D3508" s="71" t="s">
        <v>202</v>
      </c>
      <c r="E3508" s="70">
        <f t="shared" si="11"/>
        <v>243</v>
      </c>
      <c r="F3508" s="70" t="s">
        <v>434</v>
      </c>
      <c r="G3508" s="75" t="s">
        <v>437</v>
      </c>
    </row>
    <row r="3509" spans="1:7">
      <c r="A3509" s="71">
        <v>1998</v>
      </c>
      <c r="B3509" s="71" t="s">
        <v>418</v>
      </c>
      <c r="C3509" t="s">
        <v>26</v>
      </c>
      <c r="D3509" s="71" t="s">
        <v>202</v>
      </c>
      <c r="E3509" s="70">
        <f t="shared" si="11"/>
        <v>1564</v>
      </c>
      <c r="F3509" s="70" t="s">
        <v>427</v>
      </c>
      <c r="G3509" s="75" t="s">
        <v>69</v>
      </c>
    </row>
    <row r="3510" spans="1:7">
      <c r="A3510" s="71">
        <v>1998</v>
      </c>
      <c r="B3510" s="71" t="s">
        <v>418</v>
      </c>
      <c r="C3510" t="s">
        <v>27</v>
      </c>
      <c r="D3510" s="71" t="s">
        <v>202</v>
      </c>
      <c r="E3510" s="70">
        <f t="shared" si="11"/>
        <v>9978</v>
      </c>
      <c r="F3510" s="70" t="s">
        <v>427</v>
      </c>
      <c r="G3510" s="75" t="s">
        <v>69</v>
      </c>
    </row>
    <row r="3511" spans="1:7">
      <c r="A3511" s="71">
        <v>1998</v>
      </c>
      <c r="B3511" s="71" t="s">
        <v>418</v>
      </c>
      <c r="C3511" t="s">
        <v>28</v>
      </c>
      <c r="D3511" s="71" t="s">
        <v>202</v>
      </c>
      <c r="E3511" s="70">
        <f t="shared" si="11"/>
        <v>0</v>
      </c>
      <c r="F3511" s="70" t="s">
        <v>422</v>
      </c>
      <c r="G3511" s="76" t="s">
        <v>422</v>
      </c>
    </row>
    <row r="3512" spans="1:7">
      <c r="A3512" s="71">
        <v>1998</v>
      </c>
      <c r="B3512" s="71" t="s">
        <v>418</v>
      </c>
      <c r="C3512" t="s">
        <v>29</v>
      </c>
      <c r="D3512" s="71" t="s">
        <v>202</v>
      </c>
      <c r="E3512" s="70">
        <f t="shared" si="11"/>
        <v>0</v>
      </c>
      <c r="F3512" s="70" t="s">
        <v>422</v>
      </c>
      <c r="G3512" s="76" t="s">
        <v>422</v>
      </c>
    </row>
    <row r="3513" spans="1:7">
      <c r="A3513" s="71">
        <v>1998</v>
      </c>
      <c r="B3513" s="71" t="s">
        <v>418</v>
      </c>
      <c r="C3513" t="s">
        <v>30</v>
      </c>
      <c r="D3513" s="71" t="s">
        <v>202</v>
      </c>
      <c r="E3513" s="70">
        <f t="shared" si="11"/>
        <v>0</v>
      </c>
      <c r="F3513" s="70" t="s">
        <v>422</v>
      </c>
      <c r="G3513" s="76" t="s">
        <v>422</v>
      </c>
    </row>
    <row r="3514" spans="1:7">
      <c r="A3514" s="71">
        <v>1998</v>
      </c>
      <c r="B3514" s="71" t="s">
        <v>418</v>
      </c>
      <c r="C3514" t="s">
        <v>31</v>
      </c>
      <c r="D3514" s="71" t="s">
        <v>202</v>
      </c>
      <c r="E3514" s="70">
        <f t="shared" si="11"/>
        <v>0</v>
      </c>
      <c r="F3514" s="70" t="s">
        <v>422</v>
      </c>
      <c r="G3514" s="76" t="s">
        <v>422</v>
      </c>
    </row>
    <row r="3515" spans="1:7">
      <c r="A3515" s="71">
        <v>1998</v>
      </c>
      <c r="B3515" s="71" t="s">
        <v>418</v>
      </c>
      <c r="C3515" t="s">
        <v>32</v>
      </c>
      <c r="D3515" s="71" t="s">
        <v>202</v>
      </c>
      <c r="E3515" s="70">
        <f t="shared" si="11"/>
        <v>0</v>
      </c>
      <c r="F3515" s="70" t="s">
        <v>422</v>
      </c>
      <c r="G3515" s="76" t="s">
        <v>422</v>
      </c>
    </row>
    <row r="3516" spans="1:7">
      <c r="A3516" s="71">
        <v>1998</v>
      </c>
      <c r="B3516" s="71" t="s">
        <v>418</v>
      </c>
      <c r="C3516" t="s">
        <v>33</v>
      </c>
      <c r="D3516" s="71" t="s">
        <v>202</v>
      </c>
      <c r="E3516" s="70">
        <f t="shared" si="11"/>
        <v>0</v>
      </c>
      <c r="F3516" s="70" t="s">
        <v>422</v>
      </c>
      <c r="G3516" s="76" t="s">
        <v>422</v>
      </c>
    </row>
    <row r="3517" spans="1:7">
      <c r="A3517" s="71">
        <v>1998</v>
      </c>
      <c r="B3517" s="71" t="s">
        <v>418</v>
      </c>
      <c r="C3517" t="s">
        <v>34</v>
      </c>
      <c r="D3517" s="71" t="s">
        <v>202</v>
      </c>
      <c r="E3517" s="70">
        <f t="shared" si="11"/>
        <v>656</v>
      </c>
      <c r="F3517" s="70" t="s">
        <v>432</v>
      </c>
      <c r="G3517" s="76" t="s">
        <v>443</v>
      </c>
    </row>
    <row r="3518" spans="1:7">
      <c r="A3518" s="71">
        <v>1998</v>
      </c>
      <c r="B3518" s="71" t="s">
        <v>418</v>
      </c>
      <c r="C3518" t="s">
        <v>35</v>
      </c>
      <c r="D3518" s="71" t="s">
        <v>202</v>
      </c>
      <c r="E3518" s="70">
        <f t="shared" si="11"/>
        <v>0</v>
      </c>
      <c r="F3518" s="70" t="s">
        <v>432</v>
      </c>
      <c r="G3518" s="75" t="s">
        <v>439</v>
      </c>
    </row>
    <row r="3519" spans="1:7">
      <c r="A3519" s="71">
        <v>1998</v>
      </c>
      <c r="B3519" s="71" t="s">
        <v>418</v>
      </c>
      <c r="C3519" t="s">
        <v>36</v>
      </c>
      <c r="D3519" s="71" t="s">
        <v>202</v>
      </c>
      <c r="E3519" s="70">
        <f t="shared" si="11"/>
        <v>0</v>
      </c>
      <c r="F3519" s="70" t="s">
        <v>432</v>
      </c>
      <c r="G3519" s="75" t="s">
        <v>439</v>
      </c>
    </row>
    <row r="3520" spans="1:7">
      <c r="A3520" s="71">
        <v>1998</v>
      </c>
      <c r="B3520" s="71" t="s">
        <v>418</v>
      </c>
      <c r="C3520" t="s">
        <v>37</v>
      </c>
      <c r="D3520" s="71" t="s">
        <v>202</v>
      </c>
      <c r="E3520" s="70">
        <f t="shared" si="11"/>
        <v>0</v>
      </c>
      <c r="F3520" s="70" t="s">
        <v>432</v>
      </c>
      <c r="G3520" s="75" t="s">
        <v>439</v>
      </c>
    </row>
    <row r="3521" spans="1:7">
      <c r="A3521" s="71">
        <v>1998</v>
      </c>
      <c r="B3521" s="71" t="s">
        <v>418</v>
      </c>
      <c r="C3521" t="s">
        <v>38</v>
      </c>
      <c r="D3521" s="71" t="s">
        <v>202</v>
      </c>
      <c r="E3521" s="70">
        <f t="shared" si="11"/>
        <v>0</v>
      </c>
      <c r="F3521" s="70" t="s">
        <v>432</v>
      </c>
      <c r="G3521" s="75" t="s">
        <v>440</v>
      </c>
    </row>
    <row r="3522" spans="1:7">
      <c r="A3522" s="71">
        <v>1998</v>
      </c>
      <c r="B3522" s="71" t="s">
        <v>418</v>
      </c>
      <c r="C3522" t="s">
        <v>39</v>
      </c>
      <c r="D3522" s="71" t="s">
        <v>202</v>
      </c>
      <c r="E3522" s="70">
        <f t="shared" si="11"/>
        <v>0</v>
      </c>
      <c r="F3522" s="70" t="s">
        <v>432</v>
      </c>
      <c r="G3522" s="75" t="s">
        <v>440</v>
      </c>
    </row>
    <row r="3523" spans="1:7">
      <c r="A3523" s="71">
        <v>1998</v>
      </c>
      <c r="B3523" s="71" t="s">
        <v>418</v>
      </c>
      <c r="C3523" t="s">
        <v>40</v>
      </c>
      <c r="D3523" s="71" t="s">
        <v>202</v>
      </c>
      <c r="E3523" s="70">
        <f t="shared" si="11"/>
        <v>0</v>
      </c>
      <c r="F3523" s="70" t="s">
        <v>432</v>
      </c>
      <c r="G3523" s="75" t="s">
        <v>440</v>
      </c>
    </row>
    <row r="3524" spans="1:7">
      <c r="A3524" s="71">
        <v>1998</v>
      </c>
      <c r="B3524" s="71" t="s">
        <v>418</v>
      </c>
      <c r="C3524" t="s">
        <v>208</v>
      </c>
      <c r="D3524" s="71" t="s">
        <v>202</v>
      </c>
      <c r="E3524" s="70">
        <f t="shared" si="11"/>
        <v>656</v>
      </c>
      <c r="F3524" s="70" t="s">
        <v>432</v>
      </c>
      <c r="G3524" s="75" t="s">
        <v>441</v>
      </c>
    </row>
    <row r="3525" spans="1:7">
      <c r="A3525" s="71">
        <v>1998</v>
      </c>
      <c r="B3525" s="71" t="s">
        <v>418</v>
      </c>
      <c r="C3525" t="s">
        <v>42</v>
      </c>
      <c r="D3525" s="71" t="s">
        <v>202</v>
      </c>
      <c r="E3525" s="70">
        <f t="shared" si="11"/>
        <v>309</v>
      </c>
      <c r="F3525" s="70" t="s">
        <v>432</v>
      </c>
      <c r="G3525" s="75" t="s">
        <v>237</v>
      </c>
    </row>
    <row r="3526" spans="1:7">
      <c r="A3526" s="71">
        <v>1998</v>
      </c>
      <c r="B3526" s="71" t="s">
        <v>418</v>
      </c>
      <c r="C3526" t="s">
        <v>43</v>
      </c>
      <c r="D3526" s="71" t="s">
        <v>202</v>
      </c>
      <c r="E3526" s="70">
        <f t="shared" si="11"/>
        <v>330</v>
      </c>
      <c r="F3526" s="70" t="s">
        <v>432</v>
      </c>
      <c r="G3526" s="75" t="s">
        <v>438</v>
      </c>
    </row>
    <row r="3527" spans="1:7">
      <c r="A3527" s="71">
        <v>1998</v>
      </c>
      <c r="B3527" s="71" t="s">
        <v>418</v>
      </c>
      <c r="C3527" t="s">
        <v>44</v>
      </c>
      <c r="D3527" s="71" t="s">
        <v>202</v>
      </c>
      <c r="E3527" s="70">
        <f t="shared" si="11"/>
        <v>203782</v>
      </c>
      <c r="F3527" s="70" t="s">
        <v>442</v>
      </c>
      <c r="G3527" s="75" t="s">
        <v>71</v>
      </c>
    </row>
    <row r="3528" spans="1:7">
      <c r="A3528" s="71">
        <v>1998</v>
      </c>
      <c r="B3528" s="71" t="s">
        <v>418</v>
      </c>
      <c r="C3528" t="s">
        <v>45</v>
      </c>
      <c r="D3528" s="71" t="s">
        <v>202</v>
      </c>
      <c r="E3528" s="70">
        <f t="shared" si="11"/>
        <v>0</v>
      </c>
      <c r="F3528" s="70" t="s">
        <v>422</v>
      </c>
      <c r="G3528" s="75" t="s">
        <v>422</v>
      </c>
    </row>
    <row r="3529" spans="1:7">
      <c r="A3529" s="71">
        <v>1998</v>
      </c>
      <c r="B3529" s="71" t="s">
        <v>418</v>
      </c>
      <c r="C3529" t="s">
        <v>46</v>
      </c>
      <c r="D3529" s="71" t="s">
        <v>202</v>
      </c>
      <c r="E3529" s="70">
        <f t="shared" si="11"/>
        <v>13267</v>
      </c>
      <c r="F3529" s="70" t="s">
        <v>425</v>
      </c>
      <c r="G3529" s="75" t="s">
        <v>426</v>
      </c>
    </row>
    <row r="3530" spans="1:7">
      <c r="A3530" s="71">
        <v>1999</v>
      </c>
      <c r="B3530" s="71" t="s">
        <v>418</v>
      </c>
      <c r="C3530" t="s">
        <v>5</v>
      </c>
      <c r="D3530" s="71" t="s">
        <v>202</v>
      </c>
      <c r="E3530" s="70">
        <f t="shared" si="11"/>
        <v>350011</v>
      </c>
      <c r="F3530" s="70"/>
    </row>
    <row r="3531" spans="1:7">
      <c r="A3531" s="71">
        <v>1999</v>
      </c>
      <c r="B3531" s="71" t="s">
        <v>418</v>
      </c>
      <c r="C3531" t="s">
        <v>6</v>
      </c>
      <c r="D3531" s="71" t="s">
        <v>202</v>
      </c>
      <c r="E3531" s="70">
        <f t="shared" si="11"/>
        <v>9430</v>
      </c>
      <c r="F3531" s="70" t="s">
        <v>425</v>
      </c>
      <c r="G3531" s="75" t="s">
        <v>426</v>
      </c>
    </row>
    <row r="3532" spans="1:7">
      <c r="A3532" s="71">
        <v>1999</v>
      </c>
      <c r="B3532" s="71" t="s">
        <v>418</v>
      </c>
      <c r="C3532" t="s">
        <v>7</v>
      </c>
      <c r="D3532" s="71" t="s">
        <v>202</v>
      </c>
      <c r="E3532" s="70">
        <f t="shared" si="11"/>
        <v>1119</v>
      </c>
      <c r="F3532" s="70" t="s">
        <v>425</v>
      </c>
      <c r="G3532" s="75" t="s">
        <v>426</v>
      </c>
    </row>
    <row r="3533" spans="1:7">
      <c r="A3533" s="71">
        <v>1999</v>
      </c>
      <c r="B3533" s="71" t="s">
        <v>418</v>
      </c>
      <c r="C3533" t="s">
        <v>8</v>
      </c>
      <c r="D3533" s="71" t="s">
        <v>202</v>
      </c>
      <c r="E3533" s="70">
        <f t="shared" si="11"/>
        <v>3019</v>
      </c>
      <c r="F3533" s="70" t="s">
        <v>427</v>
      </c>
      <c r="G3533" s="75" t="s">
        <v>428</v>
      </c>
    </row>
    <row r="3534" spans="1:7">
      <c r="A3534" s="71">
        <v>1999</v>
      </c>
      <c r="B3534" s="71" t="s">
        <v>418</v>
      </c>
      <c r="C3534" t="s">
        <v>9</v>
      </c>
      <c r="D3534" s="71" t="s">
        <v>202</v>
      </c>
      <c r="E3534" s="70">
        <f t="shared" si="11"/>
        <v>20006</v>
      </c>
      <c r="F3534" s="70" t="s">
        <v>429</v>
      </c>
      <c r="G3534" s="75" t="s">
        <v>422</v>
      </c>
    </row>
    <row r="3535" spans="1:7">
      <c r="A3535" s="71">
        <v>1999</v>
      </c>
      <c r="B3535" s="71" t="s">
        <v>418</v>
      </c>
      <c r="C3535" t="s">
        <v>10</v>
      </c>
      <c r="D3535" s="71" t="s">
        <v>202</v>
      </c>
      <c r="E3535" s="70">
        <f t="shared" si="11"/>
        <v>2892</v>
      </c>
      <c r="F3535" s="70" t="s">
        <v>427</v>
      </c>
      <c r="G3535" s="75" t="s">
        <v>428</v>
      </c>
    </row>
    <row r="3536" spans="1:7">
      <c r="A3536" s="71">
        <v>1999</v>
      </c>
      <c r="B3536" s="71" t="s">
        <v>418</v>
      </c>
      <c r="C3536" t="s">
        <v>11</v>
      </c>
      <c r="D3536" s="71" t="s">
        <v>202</v>
      </c>
      <c r="E3536" s="70">
        <f t="shared" si="11"/>
        <v>2892</v>
      </c>
      <c r="F3536" s="70" t="s">
        <v>427</v>
      </c>
      <c r="G3536" s="75" t="s">
        <v>428</v>
      </c>
    </row>
    <row r="3537" spans="1:7">
      <c r="A3537" s="71">
        <v>1999</v>
      </c>
      <c r="B3537" s="71" t="s">
        <v>418</v>
      </c>
      <c r="C3537" t="s">
        <v>13</v>
      </c>
      <c r="D3537" s="71" t="s">
        <v>202</v>
      </c>
      <c r="E3537" s="70">
        <f t="shared" si="11"/>
        <v>0</v>
      </c>
      <c r="F3537" s="70" t="s">
        <v>427</v>
      </c>
      <c r="G3537" s="75" t="s">
        <v>428</v>
      </c>
    </row>
    <row r="3538" spans="1:7">
      <c r="A3538" s="71">
        <v>1999</v>
      </c>
      <c r="B3538" s="71" t="s">
        <v>418</v>
      </c>
      <c r="C3538" t="s">
        <v>14</v>
      </c>
      <c r="D3538" s="71" t="s">
        <v>202</v>
      </c>
      <c r="E3538" s="70">
        <f t="shared" si="11"/>
        <v>0</v>
      </c>
      <c r="F3538" s="70" t="s">
        <v>427</v>
      </c>
      <c r="G3538" s="75" t="s">
        <v>431</v>
      </c>
    </row>
    <row r="3539" spans="1:7">
      <c r="A3539" s="71">
        <v>1999</v>
      </c>
      <c r="B3539" s="71" t="s">
        <v>418</v>
      </c>
      <c r="C3539" t="s">
        <v>15</v>
      </c>
      <c r="D3539" s="71" t="s">
        <v>202</v>
      </c>
      <c r="E3539" s="70">
        <f t="shared" si="11"/>
        <v>0</v>
      </c>
      <c r="F3539" s="70" t="s">
        <v>427</v>
      </c>
      <c r="G3539" s="75" t="s">
        <v>431</v>
      </c>
    </row>
    <row r="3540" spans="1:7">
      <c r="A3540" s="71">
        <v>1999</v>
      </c>
      <c r="B3540" s="71" t="s">
        <v>418</v>
      </c>
      <c r="C3540" t="s">
        <v>16</v>
      </c>
      <c r="D3540" s="71" t="s">
        <v>202</v>
      </c>
      <c r="E3540" s="70">
        <f t="shared" si="11"/>
        <v>0</v>
      </c>
      <c r="F3540" s="70" t="s">
        <v>427</v>
      </c>
      <c r="G3540" s="75" t="s">
        <v>431</v>
      </c>
    </row>
    <row r="3541" spans="1:7">
      <c r="A3541" s="71">
        <v>1999</v>
      </c>
      <c r="B3541" s="71" t="s">
        <v>418</v>
      </c>
      <c r="C3541" t="s">
        <v>17</v>
      </c>
      <c r="D3541" s="71" t="s">
        <v>202</v>
      </c>
      <c r="E3541" s="70">
        <f t="shared" si="11"/>
        <v>121</v>
      </c>
      <c r="F3541" s="70" t="s">
        <v>427</v>
      </c>
      <c r="G3541" s="75" t="s">
        <v>428</v>
      </c>
    </row>
    <row r="3542" spans="1:7">
      <c r="A3542" s="71">
        <v>1999</v>
      </c>
      <c r="B3542" s="71" t="s">
        <v>418</v>
      </c>
      <c r="C3542" t="s">
        <v>18</v>
      </c>
      <c r="D3542" s="71" t="s">
        <v>202</v>
      </c>
      <c r="E3542" s="70">
        <f t="shared" si="11"/>
        <v>67</v>
      </c>
      <c r="F3542" s="70" t="s">
        <v>432</v>
      </c>
      <c r="G3542" s="75" t="s">
        <v>430</v>
      </c>
    </row>
    <row r="3543" spans="1:7">
      <c r="A3543" s="71">
        <v>1999</v>
      </c>
      <c r="B3543" s="71" t="s">
        <v>418</v>
      </c>
      <c r="C3543" t="s">
        <v>19</v>
      </c>
      <c r="D3543" s="71" t="s">
        <v>202</v>
      </c>
      <c r="E3543" s="70">
        <f t="shared" ref="E3543:E3606" si="12">IF(E2157="N/A","N/A",IF(E771="N/A","N/A",E771-E2157))</f>
        <v>644</v>
      </c>
      <c r="F3543" s="70" t="s">
        <v>427</v>
      </c>
      <c r="G3543" s="75" t="s">
        <v>430</v>
      </c>
    </row>
    <row r="3544" spans="1:7">
      <c r="A3544" s="71">
        <v>1999</v>
      </c>
      <c r="B3544" s="71" t="s">
        <v>418</v>
      </c>
      <c r="C3544" t="s">
        <v>20</v>
      </c>
      <c r="D3544" s="71" t="s">
        <v>202</v>
      </c>
      <c r="E3544" s="70">
        <f t="shared" si="12"/>
        <v>330</v>
      </c>
      <c r="F3544" s="70" t="s">
        <v>432</v>
      </c>
      <c r="G3544" s="75" t="s">
        <v>430</v>
      </c>
    </row>
    <row r="3545" spans="1:7">
      <c r="A3545" s="71">
        <v>1999</v>
      </c>
      <c r="B3545" s="71" t="s">
        <v>418</v>
      </c>
      <c r="C3545" t="s">
        <v>21</v>
      </c>
      <c r="D3545" s="71" t="s">
        <v>202</v>
      </c>
      <c r="E3545" s="70">
        <f t="shared" si="12"/>
        <v>359</v>
      </c>
      <c r="F3545" s="70" t="s">
        <v>434</v>
      </c>
      <c r="G3545" s="75" t="s">
        <v>422</v>
      </c>
    </row>
    <row r="3546" spans="1:7">
      <c r="A3546" s="71">
        <v>1999</v>
      </c>
      <c r="B3546" s="71" t="s">
        <v>418</v>
      </c>
      <c r="C3546" t="s">
        <v>421</v>
      </c>
      <c r="D3546" s="71" t="s">
        <v>202</v>
      </c>
      <c r="E3546" s="70">
        <f t="shared" si="12"/>
        <v>39493</v>
      </c>
      <c r="F3546" s="70" t="s">
        <v>427</v>
      </c>
      <c r="G3546" s="75" t="s">
        <v>433</v>
      </c>
    </row>
    <row r="3547" spans="1:7">
      <c r="A3547" s="71">
        <v>1999</v>
      </c>
      <c r="B3547" s="71" t="s">
        <v>418</v>
      </c>
      <c r="C3547" t="s">
        <v>22</v>
      </c>
      <c r="D3547" s="71" t="s">
        <v>202</v>
      </c>
      <c r="E3547" s="70">
        <f t="shared" si="12"/>
        <v>13860</v>
      </c>
      <c r="F3547" s="70" t="s">
        <v>427</v>
      </c>
      <c r="G3547" s="75" t="s">
        <v>433</v>
      </c>
    </row>
    <row r="3548" spans="1:7">
      <c r="A3548" s="71">
        <v>1999</v>
      </c>
      <c r="B3548" s="71" t="s">
        <v>418</v>
      </c>
      <c r="C3548" t="s">
        <v>23</v>
      </c>
      <c r="D3548" s="71" t="s">
        <v>202</v>
      </c>
      <c r="E3548" s="70">
        <f t="shared" si="12"/>
        <v>25633</v>
      </c>
      <c r="F3548" s="70" t="s">
        <v>427</v>
      </c>
      <c r="G3548" s="75" t="s">
        <v>433</v>
      </c>
    </row>
    <row r="3549" spans="1:7">
      <c r="A3549" s="71">
        <v>1999</v>
      </c>
      <c r="B3549" s="71" t="s">
        <v>418</v>
      </c>
      <c r="C3549" t="s">
        <v>24</v>
      </c>
      <c r="D3549" s="71" t="s">
        <v>202</v>
      </c>
      <c r="E3549" s="70">
        <f t="shared" si="12"/>
        <v>3491</v>
      </c>
      <c r="F3549" s="70" t="s">
        <v>435</v>
      </c>
      <c r="G3549" s="75" t="s">
        <v>436</v>
      </c>
    </row>
    <row r="3550" spans="1:7">
      <c r="A3550" s="71">
        <v>1999</v>
      </c>
      <c r="B3550" s="71" t="s">
        <v>418</v>
      </c>
      <c r="C3550" t="s">
        <v>25</v>
      </c>
      <c r="D3550" s="71" t="s">
        <v>202</v>
      </c>
      <c r="E3550" s="70">
        <f t="shared" si="12"/>
        <v>305</v>
      </c>
      <c r="F3550" s="70" t="s">
        <v>434</v>
      </c>
      <c r="G3550" s="75" t="s">
        <v>437</v>
      </c>
    </row>
    <row r="3551" spans="1:7">
      <c r="A3551" s="71">
        <v>1999</v>
      </c>
      <c r="B3551" s="71" t="s">
        <v>418</v>
      </c>
      <c r="C3551" t="s">
        <v>26</v>
      </c>
      <c r="D3551" s="71" t="s">
        <v>202</v>
      </c>
      <c r="E3551" s="70">
        <f t="shared" si="12"/>
        <v>1576</v>
      </c>
      <c r="F3551" s="70" t="s">
        <v>427</v>
      </c>
      <c r="G3551" s="75" t="s">
        <v>69</v>
      </c>
    </row>
    <row r="3552" spans="1:7">
      <c r="A3552" s="71">
        <v>1999</v>
      </c>
      <c r="B3552" s="71" t="s">
        <v>418</v>
      </c>
      <c r="C3552" t="s">
        <v>27</v>
      </c>
      <c r="D3552" s="71" t="s">
        <v>202</v>
      </c>
      <c r="E3552" s="70">
        <f t="shared" si="12"/>
        <v>9725</v>
      </c>
      <c r="F3552" s="70" t="s">
        <v>427</v>
      </c>
      <c r="G3552" s="75" t="s">
        <v>69</v>
      </c>
    </row>
    <row r="3553" spans="1:7">
      <c r="A3553" s="71">
        <v>1999</v>
      </c>
      <c r="B3553" s="71" t="s">
        <v>418</v>
      </c>
      <c r="C3553" t="s">
        <v>28</v>
      </c>
      <c r="D3553" s="71" t="s">
        <v>202</v>
      </c>
      <c r="E3553" s="70">
        <f t="shared" si="12"/>
        <v>0</v>
      </c>
      <c r="F3553" s="70" t="s">
        <v>422</v>
      </c>
      <c r="G3553" s="76" t="s">
        <v>422</v>
      </c>
    </row>
    <row r="3554" spans="1:7">
      <c r="A3554" s="71">
        <v>1999</v>
      </c>
      <c r="B3554" s="71" t="s">
        <v>418</v>
      </c>
      <c r="C3554" t="s">
        <v>29</v>
      </c>
      <c r="D3554" s="71" t="s">
        <v>202</v>
      </c>
      <c r="E3554" s="70">
        <f t="shared" si="12"/>
        <v>0</v>
      </c>
      <c r="F3554" s="70" t="s">
        <v>422</v>
      </c>
      <c r="G3554" s="76" t="s">
        <v>422</v>
      </c>
    </row>
    <row r="3555" spans="1:7">
      <c r="A3555" s="71">
        <v>1999</v>
      </c>
      <c r="B3555" s="71" t="s">
        <v>418</v>
      </c>
      <c r="C3555" t="s">
        <v>30</v>
      </c>
      <c r="D3555" s="71" t="s">
        <v>202</v>
      </c>
      <c r="E3555" s="70">
        <f t="shared" si="12"/>
        <v>0</v>
      </c>
      <c r="F3555" s="70" t="s">
        <v>422</v>
      </c>
      <c r="G3555" s="76" t="s">
        <v>422</v>
      </c>
    </row>
    <row r="3556" spans="1:7">
      <c r="A3556" s="71">
        <v>1999</v>
      </c>
      <c r="B3556" s="71" t="s">
        <v>418</v>
      </c>
      <c r="C3556" t="s">
        <v>31</v>
      </c>
      <c r="D3556" s="71" t="s">
        <v>202</v>
      </c>
      <c r="E3556" s="70">
        <f t="shared" si="12"/>
        <v>0</v>
      </c>
      <c r="F3556" s="70" t="s">
        <v>422</v>
      </c>
      <c r="G3556" s="76" t="s">
        <v>422</v>
      </c>
    </row>
    <row r="3557" spans="1:7">
      <c r="A3557" s="71">
        <v>1999</v>
      </c>
      <c r="B3557" s="71" t="s">
        <v>418</v>
      </c>
      <c r="C3557" t="s">
        <v>32</v>
      </c>
      <c r="D3557" s="71" t="s">
        <v>202</v>
      </c>
      <c r="E3557" s="70">
        <f t="shared" si="12"/>
        <v>0</v>
      </c>
      <c r="F3557" s="70" t="s">
        <v>422</v>
      </c>
      <c r="G3557" s="76" t="s">
        <v>422</v>
      </c>
    </row>
    <row r="3558" spans="1:7">
      <c r="A3558" s="71">
        <v>1999</v>
      </c>
      <c r="B3558" s="71" t="s">
        <v>418</v>
      </c>
      <c r="C3558" t="s">
        <v>33</v>
      </c>
      <c r="D3558" s="71" t="s">
        <v>202</v>
      </c>
      <c r="E3558" s="70">
        <f t="shared" si="12"/>
        <v>0</v>
      </c>
      <c r="F3558" s="70" t="s">
        <v>422</v>
      </c>
      <c r="G3558" s="76" t="s">
        <v>422</v>
      </c>
    </row>
    <row r="3559" spans="1:7">
      <c r="A3559" s="71">
        <v>1999</v>
      </c>
      <c r="B3559" s="71" t="s">
        <v>418</v>
      </c>
      <c r="C3559" t="s">
        <v>34</v>
      </c>
      <c r="D3559" s="71" t="s">
        <v>202</v>
      </c>
      <c r="E3559" s="70">
        <f t="shared" si="12"/>
        <v>653</v>
      </c>
      <c r="F3559" s="70" t="s">
        <v>432</v>
      </c>
      <c r="G3559" s="76" t="s">
        <v>443</v>
      </c>
    </row>
    <row r="3560" spans="1:7">
      <c r="A3560" s="71">
        <v>1999</v>
      </c>
      <c r="B3560" s="71" t="s">
        <v>418</v>
      </c>
      <c r="C3560" t="s">
        <v>35</v>
      </c>
      <c r="D3560" s="71" t="s">
        <v>202</v>
      </c>
      <c r="E3560" s="70">
        <f t="shared" si="12"/>
        <v>0</v>
      </c>
      <c r="F3560" s="70" t="s">
        <v>432</v>
      </c>
      <c r="G3560" s="75" t="s">
        <v>439</v>
      </c>
    </row>
    <row r="3561" spans="1:7">
      <c r="A3561" s="71">
        <v>1999</v>
      </c>
      <c r="B3561" s="71" t="s">
        <v>418</v>
      </c>
      <c r="C3561" t="s">
        <v>36</v>
      </c>
      <c r="D3561" s="71" t="s">
        <v>202</v>
      </c>
      <c r="E3561" s="70">
        <f t="shared" si="12"/>
        <v>0</v>
      </c>
      <c r="F3561" s="70" t="s">
        <v>432</v>
      </c>
      <c r="G3561" s="75" t="s">
        <v>439</v>
      </c>
    </row>
    <row r="3562" spans="1:7">
      <c r="A3562" s="71">
        <v>1999</v>
      </c>
      <c r="B3562" s="71" t="s">
        <v>418</v>
      </c>
      <c r="C3562" t="s">
        <v>37</v>
      </c>
      <c r="D3562" s="71" t="s">
        <v>202</v>
      </c>
      <c r="E3562" s="70">
        <f t="shared" si="12"/>
        <v>0</v>
      </c>
      <c r="F3562" s="70" t="s">
        <v>432</v>
      </c>
      <c r="G3562" s="75" t="s">
        <v>439</v>
      </c>
    </row>
    <row r="3563" spans="1:7">
      <c r="A3563" s="71">
        <v>1999</v>
      </c>
      <c r="B3563" s="71" t="s">
        <v>418</v>
      </c>
      <c r="C3563" t="s">
        <v>38</v>
      </c>
      <c r="D3563" s="71" t="s">
        <v>202</v>
      </c>
      <c r="E3563" s="70">
        <f t="shared" si="12"/>
        <v>0</v>
      </c>
      <c r="F3563" s="70" t="s">
        <v>432</v>
      </c>
      <c r="G3563" s="75" t="s">
        <v>440</v>
      </c>
    </row>
    <row r="3564" spans="1:7">
      <c r="A3564" s="71">
        <v>1999</v>
      </c>
      <c r="B3564" s="71" t="s">
        <v>418</v>
      </c>
      <c r="C3564" t="s">
        <v>39</v>
      </c>
      <c r="D3564" s="71" t="s">
        <v>202</v>
      </c>
      <c r="E3564" s="70">
        <f t="shared" si="12"/>
        <v>0</v>
      </c>
      <c r="F3564" s="70" t="s">
        <v>432</v>
      </c>
      <c r="G3564" s="75" t="s">
        <v>440</v>
      </c>
    </row>
    <row r="3565" spans="1:7">
      <c r="A3565" s="71">
        <v>1999</v>
      </c>
      <c r="B3565" s="71" t="s">
        <v>418</v>
      </c>
      <c r="C3565" t="s">
        <v>40</v>
      </c>
      <c r="D3565" s="71" t="s">
        <v>202</v>
      </c>
      <c r="E3565" s="70">
        <f t="shared" si="12"/>
        <v>0</v>
      </c>
      <c r="F3565" s="70" t="s">
        <v>432</v>
      </c>
      <c r="G3565" s="75" t="s">
        <v>440</v>
      </c>
    </row>
    <row r="3566" spans="1:7">
      <c r="A3566" s="71">
        <v>1999</v>
      </c>
      <c r="B3566" s="71" t="s">
        <v>418</v>
      </c>
      <c r="C3566" t="s">
        <v>208</v>
      </c>
      <c r="D3566" s="71" t="s">
        <v>202</v>
      </c>
      <c r="E3566" s="70">
        <f t="shared" si="12"/>
        <v>653</v>
      </c>
      <c r="F3566" s="70" t="s">
        <v>432</v>
      </c>
      <c r="G3566" s="75" t="s">
        <v>441</v>
      </c>
    </row>
    <row r="3567" spans="1:7">
      <c r="A3567" s="71">
        <v>1999</v>
      </c>
      <c r="B3567" s="71" t="s">
        <v>418</v>
      </c>
      <c r="C3567" t="s">
        <v>42</v>
      </c>
      <c r="D3567" s="71" t="s">
        <v>202</v>
      </c>
      <c r="E3567" s="70">
        <f t="shared" si="12"/>
        <v>314</v>
      </c>
      <c r="F3567" s="70" t="s">
        <v>432</v>
      </c>
      <c r="G3567" s="75" t="s">
        <v>237</v>
      </c>
    </row>
    <row r="3568" spans="1:7">
      <c r="A3568" s="71">
        <v>1999</v>
      </c>
      <c r="B3568" s="71" t="s">
        <v>418</v>
      </c>
      <c r="C3568" t="s">
        <v>43</v>
      </c>
      <c r="D3568" s="71" t="s">
        <v>202</v>
      </c>
      <c r="E3568" s="70">
        <f t="shared" si="12"/>
        <v>327</v>
      </c>
      <c r="F3568" s="70" t="s">
        <v>432</v>
      </c>
      <c r="G3568" s="75" t="s">
        <v>438</v>
      </c>
    </row>
    <row r="3569" spans="1:7">
      <c r="A3569" s="71">
        <v>1999</v>
      </c>
      <c r="B3569" s="71" t="s">
        <v>418</v>
      </c>
      <c r="C3569" t="s">
        <v>44</v>
      </c>
      <c r="D3569" s="71" t="s">
        <v>202</v>
      </c>
      <c r="E3569" s="70">
        <f t="shared" si="12"/>
        <v>206496</v>
      </c>
      <c r="F3569" s="70" t="s">
        <v>442</v>
      </c>
      <c r="G3569" s="75" t="s">
        <v>71</v>
      </c>
    </row>
    <row r="3570" spans="1:7">
      <c r="A3570" s="71">
        <v>1999</v>
      </c>
      <c r="B3570" s="71" t="s">
        <v>418</v>
      </c>
      <c r="C3570" t="s">
        <v>45</v>
      </c>
      <c r="D3570" s="71" t="s">
        <v>202</v>
      </c>
      <c r="E3570" s="70">
        <f t="shared" si="12"/>
        <v>0</v>
      </c>
      <c r="F3570" s="70" t="s">
        <v>422</v>
      </c>
      <c r="G3570" s="75" t="s">
        <v>422</v>
      </c>
    </row>
    <row r="3571" spans="1:7">
      <c r="A3571" s="71">
        <v>1999</v>
      </c>
      <c r="B3571" s="71" t="s">
        <v>418</v>
      </c>
      <c r="C3571" t="s">
        <v>46</v>
      </c>
      <c r="D3571" s="71" t="s">
        <v>202</v>
      </c>
      <c r="E3571" s="70">
        <f t="shared" si="12"/>
        <v>49644</v>
      </c>
      <c r="F3571" s="70" t="s">
        <v>425</v>
      </c>
      <c r="G3571" s="75" t="s">
        <v>426</v>
      </c>
    </row>
    <row r="3572" spans="1:7">
      <c r="A3572" s="71">
        <v>2000</v>
      </c>
      <c r="B3572" s="71" t="s">
        <v>418</v>
      </c>
      <c r="C3572" t="s">
        <v>5</v>
      </c>
      <c r="D3572" s="71" t="s">
        <v>202</v>
      </c>
      <c r="E3572" s="70">
        <f t="shared" si="12"/>
        <v>473465</v>
      </c>
      <c r="F3572" s="70"/>
    </row>
    <row r="3573" spans="1:7">
      <c r="A3573" s="71">
        <v>2000</v>
      </c>
      <c r="B3573" s="71" t="s">
        <v>418</v>
      </c>
      <c r="C3573" t="s">
        <v>6</v>
      </c>
      <c r="D3573" s="71" t="s">
        <v>202</v>
      </c>
      <c r="E3573" s="70">
        <f t="shared" si="12"/>
        <v>10061</v>
      </c>
      <c r="F3573" s="70" t="s">
        <v>425</v>
      </c>
      <c r="G3573" s="75" t="s">
        <v>426</v>
      </c>
    </row>
    <row r="3574" spans="1:7">
      <c r="A3574" s="71">
        <v>2000</v>
      </c>
      <c r="B3574" s="71" t="s">
        <v>418</v>
      </c>
      <c r="C3574" t="s">
        <v>7</v>
      </c>
      <c r="D3574" s="71" t="s">
        <v>202</v>
      </c>
      <c r="E3574" s="70">
        <f t="shared" si="12"/>
        <v>1149</v>
      </c>
      <c r="F3574" s="70" t="s">
        <v>425</v>
      </c>
      <c r="G3574" s="75" t="s">
        <v>426</v>
      </c>
    </row>
    <row r="3575" spans="1:7">
      <c r="A3575" s="71">
        <v>2000</v>
      </c>
      <c r="B3575" s="71" t="s">
        <v>418</v>
      </c>
      <c r="C3575" t="s">
        <v>8</v>
      </c>
      <c r="D3575" s="71" t="s">
        <v>202</v>
      </c>
      <c r="E3575" s="70">
        <f t="shared" si="12"/>
        <v>3136</v>
      </c>
      <c r="F3575" s="70" t="s">
        <v>427</v>
      </c>
      <c r="G3575" s="75" t="s">
        <v>428</v>
      </c>
    </row>
    <row r="3576" spans="1:7">
      <c r="A3576" s="71">
        <v>2000</v>
      </c>
      <c r="B3576" s="71" t="s">
        <v>418</v>
      </c>
      <c r="C3576" t="s">
        <v>9</v>
      </c>
      <c r="D3576" s="71" t="s">
        <v>202</v>
      </c>
      <c r="E3576" s="70">
        <f t="shared" si="12"/>
        <v>19820</v>
      </c>
      <c r="F3576" s="70" t="s">
        <v>429</v>
      </c>
      <c r="G3576" s="75" t="s">
        <v>422</v>
      </c>
    </row>
    <row r="3577" spans="1:7">
      <c r="A3577" s="71">
        <v>2000</v>
      </c>
      <c r="B3577" s="71" t="s">
        <v>418</v>
      </c>
      <c r="C3577" t="s">
        <v>10</v>
      </c>
      <c r="D3577" s="71" t="s">
        <v>202</v>
      </c>
      <c r="E3577" s="70">
        <f t="shared" si="12"/>
        <v>2756</v>
      </c>
      <c r="F3577" s="70" t="s">
        <v>427</v>
      </c>
      <c r="G3577" s="75" t="s">
        <v>428</v>
      </c>
    </row>
    <row r="3578" spans="1:7">
      <c r="A3578" s="71">
        <v>2000</v>
      </c>
      <c r="B3578" s="71" t="s">
        <v>418</v>
      </c>
      <c r="C3578" t="s">
        <v>11</v>
      </c>
      <c r="D3578" s="71" t="s">
        <v>202</v>
      </c>
      <c r="E3578" s="70">
        <f t="shared" si="12"/>
        <v>2756</v>
      </c>
      <c r="F3578" s="70" t="s">
        <v>427</v>
      </c>
      <c r="G3578" s="75" t="s">
        <v>428</v>
      </c>
    </row>
    <row r="3579" spans="1:7">
      <c r="A3579" s="71">
        <v>2000</v>
      </c>
      <c r="B3579" s="71" t="s">
        <v>418</v>
      </c>
      <c r="C3579" t="s">
        <v>13</v>
      </c>
      <c r="D3579" s="71" t="s">
        <v>202</v>
      </c>
      <c r="E3579" s="70">
        <f t="shared" si="12"/>
        <v>0</v>
      </c>
      <c r="F3579" s="70" t="s">
        <v>427</v>
      </c>
      <c r="G3579" s="75" t="s">
        <v>428</v>
      </c>
    </row>
    <row r="3580" spans="1:7">
      <c r="A3580" s="71">
        <v>2000</v>
      </c>
      <c r="B3580" s="71" t="s">
        <v>418</v>
      </c>
      <c r="C3580" t="s">
        <v>14</v>
      </c>
      <c r="D3580" s="71" t="s">
        <v>202</v>
      </c>
      <c r="E3580" s="70">
        <f t="shared" si="12"/>
        <v>0</v>
      </c>
      <c r="F3580" s="70" t="s">
        <v>427</v>
      </c>
      <c r="G3580" s="75" t="s">
        <v>431</v>
      </c>
    </row>
    <row r="3581" spans="1:7">
      <c r="A3581" s="71">
        <v>2000</v>
      </c>
      <c r="B3581" s="71" t="s">
        <v>418</v>
      </c>
      <c r="C3581" t="s">
        <v>15</v>
      </c>
      <c r="D3581" s="71" t="s">
        <v>202</v>
      </c>
      <c r="E3581" s="70">
        <f t="shared" si="12"/>
        <v>0</v>
      </c>
      <c r="F3581" s="70" t="s">
        <v>427</v>
      </c>
      <c r="G3581" s="75" t="s">
        <v>431</v>
      </c>
    </row>
    <row r="3582" spans="1:7">
      <c r="A3582" s="71">
        <v>2000</v>
      </c>
      <c r="B3582" s="71" t="s">
        <v>418</v>
      </c>
      <c r="C3582" t="s">
        <v>16</v>
      </c>
      <c r="D3582" s="71" t="s">
        <v>202</v>
      </c>
      <c r="E3582" s="70">
        <f t="shared" si="12"/>
        <v>0</v>
      </c>
      <c r="F3582" s="70" t="s">
        <v>427</v>
      </c>
      <c r="G3582" s="75" t="s">
        <v>431</v>
      </c>
    </row>
    <row r="3583" spans="1:7">
      <c r="A3583" s="71">
        <v>2000</v>
      </c>
      <c r="B3583" s="71" t="s">
        <v>418</v>
      </c>
      <c r="C3583" t="s">
        <v>17</v>
      </c>
      <c r="D3583" s="71" t="s">
        <v>202</v>
      </c>
      <c r="E3583" s="70">
        <f t="shared" si="12"/>
        <v>122</v>
      </c>
      <c r="F3583" s="70" t="s">
        <v>427</v>
      </c>
      <c r="G3583" s="75" t="s">
        <v>428</v>
      </c>
    </row>
    <row r="3584" spans="1:7">
      <c r="A3584" s="71">
        <v>2000</v>
      </c>
      <c r="B3584" s="71" t="s">
        <v>418</v>
      </c>
      <c r="C3584" t="s">
        <v>18</v>
      </c>
      <c r="D3584" s="71" t="s">
        <v>202</v>
      </c>
      <c r="E3584" s="70">
        <f t="shared" si="12"/>
        <v>65</v>
      </c>
      <c r="F3584" s="70" t="s">
        <v>432</v>
      </c>
      <c r="G3584" s="75" t="s">
        <v>430</v>
      </c>
    </row>
    <row r="3585" spans="1:7">
      <c r="A3585" s="71">
        <v>2000</v>
      </c>
      <c r="B3585" s="71" t="s">
        <v>418</v>
      </c>
      <c r="C3585" t="s">
        <v>19</v>
      </c>
      <c r="D3585" s="71" t="s">
        <v>202</v>
      </c>
      <c r="E3585" s="70">
        <f t="shared" si="12"/>
        <v>605</v>
      </c>
      <c r="F3585" s="70" t="s">
        <v>427</v>
      </c>
      <c r="G3585" s="75" t="s">
        <v>430</v>
      </c>
    </row>
    <row r="3586" spans="1:7">
      <c r="A3586" s="71">
        <v>2000</v>
      </c>
      <c r="B3586" s="71" t="s">
        <v>418</v>
      </c>
      <c r="C3586" t="s">
        <v>20</v>
      </c>
      <c r="D3586" s="71" t="s">
        <v>202</v>
      </c>
      <c r="E3586" s="70">
        <f t="shared" si="12"/>
        <v>268</v>
      </c>
      <c r="F3586" s="70" t="s">
        <v>432</v>
      </c>
      <c r="G3586" s="75" t="s">
        <v>430</v>
      </c>
    </row>
    <row r="3587" spans="1:7">
      <c r="A3587" s="71">
        <v>2000</v>
      </c>
      <c r="B3587" s="71" t="s">
        <v>418</v>
      </c>
      <c r="C3587" t="s">
        <v>21</v>
      </c>
      <c r="D3587" s="71" t="s">
        <v>202</v>
      </c>
      <c r="E3587" s="70">
        <f t="shared" si="12"/>
        <v>321</v>
      </c>
      <c r="F3587" s="70" t="s">
        <v>434</v>
      </c>
      <c r="G3587" s="75" t="s">
        <v>422</v>
      </c>
    </row>
    <row r="3588" spans="1:7">
      <c r="A3588" s="71">
        <v>2000</v>
      </c>
      <c r="B3588" s="71" t="s">
        <v>418</v>
      </c>
      <c r="C3588" t="s">
        <v>421</v>
      </c>
      <c r="D3588" s="71" t="s">
        <v>202</v>
      </c>
      <c r="E3588" s="70">
        <f t="shared" si="12"/>
        <v>26893</v>
      </c>
      <c r="F3588" s="70" t="s">
        <v>427</v>
      </c>
      <c r="G3588" s="75" t="s">
        <v>433</v>
      </c>
    </row>
    <row r="3589" spans="1:7">
      <c r="A3589" s="71">
        <v>2000</v>
      </c>
      <c r="B3589" s="71" t="s">
        <v>418</v>
      </c>
      <c r="C3589" t="s">
        <v>22</v>
      </c>
      <c r="D3589" s="71" t="s">
        <v>202</v>
      </c>
      <c r="E3589" s="70">
        <f t="shared" si="12"/>
        <v>10136</v>
      </c>
      <c r="F3589" s="70" t="s">
        <v>427</v>
      </c>
      <c r="G3589" s="75" t="s">
        <v>433</v>
      </c>
    </row>
    <row r="3590" spans="1:7">
      <c r="A3590" s="71">
        <v>2000</v>
      </c>
      <c r="B3590" s="71" t="s">
        <v>418</v>
      </c>
      <c r="C3590" t="s">
        <v>23</v>
      </c>
      <c r="D3590" s="71" t="s">
        <v>202</v>
      </c>
      <c r="E3590" s="70">
        <f t="shared" si="12"/>
        <v>16757</v>
      </c>
      <c r="F3590" s="70" t="s">
        <v>427</v>
      </c>
      <c r="G3590" s="75" t="s">
        <v>433</v>
      </c>
    </row>
    <row r="3591" spans="1:7">
      <c r="A3591" s="71">
        <v>2000</v>
      </c>
      <c r="B3591" s="71" t="s">
        <v>418</v>
      </c>
      <c r="C3591" t="s">
        <v>24</v>
      </c>
      <c r="D3591" s="71" t="s">
        <v>202</v>
      </c>
      <c r="E3591" s="70">
        <f t="shared" si="12"/>
        <v>3168</v>
      </c>
      <c r="F3591" s="70" t="s">
        <v>435</v>
      </c>
      <c r="G3591" s="75" t="s">
        <v>436</v>
      </c>
    </row>
    <row r="3592" spans="1:7">
      <c r="A3592" s="71">
        <v>2000</v>
      </c>
      <c r="B3592" s="71" t="s">
        <v>418</v>
      </c>
      <c r="C3592" t="s">
        <v>25</v>
      </c>
      <c r="D3592" s="71" t="s">
        <v>202</v>
      </c>
      <c r="E3592" s="70">
        <f t="shared" si="12"/>
        <v>302</v>
      </c>
      <c r="F3592" s="70" t="s">
        <v>434</v>
      </c>
      <c r="G3592" s="75" t="s">
        <v>437</v>
      </c>
    </row>
    <row r="3593" spans="1:7">
      <c r="A3593" s="71">
        <v>2000</v>
      </c>
      <c r="B3593" s="71" t="s">
        <v>418</v>
      </c>
      <c r="C3593" t="s">
        <v>26</v>
      </c>
      <c r="D3593" s="71" t="s">
        <v>202</v>
      </c>
      <c r="E3593" s="70">
        <f t="shared" si="12"/>
        <v>1609</v>
      </c>
      <c r="F3593" s="70" t="s">
        <v>427</v>
      </c>
      <c r="G3593" s="75" t="s">
        <v>69</v>
      </c>
    </row>
    <row r="3594" spans="1:7">
      <c r="A3594" s="71">
        <v>2000</v>
      </c>
      <c r="B3594" s="71" t="s">
        <v>418</v>
      </c>
      <c r="C3594" t="s">
        <v>27</v>
      </c>
      <c r="D3594" s="71" t="s">
        <v>202</v>
      </c>
      <c r="E3594" s="70">
        <f t="shared" si="12"/>
        <v>9393</v>
      </c>
      <c r="F3594" s="70" t="s">
        <v>427</v>
      </c>
      <c r="G3594" s="75" t="s">
        <v>69</v>
      </c>
    </row>
    <row r="3595" spans="1:7">
      <c r="A3595" s="71">
        <v>2000</v>
      </c>
      <c r="B3595" s="71" t="s">
        <v>418</v>
      </c>
      <c r="C3595" t="s">
        <v>28</v>
      </c>
      <c r="D3595" s="71" t="s">
        <v>202</v>
      </c>
      <c r="E3595" s="70">
        <f t="shared" si="12"/>
        <v>0</v>
      </c>
      <c r="F3595" s="70" t="s">
        <v>422</v>
      </c>
      <c r="G3595" s="76" t="s">
        <v>422</v>
      </c>
    </row>
    <row r="3596" spans="1:7">
      <c r="A3596" s="71">
        <v>2000</v>
      </c>
      <c r="B3596" s="71" t="s">
        <v>418</v>
      </c>
      <c r="C3596" t="s">
        <v>29</v>
      </c>
      <c r="D3596" s="71" t="s">
        <v>202</v>
      </c>
      <c r="E3596" s="70">
        <f t="shared" si="12"/>
        <v>0</v>
      </c>
      <c r="F3596" s="70" t="s">
        <v>422</v>
      </c>
      <c r="G3596" s="76" t="s">
        <v>422</v>
      </c>
    </row>
    <row r="3597" spans="1:7">
      <c r="A3597" s="71">
        <v>2000</v>
      </c>
      <c r="B3597" s="71" t="s">
        <v>418</v>
      </c>
      <c r="C3597" t="s">
        <v>30</v>
      </c>
      <c r="D3597" s="71" t="s">
        <v>202</v>
      </c>
      <c r="E3597" s="70">
        <f t="shared" si="12"/>
        <v>0</v>
      </c>
      <c r="F3597" s="70" t="s">
        <v>422</v>
      </c>
      <c r="G3597" s="76" t="s">
        <v>422</v>
      </c>
    </row>
    <row r="3598" spans="1:7">
      <c r="A3598" s="71">
        <v>2000</v>
      </c>
      <c r="B3598" s="71" t="s">
        <v>418</v>
      </c>
      <c r="C3598" t="s">
        <v>31</v>
      </c>
      <c r="D3598" s="71" t="s">
        <v>202</v>
      </c>
      <c r="E3598" s="70">
        <f t="shared" si="12"/>
        <v>0</v>
      </c>
      <c r="F3598" s="70" t="s">
        <v>422</v>
      </c>
      <c r="G3598" s="76" t="s">
        <v>422</v>
      </c>
    </row>
    <row r="3599" spans="1:7">
      <c r="A3599" s="71">
        <v>2000</v>
      </c>
      <c r="B3599" s="71" t="s">
        <v>418</v>
      </c>
      <c r="C3599" t="s">
        <v>32</v>
      </c>
      <c r="D3599" s="71" t="s">
        <v>202</v>
      </c>
      <c r="E3599" s="70">
        <f t="shared" si="12"/>
        <v>0</v>
      </c>
      <c r="F3599" s="70" t="s">
        <v>422</v>
      </c>
      <c r="G3599" s="76" t="s">
        <v>422</v>
      </c>
    </row>
    <row r="3600" spans="1:7">
      <c r="A3600" s="71">
        <v>2000</v>
      </c>
      <c r="B3600" s="71" t="s">
        <v>418</v>
      </c>
      <c r="C3600" t="s">
        <v>33</v>
      </c>
      <c r="D3600" s="71" t="s">
        <v>202</v>
      </c>
      <c r="E3600" s="70">
        <f t="shared" si="12"/>
        <v>0</v>
      </c>
      <c r="F3600" s="70" t="s">
        <v>422</v>
      </c>
      <c r="G3600" s="76" t="s">
        <v>422</v>
      </c>
    </row>
    <row r="3601" spans="1:7">
      <c r="A3601" s="71">
        <v>2000</v>
      </c>
      <c r="B3601" s="71" t="s">
        <v>418</v>
      </c>
      <c r="C3601" t="s">
        <v>34</v>
      </c>
      <c r="D3601" s="71" t="s">
        <v>202</v>
      </c>
      <c r="E3601" s="70">
        <f t="shared" si="12"/>
        <v>644</v>
      </c>
      <c r="F3601" s="70" t="s">
        <v>432</v>
      </c>
      <c r="G3601" s="76" t="s">
        <v>443</v>
      </c>
    </row>
    <row r="3602" spans="1:7">
      <c r="A3602" s="71">
        <v>2000</v>
      </c>
      <c r="B3602" s="71" t="s">
        <v>418</v>
      </c>
      <c r="C3602" t="s">
        <v>35</v>
      </c>
      <c r="D3602" s="71" t="s">
        <v>202</v>
      </c>
      <c r="E3602" s="70">
        <f t="shared" si="12"/>
        <v>0</v>
      </c>
      <c r="F3602" s="70" t="s">
        <v>432</v>
      </c>
      <c r="G3602" s="75" t="s">
        <v>439</v>
      </c>
    </row>
    <row r="3603" spans="1:7">
      <c r="A3603" s="71">
        <v>2000</v>
      </c>
      <c r="B3603" s="71" t="s">
        <v>418</v>
      </c>
      <c r="C3603" t="s">
        <v>36</v>
      </c>
      <c r="D3603" s="71" t="s">
        <v>202</v>
      </c>
      <c r="E3603" s="70">
        <f t="shared" si="12"/>
        <v>0</v>
      </c>
      <c r="F3603" s="70" t="s">
        <v>432</v>
      </c>
      <c r="G3603" s="75" t="s">
        <v>439</v>
      </c>
    </row>
    <row r="3604" spans="1:7">
      <c r="A3604" s="71">
        <v>2000</v>
      </c>
      <c r="B3604" s="71" t="s">
        <v>418</v>
      </c>
      <c r="C3604" t="s">
        <v>37</v>
      </c>
      <c r="D3604" s="71" t="s">
        <v>202</v>
      </c>
      <c r="E3604" s="70">
        <f t="shared" si="12"/>
        <v>0</v>
      </c>
      <c r="F3604" s="70" t="s">
        <v>432</v>
      </c>
      <c r="G3604" s="75" t="s">
        <v>439</v>
      </c>
    </row>
    <row r="3605" spans="1:7">
      <c r="A3605" s="71">
        <v>2000</v>
      </c>
      <c r="B3605" s="71" t="s">
        <v>418</v>
      </c>
      <c r="C3605" t="s">
        <v>38</v>
      </c>
      <c r="D3605" s="71" t="s">
        <v>202</v>
      </c>
      <c r="E3605" s="70">
        <f t="shared" si="12"/>
        <v>0</v>
      </c>
      <c r="F3605" s="70" t="s">
        <v>432</v>
      </c>
      <c r="G3605" s="75" t="s">
        <v>440</v>
      </c>
    </row>
    <row r="3606" spans="1:7">
      <c r="A3606" s="71">
        <v>2000</v>
      </c>
      <c r="B3606" s="71" t="s">
        <v>418</v>
      </c>
      <c r="C3606" t="s">
        <v>39</v>
      </c>
      <c r="D3606" s="71" t="s">
        <v>202</v>
      </c>
      <c r="E3606" s="70">
        <f t="shared" si="12"/>
        <v>0</v>
      </c>
      <c r="F3606" s="70" t="s">
        <v>432</v>
      </c>
      <c r="G3606" s="75" t="s">
        <v>440</v>
      </c>
    </row>
    <row r="3607" spans="1:7">
      <c r="A3607" s="71">
        <v>2000</v>
      </c>
      <c r="B3607" s="71" t="s">
        <v>418</v>
      </c>
      <c r="C3607" t="s">
        <v>40</v>
      </c>
      <c r="D3607" s="71" t="s">
        <v>202</v>
      </c>
      <c r="E3607" s="70">
        <f t="shared" ref="E3607:E3670" si="13">IF(E2221="N/A","N/A",IF(E835="N/A","N/A",E835-E2221))</f>
        <v>0</v>
      </c>
      <c r="F3607" s="70" t="s">
        <v>432</v>
      </c>
      <c r="G3607" s="75" t="s">
        <v>440</v>
      </c>
    </row>
    <row r="3608" spans="1:7">
      <c r="A3608" s="71">
        <v>2000</v>
      </c>
      <c r="B3608" s="71" t="s">
        <v>418</v>
      </c>
      <c r="C3608" t="s">
        <v>208</v>
      </c>
      <c r="D3608" s="71" t="s">
        <v>202</v>
      </c>
      <c r="E3608" s="70">
        <f t="shared" si="13"/>
        <v>644</v>
      </c>
      <c r="F3608" s="70" t="s">
        <v>432</v>
      </c>
      <c r="G3608" s="75" t="s">
        <v>441</v>
      </c>
    </row>
    <row r="3609" spans="1:7">
      <c r="A3609" s="71">
        <v>2000</v>
      </c>
      <c r="B3609" s="71" t="s">
        <v>418</v>
      </c>
      <c r="C3609" t="s">
        <v>42</v>
      </c>
      <c r="D3609" s="71" t="s">
        <v>202</v>
      </c>
      <c r="E3609" s="70">
        <f t="shared" si="13"/>
        <v>326</v>
      </c>
      <c r="F3609" s="70" t="s">
        <v>432</v>
      </c>
      <c r="G3609" s="75" t="s">
        <v>237</v>
      </c>
    </row>
    <row r="3610" spans="1:7">
      <c r="A3610" s="71">
        <v>2000</v>
      </c>
      <c r="B3610" s="71" t="s">
        <v>418</v>
      </c>
      <c r="C3610" t="s">
        <v>43</v>
      </c>
      <c r="D3610" s="71" t="s">
        <v>202</v>
      </c>
      <c r="E3610" s="70">
        <f t="shared" si="13"/>
        <v>360</v>
      </c>
      <c r="F3610" s="70" t="s">
        <v>432</v>
      </c>
      <c r="G3610" s="75" t="s">
        <v>438</v>
      </c>
    </row>
    <row r="3611" spans="1:7">
      <c r="A3611" s="71">
        <v>2000</v>
      </c>
      <c r="B3611" s="71" t="s">
        <v>418</v>
      </c>
      <c r="C3611" t="s">
        <v>44</v>
      </c>
      <c r="D3611" s="71" t="s">
        <v>202</v>
      </c>
      <c r="E3611" s="70">
        <f t="shared" si="13"/>
        <v>193184</v>
      </c>
      <c r="F3611" s="70" t="s">
        <v>442</v>
      </c>
      <c r="G3611" s="75" t="s">
        <v>71</v>
      </c>
    </row>
    <row r="3612" spans="1:7">
      <c r="A3612" s="71">
        <v>2000</v>
      </c>
      <c r="B3612" s="71" t="s">
        <v>418</v>
      </c>
      <c r="C3612" t="s">
        <v>45</v>
      </c>
      <c r="D3612" s="71" t="s">
        <v>202</v>
      </c>
      <c r="E3612" s="70">
        <f t="shared" si="13"/>
        <v>0</v>
      </c>
      <c r="F3612" s="70" t="s">
        <v>422</v>
      </c>
      <c r="G3612" s="75" t="s">
        <v>422</v>
      </c>
    </row>
    <row r="3613" spans="1:7">
      <c r="A3613" s="71">
        <v>2000</v>
      </c>
      <c r="B3613" s="71" t="s">
        <v>418</v>
      </c>
      <c r="C3613" t="s">
        <v>46</v>
      </c>
      <c r="D3613" s="71" t="s">
        <v>202</v>
      </c>
      <c r="E3613" s="70">
        <f t="shared" si="13"/>
        <v>199283</v>
      </c>
      <c r="F3613" s="70" t="s">
        <v>425</v>
      </c>
      <c r="G3613" s="75" t="s">
        <v>426</v>
      </c>
    </row>
    <row r="3614" spans="1:7">
      <c r="A3614" s="71">
        <v>2001</v>
      </c>
      <c r="B3614" s="71" t="s">
        <v>418</v>
      </c>
      <c r="C3614" t="s">
        <v>5</v>
      </c>
      <c r="D3614" s="71" t="s">
        <v>202</v>
      </c>
      <c r="E3614" s="70">
        <f t="shared" si="13"/>
        <v>285972</v>
      </c>
      <c r="F3614" s="70"/>
    </row>
    <row r="3615" spans="1:7">
      <c r="A3615" s="71">
        <v>2001</v>
      </c>
      <c r="B3615" s="71" t="s">
        <v>418</v>
      </c>
      <c r="C3615" t="s">
        <v>6</v>
      </c>
      <c r="D3615" s="71" t="s">
        <v>202</v>
      </c>
      <c r="E3615" s="70">
        <f t="shared" si="13"/>
        <v>11212</v>
      </c>
      <c r="F3615" s="70" t="s">
        <v>425</v>
      </c>
      <c r="G3615" s="75" t="s">
        <v>426</v>
      </c>
    </row>
    <row r="3616" spans="1:7">
      <c r="A3616" s="71">
        <v>2001</v>
      </c>
      <c r="B3616" s="71" t="s">
        <v>418</v>
      </c>
      <c r="C3616" t="s">
        <v>7</v>
      </c>
      <c r="D3616" s="71" t="s">
        <v>202</v>
      </c>
      <c r="E3616" s="70">
        <f t="shared" si="13"/>
        <v>789</v>
      </c>
      <c r="F3616" s="70" t="s">
        <v>425</v>
      </c>
      <c r="G3616" s="75" t="s">
        <v>426</v>
      </c>
    </row>
    <row r="3617" spans="1:7">
      <c r="A3617" s="71">
        <v>2001</v>
      </c>
      <c r="B3617" s="71" t="s">
        <v>418</v>
      </c>
      <c r="C3617" t="s">
        <v>8</v>
      </c>
      <c r="D3617" s="71" t="s">
        <v>202</v>
      </c>
      <c r="E3617" s="70">
        <f t="shared" si="13"/>
        <v>3140</v>
      </c>
      <c r="F3617" s="70" t="s">
        <v>427</v>
      </c>
      <c r="G3617" s="75" t="s">
        <v>428</v>
      </c>
    </row>
    <row r="3618" spans="1:7">
      <c r="A3618" s="71">
        <v>2001</v>
      </c>
      <c r="B3618" s="71" t="s">
        <v>418</v>
      </c>
      <c r="C3618" t="s">
        <v>9</v>
      </c>
      <c r="D3618" s="71" t="s">
        <v>202</v>
      </c>
      <c r="E3618" s="70">
        <f t="shared" si="13"/>
        <v>19694</v>
      </c>
      <c r="F3618" s="70" t="s">
        <v>429</v>
      </c>
      <c r="G3618" s="75" t="s">
        <v>422</v>
      </c>
    </row>
    <row r="3619" spans="1:7">
      <c r="A3619" s="71">
        <v>2001</v>
      </c>
      <c r="B3619" s="71" t="s">
        <v>418</v>
      </c>
      <c r="C3619" t="s">
        <v>10</v>
      </c>
      <c r="D3619" s="71" t="s">
        <v>202</v>
      </c>
      <c r="E3619" s="70">
        <f t="shared" si="13"/>
        <v>2846</v>
      </c>
      <c r="F3619" s="70" t="s">
        <v>427</v>
      </c>
      <c r="G3619" s="75" t="s">
        <v>428</v>
      </c>
    </row>
    <row r="3620" spans="1:7">
      <c r="A3620" s="71">
        <v>2001</v>
      </c>
      <c r="B3620" s="71" t="s">
        <v>418</v>
      </c>
      <c r="C3620" t="s">
        <v>11</v>
      </c>
      <c r="D3620" s="71" t="s">
        <v>202</v>
      </c>
      <c r="E3620" s="70">
        <f t="shared" si="13"/>
        <v>2846</v>
      </c>
      <c r="F3620" s="70" t="s">
        <v>427</v>
      </c>
      <c r="G3620" s="75" t="s">
        <v>428</v>
      </c>
    </row>
    <row r="3621" spans="1:7">
      <c r="A3621" s="71">
        <v>2001</v>
      </c>
      <c r="B3621" s="71" t="s">
        <v>418</v>
      </c>
      <c r="C3621" t="s">
        <v>13</v>
      </c>
      <c r="D3621" s="71" t="s">
        <v>202</v>
      </c>
      <c r="E3621" s="70">
        <f t="shared" si="13"/>
        <v>0</v>
      </c>
      <c r="F3621" s="70" t="s">
        <v>427</v>
      </c>
      <c r="G3621" s="75" t="s">
        <v>428</v>
      </c>
    </row>
    <row r="3622" spans="1:7">
      <c r="A3622" s="71">
        <v>2001</v>
      </c>
      <c r="B3622" s="71" t="s">
        <v>418</v>
      </c>
      <c r="C3622" t="s">
        <v>14</v>
      </c>
      <c r="D3622" s="71" t="s">
        <v>202</v>
      </c>
      <c r="E3622" s="70">
        <f t="shared" si="13"/>
        <v>0</v>
      </c>
      <c r="F3622" s="70" t="s">
        <v>427</v>
      </c>
      <c r="G3622" s="75" t="s">
        <v>431</v>
      </c>
    </row>
    <row r="3623" spans="1:7">
      <c r="A3623" s="71">
        <v>2001</v>
      </c>
      <c r="B3623" s="71" t="s">
        <v>418</v>
      </c>
      <c r="C3623" t="s">
        <v>15</v>
      </c>
      <c r="D3623" s="71" t="s">
        <v>202</v>
      </c>
      <c r="E3623" s="70">
        <f t="shared" si="13"/>
        <v>0</v>
      </c>
      <c r="F3623" s="70" t="s">
        <v>427</v>
      </c>
      <c r="G3623" s="75" t="s">
        <v>431</v>
      </c>
    </row>
    <row r="3624" spans="1:7">
      <c r="A3624" s="71">
        <v>2001</v>
      </c>
      <c r="B3624" s="71" t="s">
        <v>418</v>
      </c>
      <c r="C3624" t="s">
        <v>16</v>
      </c>
      <c r="D3624" s="71" t="s">
        <v>202</v>
      </c>
      <c r="E3624" s="70">
        <f t="shared" si="13"/>
        <v>0</v>
      </c>
      <c r="F3624" s="70" t="s">
        <v>427</v>
      </c>
      <c r="G3624" s="75" t="s">
        <v>431</v>
      </c>
    </row>
    <row r="3625" spans="1:7">
      <c r="A3625" s="71">
        <v>2001</v>
      </c>
      <c r="B3625" s="71" t="s">
        <v>418</v>
      </c>
      <c r="C3625" t="s">
        <v>17</v>
      </c>
      <c r="D3625" s="71" t="s">
        <v>202</v>
      </c>
      <c r="E3625" s="70">
        <f t="shared" si="13"/>
        <v>134</v>
      </c>
      <c r="F3625" s="70" t="s">
        <v>427</v>
      </c>
      <c r="G3625" s="75" t="s">
        <v>428</v>
      </c>
    </row>
    <row r="3626" spans="1:7">
      <c r="A3626" s="71">
        <v>2001</v>
      </c>
      <c r="B3626" s="71" t="s">
        <v>418</v>
      </c>
      <c r="C3626" t="s">
        <v>18</v>
      </c>
      <c r="D3626" s="71" t="s">
        <v>202</v>
      </c>
      <c r="E3626" s="70">
        <f t="shared" si="13"/>
        <v>61</v>
      </c>
      <c r="F3626" s="70" t="s">
        <v>432</v>
      </c>
      <c r="G3626" s="75" t="s">
        <v>430</v>
      </c>
    </row>
    <row r="3627" spans="1:7">
      <c r="A3627" s="71">
        <v>2001</v>
      </c>
      <c r="B3627" s="71" t="s">
        <v>418</v>
      </c>
      <c r="C3627" t="s">
        <v>19</v>
      </c>
      <c r="D3627" s="71" t="s">
        <v>202</v>
      </c>
      <c r="E3627" s="70">
        <f t="shared" si="13"/>
        <v>602</v>
      </c>
      <c r="F3627" s="70" t="s">
        <v>427</v>
      </c>
      <c r="G3627" s="75" t="s">
        <v>430</v>
      </c>
    </row>
    <row r="3628" spans="1:7">
      <c r="A3628" s="71">
        <v>2001</v>
      </c>
      <c r="B3628" s="71" t="s">
        <v>418</v>
      </c>
      <c r="C3628" t="s">
        <v>20</v>
      </c>
      <c r="D3628" s="71" t="s">
        <v>202</v>
      </c>
      <c r="E3628" s="70">
        <f t="shared" si="13"/>
        <v>259</v>
      </c>
      <c r="F3628" s="70" t="s">
        <v>432</v>
      </c>
      <c r="G3628" s="75" t="s">
        <v>430</v>
      </c>
    </row>
    <row r="3629" spans="1:7">
      <c r="A3629" s="71">
        <v>2001</v>
      </c>
      <c r="B3629" s="71" t="s">
        <v>418</v>
      </c>
      <c r="C3629" t="s">
        <v>21</v>
      </c>
      <c r="D3629" s="71" t="s">
        <v>202</v>
      </c>
      <c r="E3629" s="70">
        <f t="shared" si="13"/>
        <v>313</v>
      </c>
      <c r="F3629" s="70" t="s">
        <v>434</v>
      </c>
      <c r="G3629" s="75" t="s">
        <v>422</v>
      </c>
    </row>
    <row r="3630" spans="1:7">
      <c r="A3630" s="71">
        <v>2001</v>
      </c>
      <c r="B3630" s="71" t="s">
        <v>418</v>
      </c>
      <c r="C3630" t="s">
        <v>421</v>
      </c>
      <c r="D3630" s="71" t="s">
        <v>202</v>
      </c>
      <c r="E3630" s="70">
        <f t="shared" si="13"/>
        <v>26241</v>
      </c>
      <c r="F3630" s="70" t="s">
        <v>427</v>
      </c>
      <c r="G3630" s="75" t="s">
        <v>433</v>
      </c>
    </row>
    <row r="3631" spans="1:7">
      <c r="A3631" s="71">
        <v>2001</v>
      </c>
      <c r="B3631" s="71" t="s">
        <v>418</v>
      </c>
      <c r="C3631" t="s">
        <v>22</v>
      </c>
      <c r="D3631" s="71" t="s">
        <v>202</v>
      </c>
      <c r="E3631" s="70">
        <f t="shared" si="13"/>
        <v>10019</v>
      </c>
      <c r="F3631" s="70" t="s">
        <v>427</v>
      </c>
      <c r="G3631" s="75" t="s">
        <v>433</v>
      </c>
    </row>
    <row r="3632" spans="1:7">
      <c r="A3632" s="71">
        <v>2001</v>
      </c>
      <c r="B3632" s="71" t="s">
        <v>418</v>
      </c>
      <c r="C3632" t="s">
        <v>23</v>
      </c>
      <c r="D3632" s="71" t="s">
        <v>202</v>
      </c>
      <c r="E3632" s="70">
        <f t="shared" si="13"/>
        <v>16222</v>
      </c>
      <c r="F3632" s="70" t="s">
        <v>427</v>
      </c>
      <c r="G3632" s="75" t="s">
        <v>433</v>
      </c>
    </row>
    <row r="3633" spans="1:7">
      <c r="A3633" s="71">
        <v>2001</v>
      </c>
      <c r="B3633" s="71" t="s">
        <v>418</v>
      </c>
      <c r="C3633" t="s">
        <v>24</v>
      </c>
      <c r="D3633" s="71" t="s">
        <v>202</v>
      </c>
      <c r="E3633" s="70">
        <f t="shared" si="13"/>
        <v>3179</v>
      </c>
      <c r="F3633" s="70" t="s">
        <v>435</v>
      </c>
      <c r="G3633" s="75" t="s">
        <v>436</v>
      </c>
    </row>
    <row r="3634" spans="1:7">
      <c r="A3634" s="71">
        <v>2001</v>
      </c>
      <c r="B3634" s="71" t="s">
        <v>418</v>
      </c>
      <c r="C3634" t="s">
        <v>25</v>
      </c>
      <c r="D3634" s="71" t="s">
        <v>202</v>
      </c>
      <c r="E3634" s="70">
        <f t="shared" si="13"/>
        <v>308</v>
      </c>
      <c r="F3634" s="70" t="s">
        <v>434</v>
      </c>
      <c r="G3634" s="75" t="s">
        <v>437</v>
      </c>
    </row>
    <row r="3635" spans="1:7">
      <c r="A3635" s="71">
        <v>2001</v>
      </c>
      <c r="B3635" s="71" t="s">
        <v>418</v>
      </c>
      <c r="C3635" t="s">
        <v>26</v>
      </c>
      <c r="D3635" s="71" t="s">
        <v>202</v>
      </c>
      <c r="E3635" s="70">
        <f t="shared" si="13"/>
        <v>1617</v>
      </c>
      <c r="F3635" s="70" t="s">
        <v>427</v>
      </c>
      <c r="G3635" s="75" t="s">
        <v>69</v>
      </c>
    </row>
    <row r="3636" spans="1:7">
      <c r="A3636" s="71">
        <v>2001</v>
      </c>
      <c r="B3636" s="71" t="s">
        <v>418</v>
      </c>
      <c r="C3636" t="s">
        <v>27</v>
      </c>
      <c r="D3636" s="71" t="s">
        <v>202</v>
      </c>
      <c r="E3636" s="70">
        <f t="shared" si="13"/>
        <v>9540</v>
      </c>
      <c r="F3636" s="70" t="s">
        <v>427</v>
      </c>
      <c r="G3636" s="75" t="s">
        <v>69</v>
      </c>
    </row>
    <row r="3637" spans="1:7">
      <c r="A3637" s="71">
        <v>2001</v>
      </c>
      <c r="B3637" s="71" t="s">
        <v>418</v>
      </c>
      <c r="C3637" t="s">
        <v>28</v>
      </c>
      <c r="D3637" s="71" t="s">
        <v>202</v>
      </c>
      <c r="E3637" s="70">
        <f t="shared" si="13"/>
        <v>0</v>
      </c>
      <c r="F3637" s="70" t="s">
        <v>422</v>
      </c>
      <c r="G3637" s="76" t="s">
        <v>422</v>
      </c>
    </row>
    <row r="3638" spans="1:7">
      <c r="A3638" s="71">
        <v>2001</v>
      </c>
      <c r="B3638" s="71" t="s">
        <v>418</v>
      </c>
      <c r="C3638" t="s">
        <v>29</v>
      </c>
      <c r="D3638" s="71" t="s">
        <v>202</v>
      </c>
      <c r="E3638" s="70">
        <f t="shared" si="13"/>
        <v>0</v>
      </c>
      <c r="F3638" s="70" t="s">
        <v>422</v>
      </c>
      <c r="G3638" s="76" t="s">
        <v>422</v>
      </c>
    </row>
    <row r="3639" spans="1:7">
      <c r="A3639" s="71">
        <v>2001</v>
      </c>
      <c r="B3639" s="71" t="s">
        <v>418</v>
      </c>
      <c r="C3639" t="s">
        <v>30</v>
      </c>
      <c r="D3639" s="71" t="s">
        <v>202</v>
      </c>
      <c r="E3639" s="70">
        <f t="shared" si="13"/>
        <v>0</v>
      </c>
      <c r="F3639" s="70" t="s">
        <v>422</v>
      </c>
      <c r="G3639" s="76" t="s">
        <v>422</v>
      </c>
    </row>
    <row r="3640" spans="1:7">
      <c r="A3640" s="71">
        <v>2001</v>
      </c>
      <c r="B3640" s="71" t="s">
        <v>418</v>
      </c>
      <c r="C3640" t="s">
        <v>31</v>
      </c>
      <c r="D3640" s="71" t="s">
        <v>202</v>
      </c>
      <c r="E3640" s="70">
        <f t="shared" si="13"/>
        <v>0</v>
      </c>
      <c r="F3640" s="70" t="s">
        <v>422</v>
      </c>
      <c r="G3640" s="76" t="s">
        <v>422</v>
      </c>
    </row>
    <row r="3641" spans="1:7">
      <c r="A3641" s="71">
        <v>2001</v>
      </c>
      <c r="B3641" s="71" t="s">
        <v>418</v>
      </c>
      <c r="C3641" t="s">
        <v>32</v>
      </c>
      <c r="D3641" s="71" t="s">
        <v>202</v>
      </c>
      <c r="E3641" s="70">
        <f t="shared" si="13"/>
        <v>0</v>
      </c>
      <c r="F3641" s="70" t="s">
        <v>422</v>
      </c>
      <c r="G3641" s="76" t="s">
        <v>422</v>
      </c>
    </row>
    <row r="3642" spans="1:7">
      <c r="A3642" s="71">
        <v>2001</v>
      </c>
      <c r="B3642" s="71" t="s">
        <v>418</v>
      </c>
      <c r="C3642" t="s">
        <v>33</v>
      </c>
      <c r="D3642" s="71" t="s">
        <v>202</v>
      </c>
      <c r="E3642" s="70">
        <f t="shared" si="13"/>
        <v>0</v>
      </c>
      <c r="F3642" s="70" t="s">
        <v>422</v>
      </c>
      <c r="G3642" s="76" t="s">
        <v>422</v>
      </c>
    </row>
    <row r="3643" spans="1:7">
      <c r="A3643" s="71">
        <v>2001</v>
      </c>
      <c r="B3643" s="71" t="s">
        <v>418</v>
      </c>
      <c r="C3643" t="s">
        <v>34</v>
      </c>
      <c r="D3643" s="71" t="s">
        <v>202</v>
      </c>
      <c r="E3643" s="70">
        <f t="shared" si="13"/>
        <v>615</v>
      </c>
      <c r="F3643" s="70" t="s">
        <v>432</v>
      </c>
      <c r="G3643" s="76" t="s">
        <v>443</v>
      </c>
    </row>
    <row r="3644" spans="1:7">
      <c r="A3644" s="71">
        <v>2001</v>
      </c>
      <c r="B3644" s="71" t="s">
        <v>418</v>
      </c>
      <c r="C3644" t="s">
        <v>35</v>
      </c>
      <c r="D3644" s="71" t="s">
        <v>202</v>
      </c>
      <c r="E3644" s="70">
        <f t="shared" si="13"/>
        <v>0</v>
      </c>
      <c r="F3644" s="70" t="s">
        <v>432</v>
      </c>
      <c r="G3644" s="75" t="s">
        <v>439</v>
      </c>
    </row>
    <row r="3645" spans="1:7">
      <c r="A3645" s="71">
        <v>2001</v>
      </c>
      <c r="B3645" s="71" t="s">
        <v>418</v>
      </c>
      <c r="C3645" t="s">
        <v>36</v>
      </c>
      <c r="D3645" s="71" t="s">
        <v>202</v>
      </c>
      <c r="E3645" s="70">
        <f t="shared" si="13"/>
        <v>0</v>
      </c>
      <c r="F3645" s="70" t="s">
        <v>432</v>
      </c>
      <c r="G3645" s="75" t="s">
        <v>439</v>
      </c>
    </row>
    <row r="3646" spans="1:7">
      <c r="A3646" s="71">
        <v>2001</v>
      </c>
      <c r="B3646" s="71" t="s">
        <v>418</v>
      </c>
      <c r="C3646" t="s">
        <v>37</v>
      </c>
      <c r="D3646" s="71" t="s">
        <v>202</v>
      </c>
      <c r="E3646" s="70">
        <f t="shared" si="13"/>
        <v>0</v>
      </c>
      <c r="F3646" s="70" t="s">
        <v>432</v>
      </c>
      <c r="G3646" s="75" t="s">
        <v>439</v>
      </c>
    </row>
    <row r="3647" spans="1:7">
      <c r="A3647" s="71">
        <v>2001</v>
      </c>
      <c r="B3647" s="71" t="s">
        <v>418</v>
      </c>
      <c r="C3647" t="s">
        <v>38</v>
      </c>
      <c r="D3647" s="71" t="s">
        <v>202</v>
      </c>
      <c r="E3647" s="70">
        <f t="shared" si="13"/>
        <v>0</v>
      </c>
      <c r="F3647" s="70" t="s">
        <v>432</v>
      </c>
      <c r="G3647" s="75" t="s">
        <v>440</v>
      </c>
    </row>
    <row r="3648" spans="1:7">
      <c r="A3648" s="71">
        <v>2001</v>
      </c>
      <c r="B3648" s="71" t="s">
        <v>418</v>
      </c>
      <c r="C3648" t="s">
        <v>39</v>
      </c>
      <c r="D3648" s="71" t="s">
        <v>202</v>
      </c>
      <c r="E3648" s="70">
        <f t="shared" si="13"/>
        <v>0</v>
      </c>
      <c r="F3648" s="70" t="s">
        <v>432</v>
      </c>
      <c r="G3648" s="75" t="s">
        <v>440</v>
      </c>
    </row>
    <row r="3649" spans="1:7">
      <c r="A3649" s="71">
        <v>2001</v>
      </c>
      <c r="B3649" s="71" t="s">
        <v>418</v>
      </c>
      <c r="C3649" t="s">
        <v>40</v>
      </c>
      <c r="D3649" s="71" t="s">
        <v>202</v>
      </c>
      <c r="E3649" s="70">
        <f t="shared" si="13"/>
        <v>0</v>
      </c>
      <c r="F3649" s="70" t="s">
        <v>432</v>
      </c>
      <c r="G3649" s="75" t="s">
        <v>440</v>
      </c>
    </row>
    <row r="3650" spans="1:7">
      <c r="A3650" s="71">
        <v>2001</v>
      </c>
      <c r="B3650" s="71" t="s">
        <v>418</v>
      </c>
      <c r="C3650" t="s">
        <v>208</v>
      </c>
      <c r="D3650" s="71" t="s">
        <v>202</v>
      </c>
      <c r="E3650" s="70">
        <f t="shared" si="13"/>
        <v>615</v>
      </c>
      <c r="F3650" s="70" t="s">
        <v>432</v>
      </c>
      <c r="G3650" s="75" t="s">
        <v>441</v>
      </c>
    </row>
    <row r="3651" spans="1:7">
      <c r="A3651" s="71">
        <v>2001</v>
      </c>
      <c r="B3651" s="71" t="s">
        <v>418</v>
      </c>
      <c r="C3651" t="s">
        <v>42</v>
      </c>
      <c r="D3651" s="71" t="s">
        <v>202</v>
      </c>
      <c r="E3651" s="70">
        <f t="shared" si="13"/>
        <v>301</v>
      </c>
      <c r="F3651" s="70" t="s">
        <v>432</v>
      </c>
      <c r="G3651" s="75" t="s">
        <v>237</v>
      </c>
    </row>
    <row r="3652" spans="1:7">
      <c r="A3652" s="71">
        <v>2001</v>
      </c>
      <c r="B3652" s="71" t="s">
        <v>418</v>
      </c>
      <c r="C3652" t="s">
        <v>43</v>
      </c>
      <c r="D3652" s="71" t="s">
        <v>202</v>
      </c>
      <c r="E3652" s="70">
        <f t="shared" si="13"/>
        <v>355</v>
      </c>
      <c r="F3652" s="70" t="s">
        <v>432</v>
      </c>
      <c r="G3652" s="75" t="s">
        <v>438</v>
      </c>
    </row>
    <row r="3653" spans="1:7">
      <c r="A3653" s="71">
        <v>2001</v>
      </c>
      <c r="B3653" s="71" t="s">
        <v>418</v>
      </c>
      <c r="C3653" t="s">
        <v>44</v>
      </c>
      <c r="D3653" s="71" t="s">
        <v>202</v>
      </c>
      <c r="E3653" s="70">
        <f t="shared" si="13"/>
        <v>193110</v>
      </c>
      <c r="F3653" s="70" t="s">
        <v>442</v>
      </c>
      <c r="G3653" s="75" t="s">
        <v>71</v>
      </c>
    </row>
    <row r="3654" spans="1:7">
      <c r="A3654" s="71">
        <v>2001</v>
      </c>
      <c r="B3654" s="71" t="s">
        <v>418</v>
      </c>
      <c r="C3654" t="s">
        <v>45</v>
      </c>
      <c r="D3654" s="71" t="s">
        <v>202</v>
      </c>
      <c r="E3654" s="70">
        <f t="shared" si="13"/>
        <v>0</v>
      </c>
      <c r="F3654" s="70" t="s">
        <v>422</v>
      </c>
      <c r="G3654" s="75" t="s">
        <v>422</v>
      </c>
    </row>
    <row r="3655" spans="1:7">
      <c r="A3655" s="71">
        <v>2001</v>
      </c>
      <c r="B3655" s="71" t="s">
        <v>418</v>
      </c>
      <c r="C3655" t="s">
        <v>46</v>
      </c>
      <c r="D3655" s="71" t="s">
        <v>202</v>
      </c>
      <c r="E3655" s="70">
        <f t="shared" si="13"/>
        <v>11656</v>
      </c>
      <c r="F3655" s="70" t="s">
        <v>425</v>
      </c>
      <c r="G3655" s="75" t="s">
        <v>426</v>
      </c>
    </row>
    <row r="3656" spans="1:7">
      <c r="A3656" s="71">
        <v>2002</v>
      </c>
      <c r="B3656" s="71" t="s">
        <v>418</v>
      </c>
      <c r="C3656" t="s">
        <v>5</v>
      </c>
      <c r="D3656" s="71" t="s">
        <v>202</v>
      </c>
      <c r="E3656" s="70">
        <f t="shared" si="13"/>
        <v>263682</v>
      </c>
      <c r="F3656" s="70"/>
    </row>
    <row r="3657" spans="1:7">
      <c r="A3657" s="71">
        <v>2002</v>
      </c>
      <c r="B3657" s="71" t="s">
        <v>418</v>
      </c>
      <c r="C3657" t="s">
        <v>6</v>
      </c>
      <c r="D3657" s="71" t="s">
        <v>202</v>
      </c>
      <c r="E3657" s="70">
        <f t="shared" si="13"/>
        <v>10421</v>
      </c>
      <c r="F3657" s="70" t="s">
        <v>425</v>
      </c>
      <c r="G3657" s="75" t="s">
        <v>426</v>
      </c>
    </row>
    <row r="3658" spans="1:7">
      <c r="A3658" s="71">
        <v>2002</v>
      </c>
      <c r="B3658" s="71" t="s">
        <v>418</v>
      </c>
      <c r="C3658" t="s">
        <v>7</v>
      </c>
      <c r="D3658" s="71" t="s">
        <v>202</v>
      </c>
      <c r="E3658" s="70">
        <f t="shared" si="13"/>
        <v>826</v>
      </c>
      <c r="F3658" s="70" t="s">
        <v>425</v>
      </c>
      <c r="G3658" s="75" t="s">
        <v>426</v>
      </c>
    </row>
    <row r="3659" spans="1:7">
      <c r="A3659" s="71">
        <v>2002</v>
      </c>
      <c r="B3659" s="71" t="s">
        <v>418</v>
      </c>
      <c r="C3659" t="s">
        <v>8</v>
      </c>
      <c r="D3659" s="71" t="s">
        <v>202</v>
      </c>
      <c r="E3659" s="70">
        <f t="shared" si="13"/>
        <v>3192</v>
      </c>
      <c r="F3659" s="70" t="s">
        <v>427</v>
      </c>
      <c r="G3659" s="75" t="s">
        <v>428</v>
      </c>
    </row>
    <row r="3660" spans="1:7">
      <c r="A3660" s="71">
        <v>2002</v>
      </c>
      <c r="B3660" s="71" t="s">
        <v>418</v>
      </c>
      <c r="C3660" t="s">
        <v>9</v>
      </c>
      <c r="D3660" s="71" t="s">
        <v>202</v>
      </c>
      <c r="E3660" s="70">
        <f t="shared" si="13"/>
        <v>19190</v>
      </c>
      <c r="F3660" s="70" t="s">
        <v>429</v>
      </c>
      <c r="G3660" s="75" t="s">
        <v>422</v>
      </c>
    </row>
    <row r="3661" spans="1:7">
      <c r="A3661" s="71">
        <v>2002</v>
      </c>
      <c r="B3661" s="71" t="s">
        <v>418</v>
      </c>
      <c r="C3661" t="s">
        <v>10</v>
      </c>
      <c r="D3661" s="71" t="s">
        <v>202</v>
      </c>
      <c r="E3661" s="70">
        <f t="shared" si="13"/>
        <v>2770</v>
      </c>
      <c r="F3661" s="70" t="s">
        <v>427</v>
      </c>
      <c r="G3661" s="75" t="s">
        <v>428</v>
      </c>
    </row>
    <row r="3662" spans="1:7">
      <c r="A3662" s="71">
        <v>2002</v>
      </c>
      <c r="B3662" s="71" t="s">
        <v>418</v>
      </c>
      <c r="C3662" t="s">
        <v>11</v>
      </c>
      <c r="D3662" s="71" t="s">
        <v>202</v>
      </c>
      <c r="E3662" s="70">
        <f t="shared" si="13"/>
        <v>2770</v>
      </c>
      <c r="F3662" s="70" t="s">
        <v>427</v>
      </c>
      <c r="G3662" s="75" t="s">
        <v>428</v>
      </c>
    </row>
    <row r="3663" spans="1:7">
      <c r="A3663" s="71">
        <v>2002</v>
      </c>
      <c r="B3663" s="71" t="s">
        <v>418</v>
      </c>
      <c r="C3663" t="s">
        <v>13</v>
      </c>
      <c r="D3663" s="71" t="s">
        <v>202</v>
      </c>
      <c r="E3663" s="70">
        <f t="shared" si="13"/>
        <v>0</v>
      </c>
      <c r="F3663" s="70" t="s">
        <v>427</v>
      </c>
      <c r="G3663" s="75" t="s">
        <v>428</v>
      </c>
    </row>
    <row r="3664" spans="1:7">
      <c r="A3664" s="71">
        <v>2002</v>
      </c>
      <c r="B3664" s="71" t="s">
        <v>418</v>
      </c>
      <c r="C3664" t="s">
        <v>14</v>
      </c>
      <c r="D3664" s="71" t="s">
        <v>202</v>
      </c>
      <c r="E3664" s="70">
        <f t="shared" si="13"/>
        <v>0</v>
      </c>
      <c r="F3664" s="70" t="s">
        <v>427</v>
      </c>
      <c r="G3664" s="75" t="s">
        <v>431</v>
      </c>
    </row>
    <row r="3665" spans="1:7">
      <c r="A3665" s="71">
        <v>2002</v>
      </c>
      <c r="B3665" s="71" t="s">
        <v>418</v>
      </c>
      <c r="C3665" t="s">
        <v>15</v>
      </c>
      <c r="D3665" s="71" t="s">
        <v>202</v>
      </c>
      <c r="E3665" s="70">
        <f t="shared" si="13"/>
        <v>0</v>
      </c>
      <c r="F3665" s="70" t="s">
        <v>427</v>
      </c>
      <c r="G3665" s="75" t="s">
        <v>431</v>
      </c>
    </row>
    <row r="3666" spans="1:7">
      <c r="A3666" s="71">
        <v>2002</v>
      </c>
      <c r="B3666" s="71" t="s">
        <v>418</v>
      </c>
      <c r="C3666" t="s">
        <v>16</v>
      </c>
      <c r="D3666" s="71" t="s">
        <v>202</v>
      </c>
      <c r="E3666" s="70">
        <f t="shared" si="13"/>
        <v>0</v>
      </c>
      <c r="F3666" s="70" t="s">
        <v>427</v>
      </c>
      <c r="G3666" s="75" t="s">
        <v>431</v>
      </c>
    </row>
    <row r="3667" spans="1:7">
      <c r="A3667" s="71">
        <v>2002</v>
      </c>
      <c r="B3667" s="71" t="s">
        <v>418</v>
      </c>
      <c r="C3667" t="s">
        <v>17</v>
      </c>
      <c r="D3667" s="71" t="s">
        <v>202</v>
      </c>
      <c r="E3667" s="70">
        <f t="shared" si="13"/>
        <v>113</v>
      </c>
      <c r="F3667" s="70" t="s">
        <v>427</v>
      </c>
      <c r="G3667" s="75" t="s">
        <v>428</v>
      </c>
    </row>
    <row r="3668" spans="1:7">
      <c r="A3668" s="71">
        <v>2002</v>
      </c>
      <c r="B3668" s="71" t="s">
        <v>418</v>
      </c>
      <c r="C3668" t="s">
        <v>18</v>
      </c>
      <c r="D3668" s="71" t="s">
        <v>202</v>
      </c>
      <c r="E3668" s="70">
        <f t="shared" si="13"/>
        <v>74</v>
      </c>
      <c r="F3668" s="70" t="s">
        <v>432</v>
      </c>
      <c r="G3668" s="75" t="s">
        <v>430</v>
      </c>
    </row>
    <row r="3669" spans="1:7">
      <c r="A3669" s="71">
        <v>2002</v>
      </c>
      <c r="B3669" s="71" t="s">
        <v>418</v>
      </c>
      <c r="C3669" t="s">
        <v>19</v>
      </c>
      <c r="D3669" s="71" t="s">
        <v>202</v>
      </c>
      <c r="E3669" s="70">
        <f t="shared" si="13"/>
        <v>711</v>
      </c>
      <c r="F3669" s="70" t="s">
        <v>427</v>
      </c>
      <c r="G3669" s="75" t="s">
        <v>430</v>
      </c>
    </row>
    <row r="3670" spans="1:7">
      <c r="A3670" s="71">
        <v>2002</v>
      </c>
      <c r="B3670" s="71" t="s">
        <v>418</v>
      </c>
      <c r="C3670" t="s">
        <v>20</v>
      </c>
      <c r="D3670" s="71" t="s">
        <v>202</v>
      </c>
      <c r="E3670" s="70">
        <f t="shared" si="13"/>
        <v>255</v>
      </c>
      <c r="F3670" s="70" t="s">
        <v>432</v>
      </c>
      <c r="G3670" s="75" t="s">
        <v>430</v>
      </c>
    </row>
    <row r="3671" spans="1:7">
      <c r="A3671" s="71">
        <v>2002</v>
      </c>
      <c r="B3671" s="71" t="s">
        <v>418</v>
      </c>
      <c r="C3671" t="s">
        <v>21</v>
      </c>
      <c r="D3671" s="71" t="s">
        <v>202</v>
      </c>
      <c r="E3671" s="70">
        <f t="shared" ref="E3671:E3734" si="14">IF(E2285="N/A","N/A",IF(E899="N/A","N/A",E899-E2285))</f>
        <v>298</v>
      </c>
      <c r="F3671" s="70" t="s">
        <v>434</v>
      </c>
      <c r="G3671" s="75" t="s">
        <v>422</v>
      </c>
    </row>
    <row r="3672" spans="1:7">
      <c r="A3672" s="71">
        <v>2002</v>
      </c>
      <c r="B3672" s="71" t="s">
        <v>418</v>
      </c>
      <c r="C3672" t="s">
        <v>421</v>
      </c>
      <c r="D3672" s="71" t="s">
        <v>202</v>
      </c>
      <c r="E3672" s="70">
        <f t="shared" si="14"/>
        <v>24985</v>
      </c>
      <c r="F3672" s="70" t="s">
        <v>427</v>
      </c>
      <c r="G3672" s="75" t="s">
        <v>433</v>
      </c>
    </row>
    <row r="3673" spans="1:7">
      <c r="A3673" s="71">
        <v>2002</v>
      </c>
      <c r="B3673" s="71" t="s">
        <v>418</v>
      </c>
      <c r="C3673" t="s">
        <v>22</v>
      </c>
      <c r="D3673" s="71" t="s">
        <v>202</v>
      </c>
      <c r="E3673" s="70">
        <f t="shared" si="14"/>
        <v>9648</v>
      </c>
      <c r="F3673" s="70" t="s">
        <v>427</v>
      </c>
      <c r="G3673" s="75" t="s">
        <v>433</v>
      </c>
    </row>
    <row r="3674" spans="1:7">
      <c r="A3674" s="71">
        <v>2002</v>
      </c>
      <c r="B3674" s="71" t="s">
        <v>418</v>
      </c>
      <c r="C3674" t="s">
        <v>23</v>
      </c>
      <c r="D3674" s="71" t="s">
        <v>202</v>
      </c>
      <c r="E3674" s="70">
        <f t="shared" si="14"/>
        <v>15337</v>
      </c>
      <c r="F3674" s="70" t="s">
        <v>427</v>
      </c>
      <c r="G3674" s="75" t="s">
        <v>433</v>
      </c>
    </row>
    <row r="3675" spans="1:7">
      <c r="A3675" s="71">
        <v>2002</v>
      </c>
      <c r="B3675" s="71" t="s">
        <v>418</v>
      </c>
      <c r="C3675" t="s">
        <v>24</v>
      </c>
      <c r="D3675" s="71" t="s">
        <v>202</v>
      </c>
      <c r="E3675" s="70">
        <f t="shared" si="14"/>
        <v>3164</v>
      </c>
      <c r="F3675" s="70" t="s">
        <v>435</v>
      </c>
      <c r="G3675" s="75" t="s">
        <v>436</v>
      </c>
    </row>
    <row r="3676" spans="1:7">
      <c r="A3676" s="71">
        <v>2002</v>
      </c>
      <c r="B3676" s="71" t="s">
        <v>418</v>
      </c>
      <c r="C3676" t="s">
        <v>25</v>
      </c>
      <c r="D3676" s="71" t="s">
        <v>202</v>
      </c>
      <c r="E3676" s="70">
        <f t="shared" si="14"/>
        <v>304</v>
      </c>
      <c r="F3676" s="70" t="s">
        <v>434</v>
      </c>
      <c r="G3676" s="75" t="s">
        <v>437</v>
      </c>
    </row>
    <row r="3677" spans="1:7">
      <c r="A3677" s="71">
        <v>2002</v>
      </c>
      <c r="B3677" s="71" t="s">
        <v>418</v>
      </c>
      <c r="C3677" t="s">
        <v>26</v>
      </c>
      <c r="D3677" s="71" t="s">
        <v>202</v>
      </c>
      <c r="E3677" s="70">
        <f t="shared" si="14"/>
        <v>1683</v>
      </c>
      <c r="F3677" s="70" t="s">
        <v>427</v>
      </c>
      <c r="G3677" s="75" t="s">
        <v>69</v>
      </c>
    </row>
    <row r="3678" spans="1:7">
      <c r="A3678" s="71">
        <v>2002</v>
      </c>
      <c r="B3678" s="71" t="s">
        <v>418</v>
      </c>
      <c r="C3678" t="s">
        <v>27</v>
      </c>
      <c r="D3678" s="71" t="s">
        <v>202</v>
      </c>
      <c r="E3678" s="70">
        <f t="shared" si="14"/>
        <v>10132</v>
      </c>
      <c r="F3678" s="70" t="s">
        <v>427</v>
      </c>
      <c r="G3678" s="75" t="s">
        <v>69</v>
      </c>
    </row>
    <row r="3679" spans="1:7">
      <c r="A3679" s="71">
        <v>2002</v>
      </c>
      <c r="B3679" s="71" t="s">
        <v>418</v>
      </c>
      <c r="C3679" t="s">
        <v>28</v>
      </c>
      <c r="D3679" s="71" t="s">
        <v>202</v>
      </c>
      <c r="E3679" s="70">
        <f t="shared" si="14"/>
        <v>0</v>
      </c>
      <c r="F3679" s="70" t="s">
        <v>422</v>
      </c>
      <c r="G3679" s="76" t="s">
        <v>422</v>
      </c>
    </row>
    <row r="3680" spans="1:7">
      <c r="A3680" s="71">
        <v>2002</v>
      </c>
      <c r="B3680" s="71" t="s">
        <v>418</v>
      </c>
      <c r="C3680" t="s">
        <v>29</v>
      </c>
      <c r="D3680" s="71" t="s">
        <v>202</v>
      </c>
      <c r="E3680" s="70">
        <f t="shared" si="14"/>
        <v>0</v>
      </c>
      <c r="F3680" s="70" t="s">
        <v>422</v>
      </c>
      <c r="G3680" s="76" t="s">
        <v>422</v>
      </c>
    </row>
    <row r="3681" spans="1:7">
      <c r="A3681" s="71">
        <v>2002</v>
      </c>
      <c r="B3681" s="71" t="s">
        <v>418</v>
      </c>
      <c r="C3681" t="s">
        <v>30</v>
      </c>
      <c r="D3681" s="71" t="s">
        <v>202</v>
      </c>
      <c r="E3681" s="70">
        <f t="shared" si="14"/>
        <v>0</v>
      </c>
      <c r="F3681" s="70" t="s">
        <v>422</v>
      </c>
      <c r="G3681" s="76" t="s">
        <v>422</v>
      </c>
    </row>
    <row r="3682" spans="1:7">
      <c r="A3682" s="71">
        <v>2002</v>
      </c>
      <c r="B3682" s="71" t="s">
        <v>418</v>
      </c>
      <c r="C3682" t="s">
        <v>31</v>
      </c>
      <c r="D3682" s="71" t="s">
        <v>202</v>
      </c>
      <c r="E3682" s="70">
        <f t="shared" si="14"/>
        <v>0</v>
      </c>
      <c r="F3682" s="70" t="s">
        <v>422</v>
      </c>
      <c r="G3682" s="76" t="s">
        <v>422</v>
      </c>
    </row>
    <row r="3683" spans="1:7">
      <c r="A3683" s="71">
        <v>2002</v>
      </c>
      <c r="B3683" s="71" t="s">
        <v>418</v>
      </c>
      <c r="C3683" t="s">
        <v>32</v>
      </c>
      <c r="D3683" s="71" t="s">
        <v>202</v>
      </c>
      <c r="E3683" s="70">
        <f t="shared" si="14"/>
        <v>0</v>
      </c>
      <c r="F3683" s="70" t="s">
        <v>422</v>
      </c>
      <c r="G3683" s="76" t="s">
        <v>422</v>
      </c>
    </row>
    <row r="3684" spans="1:7">
      <c r="A3684" s="71">
        <v>2002</v>
      </c>
      <c r="B3684" s="71" t="s">
        <v>418</v>
      </c>
      <c r="C3684" t="s">
        <v>33</v>
      </c>
      <c r="D3684" s="71" t="s">
        <v>202</v>
      </c>
      <c r="E3684" s="70">
        <f t="shared" si="14"/>
        <v>0</v>
      </c>
      <c r="F3684" s="70" t="s">
        <v>422</v>
      </c>
      <c r="G3684" s="76" t="s">
        <v>422</v>
      </c>
    </row>
    <row r="3685" spans="1:7">
      <c r="A3685" s="71">
        <v>2002</v>
      </c>
      <c r="B3685" s="71" t="s">
        <v>418</v>
      </c>
      <c r="C3685" t="s">
        <v>34</v>
      </c>
      <c r="D3685" s="71" t="s">
        <v>202</v>
      </c>
      <c r="E3685" s="70">
        <f t="shared" si="14"/>
        <v>595</v>
      </c>
      <c r="F3685" s="70" t="s">
        <v>432</v>
      </c>
      <c r="G3685" s="76" t="s">
        <v>443</v>
      </c>
    </row>
    <row r="3686" spans="1:7">
      <c r="A3686" s="71">
        <v>2002</v>
      </c>
      <c r="B3686" s="71" t="s">
        <v>418</v>
      </c>
      <c r="C3686" t="s">
        <v>35</v>
      </c>
      <c r="D3686" s="71" t="s">
        <v>202</v>
      </c>
      <c r="E3686" s="70">
        <f t="shared" si="14"/>
        <v>0</v>
      </c>
      <c r="F3686" s="70" t="s">
        <v>432</v>
      </c>
      <c r="G3686" s="75" t="s">
        <v>439</v>
      </c>
    </row>
    <row r="3687" spans="1:7">
      <c r="A3687" s="71">
        <v>2002</v>
      </c>
      <c r="B3687" s="71" t="s">
        <v>418</v>
      </c>
      <c r="C3687" t="s">
        <v>36</v>
      </c>
      <c r="D3687" s="71" t="s">
        <v>202</v>
      </c>
      <c r="E3687" s="70">
        <f t="shared" si="14"/>
        <v>0</v>
      </c>
      <c r="F3687" s="70" t="s">
        <v>432</v>
      </c>
      <c r="G3687" s="75" t="s">
        <v>439</v>
      </c>
    </row>
    <row r="3688" spans="1:7">
      <c r="A3688" s="71">
        <v>2002</v>
      </c>
      <c r="B3688" s="71" t="s">
        <v>418</v>
      </c>
      <c r="C3688" t="s">
        <v>37</v>
      </c>
      <c r="D3688" s="71" t="s">
        <v>202</v>
      </c>
      <c r="E3688" s="70">
        <f t="shared" si="14"/>
        <v>0</v>
      </c>
      <c r="F3688" s="70" t="s">
        <v>432</v>
      </c>
      <c r="G3688" s="75" t="s">
        <v>439</v>
      </c>
    </row>
    <row r="3689" spans="1:7">
      <c r="A3689" s="71">
        <v>2002</v>
      </c>
      <c r="B3689" s="71" t="s">
        <v>418</v>
      </c>
      <c r="C3689" t="s">
        <v>38</v>
      </c>
      <c r="D3689" s="71" t="s">
        <v>202</v>
      </c>
      <c r="E3689" s="70">
        <f t="shared" si="14"/>
        <v>0</v>
      </c>
      <c r="F3689" s="70" t="s">
        <v>432</v>
      </c>
      <c r="G3689" s="75" t="s">
        <v>440</v>
      </c>
    </row>
    <row r="3690" spans="1:7">
      <c r="A3690" s="71">
        <v>2002</v>
      </c>
      <c r="B3690" s="71" t="s">
        <v>418</v>
      </c>
      <c r="C3690" t="s">
        <v>39</v>
      </c>
      <c r="D3690" s="71" t="s">
        <v>202</v>
      </c>
      <c r="E3690" s="70">
        <f t="shared" si="14"/>
        <v>0</v>
      </c>
      <c r="F3690" s="70" t="s">
        <v>432</v>
      </c>
      <c r="G3690" s="75" t="s">
        <v>440</v>
      </c>
    </row>
    <row r="3691" spans="1:7">
      <c r="A3691" s="71">
        <v>2002</v>
      </c>
      <c r="B3691" s="71" t="s">
        <v>418</v>
      </c>
      <c r="C3691" t="s">
        <v>40</v>
      </c>
      <c r="D3691" s="71" t="s">
        <v>202</v>
      </c>
      <c r="E3691" s="70">
        <f t="shared" si="14"/>
        <v>0</v>
      </c>
      <c r="F3691" s="70" t="s">
        <v>432</v>
      </c>
      <c r="G3691" s="75" t="s">
        <v>440</v>
      </c>
    </row>
    <row r="3692" spans="1:7">
      <c r="A3692" s="71">
        <v>2002</v>
      </c>
      <c r="B3692" s="71" t="s">
        <v>418</v>
      </c>
      <c r="C3692" t="s">
        <v>208</v>
      </c>
      <c r="D3692" s="71" t="s">
        <v>202</v>
      </c>
      <c r="E3692" s="70">
        <f t="shared" si="14"/>
        <v>595</v>
      </c>
      <c r="F3692" s="70" t="s">
        <v>432</v>
      </c>
      <c r="G3692" s="75" t="s">
        <v>441</v>
      </c>
    </row>
    <row r="3693" spans="1:7">
      <c r="A3693" s="71">
        <v>2002</v>
      </c>
      <c r="B3693" s="71" t="s">
        <v>418</v>
      </c>
      <c r="C3693" t="s">
        <v>42</v>
      </c>
      <c r="D3693" s="71" t="s">
        <v>202</v>
      </c>
      <c r="E3693" s="70">
        <f t="shared" si="14"/>
        <v>310</v>
      </c>
      <c r="F3693" s="70" t="s">
        <v>432</v>
      </c>
      <c r="G3693" s="75" t="s">
        <v>237</v>
      </c>
    </row>
    <row r="3694" spans="1:7">
      <c r="A3694" s="71">
        <v>2002</v>
      </c>
      <c r="B3694" s="71" t="s">
        <v>418</v>
      </c>
      <c r="C3694" t="s">
        <v>43</v>
      </c>
      <c r="D3694" s="71" t="s">
        <v>202</v>
      </c>
      <c r="E3694" s="70">
        <f t="shared" si="14"/>
        <v>327</v>
      </c>
      <c r="F3694" s="70" t="s">
        <v>432</v>
      </c>
      <c r="G3694" s="75" t="s">
        <v>438</v>
      </c>
    </row>
    <row r="3695" spans="1:7">
      <c r="A3695" s="71">
        <v>2002</v>
      </c>
      <c r="B3695" s="71" t="s">
        <v>418</v>
      </c>
      <c r="C3695" t="s">
        <v>44</v>
      </c>
      <c r="D3695" s="71" t="s">
        <v>202</v>
      </c>
      <c r="E3695" s="70">
        <f t="shared" si="14"/>
        <v>171865</v>
      </c>
      <c r="F3695" s="70" t="s">
        <v>442</v>
      </c>
      <c r="G3695" s="75" t="s">
        <v>71</v>
      </c>
    </row>
    <row r="3696" spans="1:7">
      <c r="A3696" s="71">
        <v>2002</v>
      </c>
      <c r="B3696" s="71" t="s">
        <v>418</v>
      </c>
      <c r="C3696" t="s">
        <v>45</v>
      </c>
      <c r="D3696" s="71" t="s">
        <v>202</v>
      </c>
      <c r="E3696" s="70">
        <f t="shared" si="14"/>
        <v>0</v>
      </c>
      <c r="F3696" s="70" t="s">
        <v>422</v>
      </c>
      <c r="G3696" s="75" t="s">
        <v>422</v>
      </c>
    </row>
    <row r="3697" spans="1:7">
      <c r="A3697" s="71">
        <v>2002</v>
      </c>
      <c r="B3697" s="71" t="s">
        <v>418</v>
      </c>
      <c r="C3697" t="s">
        <v>46</v>
      </c>
      <c r="D3697" s="71" t="s">
        <v>202</v>
      </c>
      <c r="E3697" s="70">
        <f t="shared" si="14"/>
        <v>12467</v>
      </c>
      <c r="F3697" s="70" t="s">
        <v>425</v>
      </c>
      <c r="G3697" s="75" t="s">
        <v>426</v>
      </c>
    </row>
    <row r="3698" spans="1:7">
      <c r="A3698" s="71">
        <v>2003</v>
      </c>
      <c r="B3698" s="71" t="s">
        <v>418</v>
      </c>
      <c r="C3698" t="s">
        <v>5</v>
      </c>
      <c r="D3698" s="71" t="s">
        <v>202</v>
      </c>
      <c r="E3698" s="70">
        <f t="shared" si="14"/>
        <v>263922</v>
      </c>
      <c r="F3698" s="70"/>
    </row>
    <row r="3699" spans="1:7">
      <c r="A3699" s="71">
        <v>2003</v>
      </c>
      <c r="B3699" s="71" t="s">
        <v>418</v>
      </c>
      <c r="C3699" t="s">
        <v>6</v>
      </c>
      <c r="D3699" s="71" t="s">
        <v>202</v>
      </c>
      <c r="E3699" s="70">
        <f t="shared" si="14"/>
        <v>4208</v>
      </c>
      <c r="F3699" s="70" t="s">
        <v>425</v>
      </c>
      <c r="G3699" s="75" t="s">
        <v>426</v>
      </c>
    </row>
    <row r="3700" spans="1:7">
      <c r="A3700" s="71">
        <v>2003</v>
      </c>
      <c r="B3700" s="71" t="s">
        <v>418</v>
      </c>
      <c r="C3700" t="s">
        <v>7</v>
      </c>
      <c r="D3700" s="71" t="s">
        <v>202</v>
      </c>
      <c r="E3700" s="70">
        <f t="shared" si="14"/>
        <v>899</v>
      </c>
      <c r="F3700" s="70" t="s">
        <v>425</v>
      </c>
      <c r="G3700" s="75" t="s">
        <v>426</v>
      </c>
    </row>
    <row r="3701" spans="1:7">
      <c r="A3701" s="71">
        <v>2003</v>
      </c>
      <c r="B3701" s="71" t="s">
        <v>418</v>
      </c>
      <c r="C3701" t="s">
        <v>8</v>
      </c>
      <c r="D3701" s="71" t="s">
        <v>202</v>
      </c>
      <c r="E3701" s="70">
        <f t="shared" si="14"/>
        <v>3177</v>
      </c>
      <c r="F3701" s="70" t="s">
        <v>427</v>
      </c>
      <c r="G3701" s="75" t="s">
        <v>428</v>
      </c>
    </row>
    <row r="3702" spans="1:7">
      <c r="A3702" s="71">
        <v>2003</v>
      </c>
      <c r="B3702" s="71" t="s">
        <v>418</v>
      </c>
      <c r="C3702" t="s">
        <v>9</v>
      </c>
      <c r="D3702" s="71" t="s">
        <v>202</v>
      </c>
      <c r="E3702" s="70">
        <f t="shared" si="14"/>
        <v>23749</v>
      </c>
      <c r="F3702" s="70" t="s">
        <v>429</v>
      </c>
      <c r="G3702" s="75" t="s">
        <v>422</v>
      </c>
    </row>
    <row r="3703" spans="1:7">
      <c r="A3703" s="71">
        <v>2003</v>
      </c>
      <c r="B3703" s="71" t="s">
        <v>418</v>
      </c>
      <c r="C3703" t="s">
        <v>10</v>
      </c>
      <c r="D3703" s="71" t="s">
        <v>202</v>
      </c>
      <c r="E3703" s="70">
        <f t="shared" si="14"/>
        <v>7406</v>
      </c>
      <c r="F3703" s="70" t="s">
        <v>427</v>
      </c>
      <c r="G3703" s="75" t="s">
        <v>428</v>
      </c>
    </row>
    <row r="3704" spans="1:7">
      <c r="A3704" s="71">
        <v>2003</v>
      </c>
      <c r="B3704" s="71" t="s">
        <v>418</v>
      </c>
      <c r="C3704" t="s">
        <v>11</v>
      </c>
      <c r="D3704" s="71" t="s">
        <v>202</v>
      </c>
      <c r="E3704" s="70">
        <f t="shared" si="14"/>
        <v>7406</v>
      </c>
      <c r="F3704" s="70" t="s">
        <v>427</v>
      </c>
      <c r="G3704" s="75" t="s">
        <v>428</v>
      </c>
    </row>
    <row r="3705" spans="1:7">
      <c r="A3705" s="71">
        <v>2003</v>
      </c>
      <c r="B3705" s="71" t="s">
        <v>418</v>
      </c>
      <c r="C3705" t="s">
        <v>13</v>
      </c>
      <c r="D3705" s="71" t="s">
        <v>202</v>
      </c>
      <c r="E3705" s="70">
        <f t="shared" si="14"/>
        <v>0</v>
      </c>
      <c r="F3705" s="70" t="s">
        <v>427</v>
      </c>
      <c r="G3705" s="75" t="s">
        <v>428</v>
      </c>
    </row>
    <row r="3706" spans="1:7">
      <c r="A3706" s="71">
        <v>2003</v>
      </c>
      <c r="B3706" s="71" t="s">
        <v>418</v>
      </c>
      <c r="C3706" t="s">
        <v>14</v>
      </c>
      <c r="D3706" s="71" t="s">
        <v>202</v>
      </c>
      <c r="E3706" s="70">
        <f t="shared" si="14"/>
        <v>0</v>
      </c>
      <c r="F3706" s="70" t="s">
        <v>427</v>
      </c>
      <c r="G3706" s="75" t="s">
        <v>431</v>
      </c>
    </row>
    <row r="3707" spans="1:7">
      <c r="A3707" s="71">
        <v>2003</v>
      </c>
      <c r="B3707" s="71" t="s">
        <v>418</v>
      </c>
      <c r="C3707" t="s">
        <v>15</v>
      </c>
      <c r="D3707" s="71" t="s">
        <v>202</v>
      </c>
      <c r="E3707" s="70">
        <f t="shared" si="14"/>
        <v>0</v>
      </c>
      <c r="F3707" s="70" t="s">
        <v>427</v>
      </c>
      <c r="G3707" s="75" t="s">
        <v>431</v>
      </c>
    </row>
    <row r="3708" spans="1:7">
      <c r="A3708" s="71">
        <v>2003</v>
      </c>
      <c r="B3708" s="71" t="s">
        <v>418</v>
      </c>
      <c r="C3708" t="s">
        <v>16</v>
      </c>
      <c r="D3708" s="71" t="s">
        <v>202</v>
      </c>
      <c r="E3708" s="70">
        <f t="shared" si="14"/>
        <v>0</v>
      </c>
      <c r="F3708" s="70" t="s">
        <v>427</v>
      </c>
      <c r="G3708" s="75" t="s">
        <v>431</v>
      </c>
    </row>
    <row r="3709" spans="1:7">
      <c r="A3709" s="71">
        <v>2003</v>
      </c>
      <c r="B3709" s="71" t="s">
        <v>418</v>
      </c>
      <c r="C3709" t="s">
        <v>17</v>
      </c>
      <c r="D3709" s="71" t="s">
        <v>202</v>
      </c>
      <c r="E3709" s="70">
        <f t="shared" si="14"/>
        <v>103</v>
      </c>
      <c r="F3709" s="70" t="s">
        <v>427</v>
      </c>
      <c r="G3709" s="75" t="s">
        <v>428</v>
      </c>
    </row>
    <row r="3710" spans="1:7">
      <c r="A3710" s="71">
        <v>2003</v>
      </c>
      <c r="B3710" s="71" t="s">
        <v>418</v>
      </c>
      <c r="C3710" t="s">
        <v>18</v>
      </c>
      <c r="D3710" s="71" t="s">
        <v>202</v>
      </c>
      <c r="E3710" s="70">
        <f t="shared" si="14"/>
        <v>68</v>
      </c>
      <c r="F3710" s="70" t="s">
        <v>432</v>
      </c>
      <c r="G3710" s="75" t="s">
        <v>430</v>
      </c>
    </row>
    <row r="3711" spans="1:7">
      <c r="A3711" s="71">
        <v>2003</v>
      </c>
      <c r="B3711" s="71" t="s">
        <v>418</v>
      </c>
      <c r="C3711" t="s">
        <v>19</v>
      </c>
      <c r="D3711" s="71" t="s">
        <v>202</v>
      </c>
      <c r="E3711" s="70">
        <f t="shared" si="14"/>
        <v>533</v>
      </c>
      <c r="F3711" s="70" t="s">
        <v>427</v>
      </c>
      <c r="G3711" s="75" t="s">
        <v>430</v>
      </c>
    </row>
    <row r="3712" spans="1:7">
      <c r="A3712" s="71">
        <v>2003</v>
      </c>
      <c r="B3712" s="71" t="s">
        <v>418</v>
      </c>
      <c r="C3712" t="s">
        <v>20</v>
      </c>
      <c r="D3712" s="71" t="s">
        <v>202</v>
      </c>
      <c r="E3712" s="70">
        <f t="shared" si="14"/>
        <v>229</v>
      </c>
      <c r="F3712" s="70" t="s">
        <v>432</v>
      </c>
      <c r="G3712" s="75" t="s">
        <v>430</v>
      </c>
    </row>
    <row r="3713" spans="1:7">
      <c r="A3713" s="71">
        <v>2003</v>
      </c>
      <c r="B3713" s="71" t="s">
        <v>418</v>
      </c>
      <c r="C3713" t="s">
        <v>21</v>
      </c>
      <c r="D3713" s="71" t="s">
        <v>202</v>
      </c>
      <c r="E3713" s="70">
        <f t="shared" si="14"/>
        <v>279</v>
      </c>
      <c r="F3713" s="70" t="s">
        <v>434</v>
      </c>
      <c r="G3713" s="75" t="s">
        <v>422</v>
      </c>
    </row>
    <row r="3714" spans="1:7">
      <c r="A3714" s="71">
        <v>2003</v>
      </c>
      <c r="B3714" s="71" t="s">
        <v>418</v>
      </c>
      <c r="C3714" t="s">
        <v>421</v>
      </c>
      <c r="D3714" s="71" t="s">
        <v>202</v>
      </c>
      <c r="E3714" s="70">
        <f t="shared" si="14"/>
        <v>24824</v>
      </c>
      <c r="F3714" s="70" t="s">
        <v>427</v>
      </c>
      <c r="G3714" s="75" t="s">
        <v>433</v>
      </c>
    </row>
    <row r="3715" spans="1:7">
      <c r="A3715" s="71">
        <v>2003</v>
      </c>
      <c r="B3715" s="71" t="s">
        <v>418</v>
      </c>
      <c r="C3715" t="s">
        <v>22</v>
      </c>
      <c r="D3715" s="71" t="s">
        <v>202</v>
      </c>
      <c r="E3715" s="70">
        <f t="shared" si="14"/>
        <v>9358</v>
      </c>
      <c r="F3715" s="70" t="s">
        <v>427</v>
      </c>
      <c r="G3715" s="75" t="s">
        <v>433</v>
      </c>
    </row>
    <row r="3716" spans="1:7">
      <c r="A3716" s="71">
        <v>2003</v>
      </c>
      <c r="B3716" s="71" t="s">
        <v>418</v>
      </c>
      <c r="C3716" t="s">
        <v>23</v>
      </c>
      <c r="D3716" s="71" t="s">
        <v>202</v>
      </c>
      <c r="E3716" s="70">
        <f t="shared" si="14"/>
        <v>15466</v>
      </c>
      <c r="F3716" s="70" t="s">
        <v>427</v>
      </c>
      <c r="G3716" s="75" t="s">
        <v>433</v>
      </c>
    </row>
    <row r="3717" spans="1:7">
      <c r="A3717" s="71">
        <v>2003</v>
      </c>
      <c r="B3717" s="71" t="s">
        <v>418</v>
      </c>
      <c r="C3717" t="s">
        <v>24</v>
      </c>
      <c r="D3717" s="71" t="s">
        <v>202</v>
      </c>
      <c r="E3717" s="70">
        <f t="shared" si="14"/>
        <v>2735</v>
      </c>
      <c r="F3717" s="70" t="s">
        <v>435</v>
      </c>
      <c r="G3717" s="75" t="s">
        <v>436</v>
      </c>
    </row>
    <row r="3718" spans="1:7">
      <c r="A3718" s="71">
        <v>2003</v>
      </c>
      <c r="B3718" s="71" t="s">
        <v>418</v>
      </c>
      <c r="C3718" t="s">
        <v>25</v>
      </c>
      <c r="D3718" s="71" t="s">
        <v>202</v>
      </c>
      <c r="E3718" s="70">
        <f t="shared" si="14"/>
        <v>282</v>
      </c>
      <c r="F3718" s="70" t="s">
        <v>434</v>
      </c>
      <c r="G3718" s="75" t="s">
        <v>437</v>
      </c>
    </row>
    <row r="3719" spans="1:7">
      <c r="A3719" s="71">
        <v>2003</v>
      </c>
      <c r="B3719" s="71" t="s">
        <v>418</v>
      </c>
      <c r="C3719" t="s">
        <v>26</v>
      </c>
      <c r="D3719" s="71" t="s">
        <v>202</v>
      </c>
      <c r="E3719" s="70">
        <f t="shared" si="14"/>
        <v>1653</v>
      </c>
      <c r="F3719" s="70" t="s">
        <v>427</v>
      </c>
      <c r="G3719" s="75" t="s">
        <v>69</v>
      </c>
    </row>
    <row r="3720" spans="1:7">
      <c r="A3720" s="71">
        <v>2003</v>
      </c>
      <c r="B3720" s="71" t="s">
        <v>418</v>
      </c>
      <c r="C3720" t="s">
        <v>27</v>
      </c>
      <c r="D3720" s="71" t="s">
        <v>202</v>
      </c>
      <c r="E3720" s="70">
        <f t="shared" si="14"/>
        <v>9839</v>
      </c>
      <c r="F3720" s="70" t="s">
        <v>427</v>
      </c>
      <c r="G3720" s="75" t="s">
        <v>69</v>
      </c>
    </row>
    <row r="3721" spans="1:7">
      <c r="A3721" s="71">
        <v>2003</v>
      </c>
      <c r="B3721" s="71" t="s">
        <v>418</v>
      </c>
      <c r="C3721" t="s">
        <v>28</v>
      </c>
      <c r="D3721" s="71" t="s">
        <v>202</v>
      </c>
      <c r="E3721" s="70">
        <f t="shared" si="14"/>
        <v>0</v>
      </c>
      <c r="F3721" s="70" t="s">
        <v>422</v>
      </c>
      <c r="G3721" s="76" t="s">
        <v>422</v>
      </c>
    </row>
    <row r="3722" spans="1:7">
      <c r="A3722" s="71">
        <v>2003</v>
      </c>
      <c r="B3722" s="71" t="s">
        <v>418</v>
      </c>
      <c r="C3722" t="s">
        <v>29</v>
      </c>
      <c r="D3722" s="71" t="s">
        <v>202</v>
      </c>
      <c r="E3722" s="70">
        <f t="shared" si="14"/>
        <v>0</v>
      </c>
      <c r="F3722" s="70" t="s">
        <v>422</v>
      </c>
      <c r="G3722" s="76" t="s">
        <v>422</v>
      </c>
    </row>
    <row r="3723" spans="1:7">
      <c r="A3723" s="71">
        <v>2003</v>
      </c>
      <c r="B3723" s="71" t="s">
        <v>418</v>
      </c>
      <c r="C3723" t="s">
        <v>30</v>
      </c>
      <c r="D3723" s="71" t="s">
        <v>202</v>
      </c>
      <c r="E3723" s="70">
        <f t="shared" si="14"/>
        <v>0</v>
      </c>
      <c r="F3723" s="70" t="s">
        <v>422</v>
      </c>
      <c r="G3723" s="76" t="s">
        <v>422</v>
      </c>
    </row>
    <row r="3724" spans="1:7">
      <c r="A3724" s="71">
        <v>2003</v>
      </c>
      <c r="B3724" s="71" t="s">
        <v>418</v>
      </c>
      <c r="C3724" t="s">
        <v>31</v>
      </c>
      <c r="D3724" s="71" t="s">
        <v>202</v>
      </c>
      <c r="E3724" s="70">
        <f t="shared" si="14"/>
        <v>0</v>
      </c>
      <c r="F3724" s="70" t="s">
        <v>422</v>
      </c>
      <c r="G3724" s="76" t="s">
        <v>422</v>
      </c>
    </row>
    <row r="3725" spans="1:7">
      <c r="A3725" s="71">
        <v>2003</v>
      </c>
      <c r="B3725" s="71" t="s">
        <v>418</v>
      </c>
      <c r="C3725" t="s">
        <v>32</v>
      </c>
      <c r="D3725" s="71" t="s">
        <v>202</v>
      </c>
      <c r="E3725" s="70">
        <f t="shared" si="14"/>
        <v>0</v>
      </c>
      <c r="F3725" s="70" t="s">
        <v>422</v>
      </c>
      <c r="G3725" s="76" t="s">
        <v>422</v>
      </c>
    </row>
    <row r="3726" spans="1:7">
      <c r="A3726" s="71">
        <v>2003</v>
      </c>
      <c r="B3726" s="71" t="s">
        <v>418</v>
      </c>
      <c r="C3726" t="s">
        <v>33</v>
      </c>
      <c r="D3726" s="71" t="s">
        <v>202</v>
      </c>
      <c r="E3726" s="70">
        <f t="shared" si="14"/>
        <v>0</v>
      </c>
      <c r="F3726" s="70" t="s">
        <v>422</v>
      </c>
      <c r="G3726" s="76" t="s">
        <v>422</v>
      </c>
    </row>
    <row r="3727" spans="1:7">
      <c r="A3727" s="71">
        <v>2003</v>
      </c>
      <c r="B3727" s="71" t="s">
        <v>418</v>
      </c>
      <c r="C3727" t="s">
        <v>34</v>
      </c>
      <c r="D3727" s="71" t="s">
        <v>202</v>
      </c>
      <c r="E3727" s="70">
        <f t="shared" si="14"/>
        <v>476</v>
      </c>
      <c r="F3727" s="70" t="s">
        <v>432</v>
      </c>
      <c r="G3727" s="76" t="s">
        <v>443</v>
      </c>
    </row>
    <row r="3728" spans="1:7">
      <c r="A3728" s="71">
        <v>2003</v>
      </c>
      <c r="B3728" s="71" t="s">
        <v>418</v>
      </c>
      <c r="C3728" t="s">
        <v>35</v>
      </c>
      <c r="D3728" s="71" t="s">
        <v>202</v>
      </c>
      <c r="E3728" s="70">
        <f t="shared" si="14"/>
        <v>0</v>
      </c>
      <c r="F3728" s="70" t="s">
        <v>432</v>
      </c>
      <c r="G3728" s="75" t="s">
        <v>439</v>
      </c>
    </row>
    <row r="3729" spans="1:7">
      <c r="A3729" s="71">
        <v>2003</v>
      </c>
      <c r="B3729" s="71" t="s">
        <v>418</v>
      </c>
      <c r="C3729" t="s">
        <v>36</v>
      </c>
      <c r="D3729" s="71" t="s">
        <v>202</v>
      </c>
      <c r="E3729" s="70">
        <f t="shared" si="14"/>
        <v>0</v>
      </c>
      <c r="F3729" s="70" t="s">
        <v>432</v>
      </c>
      <c r="G3729" s="75" t="s">
        <v>439</v>
      </c>
    </row>
    <row r="3730" spans="1:7">
      <c r="A3730" s="71">
        <v>2003</v>
      </c>
      <c r="B3730" s="71" t="s">
        <v>418</v>
      </c>
      <c r="C3730" t="s">
        <v>37</v>
      </c>
      <c r="D3730" s="71" t="s">
        <v>202</v>
      </c>
      <c r="E3730" s="70">
        <f t="shared" si="14"/>
        <v>0</v>
      </c>
      <c r="F3730" s="70" t="s">
        <v>432</v>
      </c>
      <c r="G3730" s="75" t="s">
        <v>439</v>
      </c>
    </row>
    <row r="3731" spans="1:7">
      <c r="A3731" s="71">
        <v>2003</v>
      </c>
      <c r="B3731" s="71" t="s">
        <v>418</v>
      </c>
      <c r="C3731" t="s">
        <v>38</v>
      </c>
      <c r="D3731" s="71" t="s">
        <v>202</v>
      </c>
      <c r="E3731" s="70">
        <f t="shared" si="14"/>
        <v>0</v>
      </c>
      <c r="F3731" s="70" t="s">
        <v>432</v>
      </c>
      <c r="G3731" s="75" t="s">
        <v>440</v>
      </c>
    </row>
    <row r="3732" spans="1:7">
      <c r="A3732" s="71">
        <v>2003</v>
      </c>
      <c r="B3732" s="71" t="s">
        <v>418</v>
      </c>
      <c r="C3732" t="s">
        <v>39</v>
      </c>
      <c r="D3732" s="71" t="s">
        <v>202</v>
      </c>
      <c r="E3732" s="70">
        <f t="shared" si="14"/>
        <v>0</v>
      </c>
      <c r="F3732" s="70" t="s">
        <v>432</v>
      </c>
      <c r="G3732" s="75" t="s">
        <v>440</v>
      </c>
    </row>
    <row r="3733" spans="1:7">
      <c r="A3733" s="71">
        <v>2003</v>
      </c>
      <c r="B3733" s="71" t="s">
        <v>418</v>
      </c>
      <c r="C3733" t="s">
        <v>40</v>
      </c>
      <c r="D3733" s="71" t="s">
        <v>202</v>
      </c>
      <c r="E3733" s="70">
        <f t="shared" si="14"/>
        <v>0</v>
      </c>
      <c r="F3733" s="70" t="s">
        <v>432</v>
      </c>
      <c r="G3733" s="75" t="s">
        <v>440</v>
      </c>
    </row>
    <row r="3734" spans="1:7">
      <c r="A3734" s="71">
        <v>2003</v>
      </c>
      <c r="B3734" s="71" t="s">
        <v>418</v>
      </c>
      <c r="C3734" t="s">
        <v>208</v>
      </c>
      <c r="D3734" s="71" t="s">
        <v>202</v>
      </c>
      <c r="E3734" s="70">
        <f t="shared" si="14"/>
        <v>476</v>
      </c>
      <c r="F3734" s="70" t="s">
        <v>432</v>
      </c>
      <c r="G3734" s="75" t="s">
        <v>441</v>
      </c>
    </row>
    <row r="3735" spans="1:7">
      <c r="A3735" s="71">
        <v>2003</v>
      </c>
      <c r="B3735" s="71" t="s">
        <v>418</v>
      </c>
      <c r="C3735" t="s">
        <v>42</v>
      </c>
      <c r="D3735" s="71" t="s">
        <v>202</v>
      </c>
      <c r="E3735" s="70">
        <f t="shared" ref="E3735:E3798" si="15">IF(E2349="N/A","N/A",IF(E963="N/A","N/A",E963-E2349))</f>
        <v>280</v>
      </c>
      <c r="F3735" s="70" t="s">
        <v>432</v>
      </c>
      <c r="G3735" s="75" t="s">
        <v>237</v>
      </c>
    </row>
    <row r="3736" spans="1:7">
      <c r="A3736" s="71">
        <v>2003</v>
      </c>
      <c r="B3736" s="71" t="s">
        <v>418</v>
      </c>
      <c r="C3736" t="s">
        <v>43</v>
      </c>
      <c r="D3736" s="71" t="s">
        <v>202</v>
      </c>
      <c r="E3736" s="70">
        <f t="shared" si="15"/>
        <v>298</v>
      </c>
      <c r="F3736" s="70" t="s">
        <v>432</v>
      </c>
      <c r="G3736" s="75" t="s">
        <v>438</v>
      </c>
    </row>
    <row r="3737" spans="1:7">
      <c r="A3737" s="71">
        <v>2003</v>
      </c>
      <c r="B3737" s="71" t="s">
        <v>418</v>
      </c>
      <c r="C3737" t="s">
        <v>44</v>
      </c>
      <c r="D3737" s="71" t="s">
        <v>202</v>
      </c>
      <c r="E3737" s="70">
        <f t="shared" si="15"/>
        <v>161335</v>
      </c>
      <c r="F3737" s="70" t="s">
        <v>442</v>
      </c>
      <c r="G3737" s="75" t="s">
        <v>71</v>
      </c>
    </row>
    <row r="3738" spans="1:7">
      <c r="A3738" s="71">
        <v>2003</v>
      </c>
      <c r="B3738" s="71" t="s">
        <v>418</v>
      </c>
      <c r="C3738" t="s">
        <v>45</v>
      </c>
      <c r="D3738" s="71" t="s">
        <v>202</v>
      </c>
      <c r="E3738" s="70">
        <f t="shared" si="15"/>
        <v>0</v>
      </c>
      <c r="F3738" s="70" t="s">
        <v>422</v>
      </c>
      <c r="G3738" s="75" t="s">
        <v>422</v>
      </c>
    </row>
    <row r="3739" spans="1:7">
      <c r="A3739" s="71">
        <v>2003</v>
      </c>
      <c r="B3739" s="71" t="s">
        <v>418</v>
      </c>
      <c r="C3739" t="s">
        <v>46</v>
      </c>
      <c r="D3739" s="71" t="s">
        <v>202</v>
      </c>
      <c r="E3739" s="70">
        <f t="shared" si="15"/>
        <v>21549</v>
      </c>
      <c r="F3739" s="70" t="s">
        <v>425</v>
      </c>
      <c r="G3739" s="75" t="s">
        <v>426</v>
      </c>
    </row>
    <row r="3740" spans="1:7">
      <c r="A3740" s="71">
        <v>2004</v>
      </c>
      <c r="B3740" s="71" t="s">
        <v>418</v>
      </c>
      <c r="C3740" t="s">
        <v>5</v>
      </c>
      <c r="D3740" s="71" t="s">
        <v>202</v>
      </c>
      <c r="E3740" s="70">
        <f t="shared" si="15"/>
        <v>288582</v>
      </c>
      <c r="F3740" s="70"/>
    </row>
    <row r="3741" spans="1:7">
      <c r="A3741" s="71">
        <v>2004</v>
      </c>
      <c r="B3741" s="71" t="s">
        <v>418</v>
      </c>
      <c r="C3741" t="s">
        <v>6</v>
      </c>
      <c r="D3741" s="71" t="s">
        <v>202</v>
      </c>
      <c r="E3741" s="70">
        <f t="shared" si="15"/>
        <v>4058</v>
      </c>
      <c r="F3741" s="70" t="s">
        <v>425</v>
      </c>
      <c r="G3741" s="75" t="s">
        <v>426</v>
      </c>
    </row>
    <row r="3742" spans="1:7">
      <c r="A3742" s="71">
        <v>2004</v>
      </c>
      <c r="B3742" s="71" t="s">
        <v>418</v>
      </c>
      <c r="C3742" t="s">
        <v>7</v>
      </c>
      <c r="D3742" s="71" t="s">
        <v>202</v>
      </c>
      <c r="E3742" s="70">
        <f t="shared" si="15"/>
        <v>905</v>
      </c>
      <c r="F3742" s="70" t="s">
        <v>425</v>
      </c>
      <c r="G3742" s="75" t="s">
        <v>426</v>
      </c>
    </row>
    <row r="3743" spans="1:7">
      <c r="A3743" s="71">
        <v>2004</v>
      </c>
      <c r="B3743" s="71" t="s">
        <v>418</v>
      </c>
      <c r="C3743" t="s">
        <v>8</v>
      </c>
      <c r="D3743" s="71" t="s">
        <v>202</v>
      </c>
      <c r="E3743" s="70">
        <f t="shared" si="15"/>
        <v>3150</v>
      </c>
      <c r="F3743" s="70" t="s">
        <v>427</v>
      </c>
      <c r="G3743" s="75" t="s">
        <v>428</v>
      </c>
    </row>
    <row r="3744" spans="1:7">
      <c r="A3744" s="71">
        <v>2004</v>
      </c>
      <c r="B3744" s="71" t="s">
        <v>418</v>
      </c>
      <c r="C3744" t="s">
        <v>9</v>
      </c>
      <c r="D3744" s="71" t="s">
        <v>202</v>
      </c>
      <c r="E3744" s="70">
        <f t="shared" si="15"/>
        <v>24114</v>
      </c>
      <c r="F3744" s="70" t="s">
        <v>429</v>
      </c>
      <c r="G3744" s="75" t="s">
        <v>422</v>
      </c>
    </row>
    <row r="3745" spans="1:7">
      <c r="A3745" s="71">
        <v>2004</v>
      </c>
      <c r="B3745" s="71" t="s">
        <v>418</v>
      </c>
      <c r="C3745" t="s">
        <v>10</v>
      </c>
      <c r="D3745" s="71" t="s">
        <v>202</v>
      </c>
      <c r="E3745" s="70">
        <f t="shared" si="15"/>
        <v>9362</v>
      </c>
      <c r="F3745" s="70" t="s">
        <v>427</v>
      </c>
      <c r="G3745" s="75" t="s">
        <v>428</v>
      </c>
    </row>
    <row r="3746" spans="1:7">
      <c r="A3746" s="71">
        <v>2004</v>
      </c>
      <c r="B3746" s="71" t="s">
        <v>418</v>
      </c>
      <c r="C3746" t="s">
        <v>11</v>
      </c>
      <c r="D3746" s="71" t="s">
        <v>202</v>
      </c>
      <c r="E3746" s="70">
        <f t="shared" si="15"/>
        <v>9362</v>
      </c>
      <c r="F3746" s="70" t="s">
        <v>427</v>
      </c>
      <c r="G3746" s="75" t="s">
        <v>428</v>
      </c>
    </row>
    <row r="3747" spans="1:7">
      <c r="A3747" s="71">
        <v>2004</v>
      </c>
      <c r="B3747" s="71" t="s">
        <v>418</v>
      </c>
      <c r="C3747" t="s">
        <v>13</v>
      </c>
      <c r="D3747" s="71" t="s">
        <v>202</v>
      </c>
      <c r="E3747" s="70">
        <f t="shared" si="15"/>
        <v>0</v>
      </c>
      <c r="F3747" s="70" t="s">
        <v>427</v>
      </c>
      <c r="G3747" s="75" t="s">
        <v>428</v>
      </c>
    </row>
    <row r="3748" spans="1:7">
      <c r="A3748" s="71">
        <v>2004</v>
      </c>
      <c r="B3748" s="71" t="s">
        <v>418</v>
      </c>
      <c r="C3748" t="s">
        <v>14</v>
      </c>
      <c r="D3748" s="71" t="s">
        <v>202</v>
      </c>
      <c r="E3748" s="70">
        <f t="shared" si="15"/>
        <v>0</v>
      </c>
      <c r="F3748" s="70" t="s">
        <v>427</v>
      </c>
      <c r="G3748" s="75" t="s">
        <v>431</v>
      </c>
    </row>
    <row r="3749" spans="1:7">
      <c r="A3749" s="71">
        <v>2004</v>
      </c>
      <c r="B3749" s="71" t="s">
        <v>418</v>
      </c>
      <c r="C3749" t="s">
        <v>15</v>
      </c>
      <c r="D3749" s="71" t="s">
        <v>202</v>
      </c>
      <c r="E3749" s="70">
        <f t="shared" si="15"/>
        <v>0</v>
      </c>
      <c r="F3749" s="70" t="s">
        <v>427</v>
      </c>
      <c r="G3749" s="75" t="s">
        <v>431</v>
      </c>
    </row>
    <row r="3750" spans="1:7">
      <c r="A3750" s="71">
        <v>2004</v>
      </c>
      <c r="B3750" s="71" t="s">
        <v>418</v>
      </c>
      <c r="C3750" t="s">
        <v>16</v>
      </c>
      <c r="D3750" s="71" t="s">
        <v>202</v>
      </c>
      <c r="E3750" s="70">
        <f t="shared" si="15"/>
        <v>0</v>
      </c>
      <c r="F3750" s="70" t="s">
        <v>427</v>
      </c>
      <c r="G3750" s="75" t="s">
        <v>431</v>
      </c>
    </row>
    <row r="3751" spans="1:7">
      <c r="A3751" s="71">
        <v>2004</v>
      </c>
      <c r="B3751" s="71" t="s">
        <v>418</v>
      </c>
      <c r="C3751" t="s">
        <v>17</v>
      </c>
      <c r="D3751" s="71" t="s">
        <v>202</v>
      </c>
      <c r="E3751" s="70">
        <f t="shared" si="15"/>
        <v>104</v>
      </c>
      <c r="F3751" s="70" t="s">
        <v>427</v>
      </c>
      <c r="G3751" s="75" t="s">
        <v>428</v>
      </c>
    </row>
    <row r="3752" spans="1:7">
      <c r="A3752" s="71">
        <v>2004</v>
      </c>
      <c r="B3752" s="71" t="s">
        <v>418</v>
      </c>
      <c r="C3752" t="s">
        <v>18</v>
      </c>
      <c r="D3752" s="71" t="s">
        <v>202</v>
      </c>
      <c r="E3752" s="70">
        <f t="shared" si="15"/>
        <v>56</v>
      </c>
      <c r="F3752" s="70" t="s">
        <v>432</v>
      </c>
      <c r="G3752" s="75" t="s">
        <v>430</v>
      </c>
    </row>
    <row r="3753" spans="1:7">
      <c r="A3753" s="71">
        <v>2004</v>
      </c>
      <c r="B3753" s="71" t="s">
        <v>418</v>
      </c>
      <c r="C3753" t="s">
        <v>19</v>
      </c>
      <c r="D3753" s="71" t="s">
        <v>202</v>
      </c>
      <c r="E3753" s="70">
        <f t="shared" si="15"/>
        <v>489</v>
      </c>
      <c r="F3753" s="70" t="s">
        <v>427</v>
      </c>
      <c r="G3753" s="75" t="s">
        <v>430</v>
      </c>
    </row>
    <row r="3754" spans="1:7">
      <c r="A3754" s="71">
        <v>2004</v>
      </c>
      <c r="B3754" s="71" t="s">
        <v>418</v>
      </c>
      <c r="C3754" t="s">
        <v>20</v>
      </c>
      <c r="D3754" s="71" t="s">
        <v>202</v>
      </c>
      <c r="E3754" s="70">
        <f t="shared" si="15"/>
        <v>172</v>
      </c>
      <c r="F3754" s="70" t="s">
        <v>432</v>
      </c>
      <c r="G3754" s="75" t="s">
        <v>430</v>
      </c>
    </row>
    <row r="3755" spans="1:7">
      <c r="A3755" s="71">
        <v>2004</v>
      </c>
      <c r="B3755" s="71" t="s">
        <v>418</v>
      </c>
      <c r="C3755" t="s">
        <v>21</v>
      </c>
      <c r="D3755" s="71" t="s">
        <v>202</v>
      </c>
      <c r="E3755" s="70">
        <f t="shared" si="15"/>
        <v>263</v>
      </c>
      <c r="F3755" s="70" t="s">
        <v>434</v>
      </c>
      <c r="G3755" s="75" t="s">
        <v>422</v>
      </c>
    </row>
    <row r="3756" spans="1:7">
      <c r="A3756" s="71">
        <v>2004</v>
      </c>
      <c r="B3756" s="71" t="s">
        <v>418</v>
      </c>
      <c r="C3756" t="s">
        <v>421</v>
      </c>
      <c r="D3756" s="71" t="s">
        <v>202</v>
      </c>
      <c r="E3756" s="70">
        <f t="shared" si="15"/>
        <v>24545</v>
      </c>
      <c r="F3756" s="70" t="s">
        <v>427</v>
      </c>
      <c r="G3756" s="75" t="s">
        <v>433</v>
      </c>
    </row>
    <row r="3757" spans="1:7">
      <c r="A3757" s="71">
        <v>2004</v>
      </c>
      <c r="B3757" s="71" t="s">
        <v>418</v>
      </c>
      <c r="C3757" t="s">
        <v>22</v>
      </c>
      <c r="D3757" s="71" t="s">
        <v>202</v>
      </c>
      <c r="E3757" s="70">
        <f t="shared" si="15"/>
        <v>9129</v>
      </c>
      <c r="F3757" s="70" t="s">
        <v>427</v>
      </c>
      <c r="G3757" s="75" t="s">
        <v>433</v>
      </c>
    </row>
    <row r="3758" spans="1:7">
      <c r="A3758" s="71">
        <v>2004</v>
      </c>
      <c r="B3758" s="71" t="s">
        <v>418</v>
      </c>
      <c r="C3758" t="s">
        <v>23</v>
      </c>
      <c r="D3758" s="71" t="s">
        <v>202</v>
      </c>
      <c r="E3758" s="70">
        <f t="shared" si="15"/>
        <v>15416</v>
      </c>
      <c r="F3758" s="70" t="s">
        <v>427</v>
      </c>
      <c r="G3758" s="75" t="s">
        <v>433</v>
      </c>
    </row>
    <row r="3759" spans="1:7">
      <c r="A3759" s="71">
        <v>2004</v>
      </c>
      <c r="B3759" s="71" t="s">
        <v>418</v>
      </c>
      <c r="C3759" t="s">
        <v>24</v>
      </c>
      <c r="D3759" s="71" t="s">
        <v>202</v>
      </c>
      <c r="E3759" s="70">
        <f t="shared" si="15"/>
        <v>2484</v>
      </c>
      <c r="F3759" s="70" t="s">
        <v>435</v>
      </c>
      <c r="G3759" s="75" t="s">
        <v>436</v>
      </c>
    </row>
    <row r="3760" spans="1:7">
      <c r="A3760" s="71">
        <v>2004</v>
      </c>
      <c r="B3760" s="71" t="s">
        <v>418</v>
      </c>
      <c r="C3760" t="s">
        <v>25</v>
      </c>
      <c r="D3760" s="71" t="s">
        <v>202</v>
      </c>
      <c r="E3760" s="70">
        <f t="shared" si="15"/>
        <v>324</v>
      </c>
      <c r="F3760" s="70" t="s">
        <v>434</v>
      </c>
      <c r="G3760" s="75" t="s">
        <v>437</v>
      </c>
    </row>
    <row r="3761" spans="1:7">
      <c r="A3761" s="71">
        <v>2004</v>
      </c>
      <c r="B3761" s="71" t="s">
        <v>418</v>
      </c>
      <c r="C3761" t="s">
        <v>26</v>
      </c>
      <c r="D3761" s="71" t="s">
        <v>202</v>
      </c>
      <c r="E3761" s="70">
        <f t="shared" si="15"/>
        <v>1521</v>
      </c>
      <c r="F3761" s="70" t="s">
        <v>427</v>
      </c>
      <c r="G3761" s="75" t="s">
        <v>69</v>
      </c>
    </row>
    <row r="3762" spans="1:7">
      <c r="A3762" s="71">
        <v>2004</v>
      </c>
      <c r="B3762" s="71" t="s">
        <v>418</v>
      </c>
      <c r="C3762" t="s">
        <v>27</v>
      </c>
      <c r="D3762" s="71" t="s">
        <v>202</v>
      </c>
      <c r="E3762" s="70">
        <f t="shared" si="15"/>
        <v>9597</v>
      </c>
      <c r="F3762" s="70" t="s">
        <v>427</v>
      </c>
      <c r="G3762" s="75" t="s">
        <v>69</v>
      </c>
    </row>
    <row r="3763" spans="1:7">
      <c r="A3763" s="71">
        <v>2004</v>
      </c>
      <c r="B3763" s="71" t="s">
        <v>418</v>
      </c>
      <c r="C3763" t="s">
        <v>28</v>
      </c>
      <c r="D3763" s="71" t="s">
        <v>202</v>
      </c>
      <c r="E3763" s="70">
        <f t="shared" si="15"/>
        <v>0</v>
      </c>
      <c r="F3763" s="70" t="s">
        <v>422</v>
      </c>
      <c r="G3763" s="76" t="s">
        <v>422</v>
      </c>
    </row>
    <row r="3764" spans="1:7">
      <c r="A3764" s="71">
        <v>2004</v>
      </c>
      <c r="B3764" s="71" t="s">
        <v>418</v>
      </c>
      <c r="C3764" t="s">
        <v>29</v>
      </c>
      <c r="D3764" s="71" t="s">
        <v>202</v>
      </c>
      <c r="E3764" s="70">
        <f t="shared" si="15"/>
        <v>0</v>
      </c>
      <c r="F3764" s="70" t="s">
        <v>422</v>
      </c>
      <c r="G3764" s="76" t="s">
        <v>422</v>
      </c>
    </row>
    <row r="3765" spans="1:7">
      <c r="A3765" s="71">
        <v>2004</v>
      </c>
      <c r="B3765" s="71" t="s">
        <v>418</v>
      </c>
      <c r="C3765" t="s">
        <v>30</v>
      </c>
      <c r="D3765" s="71" t="s">
        <v>202</v>
      </c>
      <c r="E3765" s="70">
        <f t="shared" si="15"/>
        <v>0</v>
      </c>
      <c r="F3765" s="70" t="s">
        <v>422</v>
      </c>
      <c r="G3765" s="76" t="s">
        <v>422</v>
      </c>
    </row>
    <row r="3766" spans="1:7">
      <c r="A3766" s="71">
        <v>2004</v>
      </c>
      <c r="B3766" s="71" t="s">
        <v>418</v>
      </c>
      <c r="C3766" t="s">
        <v>31</v>
      </c>
      <c r="D3766" s="71" t="s">
        <v>202</v>
      </c>
      <c r="E3766" s="70">
        <f t="shared" si="15"/>
        <v>0</v>
      </c>
      <c r="F3766" s="70" t="s">
        <v>422</v>
      </c>
      <c r="G3766" s="76" t="s">
        <v>422</v>
      </c>
    </row>
    <row r="3767" spans="1:7">
      <c r="A3767" s="71">
        <v>2004</v>
      </c>
      <c r="B3767" s="71" t="s">
        <v>418</v>
      </c>
      <c r="C3767" t="s">
        <v>32</v>
      </c>
      <c r="D3767" s="71" t="s">
        <v>202</v>
      </c>
      <c r="E3767" s="70">
        <f t="shared" si="15"/>
        <v>0</v>
      </c>
      <c r="F3767" s="70" t="s">
        <v>422</v>
      </c>
      <c r="G3767" s="76" t="s">
        <v>422</v>
      </c>
    </row>
    <row r="3768" spans="1:7">
      <c r="A3768" s="71">
        <v>2004</v>
      </c>
      <c r="B3768" s="71" t="s">
        <v>418</v>
      </c>
      <c r="C3768" t="s">
        <v>33</v>
      </c>
      <c r="D3768" s="71" t="s">
        <v>202</v>
      </c>
      <c r="E3768" s="70">
        <f t="shared" si="15"/>
        <v>0</v>
      </c>
      <c r="F3768" s="70" t="s">
        <v>422</v>
      </c>
      <c r="G3768" s="76" t="s">
        <v>422</v>
      </c>
    </row>
    <row r="3769" spans="1:7">
      <c r="A3769" s="71">
        <v>2004</v>
      </c>
      <c r="B3769" s="71" t="s">
        <v>418</v>
      </c>
      <c r="C3769" t="s">
        <v>34</v>
      </c>
      <c r="D3769" s="71" t="s">
        <v>202</v>
      </c>
      <c r="E3769" s="70">
        <f t="shared" si="15"/>
        <v>526</v>
      </c>
      <c r="F3769" s="70" t="s">
        <v>432</v>
      </c>
      <c r="G3769" s="76" t="s">
        <v>443</v>
      </c>
    </row>
    <row r="3770" spans="1:7">
      <c r="A3770" s="71">
        <v>2004</v>
      </c>
      <c r="B3770" s="71" t="s">
        <v>418</v>
      </c>
      <c r="C3770" t="s">
        <v>35</v>
      </c>
      <c r="D3770" s="71" t="s">
        <v>202</v>
      </c>
      <c r="E3770" s="70">
        <f t="shared" si="15"/>
        <v>0</v>
      </c>
      <c r="F3770" s="70" t="s">
        <v>432</v>
      </c>
      <c r="G3770" s="75" t="s">
        <v>439</v>
      </c>
    </row>
    <row r="3771" spans="1:7">
      <c r="A3771" s="71">
        <v>2004</v>
      </c>
      <c r="B3771" s="71" t="s">
        <v>418</v>
      </c>
      <c r="C3771" t="s">
        <v>36</v>
      </c>
      <c r="D3771" s="71" t="s">
        <v>202</v>
      </c>
      <c r="E3771" s="70">
        <f t="shared" si="15"/>
        <v>0</v>
      </c>
      <c r="F3771" s="70" t="s">
        <v>432</v>
      </c>
      <c r="G3771" s="75" t="s">
        <v>439</v>
      </c>
    </row>
    <row r="3772" spans="1:7">
      <c r="A3772" s="71">
        <v>2004</v>
      </c>
      <c r="B3772" s="71" t="s">
        <v>418</v>
      </c>
      <c r="C3772" t="s">
        <v>37</v>
      </c>
      <c r="D3772" s="71" t="s">
        <v>202</v>
      </c>
      <c r="E3772" s="70">
        <f t="shared" si="15"/>
        <v>0</v>
      </c>
      <c r="F3772" s="70" t="s">
        <v>432</v>
      </c>
      <c r="G3772" s="75" t="s">
        <v>439</v>
      </c>
    </row>
    <row r="3773" spans="1:7">
      <c r="A3773" s="71">
        <v>2004</v>
      </c>
      <c r="B3773" s="71" t="s">
        <v>418</v>
      </c>
      <c r="C3773" t="s">
        <v>38</v>
      </c>
      <c r="D3773" s="71" t="s">
        <v>202</v>
      </c>
      <c r="E3773" s="70">
        <f t="shared" si="15"/>
        <v>0</v>
      </c>
      <c r="F3773" s="70" t="s">
        <v>432</v>
      </c>
      <c r="G3773" s="75" t="s">
        <v>440</v>
      </c>
    </row>
    <row r="3774" spans="1:7">
      <c r="A3774" s="71">
        <v>2004</v>
      </c>
      <c r="B3774" s="71" t="s">
        <v>418</v>
      </c>
      <c r="C3774" t="s">
        <v>39</v>
      </c>
      <c r="D3774" s="71" t="s">
        <v>202</v>
      </c>
      <c r="E3774" s="70">
        <f t="shared" si="15"/>
        <v>0</v>
      </c>
      <c r="F3774" s="70" t="s">
        <v>432</v>
      </c>
      <c r="G3774" s="75" t="s">
        <v>440</v>
      </c>
    </row>
    <row r="3775" spans="1:7">
      <c r="A3775" s="71">
        <v>2004</v>
      </c>
      <c r="B3775" s="71" t="s">
        <v>418</v>
      </c>
      <c r="C3775" t="s">
        <v>40</v>
      </c>
      <c r="D3775" s="71" t="s">
        <v>202</v>
      </c>
      <c r="E3775" s="70">
        <f t="shared" si="15"/>
        <v>0</v>
      </c>
      <c r="F3775" s="70" t="s">
        <v>432</v>
      </c>
      <c r="G3775" s="75" t="s">
        <v>440</v>
      </c>
    </row>
    <row r="3776" spans="1:7">
      <c r="A3776" s="71">
        <v>2004</v>
      </c>
      <c r="B3776" s="71" t="s">
        <v>418</v>
      </c>
      <c r="C3776" t="s">
        <v>208</v>
      </c>
      <c r="D3776" s="71" t="s">
        <v>202</v>
      </c>
      <c r="E3776" s="70">
        <f t="shared" si="15"/>
        <v>526</v>
      </c>
      <c r="F3776" s="70" t="s">
        <v>432</v>
      </c>
      <c r="G3776" s="75" t="s">
        <v>441</v>
      </c>
    </row>
    <row r="3777" spans="1:7">
      <c r="A3777" s="71">
        <v>2004</v>
      </c>
      <c r="B3777" s="71" t="s">
        <v>418</v>
      </c>
      <c r="C3777" t="s">
        <v>42</v>
      </c>
      <c r="D3777" s="71" t="s">
        <v>202</v>
      </c>
      <c r="E3777" s="70">
        <f t="shared" si="15"/>
        <v>270</v>
      </c>
      <c r="F3777" s="70" t="s">
        <v>432</v>
      </c>
      <c r="G3777" s="75" t="s">
        <v>237</v>
      </c>
    </row>
    <row r="3778" spans="1:7">
      <c r="A3778" s="71">
        <v>2004</v>
      </c>
      <c r="B3778" s="71" t="s">
        <v>418</v>
      </c>
      <c r="C3778" t="s">
        <v>43</v>
      </c>
      <c r="D3778" s="71" t="s">
        <v>202</v>
      </c>
      <c r="E3778" s="70">
        <f t="shared" si="15"/>
        <v>291</v>
      </c>
      <c r="F3778" s="70" t="s">
        <v>432</v>
      </c>
      <c r="G3778" s="75" t="s">
        <v>438</v>
      </c>
    </row>
    <row r="3779" spans="1:7">
      <c r="A3779" s="71">
        <v>2004</v>
      </c>
      <c r="B3779" s="71" t="s">
        <v>418</v>
      </c>
      <c r="C3779" t="s">
        <v>44</v>
      </c>
      <c r="D3779" s="71" t="s">
        <v>202</v>
      </c>
      <c r="E3779" s="70">
        <f t="shared" si="15"/>
        <v>178539</v>
      </c>
      <c r="F3779" s="70" t="s">
        <v>442</v>
      </c>
      <c r="G3779" s="75" t="s">
        <v>71</v>
      </c>
    </row>
    <row r="3780" spans="1:7">
      <c r="A3780" s="71">
        <v>2004</v>
      </c>
      <c r="B3780" s="71" t="s">
        <v>418</v>
      </c>
      <c r="C3780" t="s">
        <v>45</v>
      </c>
      <c r="D3780" s="71" t="s">
        <v>202</v>
      </c>
      <c r="E3780" s="70">
        <f t="shared" si="15"/>
        <v>0</v>
      </c>
      <c r="F3780" s="70" t="s">
        <v>422</v>
      </c>
      <c r="G3780" s="75" t="s">
        <v>422</v>
      </c>
    </row>
    <row r="3781" spans="1:7">
      <c r="A3781" s="71">
        <v>2004</v>
      </c>
      <c r="B3781" s="71" t="s">
        <v>418</v>
      </c>
      <c r="C3781" t="s">
        <v>46</v>
      </c>
      <c r="D3781" s="71" t="s">
        <v>202</v>
      </c>
      <c r="E3781" s="70">
        <f t="shared" si="15"/>
        <v>27812</v>
      </c>
      <c r="F3781" s="70" t="s">
        <v>425</v>
      </c>
      <c r="G3781" s="75" t="s">
        <v>426</v>
      </c>
    </row>
    <row r="3782" spans="1:7">
      <c r="A3782" s="71">
        <v>2005</v>
      </c>
      <c r="B3782" s="71" t="s">
        <v>418</v>
      </c>
      <c r="C3782" t="s">
        <v>5</v>
      </c>
      <c r="D3782" s="71" t="s">
        <v>202</v>
      </c>
      <c r="E3782" s="70">
        <f t="shared" si="15"/>
        <v>282904</v>
      </c>
    </row>
    <row r="3783" spans="1:7">
      <c r="A3783" s="71">
        <v>2005</v>
      </c>
      <c r="B3783" s="71" t="s">
        <v>418</v>
      </c>
      <c r="C3783" t="s">
        <v>6</v>
      </c>
      <c r="D3783" s="71" t="s">
        <v>202</v>
      </c>
      <c r="E3783" s="70">
        <f t="shared" si="15"/>
        <v>3784</v>
      </c>
      <c r="F3783" s="70" t="s">
        <v>425</v>
      </c>
      <c r="G3783" s="75" t="s">
        <v>426</v>
      </c>
    </row>
    <row r="3784" spans="1:7">
      <c r="A3784" s="71">
        <v>2005</v>
      </c>
      <c r="B3784" s="71" t="s">
        <v>418</v>
      </c>
      <c r="C3784" t="s">
        <v>7</v>
      </c>
      <c r="D3784" s="71" t="s">
        <v>202</v>
      </c>
      <c r="E3784" s="70">
        <f t="shared" si="15"/>
        <v>845</v>
      </c>
      <c r="F3784" s="70" t="s">
        <v>425</v>
      </c>
      <c r="G3784" s="75" t="s">
        <v>426</v>
      </c>
    </row>
    <row r="3785" spans="1:7">
      <c r="A3785" s="71">
        <v>2005</v>
      </c>
      <c r="B3785" s="71" t="s">
        <v>418</v>
      </c>
      <c r="C3785" t="s">
        <v>8</v>
      </c>
      <c r="D3785" s="71" t="s">
        <v>202</v>
      </c>
      <c r="E3785" s="70">
        <f t="shared" si="15"/>
        <v>2996</v>
      </c>
      <c r="F3785" s="70" t="s">
        <v>427</v>
      </c>
      <c r="G3785" s="75" t="s">
        <v>428</v>
      </c>
    </row>
    <row r="3786" spans="1:7">
      <c r="A3786" s="71">
        <v>2005</v>
      </c>
      <c r="B3786" s="71" t="s">
        <v>418</v>
      </c>
      <c r="C3786" t="s">
        <v>9</v>
      </c>
      <c r="D3786" s="71" t="s">
        <v>202</v>
      </c>
      <c r="E3786" s="70">
        <f t="shared" si="15"/>
        <v>24168</v>
      </c>
      <c r="F3786" s="70" t="s">
        <v>429</v>
      </c>
      <c r="G3786" s="75" t="s">
        <v>422</v>
      </c>
    </row>
    <row r="3787" spans="1:7">
      <c r="A3787" s="71">
        <v>2005</v>
      </c>
      <c r="B3787" s="71" t="s">
        <v>418</v>
      </c>
      <c r="C3787" t="s">
        <v>10</v>
      </c>
      <c r="D3787" s="71" t="s">
        <v>202</v>
      </c>
      <c r="E3787" s="70">
        <f t="shared" si="15"/>
        <v>7695</v>
      </c>
      <c r="F3787" s="70" t="s">
        <v>427</v>
      </c>
      <c r="G3787" s="75" t="s">
        <v>428</v>
      </c>
    </row>
    <row r="3788" spans="1:7">
      <c r="A3788" s="71">
        <v>2005</v>
      </c>
      <c r="B3788" s="71" t="s">
        <v>418</v>
      </c>
      <c r="C3788" t="s">
        <v>11</v>
      </c>
      <c r="D3788" s="71" t="s">
        <v>202</v>
      </c>
      <c r="E3788" s="70">
        <f t="shared" si="15"/>
        <v>7695</v>
      </c>
      <c r="F3788" s="70" t="s">
        <v>427</v>
      </c>
      <c r="G3788" s="75" t="s">
        <v>428</v>
      </c>
    </row>
    <row r="3789" spans="1:7">
      <c r="A3789" s="71">
        <v>2005</v>
      </c>
      <c r="B3789" s="71" t="s">
        <v>418</v>
      </c>
      <c r="C3789" t="s">
        <v>13</v>
      </c>
      <c r="D3789" s="71" t="s">
        <v>202</v>
      </c>
      <c r="E3789" s="70">
        <f t="shared" si="15"/>
        <v>0</v>
      </c>
      <c r="F3789" s="70" t="s">
        <v>427</v>
      </c>
      <c r="G3789" s="75" t="s">
        <v>428</v>
      </c>
    </row>
    <row r="3790" spans="1:7">
      <c r="A3790" s="71">
        <v>2005</v>
      </c>
      <c r="B3790" s="71" t="s">
        <v>418</v>
      </c>
      <c r="C3790" t="s">
        <v>14</v>
      </c>
      <c r="D3790" s="71" t="s">
        <v>202</v>
      </c>
      <c r="E3790" s="70">
        <f t="shared" si="15"/>
        <v>0</v>
      </c>
      <c r="F3790" s="70" t="s">
        <v>427</v>
      </c>
      <c r="G3790" s="75" t="s">
        <v>431</v>
      </c>
    </row>
    <row r="3791" spans="1:7">
      <c r="A3791" s="71">
        <v>2005</v>
      </c>
      <c r="B3791" s="71" t="s">
        <v>418</v>
      </c>
      <c r="C3791" t="s">
        <v>15</v>
      </c>
      <c r="D3791" s="71" t="s">
        <v>202</v>
      </c>
      <c r="E3791" s="70">
        <f t="shared" si="15"/>
        <v>0</v>
      </c>
      <c r="F3791" s="70" t="s">
        <v>427</v>
      </c>
      <c r="G3791" s="75" t="s">
        <v>431</v>
      </c>
    </row>
    <row r="3792" spans="1:7">
      <c r="A3792" s="71">
        <v>2005</v>
      </c>
      <c r="B3792" s="71" t="s">
        <v>418</v>
      </c>
      <c r="C3792" t="s">
        <v>16</v>
      </c>
      <c r="D3792" s="71" t="s">
        <v>202</v>
      </c>
      <c r="E3792" s="70">
        <f t="shared" si="15"/>
        <v>0</v>
      </c>
      <c r="F3792" s="70" t="s">
        <v>427</v>
      </c>
      <c r="G3792" s="75" t="s">
        <v>431</v>
      </c>
    </row>
    <row r="3793" spans="1:7">
      <c r="A3793" s="71">
        <v>2005</v>
      </c>
      <c r="B3793" s="71" t="s">
        <v>418</v>
      </c>
      <c r="C3793" t="s">
        <v>17</v>
      </c>
      <c r="D3793" s="71" t="s">
        <v>202</v>
      </c>
      <c r="E3793" s="70">
        <f t="shared" si="15"/>
        <v>95</v>
      </c>
      <c r="F3793" s="70" t="s">
        <v>427</v>
      </c>
      <c r="G3793" s="75" t="s">
        <v>428</v>
      </c>
    </row>
    <row r="3794" spans="1:7">
      <c r="A3794" s="71">
        <v>2005</v>
      </c>
      <c r="B3794" s="71" t="s">
        <v>418</v>
      </c>
      <c r="C3794" t="s">
        <v>18</v>
      </c>
      <c r="D3794" s="71" t="s">
        <v>202</v>
      </c>
      <c r="E3794" s="70">
        <f t="shared" si="15"/>
        <v>66</v>
      </c>
      <c r="F3794" s="70" t="s">
        <v>432</v>
      </c>
      <c r="G3794" s="75" t="s">
        <v>430</v>
      </c>
    </row>
    <row r="3795" spans="1:7">
      <c r="A3795" s="71">
        <v>2005</v>
      </c>
      <c r="B3795" s="71" t="s">
        <v>418</v>
      </c>
      <c r="C3795" t="s">
        <v>19</v>
      </c>
      <c r="D3795" s="71" t="s">
        <v>202</v>
      </c>
      <c r="E3795" s="70">
        <f t="shared" si="15"/>
        <v>454</v>
      </c>
      <c r="F3795" s="70" t="s">
        <v>427</v>
      </c>
      <c r="G3795" s="75" t="s">
        <v>430</v>
      </c>
    </row>
    <row r="3796" spans="1:7">
      <c r="A3796" s="71">
        <v>2005</v>
      </c>
      <c r="B3796" s="71" t="s">
        <v>418</v>
      </c>
      <c r="C3796" t="s">
        <v>20</v>
      </c>
      <c r="D3796" s="71" t="s">
        <v>202</v>
      </c>
      <c r="E3796" s="70">
        <f t="shared" si="15"/>
        <v>173</v>
      </c>
      <c r="F3796" s="70" t="s">
        <v>432</v>
      </c>
      <c r="G3796" s="75" t="s">
        <v>430</v>
      </c>
    </row>
    <row r="3797" spans="1:7">
      <c r="A3797" s="71">
        <v>2005</v>
      </c>
      <c r="B3797" s="71" t="s">
        <v>418</v>
      </c>
      <c r="C3797" t="s">
        <v>21</v>
      </c>
      <c r="D3797" s="71" t="s">
        <v>202</v>
      </c>
      <c r="E3797" s="70">
        <f t="shared" si="15"/>
        <v>234</v>
      </c>
      <c r="F3797" s="70" t="s">
        <v>434</v>
      </c>
      <c r="G3797" s="75" t="s">
        <v>422</v>
      </c>
    </row>
    <row r="3798" spans="1:7">
      <c r="A3798" s="71">
        <v>2005</v>
      </c>
      <c r="B3798" s="71" t="s">
        <v>418</v>
      </c>
      <c r="C3798" t="s">
        <v>421</v>
      </c>
      <c r="D3798" s="71" t="s">
        <v>202</v>
      </c>
      <c r="E3798" s="70">
        <f t="shared" si="15"/>
        <v>24021</v>
      </c>
      <c r="F3798" s="70" t="s">
        <v>427</v>
      </c>
      <c r="G3798" s="75" t="s">
        <v>433</v>
      </c>
    </row>
    <row r="3799" spans="1:7">
      <c r="A3799" s="71">
        <v>2005</v>
      </c>
      <c r="B3799" s="71" t="s">
        <v>418</v>
      </c>
      <c r="C3799" t="s">
        <v>22</v>
      </c>
      <c r="D3799" s="71" t="s">
        <v>202</v>
      </c>
      <c r="E3799" s="70">
        <f t="shared" ref="E3799:E3862" si="16">IF(E2413="N/A","N/A",IF(E1027="N/A","N/A",E1027-E2413))</f>
        <v>9259</v>
      </c>
      <c r="F3799" s="70" t="s">
        <v>427</v>
      </c>
      <c r="G3799" s="75" t="s">
        <v>433</v>
      </c>
    </row>
    <row r="3800" spans="1:7">
      <c r="A3800" s="71">
        <v>2005</v>
      </c>
      <c r="B3800" s="71" t="s">
        <v>418</v>
      </c>
      <c r="C3800" t="s">
        <v>23</v>
      </c>
      <c r="D3800" s="71" t="s">
        <v>202</v>
      </c>
      <c r="E3800" s="70">
        <f t="shared" si="16"/>
        <v>14762</v>
      </c>
      <c r="F3800" s="70" t="s">
        <v>427</v>
      </c>
      <c r="G3800" s="75" t="s">
        <v>433</v>
      </c>
    </row>
    <row r="3801" spans="1:7">
      <c r="A3801" s="71">
        <v>2005</v>
      </c>
      <c r="B3801" s="71" t="s">
        <v>418</v>
      </c>
      <c r="C3801" t="s">
        <v>24</v>
      </c>
      <c r="D3801" s="71" t="s">
        <v>202</v>
      </c>
      <c r="E3801" s="70">
        <f t="shared" si="16"/>
        <v>2238</v>
      </c>
      <c r="F3801" s="70" t="s">
        <v>435</v>
      </c>
      <c r="G3801" s="75" t="s">
        <v>436</v>
      </c>
    </row>
    <row r="3802" spans="1:7">
      <c r="A3802" s="71">
        <v>2005</v>
      </c>
      <c r="B3802" s="71" t="s">
        <v>418</v>
      </c>
      <c r="C3802" t="s">
        <v>25</v>
      </c>
      <c r="D3802" s="71" t="s">
        <v>202</v>
      </c>
      <c r="E3802" s="70">
        <f t="shared" si="16"/>
        <v>248</v>
      </c>
      <c r="F3802" s="70" t="s">
        <v>434</v>
      </c>
      <c r="G3802" s="75" t="s">
        <v>437</v>
      </c>
    </row>
    <row r="3803" spans="1:7">
      <c r="A3803" s="71">
        <v>2005</v>
      </c>
      <c r="B3803" s="71" t="s">
        <v>418</v>
      </c>
      <c r="C3803" t="s">
        <v>26</v>
      </c>
      <c r="D3803" s="71" t="s">
        <v>202</v>
      </c>
      <c r="E3803" s="70">
        <f t="shared" si="16"/>
        <v>1563</v>
      </c>
      <c r="F3803" s="70" t="s">
        <v>427</v>
      </c>
      <c r="G3803" s="75" t="s">
        <v>69</v>
      </c>
    </row>
    <row r="3804" spans="1:7">
      <c r="A3804" s="71">
        <v>2005</v>
      </c>
      <c r="B3804" s="71" t="s">
        <v>418</v>
      </c>
      <c r="C3804" t="s">
        <v>27</v>
      </c>
      <c r="D3804" s="71" t="s">
        <v>202</v>
      </c>
      <c r="E3804" s="70">
        <f t="shared" si="16"/>
        <v>8807</v>
      </c>
      <c r="F3804" s="70" t="s">
        <v>427</v>
      </c>
      <c r="G3804" s="75" t="s">
        <v>69</v>
      </c>
    </row>
    <row r="3805" spans="1:7">
      <c r="A3805" s="71">
        <v>2005</v>
      </c>
      <c r="B3805" s="71" t="s">
        <v>418</v>
      </c>
      <c r="C3805" t="s">
        <v>28</v>
      </c>
      <c r="D3805" s="71" t="s">
        <v>202</v>
      </c>
      <c r="E3805" s="70">
        <f t="shared" si="16"/>
        <v>0</v>
      </c>
      <c r="F3805" s="70" t="s">
        <v>422</v>
      </c>
      <c r="G3805" s="76" t="s">
        <v>422</v>
      </c>
    </row>
    <row r="3806" spans="1:7">
      <c r="A3806" s="71">
        <v>2005</v>
      </c>
      <c r="B3806" s="71" t="s">
        <v>418</v>
      </c>
      <c r="C3806" t="s">
        <v>29</v>
      </c>
      <c r="D3806" s="71" t="s">
        <v>202</v>
      </c>
      <c r="E3806" s="70">
        <f t="shared" si="16"/>
        <v>0</v>
      </c>
      <c r="F3806" s="70" t="s">
        <v>422</v>
      </c>
      <c r="G3806" s="76" t="s">
        <v>422</v>
      </c>
    </row>
    <row r="3807" spans="1:7">
      <c r="A3807" s="71">
        <v>2005</v>
      </c>
      <c r="B3807" s="71" t="s">
        <v>418</v>
      </c>
      <c r="C3807" t="s">
        <v>30</v>
      </c>
      <c r="D3807" s="71" t="s">
        <v>202</v>
      </c>
      <c r="E3807" s="70">
        <f t="shared" si="16"/>
        <v>0</v>
      </c>
      <c r="F3807" s="70" t="s">
        <v>422</v>
      </c>
      <c r="G3807" s="76" t="s">
        <v>422</v>
      </c>
    </row>
    <row r="3808" spans="1:7">
      <c r="A3808" s="71">
        <v>2005</v>
      </c>
      <c r="B3808" s="71" t="s">
        <v>418</v>
      </c>
      <c r="C3808" t="s">
        <v>31</v>
      </c>
      <c r="D3808" s="71" t="s">
        <v>202</v>
      </c>
      <c r="E3808" s="70">
        <f t="shared" si="16"/>
        <v>0</v>
      </c>
      <c r="F3808" s="70" t="s">
        <v>422</v>
      </c>
      <c r="G3808" s="76" t="s">
        <v>422</v>
      </c>
    </row>
    <row r="3809" spans="1:7">
      <c r="A3809" s="71">
        <v>2005</v>
      </c>
      <c r="B3809" s="71" t="s">
        <v>418</v>
      </c>
      <c r="C3809" t="s">
        <v>32</v>
      </c>
      <c r="D3809" s="71" t="s">
        <v>202</v>
      </c>
      <c r="E3809" s="70">
        <f t="shared" si="16"/>
        <v>0</v>
      </c>
      <c r="F3809" s="70" t="s">
        <v>422</v>
      </c>
      <c r="G3809" s="76" t="s">
        <v>422</v>
      </c>
    </row>
    <row r="3810" spans="1:7">
      <c r="A3810" s="71">
        <v>2005</v>
      </c>
      <c r="B3810" s="71" t="s">
        <v>418</v>
      </c>
      <c r="C3810" t="s">
        <v>33</v>
      </c>
      <c r="D3810" s="71" t="s">
        <v>202</v>
      </c>
      <c r="E3810" s="70">
        <f t="shared" si="16"/>
        <v>0</v>
      </c>
      <c r="F3810" s="70" t="s">
        <v>422</v>
      </c>
      <c r="G3810" s="76" t="s">
        <v>422</v>
      </c>
    </row>
    <row r="3811" spans="1:7">
      <c r="A3811" s="71">
        <v>2005</v>
      </c>
      <c r="B3811" s="71" t="s">
        <v>418</v>
      </c>
      <c r="C3811" t="s">
        <v>34</v>
      </c>
      <c r="D3811" s="71" t="s">
        <v>202</v>
      </c>
      <c r="E3811" s="70">
        <f t="shared" si="16"/>
        <v>517</v>
      </c>
      <c r="F3811" s="70" t="s">
        <v>432</v>
      </c>
      <c r="G3811" s="76" t="s">
        <v>443</v>
      </c>
    </row>
    <row r="3812" spans="1:7">
      <c r="A3812" s="71">
        <v>2005</v>
      </c>
      <c r="B3812" s="71" t="s">
        <v>418</v>
      </c>
      <c r="C3812" t="s">
        <v>35</v>
      </c>
      <c r="D3812" s="71" t="s">
        <v>202</v>
      </c>
      <c r="E3812" s="70">
        <f t="shared" si="16"/>
        <v>0</v>
      </c>
      <c r="F3812" s="70" t="s">
        <v>432</v>
      </c>
      <c r="G3812" s="75" t="s">
        <v>439</v>
      </c>
    </row>
    <row r="3813" spans="1:7">
      <c r="A3813" s="71">
        <v>2005</v>
      </c>
      <c r="B3813" s="71" t="s">
        <v>418</v>
      </c>
      <c r="C3813" t="s">
        <v>36</v>
      </c>
      <c r="D3813" s="71" t="s">
        <v>202</v>
      </c>
      <c r="E3813" s="70">
        <f t="shared" si="16"/>
        <v>0</v>
      </c>
      <c r="F3813" s="70" t="s">
        <v>432</v>
      </c>
      <c r="G3813" s="75" t="s">
        <v>439</v>
      </c>
    </row>
    <row r="3814" spans="1:7">
      <c r="A3814" s="71">
        <v>2005</v>
      </c>
      <c r="B3814" s="71" t="s">
        <v>418</v>
      </c>
      <c r="C3814" t="s">
        <v>37</v>
      </c>
      <c r="D3814" s="71" t="s">
        <v>202</v>
      </c>
      <c r="E3814" s="70">
        <f t="shared" si="16"/>
        <v>0</v>
      </c>
      <c r="F3814" s="70" t="s">
        <v>432</v>
      </c>
      <c r="G3814" s="75" t="s">
        <v>439</v>
      </c>
    </row>
    <row r="3815" spans="1:7">
      <c r="A3815" s="71">
        <v>2005</v>
      </c>
      <c r="B3815" s="71" t="s">
        <v>418</v>
      </c>
      <c r="C3815" t="s">
        <v>38</v>
      </c>
      <c r="D3815" s="71" t="s">
        <v>202</v>
      </c>
      <c r="E3815" s="70">
        <f t="shared" si="16"/>
        <v>0</v>
      </c>
      <c r="F3815" s="70" t="s">
        <v>432</v>
      </c>
      <c r="G3815" s="75" t="s">
        <v>440</v>
      </c>
    </row>
    <row r="3816" spans="1:7">
      <c r="A3816" s="71">
        <v>2005</v>
      </c>
      <c r="B3816" s="71" t="s">
        <v>418</v>
      </c>
      <c r="C3816" t="s">
        <v>39</v>
      </c>
      <c r="D3816" s="71" t="s">
        <v>202</v>
      </c>
      <c r="E3816" s="70">
        <f t="shared" si="16"/>
        <v>0</v>
      </c>
      <c r="F3816" s="70" t="s">
        <v>432</v>
      </c>
      <c r="G3816" s="75" t="s">
        <v>440</v>
      </c>
    </row>
    <row r="3817" spans="1:7">
      <c r="A3817" s="71">
        <v>2005</v>
      </c>
      <c r="B3817" s="71" t="s">
        <v>418</v>
      </c>
      <c r="C3817" t="s">
        <v>40</v>
      </c>
      <c r="D3817" s="71" t="s">
        <v>202</v>
      </c>
      <c r="E3817" s="70">
        <f t="shared" si="16"/>
        <v>0</v>
      </c>
      <c r="F3817" s="70" t="s">
        <v>432</v>
      </c>
      <c r="G3817" s="75" t="s">
        <v>440</v>
      </c>
    </row>
    <row r="3818" spans="1:7">
      <c r="A3818" s="71">
        <v>2005</v>
      </c>
      <c r="B3818" s="71" t="s">
        <v>418</v>
      </c>
      <c r="C3818" t="s">
        <v>208</v>
      </c>
      <c r="D3818" s="71" t="s">
        <v>202</v>
      </c>
      <c r="E3818" s="70">
        <f t="shared" si="16"/>
        <v>517</v>
      </c>
      <c r="F3818" s="70" t="s">
        <v>432</v>
      </c>
      <c r="G3818" s="75" t="s">
        <v>441</v>
      </c>
    </row>
    <row r="3819" spans="1:7">
      <c r="A3819" s="71">
        <v>2005</v>
      </c>
      <c r="B3819" s="71" t="s">
        <v>418</v>
      </c>
      <c r="C3819" t="s">
        <v>42</v>
      </c>
      <c r="D3819" s="71" t="s">
        <v>202</v>
      </c>
      <c r="E3819" s="70">
        <f t="shared" si="16"/>
        <v>234</v>
      </c>
      <c r="F3819" s="70" t="s">
        <v>432</v>
      </c>
      <c r="G3819" s="75" t="s">
        <v>237</v>
      </c>
    </row>
    <row r="3820" spans="1:7">
      <c r="A3820" s="71">
        <v>2005</v>
      </c>
      <c r="B3820" s="71" t="s">
        <v>418</v>
      </c>
      <c r="C3820" t="s">
        <v>43</v>
      </c>
      <c r="D3820" s="71" t="s">
        <v>202</v>
      </c>
      <c r="E3820" s="70">
        <f t="shared" si="16"/>
        <v>221</v>
      </c>
      <c r="F3820" s="70" t="s">
        <v>432</v>
      </c>
      <c r="G3820" s="75" t="s">
        <v>438</v>
      </c>
    </row>
    <row r="3821" spans="1:7">
      <c r="A3821" s="71">
        <v>2005</v>
      </c>
      <c r="B3821" s="71" t="s">
        <v>418</v>
      </c>
      <c r="C3821" t="s">
        <v>44</v>
      </c>
      <c r="D3821" s="71" t="s">
        <v>202</v>
      </c>
      <c r="E3821" s="70">
        <f t="shared" si="16"/>
        <v>171321</v>
      </c>
      <c r="F3821" s="70" t="s">
        <v>442</v>
      </c>
      <c r="G3821" s="75" t="s">
        <v>71</v>
      </c>
    </row>
    <row r="3822" spans="1:7">
      <c r="A3822" s="71">
        <v>2005</v>
      </c>
      <c r="B3822" s="71" t="s">
        <v>418</v>
      </c>
      <c r="C3822" t="s">
        <v>45</v>
      </c>
      <c r="D3822" s="71" t="s">
        <v>202</v>
      </c>
      <c r="E3822" s="70">
        <f t="shared" si="16"/>
        <v>0</v>
      </c>
      <c r="F3822" s="70" t="s">
        <v>422</v>
      </c>
      <c r="G3822" s="75" t="s">
        <v>422</v>
      </c>
    </row>
    <row r="3823" spans="1:7">
      <c r="A3823" s="71">
        <v>2005</v>
      </c>
      <c r="B3823" s="71" t="s">
        <v>418</v>
      </c>
      <c r="C3823" t="s">
        <v>46</v>
      </c>
      <c r="D3823" s="71" t="s">
        <v>202</v>
      </c>
      <c r="E3823" s="70">
        <f t="shared" si="16"/>
        <v>33224</v>
      </c>
      <c r="F3823" s="70" t="s">
        <v>425</v>
      </c>
      <c r="G3823" s="75" t="s">
        <v>426</v>
      </c>
    </row>
    <row r="3824" spans="1:7">
      <c r="A3824" s="71">
        <v>2006</v>
      </c>
      <c r="B3824" s="71" t="s">
        <v>418</v>
      </c>
      <c r="C3824" t="s">
        <v>5</v>
      </c>
      <c r="D3824" s="71" t="s">
        <v>202</v>
      </c>
      <c r="E3824" s="70">
        <f t="shared" si="16"/>
        <v>282031</v>
      </c>
      <c r="F3824" s="70"/>
    </row>
    <row r="3825" spans="1:7">
      <c r="A3825" s="71">
        <v>2006</v>
      </c>
      <c r="B3825" s="71" t="s">
        <v>418</v>
      </c>
      <c r="C3825" t="s">
        <v>6</v>
      </c>
      <c r="D3825" s="71" t="s">
        <v>202</v>
      </c>
      <c r="E3825" s="70">
        <f t="shared" si="16"/>
        <v>3694</v>
      </c>
      <c r="F3825" s="70" t="s">
        <v>425</v>
      </c>
      <c r="G3825" s="75" t="s">
        <v>426</v>
      </c>
    </row>
    <row r="3826" spans="1:7">
      <c r="A3826" s="71">
        <v>2006</v>
      </c>
      <c r="B3826" s="71" t="s">
        <v>418</v>
      </c>
      <c r="C3826" t="s">
        <v>7</v>
      </c>
      <c r="D3826" s="71" t="s">
        <v>202</v>
      </c>
      <c r="E3826" s="70">
        <f t="shared" si="16"/>
        <v>881</v>
      </c>
      <c r="F3826" s="70" t="s">
        <v>425</v>
      </c>
      <c r="G3826" s="75" t="s">
        <v>426</v>
      </c>
    </row>
    <row r="3827" spans="1:7">
      <c r="A3827" s="71">
        <v>2006</v>
      </c>
      <c r="B3827" s="71" t="s">
        <v>418</v>
      </c>
      <c r="C3827" t="s">
        <v>8</v>
      </c>
      <c r="D3827" s="71" t="s">
        <v>202</v>
      </c>
      <c r="E3827" s="70">
        <f t="shared" si="16"/>
        <v>2749</v>
      </c>
      <c r="F3827" s="70" t="s">
        <v>427</v>
      </c>
      <c r="G3827" s="75" t="s">
        <v>428</v>
      </c>
    </row>
    <row r="3828" spans="1:7">
      <c r="A3828" s="71">
        <v>2006</v>
      </c>
      <c r="B3828" s="71" t="s">
        <v>418</v>
      </c>
      <c r="C3828" t="s">
        <v>9</v>
      </c>
      <c r="D3828" s="71" t="s">
        <v>202</v>
      </c>
      <c r="E3828" s="70">
        <f t="shared" si="16"/>
        <v>23666</v>
      </c>
      <c r="F3828" s="70" t="s">
        <v>429</v>
      </c>
      <c r="G3828" s="75" t="s">
        <v>422</v>
      </c>
    </row>
    <row r="3829" spans="1:7">
      <c r="A3829" s="71">
        <v>2006</v>
      </c>
      <c r="B3829" s="71" t="s">
        <v>418</v>
      </c>
      <c r="C3829" t="s">
        <v>10</v>
      </c>
      <c r="D3829" s="71" t="s">
        <v>202</v>
      </c>
      <c r="E3829" s="70">
        <f t="shared" si="16"/>
        <v>11344</v>
      </c>
      <c r="F3829" s="70" t="s">
        <v>427</v>
      </c>
      <c r="G3829" s="75" t="s">
        <v>428</v>
      </c>
    </row>
    <row r="3830" spans="1:7">
      <c r="A3830" s="71">
        <v>2006</v>
      </c>
      <c r="B3830" s="71" t="s">
        <v>418</v>
      </c>
      <c r="C3830" t="s">
        <v>11</v>
      </c>
      <c r="D3830" s="71" t="s">
        <v>202</v>
      </c>
      <c r="E3830" s="70">
        <f t="shared" si="16"/>
        <v>11344</v>
      </c>
      <c r="F3830" s="70" t="s">
        <v>427</v>
      </c>
      <c r="G3830" s="75" t="s">
        <v>428</v>
      </c>
    </row>
    <row r="3831" spans="1:7">
      <c r="A3831" s="71">
        <v>2006</v>
      </c>
      <c r="B3831" s="71" t="s">
        <v>418</v>
      </c>
      <c r="C3831" t="s">
        <v>13</v>
      </c>
      <c r="D3831" s="71" t="s">
        <v>202</v>
      </c>
      <c r="E3831" s="70">
        <f t="shared" si="16"/>
        <v>0</v>
      </c>
      <c r="F3831" s="70" t="s">
        <v>427</v>
      </c>
      <c r="G3831" s="75" t="s">
        <v>428</v>
      </c>
    </row>
    <row r="3832" spans="1:7">
      <c r="A3832" s="71">
        <v>2006</v>
      </c>
      <c r="B3832" s="71" t="s">
        <v>418</v>
      </c>
      <c r="C3832" t="s">
        <v>14</v>
      </c>
      <c r="D3832" s="71" t="s">
        <v>202</v>
      </c>
      <c r="E3832" s="70">
        <f t="shared" si="16"/>
        <v>0</v>
      </c>
      <c r="F3832" s="70" t="s">
        <v>427</v>
      </c>
      <c r="G3832" s="75" t="s">
        <v>431</v>
      </c>
    </row>
    <row r="3833" spans="1:7">
      <c r="A3833" s="71">
        <v>2006</v>
      </c>
      <c r="B3833" s="71" t="s">
        <v>418</v>
      </c>
      <c r="C3833" t="s">
        <v>15</v>
      </c>
      <c r="D3833" s="71" t="s">
        <v>202</v>
      </c>
      <c r="E3833" s="70">
        <f t="shared" si="16"/>
        <v>0</v>
      </c>
      <c r="F3833" s="70" t="s">
        <v>427</v>
      </c>
      <c r="G3833" s="75" t="s">
        <v>431</v>
      </c>
    </row>
    <row r="3834" spans="1:7">
      <c r="A3834" s="71">
        <v>2006</v>
      </c>
      <c r="B3834" s="71" t="s">
        <v>418</v>
      </c>
      <c r="C3834" t="s">
        <v>16</v>
      </c>
      <c r="D3834" s="71" t="s">
        <v>202</v>
      </c>
      <c r="E3834" s="70">
        <f t="shared" si="16"/>
        <v>0</v>
      </c>
      <c r="F3834" s="70" t="s">
        <v>427</v>
      </c>
      <c r="G3834" s="75" t="s">
        <v>431</v>
      </c>
    </row>
    <row r="3835" spans="1:7">
      <c r="A3835" s="71">
        <v>2006</v>
      </c>
      <c r="B3835" s="71" t="s">
        <v>418</v>
      </c>
      <c r="C3835" t="s">
        <v>17</v>
      </c>
      <c r="D3835" s="71" t="s">
        <v>202</v>
      </c>
      <c r="E3835" s="70">
        <f t="shared" si="16"/>
        <v>121</v>
      </c>
      <c r="F3835" s="70" t="s">
        <v>427</v>
      </c>
      <c r="G3835" s="75" t="s">
        <v>428</v>
      </c>
    </row>
    <row r="3836" spans="1:7">
      <c r="A3836" s="71">
        <v>2006</v>
      </c>
      <c r="B3836" s="71" t="s">
        <v>418</v>
      </c>
      <c r="C3836" t="s">
        <v>18</v>
      </c>
      <c r="D3836" s="71" t="s">
        <v>202</v>
      </c>
      <c r="E3836" s="70">
        <f t="shared" si="16"/>
        <v>65</v>
      </c>
      <c r="F3836" s="70" t="s">
        <v>432</v>
      </c>
      <c r="G3836" s="75" t="s">
        <v>430</v>
      </c>
    </row>
    <row r="3837" spans="1:7">
      <c r="A3837" s="71">
        <v>2006</v>
      </c>
      <c r="B3837" s="71" t="s">
        <v>418</v>
      </c>
      <c r="C3837" t="s">
        <v>19</v>
      </c>
      <c r="D3837" s="71" t="s">
        <v>202</v>
      </c>
      <c r="E3837" s="70">
        <f t="shared" si="16"/>
        <v>334</v>
      </c>
      <c r="F3837" s="70" t="s">
        <v>427</v>
      </c>
      <c r="G3837" s="75" t="s">
        <v>430</v>
      </c>
    </row>
    <row r="3838" spans="1:7">
      <c r="A3838" s="71">
        <v>2006</v>
      </c>
      <c r="B3838" s="71" t="s">
        <v>418</v>
      </c>
      <c r="C3838" t="s">
        <v>20</v>
      </c>
      <c r="D3838" s="71" t="s">
        <v>202</v>
      </c>
      <c r="E3838" s="70">
        <f t="shared" si="16"/>
        <v>196</v>
      </c>
      <c r="F3838" s="70" t="s">
        <v>432</v>
      </c>
      <c r="G3838" s="75" t="s">
        <v>430</v>
      </c>
    </row>
    <row r="3839" spans="1:7">
      <c r="A3839" s="71">
        <v>2006</v>
      </c>
      <c r="B3839" s="71" t="s">
        <v>418</v>
      </c>
      <c r="C3839" t="s">
        <v>21</v>
      </c>
      <c r="D3839" s="71" t="s">
        <v>202</v>
      </c>
      <c r="E3839" s="70">
        <f t="shared" si="16"/>
        <v>227</v>
      </c>
      <c r="F3839" s="70" t="s">
        <v>434</v>
      </c>
      <c r="G3839" s="75" t="s">
        <v>422</v>
      </c>
    </row>
    <row r="3840" spans="1:7">
      <c r="A3840" s="71">
        <v>2006</v>
      </c>
      <c r="B3840" s="71" t="s">
        <v>418</v>
      </c>
      <c r="C3840" t="s">
        <v>421</v>
      </c>
      <c r="D3840" s="71" t="s">
        <v>202</v>
      </c>
      <c r="E3840" s="70">
        <f t="shared" si="16"/>
        <v>24426</v>
      </c>
      <c r="F3840" s="70" t="s">
        <v>427</v>
      </c>
      <c r="G3840" s="75" t="s">
        <v>433</v>
      </c>
    </row>
    <row r="3841" spans="1:7">
      <c r="A3841" s="71">
        <v>2006</v>
      </c>
      <c r="B3841" s="71" t="s">
        <v>418</v>
      </c>
      <c r="C3841" t="s">
        <v>22</v>
      </c>
      <c r="D3841" s="71" t="s">
        <v>202</v>
      </c>
      <c r="E3841" s="70">
        <f t="shared" si="16"/>
        <v>9425</v>
      </c>
      <c r="F3841" s="70" t="s">
        <v>427</v>
      </c>
      <c r="G3841" s="75" t="s">
        <v>433</v>
      </c>
    </row>
    <row r="3842" spans="1:7">
      <c r="A3842" s="71">
        <v>2006</v>
      </c>
      <c r="B3842" s="71" t="s">
        <v>418</v>
      </c>
      <c r="C3842" t="s">
        <v>23</v>
      </c>
      <c r="D3842" s="71" t="s">
        <v>202</v>
      </c>
      <c r="E3842" s="70">
        <f t="shared" si="16"/>
        <v>15001</v>
      </c>
      <c r="F3842" s="70" t="s">
        <v>427</v>
      </c>
      <c r="G3842" s="75" t="s">
        <v>433</v>
      </c>
    </row>
    <row r="3843" spans="1:7">
      <c r="A3843" s="71">
        <v>2006</v>
      </c>
      <c r="B3843" s="71" t="s">
        <v>418</v>
      </c>
      <c r="C3843" t="s">
        <v>24</v>
      </c>
      <c r="D3843" s="71" t="s">
        <v>202</v>
      </c>
      <c r="E3843" s="70">
        <f t="shared" si="16"/>
        <v>1957</v>
      </c>
      <c r="F3843" s="70" t="s">
        <v>435</v>
      </c>
      <c r="G3843" s="75" t="s">
        <v>436</v>
      </c>
    </row>
    <row r="3844" spans="1:7">
      <c r="A3844" s="71">
        <v>2006</v>
      </c>
      <c r="B3844" s="71" t="s">
        <v>418</v>
      </c>
      <c r="C3844" t="s">
        <v>25</v>
      </c>
      <c r="D3844" s="71" t="s">
        <v>202</v>
      </c>
      <c r="E3844" s="70">
        <f t="shared" si="16"/>
        <v>239</v>
      </c>
      <c r="F3844" s="70" t="s">
        <v>434</v>
      </c>
      <c r="G3844" s="75" t="s">
        <v>437</v>
      </c>
    </row>
    <row r="3845" spans="1:7">
      <c r="A3845" s="71">
        <v>2006</v>
      </c>
      <c r="B3845" s="71" t="s">
        <v>418</v>
      </c>
      <c r="C3845" t="s">
        <v>26</v>
      </c>
      <c r="D3845" s="71" t="s">
        <v>202</v>
      </c>
      <c r="E3845" s="70">
        <f t="shared" si="16"/>
        <v>1841</v>
      </c>
      <c r="F3845" s="70" t="s">
        <v>427</v>
      </c>
      <c r="G3845" s="75" t="s">
        <v>69</v>
      </c>
    </row>
    <row r="3846" spans="1:7">
      <c r="A3846" s="71">
        <v>2006</v>
      </c>
      <c r="B3846" s="71" t="s">
        <v>418</v>
      </c>
      <c r="C3846" t="s">
        <v>27</v>
      </c>
      <c r="D3846" s="71" t="s">
        <v>202</v>
      </c>
      <c r="E3846" s="70">
        <f t="shared" si="16"/>
        <v>8483</v>
      </c>
      <c r="F3846" s="70" t="s">
        <v>427</v>
      </c>
      <c r="G3846" s="75" t="s">
        <v>69</v>
      </c>
    </row>
    <row r="3847" spans="1:7">
      <c r="A3847" s="71">
        <v>2006</v>
      </c>
      <c r="B3847" s="71" t="s">
        <v>418</v>
      </c>
      <c r="C3847" t="s">
        <v>28</v>
      </c>
      <c r="D3847" s="71" t="s">
        <v>202</v>
      </c>
      <c r="E3847" s="70">
        <f t="shared" si="16"/>
        <v>0</v>
      </c>
      <c r="F3847" s="70" t="s">
        <v>422</v>
      </c>
      <c r="G3847" s="76" t="s">
        <v>422</v>
      </c>
    </row>
    <row r="3848" spans="1:7">
      <c r="A3848" s="71">
        <v>2006</v>
      </c>
      <c r="B3848" s="71" t="s">
        <v>418</v>
      </c>
      <c r="C3848" t="s">
        <v>29</v>
      </c>
      <c r="D3848" s="71" t="s">
        <v>202</v>
      </c>
      <c r="E3848" s="70">
        <f t="shared" si="16"/>
        <v>0</v>
      </c>
      <c r="F3848" s="70" t="s">
        <v>422</v>
      </c>
      <c r="G3848" s="76" t="s">
        <v>422</v>
      </c>
    </row>
    <row r="3849" spans="1:7">
      <c r="A3849" s="71">
        <v>2006</v>
      </c>
      <c r="B3849" s="71" t="s">
        <v>418</v>
      </c>
      <c r="C3849" t="s">
        <v>30</v>
      </c>
      <c r="D3849" s="71" t="s">
        <v>202</v>
      </c>
      <c r="E3849" s="70">
        <f t="shared" si="16"/>
        <v>0</v>
      </c>
      <c r="F3849" s="70" t="s">
        <v>422</v>
      </c>
      <c r="G3849" s="76" t="s">
        <v>422</v>
      </c>
    </row>
    <row r="3850" spans="1:7">
      <c r="A3850" s="71">
        <v>2006</v>
      </c>
      <c r="B3850" s="71" t="s">
        <v>418</v>
      </c>
      <c r="C3850" t="s">
        <v>31</v>
      </c>
      <c r="D3850" s="71" t="s">
        <v>202</v>
      </c>
      <c r="E3850" s="70">
        <f t="shared" si="16"/>
        <v>0</v>
      </c>
      <c r="F3850" s="70" t="s">
        <v>422</v>
      </c>
      <c r="G3850" s="76" t="s">
        <v>422</v>
      </c>
    </row>
    <row r="3851" spans="1:7">
      <c r="A3851" s="71">
        <v>2006</v>
      </c>
      <c r="B3851" s="71" t="s">
        <v>418</v>
      </c>
      <c r="C3851" t="s">
        <v>32</v>
      </c>
      <c r="D3851" s="71" t="s">
        <v>202</v>
      </c>
      <c r="E3851" s="70">
        <f t="shared" si="16"/>
        <v>0</v>
      </c>
      <c r="F3851" s="70" t="s">
        <v>422</v>
      </c>
      <c r="G3851" s="76" t="s">
        <v>422</v>
      </c>
    </row>
    <row r="3852" spans="1:7">
      <c r="A3852" s="71">
        <v>2006</v>
      </c>
      <c r="B3852" s="71" t="s">
        <v>418</v>
      </c>
      <c r="C3852" t="s">
        <v>33</v>
      </c>
      <c r="D3852" s="71" t="s">
        <v>202</v>
      </c>
      <c r="E3852" s="70">
        <f t="shared" si="16"/>
        <v>0</v>
      </c>
      <c r="F3852" s="70" t="s">
        <v>422</v>
      </c>
      <c r="G3852" s="76" t="s">
        <v>422</v>
      </c>
    </row>
    <row r="3853" spans="1:7">
      <c r="A3853" s="71">
        <v>2006</v>
      </c>
      <c r="B3853" s="71" t="s">
        <v>418</v>
      </c>
      <c r="C3853" t="s">
        <v>34</v>
      </c>
      <c r="D3853" s="71" t="s">
        <v>202</v>
      </c>
      <c r="E3853" s="70">
        <f t="shared" si="16"/>
        <v>490</v>
      </c>
      <c r="F3853" s="70" t="s">
        <v>432</v>
      </c>
      <c r="G3853" s="76" t="s">
        <v>443</v>
      </c>
    </row>
    <row r="3854" spans="1:7">
      <c r="A3854" s="71">
        <v>2006</v>
      </c>
      <c r="B3854" s="71" t="s">
        <v>418</v>
      </c>
      <c r="C3854" t="s">
        <v>35</v>
      </c>
      <c r="D3854" s="71" t="s">
        <v>202</v>
      </c>
      <c r="E3854" s="70">
        <f t="shared" si="16"/>
        <v>0</v>
      </c>
      <c r="F3854" s="70" t="s">
        <v>432</v>
      </c>
      <c r="G3854" s="75" t="s">
        <v>439</v>
      </c>
    </row>
    <row r="3855" spans="1:7">
      <c r="A3855" s="71">
        <v>2006</v>
      </c>
      <c r="B3855" s="71" t="s">
        <v>418</v>
      </c>
      <c r="C3855" t="s">
        <v>36</v>
      </c>
      <c r="D3855" s="71" t="s">
        <v>202</v>
      </c>
      <c r="E3855" s="70">
        <f t="shared" si="16"/>
        <v>0</v>
      </c>
      <c r="F3855" s="70" t="s">
        <v>432</v>
      </c>
      <c r="G3855" s="75" t="s">
        <v>439</v>
      </c>
    </row>
    <row r="3856" spans="1:7">
      <c r="A3856" s="71">
        <v>2006</v>
      </c>
      <c r="B3856" s="71" t="s">
        <v>418</v>
      </c>
      <c r="C3856" t="s">
        <v>37</v>
      </c>
      <c r="D3856" s="71" t="s">
        <v>202</v>
      </c>
      <c r="E3856" s="70">
        <f t="shared" si="16"/>
        <v>0</v>
      </c>
      <c r="F3856" s="70" t="s">
        <v>432</v>
      </c>
      <c r="G3856" s="75" t="s">
        <v>439</v>
      </c>
    </row>
    <row r="3857" spans="1:7">
      <c r="A3857" s="71">
        <v>2006</v>
      </c>
      <c r="B3857" s="71" t="s">
        <v>418</v>
      </c>
      <c r="C3857" t="s">
        <v>38</v>
      </c>
      <c r="D3857" s="71" t="s">
        <v>202</v>
      </c>
      <c r="E3857" s="70">
        <f t="shared" si="16"/>
        <v>0</v>
      </c>
      <c r="F3857" s="70" t="s">
        <v>432</v>
      </c>
      <c r="G3857" s="75" t="s">
        <v>440</v>
      </c>
    </row>
    <row r="3858" spans="1:7">
      <c r="A3858" s="71">
        <v>2006</v>
      </c>
      <c r="B3858" s="71" t="s">
        <v>418</v>
      </c>
      <c r="C3858" t="s">
        <v>39</v>
      </c>
      <c r="D3858" s="71" t="s">
        <v>202</v>
      </c>
      <c r="E3858" s="70">
        <f t="shared" si="16"/>
        <v>0</v>
      </c>
      <c r="F3858" s="70" t="s">
        <v>432</v>
      </c>
      <c r="G3858" s="75" t="s">
        <v>440</v>
      </c>
    </row>
    <row r="3859" spans="1:7">
      <c r="A3859" s="71">
        <v>2006</v>
      </c>
      <c r="B3859" s="71" t="s">
        <v>418</v>
      </c>
      <c r="C3859" t="s">
        <v>40</v>
      </c>
      <c r="D3859" s="71" t="s">
        <v>202</v>
      </c>
      <c r="E3859" s="70">
        <f t="shared" si="16"/>
        <v>0</v>
      </c>
      <c r="F3859" s="70" t="s">
        <v>432</v>
      </c>
      <c r="G3859" s="75" t="s">
        <v>440</v>
      </c>
    </row>
    <row r="3860" spans="1:7">
      <c r="A3860" s="71">
        <v>2006</v>
      </c>
      <c r="B3860" s="71" t="s">
        <v>418</v>
      </c>
      <c r="C3860" t="s">
        <v>208</v>
      </c>
      <c r="D3860" s="71" t="s">
        <v>202</v>
      </c>
      <c r="E3860" s="70">
        <f t="shared" si="16"/>
        <v>490</v>
      </c>
      <c r="F3860" s="70" t="s">
        <v>432</v>
      </c>
      <c r="G3860" s="75" t="s">
        <v>441</v>
      </c>
    </row>
    <row r="3861" spans="1:7">
      <c r="A3861" s="71">
        <v>2006</v>
      </c>
      <c r="B3861" s="71" t="s">
        <v>418</v>
      </c>
      <c r="C3861" t="s">
        <v>42</v>
      </c>
      <c r="D3861" s="71" t="s">
        <v>202</v>
      </c>
      <c r="E3861" s="70">
        <f t="shared" si="16"/>
        <v>224</v>
      </c>
      <c r="F3861" s="70" t="s">
        <v>432</v>
      </c>
      <c r="G3861" s="75" t="s">
        <v>237</v>
      </c>
    </row>
    <row r="3862" spans="1:7">
      <c r="A3862" s="71">
        <v>2006</v>
      </c>
      <c r="B3862" s="71" t="s">
        <v>418</v>
      </c>
      <c r="C3862" t="s">
        <v>43</v>
      </c>
      <c r="D3862" s="71" t="s">
        <v>202</v>
      </c>
      <c r="E3862" s="70">
        <f t="shared" si="16"/>
        <v>211</v>
      </c>
      <c r="F3862" s="70" t="s">
        <v>432</v>
      </c>
      <c r="G3862" s="75" t="s">
        <v>438</v>
      </c>
    </row>
    <row r="3863" spans="1:7">
      <c r="A3863" s="71">
        <v>2006</v>
      </c>
      <c r="B3863" s="71" t="s">
        <v>418</v>
      </c>
      <c r="C3863" t="s">
        <v>44</v>
      </c>
      <c r="D3863" s="71" t="s">
        <v>202</v>
      </c>
      <c r="E3863" s="70">
        <f t="shared" ref="E3863:E3926" si="17">IF(E2477="N/A","N/A",IF(E1091="N/A","N/A",E1091-E2477))</f>
        <v>170054</v>
      </c>
      <c r="F3863" s="70" t="s">
        <v>442</v>
      </c>
      <c r="G3863" s="75" t="s">
        <v>71</v>
      </c>
    </row>
    <row r="3864" spans="1:7">
      <c r="A3864" s="71">
        <v>2006</v>
      </c>
      <c r="B3864" s="71" t="s">
        <v>418</v>
      </c>
      <c r="C3864" t="s">
        <v>45</v>
      </c>
      <c r="D3864" s="71" t="s">
        <v>202</v>
      </c>
      <c r="E3864" s="70">
        <f t="shared" si="17"/>
        <v>0</v>
      </c>
      <c r="F3864" s="70" t="s">
        <v>422</v>
      </c>
      <c r="G3864" s="75" t="s">
        <v>422</v>
      </c>
    </row>
    <row r="3865" spans="1:7">
      <c r="A3865" s="71">
        <v>2006</v>
      </c>
      <c r="B3865" s="71" t="s">
        <v>418</v>
      </c>
      <c r="C3865" t="s">
        <v>46</v>
      </c>
      <c r="D3865" s="71" t="s">
        <v>202</v>
      </c>
      <c r="E3865" s="70">
        <f t="shared" si="17"/>
        <v>30829</v>
      </c>
      <c r="F3865" s="70" t="s">
        <v>425</v>
      </c>
      <c r="G3865" s="75" t="s">
        <v>426</v>
      </c>
    </row>
    <row r="3866" spans="1:7">
      <c r="A3866" s="71">
        <v>2007</v>
      </c>
      <c r="B3866" s="71" t="s">
        <v>418</v>
      </c>
      <c r="C3866" t="s">
        <v>5</v>
      </c>
      <c r="D3866" s="71" t="s">
        <v>202</v>
      </c>
      <c r="E3866" s="70">
        <f t="shared" si="17"/>
        <v>267923</v>
      </c>
      <c r="F3866" s="70"/>
    </row>
    <row r="3867" spans="1:7">
      <c r="A3867" s="71">
        <v>2007</v>
      </c>
      <c r="B3867" s="71" t="s">
        <v>418</v>
      </c>
      <c r="C3867" t="s">
        <v>6</v>
      </c>
      <c r="D3867" s="71" t="s">
        <v>202</v>
      </c>
      <c r="E3867" s="70">
        <f t="shared" si="17"/>
        <v>3289</v>
      </c>
      <c r="F3867" s="70" t="s">
        <v>425</v>
      </c>
      <c r="G3867" s="75" t="s">
        <v>426</v>
      </c>
    </row>
    <row r="3868" spans="1:7">
      <c r="A3868" s="71">
        <v>2007</v>
      </c>
      <c r="B3868" s="71" t="s">
        <v>418</v>
      </c>
      <c r="C3868" t="s">
        <v>7</v>
      </c>
      <c r="D3868" s="71" t="s">
        <v>202</v>
      </c>
      <c r="E3868" s="70">
        <f t="shared" si="17"/>
        <v>928</v>
      </c>
      <c r="F3868" s="70" t="s">
        <v>425</v>
      </c>
      <c r="G3868" s="75" t="s">
        <v>426</v>
      </c>
    </row>
    <row r="3869" spans="1:7">
      <c r="A3869" s="71">
        <v>2007</v>
      </c>
      <c r="B3869" s="71" t="s">
        <v>418</v>
      </c>
      <c r="C3869" t="s">
        <v>8</v>
      </c>
      <c r="D3869" s="71" t="s">
        <v>202</v>
      </c>
      <c r="E3869" s="70">
        <f t="shared" si="17"/>
        <v>2753</v>
      </c>
      <c r="F3869" s="70" t="s">
        <v>427</v>
      </c>
      <c r="G3869" s="75" t="s">
        <v>428</v>
      </c>
    </row>
    <row r="3870" spans="1:7">
      <c r="A3870" s="71">
        <v>2007</v>
      </c>
      <c r="B3870" s="71" t="s">
        <v>418</v>
      </c>
      <c r="C3870" t="s">
        <v>9</v>
      </c>
      <c r="D3870" s="71" t="s">
        <v>202</v>
      </c>
      <c r="E3870" s="70">
        <f t="shared" si="17"/>
        <v>23671</v>
      </c>
      <c r="F3870" s="70" t="s">
        <v>429</v>
      </c>
      <c r="G3870" s="75" t="s">
        <v>422</v>
      </c>
    </row>
    <row r="3871" spans="1:7">
      <c r="A3871" s="71">
        <v>2007</v>
      </c>
      <c r="B3871" s="71" t="s">
        <v>418</v>
      </c>
      <c r="C3871" t="s">
        <v>10</v>
      </c>
      <c r="D3871" s="71" t="s">
        <v>202</v>
      </c>
      <c r="E3871" s="70">
        <f t="shared" si="17"/>
        <v>12543</v>
      </c>
      <c r="F3871" s="70" t="s">
        <v>427</v>
      </c>
      <c r="G3871" s="75" t="s">
        <v>428</v>
      </c>
    </row>
    <row r="3872" spans="1:7">
      <c r="A3872" s="71">
        <v>2007</v>
      </c>
      <c r="B3872" s="71" t="s">
        <v>418</v>
      </c>
      <c r="C3872" t="s">
        <v>11</v>
      </c>
      <c r="D3872" s="71" t="s">
        <v>202</v>
      </c>
      <c r="E3872" s="70">
        <f t="shared" si="17"/>
        <v>12543</v>
      </c>
      <c r="F3872" s="70" t="s">
        <v>427</v>
      </c>
      <c r="G3872" s="75" t="s">
        <v>428</v>
      </c>
    </row>
    <row r="3873" spans="1:7">
      <c r="A3873" s="71">
        <v>2007</v>
      </c>
      <c r="B3873" s="71" t="s">
        <v>418</v>
      </c>
      <c r="C3873" t="s">
        <v>13</v>
      </c>
      <c r="D3873" s="71" t="s">
        <v>202</v>
      </c>
      <c r="E3873" s="70">
        <f t="shared" si="17"/>
        <v>0</v>
      </c>
      <c r="F3873" s="70" t="s">
        <v>427</v>
      </c>
      <c r="G3873" s="75" t="s">
        <v>428</v>
      </c>
    </row>
    <row r="3874" spans="1:7">
      <c r="A3874" s="71">
        <v>2007</v>
      </c>
      <c r="B3874" s="71" t="s">
        <v>418</v>
      </c>
      <c r="C3874" t="s">
        <v>14</v>
      </c>
      <c r="D3874" s="71" t="s">
        <v>202</v>
      </c>
      <c r="E3874" s="70">
        <f t="shared" si="17"/>
        <v>0</v>
      </c>
      <c r="F3874" s="70" t="s">
        <v>427</v>
      </c>
      <c r="G3874" s="75" t="s">
        <v>431</v>
      </c>
    </row>
    <row r="3875" spans="1:7">
      <c r="A3875" s="71">
        <v>2007</v>
      </c>
      <c r="B3875" s="71" t="s">
        <v>418</v>
      </c>
      <c r="C3875" t="s">
        <v>15</v>
      </c>
      <c r="D3875" s="71" t="s">
        <v>202</v>
      </c>
      <c r="E3875" s="70">
        <f t="shared" si="17"/>
        <v>0</v>
      </c>
      <c r="F3875" s="70" t="s">
        <v>427</v>
      </c>
      <c r="G3875" s="75" t="s">
        <v>431</v>
      </c>
    </row>
    <row r="3876" spans="1:7">
      <c r="A3876" s="71">
        <v>2007</v>
      </c>
      <c r="B3876" s="71" t="s">
        <v>418</v>
      </c>
      <c r="C3876" t="s">
        <v>16</v>
      </c>
      <c r="D3876" s="71" t="s">
        <v>202</v>
      </c>
      <c r="E3876" s="70">
        <f t="shared" si="17"/>
        <v>0</v>
      </c>
      <c r="F3876" s="70" t="s">
        <v>427</v>
      </c>
      <c r="G3876" s="75" t="s">
        <v>431</v>
      </c>
    </row>
    <row r="3877" spans="1:7">
      <c r="A3877" s="71">
        <v>2007</v>
      </c>
      <c r="B3877" s="71" t="s">
        <v>418</v>
      </c>
      <c r="C3877" t="s">
        <v>17</v>
      </c>
      <c r="D3877" s="71" t="s">
        <v>202</v>
      </c>
      <c r="E3877" s="70">
        <f t="shared" si="17"/>
        <v>133</v>
      </c>
      <c r="F3877" s="70" t="s">
        <v>427</v>
      </c>
      <c r="G3877" s="75" t="s">
        <v>428</v>
      </c>
    </row>
    <row r="3878" spans="1:7">
      <c r="A3878" s="71">
        <v>2007</v>
      </c>
      <c r="B3878" s="71" t="s">
        <v>418</v>
      </c>
      <c r="C3878" t="s">
        <v>18</v>
      </c>
      <c r="D3878" s="71" t="s">
        <v>202</v>
      </c>
      <c r="E3878" s="70">
        <f t="shared" si="17"/>
        <v>62</v>
      </c>
      <c r="F3878" s="70" t="s">
        <v>432</v>
      </c>
      <c r="G3878" s="75" t="s">
        <v>430</v>
      </c>
    </row>
    <row r="3879" spans="1:7">
      <c r="A3879" s="71">
        <v>2007</v>
      </c>
      <c r="B3879" s="71" t="s">
        <v>418</v>
      </c>
      <c r="C3879" t="s">
        <v>19</v>
      </c>
      <c r="D3879" s="71" t="s">
        <v>202</v>
      </c>
      <c r="E3879" s="70">
        <f t="shared" si="17"/>
        <v>318</v>
      </c>
      <c r="F3879" s="70" t="s">
        <v>427</v>
      </c>
      <c r="G3879" s="75" t="s">
        <v>430</v>
      </c>
    </row>
    <row r="3880" spans="1:7">
      <c r="A3880" s="71">
        <v>2007</v>
      </c>
      <c r="B3880" s="71" t="s">
        <v>418</v>
      </c>
      <c r="C3880" t="s">
        <v>20</v>
      </c>
      <c r="D3880" s="71" t="s">
        <v>202</v>
      </c>
      <c r="E3880" s="70">
        <f t="shared" si="17"/>
        <v>178</v>
      </c>
      <c r="F3880" s="70" t="s">
        <v>432</v>
      </c>
      <c r="G3880" s="75" t="s">
        <v>430</v>
      </c>
    </row>
    <row r="3881" spans="1:7">
      <c r="A3881" s="71">
        <v>2007</v>
      </c>
      <c r="B3881" s="71" t="s">
        <v>418</v>
      </c>
      <c r="C3881" t="s">
        <v>21</v>
      </c>
      <c r="D3881" s="71" t="s">
        <v>202</v>
      </c>
      <c r="E3881" s="70">
        <f t="shared" si="17"/>
        <v>242</v>
      </c>
      <c r="F3881" s="70" t="s">
        <v>434</v>
      </c>
      <c r="G3881" s="75" t="s">
        <v>422</v>
      </c>
    </row>
    <row r="3882" spans="1:7">
      <c r="A3882" s="71">
        <v>2007</v>
      </c>
      <c r="B3882" s="71" t="s">
        <v>418</v>
      </c>
      <c r="C3882" t="s">
        <v>421</v>
      </c>
      <c r="D3882" s="71" t="s">
        <v>202</v>
      </c>
      <c r="E3882" s="70">
        <f t="shared" si="17"/>
        <v>25599</v>
      </c>
      <c r="F3882" s="70" t="s">
        <v>427</v>
      </c>
      <c r="G3882" s="75" t="s">
        <v>433</v>
      </c>
    </row>
    <row r="3883" spans="1:7">
      <c r="A3883" s="71">
        <v>2007</v>
      </c>
      <c r="B3883" s="71" t="s">
        <v>418</v>
      </c>
      <c r="C3883" t="s">
        <v>22</v>
      </c>
      <c r="D3883" s="71" t="s">
        <v>202</v>
      </c>
      <c r="E3883" s="70">
        <f t="shared" si="17"/>
        <v>9751</v>
      </c>
      <c r="F3883" s="70" t="s">
        <v>427</v>
      </c>
      <c r="G3883" s="75" t="s">
        <v>433</v>
      </c>
    </row>
    <row r="3884" spans="1:7">
      <c r="A3884" s="71">
        <v>2007</v>
      </c>
      <c r="B3884" s="71" t="s">
        <v>418</v>
      </c>
      <c r="C3884" t="s">
        <v>23</v>
      </c>
      <c r="D3884" s="71" t="s">
        <v>202</v>
      </c>
      <c r="E3884" s="70">
        <f t="shared" si="17"/>
        <v>15848</v>
      </c>
      <c r="F3884" s="70" t="s">
        <v>427</v>
      </c>
      <c r="G3884" s="75" t="s">
        <v>433</v>
      </c>
    </row>
    <row r="3885" spans="1:7">
      <c r="A3885" s="71">
        <v>2007</v>
      </c>
      <c r="B3885" s="71" t="s">
        <v>418</v>
      </c>
      <c r="C3885" t="s">
        <v>24</v>
      </c>
      <c r="D3885" s="71" t="s">
        <v>202</v>
      </c>
      <c r="E3885" s="70">
        <f t="shared" si="17"/>
        <v>1763</v>
      </c>
      <c r="F3885" s="70" t="s">
        <v>435</v>
      </c>
      <c r="G3885" s="75" t="s">
        <v>436</v>
      </c>
    </row>
    <row r="3886" spans="1:7">
      <c r="A3886" s="71">
        <v>2007</v>
      </c>
      <c r="B3886" s="71" t="s">
        <v>418</v>
      </c>
      <c r="C3886" t="s">
        <v>25</v>
      </c>
      <c r="D3886" s="71" t="s">
        <v>202</v>
      </c>
      <c r="E3886" s="70">
        <f t="shared" si="17"/>
        <v>192</v>
      </c>
      <c r="F3886" s="70" t="s">
        <v>434</v>
      </c>
      <c r="G3886" s="75" t="s">
        <v>437</v>
      </c>
    </row>
    <row r="3887" spans="1:7">
      <c r="A3887" s="71">
        <v>2007</v>
      </c>
      <c r="B3887" s="71" t="s">
        <v>418</v>
      </c>
      <c r="C3887" t="s">
        <v>26</v>
      </c>
      <c r="D3887" s="71" t="s">
        <v>202</v>
      </c>
      <c r="E3887" s="70">
        <f t="shared" si="17"/>
        <v>1628</v>
      </c>
      <c r="F3887" s="70" t="s">
        <v>427</v>
      </c>
      <c r="G3887" s="75" t="s">
        <v>69</v>
      </c>
    </row>
    <row r="3888" spans="1:7">
      <c r="A3888" s="71">
        <v>2007</v>
      </c>
      <c r="B3888" s="71" t="s">
        <v>418</v>
      </c>
      <c r="C3888" t="s">
        <v>27</v>
      </c>
      <c r="D3888" s="71" t="s">
        <v>202</v>
      </c>
      <c r="E3888" s="70">
        <f t="shared" si="17"/>
        <v>8289</v>
      </c>
      <c r="F3888" s="70" t="s">
        <v>427</v>
      </c>
      <c r="G3888" s="75" t="s">
        <v>69</v>
      </c>
    </row>
    <row r="3889" spans="1:7">
      <c r="A3889" s="71">
        <v>2007</v>
      </c>
      <c r="B3889" s="71" t="s">
        <v>418</v>
      </c>
      <c r="C3889" t="s">
        <v>28</v>
      </c>
      <c r="D3889" s="71" t="s">
        <v>202</v>
      </c>
      <c r="E3889" s="70">
        <f t="shared" si="17"/>
        <v>0</v>
      </c>
      <c r="F3889" s="70" t="s">
        <v>422</v>
      </c>
      <c r="G3889" s="76" t="s">
        <v>422</v>
      </c>
    </row>
    <row r="3890" spans="1:7">
      <c r="A3890" s="71">
        <v>2007</v>
      </c>
      <c r="B3890" s="71" t="s">
        <v>418</v>
      </c>
      <c r="C3890" t="s">
        <v>29</v>
      </c>
      <c r="D3890" s="71" t="s">
        <v>202</v>
      </c>
      <c r="E3890" s="70">
        <f t="shared" si="17"/>
        <v>0</v>
      </c>
      <c r="F3890" s="70" t="s">
        <v>422</v>
      </c>
      <c r="G3890" s="76" t="s">
        <v>422</v>
      </c>
    </row>
    <row r="3891" spans="1:7">
      <c r="A3891" s="71">
        <v>2007</v>
      </c>
      <c r="B3891" s="71" t="s">
        <v>418</v>
      </c>
      <c r="C3891" t="s">
        <v>30</v>
      </c>
      <c r="D3891" s="71" t="s">
        <v>202</v>
      </c>
      <c r="E3891" s="70">
        <f t="shared" si="17"/>
        <v>0</v>
      </c>
      <c r="F3891" s="70" t="s">
        <v>422</v>
      </c>
      <c r="G3891" s="76" t="s">
        <v>422</v>
      </c>
    </row>
    <row r="3892" spans="1:7">
      <c r="A3892" s="71">
        <v>2007</v>
      </c>
      <c r="B3892" s="71" t="s">
        <v>418</v>
      </c>
      <c r="C3892" t="s">
        <v>31</v>
      </c>
      <c r="D3892" s="71" t="s">
        <v>202</v>
      </c>
      <c r="E3892" s="70">
        <f t="shared" si="17"/>
        <v>0</v>
      </c>
      <c r="F3892" s="70" t="s">
        <v>422</v>
      </c>
      <c r="G3892" s="76" t="s">
        <v>422</v>
      </c>
    </row>
    <row r="3893" spans="1:7">
      <c r="A3893" s="71">
        <v>2007</v>
      </c>
      <c r="B3893" s="71" t="s">
        <v>418</v>
      </c>
      <c r="C3893" t="s">
        <v>32</v>
      </c>
      <c r="D3893" s="71" t="s">
        <v>202</v>
      </c>
      <c r="E3893" s="70">
        <f t="shared" si="17"/>
        <v>0</v>
      </c>
      <c r="F3893" s="70" t="s">
        <v>422</v>
      </c>
      <c r="G3893" s="76" t="s">
        <v>422</v>
      </c>
    </row>
    <row r="3894" spans="1:7">
      <c r="A3894" s="71">
        <v>2007</v>
      </c>
      <c r="B3894" s="71" t="s">
        <v>418</v>
      </c>
      <c r="C3894" t="s">
        <v>33</v>
      </c>
      <c r="D3894" s="71" t="s">
        <v>202</v>
      </c>
      <c r="E3894" s="70">
        <f t="shared" si="17"/>
        <v>0</v>
      </c>
      <c r="F3894" s="70" t="s">
        <v>422</v>
      </c>
      <c r="G3894" s="76" t="s">
        <v>422</v>
      </c>
    </row>
    <row r="3895" spans="1:7">
      <c r="A3895" s="71">
        <v>2007</v>
      </c>
      <c r="B3895" s="71" t="s">
        <v>418</v>
      </c>
      <c r="C3895" t="s">
        <v>34</v>
      </c>
      <c r="D3895" s="71" t="s">
        <v>202</v>
      </c>
      <c r="E3895" s="70">
        <f t="shared" si="17"/>
        <v>487</v>
      </c>
      <c r="F3895" s="70" t="s">
        <v>432</v>
      </c>
      <c r="G3895" s="76" t="s">
        <v>443</v>
      </c>
    </row>
    <row r="3896" spans="1:7">
      <c r="A3896" s="71">
        <v>2007</v>
      </c>
      <c r="B3896" s="71" t="s">
        <v>418</v>
      </c>
      <c r="C3896" t="s">
        <v>35</v>
      </c>
      <c r="D3896" s="71" t="s">
        <v>202</v>
      </c>
      <c r="E3896" s="70">
        <f t="shared" si="17"/>
        <v>0</v>
      </c>
      <c r="F3896" s="70" t="s">
        <v>432</v>
      </c>
      <c r="G3896" s="75" t="s">
        <v>439</v>
      </c>
    </row>
    <row r="3897" spans="1:7">
      <c r="A3897" s="71">
        <v>2007</v>
      </c>
      <c r="B3897" s="71" t="s">
        <v>418</v>
      </c>
      <c r="C3897" t="s">
        <v>36</v>
      </c>
      <c r="D3897" s="71" t="s">
        <v>202</v>
      </c>
      <c r="E3897" s="70">
        <f t="shared" si="17"/>
        <v>0</v>
      </c>
      <c r="F3897" s="70" t="s">
        <v>432</v>
      </c>
      <c r="G3897" s="75" t="s">
        <v>439</v>
      </c>
    </row>
    <row r="3898" spans="1:7">
      <c r="A3898" s="71">
        <v>2007</v>
      </c>
      <c r="B3898" s="71" t="s">
        <v>418</v>
      </c>
      <c r="C3898" t="s">
        <v>37</v>
      </c>
      <c r="D3898" s="71" t="s">
        <v>202</v>
      </c>
      <c r="E3898" s="70">
        <f t="shared" si="17"/>
        <v>0</v>
      </c>
      <c r="F3898" s="70" t="s">
        <v>432</v>
      </c>
      <c r="G3898" s="75" t="s">
        <v>439</v>
      </c>
    </row>
    <row r="3899" spans="1:7">
      <c r="A3899" s="71">
        <v>2007</v>
      </c>
      <c r="B3899" s="71" t="s">
        <v>418</v>
      </c>
      <c r="C3899" t="s">
        <v>38</v>
      </c>
      <c r="D3899" s="71" t="s">
        <v>202</v>
      </c>
      <c r="E3899" s="70">
        <f t="shared" si="17"/>
        <v>0</v>
      </c>
      <c r="F3899" s="70" t="s">
        <v>432</v>
      </c>
      <c r="G3899" s="75" t="s">
        <v>440</v>
      </c>
    </row>
    <row r="3900" spans="1:7">
      <c r="A3900" s="71">
        <v>2007</v>
      </c>
      <c r="B3900" s="71" t="s">
        <v>418</v>
      </c>
      <c r="C3900" t="s">
        <v>39</v>
      </c>
      <c r="D3900" s="71" t="s">
        <v>202</v>
      </c>
      <c r="E3900" s="70">
        <f t="shared" si="17"/>
        <v>0</v>
      </c>
      <c r="F3900" s="70" t="s">
        <v>432</v>
      </c>
      <c r="G3900" s="75" t="s">
        <v>440</v>
      </c>
    </row>
    <row r="3901" spans="1:7">
      <c r="A3901" s="71">
        <v>2007</v>
      </c>
      <c r="B3901" s="71" t="s">
        <v>418</v>
      </c>
      <c r="C3901" t="s">
        <v>40</v>
      </c>
      <c r="D3901" s="71" t="s">
        <v>202</v>
      </c>
      <c r="E3901" s="70">
        <f t="shared" si="17"/>
        <v>0</v>
      </c>
      <c r="F3901" s="70" t="s">
        <v>432</v>
      </c>
      <c r="G3901" s="75" t="s">
        <v>440</v>
      </c>
    </row>
    <row r="3902" spans="1:7">
      <c r="A3902" s="71">
        <v>2007</v>
      </c>
      <c r="B3902" s="71" t="s">
        <v>418</v>
      </c>
      <c r="C3902" t="s">
        <v>208</v>
      </c>
      <c r="D3902" s="71" t="s">
        <v>202</v>
      </c>
      <c r="E3902" s="70">
        <f t="shared" si="17"/>
        <v>487</v>
      </c>
      <c r="F3902" s="70" t="s">
        <v>432</v>
      </c>
      <c r="G3902" s="75" t="s">
        <v>441</v>
      </c>
    </row>
    <row r="3903" spans="1:7">
      <c r="A3903" s="71">
        <v>2007</v>
      </c>
      <c r="B3903" s="71" t="s">
        <v>418</v>
      </c>
      <c r="C3903" t="s">
        <v>42</v>
      </c>
      <c r="D3903" s="71" t="s">
        <v>202</v>
      </c>
      <c r="E3903" s="70">
        <f t="shared" si="17"/>
        <v>177</v>
      </c>
      <c r="F3903" s="70" t="s">
        <v>432</v>
      </c>
      <c r="G3903" s="75" t="s">
        <v>237</v>
      </c>
    </row>
    <row r="3904" spans="1:7">
      <c r="A3904" s="71">
        <v>2007</v>
      </c>
      <c r="B3904" s="71" t="s">
        <v>418</v>
      </c>
      <c r="C3904" t="s">
        <v>43</v>
      </c>
      <c r="D3904" s="71" t="s">
        <v>202</v>
      </c>
      <c r="E3904" s="70">
        <f t="shared" si="17"/>
        <v>220</v>
      </c>
      <c r="F3904" s="70" t="s">
        <v>432</v>
      </c>
      <c r="G3904" s="75" t="s">
        <v>438</v>
      </c>
    </row>
    <row r="3905" spans="1:7">
      <c r="A3905" s="71">
        <v>2007</v>
      </c>
      <c r="B3905" s="71" t="s">
        <v>418</v>
      </c>
      <c r="C3905" t="s">
        <v>44</v>
      </c>
      <c r="D3905" s="71" t="s">
        <v>202</v>
      </c>
      <c r="E3905" s="70">
        <f t="shared" si="17"/>
        <v>165540</v>
      </c>
      <c r="F3905" s="70" t="s">
        <v>442</v>
      </c>
      <c r="G3905" s="75" t="s">
        <v>71</v>
      </c>
    </row>
    <row r="3906" spans="1:7">
      <c r="A3906" s="71">
        <v>2007</v>
      </c>
      <c r="B3906" s="71" t="s">
        <v>418</v>
      </c>
      <c r="C3906" t="s">
        <v>45</v>
      </c>
      <c r="D3906" s="71" t="s">
        <v>202</v>
      </c>
      <c r="E3906" s="70">
        <f t="shared" si="17"/>
        <v>0</v>
      </c>
      <c r="F3906" s="70" t="s">
        <v>422</v>
      </c>
      <c r="G3906" s="75" t="s">
        <v>422</v>
      </c>
    </row>
    <row r="3907" spans="1:7">
      <c r="A3907" s="71">
        <v>2007</v>
      </c>
      <c r="B3907" s="71" t="s">
        <v>418</v>
      </c>
      <c r="C3907" t="s">
        <v>46</v>
      </c>
      <c r="D3907" s="71" t="s">
        <v>202</v>
      </c>
      <c r="E3907" s="70">
        <f t="shared" si="17"/>
        <v>19911</v>
      </c>
      <c r="F3907" s="70" t="s">
        <v>425</v>
      </c>
      <c r="G3907" s="75" t="s">
        <v>426</v>
      </c>
    </row>
    <row r="3908" spans="1:7">
      <c r="A3908" s="71">
        <v>2008</v>
      </c>
      <c r="B3908" s="71" t="s">
        <v>418</v>
      </c>
      <c r="C3908" t="s">
        <v>5</v>
      </c>
      <c r="D3908" s="71" t="s">
        <v>202</v>
      </c>
      <c r="E3908" s="70">
        <f t="shared" si="17"/>
        <v>250785</v>
      </c>
      <c r="F3908" s="70"/>
    </row>
    <row r="3909" spans="1:7">
      <c r="A3909" s="71">
        <v>2008</v>
      </c>
      <c r="B3909" s="71" t="s">
        <v>418</v>
      </c>
      <c r="C3909" t="s">
        <v>6</v>
      </c>
      <c r="D3909" s="71" t="s">
        <v>202</v>
      </c>
      <c r="E3909" s="70">
        <f t="shared" si="17"/>
        <v>3002</v>
      </c>
      <c r="F3909" s="70" t="s">
        <v>425</v>
      </c>
      <c r="G3909" s="75" t="s">
        <v>426</v>
      </c>
    </row>
    <row r="3910" spans="1:7">
      <c r="A3910" s="71">
        <v>2008</v>
      </c>
      <c r="B3910" s="71" t="s">
        <v>418</v>
      </c>
      <c r="C3910" t="s">
        <v>7</v>
      </c>
      <c r="D3910" s="71" t="s">
        <v>202</v>
      </c>
      <c r="E3910" s="70">
        <f t="shared" si="17"/>
        <v>1000</v>
      </c>
      <c r="F3910" s="70" t="s">
        <v>425</v>
      </c>
      <c r="G3910" s="75" t="s">
        <v>426</v>
      </c>
    </row>
    <row r="3911" spans="1:7">
      <c r="A3911" s="71">
        <v>2008</v>
      </c>
      <c r="B3911" s="71" t="s">
        <v>418</v>
      </c>
      <c r="C3911" t="s">
        <v>8</v>
      </c>
      <c r="D3911" s="71" t="s">
        <v>202</v>
      </c>
      <c r="E3911" s="70">
        <f t="shared" si="17"/>
        <v>2788</v>
      </c>
      <c r="F3911" s="70" t="s">
        <v>427</v>
      </c>
      <c r="G3911" s="75" t="s">
        <v>428</v>
      </c>
    </row>
    <row r="3912" spans="1:7">
      <c r="A3912" s="71">
        <v>2008</v>
      </c>
      <c r="B3912" s="71" t="s">
        <v>418</v>
      </c>
      <c r="C3912" t="s">
        <v>9</v>
      </c>
      <c r="D3912" s="71" t="s">
        <v>202</v>
      </c>
      <c r="E3912" s="70">
        <f t="shared" si="17"/>
        <v>24346</v>
      </c>
      <c r="F3912" s="70" t="s">
        <v>429</v>
      </c>
      <c r="G3912" s="75" t="s">
        <v>422</v>
      </c>
    </row>
    <row r="3913" spans="1:7">
      <c r="A3913" s="71">
        <v>2008</v>
      </c>
      <c r="B3913" s="71" t="s">
        <v>418</v>
      </c>
      <c r="C3913" t="s">
        <v>10</v>
      </c>
      <c r="D3913" s="71" t="s">
        <v>202</v>
      </c>
      <c r="E3913" s="70">
        <f t="shared" si="17"/>
        <v>13310</v>
      </c>
      <c r="F3913" s="70" t="s">
        <v>427</v>
      </c>
      <c r="G3913" s="75" t="s">
        <v>428</v>
      </c>
    </row>
    <row r="3914" spans="1:7">
      <c r="A3914" s="71">
        <v>2008</v>
      </c>
      <c r="B3914" s="71" t="s">
        <v>418</v>
      </c>
      <c r="C3914" t="s">
        <v>11</v>
      </c>
      <c r="D3914" s="71" t="s">
        <v>202</v>
      </c>
      <c r="E3914" s="70">
        <f t="shared" si="17"/>
        <v>13310</v>
      </c>
      <c r="F3914" s="70" t="s">
        <v>427</v>
      </c>
      <c r="G3914" s="75" t="s">
        <v>428</v>
      </c>
    </row>
    <row r="3915" spans="1:7">
      <c r="A3915" s="71">
        <v>2008</v>
      </c>
      <c r="B3915" s="71" t="s">
        <v>418</v>
      </c>
      <c r="C3915" t="s">
        <v>13</v>
      </c>
      <c r="D3915" s="71" t="s">
        <v>202</v>
      </c>
      <c r="E3915" s="70">
        <f t="shared" si="17"/>
        <v>0</v>
      </c>
      <c r="F3915" s="70" t="s">
        <v>427</v>
      </c>
      <c r="G3915" s="75" t="s">
        <v>428</v>
      </c>
    </row>
    <row r="3916" spans="1:7">
      <c r="A3916" s="71">
        <v>2008</v>
      </c>
      <c r="B3916" s="71" t="s">
        <v>418</v>
      </c>
      <c r="C3916" t="s">
        <v>14</v>
      </c>
      <c r="D3916" s="71" t="s">
        <v>202</v>
      </c>
      <c r="E3916" s="70">
        <f t="shared" si="17"/>
        <v>0</v>
      </c>
      <c r="F3916" s="70" t="s">
        <v>427</v>
      </c>
      <c r="G3916" s="75" t="s">
        <v>431</v>
      </c>
    </row>
    <row r="3917" spans="1:7">
      <c r="A3917" s="71">
        <v>2008</v>
      </c>
      <c r="B3917" s="71" t="s">
        <v>418</v>
      </c>
      <c r="C3917" t="s">
        <v>15</v>
      </c>
      <c r="D3917" s="71" t="s">
        <v>202</v>
      </c>
      <c r="E3917" s="70">
        <f t="shared" si="17"/>
        <v>0</v>
      </c>
      <c r="F3917" s="70" t="s">
        <v>427</v>
      </c>
      <c r="G3917" s="75" t="s">
        <v>431</v>
      </c>
    </row>
    <row r="3918" spans="1:7">
      <c r="A3918" s="71">
        <v>2008</v>
      </c>
      <c r="B3918" s="71" t="s">
        <v>418</v>
      </c>
      <c r="C3918" t="s">
        <v>16</v>
      </c>
      <c r="D3918" s="71" t="s">
        <v>202</v>
      </c>
      <c r="E3918" s="70">
        <f t="shared" si="17"/>
        <v>0</v>
      </c>
      <c r="F3918" s="70" t="s">
        <v>427</v>
      </c>
      <c r="G3918" s="75" t="s">
        <v>431</v>
      </c>
    </row>
    <row r="3919" spans="1:7">
      <c r="A3919" s="71">
        <v>2008</v>
      </c>
      <c r="B3919" s="71" t="s">
        <v>418</v>
      </c>
      <c r="C3919" t="s">
        <v>17</v>
      </c>
      <c r="D3919" s="71" t="s">
        <v>202</v>
      </c>
      <c r="E3919" s="70">
        <f t="shared" si="17"/>
        <v>143</v>
      </c>
      <c r="F3919" s="70" t="s">
        <v>427</v>
      </c>
      <c r="G3919" s="75" t="s">
        <v>428</v>
      </c>
    </row>
    <row r="3920" spans="1:7">
      <c r="A3920" s="71">
        <v>2008</v>
      </c>
      <c r="B3920" s="71" t="s">
        <v>418</v>
      </c>
      <c r="C3920" t="s">
        <v>18</v>
      </c>
      <c r="D3920" s="71" t="s">
        <v>202</v>
      </c>
      <c r="E3920" s="70">
        <f t="shared" si="17"/>
        <v>64</v>
      </c>
      <c r="F3920" s="70" t="s">
        <v>432</v>
      </c>
      <c r="G3920" s="75" t="s">
        <v>430</v>
      </c>
    </row>
    <row r="3921" spans="1:7">
      <c r="A3921" s="71">
        <v>2008</v>
      </c>
      <c r="B3921" s="71" t="s">
        <v>418</v>
      </c>
      <c r="C3921" t="s">
        <v>19</v>
      </c>
      <c r="D3921" s="71" t="s">
        <v>202</v>
      </c>
      <c r="E3921" s="70">
        <f t="shared" si="17"/>
        <v>330</v>
      </c>
      <c r="F3921" s="70" t="s">
        <v>427</v>
      </c>
      <c r="G3921" s="75" t="s">
        <v>430</v>
      </c>
    </row>
    <row r="3922" spans="1:7">
      <c r="A3922" s="71">
        <v>2008</v>
      </c>
      <c r="B3922" s="71" t="s">
        <v>418</v>
      </c>
      <c r="C3922" t="s">
        <v>20</v>
      </c>
      <c r="D3922" s="71" t="s">
        <v>202</v>
      </c>
      <c r="E3922" s="70">
        <f t="shared" si="17"/>
        <v>148</v>
      </c>
      <c r="F3922" s="70" t="s">
        <v>432</v>
      </c>
      <c r="G3922" s="75" t="s">
        <v>430</v>
      </c>
    </row>
    <row r="3923" spans="1:7">
      <c r="A3923" s="71">
        <v>2008</v>
      </c>
      <c r="B3923" s="71" t="s">
        <v>418</v>
      </c>
      <c r="C3923" t="s">
        <v>21</v>
      </c>
      <c r="D3923" s="71" t="s">
        <v>202</v>
      </c>
      <c r="E3923" s="70">
        <f t="shared" si="17"/>
        <v>239</v>
      </c>
      <c r="F3923" s="70" t="s">
        <v>434</v>
      </c>
      <c r="G3923" s="75" t="s">
        <v>422</v>
      </c>
    </row>
    <row r="3924" spans="1:7">
      <c r="A3924" s="71">
        <v>2008</v>
      </c>
      <c r="B3924" s="71" t="s">
        <v>418</v>
      </c>
      <c r="C3924" t="s">
        <v>421</v>
      </c>
      <c r="D3924" s="71" t="s">
        <v>202</v>
      </c>
      <c r="E3924" s="70">
        <f t="shared" si="17"/>
        <v>27338</v>
      </c>
      <c r="F3924" s="70" t="s">
        <v>427</v>
      </c>
      <c r="G3924" s="75" t="s">
        <v>433</v>
      </c>
    </row>
    <row r="3925" spans="1:7">
      <c r="A3925" s="71">
        <v>2008</v>
      </c>
      <c r="B3925" s="71" t="s">
        <v>418</v>
      </c>
      <c r="C3925" t="s">
        <v>22</v>
      </c>
      <c r="D3925" s="71" t="s">
        <v>202</v>
      </c>
      <c r="E3925" s="70">
        <f t="shared" si="17"/>
        <v>10283</v>
      </c>
      <c r="F3925" s="70" t="s">
        <v>427</v>
      </c>
      <c r="G3925" s="75" t="s">
        <v>433</v>
      </c>
    </row>
    <row r="3926" spans="1:7">
      <c r="A3926" s="71">
        <v>2008</v>
      </c>
      <c r="B3926" s="71" t="s">
        <v>418</v>
      </c>
      <c r="C3926" t="s">
        <v>23</v>
      </c>
      <c r="D3926" s="71" t="s">
        <v>202</v>
      </c>
      <c r="E3926" s="70">
        <f t="shared" si="17"/>
        <v>17055</v>
      </c>
      <c r="F3926" s="70" t="s">
        <v>427</v>
      </c>
      <c r="G3926" s="75" t="s">
        <v>433</v>
      </c>
    </row>
    <row r="3927" spans="1:7">
      <c r="A3927" s="71">
        <v>2008</v>
      </c>
      <c r="B3927" s="71" t="s">
        <v>418</v>
      </c>
      <c r="C3927" t="s">
        <v>24</v>
      </c>
      <c r="D3927" s="71" t="s">
        <v>202</v>
      </c>
      <c r="E3927" s="70">
        <f t="shared" ref="E3927:E3990" si="18">IF(E2541="N/A","N/A",IF(E1155="N/A","N/A",E1155-E2541))</f>
        <v>1843</v>
      </c>
      <c r="F3927" s="70" t="s">
        <v>435</v>
      </c>
      <c r="G3927" s="75" t="s">
        <v>436</v>
      </c>
    </row>
    <row r="3928" spans="1:7">
      <c r="A3928" s="71">
        <v>2008</v>
      </c>
      <c r="B3928" s="71" t="s">
        <v>418</v>
      </c>
      <c r="C3928" t="s">
        <v>25</v>
      </c>
      <c r="D3928" s="71" t="s">
        <v>202</v>
      </c>
      <c r="E3928" s="70">
        <f t="shared" si="18"/>
        <v>214</v>
      </c>
      <c r="F3928" s="70" t="s">
        <v>434</v>
      </c>
      <c r="G3928" s="75" t="s">
        <v>437</v>
      </c>
    </row>
    <row r="3929" spans="1:7">
      <c r="A3929" s="71">
        <v>2008</v>
      </c>
      <c r="B3929" s="71" t="s">
        <v>418</v>
      </c>
      <c r="C3929" t="s">
        <v>26</v>
      </c>
      <c r="D3929" s="71" t="s">
        <v>202</v>
      </c>
      <c r="E3929" s="70">
        <f t="shared" si="18"/>
        <v>1879</v>
      </c>
      <c r="F3929" s="70" t="s">
        <v>427</v>
      </c>
      <c r="G3929" s="75" t="s">
        <v>69</v>
      </c>
    </row>
    <row r="3930" spans="1:7">
      <c r="A3930" s="71">
        <v>2008</v>
      </c>
      <c r="B3930" s="71" t="s">
        <v>418</v>
      </c>
      <c r="C3930" t="s">
        <v>27</v>
      </c>
      <c r="D3930" s="71" t="s">
        <v>202</v>
      </c>
      <c r="E3930" s="70">
        <f t="shared" si="18"/>
        <v>7872</v>
      </c>
      <c r="F3930" s="70" t="s">
        <v>427</v>
      </c>
      <c r="G3930" s="75" t="s">
        <v>69</v>
      </c>
    </row>
    <row r="3931" spans="1:7">
      <c r="A3931" s="71">
        <v>2008</v>
      </c>
      <c r="B3931" s="71" t="s">
        <v>418</v>
      </c>
      <c r="C3931" t="s">
        <v>28</v>
      </c>
      <c r="D3931" s="71" t="s">
        <v>202</v>
      </c>
      <c r="E3931" s="70">
        <f t="shared" si="18"/>
        <v>0</v>
      </c>
      <c r="F3931" s="70" t="s">
        <v>422</v>
      </c>
      <c r="G3931" s="76" t="s">
        <v>422</v>
      </c>
    </row>
    <row r="3932" spans="1:7">
      <c r="A3932" s="71">
        <v>2008</v>
      </c>
      <c r="B3932" s="71" t="s">
        <v>418</v>
      </c>
      <c r="C3932" t="s">
        <v>29</v>
      </c>
      <c r="D3932" s="71" t="s">
        <v>202</v>
      </c>
      <c r="E3932" s="70">
        <f t="shared" si="18"/>
        <v>0</v>
      </c>
      <c r="F3932" s="70" t="s">
        <v>422</v>
      </c>
      <c r="G3932" s="76" t="s">
        <v>422</v>
      </c>
    </row>
    <row r="3933" spans="1:7">
      <c r="A3933" s="71">
        <v>2008</v>
      </c>
      <c r="B3933" s="71" t="s">
        <v>418</v>
      </c>
      <c r="C3933" t="s">
        <v>30</v>
      </c>
      <c r="D3933" s="71" t="s">
        <v>202</v>
      </c>
      <c r="E3933" s="70">
        <f t="shared" si="18"/>
        <v>0</v>
      </c>
      <c r="F3933" s="70" t="s">
        <v>422</v>
      </c>
      <c r="G3933" s="76" t="s">
        <v>422</v>
      </c>
    </row>
    <row r="3934" spans="1:7">
      <c r="A3934" s="71">
        <v>2008</v>
      </c>
      <c r="B3934" s="71" t="s">
        <v>418</v>
      </c>
      <c r="C3934" t="s">
        <v>31</v>
      </c>
      <c r="D3934" s="71" t="s">
        <v>202</v>
      </c>
      <c r="E3934" s="70">
        <f t="shared" si="18"/>
        <v>0</v>
      </c>
      <c r="F3934" s="70" t="s">
        <v>422</v>
      </c>
      <c r="G3934" s="76" t="s">
        <v>422</v>
      </c>
    </row>
    <row r="3935" spans="1:7">
      <c r="A3935" s="71">
        <v>2008</v>
      </c>
      <c r="B3935" s="71" t="s">
        <v>418</v>
      </c>
      <c r="C3935" t="s">
        <v>32</v>
      </c>
      <c r="D3935" s="71" t="s">
        <v>202</v>
      </c>
      <c r="E3935" s="70">
        <f t="shared" si="18"/>
        <v>0</v>
      </c>
      <c r="F3935" s="70" t="s">
        <v>422</v>
      </c>
      <c r="G3935" s="76" t="s">
        <v>422</v>
      </c>
    </row>
    <row r="3936" spans="1:7">
      <c r="A3936" s="71">
        <v>2008</v>
      </c>
      <c r="B3936" s="71" t="s">
        <v>418</v>
      </c>
      <c r="C3936" t="s">
        <v>33</v>
      </c>
      <c r="D3936" s="71" t="s">
        <v>202</v>
      </c>
      <c r="E3936" s="70">
        <f t="shared" si="18"/>
        <v>0</v>
      </c>
      <c r="F3936" s="70" t="s">
        <v>422</v>
      </c>
      <c r="G3936" s="76" t="s">
        <v>422</v>
      </c>
    </row>
    <row r="3937" spans="1:7">
      <c r="A3937" s="71">
        <v>2008</v>
      </c>
      <c r="B3937" s="71" t="s">
        <v>418</v>
      </c>
      <c r="C3937" t="s">
        <v>34</v>
      </c>
      <c r="D3937" s="71" t="s">
        <v>202</v>
      </c>
      <c r="E3937" s="70">
        <f t="shared" si="18"/>
        <v>431</v>
      </c>
      <c r="F3937" s="70" t="s">
        <v>432</v>
      </c>
      <c r="G3937" s="76" t="s">
        <v>443</v>
      </c>
    </row>
    <row r="3938" spans="1:7">
      <c r="A3938" s="71">
        <v>2008</v>
      </c>
      <c r="B3938" s="71" t="s">
        <v>418</v>
      </c>
      <c r="C3938" t="s">
        <v>35</v>
      </c>
      <c r="D3938" s="71" t="s">
        <v>202</v>
      </c>
      <c r="E3938" s="70">
        <f t="shared" si="18"/>
        <v>0</v>
      </c>
      <c r="F3938" s="70" t="s">
        <v>432</v>
      </c>
      <c r="G3938" s="75" t="s">
        <v>439</v>
      </c>
    </row>
    <row r="3939" spans="1:7">
      <c r="A3939" s="71">
        <v>2008</v>
      </c>
      <c r="B3939" s="71" t="s">
        <v>418</v>
      </c>
      <c r="C3939" t="s">
        <v>36</v>
      </c>
      <c r="D3939" s="71" t="s">
        <v>202</v>
      </c>
      <c r="E3939" s="70">
        <f t="shared" si="18"/>
        <v>0</v>
      </c>
      <c r="F3939" s="70" t="s">
        <v>432</v>
      </c>
      <c r="G3939" s="75" t="s">
        <v>439</v>
      </c>
    </row>
    <row r="3940" spans="1:7">
      <c r="A3940" s="71">
        <v>2008</v>
      </c>
      <c r="B3940" s="71" t="s">
        <v>418</v>
      </c>
      <c r="C3940" t="s">
        <v>37</v>
      </c>
      <c r="D3940" s="71" t="s">
        <v>202</v>
      </c>
      <c r="E3940" s="70">
        <f t="shared" si="18"/>
        <v>0</v>
      </c>
      <c r="F3940" s="70" t="s">
        <v>432</v>
      </c>
      <c r="G3940" s="75" t="s">
        <v>439</v>
      </c>
    </row>
    <row r="3941" spans="1:7">
      <c r="A3941" s="71">
        <v>2008</v>
      </c>
      <c r="B3941" s="71" t="s">
        <v>418</v>
      </c>
      <c r="C3941" t="s">
        <v>38</v>
      </c>
      <c r="D3941" s="71" t="s">
        <v>202</v>
      </c>
      <c r="E3941" s="70">
        <f t="shared" si="18"/>
        <v>0</v>
      </c>
      <c r="F3941" s="70" t="s">
        <v>432</v>
      </c>
      <c r="G3941" s="75" t="s">
        <v>440</v>
      </c>
    </row>
    <row r="3942" spans="1:7">
      <c r="A3942" s="71">
        <v>2008</v>
      </c>
      <c r="B3942" s="71" t="s">
        <v>418</v>
      </c>
      <c r="C3942" t="s">
        <v>39</v>
      </c>
      <c r="D3942" s="71" t="s">
        <v>202</v>
      </c>
      <c r="E3942" s="70">
        <f t="shared" si="18"/>
        <v>0</v>
      </c>
      <c r="F3942" s="70" t="s">
        <v>432</v>
      </c>
      <c r="G3942" s="75" t="s">
        <v>440</v>
      </c>
    </row>
    <row r="3943" spans="1:7">
      <c r="A3943" s="71">
        <v>2008</v>
      </c>
      <c r="B3943" s="71" t="s">
        <v>418</v>
      </c>
      <c r="C3943" t="s">
        <v>40</v>
      </c>
      <c r="D3943" s="71" t="s">
        <v>202</v>
      </c>
      <c r="E3943" s="70">
        <f t="shared" si="18"/>
        <v>0</v>
      </c>
      <c r="F3943" s="70" t="s">
        <v>432</v>
      </c>
      <c r="G3943" s="75" t="s">
        <v>440</v>
      </c>
    </row>
    <row r="3944" spans="1:7">
      <c r="A3944" s="71">
        <v>2008</v>
      </c>
      <c r="B3944" s="71" t="s">
        <v>418</v>
      </c>
      <c r="C3944" t="s">
        <v>208</v>
      </c>
      <c r="D3944" s="71" t="s">
        <v>202</v>
      </c>
      <c r="E3944" s="70">
        <f t="shared" si="18"/>
        <v>431</v>
      </c>
      <c r="F3944" s="70" t="s">
        <v>432</v>
      </c>
      <c r="G3944" s="75" t="s">
        <v>441</v>
      </c>
    </row>
    <row r="3945" spans="1:7">
      <c r="A3945" s="71">
        <v>2008</v>
      </c>
      <c r="B3945" s="71" t="s">
        <v>418</v>
      </c>
      <c r="C3945" t="s">
        <v>42</v>
      </c>
      <c r="D3945" s="71" t="s">
        <v>202</v>
      </c>
      <c r="E3945" s="70">
        <f t="shared" si="18"/>
        <v>161</v>
      </c>
      <c r="F3945" s="70" t="s">
        <v>432</v>
      </c>
      <c r="G3945" s="75" t="s">
        <v>237</v>
      </c>
    </row>
    <row r="3946" spans="1:7">
      <c r="A3946" s="71">
        <v>2008</v>
      </c>
      <c r="B3946" s="71" t="s">
        <v>418</v>
      </c>
      <c r="C3946" t="s">
        <v>43</v>
      </c>
      <c r="D3946" s="71" t="s">
        <v>202</v>
      </c>
      <c r="E3946" s="70">
        <f t="shared" si="18"/>
        <v>217</v>
      </c>
      <c r="F3946" s="70" t="s">
        <v>432</v>
      </c>
      <c r="G3946" s="75" t="s">
        <v>438</v>
      </c>
    </row>
    <row r="3947" spans="1:7">
      <c r="A3947" s="71">
        <v>2008</v>
      </c>
      <c r="B3947" s="71" t="s">
        <v>418</v>
      </c>
      <c r="C3947" t="s">
        <v>44</v>
      </c>
      <c r="D3947" s="71" t="s">
        <v>202</v>
      </c>
      <c r="E3947" s="70">
        <f t="shared" si="18"/>
        <v>141052</v>
      </c>
      <c r="F3947" s="70" t="s">
        <v>442</v>
      </c>
      <c r="G3947" s="75" t="s">
        <v>71</v>
      </c>
    </row>
    <row r="3948" spans="1:7">
      <c r="A3948" s="71">
        <v>2008</v>
      </c>
      <c r="B3948" s="71" t="s">
        <v>418</v>
      </c>
      <c r="C3948" t="s">
        <v>45</v>
      </c>
      <c r="D3948" s="71" t="s">
        <v>202</v>
      </c>
      <c r="E3948" s="70">
        <f t="shared" si="18"/>
        <v>0</v>
      </c>
      <c r="F3948" s="70" t="s">
        <v>422</v>
      </c>
      <c r="G3948" s="75" t="s">
        <v>422</v>
      </c>
    </row>
    <row r="3949" spans="1:7">
      <c r="A3949" s="71">
        <v>2008</v>
      </c>
      <c r="B3949" s="71" t="s">
        <v>418</v>
      </c>
      <c r="C3949" t="s">
        <v>46</v>
      </c>
      <c r="D3949" s="71" t="s">
        <v>202</v>
      </c>
      <c r="E3949" s="70">
        <f t="shared" si="18"/>
        <v>24408</v>
      </c>
      <c r="F3949" s="70" t="s">
        <v>425</v>
      </c>
      <c r="G3949" s="75" t="s">
        <v>426</v>
      </c>
    </row>
    <row r="3950" spans="1:7">
      <c r="A3950" s="71">
        <v>2009</v>
      </c>
      <c r="B3950" s="71" t="s">
        <v>418</v>
      </c>
      <c r="C3950" t="s">
        <v>5</v>
      </c>
      <c r="D3950" s="71" t="s">
        <v>202</v>
      </c>
      <c r="E3950" s="70">
        <f t="shared" si="18"/>
        <v>296628</v>
      </c>
      <c r="F3950" s="70"/>
    </row>
    <row r="3951" spans="1:7">
      <c r="A3951" s="71">
        <v>2009</v>
      </c>
      <c r="B3951" s="71" t="s">
        <v>418</v>
      </c>
      <c r="C3951" t="s">
        <v>6</v>
      </c>
      <c r="D3951" s="71" t="s">
        <v>202</v>
      </c>
      <c r="E3951" s="70">
        <f t="shared" si="18"/>
        <v>5549</v>
      </c>
      <c r="F3951" s="70" t="s">
        <v>425</v>
      </c>
      <c r="G3951" s="75" t="s">
        <v>426</v>
      </c>
    </row>
    <row r="3952" spans="1:7">
      <c r="A3952" s="71">
        <v>2009</v>
      </c>
      <c r="B3952" s="71" t="s">
        <v>418</v>
      </c>
      <c r="C3952" t="s">
        <v>7</v>
      </c>
      <c r="D3952" s="71" t="s">
        <v>202</v>
      </c>
      <c r="E3952" s="70">
        <f t="shared" si="18"/>
        <v>980</v>
      </c>
      <c r="F3952" s="70" t="s">
        <v>425</v>
      </c>
      <c r="G3952" s="75" t="s">
        <v>426</v>
      </c>
    </row>
    <row r="3953" spans="1:7">
      <c r="A3953" s="71">
        <v>2009</v>
      </c>
      <c r="B3953" s="71" t="s">
        <v>418</v>
      </c>
      <c r="C3953" t="s">
        <v>8</v>
      </c>
      <c r="D3953" s="71" t="s">
        <v>202</v>
      </c>
      <c r="E3953" s="70">
        <f t="shared" si="18"/>
        <v>2826</v>
      </c>
      <c r="F3953" s="70" t="s">
        <v>427</v>
      </c>
      <c r="G3953" s="75" t="s">
        <v>428</v>
      </c>
    </row>
    <row r="3954" spans="1:7">
      <c r="A3954" s="71">
        <v>2009</v>
      </c>
      <c r="B3954" s="71" t="s">
        <v>418</v>
      </c>
      <c r="C3954" t="s">
        <v>9</v>
      </c>
      <c r="D3954" s="71" t="s">
        <v>202</v>
      </c>
      <c r="E3954" s="70">
        <f t="shared" si="18"/>
        <v>25607</v>
      </c>
      <c r="F3954" s="70" t="s">
        <v>429</v>
      </c>
      <c r="G3954" s="75" t="s">
        <v>422</v>
      </c>
    </row>
    <row r="3955" spans="1:7">
      <c r="A3955" s="71">
        <v>2009</v>
      </c>
      <c r="B3955" s="71" t="s">
        <v>418</v>
      </c>
      <c r="C3955" t="s">
        <v>10</v>
      </c>
      <c r="D3955" s="71" t="s">
        <v>202</v>
      </c>
      <c r="E3955" s="70">
        <f t="shared" si="18"/>
        <v>12960</v>
      </c>
      <c r="F3955" s="70" t="s">
        <v>427</v>
      </c>
      <c r="G3955" s="75" t="s">
        <v>428</v>
      </c>
    </row>
    <row r="3956" spans="1:7">
      <c r="A3956" s="71">
        <v>2009</v>
      </c>
      <c r="B3956" s="71" t="s">
        <v>418</v>
      </c>
      <c r="C3956" t="s">
        <v>11</v>
      </c>
      <c r="D3956" s="71" t="s">
        <v>202</v>
      </c>
      <c r="E3956" s="70">
        <f t="shared" si="18"/>
        <v>0</v>
      </c>
      <c r="F3956" s="70" t="s">
        <v>427</v>
      </c>
      <c r="G3956" s="75" t="s">
        <v>428</v>
      </c>
    </row>
    <row r="3957" spans="1:7">
      <c r="A3957" s="71">
        <v>2009</v>
      </c>
      <c r="B3957" s="71" t="s">
        <v>418</v>
      </c>
      <c r="C3957" t="s">
        <v>13</v>
      </c>
      <c r="D3957" s="71" t="s">
        <v>202</v>
      </c>
      <c r="E3957" s="70">
        <f t="shared" si="18"/>
        <v>12960</v>
      </c>
      <c r="F3957" s="70" t="s">
        <v>427</v>
      </c>
      <c r="G3957" s="75" t="s">
        <v>428</v>
      </c>
    </row>
    <row r="3958" spans="1:7">
      <c r="A3958" s="71">
        <v>2009</v>
      </c>
      <c r="B3958" s="71" t="s">
        <v>418</v>
      </c>
      <c r="C3958" t="s">
        <v>14</v>
      </c>
      <c r="D3958" s="71" t="s">
        <v>202</v>
      </c>
      <c r="E3958" s="70">
        <f t="shared" si="18"/>
        <v>0</v>
      </c>
      <c r="F3958" s="70" t="s">
        <v>427</v>
      </c>
      <c r="G3958" s="75" t="s">
        <v>431</v>
      </c>
    </row>
    <row r="3959" spans="1:7">
      <c r="A3959" s="71">
        <v>2009</v>
      </c>
      <c r="B3959" s="71" t="s">
        <v>418</v>
      </c>
      <c r="C3959" t="s">
        <v>15</v>
      </c>
      <c r="D3959" s="71" t="s">
        <v>202</v>
      </c>
      <c r="E3959" s="70">
        <f t="shared" si="18"/>
        <v>0</v>
      </c>
      <c r="F3959" s="70" t="s">
        <v>427</v>
      </c>
      <c r="G3959" s="75" t="s">
        <v>431</v>
      </c>
    </row>
    <row r="3960" spans="1:7">
      <c r="A3960" s="71">
        <v>2009</v>
      </c>
      <c r="B3960" s="71" t="s">
        <v>418</v>
      </c>
      <c r="C3960" t="s">
        <v>16</v>
      </c>
      <c r="D3960" s="71" t="s">
        <v>202</v>
      </c>
      <c r="E3960" s="70">
        <f t="shared" si="18"/>
        <v>0</v>
      </c>
      <c r="F3960" s="70" t="s">
        <v>427</v>
      </c>
      <c r="G3960" s="75" t="s">
        <v>431</v>
      </c>
    </row>
    <row r="3961" spans="1:7">
      <c r="A3961" s="71">
        <v>2009</v>
      </c>
      <c r="B3961" s="71" t="s">
        <v>418</v>
      </c>
      <c r="C3961" t="s">
        <v>17</v>
      </c>
      <c r="D3961" s="71" t="s">
        <v>202</v>
      </c>
      <c r="E3961" s="70">
        <f t="shared" si="18"/>
        <v>156</v>
      </c>
      <c r="F3961" s="70" t="s">
        <v>427</v>
      </c>
      <c r="G3961" s="75" t="s">
        <v>428</v>
      </c>
    </row>
    <row r="3962" spans="1:7">
      <c r="A3962" s="71">
        <v>2009</v>
      </c>
      <c r="B3962" s="71" t="s">
        <v>418</v>
      </c>
      <c r="C3962" t="s">
        <v>18</v>
      </c>
      <c r="D3962" s="71" t="s">
        <v>202</v>
      </c>
      <c r="E3962" s="70">
        <f t="shared" si="18"/>
        <v>70</v>
      </c>
      <c r="F3962" s="70" t="s">
        <v>432</v>
      </c>
      <c r="G3962" s="75" t="s">
        <v>430</v>
      </c>
    </row>
    <row r="3963" spans="1:7">
      <c r="A3963" s="71">
        <v>2009</v>
      </c>
      <c r="B3963" s="71" t="s">
        <v>418</v>
      </c>
      <c r="C3963" t="s">
        <v>19</v>
      </c>
      <c r="D3963" s="71" t="s">
        <v>202</v>
      </c>
      <c r="E3963" s="70">
        <f t="shared" si="18"/>
        <v>339</v>
      </c>
      <c r="F3963" s="70" t="s">
        <v>427</v>
      </c>
      <c r="G3963" s="75" t="s">
        <v>430</v>
      </c>
    </row>
    <row r="3964" spans="1:7">
      <c r="A3964" s="71">
        <v>2009</v>
      </c>
      <c r="B3964" s="71" t="s">
        <v>418</v>
      </c>
      <c r="C3964" t="s">
        <v>20</v>
      </c>
      <c r="D3964" s="71" t="s">
        <v>202</v>
      </c>
      <c r="E3964" s="70">
        <f t="shared" si="18"/>
        <v>260</v>
      </c>
      <c r="F3964" s="70" t="s">
        <v>432</v>
      </c>
      <c r="G3964" s="75" t="s">
        <v>430</v>
      </c>
    </row>
    <row r="3965" spans="1:7">
      <c r="A3965" s="71">
        <v>2009</v>
      </c>
      <c r="B3965" s="71" t="s">
        <v>418</v>
      </c>
      <c r="C3965" t="s">
        <v>21</v>
      </c>
      <c r="D3965" s="71" t="s">
        <v>202</v>
      </c>
      <c r="E3965" s="70">
        <f t="shared" si="18"/>
        <v>225</v>
      </c>
      <c r="F3965" s="70" t="s">
        <v>434</v>
      </c>
      <c r="G3965" s="75" t="s">
        <v>422</v>
      </c>
    </row>
    <row r="3966" spans="1:7">
      <c r="A3966" s="71">
        <v>2009</v>
      </c>
      <c r="B3966" s="71" t="s">
        <v>418</v>
      </c>
      <c r="C3966" t="s">
        <v>421</v>
      </c>
      <c r="D3966" s="71" t="s">
        <v>202</v>
      </c>
      <c r="E3966" s="70">
        <f t="shared" si="18"/>
        <v>27522</v>
      </c>
      <c r="F3966" s="70" t="s">
        <v>427</v>
      </c>
      <c r="G3966" s="75" t="s">
        <v>433</v>
      </c>
    </row>
    <row r="3967" spans="1:7">
      <c r="A3967" s="71">
        <v>2009</v>
      </c>
      <c r="B3967" s="71" t="s">
        <v>418</v>
      </c>
      <c r="C3967" t="s">
        <v>22</v>
      </c>
      <c r="D3967" s="71" t="s">
        <v>202</v>
      </c>
      <c r="E3967" s="70">
        <f t="shared" si="18"/>
        <v>10300</v>
      </c>
      <c r="F3967" s="70" t="s">
        <v>427</v>
      </c>
      <c r="G3967" s="75" t="s">
        <v>433</v>
      </c>
    </row>
    <row r="3968" spans="1:7">
      <c r="A3968" s="71">
        <v>2009</v>
      </c>
      <c r="B3968" s="71" t="s">
        <v>418</v>
      </c>
      <c r="C3968" t="s">
        <v>23</v>
      </c>
      <c r="D3968" s="71" t="s">
        <v>202</v>
      </c>
      <c r="E3968" s="70">
        <f t="shared" si="18"/>
        <v>17222</v>
      </c>
      <c r="F3968" s="70" t="s">
        <v>427</v>
      </c>
      <c r="G3968" s="75" t="s">
        <v>433</v>
      </c>
    </row>
    <row r="3969" spans="1:7">
      <c r="A3969" s="71">
        <v>2009</v>
      </c>
      <c r="B3969" s="71" t="s">
        <v>418</v>
      </c>
      <c r="C3969" t="s">
        <v>24</v>
      </c>
      <c r="D3969" s="71" t="s">
        <v>202</v>
      </c>
      <c r="E3969" s="70">
        <f t="shared" si="18"/>
        <v>1820</v>
      </c>
      <c r="F3969" s="70" t="s">
        <v>435</v>
      </c>
      <c r="G3969" s="75" t="s">
        <v>436</v>
      </c>
    </row>
    <row r="3970" spans="1:7">
      <c r="A3970" s="71">
        <v>2009</v>
      </c>
      <c r="B3970" s="71" t="s">
        <v>418</v>
      </c>
      <c r="C3970" t="s">
        <v>25</v>
      </c>
      <c r="D3970" s="71" t="s">
        <v>202</v>
      </c>
      <c r="E3970" s="70">
        <f t="shared" si="18"/>
        <v>198</v>
      </c>
      <c r="F3970" s="70" t="s">
        <v>434</v>
      </c>
      <c r="G3970" s="75" t="s">
        <v>437</v>
      </c>
    </row>
    <row r="3971" spans="1:7">
      <c r="A3971" s="71">
        <v>2009</v>
      </c>
      <c r="B3971" s="71" t="s">
        <v>418</v>
      </c>
      <c r="C3971" t="s">
        <v>26</v>
      </c>
      <c r="D3971" s="71" t="s">
        <v>202</v>
      </c>
      <c r="E3971" s="70">
        <f t="shared" si="18"/>
        <v>1827</v>
      </c>
      <c r="F3971" s="70" t="s">
        <v>427</v>
      </c>
      <c r="G3971" s="75" t="s">
        <v>69</v>
      </c>
    </row>
    <row r="3972" spans="1:7">
      <c r="A3972" s="71">
        <v>2009</v>
      </c>
      <c r="B3972" s="71" t="s">
        <v>418</v>
      </c>
      <c r="C3972" t="s">
        <v>27</v>
      </c>
      <c r="D3972" s="71" t="s">
        <v>202</v>
      </c>
      <c r="E3972" s="70">
        <f t="shared" si="18"/>
        <v>8129</v>
      </c>
      <c r="F3972" s="70" t="s">
        <v>427</v>
      </c>
      <c r="G3972" s="75" t="s">
        <v>69</v>
      </c>
    </row>
    <row r="3973" spans="1:7">
      <c r="A3973" s="71">
        <v>2009</v>
      </c>
      <c r="B3973" s="71" t="s">
        <v>418</v>
      </c>
      <c r="C3973" t="s">
        <v>28</v>
      </c>
      <c r="D3973" s="71" t="s">
        <v>202</v>
      </c>
      <c r="E3973" s="70">
        <f t="shared" si="18"/>
        <v>0</v>
      </c>
      <c r="F3973" s="70" t="s">
        <v>422</v>
      </c>
      <c r="G3973" s="76" t="s">
        <v>422</v>
      </c>
    </row>
    <row r="3974" spans="1:7">
      <c r="A3974" s="71">
        <v>2009</v>
      </c>
      <c r="B3974" s="71" t="s">
        <v>418</v>
      </c>
      <c r="C3974" t="s">
        <v>29</v>
      </c>
      <c r="D3974" s="71" t="s">
        <v>202</v>
      </c>
      <c r="E3974" s="70">
        <f t="shared" si="18"/>
        <v>0</v>
      </c>
      <c r="F3974" s="70" t="s">
        <v>422</v>
      </c>
      <c r="G3974" s="76" t="s">
        <v>422</v>
      </c>
    </row>
    <row r="3975" spans="1:7">
      <c r="A3975" s="71">
        <v>2009</v>
      </c>
      <c r="B3975" s="71" t="s">
        <v>418</v>
      </c>
      <c r="C3975" t="s">
        <v>30</v>
      </c>
      <c r="D3975" s="71" t="s">
        <v>202</v>
      </c>
      <c r="E3975" s="70">
        <f t="shared" si="18"/>
        <v>0</v>
      </c>
      <c r="F3975" s="70" t="s">
        <v>422</v>
      </c>
      <c r="G3975" s="76" t="s">
        <v>422</v>
      </c>
    </row>
    <row r="3976" spans="1:7">
      <c r="A3976" s="71">
        <v>2009</v>
      </c>
      <c r="B3976" s="71" t="s">
        <v>418</v>
      </c>
      <c r="C3976" t="s">
        <v>31</v>
      </c>
      <c r="D3976" s="71" t="s">
        <v>202</v>
      </c>
      <c r="E3976" s="70">
        <f t="shared" si="18"/>
        <v>0</v>
      </c>
      <c r="F3976" s="70" t="s">
        <v>422</v>
      </c>
      <c r="G3976" s="76" t="s">
        <v>422</v>
      </c>
    </row>
    <row r="3977" spans="1:7">
      <c r="A3977" s="71">
        <v>2009</v>
      </c>
      <c r="B3977" s="71" t="s">
        <v>418</v>
      </c>
      <c r="C3977" t="s">
        <v>32</v>
      </c>
      <c r="D3977" s="71" t="s">
        <v>202</v>
      </c>
      <c r="E3977" s="70">
        <f t="shared" si="18"/>
        <v>0</v>
      </c>
      <c r="F3977" s="70" t="s">
        <v>422</v>
      </c>
      <c r="G3977" s="76" t="s">
        <v>422</v>
      </c>
    </row>
    <row r="3978" spans="1:7">
      <c r="A3978" s="71">
        <v>2009</v>
      </c>
      <c r="B3978" s="71" t="s">
        <v>418</v>
      </c>
      <c r="C3978" t="s">
        <v>33</v>
      </c>
      <c r="D3978" s="71" t="s">
        <v>202</v>
      </c>
      <c r="E3978" s="70">
        <f t="shared" si="18"/>
        <v>0</v>
      </c>
      <c r="F3978" s="70" t="s">
        <v>422</v>
      </c>
      <c r="G3978" s="76" t="s">
        <v>422</v>
      </c>
    </row>
    <row r="3979" spans="1:7">
      <c r="A3979" s="71">
        <v>2009</v>
      </c>
      <c r="B3979" s="71" t="s">
        <v>418</v>
      </c>
      <c r="C3979" t="s">
        <v>34</v>
      </c>
      <c r="D3979" s="71" t="s">
        <v>202</v>
      </c>
      <c r="E3979" s="70">
        <f t="shared" si="18"/>
        <v>436</v>
      </c>
      <c r="F3979" s="70" t="s">
        <v>432</v>
      </c>
      <c r="G3979" s="76" t="s">
        <v>443</v>
      </c>
    </row>
    <row r="3980" spans="1:7">
      <c r="A3980" s="71">
        <v>2009</v>
      </c>
      <c r="B3980" s="71" t="s">
        <v>418</v>
      </c>
      <c r="C3980" t="s">
        <v>35</v>
      </c>
      <c r="D3980" s="71" t="s">
        <v>202</v>
      </c>
      <c r="E3980" s="70">
        <f t="shared" si="18"/>
        <v>0</v>
      </c>
      <c r="F3980" s="70" t="s">
        <v>432</v>
      </c>
      <c r="G3980" s="75" t="s">
        <v>439</v>
      </c>
    </row>
    <row r="3981" spans="1:7">
      <c r="A3981" s="71">
        <v>2009</v>
      </c>
      <c r="B3981" s="71" t="s">
        <v>418</v>
      </c>
      <c r="C3981" t="s">
        <v>36</v>
      </c>
      <c r="D3981" s="71" t="s">
        <v>202</v>
      </c>
      <c r="E3981" s="70">
        <f t="shared" si="18"/>
        <v>0</v>
      </c>
      <c r="F3981" s="70" t="s">
        <v>432</v>
      </c>
      <c r="G3981" s="75" t="s">
        <v>439</v>
      </c>
    </row>
    <row r="3982" spans="1:7">
      <c r="A3982" s="71">
        <v>2009</v>
      </c>
      <c r="B3982" s="71" t="s">
        <v>418</v>
      </c>
      <c r="C3982" t="s">
        <v>37</v>
      </c>
      <c r="D3982" s="71" t="s">
        <v>202</v>
      </c>
      <c r="E3982" s="70">
        <f t="shared" si="18"/>
        <v>0</v>
      </c>
      <c r="F3982" s="70" t="s">
        <v>432</v>
      </c>
      <c r="G3982" s="75" t="s">
        <v>439</v>
      </c>
    </row>
    <row r="3983" spans="1:7">
      <c r="A3983" s="71">
        <v>2009</v>
      </c>
      <c r="B3983" s="71" t="s">
        <v>418</v>
      </c>
      <c r="C3983" t="s">
        <v>38</v>
      </c>
      <c r="D3983" s="71" t="s">
        <v>202</v>
      </c>
      <c r="E3983" s="70">
        <f t="shared" si="18"/>
        <v>0</v>
      </c>
      <c r="F3983" s="70" t="s">
        <v>432</v>
      </c>
      <c r="G3983" s="75" t="s">
        <v>440</v>
      </c>
    </row>
    <row r="3984" spans="1:7">
      <c r="A3984" s="71">
        <v>2009</v>
      </c>
      <c r="B3984" s="71" t="s">
        <v>418</v>
      </c>
      <c r="C3984" t="s">
        <v>39</v>
      </c>
      <c r="D3984" s="71" t="s">
        <v>202</v>
      </c>
      <c r="E3984" s="70">
        <f t="shared" si="18"/>
        <v>0</v>
      </c>
      <c r="F3984" s="70" t="s">
        <v>432</v>
      </c>
      <c r="G3984" s="75" t="s">
        <v>440</v>
      </c>
    </row>
    <row r="3985" spans="1:7">
      <c r="A3985" s="71">
        <v>2009</v>
      </c>
      <c r="B3985" s="71" t="s">
        <v>418</v>
      </c>
      <c r="C3985" t="s">
        <v>40</v>
      </c>
      <c r="D3985" s="71" t="s">
        <v>202</v>
      </c>
      <c r="E3985" s="70">
        <f t="shared" si="18"/>
        <v>0</v>
      </c>
      <c r="F3985" s="70" t="s">
        <v>432</v>
      </c>
      <c r="G3985" s="75" t="s">
        <v>440</v>
      </c>
    </row>
    <row r="3986" spans="1:7">
      <c r="A3986" s="71">
        <v>2009</v>
      </c>
      <c r="B3986" s="71" t="s">
        <v>418</v>
      </c>
      <c r="C3986" t="s">
        <v>208</v>
      </c>
      <c r="D3986" s="71" t="s">
        <v>202</v>
      </c>
      <c r="E3986" s="70">
        <f t="shared" si="18"/>
        <v>436</v>
      </c>
      <c r="F3986" s="70" t="s">
        <v>432</v>
      </c>
      <c r="G3986" s="75" t="s">
        <v>441</v>
      </c>
    </row>
    <row r="3987" spans="1:7">
      <c r="A3987" s="71">
        <v>2009</v>
      </c>
      <c r="B3987" s="71" t="s">
        <v>418</v>
      </c>
      <c r="C3987" t="s">
        <v>42</v>
      </c>
      <c r="D3987" s="71" t="s">
        <v>202</v>
      </c>
      <c r="E3987" s="70">
        <f t="shared" si="18"/>
        <v>161</v>
      </c>
      <c r="F3987" s="70" t="s">
        <v>432</v>
      </c>
      <c r="G3987" s="75" t="s">
        <v>237</v>
      </c>
    </row>
    <row r="3988" spans="1:7">
      <c r="A3988" s="71">
        <v>2009</v>
      </c>
      <c r="B3988" s="71" t="s">
        <v>418</v>
      </c>
      <c r="C3988" t="s">
        <v>43</v>
      </c>
      <c r="D3988" s="71" t="s">
        <v>202</v>
      </c>
      <c r="E3988" s="70">
        <f t="shared" si="18"/>
        <v>212</v>
      </c>
      <c r="F3988" s="70" t="s">
        <v>432</v>
      </c>
      <c r="G3988" s="75" t="s">
        <v>438</v>
      </c>
    </row>
    <row r="3989" spans="1:7">
      <c r="A3989" s="71">
        <v>2009</v>
      </c>
      <c r="B3989" s="71" t="s">
        <v>418</v>
      </c>
      <c r="C3989" t="s">
        <v>44</v>
      </c>
      <c r="D3989" s="71" t="s">
        <v>202</v>
      </c>
      <c r="E3989" s="70">
        <f t="shared" si="18"/>
        <v>128222</v>
      </c>
      <c r="F3989" s="70" t="s">
        <v>442</v>
      </c>
      <c r="G3989" s="75" t="s">
        <v>71</v>
      </c>
    </row>
    <row r="3990" spans="1:7">
      <c r="A3990" s="71">
        <v>2009</v>
      </c>
      <c r="B3990" s="71" t="s">
        <v>418</v>
      </c>
      <c r="C3990" t="s">
        <v>45</v>
      </c>
      <c r="D3990" s="71" t="s">
        <v>202</v>
      </c>
      <c r="E3990" s="70">
        <f t="shared" si="18"/>
        <v>0</v>
      </c>
      <c r="F3990" s="70" t="s">
        <v>422</v>
      </c>
      <c r="G3990" s="75" t="s">
        <v>422</v>
      </c>
    </row>
    <row r="3991" spans="1:7">
      <c r="A3991" s="71">
        <v>2009</v>
      </c>
      <c r="B3991" s="71" t="s">
        <v>418</v>
      </c>
      <c r="C3991" t="s">
        <v>46</v>
      </c>
      <c r="D3991" s="71" t="s">
        <v>202</v>
      </c>
      <c r="E3991" s="70">
        <f t="shared" ref="E3991:E4054" si="19">IF(E2605="N/A","N/A",IF(E1219="N/A","N/A",E1219-E2605))</f>
        <v>79129</v>
      </c>
      <c r="F3991" s="70" t="s">
        <v>425</v>
      </c>
      <c r="G3991" s="75" t="s">
        <v>426</v>
      </c>
    </row>
    <row r="3992" spans="1:7">
      <c r="A3992" s="71">
        <v>2010</v>
      </c>
      <c r="B3992" s="71" t="s">
        <v>418</v>
      </c>
      <c r="C3992" t="s">
        <v>5</v>
      </c>
      <c r="D3992" s="71" t="s">
        <v>202</v>
      </c>
      <c r="E3992" s="70">
        <f t="shared" si="19"/>
        <v>424170</v>
      </c>
      <c r="F3992" s="70"/>
    </row>
    <row r="3993" spans="1:7">
      <c r="A3993" s="71">
        <v>2010</v>
      </c>
      <c r="B3993" s="71" t="s">
        <v>418</v>
      </c>
      <c r="C3993" t="s">
        <v>6</v>
      </c>
      <c r="D3993" s="71" t="s">
        <v>202</v>
      </c>
      <c r="E3993" s="70">
        <f t="shared" si="19"/>
        <v>4931</v>
      </c>
      <c r="F3993" s="70" t="s">
        <v>425</v>
      </c>
      <c r="G3993" s="75" t="s">
        <v>426</v>
      </c>
    </row>
    <row r="3994" spans="1:7">
      <c r="A3994" s="71">
        <v>2010</v>
      </c>
      <c r="B3994" s="71" t="s">
        <v>418</v>
      </c>
      <c r="C3994" t="s">
        <v>7</v>
      </c>
      <c r="D3994" s="71" t="s">
        <v>202</v>
      </c>
      <c r="E3994" s="70">
        <f t="shared" si="19"/>
        <v>955</v>
      </c>
      <c r="F3994" s="70" t="s">
        <v>425</v>
      </c>
      <c r="G3994" s="75" t="s">
        <v>426</v>
      </c>
    </row>
    <row r="3995" spans="1:7">
      <c r="A3995" s="71">
        <v>2010</v>
      </c>
      <c r="B3995" s="71" t="s">
        <v>418</v>
      </c>
      <c r="C3995" t="s">
        <v>8</v>
      </c>
      <c r="D3995" s="71" t="s">
        <v>202</v>
      </c>
      <c r="E3995" s="70">
        <f t="shared" si="19"/>
        <v>2842</v>
      </c>
      <c r="F3995" s="70" t="s">
        <v>427</v>
      </c>
      <c r="G3995" s="75" t="s">
        <v>428</v>
      </c>
    </row>
    <row r="3996" spans="1:7">
      <c r="A3996" s="71">
        <v>2010</v>
      </c>
      <c r="B3996" s="71" t="s">
        <v>418</v>
      </c>
      <c r="C3996" t="s">
        <v>9</v>
      </c>
      <c r="D3996" s="71" t="s">
        <v>202</v>
      </c>
      <c r="E3996" s="70">
        <f t="shared" si="19"/>
        <v>26511</v>
      </c>
      <c r="F3996" s="70" t="s">
        <v>429</v>
      </c>
      <c r="G3996" s="75" t="s">
        <v>422</v>
      </c>
    </row>
    <row r="3997" spans="1:7">
      <c r="A3997" s="71">
        <v>2010</v>
      </c>
      <c r="B3997" s="71" t="s">
        <v>418</v>
      </c>
      <c r="C3997" t="s">
        <v>10</v>
      </c>
      <c r="D3997" s="71" t="s">
        <v>202</v>
      </c>
      <c r="E3997" s="70">
        <f t="shared" si="19"/>
        <v>12338</v>
      </c>
      <c r="F3997" s="70" t="s">
        <v>427</v>
      </c>
      <c r="G3997" s="75" t="s">
        <v>428</v>
      </c>
    </row>
    <row r="3998" spans="1:7">
      <c r="A3998" s="71">
        <v>2010</v>
      </c>
      <c r="B3998" s="71" t="s">
        <v>418</v>
      </c>
      <c r="C3998" t="s">
        <v>11</v>
      </c>
      <c r="D3998" s="71" t="s">
        <v>202</v>
      </c>
      <c r="E3998" s="70">
        <f t="shared" si="19"/>
        <v>0</v>
      </c>
      <c r="F3998" s="70" t="s">
        <v>427</v>
      </c>
      <c r="G3998" s="75" t="s">
        <v>428</v>
      </c>
    </row>
    <row r="3999" spans="1:7">
      <c r="A3999" s="71">
        <v>2010</v>
      </c>
      <c r="B3999" s="71" t="s">
        <v>418</v>
      </c>
      <c r="C3999" t="s">
        <v>13</v>
      </c>
      <c r="D3999" s="71" t="s">
        <v>202</v>
      </c>
      <c r="E3999" s="70">
        <f t="shared" si="19"/>
        <v>12338</v>
      </c>
      <c r="F3999" s="70" t="s">
        <v>427</v>
      </c>
      <c r="G3999" s="75" t="s">
        <v>428</v>
      </c>
    </row>
    <row r="4000" spans="1:7">
      <c r="A4000" s="71">
        <v>2010</v>
      </c>
      <c r="B4000" s="71" t="s">
        <v>418</v>
      </c>
      <c r="C4000" t="s">
        <v>14</v>
      </c>
      <c r="D4000" s="71" t="s">
        <v>202</v>
      </c>
      <c r="E4000" s="70">
        <f t="shared" si="19"/>
        <v>0</v>
      </c>
      <c r="F4000" s="70" t="s">
        <v>427</v>
      </c>
      <c r="G4000" s="75" t="s">
        <v>431</v>
      </c>
    </row>
    <row r="4001" spans="1:7">
      <c r="A4001" s="71">
        <v>2010</v>
      </c>
      <c r="B4001" s="71" t="s">
        <v>418</v>
      </c>
      <c r="C4001" t="s">
        <v>15</v>
      </c>
      <c r="D4001" s="71" t="s">
        <v>202</v>
      </c>
      <c r="E4001" s="70">
        <f t="shared" si="19"/>
        <v>0</v>
      </c>
      <c r="F4001" s="70" t="s">
        <v>427</v>
      </c>
      <c r="G4001" s="75" t="s">
        <v>431</v>
      </c>
    </row>
    <row r="4002" spans="1:7">
      <c r="A4002" s="71">
        <v>2010</v>
      </c>
      <c r="B4002" s="71" t="s">
        <v>418</v>
      </c>
      <c r="C4002" t="s">
        <v>16</v>
      </c>
      <c r="D4002" s="71" t="s">
        <v>202</v>
      </c>
      <c r="E4002" s="70">
        <f t="shared" si="19"/>
        <v>0</v>
      </c>
      <c r="F4002" s="70" t="s">
        <v>427</v>
      </c>
      <c r="G4002" s="75" t="s">
        <v>431</v>
      </c>
    </row>
    <row r="4003" spans="1:7">
      <c r="A4003" s="71">
        <v>2010</v>
      </c>
      <c r="B4003" s="71" t="s">
        <v>418</v>
      </c>
      <c r="C4003" t="s">
        <v>17</v>
      </c>
      <c r="D4003" s="71" t="s">
        <v>202</v>
      </c>
      <c r="E4003" s="70">
        <f t="shared" si="19"/>
        <v>157</v>
      </c>
      <c r="F4003" s="70" t="s">
        <v>427</v>
      </c>
      <c r="G4003" s="75" t="s">
        <v>428</v>
      </c>
    </row>
    <row r="4004" spans="1:7">
      <c r="A4004" s="71">
        <v>2010</v>
      </c>
      <c r="B4004" s="71" t="s">
        <v>418</v>
      </c>
      <c r="C4004" t="s">
        <v>18</v>
      </c>
      <c r="D4004" s="71" t="s">
        <v>202</v>
      </c>
      <c r="E4004" s="70">
        <f t="shared" si="19"/>
        <v>93</v>
      </c>
      <c r="F4004" s="70" t="s">
        <v>432</v>
      </c>
      <c r="G4004" s="75" t="s">
        <v>430</v>
      </c>
    </row>
    <row r="4005" spans="1:7">
      <c r="A4005" s="71">
        <v>2010</v>
      </c>
      <c r="B4005" s="71" t="s">
        <v>418</v>
      </c>
      <c r="C4005" t="s">
        <v>19</v>
      </c>
      <c r="D4005" s="71" t="s">
        <v>202</v>
      </c>
      <c r="E4005" s="70">
        <f t="shared" si="19"/>
        <v>347</v>
      </c>
      <c r="F4005" s="70" t="s">
        <v>427</v>
      </c>
      <c r="G4005" s="75" t="s">
        <v>430</v>
      </c>
    </row>
    <row r="4006" spans="1:7">
      <c r="A4006" s="71">
        <v>2010</v>
      </c>
      <c r="B4006" s="71" t="s">
        <v>418</v>
      </c>
      <c r="C4006" t="s">
        <v>20</v>
      </c>
      <c r="D4006" s="71" t="s">
        <v>202</v>
      </c>
      <c r="E4006" s="70">
        <f t="shared" si="19"/>
        <v>283</v>
      </c>
      <c r="F4006" s="70" t="s">
        <v>432</v>
      </c>
      <c r="G4006" s="75" t="s">
        <v>430</v>
      </c>
    </row>
    <row r="4007" spans="1:7">
      <c r="A4007" s="71">
        <v>2010</v>
      </c>
      <c r="B4007" s="71" t="s">
        <v>418</v>
      </c>
      <c r="C4007" t="s">
        <v>21</v>
      </c>
      <c r="D4007" s="71" t="s">
        <v>202</v>
      </c>
      <c r="E4007" s="70">
        <f t="shared" si="19"/>
        <v>257</v>
      </c>
      <c r="F4007" s="70" t="s">
        <v>434</v>
      </c>
      <c r="G4007" s="75" t="s">
        <v>422</v>
      </c>
    </row>
    <row r="4008" spans="1:7">
      <c r="A4008" s="71">
        <v>2010</v>
      </c>
      <c r="B4008" s="71" t="s">
        <v>418</v>
      </c>
      <c r="C4008" t="s">
        <v>421</v>
      </c>
      <c r="D4008" s="71" t="s">
        <v>202</v>
      </c>
      <c r="E4008" s="70">
        <f t="shared" si="19"/>
        <v>28932</v>
      </c>
      <c r="F4008" s="70" t="s">
        <v>427</v>
      </c>
      <c r="G4008" s="75" t="s">
        <v>433</v>
      </c>
    </row>
    <row r="4009" spans="1:7">
      <c r="A4009" s="71">
        <v>2010</v>
      </c>
      <c r="B4009" s="71" t="s">
        <v>418</v>
      </c>
      <c r="C4009" t="s">
        <v>22</v>
      </c>
      <c r="D4009" s="71" t="s">
        <v>202</v>
      </c>
      <c r="E4009" s="70">
        <f t="shared" si="19"/>
        <v>11274</v>
      </c>
      <c r="F4009" s="70" t="s">
        <v>427</v>
      </c>
      <c r="G4009" s="75" t="s">
        <v>433</v>
      </c>
    </row>
    <row r="4010" spans="1:7">
      <c r="A4010" s="71">
        <v>2010</v>
      </c>
      <c r="B4010" s="71" t="s">
        <v>418</v>
      </c>
      <c r="C4010" t="s">
        <v>23</v>
      </c>
      <c r="D4010" s="71" t="s">
        <v>202</v>
      </c>
      <c r="E4010" s="70">
        <f t="shared" si="19"/>
        <v>17658</v>
      </c>
      <c r="F4010" s="70" t="s">
        <v>427</v>
      </c>
      <c r="G4010" s="75" t="s">
        <v>433</v>
      </c>
    </row>
    <row r="4011" spans="1:7">
      <c r="A4011" s="71">
        <v>2010</v>
      </c>
      <c r="B4011" s="71" t="s">
        <v>418</v>
      </c>
      <c r="C4011" t="s">
        <v>24</v>
      </c>
      <c r="D4011" s="71" t="s">
        <v>202</v>
      </c>
      <c r="E4011" s="70">
        <f t="shared" si="19"/>
        <v>1950</v>
      </c>
      <c r="F4011" s="70" t="s">
        <v>435</v>
      </c>
      <c r="G4011" s="75" t="s">
        <v>436</v>
      </c>
    </row>
    <row r="4012" spans="1:7">
      <c r="A4012" s="71">
        <v>2010</v>
      </c>
      <c r="B4012" s="71" t="s">
        <v>418</v>
      </c>
      <c r="C4012" t="s">
        <v>25</v>
      </c>
      <c r="D4012" s="71" t="s">
        <v>202</v>
      </c>
      <c r="E4012" s="70">
        <f t="shared" si="19"/>
        <v>244</v>
      </c>
      <c r="F4012" s="70" t="s">
        <v>434</v>
      </c>
      <c r="G4012" s="75" t="s">
        <v>437</v>
      </c>
    </row>
    <row r="4013" spans="1:7">
      <c r="A4013" s="71">
        <v>2010</v>
      </c>
      <c r="B4013" s="71" t="s">
        <v>418</v>
      </c>
      <c r="C4013" t="s">
        <v>26</v>
      </c>
      <c r="D4013" s="71" t="s">
        <v>202</v>
      </c>
      <c r="E4013" s="70">
        <f t="shared" si="19"/>
        <v>2498</v>
      </c>
      <c r="F4013" s="70" t="s">
        <v>427</v>
      </c>
      <c r="G4013" s="75" t="s">
        <v>69</v>
      </c>
    </row>
    <row r="4014" spans="1:7">
      <c r="A4014" s="71">
        <v>2010</v>
      </c>
      <c r="B4014" s="71" t="s">
        <v>418</v>
      </c>
      <c r="C4014" t="s">
        <v>27</v>
      </c>
      <c r="D4014" s="71" t="s">
        <v>202</v>
      </c>
      <c r="E4014" s="70">
        <f t="shared" si="19"/>
        <v>9477</v>
      </c>
      <c r="F4014" s="70" t="s">
        <v>427</v>
      </c>
      <c r="G4014" s="75" t="s">
        <v>69</v>
      </c>
    </row>
    <row r="4015" spans="1:7">
      <c r="A4015" s="71">
        <v>2010</v>
      </c>
      <c r="B4015" s="71" t="s">
        <v>418</v>
      </c>
      <c r="C4015" t="s">
        <v>28</v>
      </c>
      <c r="D4015" s="71" t="s">
        <v>202</v>
      </c>
      <c r="E4015" s="70">
        <f t="shared" si="19"/>
        <v>0</v>
      </c>
      <c r="F4015" s="70" t="s">
        <v>422</v>
      </c>
      <c r="G4015" s="76" t="s">
        <v>422</v>
      </c>
    </row>
    <row r="4016" spans="1:7">
      <c r="A4016" s="71">
        <v>2010</v>
      </c>
      <c r="B4016" s="71" t="s">
        <v>418</v>
      </c>
      <c r="C4016" t="s">
        <v>29</v>
      </c>
      <c r="D4016" s="71" t="s">
        <v>202</v>
      </c>
      <c r="E4016" s="70">
        <f t="shared" si="19"/>
        <v>0</v>
      </c>
      <c r="F4016" s="70" t="s">
        <v>422</v>
      </c>
      <c r="G4016" s="76" t="s">
        <v>422</v>
      </c>
    </row>
    <row r="4017" spans="1:7">
      <c r="A4017" s="71">
        <v>2010</v>
      </c>
      <c r="B4017" s="71" t="s">
        <v>418</v>
      </c>
      <c r="C4017" t="s">
        <v>30</v>
      </c>
      <c r="D4017" s="71" t="s">
        <v>202</v>
      </c>
      <c r="E4017" s="70">
        <f t="shared" si="19"/>
        <v>0</v>
      </c>
      <c r="F4017" s="70" t="s">
        <v>422</v>
      </c>
      <c r="G4017" s="76" t="s">
        <v>422</v>
      </c>
    </row>
    <row r="4018" spans="1:7">
      <c r="A4018" s="71">
        <v>2010</v>
      </c>
      <c r="B4018" s="71" t="s">
        <v>418</v>
      </c>
      <c r="C4018" t="s">
        <v>31</v>
      </c>
      <c r="D4018" s="71" t="s">
        <v>202</v>
      </c>
      <c r="E4018" s="70">
        <f t="shared" si="19"/>
        <v>0</v>
      </c>
      <c r="F4018" s="70" t="s">
        <v>422</v>
      </c>
      <c r="G4018" s="76" t="s">
        <v>422</v>
      </c>
    </row>
    <row r="4019" spans="1:7">
      <c r="A4019" s="71">
        <v>2010</v>
      </c>
      <c r="B4019" s="71" t="s">
        <v>418</v>
      </c>
      <c r="C4019" t="s">
        <v>32</v>
      </c>
      <c r="D4019" s="71" t="s">
        <v>202</v>
      </c>
      <c r="E4019" s="70">
        <f t="shared" si="19"/>
        <v>0</v>
      </c>
      <c r="F4019" s="70" t="s">
        <v>422</v>
      </c>
      <c r="G4019" s="76" t="s">
        <v>422</v>
      </c>
    </row>
    <row r="4020" spans="1:7">
      <c r="A4020" s="71">
        <v>2010</v>
      </c>
      <c r="B4020" s="71" t="s">
        <v>418</v>
      </c>
      <c r="C4020" t="s">
        <v>33</v>
      </c>
      <c r="D4020" s="71" t="s">
        <v>202</v>
      </c>
      <c r="E4020" s="70">
        <f t="shared" si="19"/>
        <v>0</v>
      </c>
      <c r="F4020" s="70" t="s">
        <v>422</v>
      </c>
      <c r="G4020" s="76" t="s">
        <v>422</v>
      </c>
    </row>
    <row r="4021" spans="1:7">
      <c r="A4021" s="71">
        <v>2010</v>
      </c>
      <c r="B4021" s="71" t="s">
        <v>418</v>
      </c>
      <c r="C4021" t="s">
        <v>34</v>
      </c>
      <c r="D4021" s="71" t="s">
        <v>202</v>
      </c>
      <c r="E4021" s="70">
        <f t="shared" si="19"/>
        <v>473</v>
      </c>
      <c r="F4021" s="70" t="s">
        <v>432</v>
      </c>
      <c r="G4021" s="76" t="s">
        <v>443</v>
      </c>
    </row>
    <row r="4022" spans="1:7">
      <c r="A4022" s="71">
        <v>2010</v>
      </c>
      <c r="B4022" s="71" t="s">
        <v>418</v>
      </c>
      <c r="C4022" t="s">
        <v>35</v>
      </c>
      <c r="D4022" s="71" t="s">
        <v>202</v>
      </c>
      <c r="E4022" s="70">
        <f t="shared" si="19"/>
        <v>0</v>
      </c>
      <c r="F4022" s="70" t="s">
        <v>432</v>
      </c>
      <c r="G4022" s="75" t="s">
        <v>439</v>
      </c>
    </row>
    <row r="4023" spans="1:7">
      <c r="A4023" s="71">
        <v>2010</v>
      </c>
      <c r="B4023" s="71" t="s">
        <v>418</v>
      </c>
      <c r="C4023" t="s">
        <v>36</v>
      </c>
      <c r="D4023" s="71" t="s">
        <v>202</v>
      </c>
      <c r="E4023" s="70">
        <f t="shared" si="19"/>
        <v>0</v>
      </c>
      <c r="F4023" s="70" t="s">
        <v>432</v>
      </c>
      <c r="G4023" s="75" t="s">
        <v>439</v>
      </c>
    </row>
    <row r="4024" spans="1:7">
      <c r="A4024" s="71">
        <v>2010</v>
      </c>
      <c r="B4024" s="71" t="s">
        <v>418</v>
      </c>
      <c r="C4024" t="s">
        <v>37</v>
      </c>
      <c r="D4024" s="71" t="s">
        <v>202</v>
      </c>
      <c r="E4024" s="70">
        <f t="shared" si="19"/>
        <v>0</v>
      </c>
      <c r="F4024" s="70" t="s">
        <v>432</v>
      </c>
      <c r="G4024" s="75" t="s">
        <v>439</v>
      </c>
    </row>
    <row r="4025" spans="1:7">
      <c r="A4025" s="71">
        <v>2010</v>
      </c>
      <c r="B4025" s="71" t="s">
        <v>418</v>
      </c>
      <c r="C4025" t="s">
        <v>38</v>
      </c>
      <c r="D4025" s="71" t="s">
        <v>202</v>
      </c>
      <c r="E4025" s="70">
        <f t="shared" si="19"/>
        <v>0</v>
      </c>
      <c r="F4025" s="70" t="s">
        <v>432</v>
      </c>
      <c r="G4025" s="75" t="s">
        <v>440</v>
      </c>
    </row>
    <row r="4026" spans="1:7">
      <c r="A4026" s="71">
        <v>2010</v>
      </c>
      <c r="B4026" s="71" t="s">
        <v>418</v>
      </c>
      <c r="C4026" t="s">
        <v>39</v>
      </c>
      <c r="D4026" s="71" t="s">
        <v>202</v>
      </c>
      <c r="E4026" s="70">
        <f t="shared" si="19"/>
        <v>0</v>
      </c>
      <c r="F4026" s="70" t="s">
        <v>432</v>
      </c>
      <c r="G4026" s="75" t="s">
        <v>440</v>
      </c>
    </row>
    <row r="4027" spans="1:7">
      <c r="A4027" s="71">
        <v>2010</v>
      </c>
      <c r="B4027" s="71" t="s">
        <v>418</v>
      </c>
      <c r="C4027" t="s">
        <v>40</v>
      </c>
      <c r="D4027" s="71" t="s">
        <v>202</v>
      </c>
      <c r="E4027" s="70">
        <f t="shared" si="19"/>
        <v>0</v>
      </c>
      <c r="F4027" s="70" t="s">
        <v>432</v>
      </c>
      <c r="G4027" s="75" t="s">
        <v>440</v>
      </c>
    </row>
    <row r="4028" spans="1:7">
      <c r="A4028" s="71">
        <v>2010</v>
      </c>
      <c r="B4028" s="71" t="s">
        <v>418</v>
      </c>
      <c r="C4028" t="s">
        <v>208</v>
      </c>
      <c r="D4028" s="71" t="s">
        <v>202</v>
      </c>
      <c r="E4028" s="70">
        <f t="shared" si="19"/>
        <v>473</v>
      </c>
      <c r="F4028" s="70" t="s">
        <v>432</v>
      </c>
      <c r="G4028" s="75" t="s">
        <v>441</v>
      </c>
    </row>
    <row r="4029" spans="1:7">
      <c r="A4029" s="71">
        <v>2010</v>
      </c>
      <c r="B4029" s="71" t="s">
        <v>418</v>
      </c>
      <c r="C4029" t="s">
        <v>42</v>
      </c>
      <c r="D4029" s="71" t="s">
        <v>202</v>
      </c>
      <c r="E4029" s="70">
        <f t="shared" si="19"/>
        <v>161</v>
      </c>
      <c r="F4029" s="70" t="s">
        <v>432</v>
      </c>
      <c r="G4029" s="75" t="s">
        <v>237</v>
      </c>
    </row>
    <row r="4030" spans="1:7">
      <c r="A4030" s="71">
        <v>2010</v>
      </c>
      <c r="B4030" s="71" t="s">
        <v>418</v>
      </c>
      <c r="C4030" t="s">
        <v>43</v>
      </c>
      <c r="D4030" s="71" t="s">
        <v>202</v>
      </c>
      <c r="E4030" s="70">
        <f t="shared" si="19"/>
        <v>211</v>
      </c>
      <c r="F4030" s="70" t="s">
        <v>432</v>
      </c>
      <c r="G4030" s="75" t="s">
        <v>438</v>
      </c>
    </row>
    <row r="4031" spans="1:7">
      <c r="A4031" s="71">
        <v>2010</v>
      </c>
      <c r="B4031" s="71" t="s">
        <v>418</v>
      </c>
      <c r="C4031" t="s">
        <v>44</v>
      </c>
      <c r="D4031" s="71" t="s">
        <v>202</v>
      </c>
      <c r="E4031" s="70">
        <f t="shared" si="19"/>
        <v>119832</v>
      </c>
      <c r="F4031" s="70" t="s">
        <v>442</v>
      </c>
      <c r="G4031" s="75" t="s">
        <v>71</v>
      </c>
    </row>
    <row r="4032" spans="1:7">
      <c r="A4032" s="71">
        <v>2010</v>
      </c>
      <c r="B4032" s="71" t="s">
        <v>418</v>
      </c>
      <c r="C4032" t="s">
        <v>45</v>
      </c>
      <c r="D4032" s="71" t="s">
        <v>202</v>
      </c>
      <c r="E4032" s="70">
        <f t="shared" si="19"/>
        <v>0</v>
      </c>
      <c r="F4032" s="70" t="s">
        <v>422</v>
      </c>
      <c r="G4032" s="75" t="s">
        <v>422</v>
      </c>
    </row>
    <row r="4033" spans="1:7">
      <c r="A4033" s="71">
        <v>2010</v>
      </c>
      <c r="B4033" s="71" t="s">
        <v>418</v>
      </c>
      <c r="C4033" t="s">
        <v>46</v>
      </c>
      <c r="D4033" s="71" t="s">
        <v>202</v>
      </c>
      <c r="E4033" s="70">
        <f t="shared" si="19"/>
        <v>211678</v>
      </c>
      <c r="F4033" s="70" t="s">
        <v>425</v>
      </c>
      <c r="G4033" s="75" t="s">
        <v>426</v>
      </c>
    </row>
    <row r="4034" spans="1:7">
      <c r="A4034" s="71">
        <v>2011</v>
      </c>
      <c r="B4034" s="71" t="s">
        <v>418</v>
      </c>
      <c r="C4034" t="s">
        <v>5</v>
      </c>
      <c r="D4034" s="71" t="s">
        <v>202</v>
      </c>
      <c r="E4034" s="70">
        <f t="shared" si="19"/>
        <v>235200</v>
      </c>
      <c r="F4034" s="70"/>
    </row>
    <row r="4035" spans="1:7">
      <c r="A4035" s="71">
        <v>2011</v>
      </c>
      <c r="B4035" s="71" t="s">
        <v>418</v>
      </c>
      <c r="C4035" t="s">
        <v>6</v>
      </c>
      <c r="D4035" s="71" t="s">
        <v>202</v>
      </c>
      <c r="E4035" s="70">
        <f t="shared" si="19"/>
        <v>5091</v>
      </c>
      <c r="F4035" s="70" t="s">
        <v>425</v>
      </c>
      <c r="G4035" s="75" t="s">
        <v>426</v>
      </c>
    </row>
    <row r="4036" spans="1:7">
      <c r="A4036" s="71">
        <v>2011</v>
      </c>
      <c r="B4036" s="71" t="s">
        <v>418</v>
      </c>
      <c r="C4036" t="s">
        <v>7</v>
      </c>
      <c r="D4036" s="71" t="s">
        <v>202</v>
      </c>
      <c r="E4036" s="70">
        <f t="shared" si="19"/>
        <v>941</v>
      </c>
      <c r="F4036" s="70" t="s">
        <v>425</v>
      </c>
      <c r="G4036" s="75" t="s">
        <v>426</v>
      </c>
    </row>
    <row r="4037" spans="1:7">
      <c r="A4037" s="71">
        <v>2011</v>
      </c>
      <c r="B4037" s="71" t="s">
        <v>418</v>
      </c>
      <c r="C4037" t="s">
        <v>8</v>
      </c>
      <c r="D4037" s="71" t="s">
        <v>202</v>
      </c>
      <c r="E4037" s="70">
        <f t="shared" si="19"/>
        <v>2821</v>
      </c>
      <c r="F4037" s="70" t="s">
        <v>427</v>
      </c>
      <c r="G4037" s="75" t="s">
        <v>428</v>
      </c>
    </row>
    <row r="4038" spans="1:7">
      <c r="A4038" s="71">
        <v>2011</v>
      </c>
      <c r="B4038" s="71" t="s">
        <v>418</v>
      </c>
      <c r="C4038" t="s">
        <v>9</v>
      </c>
      <c r="D4038" s="71" t="s">
        <v>202</v>
      </c>
      <c r="E4038" s="70">
        <f t="shared" si="19"/>
        <v>26419</v>
      </c>
      <c r="F4038" s="70" t="s">
        <v>429</v>
      </c>
      <c r="G4038" s="75" t="s">
        <v>422</v>
      </c>
    </row>
    <row r="4039" spans="1:7">
      <c r="A4039" s="71">
        <v>2011</v>
      </c>
      <c r="B4039" s="71" t="s">
        <v>418</v>
      </c>
      <c r="C4039" t="s">
        <v>10</v>
      </c>
      <c r="D4039" s="71" t="s">
        <v>202</v>
      </c>
      <c r="E4039" s="70">
        <f t="shared" si="19"/>
        <v>13835</v>
      </c>
      <c r="F4039" s="70" t="s">
        <v>427</v>
      </c>
      <c r="G4039" s="75" t="s">
        <v>428</v>
      </c>
    </row>
    <row r="4040" spans="1:7">
      <c r="A4040" s="71">
        <v>2011</v>
      </c>
      <c r="B4040" s="71" t="s">
        <v>418</v>
      </c>
      <c r="C4040" t="s">
        <v>11</v>
      </c>
      <c r="D4040" s="71" t="s">
        <v>202</v>
      </c>
      <c r="E4040" s="70">
        <f t="shared" si="19"/>
        <v>0</v>
      </c>
      <c r="F4040" s="70" t="s">
        <v>427</v>
      </c>
      <c r="G4040" s="75" t="s">
        <v>428</v>
      </c>
    </row>
    <row r="4041" spans="1:7">
      <c r="A4041" s="71">
        <v>2011</v>
      </c>
      <c r="B4041" s="71" t="s">
        <v>418</v>
      </c>
      <c r="C4041" t="s">
        <v>13</v>
      </c>
      <c r="D4041" s="71" t="s">
        <v>202</v>
      </c>
      <c r="E4041" s="70">
        <f t="shared" si="19"/>
        <v>13835</v>
      </c>
      <c r="F4041" s="70" t="s">
        <v>427</v>
      </c>
      <c r="G4041" s="75" t="s">
        <v>428</v>
      </c>
    </row>
    <row r="4042" spans="1:7">
      <c r="A4042" s="71">
        <v>2011</v>
      </c>
      <c r="B4042" s="71" t="s">
        <v>418</v>
      </c>
      <c r="C4042" t="s">
        <v>14</v>
      </c>
      <c r="D4042" s="71" t="s">
        <v>202</v>
      </c>
      <c r="E4042" s="70">
        <f t="shared" si="19"/>
        <v>0</v>
      </c>
      <c r="F4042" s="70" t="s">
        <v>427</v>
      </c>
      <c r="G4042" s="75" t="s">
        <v>431</v>
      </c>
    </row>
    <row r="4043" spans="1:7">
      <c r="A4043" s="71">
        <v>2011</v>
      </c>
      <c r="B4043" s="71" t="s">
        <v>418</v>
      </c>
      <c r="C4043" t="s">
        <v>15</v>
      </c>
      <c r="D4043" s="71" t="s">
        <v>202</v>
      </c>
      <c r="E4043" s="70">
        <f t="shared" si="19"/>
        <v>0</v>
      </c>
      <c r="F4043" s="70" t="s">
        <v>427</v>
      </c>
      <c r="G4043" s="75" t="s">
        <v>431</v>
      </c>
    </row>
    <row r="4044" spans="1:7">
      <c r="A4044" s="71">
        <v>2011</v>
      </c>
      <c r="B4044" s="71" t="s">
        <v>418</v>
      </c>
      <c r="C4044" t="s">
        <v>16</v>
      </c>
      <c r="D4044" s="71" t="s">
        <v>202</v>
      </c>
      <c r="E4044" s="70">
        <f t="shared" si="19"/>
        <v>0</v>
      </c>
      <c r="F4044" s="70" t="s">
        <v>427</v>
      </c>
      <c r="G4044" s="75" t="s">
        <v>431</v>
      </c>
    </row>
    <row r="4045" spans="1:7">
      <c r="A4045" s="71">
        <v>2011</v>
      </c>
      <c r="B4045" s="71" t="s">
        <v>418</v>
      </c>
      <c r="C4045" t="s">
        <v>17</v>
      </c>
      <c r="D4045" s="71" t="s">
        <v>202</v>
      </c>
      <c r="E4045" s="70">
        <f t="shared" si="19"/>
        <v>163</v>
      </c>
      <c r="F4045" s="70" t="s">
        <v>427</v>
      </c>
      <c r="G4045" s="75" t="s">
        <v>428</v>
      </c>
    </row>
    <row r="4046" spans="1:7">
      <c r="A4046" s="71">
        <v>2011</v>
      </c>
      <c r="B4046" s="71" t="s">
        <v>418</v>
      </c>
      <c r="C4046" t="s">
        <v>18</v>
      </c>
      <c r="D4046" s="71" t="s">
        <v>202</v>
      </c>
      <c r="E4046" s="70">
        <f t="shared" si="19"/>
        <v>89</v>
      </c>
      <c r="F4046" s="70" t="s">
        <v>432</v>
      </c>
      <c r="G4046" s="75" t="s">
        <v>430</v>
      </c>
    </row>
    <row r="4047" spans="1:7">
      <c r="A4047" s="71">
        <v>2011</v>
      </c>
      <c r="B4047" s="71" t="s">
        <v>418</v>
      </c>
      <c r="C4047" t="s">
        <v>19</v>
      </c>
      <c r="D4047" s="71" t="s">
        <v>202</v>
      </c>
      <c r="E4047" s="70">
        <f t="shared" si="19"/>
        <v>288</v>
      </c>
      <c r="F4047" s="70" t="s">
        <v>427</v>
      </c>
      <c r="G4047" s="75" t="s">
        <v>430</v>
      </c>
    </row>
    <row r="4048" spans="1:7">
      <c r="A4048" s="71">
        <v>2011</v>
      </c>
      <c r="B4048" s="71" t="s">
        <v>418</v>
      </c>
      <c r="C4048" t="s">
        <v>20</v>
      </c>
      <c r="D4048" s="71" t="s">
        <v>202</v>
      </c>
      <c r="E4048" s="70">
        <f t="shared" si="19"/>
        <v>265</v>
      </c>
      <c r="F4048" s="70" t="s">
        <v>432</v>
      </c>
      <c r="G4048" s="75" t="s">
        <v>430</v>
      </c>
    </row>
    <row r="4049" spans="1:7">
      <c r="A4049" s="71">
        <v>2011</v>
      </c>
      <c r="B4049" s="71" t="s">
        <v>418</v>
      </c>
      <c r="C4049" t="s">
        <v>21</v>
      </c>
      <c r="D4049" s="71" t="s">
        <v>202</v>
      </c>
      <c r="E4049" s="70">
        <f t="shared" si="19"/>
        <v>238</v>
      </c>
      <c r="F4049" s="70" t="s">
        <v>434</v>
      </c>
      <c r="G4049" s="75" t="s">
        <v>422</v>
      </c>
    </row>
    <row r="4050" spans="1:7">
      <c r="A4050" s="71">
        <v>2011</v>
      </c>
      <c r="B4050" s="71" t="s">
        <v>418</v>
      </c>
      <c r="C4050" t="s">
        <v>421</v>
      </c>
      <c r="D4050" s="71" t="s">
        <v>202</v>
      </c>
      <c r="E4050" s="70">
        <f t="shared" si="19"/>
        <v>28525</v>
      </c>
      <c r="F4050" s="70" t="s">
        <v>427</v>
      </c>
      <c r="G4050" s="75" t="s">
        <v>433</v>
      </c>
    </row>
    <row r="4051" spans="1:7">
      <c r="A4051" s="71">
        <v>2011</v>
      </c>
      <c r="B4051" s="71" t="s">
        <v>418</v>
      </c>
      <c r="C4051" t="s">
        <v>22</v>
      </c>
      <c r="D4051" s="71" t="s">
        <v>202</v>
      </c>
      <c r="E4051" s="70">
        <f t="shared" si="19"/>
        <v>10749</v>
      </c>
      <c r="F4051" s="70" t="s">
        <v>427</v>
      </c>
      <c r="G4051" s="75" t="s">
        <v>433</v>
      </c>
    </row>
    <row r="4052" spans="1:7">
      <c r="A4052" s="71">
        <v>2011</v>
      </c>
      <c r="B4052" s="71" t="s">
        <v>418</v>
      </c>
      <c r="C4052" t="s">
        <v>23</v>
      </c>
      <c r="D4052" s="71" t="s">
        <v>202</v>
      </c>
      <c r="E4052" s="70">
        <f t="shared" si="19"/>
        <v>17776</v>
      </c>
      <c r="F4052" s="70" t="s">
        <v>427</v>
      </c>
      <c r="G4052" s="75" t="s">
        <v>433</v>
      </c>
    </row>
    <row r="4053" spans="1:7">
      <c r="A4053" s="71">
        <v>2011</v>
      </c>
      <c r="B4053" s="71" t="s">
        <v>418</v>
      </c>
      <c r="C4053" t="s">
        <v>24</v>
      </c>
      <c r="D4053" s="71" t="s">
        <v>202</v>
      </c>
      <c r="E4053" s="70">
        <f t="shared" si="19"/>
        <v>2084</v>
      </c>
      <c r="F4053" s="70" t="s">
        <v>435</v>
      </c>
      <c r="G4053" s="75" t="s">
        <v>436</v>
      </c>
    </row>
    <row r="4054" spans="1:7">
      <c r="A4054" s="71">
        <v>2011</v>
      </c>
      <c r="B4054" s="71" t="s">
        <v>418</v>
      </c>
      <c r="C4054" t="s">
        <v>25</v>
      </c>
      <c r="D4054" s="71" t="s">
        <v>202</v>
      </c>
      <c r="E4054" s="70">
        <f t="shared" si="19"/>
        <v>210</v>
      </c>
      <c r="F4054" s="70" t="s">
        <v>434</v>
      </c>
      <c r="G4054" s="75" t="s">
        <v>437</v>
      </c>
    </row>
    <row r="4055" spans="1:7">
      <c r="A4055" s="71">
        <v>2011</v>
      </c>
      <c r="B4055" s="71" t="s">
        <v>418</v>
      </c>
      <c r="C4055" t="s">
        <v>26</v>
      </c>
      <c r="D4055" s="71" t="s">
        <v>202</v>
      </c>
      <c r="E4055" s="70">
        <f t="shared" ref="E4055:E4075" si="20">IF(E2669="N/A","N/A",IF(E1283="N/A","N/A",E1283-E2669))</f>
        <v>2514</v>
      </c>
      <c r="F4055" s="70" t="s">
        <v>427</v>
      </c>
      <c r="G4055" s="75" t="s">
        <v>69</v>
      </c>
    </row>
    <row r="4056" spans="1:7">
      <c r="A4056" s="71">
        <v>2011</v>
      </c>
      <c r="B4056" s="71" t="s">
        <v>418</v>
      </c>
      <c r="C4056" t="s">
        <v>27</v>
      </c>
      <c r="D4056" s="71" t="s">
        <v>202</v>
      </c>
      <c r="E4056" s="70">
        <f t="shared" si="20"/>
        <v>9054</v>
      </c>
      <c r="F4056" s="70" t="s">
        <v>427</v>
      </c>
      <c r="G4056" s="75" t="s">
        <v>69</v>
      </c>
    </row>
    <row r="4057" spans="1:7">
      <c r="A4057" s="71">
        <v>2011</v>
      </c>
      <c r="B4057" s="71" t="s">
        <v>418</v>
      </c>
      <c r="C4057" t="s">
        <v>28</v>
      </c>
      <c r="D4057" s="71" t="s">
        <v>202</v>
      </c>
      <c r="E4057" s="70">
        <f t="shared" si="20"/>
        <v>0</v>
      </c>
      <c r="F4057" s="70" t="s">
        <v>422</v>
      </c>
      <c r="G4057" s="76" t="s">
        <v>422</v>
      </c>
    </row>
    <row r="4058" spans="1:7">
      <c r="A4058" s="71">
        <v>2011</v>
      </c>
      <c r="B4058" s="71" t="s">
        <v>418</v>
      </c>
      <c r="C4058" t="s">
        <v>29</v>
      </c>
      <c r="D4058" s="71" t="s">
        <v>202</v>
      </c>
      <c r="E4058" s="70">
        <f t="shared" si="20"/>
        <v>0</v>
      </c>
      <c r="F4058" s="70" t="s">
        <v>422</v>
      </c>
      <c r="G4058" s="76" t="s">
        <v>422</v>
      </c>
    </row>
    <row r="4059" spans="1:7">
      <c r="A4059" s="71">
        <v>2011</v>
      </c>
      <c r="B4059" s="71" t="s">
        <v>418</v>
      </c>
      <c r="C4059" t="s">
        <v>30</v>
      </c>
      <c r="D4059" s="71" t="s">
        <v>202</v>
      </c>
      <c r="E4059" s="70">
        <f t="shared" si="20"/>
        <v>0</v>
      </c>
      <c r="F4059" s="70" t="s">
        <v>422</v>
      </c>
      <c r="G4059" s="76" t="s">
        <v>422</v>
      </c>
    </row>
    <row r="4060" spans="1:7">
      <c r="A4060" s="71">
        <v>2011</v>
      </c>
      <c r="B4060" s="71" t="s">
        <v>418</v>
      </c>
      <c r="C4060" t="s">
        <v>31</v>
      </c>
      <c r="D4060" s="71" t="s">
        <v>202</v>
      </c>
      <c r="E4060" s="70">
        <f t="shared" si="20"/>
        <v>0</v>
      </c>
      <c r="F4060" s="70" t="s">
        <v>422</v>
      </c>
      <c r="G4060" s="76" t="s">
        <v>422</v>
      </c>
    </row>
    <row r="4061" spans="1:7">
      <c r="A4061" s="71">
        <v>2011</v>
      </c>
      <c r="B4061" s="71" t="s">
        <v>418</v>
      </c>
      <c r="C4061" t="s">
        <v>32</v>
      </c>
      <c r="D4061" s="71" t="s">
        <v>202</v>
      </c>
      <c r="E4061" s="70">
        <f t="shared" si="20"/>
        <v>0</v>
      </c>
      <c r="F4061" s="70" t="s">
        <v>422</v>
      </c>
      <c r="G4061" s="76" t="s">
        <v>422</v>
      </c>
    </row>
    <row r="4062" spans="1:7">
      <c r="A4062" s="71">
        <v>2011</v>
      </c>
      <c r="B4062" s="71" t="s">
        <v>418</v>
      </c>
      <c r="C4062" t="s">
        <v>33</v>
      </c>
      <c r="D4062" s="71" t="s">
        <v>202</v>
      </c>
      <c r="E4062" s="70">
        <f t="shared" si="20"/>
        <v>0</v>
      </c>
      <c r="F4062" s="70" t="s">
        <v>422</v>
      </c>
      <c r="G4062" s="76" t="s">
        <v>422</v>
      </c>
    </row>
    <row r="4063" spans="1:7">
      <c r="A4063" s="71">
        <v>2011</v>
      </c>
      <c r="B4063" s="71" t="s">
        <v>418</v>
      </c>
      <c r="C4063" t="s">
        <v>34</v>
      </c>
      <c r="D4063" s="71" t="s">
        <v>202</v>
      </c>
      <c r="E4063" s="70">
        <f t="shared" si="20"/>
        <v>493</v>
      </c>
      <c r="F4063" s="70" t="s">
        <v>432</v>
      </c>
      <c r="G4063" s="76" t="s">
        <v>443</v>
      </c>
    </row>
    <row r="4064" spans="1:7">
      <c r="A4064" s="71">
        <v>2011</v>
      </c>
      <c r="B4064" s="71" t="s">
        <v>418</v>
      </c>
      <c r="C4064" t="s">
        <v>35</v>
      </c>
      <c r="D4064" s="71" t="s">
        <v>202</v>
      </c>
      <c r="E4064" s="70">
        <f t="shared" si="20"/>
        <v>0</v>
      </c>
      <c r="F4064" s="70" t="s">
        <v>432</v>
      </c>
      <c r="G4064" s="75" t="s">
        <v>439</v>
      </c>
    </row>
    <row r="4065" spans="1:7">
      <c r="A4065" s="71">
        <v>2011</v>
      </c>
      <c r="B4065" s="71" t="s">
        <v>418</v>
      </c>
      <c r="C4065" t="s">
        <v>36</v>
      </c>
      <c r="D4065" s="71" t="s">
        <v>202</v>
      </c>
      <c r="E4065" s="70">
        <f t="shared" si="20"/>
        <v>0</v>
      </c>
      <c r="F4065" s="70" t="s">
        <v>432</v>
      </c>
      <c r="G4065" s="75" t="s">
        <v>439</v>
      </c>
    </row>
    <row r="4066" spans="1:7">
      <c r="A4066" s="71">
        <v>2011</v>
      </c>
      <c r="B4066" s="71" t="s">
        <v>418</v>
      </c>
      <c r="C4066" t="s">
        <v>37</v>
      </c>
      <c r="D4066" s="71" t="s">
        <v>202</v>
      </c>
      <c r="E4066" s="70">
        <f t="shared" si="20"/>
        <v>0</v>
      </c>
      <c r="F4066" s="70" t="s">
        <v>432</v>
      </c>
      <c r="G4066" s="75" t="s">
        <v>439</v>
      </c>
    </row>
    <row r="4067" spans="1:7">
      <c r="A4067" s="71">
        <v>2011</v>
      </c>
      <c r="B4067" s="71" t="s">
        <v>418</v>
      </c>
      <c r="C4067" t="s">
        <v>38</v>
      </c>
      <c r="D4067" s="71" t="s">
        <v>202</v>
      </c>
      <c r="E4067" s="70">
        <f t="shared" si="20"/>
        <v>0</v>
      </c>
      <c r="F4067" s="70" t="s">
        <v>432</v>
      </c>
      <c r="G4067" s="75" t="s">
        <v>440</v>
      </c>
    </row>
    <row r="4068" spans="1:7">
      <c r="A4068" s="71">
        <v>2011</v>
      </c>
      <c r="B4068" s="71" t="s">
        <v>418</v>
      </c>
      <c r="C4068" t="s">
        <v>39</v>
      </c>
      <c r="D4068" s="71" t="s">
        <v>202</v>
      </c>
      <c r="E4068" s="70">
        <f t="shared" si="20"/>
        <v>0</v>
      </c>
      <c r="F4068" s="70" t="s">
        <v>432</v>
      </c>
      <c r="G4068" s="75" t="s">
        <v>440</v>
      </c>
    </row>
    <row r="4069" spans="1:7">
      <c r="A4069" s="71">
        <v>2011</v>
      </c>
      <c r="B4069" s="71" t="s">
        <v>418</v>
      </c>
      <c r="C4069" t="s">
        <v>40</v>
      </c>
      <c r="D4069" s="71" t="s">
        <v>202</v>
      </c>
      <c r="E4069" s="70">
        <f t="shared" si="20"/>
        <v>0</v>
      </c>
      <c r="F4069" s="70" t="s">
        <v>432</v>
      </c>
      <c r="G4069" s="75" t="s">
        <v>440</v>
      </c>
    </row>
    <row r="4070" spans="1:7">
      <c r="A4070" s="71">
        <v>2011</v>
      </c>
      <c r="B4070" s="71" t="s">
        <v>418</v>
      </c>
      <c r="C4070" t="s">
        <v>208</v>
      </c>
      <c r="D4070" s="71" t="s">
        <v>202</v>
      </c>
      <c r="E4070" s="70">
        <f t="shared" si="20"/>
        <v>493</v>
      </c>
      <c r="F4070" s="70" t="s">
        <v>432</v>
      </c>
      <c r="G4070" s="75" t="s">
        <v>441</v>
      </c>
    </row>
    <row r="4071" spans="1:7">
      <c r="A4071" s="71">
        <v>2011</v>
      </c>
      <c r="B4071" s="71" t="s">
        <v>418</v>
      </c>
      <c r="C4071" t="s">
        <v>42</v>
      </c>
      <c r="D4071" s="71" t="s">
        <v>202</v>
      </c>
      <c r="E4071" s="70">
        <f t="shared" si="20"/>
        <v>161</v>
      </c>
      <c r="F4071" s="70" t="s">
        <v>432</v>
      </c>
      <c r="G4071" s="75" t="s">
        <v>237</v>
      </c>
    </row>
    <row r="4072" spans="1:7">
      <c r="A4072" s="71">
        <v>2011</v>
      </c>
      <c r="B4072" s="71" t="s">
        <v>418</v>
      </c>
      <c r="C4072" t="s">
        <v>43</v>
      </c>
      <c r="D4072" s="71" t="s">
        <v>202</v>
      </c>
      <c r="E4072" s="70">
        <f t="shared" si="20"/>
        <v>226</v>
      </c>
      <c r="F4072" s="70" t="s">
        <v>432</v>
      </c>
      <c r="G4072" s="75" t="s">
        <v>438</v>
      </c>
    </row>
    <row r="4073" spans="1:7">
      <c r="A4073" s="71">
        <v>2011</v>
      </c>
      <c r="B4073" s="71" t="s">
        <v>418</v>
      </c>
      <c r="C4073" t="s">
        <v>44</v>
      </c>
      <c r="D4073" s="71" t="s">
        <v>202</v>
      </c>
      <c r="E4073" s="70">
        <f t="shared" si="20"/>
        <v>115793</v>
      </c>
      <c r="F4073" s="70" t="s">
        <v>442</v>
      </c>
      <c r="G4073" s="75" t="s">
        <v>71</v>
      </c>
    </row>
    <row r="4074" spans="1:7">
      <c r="A4074" s="71">
        <v>2011</v>
      </c>
      <c r="B4074" s="71" t="s">
        <v>418</v>
      </c>
      <c r="C4074" t="s">
        <v>45</v>
      </c>
      <c r="D4074" s="71" t="s">
        <v>202</v>
      </c>
      <c r="E4074" s="70">
        <f t="shared" si="20"/>
        <v>0</v>
      </c>
      <c r="F4074" s="70" t="s">
        <v>422</v>
      </c>
      <c r="G4074" s="75" t="s">
        <v>422</v>
      </c>
    </row>
    <row r="4075" spans="1:7">
      <c r="A4075" s="71">
        <v>2011</v>
      </c>
      <c r="B4075" s="71" t="s">
        <v>418</v>
      </c>
      <c r="C4075" t="s">
        <v>46</v>
      </c>
      <c r="D4075" s="71" t="s">
        <v>202</v>
      </c>
      <c r="E4075" s="70">
        <f t="shared" si="20"/>
        <v>25990</v>
      </c>
      <c r="F4075" s="70" t="s">
        <v>425</v>
      </c>
      <c r="G4075" s="75" t="s">
        <v>426</v>
      </c>
    </row>
    <row r="4076" spans="1:7">
      <c r="C4076"/>
      <c r="E4076" s="70"/>
      <c r="F4076" s="70"/>
    </row>
    <row r="4077" spans="1:7">
      <c r="C4077"/>
      <c r="E4077" s="70"/>
      <c r="F4077" s="70"/>
    </row>
    <row r="4078" spans="1:7">
      <c r="C4078"/>
      <c r="E4078" s="70"/>
      <c r="F4078" s="70"/>
    </row>
    <row r="4079" spans="1:7">
      <c r="C4079"/>
      <c r="E4079" s="70"/>
      <c r="F4079" s="70"/>
    </row>
    <row r="4080" spans="1:7">
      <c r="C4080"/>
      <c r="E4080" s="70"/>
      <c r="F4080" s="70"/>
    </row>
    <row r="4081" spans="3:6">
      <c r="C4081"/>
      <c r="E4081" s="70"/>
      <c r="F4081" s="70"/>
    </row>
    <row r="4082" spans="3:6">
      <c r="C4082"/>
      <c r="E4082" s="70"/>
      <c r="F4082" s="70"/>
    </row>
    <row r="4083" spans="3:6">
      <c r="C4083"/>
      <c r="E4083" s="70"/>
      <c r="F4083" s="70"/>
    </row>
    <row r="4084" spans="3:6">
      <c r="C4084"/>
      <c r="E4084" s="70"/>
      <c r="F4084" s="70"/>
    </row>
    <row r="4085" spans="3:6">
      <c r="C4085"/>
      <c r="E4085" s="70"/>
      <c r="F4085" s="70"/>
    </row>
    <row r="4086" spans="3:6">
      <c r="C4086"/>
      <c r="E4086" s="70"/>
      <c r="F4086" s="70"/>
    </row>
    <row r="4087" spans="3:6">
      <c r="C4087"/>
      <c r="E4087" s="70"/>
      <c r="F4087" s="70"/>
    </row>
    <row r="4088" spans="3:6">
      <c r="C4088"/>
      <c r="E4088" s="70"/>
      <c r="F4088" s="70"/>
    </row>
    <row r="4089" spans="3:6">
      <c r="C4089"/>
      <c r="E4089" s="70"/>
      <c r="F4089" s="70"/>
    </row>
    <row r="4090" spans="3:6">
      <c r="C4090"/>
      <c r="E4090" s="70"/>
      <c r="F4090" s="70"/>
    </row>
    <row r="4091" spans="3:6">
      <c r="C4091"/>
      <c r="E4091" s="70"/>
      <c r="F4091" s="70"/>
    </row>
    <row r="4092" spans="3:6">
      <c r="C4092"/>
      <c r="E4092" s="70"/>
      <c r="F4092" s="70"/>
    </row>
    <row r="4093" spans="3:6">
      <c r="C4093"/>
      <c r="E4093" s="70"/>
      <c r="F4093" s="70"/>
    </row>
    <row r="4094" spans="3:6">
      <c r="C4094"/>
      <c r="E4094" s="70"/>
      <c r="F4094" s="70"/>
    </row>
    <row r="4095" spans="3:6">
      <c r="C4095"/>
      <c r="E4095" s="70"/>
      <c r="F4095" s="70"/>
    </row>
    <row r="4096" spans="3:6">
      <c r="C4096"/>
      <c r="E4096" s="70"/>
      <c r="F4096" s="70"/>
    </row>
    <row r="4097" spans="3:7">
      <c r="C4097"/>
      <c r="E4097" s="70"/>
      <c r="F4097" s="70"/>
    </row>
    <row r="4098" spans="3:7">
      <c r="C4098"/>
      <c r="E4098" s="70"/>
      <c r="F4098" s="70"/>
    </row>
    <row r="4099" spans="3:7">
      <c r="C4099"/>
      <c r="E4099" s="70"/>
      <c r="F4099" s="70"/>
      <c r="G4099" s="76"/>
    </row>
    <row r="4100" spans="3:7">
      <c r="C4100"/>
      <c r="E4100" s="70"/>
      <c r="F4100" s="70"/>
      <c r="G4100" s="76"/>
    </row>
    <row r="4101" spans="3:7">
      <c r="C4101"/>
      <c r="E4101" s="70"/>
      <c r="F4101" s="70"/>
      <c r="G4101" s="76"/>
    </row>
    <row r="4102" spans="3:7">
      <c r="C4102"/>
      <c r="E4102" s="70"/>
      <c r="F4102" s="70"/>
      <c r="G4102" s="76"/>
    </row>
    <row r="4103" spans="3:7">
      <c r="C4103"/>
      <c r="E4103" s="70"/>
      <c r="F4103" s="70"/>
      <c r="G4103" s="76"/>
    </row>
    <row r="4104" spans="3:7">
      <c r="C4104"/>
      <c r="E4104" s="70"/>
      <c r="F4104" s="70"/>
      <c r="G4104" s="76"/>
    </row>
    <row r="4105" spans="3:7">
      <c r="C4105"/>
      <c r="E4105" s="70"/>
      <c r="F4105" s="70"/>
      <c r="G4105" s="76"/>
    </row>
    <row r="4106" spans="3:7">
      <c r="C4106"/>
      <c r="E4106" s="70"/>
      <c r="F4106" s="70"/>
    </row>
    <row r="4107" spans="3:7">
      <c r="C4107"/>
      <c r="E4107" s="70"/>
      <c r="F4107" s="70"/>
    </row>
    <row r="4108" spans="3:7">
      <c r="C4108"/>
      <c r="E4108" s="70"/>
      <c r="F4108" s="70"/>
    </row>
    <row r="4109" spans="3:7">
      <c r="C4109"/>
      <c r="E4109" s="70"/>
      <c r="F4109" s="70"/>
    </row>
    <row r="4110" spans="3:7">
      <c r="C4110"/>
      <c r="E4110" s="70"/>
      <c r="F4110" s="70"/>
    </row>
    <row r="4111" spans="3:7">
      <c r="C4111"/>
      <c r="E4111" s="70"/>
      <c r="F4111" s="70"/>
    </row>
    <row r="4112" spans="3:7">
      <c r="C4112"/>
      <c r="E4112" s="70"/>
      <c r="F4112" s="70"/>
    </row>
    <row r="4113" spans="3:6">
      <c r="C4113"/>
      <c r="E4113" s="70"/>
      <c r="F4113" s="70"/>
    </row>
    <row r="4114" spans="3:6">
      <c r="C4114"/>
      <c r="E4114" s="70"/>
      <c r="F4114" s="70"/>
    </row>
    <row r="4115" spans="3:6">
      <c r="C4115"/>
      <c r="E4115" s="70"/>
      <c r="F4115" s="70"/>
    </row>
    <row r="4116" spans="3:6">
      <c r="C4116"/>
      <c r="E4116" s="70"/>
      <c r="F4116" s="70"/>
    </row>
    <row r="4117" spans="3:6">
      <c r="C4117"/>
      <c r="E4117" s="70"/>
      <c r="F4117" s="70"/>
    </row>
    <row r="4118" spans="3:6">
      <c r="C4118"/>
      <c r="E4118" s="70"/>
      <c r="F4118" s="70"/>
    </row>
    <row r="4119" spans="3:6">
      <c r="C4119"/>
      <c r="E4119" s="70"/>
      <c r="F4119" s="70"/>
    </row>
    <row r="4120" spans="3:6">
      <c r="C4120"/>
      <c r="E4120" s="70"/>
      <c r="F4120" s="70"/>
    </row>
    <row r="4121" spans="3:6">
      <c r="C4121"/>
      <c r="E4121" s="70"/>
      <c r="F4121" s="70"/>
    </row>
    <row r="4122" spans="3:6">
      <c r="C4122"/>
      <c r="E4122" s="70"/>
      <c r="F4122" s="70"/>
    </row>
    <row r="4123" spans="3:6">
      <c r="C4123"/>
      <c r="E4123" s="70"/>
      <c r="F4123" s="70"/>
    </row>
    <row r="4124" spans="3:6">
      <c r="C4124"/>
      <c r="E4124" s="70"/>
      <c r="F4124" s="70"/>
    </row>
    <row r="4125" spans="3:6">
      <c r="C4125"/>
      <c r="E4125" s="70"/>
      <c r="F4125" s="70"/>
    </row>
    <row r="4126" spans="3:6">
      <c r="C4126"/>
      <c r="E4126" s="70"/>
      <c r="F4126" s="70"/>
    </row>
    <row r="4127" spans="3:6">
      <c r="C4127"/>
      <c r="E4127" s="70"/>
      <c r="F4127" s="70"/>
    </row>
    <row r="4128" spans="3:6">
      <c r="C4128"/>
      <c r="E4128" s="70"/>
      <c r="F4128" s="70"/>
    </row>
    <row r="4129" spans="3:7">
      <c r="C4129"/>
      <c r="E4129" s="70"/>
      <c r="F4129" s="70"/>
    </row>
    <row r="4130" spans="3:7">
      <c r="C4130"/>
      <c r="E4130" s="70"/>
      <c r="F4130" s="70"/>
    </row>
    <row r="4131" spans="3:7">
      <c r="C4131"/>
      <c r="E4131" s="70"/>
      <c r="F4131" s="70"/>
    </row>
    <row r="4132" spans="3:7">
      <c r="C4132"/>
      <c r="E4132" s="70"/>
      <c r="F4132" s="70"/>
    </row>
    <row r="4133" spans="3:7">
      <c r="C4133"/>
      <c r="E4133" s="70"/>
      <c r="F4133" s="70"/>
    </row>
    <row r="4134" spans="3:7">
      <c r="C4134"/>
      <c r="E4134" s="70"/>
      <c r="F4134" s="70"/>
    </row>
    <row r="4135" spans="3:7">
      <c r="C4135"/>
      <c r="E4135" s="70"/>
      <c r="F4135" s="70"/>
    </row>
    <row r="4136" spans="3:7">
      <c r="C4136"/>
      <c r="E4136" s="70"/>
      <c r="F4136" s="70"/>
    </row>
    <row r="4137" spans="3:7">
      <c r="C4137"/>
      <c r="E4137" s="70"/>
      <c r="F4137" s="70"/>
    </row>
    <row r="4138" spans="3:7">
      <c r="C4138"/>
      <c r="E4138" s="70"/>
      <c r="F4138" s="70"/>
    </row>
    <row r="4139" spans="3:7">
      <c r="C4139"/>
      <c r="E4139" s="70"/>
      <c r="F4139" s="70"/>
    </row>
    <row r="4140" spans="3:7">
      <c r="C4140"/>
      <c r="E4140" s="70"/>
      <c r="F4140" s="70"/>
    </row>
    <row r="4141" spans="3:7">
      <c r="C4141"/>
      <c r="E4141" s="70"/>
      <c r="F4141" s="70"/>
      <c r="G4141" s="76"/>
    </row>
    <row r="4142" spans="3:7">
      <c r="C4142"/>
      <c r="E4142" s="70"/>
      <c r="F4142" s="70"/>
      <c r="G4142" s="76"/>
    </row>
    <row r="4143" spans="3:7">
      <c r="C4143"/>
      <c r="E4143" s="70"/>
      <c r="F4143" s="70"/>
      <c r="G4143" s="76"/>
    </row>
    <row r="4144" spans="3:7">
      <c r="C4144"/>
      <c r="E4144" s="70"/>
      <c r="F4144" s="70"/>
      <c r="G4144" s="76"/>
    </row>
    <row r="4145" spans="1:7">
      <c r="C4145"/>
      <c r="E4145" s="70"/>
      <c r="F4145" s="70"/>
      <c r="G4145" s="76"/>
    </row>
    <row r="4146" spans="1:7">
      <c r="C4146"/>
      <c r="E4146" s="70"/>
      <c r="F4146" s="70"/>
      <c r="G4146" s="76"/>
    </row>
    <row r="4147" spans="1:7">
      <c r="C4147"/>
      <c r="E4147" s="70"/>
      <c r="F4147" s="70"/>
      <c r="G4147" s="76"/>
    </row>
    <row r="4148" spans="1:7">
      <c r="C4148"/>
      <c r="E4148" s="70"/>
      <c r="F4148" s="70"/>
    </row>
    <row r="4149" spans="1:7">
      <c r="C4149"/>
      <c r="E4149" s="70"/>
      <c r="F4149" s="70"/>
    </row>
    <row r="4150" spans="1:7">
      <c r="C4150"/>
      <c r="E4150" s="70"/>
      <c r="F4150" s="70"/>
    </row>
    <row r="4151" spans="1:7">
      <c r="C4151"/>
      <c r="E4151" s="70"/>
      <c r="F4151" s="70"/>
    </row>
    <row r="4152" spans="1:7">
      <c r="C4152"/>
      <c r="E4152" s="70"/>
      <c r="F4152" s="70"/>
    </row>
    <row r="4153" spans="1:7">
      <c r="C4153"/>
      <c r="E4153" s="70"/>
      <c r="F4153" s="70"/>
    </row>
    <row r="4154" spans="1:7">
      <c r="C4154"/>
      <c r="E4154" s="70"/>
      <c r="F4154" s="70"/>
    </row>
    <row r="4155" spans="1:7">
      <c r="C4155"/>
      <c r="E4155" s="70"/>
      <c r="F4155" s="70"/>
    </row>
    <row r="4156" spans="1:7">
      <c r="C4156"/>
      <c r="E4156" s="70"/>
      <c r="F4156" s="70"/>
    </row>
    <row r="4157" spans="1:7">
      <c r="C4157"/>
      <c r="E4157" s="70"/>
      <c r="F4157" s="70"/>
    </row>
    <row r="4158" spans="1:7">
      <c r="C4158"/>
      <c r="E4158" s="70"/>
      <c r="F4158" s="70"/>
    </row>
    <row r="4159" spans="1:7">
      <c r="C4159"/>
      <c r="E4159" s="70"/>
      <c r="F4159" s="70"/>
    </row>
    <row r="4160" spans="1:7">
      <c r="A4160" s="71">
        <v>1980</v>
      </c>
      <c r="B4160" s="71" t="s">
        <v>298</v>
      </c>
      <c r="C4160" t="s">
        <v>5</v>
      </c>
      <c r="D4160" s="71" t="s">
        <v>3</v>
      </c>
      <c r="E4160" s="70">
        <f>IF('Total Employment'!FI$11&lt;0,"N/A",'Total Employment'!FI$11)</f>
        <v>3753106</v>
      </c>
      <c r="F4160" s="70"/>
    </row>
    <row r="4161" spans="1:7">
      <c r="A4161" s="71">
        <v>1980</v>
      </c>
      <c r="B4161" s="71" t="s">
        <v>298</v>
      </c>
      <c r="C4161" t="s">
        <v>6</v>
      </c>
      <c r="D4161" s="71" t="s">
        <v>3</v>
      </c>
      <c r="E4161" s="70">
        <f>IF('Total Employment'!FI$33&lt;0,"N/A",'Total Employment'!FI$33)</f>
        <v>121297</v>
      </c>
      <c r="F4161" s="70" t="s">
        <v>425</v>
      </c>
      <c r="G4161" s="75" t="s">
        <v>426</v>
      </c>
    </row>
    <row r="4162" spans="1:7">
      <c r="A4162" s="71">
        <v>1980</v>
      </c>
      <c r="B4162" s="71" t="s">
        <v>298</v>
      </c>
      <c r="C4162" t="s">
        <v>7</v>
      </c>
      <c r="D4162" s="71" t="s">
        <v>3</v>
      </c>
      <c r="E4162" s="70">
        <f>IF('Total Employment'!FI$37&lt;0,"N/A",'Total Employment'!FI$37)</f>
        <v>115928</v>
      </c>
      <c r="F4162" s="70" t="s">
        <v>425</v>
      </c>
      <c r="G4162" s="75" t="s">
        <v>426</v>
      </c>
    </row>
    <row r="4163" spans="1:7">
      <c r="A4163" s="71">
        <v>1980</v>
      </c>
      <c r="B4163" s="71" t="s">
        <v>298</v>
      </c>
      <c r="C4163" t="s">
        <v>8</v>
      </c>
      <c r="D4163" s="71" t="s">
        <v>3</v>
      </c>
      <c r="E4163" s="70" t="str">
        <f>IF('Total Employment'!FI$36&lt;0,"N/A",'Total Employment'!FI$36)</f>
        <v>N/A</v>
      </c>
      <c r="F4163" s="70" t="s">
        <v>427</v>
      </c>
      <c r="G4163" s="75" t="s">
        <v>428</v>
      </c>
    </row>
    <row r="4164" spans="1:7">
      <c r="A4164" s="71">
        <v>1980</v>
      </c>
      <c r="B4164" s="71" t="s">
        <v>298</v>
      </c>
      <c r="C4164" t="s">
        <v>9</v>
      </c>
      <c r="D4164" s="71" t="s">
        <v>3</v>
      </c>
      <c r="E4164" s="70">
        <f>IF('Total Employment'!FI$13&lt;0,"N/A",'Total Employment'!FI$13)</f>
        <v>0</v>
      </c>
      <c r="F4164" s="70" t="s">
        <v>429</v>
      </c>
      <c r="G4164" s="75" t="s">
        <v>422</v>
      </c>
    </row>
    <row r="4165" spans="1:7">
      <c r="A4165" s="71">
        <v>1980</v>
      </c>
      <c r="B4165" s="71" t="s">
        <v>298</v>
      </c>
      <c r="C4165" t="s">
        <v>10</v>
      </c>
      <c r="D4165" s="71" t="s">
        <v>3</v>
      </c>
      <c r="E4165" s="70">
        <f>IF('Total Employment'!FI$46&lt;0,"N/A",'Total Employment'!FI$46)</f>
        <v>73110</v>
      </c>
      <c r="F4165" s="70" t="s">
        <v>427</v>
      </c>
      <c r="G4165" s="75" t="s">
        <v>428</v>
      </c>
    </row>
    <row r="4166" spans="1:7">
      <c r="A4166" s="71">
        <v>1980</v>
      </c>
      <c r="B4166" s="71" t="s">
        <v>298</v>
      </c>
      <c r="C4166" t="s">
        <v>11</v>
      </c>
      <c r="D4166" s="71" t="s">
        <v>3</v>
      </c>
      <c r="E4166" s="70">
        <f>IF('Total Employment'!FI$47&lt;0,"N/A",'Total Employment'!FI$47)</f>
        <v>50360</v>
      </c>
      <c r="F4166" s="70" t="s">
        <v>427</v>
      </c>
      <c r="G4166" s="75" t="s">
        <v>428</v>
      </c>
    </row>
    <row r="4167" spans="1:7">
      <c r="A4167" s="71">
        <v>1980</v>
      </c>
      <c r="B4167" s="71" t="s">
        <v>298</v>
      </c>
      <c r="C4167" t="s">
        <v>13</v>
      </c>
      <c r="D4167" s="71" t="s">
        <v>3</v>
      </c>
      <c r="E4167" s="70">
        <f>IF(E4166="N/A","N/A",E4165-E4166)</f>
        <v>22750</v>
      </c>
      <c r="F4167" s="70" t="s">
        <v>427</v>
      </c>
      <c r="G4167" s="75" t="s">
        <v>428</v>
      </c>
    </row>
    <row r="4168" spans="1:7">
      <c r="A4168" s="71">
        <v>1980</v>
      </c>
      <c r="B4168" s="71" t="s">
        <v>298</v>
      </c>
      <c r="C4168" t="s">
        <v>14</v>
      </c>
      <c r="D4168" s="71" t="s">
        <v>3</v>
      </c>
      <c r="E4168" s="70">
        <f>IF('Total Employment'!FI$34&lt;0,"N/A",'Total Employment'!FI$34)</f>
        <v>0</v>
      </c>
      <c r="F4168" s="70" t="s">
        <v>427</v>
      </c>
      <c r="G4168" s="75" t="s">
        <v>444</v>
      </c>
    </row>
    <row r="4169" spans="1:7">
      <c r="A4169" s="71">
        <v>1980</v>
      </c>
      <c r="B4169" s="71" t="s">
        <v>298</v>
      </c>
      <c r="C4169" t="s">
        <v>15</v>
      </c>
      <c r="D4169" s="71" t="s">
        <v>3</v>
      </c>
      <c r="E4169" s="70">
        <f>IF('Total Employment'!FI$35&lt;0,"N/A",'Total Employment'!FI$35)</f>
        <v>0</v>
      </c>
      <c r="F4169" s="70" t="s">
        <v>427</v>
      </c>
      <c r="G4169" s="75" t="s">
        <v>444</v>
      </c>
    </row>
    <row r="4170" spans="1:7">
      <c r="A4170" s="71">
        <v>1980</v>
      </c>
      <c r="B4170" s="71" t="s">
        <v>298</v>
      </c>
      <c r="C4170" t="s">
        <v>16</v>
      </c>
      <c r="D4170" s="71" t="s">
        <v>3</v>
      </c>
      <c r="E4170" s="70">
        <f>IF(E4169="N/A","N/A",E4168-E4169)</f>
        <v>0</v>
      </c>
      <c r="F4170" s="70" t="s">
        <v>427</v>
      </c>
      <c r="G4170" s="75" t="s">
        <v>444</v>
      </c>
    </row>
    <row r="4171" spans="1:7">
      <c r="A4171" s="71">
        <v>1980</v>
      </c>
      <c r="B4171" s="71" t="s">
        <v>298</v>
      </c>
      <c r="C4171" t="s">
        <v>17</v>
      </c>
      <c r="D4171" s="71" t="s">
        <v>3</v>
      </c>
      <c r="E4171" s="70">
        <f>IF('Total Employment'!FI$16&lt;0,"N/A",'Total Employment'!FI$16)</f>
        <v>153086</v>
      </c>
      <c r="F4171" s="70" t="s">
        <v>427</v>
      </c>
      <c r="G4171" s="75" t="s">
        <v>428</v>
      </c>
    </row>
    <row r="4172" spans="1:7">
      <c r="A4172" s="71">
        <v>1980</v>
      </c>
      <c r="B4172" s="71" t="s">
        <v>298</v>
      </c>
      <c r="C4172" t="s">
        <v>18</v>
      </c>
      <c r="D4172" s="71" t="s">
        <v>3</v>
      </c>
      <c r="E4172" s="70">
        <f>IF('Total Employment'!FI$41&lt;0,"N/A",'Total Employment'!FI$41)</f>
        <v>258377</v>
      </c>
      <c r="F4172" s="70" t="s">
        <v>432</v>
      </c>
      <c r="G4172" s="75" t="s">
        <v>430</v>
      </c>
    </row>
    <row r="4173" spans="1:7">
      <c r="A4173" s="71">
        <v>1980</v>
      </c>
      <c r="B4173" s="71" t="s">
        <v>298</v>
      </c>
      <c r="C4173" t="s">
        <v>19</v>
      </c>
      <c r="D4173" s="71" t="s">
        <v>3</v>
      </c>
      <c r="E4173" s="70">
        <f>IF('Total Employment'!FI$15&lt;0,"N/A",'Total Employment'!FI$15)</f>
        <v>1732</v>
      </c>
      <c r="F4173" s="70" t="s">
        <v>442</v>
      </c>
      <c r="G4173" s="75" t="s">
        <v>62</v>
      </c>
    </row>
    <row r="4174" spans="1:7">
      <c r="A4174" s="71">
        <v>1980</v>
      </c>
      <c r="B4174" s="71" t="s">
        <v>298</v>
      </c>
      <c r="C4174" t="s">
        <v>20</v>
      </c>
      <c r="D4174" s="71" t="s">
        <v>3</v>
      </c>
      <c r="E4174" s="70">
        <f>IF('Total Employment'!FI$52&lt;0,"N/A",'Total Employment'!FI$52)</f>
        <v>4878</v>
      </c>
      <c r="F4174" s="70" t="s">
        <v>442</v>
      </c>
      <c r="G4174" s="75" t="s">
        <v>445</v>
      </c>
    </row>
    <row r="4175" spans="1:7">
      <c r="A4175" s="71">
        <v>1980</v>
      </c>
      <c r="B4175" s="71" t="s">
        <v>298</v>
      </c>
      <c r="C4175" t="s">
        <v>21</v>
      </c>
      <c r="D4175" s="71" t="s">
        <v>3</v>
      </c>
      <c r="E4175" s="70">
        <f>IF('Total Employment'!FI$48&lt;0,"N/A",'Total Employment'!FI$48)</f>
        <v>173909</v>
      </c>
      <c r="F4175" s="70" t="s">
        <v>434</v>
      </c>
      <c r="G4175" s="75" t="s">
        <v>422</v>
      </c>
    </row>
    <row r="4176" spans="1:7">
      <c r="A4176" s="71">
        <v>1980</v>
      </c>
      <c r="B4176" s="71" t="s">
        <v>298</v>
      </c>
      <c r="C4176" t="s">
        <v>421</v>
      </c>
      <c r="D4176" s="71" t="s">
        <v>3</v>
      </c>
      <c r="E4176" s="70">
        <f>IF('Total Employment'!FI$38&lt;0,"N/A",'Total Employment'!FI$38)</f>
        <v>690364</v>
      </c>
      <c r="F4176" s="70" t="s">
        <v>427</v>
      </c>
      <c r="G4176" s="75" t="s">
        <v>433</v>
      </c>
    </row>
    <row r="4177" spans="1:7">
      <c r="A4177" s="71">
        <v>1980</v>
      </c>
      <c r="B4177" s="71" t="s">
        <v>298</v>
      </c>
      <c r="C4177" t="s">
        <v>22</v>
      </c>
      <c r="D4177" s="71" t="s">
        <v>3</v>
      </c>
      <c r="E4177" s="70">
        <f>IF('Total Employment'!FI$39&lt;0,"N/A",'Total Employment'!FI$39)</f>
        <v>112643</v>
      </c>
      <c r="F4177" s="70" t="s">
        <v>427</v>
      </c>
      <c r="G4177" s="75" t="s">
        <v>433</v>
      </c>
    </row>
    <row r="4178" spans="1:7">
      <c r="A4178" s="71">
        <v>1980</v>
      </c>
      <c r="B4178" s="71" t="s">
        <v>298</v>
      </c>
      <c r="C4178" t="s">
        <v>23</v>
      </c>
      <c r="D4178" s="71" t="s">
        <v>3</v>
      </c>
      <c r="E4178" s="70">
        <f>IF('Total Employment'!FI$40&lt;0,"N/A",'Total Employment'!FI$40)</f>
        <v>577721</v>
      </c>
      <c r="F4178" s="70" t="s">
        <v>442</v>
      </c>
      <c r="G4178" s="75" t="s">
        <v>23</v>
      </c>
    </row>
    <row r="4179" spans="1:7">
      <c r="A4179" s="71">
        <v>1980</v>
      </c>
      <c r="B4179" s="71" t="s">
        <v>298</v>
      </c>
      <c r="C4179" t="s">
        <v>24</v>
      </c>
      <c r="D4179" s="71" t="s">
        <v>3</v>
      </c>
      <c r="E4179" s="70">
        <f>IF('Total Employment'!FI$32&lt;0,"N/A",'Total Employment'!FI$32)</f>
        <v>124352</v>
      </c>
      <c r="F4179" s="70" t="s">
        <v>446</v>
      </c>
      <c r="G4179" s="75" t="s">
        <v>422</v>
      </c>
    </row>
    <row r="4180" spans="1:7">
      <c r="A4180" s="71">
        <v>1980</v>
      </c>
      <c r="B4180" s="71" t="s">
        <v>298</v>
      </c>
      <c r="C4180" t="s">
        <v>25</v>
      </c>
      <c r="D4180" s="71" t="s">
        <v>3</v>
      </c>
      <c r="E4180" s="70">
        <f>IF('Total Employment'!FI$42&lt;0,"N/A",'Total Employment'!FI$42)</f>
        <v>0</v>
      </c>
      <c r="F4180" s="70" t="s">
        <v>434</v>
      </c>
      <c r="G4180" s="75" t="s">
        <v>437</v>
      </c>
    </row>
    <row r="4181" spans="1:7">
      <c r="A4181" s="71">
        <v>1980</v>
      </c>
      <c r="B4181" s="71" t="s">
        <v>298</v>
      </c>
      <c r="C4181" t="s">
        <v>26</v>
      </c>
      <c r="D4181" s="71" t="s">
        <v>3</v>
      </c>
      <c r="E4181" s="70">
        <f>IF('Total Employment'!FI$45&lt;0,"N/A",'Total Employment'!FI$45)</f>
        <v>0</v>
      </c>
      <c r="F4181" s="70" t="s">
        <v>427</v>
      </c>
      <c r="G4181" s="75" t="s">
        <v>69</v>
      </c>
    </row>
    <row r="4182" spans="1:7">
      <c r="A4182" s="71">
        <v>1980</v>
      </c>
      <c r="B4182" s="71" t="s">
        <v>298</v>
      </c>
      <c r="C4182" t="s">
        <v>27</v>
      </c>
      <c r="D4182" s="71" t="s">
        <v>3</v>
      </c>
      <c r="E4182" s="70">
        <f>IF('Total Employment'!FI$44&lt;0,"N/A",'Total Employment'!FI$44)</f>
        <v>191948</v>
      </c>
      <c r="F4182" s="70" t="s">
        <v>427</v>
      </c>
      <c r="G4182" s="75" t="s">
        <v>69</v>
      </c>
    </row>
    <row r="4183" spans="1:7">
      <c r="A4183" s="71">
        <v>1980</v>
      </c>
      <c r="B4183" s="71" t="s">
        <v>298</v>
      </c>
      <c r="C4183" t="s">
        <v>28</v>
      </c>
      <c r="D4183" s="71" t="s">
        <v>3</v>
      </c>
      <c r="E4183" s="70">
        <f>IF('Total Employment'!FI$51&lt;0,"N/A",'Total Employment'!FI$51)</f>
        <v>12</v>
      </c>
      <c r="F4183" s="70" t="s">
        <v>442</v>
      </c>
      <c r="G4183" s="73" t="s">
        <v>447</v>
      </c>
    </row>
    <row r="4184" spans="1:7">
      <c r="A4184" s="71">
        <v>1980</v>
      </c>
      <c r="B4184" s="71" t="s">
        <v>298</v>
      </c>
      <c r="C4184" t="s">
        <v>29</v>
      </c>
      <c r="D4184" s="71" t="s">
        <v>3</v>
      </c>
      <c r="E4184" s="70">
        <f>IF('Total Employment'!FI$50&lt;0,"N/A",'Total Employment'!FI$50)</f>
        <v>534</v>
      </c>
      <c r="F4184" s="70" t="s">
        <v>442</v>
      </c>
      <c r="G4184" s="73" t="s">
        <v>447</v>
      </c>
    </row>
    <row r="4185" spans="1:7">
      <c r="A4185" s="71">
        <v>1980</v>
      </c>
      <c r="B4185" s="71" t="s">
        <v>298</v>
      </c>
      <c r="C4185" t="s">
        <v>30</v>
      </c>
      <c r="D4185" s="71" t="s">
        <v>3</v>
      </c>
      <c r="E4185" s="70">
        <f>IF('Total Employment'!FI$56&lt;0,"N/A",'Total Employment'!FI$56)</f>
        <v>413</v>
      </c>
      <c r="F4185" s="70" t="s">
        <v>442</v>
      </c>
      <c r="G4185" s="76" t="s">
        <v>448</v>
      </c>
    </row>
    <row r="4186" spans="1:7">
      <c r="A4186" s="71">
        <v>1980</v>
      </c>
      <c r="B4186" s="71" t="s">
        <v>298</v>
      </c>
      <c r="C4186" t="s">
        <v>31</v>
      </c>
      <c r="D4186" s="71" t="s">
        <v>3</v>
      </c>
      <c r="E4186" s="70">
        <f>IF('Total Employment'!FI$57&lt;0,"N/A",'Total Employment'!FI$57)</f>
        <v>2843</v>
      </c>
      <c r="F4186" s="70" t="s">
        <v>442</v>
      </c>
      <c r="G4186" s="76" t="s">
        <v>449</v>
      </c>
    </row>
    <row r="4187" spans="1:7">
      <c r="A4187" s="71">
        <v>1980</v>
      </c>
      <c r="B4187" s="71" t="s">
        <v>298</v>
      </c>
      <c r="C4187" t="s">
        <v>32</v>
      </c>
      <c r="D4187" s="71" t="s">
        <v>3</v>
      </c>
      <c r="E4187" s="70">
        <f>IF('Total Employment'!FI$58&lt;0,"N/A",'Total Employment'!FI$58)</f>
        <v>0</v>
      </c>
      <c r="F4187" s="70" t="s">
        <v>442</v>
      </c>
      <c r="G4187" s="76" t="s">
        <v>449</v>
      </c>
    </row>
    <row r="4188" spans="1:7">
      <c r="A4188" s="71">
        <v>1980</v>
      </c>
      <c r="B4188" s="71" t="s">
        <v>298</v>
      </c>
      <c r="C4188" t="s">
        <v>33</v>
      </c>
      <c r="D4188" s="71" t="s">
        <v>3</v>
      </c>
      <c r="E4188" s="70">
        <f>IF('Total Employment'!FI$59&lt;0,"N/A",'Total Employment'!FI$59)</f>
        <v>13468</v>
      </c>
      <c r="F4188" s="70" t="s">
        <v>442</v>
      </c>
      <c r="G4188" s="76" t="s">
        <v>33</v>
      </c>
    </row>
    <row r="4189" spans="1:7">
      <c r="A4189" s="71">
        <v>1980</v>
      </c>
      <c r="B4189" s="71" t="s">
        <v>298</v>
      </c>
      <c r="C4189" t="s">
        <v>34</v>
      </c>
      <c r="D4189" s="71" t="s">
        <v>3</v>
      </c>
      <c r="E4189" s="70">
        <f>IF('Total Employment'!FI$17&lt;0,"N/A",'Total Employment'!FI$17)</f>
        <v>1599226</v>
      </c>
      <c r="F4189" s="70" t="s">
        <v>422</v>
      </c>
      <c r="G4189" s="76" t="s">
        <v>422</v>
      </c>
    </row>
    <row r="4190" spans="1:7">
      <c r="A4190" s="71">
        <v>1980</v>
      </c>
      <c r="B4190" s="71" t="s">
        <v>298</v>
      </c>
      <c r="C4190" t="s">
        <v>35</v>
      </c>
      <c r="D4190" s="71" t="s">
        <v>3</v>
      </c>
      <c r="E4190" s="70">
        <f>IF('Total Employment'!FI$18&lt;0,"N/A",'Total Employment'!FI$18)</f>
        <v>19708</v>
      </c>
      <c r="F4190" s="70" t="s">
        <v>432</v>
      </c>
      <c r="G4190" s="75" t="s">
        <v>439</v>
      </c>
    </row>
    <row r="4191" spans="1:7">
      <c r="A4191" s="71">
        <v>1980</v>
      </c>
      <c r="B4191" s="71" t="s">
        <v>298</v>
      </c>
      <c r="C4191" t="s">
        <v>36</v>
      </c>
      <c r="D4191" s="71" t="s">
        <v>3</v>
      </c>
      <c r="E4191" s="70">
        <f>IF('Total Employment'!FI$19&lt;0,"N/A",'Total Employment'!FI$19)</f>
        <v>14480</v>
      </c>
      <c r="F4191" s="70" t="s">
        <v>432</v>
      </c>
      <c r="G4191" s="75" t="s">
        <v>439</v>
      </c>
    </row>
    <row r="4192" spans="1:7">
      <c r="A4192" s="71">
        <v>1980</v>
      </c>
      <c r="B4192" s="71" t="s">
        <v>298</v>
      </c>
      <c r="C4192" t="s">
        <v>37</v>
      </c>
      <c r="D4192" s="71" t="s">
        <v>3</v>
      </c>
      <c r="E4192" s="70">
        <f>IF('Total Employment'!FI$20&lt;0,"N/A",'Total Employment'!FI$20)</f>
        <v>5228</v>
      </c>
      <c r="F4192" s="70" t="s">
        <v>432</v>
      </c>
      <c r="G4192" s="75" t="s">
        <v>439</v>
      </c>
    </row>
    <row r="4193" spans="1:7">
      <c r="A4193" s="71">
        <v>1980</v>
      </c>
      <c r="B4193" s="71" t="s">
        <v>298</v>
      </c>
      <c r="C4193" t="s">
        <v>38</v>
      </c>
      <c r="D4193" s="71" t="s">
        <v>3</v>
      </c>
      <c r="E4193" s="70">
        <f>IF('Total Employment'!FI$28&lt;0,"N/A",'Total Employment'!FI$28)</f>
        <v>1474326</v>
      </c>
      <c r="F4193" s="70" t="s">
        <v>432</v>
      </c>
      <c r="G4193" s="75" t="s">
        <v>440</v>
      </c>
    </row>
    <row r="4194" spans="1:7">
      <c r="A4194" s="71">
        <v>1980</v>
      </c>
      <c r="B4194" s="71" t="s">
        <v>298</v>
      </c>
      <c r="C4194" t="s">
        <v>39</v>
      </c>
      <c r="D4194" s="71" t="s">
        <v>3</v>
      </c>
      <c r="E4194" s="70">
        <f>IF('Total Employment'!FI$29&lt;0,"N/A",'Total Employment'!FI$29)</f>
        <v>452024</v>
      </c>
      <c r="F4194" s="70" t="s">
        <v>432</v>
      </c>
      <c r="G4194" s="75" t="s">
        <v>440</v>
      </c>
    </row>
    <row r="4195" spans="1:7">
      <c r="A4195" s="71">
        <v>1980</v>
      </c>
      <c r="B4195" s="71" t="s">
        <v>298</v>
      </c>
      <c r="C4195" t="s">
        <v>40</v>
      </c>
      <c r="D4195" s="71" t="s">
        <v>3</v>
      </c>
      <c r="E4195" s="70">
        <f>IF('Total Employment'!FI$30&lt;0,"N/A",'Total Employment'!FI$30)</f>
        <v>1022302</v>
      </c>
      <c r="F4195" s="70" t="s">
        <v>432</v>
      </c>
      <c r="G4195" s="75" t="s">
        <v>440</v>
      </c>
    </row>
    <row r="4196" spans="1:7">
      <c r="A4196" s="71">
        <v>1980</v>
      </c>
      <c r="B4196" s="71" t="s">
        <v>298</v>
      </c>
      <c r="C4196" t="s">
        <v>208</v>
      </c>
      <c r="D4196" s="71" t="s">
        <v>3</v>
      </c>
      <c r="E4196" s="70">
        <f>IF('Total Employment'!FI$31&lt;0,"N/A",'Total Employment'!FI$31)</f>
        <v>105192</v>
      </c>
      <c r="F4196" s="70" t="s">
        <v>432</v>
      </c>
      <c r="G4196" s="75" t="s">
        <v>441</v>
      </c>
    </row>
    <row r="4197" spans="1:7">
      <c r="A4197" s="71">
        <v>1980</v>
      </c>
      <c r="B4197" s="71" t="s">
        <v>298</v>
      </c>
      <c r="C4197" t="s">
        <v>42</v>
      </c>
      <c r="D4197" s="71" t="s">
        <v>3</v>
      </c>
      <c r="E4197" s="70">
        <f>IF('Total Employment'!FI$43&lt;0,"N/A",'Total Employment'!FI$43)</f>
        <v>0</v>
      </c>
      <c r="F4197" s="70" t="s">
        <v>432</v>
      </c>
      <c r="G4197" s="75" t="s">
        <v>237</v>
      </c>
    </row>
    <row r="4198" spans="1:7">
      <c r="A4198" s="71">
        <v>1980</v>
      </c>
      <c r="B4198" s="71" t="s">
        <v>298</v>
      </c>
      <c r="C4198" t="s">
        <v>43</v>
      </c>
      <c r="D4198" s="71" t="s">
        <v>3</v>
      </c>
      <c r="E4198" s="70">
        <f>IF('Total Employment'!FI$12&lt;0,"N/A",'Total Employment'!FI$12)</f>
        <v>0</v>
      </c>
      <c r="F4198" s="70" t="s">
        <v>432</v>
      </c>
      <c r="G4198" s="75" t="s">
        <v>438</v>
      </c>
    </row>
    <row r="4199" spans="1:7">
      <c r="A4199" s="71">
        <v>1980</v>
      </c>
      <c r="B4199" s="71" t="s">
        <v>298</v>
      </c>
      <c r="C4199" t="s">
        <v>44</v>
      </c>
      <c r="D4199" s="71" t="s">
        <v>3</v>
      </c>
      <c r="E4199" s="70">
        <f>IF('Total Employment'!FI$14&lt;0,"N/A",'Total Employment'!FI$14)</f>
        <v>0</v>
      </c>
      <c r="F4199" s="70" t="s">
        <v>442</v>
      </c>
      <c r="G4199" s="75" t="s">
        <v>71</v>
      </c>
    </row>
    <row r="4200" spans="1:7">
      <c r="A4200" s="71">
        <v>1980</v>
      </c>
      <c r="B4200" s="71" t="s">
        <v>298</v>
      </c>
      <c r="C4200" t="s">
        <v>45</v>
      </c>
      <c r="D4200" s="71" t="s">
        <v>3</v>
      </c>
      <c r="E4200" s="70">
        <f>IF('Total Employment'!FI$54&lt;0,"N/A",'Total Employment'!FI$54)</f>
        <v>16121</v>
      </c>
      <c r="F4200" s="70" t="s">
        <v>422</v>
      </c>
      <c r="G4200" s="75" t="s">
        <v>422</v>
      </c>
    </row>
    <row r="4201" spans="1:7">
      <c r="A4201" s="71">
        <v>1980</v>
      </c>
      <c r="B4201" s="71" t="s">
        <v>298</v>
      </c>
      <c r="C4201" t="s">
        <v>46</v>
      </c>
      <c r="D4201" s="71" t="s">
        <v>3</v>
      </c>
      <c r="E4201" s="70">
        <f>IF('Total Employment'!FI$53&lt;0,"N/A",'Total Employment'!FI$53)</f>
        <v>211508</v>
      </c>
      <c r="F4201" s="70" t="s">
        <v>425</v>
      </c>
      <c r="G4201" s="75" t="s">
        <v>426</v>
      </c>
    </row>
    <row r="4202" spans="1:7">
      <c r="A4202" s="71">
        <v>1981</v>
      </c>
      <c r="B4202" s="71" t="s">
        <v>298</v>
      </c>
      <c r="C4202" t="s">
        <v>5</v>
      </c>
      <c r="D4202" s="71" t="s">
        <v>3</v>
      </c>
      <c r="E4202" s="70">
        <f>IF('Total Employment'!FD$11&lt;0,"N/A",'Total Employment'!FD$11)</f>
        <v>3726085</v>
      </c>
      <c r="F4202" s="70"/>
    </row>
    <row r="4203" spans="1:7">
      <c r="A4203" s="71">
        <v>1981</v>
      </c>
      <c r="B4203" s="71" t="s">
        <v>298</v>
      </c>
      <c r="C4203" t="s">
        <v>6</v>
      </c>
      <c r="D4203" s="71" t="s">
        <v>3</v>
      </c>
      <c r="E4203" s="70">
        <f>IF('Total Employment'!FD$33&lt;0,"N/A",'Total Employment'!FD$33)</f>
        <v>126924</v>
      </c>
      <c r="F4203" s="70" t="s">
        <v>425</v>
      </c>
      <c r="G4203" s="75" t="s">
        <v>426</v>
      </c>
    </row>
    <row r="4204" spans="1:7">
      <c r="A4204" s="71">
        <v>1981</v>
      </c>
      <c r="B4204" s="71" t="s">
        <v>298</v>
      </c>
      <c r="C4204" t="s">
        <v>7</v>
      </c>
      <c r="D4204" s="71" t="s">
        <v>3</v>
      </c>
      <c r="E4204" s="70">
        <f>IF('Total Employment'!FD$37&lt;0,"N/A",'Total Employment'!FD$37)</f>
        <v>115871</v>
      </c>
      <c r="F4204" s="70" t="s">
        <v>425</v>
      </c>
      <c r="G4204" s="75" t="s">
        <v>426</v>
      </c>
    </row>
    <row r="4205" spans="1:7">
      <c r="A4205" s="71">
        <v>1981</v>
      </c>
      <c r="B4205" s="71" t="s">
        <v>298</v>
      </c>
      <c r="C4205" t="s">
        <v>8</v>
      </c>
      <c r="D4205" s="71" t="s">
        <v>3</v>
      </c>
      <c r="E4205" s="70" t="str">
        <f>IF('Total Employment'!FD$36&lt;0,"N/A",'Total Employment'!FD$36)</f>
        <v>N/A</v>
      </c>
      <c r="F4205" s="70" t="s">
        <v>427</v>
      </c>
      <c r="G4205" s="75" t="s">
        <v>428</v>
      </c>
    </row>
    <row r="4206" spans="1:7">
      <c r="A4206" s="71">
        <v>1981</v>
      </c>
      <c r="B4206" s="71" t="s">
        <v>298</v>
      </c>
      <c r="C4206" t="s">
        <v>9</v>
      </c>
      <c r="D4206" s="71" t="s">
        <v>3</v>
      </c>
      <c r="E4206" s="70">
        <f>IF('Total Employment'!FD$13&lt;0,"N/A",'Total Employment'!FD$13)</f>
        <v>0</v>
      </c>
      <c r="F4206" s="70" t="s">
        <v>429</v>
      </c>
      <c r="G4206" s="75" t="s">
        <v>422</v>
      </c>
    </row>
    <row r="4207" spans="1:7">
      <c r="A4207" s="71">
        <v>1981</v>
      </c>
      <c r="B4207" s="71" t="s">
        <v>298</v>
      </c>
      <c r="C4207" t="s">
        <v>10</v>
      </c>
      <c r="D4207" s="71" t="s">
        <v>3</v>
      </c>
      <c r="E4207" s="70">
        <f>IF('Total Employment'!FD$46&lt;0,"N/A",'Total Employment'!FD$46)</f>
        <v>73743</v>
      </c>
      <c r="F4207" s="70" t="s">
        <v>427</v>
      </c>
      <c r="G4207" s="75" t="s">
        <v>428</v>
      </c>
    </row>
    <row r="4208" spans="1:7">
      <c r="A4208" s="71">
        <v>1981</v>
      </c>
      <c r="B4208" s="71" t="s">
        <v>298</v>
      </c>
      <c r="C4208" t="s">
        <v>11</v>
      </c>
      <c r="D4208" s="71" t="s">
        <v>3</v>
      </c>
      <c r="E4208" s="70">
        <f>IF('Total Employment'!FD$47&lt;0,"N/A",'Total Employment'!FD$47)</f>
        <v>50793</v>
      </c>
      <c r="F4208" s="70" t="s">
        <v>427</v>
      </c>
      <c r="G4208" s="75" t="s">
        <v>428</v>
      </c>
    </row>
    <row r="4209" spans="1:7">
      <c r="A4209" s="71">
        <v>1981</v>
      </c>
      <c r="B4209" s="71" t="s">
        <v>298</v>
      </c>
      <c r="C4209" t="s">
        <v>13</v>
      </c>
      <c r="D4209" s="71" t="s">
        <v>3</v>
      </c>
      <c r="E4209" s="70">
        <f>IF(E4208="N/A","N/A",E4207-E4208)</f>
        <v>22950</v>
      </c>
      <c r="F4209" s="70" t="s">
        <v>427</v>
      </c>
      <c r="G4209" s="75" t="s">
        <v>428</v>
      </c>
    </row>
    <row r="4210" spans="1:7">
      <c r="A4210" s="71">
        <v>1981</v>
      </c>
      <c r="B4210" s="71" t="s">
        <v>298</v>
      </c>
      <c r="C4210" t="s">
        <v>14</v>
      </c>
      <c r="D4210" s="71" t="s">
        <v>3</v>
      </c>
      <c r="E4210" s="70">
        <f>IF('Total Employment'!FD$34&lt;0,"N/A",'Total Employment'!FD$34)</f>
        <v>0</v>
      </c>
      <c r="F4210" s="70" t="s">
        <v>427</v>
      </c>
      <c r="G4210" s="75" t="s">
        <v>444</v>
      </c>
    </row>
    <row r="4211" spans="1:7">
      <c r="A4211" s="71">
        <v>1981</v>
      </c>
      <c r="B4211" s="71" t="s">
        <v>298</v>
      </c>
      <c r="C4211" t="s">
        <v>15</v>
      </c>
      <c r="D4211" s="71" t="s">
        <v>3</v>
      </c>
      <c r="E4211" s="70">
        <f>IF('Total Employment'!FD$35&lt;0,"N/A",'Total Employment'!FD$35)</f>
        <v>0</v>
      </c>
      <c r="F4211" s="70" t="s">
        <v>427</v>
      </c>
      <c r="G4211" s="75" t="s">
        <v>444</v>
      </c>
    </row>
    <row r="4212" spans="1:7">
      <c r="A4212" s="71">
        <v>1981</v>
      </c>
      <c r="B4212" s="71" t="s">
        <v>298</v>
      </c>
      <c r="C4212" t="s">
        <v>16</v>
      </c>
      <c r="D4212" s="71" t="s">
        <v>3</v>
      </c>
      <c r="E4212" s="70">
        <f>IF(E4211="N/A","N/A",E4210-E4211)</f>
        <v>0</v>
      </c>
      <c r="F4212" s="70" t="s">
        <v>427</v>
      </c>
      <c r="G4212" s="75" t="s">
        <v>444</v>
      </c>
    </row>
    <row r="4213" spans="1:7">
      <c r="A4213" s="71">
        <v>1981</v>
      </c>
      <c r="B4213" s="71" t="s">
        <v>298</v>
      </c>
      <c r="C4213" t="s">
        <v>17</v>
      </c>
      <c r="D4213" s="71" t="s">
        <v>3</v>
      </c>
      <c r="E4213" s="70">
        <f>IF('Total Employment'!FD$16&lt;0,"N/A",'Total Employment'!FD$16)</f>
        <v>170104</v>
      </c>
      <c r="F4213" s="70" t="s">
        <v>427</v>
      </c>
      <c r="G4213" s="75" t="s">
        <v>428</v>
      </c>
    </row>
    <row r="4214" spans="1:7">
      <c r="A4214" s="71">
        <v>1981</v>
      </c>
      <c r="B4214" s="71" t="s">
        <v>298</v>
      </c>
      <c r="C4214" t="s">
        <v>18</v>
      </c>
      <c r="D4214" s="71" t="s">
        <v>3</v>
      </c>
      <c r="E4214" s="70">
        <f>IF('Total Employment'!FD$41&lt;0,"N/A",'Total Employment'!FD$41)</f>
        <v>246118</v>
      </c>
      <c r="F4214" s="70" t="s">
        <v>432</v>
      </c>
      <c r="G4214" s="75" t="s">
        <v>430</v>
      </c>
    </row>
    <row r="4215" spans="1:7">
      <c r="A4215" s="71">
        <v>1981</v>
      </c>
      <c r="B4215" s="71" t="s">
        <v>298</v>
      </c>
      <c r="C4215" t="s">
        <v>19</v>
      </c>
      <c r="D4215" s="71" t="s">
        <v>3</v>
      </c>
      <c r="E4215" s="70">
        <f>IF('Total Employment'!FD$15&lt;0,"N/A",'Total Employment'!FD$15)</f>
        <v>1742</v>
      </c>
      <c r="F4215" s="70" t="s">
        <v>442</v>
      </c>
      <c r="G4215" s="75" t="s">
        <v>62</v>
      </c>
    </row>
    <row r="4216" spans="1:7">
      <c r="A4216" s="71">
        <v>1981</v>
      </c>
      <c r="B4216" s="71" t="s">
        <v>298</v>
      </c>
      <c r="C4216" t="s">
        <v>20</v>
      </c>
      <c r="D4216" s="71" t="s">
        <v>3</v>
      </c>
      <c r="E4216" s="70">
        <f>IF('Total Employment'!FD$52&lt;0,"N/A",'Total Employment'!FD$52)</f>
        <v>4828</v>
      </c>
      <c r="F4216" s="70" t="s">
        <v>442</v>
      </c>
      <c r="G4216" s="75" t="s">
        <v>445</v>
      </c>
    </row>
    <row r="4217" spans="1:7">
      <c r="A4217" s="71">
        <v>1981</v>
      </c>
      <c r="B4217" s="71" t="s">
        <v>298</v>
      </c>
      <c r="C4217" t="s">
        <v>21</v>
      </c>
      <c r="D4217" s="71" t="s">
        <v>3</v>
      </c>
      <c r="E4217" s="70">
        <f>IF('Total Employment'!FD$48&lt;0,"N/A",'Total Employment'!FD$48)</f>
        <v>172999</v>
      </c>
      <c r="F4217" s="70" t="s">
        <v>434</v>
      </c>
      <c r="G4217" s="75" t="s">
        <v>422</v>
      </c>
    </row>
    <row r="4218" spans="1:7">
      <c r="A4218" s="71">
        <v>1981</v>
      </c>
      <c r="B4218" s="71" t="s">
        <v>298</v>
      </c>
      <c r="C4218" t="s">
        <v>421</v>
      </c>
      <c r="D4218" s="71" t="s">
        <v>3</v>
      </c>
      <c r="E4218" s="70">
        <f>IF('Total Employment'!FD$38&lt;0,"N/A",'Total Employment'!FD$38)</f>
        <v>683568</v>
      </c>
      <c r="F4218" s="70" t="s">
        <v>427</v>
      </c>
      <c r="G4218" s="75" t="s">
        <v>433</v>
      </c>
    </row>
    <row r="4219" spans="1:7">
      <c r="A4219" s="71">
        <v>1981</v>
      </c>
      <c r="B4219" s="71" t="s">
        <v>298</v>
      </c>
      <c r="C4219" t="s">
        <v>22</v>
      </c>
      <c r="D4219" s="71" t="s">
        <v>3</v>
      </c>
      <c r="E4219" s="70">
        <f>IF('Total Employment'!FD$39&lt;0,"N/A",'Total Employment'!FD$39)</f>
        <v>112564</v>
      </c>
      <c r="F4219" s="70" t="s">
        <v>427</v>
      </c>
      <c r="G4219" s="75" t="s">
        <v>433</v>
      </c>
    </row>
    <row r="4220" spans="1:7">
      <c r="A4220" s="71">
        <v>1981</v>
      </c>
      <c r="B4220" s="71" t="s">
        <v>298</v>
      </c>
      <c r="C4220" t="s">
        <v>23</v>
      </c>
      <c r="D4220" s="71" t="s">
        <v>3</v>
      </c>
      <c r="E4220" s="70">
        <f>IF('Total Employment'!FD$40&lt;0,"N/A",'Total Employment'!FD$40)</f>
        <v>571004</v>
      </c>
      <c r="F4220" s="70" t="s">
        <v>442</v>
      </c>
      <c r="G4220" s="75" t="s">
        <v>23</v>
      </c>
    </row>
    <row r="4221" spans="1:7">
      <c r="A4221" s="71">
        <v>1981</v>
      </c>
      <c r="B4221" s="71" t="s">
        <v>298</v>
      </c>
      <c r="C4221" t="s">
        <v>24</v>
      </c>
      <c r="D4221" s="71" t="s">
        <v>3</v>
      </c>
      <c r="E4221" s="70">
        <f>IF('Total Employment'!FD$32&lt;0,"N/A",'Total Employment'!FD$32)</f>
        <v>111763</v>
      </c>
      <c r="F4221" s="70" t="s">
        <v>446</v>
      </c>
      <c r="G4221" s="75" t="s">
        <v>422</v>
      </c>
    </row>
    <row r="4222" spans="1:7">
      <c r="A4222" s="71">
        <v>1981</v>
      </c>
      <c r="B4222" s="71" t="s">
        <v>298</v>
      </c>
      <c r="C4222" t="s">
        <v>25</v>
      </c>
      <c r="D4222" s="71" t="s">
        <v>3</v>
      </c>
      <c r="E4222" s="70">
        <f>IF('Total Employment'!FD$42&lt;0,"N/A",'Total Employment'!FD$42)</f>
        <v>0</v>
      </c>
      <c r="F4222" s="70" t="s">
        <v>434</v>
      </c>
      <c r="G4222" s="75" t="s">
        <v>437</v>
      </c>
    </row>
    <row r="4223" spans="1:7">
      <c r="A4223" s="71">
        <v>1981</v>
      </c>
      <c r="B4223" s="71" t="s">
        <v>298</v>
      </c>
      <c r="C4223" t="s">
        <v>26</v>
      </c>
      <c r="D4223" s="71" t="s">
        <v>3</v>
      </c>
      <c r="E4223" s="70">
        <f>IF('Total Employment'!FD$45&lt;0,"N/A",'Total Employment'!FD$45)</f>
        <v>0</v>
      </c>
      <c r="F4223" s="70" t="s">
        <v>427</v>
      </c>
      <c r="G4223" s="75" t="s">
        <v>69</v>
      </c>
    </row>
    <row r="4224" spans="1:7">
      <c r="A4224" s="71">
        <v>1981</v>
      </c>
      <c r="B4224" s="71" t="s">
        <v>298</v>
      </c>
      <c r="C4224" t="s">
        <v>27</v>
      </c>
      <c r="D4224" s="71" t="s">
        <v>3</v>
      </c>
      <c r="E4224" s="70">
        <f>IF('Total Employment'!FD$44&lt;0,"N/A",'Total Employment'!FD$44)</f>
        <v>184841</v>
      </c>
      <c r="F4224" s="70" t="s">
        <v>427</v>
      </c>
      <c r="G4224" s="75" t="s">
        <v>69</v>
      </c>
    </row>
    <row r="4225" spans="1:7">
      <c r="A4225" s="71">
        <v>1981</v>
      </c>
      <c r="B4225" s="71" t="s">
        <v>298</v>
      </c>
      <c r="C4225" t="s">
        <v>28</v>
      </c>
      <c r="D4225" s="71" t="s">
        <v>3</v>
      </c>
      <c r="E4225" s="70">
        <f>IF('Total Employment'!FD$51&lt;0,"N/A",'Total Employment'!FD$51)</f>
        <v>27</v>
      </c>
      <c r="F4225" s="70" t="s">
        <v>442</v>
      </c>
      <c r="G4225" s="73" t="s">
        <v>447</v>
      </c>
    </row>
    <row r="4226" spans="1:7">
      <c r="A4226" s="71">
        <v>1981</v>
      </c>
      <c r="B4226" s="71" t="s">
        <v>298</v>
      </c>
      <c r="C4226" t="s">
        <v>29</v>
      </c>
      <c r="D4226" s="71" t="s">
        <v>3</v>
      </c>
      <c r="E4226" s="70">
        <f>IF('Total Employment'!FD$50&lt;0,"N/A",'Total Employment'!FD$50)</f>
        <v>534</v>
      </c>
      <c r="F4226" s="70" t="s">
        <v>442</v>
      </c>
      <c r="G4226" s="73" t="s">
        <v>447</v>
      </c>
    </row>
    <row r="4227" spans="1:7">
      <c r="A4227" s="71">
        <v>1981</v>
      </c>
      <c r="B4227" s="71" t="s">
        <v>298</v>
      </c>
      <c r="C4227" t="s">
        <v>30</v>
      </c>
      <c r="D4227" s="71" t="s">
        <v>3</v>
      </c>
      <c r="E4227" s="70">
        <f>IF('Total Employment'!FD$56&lt;0,"N/A",'Total Employment'!FD$56)</f>
        <v>413</v>
      </c>
      <c r="F4227" s="70" t="s">
        <v>442</v>
      </c>
      <c r="G4227" s="76" t="s">
        <v>448</v>
      </c>
    </row>
    <row r="4228" spans="1:7">
      <c r="A4228" s="71">
        <v>1981</v>
      </c>
      <c r="B4228" s="71" t="s">
        <v>298</v>
      </c>
      <c r="C4228" t="s">
        <v>31</v>
      </c>
      <c r="D4228" s="71" t="s">
        <v>3</v>
      </c>
      <c r="E4228" s="70">
        <f>IF('Total Employment'!FD$57&lt;0,"N/A",'Total Employment'!FD$57)</f>
        <v>3562</v>
      </c>
      <c r="F4228" s="70" t="s">
        <v>442</v>
      </c>
      <c r="G4228" s="76" t="s">
        <v>449</v>
      </c>
    </row>
    <row r="4229" spans="1:7">
      <c r="A4229" s="71">
        <v>1981</v>
      </c>
      <c r="B4229" s="71" t="s">
        <v>298</v>
      </c>
      <c r="C4229" t="s">
        <v>32</v>
      </c>
      <c r="D4229" s="71" t="s">
        <v>3</v>
      </c>
      <c r="E4229" s="70">
        <f>IF('Total Employment'!FD$58&lt;0,"N/A",'Total Employment'!FD$58)</f>
        <v>0</v>
      </c>
      <c r="F4229" s="70" t="s">
        <v>442</v>
      </c>
      <c r="G4229" s="76" t="s">
        <v>449</v>
      </c>
    </row>
    <row r="4230" spans="1:7">
      <c r="A4230" s="71">
        <v>1981</v>
      </c>
      <c r="B4230" s="71" t="s">
        <v>298</v>
      </c>
      <c r="C4230" t="s">
        <v>33</v>
      </c>
      <c r="D4230" s="71" t="s">
        <v>3</v>
      </c>
      <c r="E4230" s="70">
        <f>IF('Total Employment'!FD$59&lt;0,"N/A",'Total Employment'!FD$59)</f>
        <v>13787</v>
      </c>
      <c r="F4230" s="70" t="s">
        <v>442</v>
      </c>
      <c r="G4230" s="76" t="s">
        <v>33</v>
      </c>
    </row>
    <row r="4231" spans="1:7">
      <c r="A4231" s="71">
        <v>1981</v>
      </c>
      <c r="B4231" s="71" t="s">
        <v>298</v>
      </c>
      <c r="C4231" t="s">
        <v>34</v>
      </c>
      <c r="D4231" s="71" t="s">
        <v>3</v>
      </c>
      <c r="E4231" s="70">
        <f>IF('Total Employment'!FD$17&lt;0,"N/A",'Total Employment'!FD$17)</f>
        <v>1602960</v>
      </c>
      <c r="F4231" s="70" t="s">
        <v>422</v>
      </c>
      <c r="G4231" s="76" t="s">
        <v>422</v>
      </c>
    </row>
    <row r="4232" spans="1:7">
      <c r="A4232" s="71">
        <v>1981</v>
      </c>
      <c r="B4232" s="71" t="s">
        <v>298</v>
      </c>
      <c r="C4232" t="s">
        <v>35</v>
      </c>
      <c r="D4232" s="71" t="s">
        <v>3</v>
      </c>
      <c r="E4232" s="70">
        <f>IF('Total Employment'!FD$18&lt;0,"N/A",'Total Employment'!FD$18)</f>
        <v>22868</v>
      </c>
      <c r="F4232" s="70" t="s">
        <v>432</v>
      </c>
      <c r="G4232" s="75" t="s">
        <v>439</v>
      </c>
    </row>
    <row r="4233" spans="1:7">
      <c r="A4233" s="71">
        <v>1981</v>
      </c>
      <c r="B4233" s="71" t="s">
        <v>298</v>
      </c>
      <c r="C4233" t="s">
        <v>36</v>
      </c>
      <c r="D4233" s="71" t="s">
        <v>3</v>
      </c>
      <c r="E4233" s="70">
        <f>IF('Total Employment'!FD$19&lt;0,"N/A",'Total Employment'!FD$19)</f>
        <v>14372</v>
      </c>
      <c r="F4233" s="70" t="s">
        <v>432</v>
      </c>
      <c r="G4233" s="75" t="s">
        <v>439</v>
      </c>
    </row>
    <row r="4234" spans="1:7">
      <c r="A4234" s="71">
        <v>1981</v>
      </c>
      <c r="B4234" s="71" t="s">
        <v>298</v>
      </c>
      <c r="C4234" t="s">
        <v>37</v>
      </c>
      <c r="D4234" s="71" t="s">
        <v>3</v>
      </c>
      <c r="E4234" s="70">
        <f>IF('Total Employment'!FD$20&lt;0,"N/A",'Total Employment'!FD$20)</f>
        <v>8496</v>
      </c>
      <c r="F4234" s="70" t="s">
        <v>432</v>
      </c>
      <c r="G4234" s="75" t="s">
        <v>439</v>
      </c>
    </row>
    <row r="4235" spans="1:7">
      <c r="A4235" s="71">
        <v>1981</v>
      </c>
      <c r="B4235" s="71" t="s">
        <v>298</v>
      </c>
      <c r="C4235" t="s">
        <v>38</v>
      </c>
      <c r="D4235" s="71" t="s">
        <v>3</v>
      </c>
      <c r="E4235" s="70">
        <f>IF('Total Employment'!FD$28&lt;0,"N/A",'Total Employment'!FD$28)</f>
        <v>1480735</v>
      </c>
      <c r="F4235" s="70" t="s">
        <v>432</v>
      </c>
      <c r="G4235" s="75" t="s">
        <v>440</v>
      </c>
    </row>
    <row r="4236" spans="1:7">
      <c r="A4236" s="71">
        <v>1981</v>
      </c>
      <c r="B4236" s="71" t="s">
        <v>298</v>
      </c>
      <c r="C4236" t="s">
        <v>39</v>
      </c>
      <c r="D4236" s="71" t="s">
        <v>3</v>
      </c>
      <c r="E4236" s="70">
        <f>IF('Total Employment'!FD$29&lt;0,"N/A",'Total Employment'!FD$29)</f>
        <v>455569</v>
      </c>
      <c r="F4236" s="70" t="s">
        <v>432</v>
      </c>
      <c r="G4236" s="75" t="s">
        <v>440</v>
      </c>
    </row>
    <row r="4237" spans="1:7">
      <c r="A4237" s="71">
        <v>1981</v>
      </c>
      <c r="B4237" s="71" t="s">
        <v>298</v>
      </c>
      <c r="C4237" t="s">
        <v>40</v>
      </c>
      <c r="D4237" s="71" t="s">
        <v>3</v>
      </c>
      <c r="E4237" s="70">
        <f>IF('Total Employment'!FD$30&lt;0,"N/A",'Total Employment'!FD$30)</f>
        <v>1025166</v>
      </c>
      <c r="F4237" s="70" t="s">
        <v>432</v>
      </c>
      <c r="G4237" s="75" t="s">
        <v>440</v>
      </c>
    </row>
    <row r="4238" spans="1:7">
      <c r="A4238" s="71">
        <v>1981</v>
      </c>
      <c r="B4238" s="71" t="s">
        <v>298</v>
      </c>
      <c r="C4238" t="s">
        <v>208</v>
      </c>
      <c r="D4238" s="71" t="s">
        <v>3</v>
      </c>
      <c r="E4238" s="70">
        <f>IF('Total Employment'!FD$31&lt;0,"N/A",'Total Employment'!FD$31)</f>
        <v>99357</v>
      </c>
      <c r="F4238" s="70" t="s">
        <v>432</v>
      </c>
      <c r="G4238" s="75" t="s">
        <v>441</v>
      </c>
    </row>
    <row r="4239" spans="1:7">
      <c r="A4239" s="71">
        <v>1981</v>
      </c>
      <c r="B4239" s="71" t="s">
        <v>298</v>
      </c>
      <c r="C4239" t="s">
        <v>42</v>
      </c>
      <c r="D4239" s="71" t="s">
        <v>3</v>
      </c>
      <c r="E4239" s="70">
        <f>IF('Total Employment'!FD$43&lt;0,"N/A",'Total Employment'!FD$43)</f>
        <v>0</v>
      </c>
      <c r="F4239" s="70" t="s">
        <v>432</v>
      </c>
      <c r="G4239" s="75" t="s">
        <v>237</v>
      </c>
    </row>
    <row r="4240" spans="1:7">
      <c r="A4240" s="71">
        <v>1981</v>
      </c>
      <c r="B4240" s="71" t="s">
        <v>298</v>
      </c>
      <c r="C4240" t="s">
        <v>43</v>
      </c>
      <c r="D4240" s="71" t="s">
        <v>3</v>
      </c>
      <c r="E4240" s="70">
        <f>IF('Total Employment'!FD$12&lt;0,"N/A",'Total Employment'!FD$12)</f>
        <v>0</v>
      </c>
      <c r="F4240" s="70" t="s">
        <v>432</v>
      </c>
      <c r="G4240" s="75" t="s">
        <v>438</v>
      </c>
    </row>
    <row r="4241" spans="1:7">
      <c r="A4241" s="71">
        <v>1981</v>
      </c>
      <c r="B4241" s="71" t="s">
        <v>298</v>
      </c>
      <c r="C4241" t="s">
        <v>44</v>
      </c>
      <c r="D4241" s="71" t="s">
        <v>3</v>
      </c>
      <c r="E4241" s="70">
        <f>IF('Total Employment'!FD$14&lt;0,"N/A",'Total Employment'!FD$14)</f>
        <v>0</v>
      </c>
      <c r="F4241" s="70" t="s">
        <v>442</v>
      </c>
      <c r="G4241" s="75" t="s">
        <v>71</v>
      </c>
    </row>
    <row r="4242" spans="1:7">
      <c r="A4242" s="71">
        <v>1981</v>
      </c>
      <c r="B4242" s="71" t="s">
        <v>298</v>
      </c>
      <c r="C4242" t="s">
        <v>45</v>
      </c>
      <c r="D4242" s="71" t="s">
        <v>3</v>
      </c>
      <c r="E4242" s="70">
        <f>IF('Total Employment'!FD$54&lt;0,"N/A",'Total Employment'!FD$54)</f>
        <v>16046</v>
      </c>
      <c r="F4242" s="70" t="s">
        <v>422</v>
      </c>
      <c r="G4242" s="75" t="s">
        <v>422</v>
      </c>
    </row>
    <row r="4243" spans="1:7">
      <c r="A4243" s="71">
        <v>1981</v>
      </c>
      <c r="B4243" s="71" t="s">
        <v>298</v>
      </c>
      <c r="C4243" t="s">
        <v>46</v>
      </c>
      <c r="D4243" s="71" t="s">
        <v>3</v>
      </c>
      <c r="E4243" s="70">
        <f>IF('Total Employment'!FD$53&lt;0,"N/A",'Total Employment'!FD$53)</f>
        <v>196255</v>
      </c>
      <c r="F4243" s="70" t="s">
        <v>425</v>
      </c>
      <c r="G4243" s="75" t="s">
        <v>426</v>
      </c>
    </row>
    <row r="4244" spans="1:7">
      <c r="A4244" s="71">
        <v>1982</v>
      </c>
      <c r="B4244" s="71" t="s">
        <v>298</v>
      </c>
      <c r="C4244" t="s">
        <v>5</v>
      </c>
      <c r="D4244" s="71" t="s">
        <v>3</v>
      </c>
      <c r="E4244" s="70">
        <f>IF('Total Employment'!EY$11&lt;0,"N/A",'Total Employment'!EY$11)</f>
        <v>3744065</v>
      </c>
      <c r="F4244" s="70"/>
    </row>
    <row r="4245" spans="1:7">
      <c r="A4245" s="71">
        <v>1982</v>
      </c>
      <c r="B4245" s="71" t="s">
        <v>298</v>
      </c>
      <c r="C4245" t="s">
        <v>6</v>
      </c>
      <c r="D4245" s="71" t="s">
        <v>3</v>
      </c>
      <c r="E4245" s="70">
        <f>IF('Total Employment'!EY$33&lt;0,"N/A",'Total Employment'!EY$33)</f>
        <v>117857</v>
      </c>
      <c r="F4245" s="70" t="s">
        <v>425</v>
      </c>
      <c r="G4245" s="75" t="s">
        <v>426</v>
      </c>
    </row>
    <row r="4246" spans="1:7">
      <c r="A4246" s="71">
        <v>1982</v>
      </c>
      <c r="B4246" s="71" t="s">
        <v>298</v>
      </c>
      <c r="C4246" t="s">
        <v>7</v>
      </c>
      <c r="D4246" s="71" t="s">
        <v>3</v>
      </c>
      <c r="E4246" s="70">
        <f>IF('Total Employment'!EY$37&lt;0,"N/A",'Total Employment'!EY$37)</f>
        <v>43104</v>
      </c>
      <c r="F4246" s="70" t="s">
        <v>425</v>
      </c>
      <c r="G4246" s="75" t="s">
        <v>426</v>
      </c>
    </row>
    <row r="4247" spans="1:7">
      <c r="A4247" s="71">
        <v>1982</v>
      </c>
      <c r="B4247" s="71" t="s">
        <v>298</v>
      </c>
      <c r="C4247" t="s">
        <v>8</v>
      </c>
      <c r="D4247" s="71" t="s">
        <v>3</v>
      </c>
      <c r="E4247" s="70">
        <f>IF('Total Employment'!EY$36&lt;0,"N/A",'Total Employment'!EY$36)</f>
        <v>74665</v>
      </c>
      <c r="F4247" s="70" t="s">
        <v>427</v>
      </c>
      <c r="G4247" s="75" t="s">
        <v>428</v>
      </c>
    </row>
    <row r="4248" spans="1:7">
      <c r="A4248" s="71">
        <v>1982</v>
      </c>
      <c r="B4248" s="71" t="s">
        <v>298</v>
      </c>
      <c r="C4248" t="s">
        <v>9</v>
      </c>
      <c r="D4248" s="71" t="s">
        <v>3</v>
      </c>
      <c r="E4248" s="70">
        <f>IF('Total Employment'!EY$13&lt;0,"N/A",'Total Employment'!EY$13)</f>
        <v>0</v>
      </c>
      <c r="F4248" s="70" t="s">
        <v>429</v>
      </c>
      <c r="G4248" s="75" t="s">
        <v>422</v>
      </c>
    </row>
    <row r="4249" spans="1:7">
      <c r="A4249" s="71">
        <v>1982</v>
      </c>
      <c r="B4249" s="71" t="s">
        <v>298</v>
      </c>
      <c r="C4249" t="s">
        <v>10</v>
      </c>
      <c r="D4249" s="71" t="s">
        <v>3</v>
      </c>
      <c r="E4249" s="70">
        <f>IF('Total Employment'!EY$46&lt;0,"N/A",'Total Employment'!EY$46)</f>
        <v>76092</v>
      </c>
      <c r="F4249" s="70" t="s">
        <v>427</v>
      </c>
      <c r="G4249" s="75" t="s">
        <v>428</v>
      </c>
    </row>
    <row r="4250" spans="1:7">
      <c r="A4250" s="71">
        <v>1982</v>
      </c>
      <c r="B4250" s="71" t="s">
        <v>298</v>
      </c>
      <c r="C4250" t="s">
        <v>11</v>
      </c>
      <c r="D4250" s="71" t="s">
        <v>3</v>
      </c>
      <c r="E4250" s="70">
        <f>IF('Total Employment'!EY$47&lt;0,"N/A",'Total Employment'!EY$47)</f>
        <v>49527</v>
      </c>
      <c r="F4250" s="70" t="s">
        <v>427</v>
      </c>
      <c r="G4250" s="75" t="s">
        <v>428</v>
      </c>
    </row>
    <row r="4251" spans="1:7">
      <c r="A4251" s="71">
        <v>1982</v>
      </c>
      <c r="B4251" s="71" t="s">
        <v>298</v>
      </c>
      <c r="C4251" t="s">
        <v>13</v>
      </c>
      <c r="D4251" s="71" t="s">
        <v>3</v>
      </c>
      <c r="E4251" s="70">
        <f>IF(E4250="N/A","N/A",E4249-E4250)</f>
        <v>26565</v>
      </c>
      <c r="F4251" s="70" t="s">
        <v>427</v>
      </c>
      <c r="G4251" s="75" t="s">
        <v>428</v>
      </c>
    </row>
    <row r="4252" spans="1:7">
      <c r="A4252" s="71">
        <v>1982</v>
      </c>
      <c r="B4252" s="71" t="s">
        <v>298</v>
      </c>
      <c r="C4252" t="s">
        <v>14</v>
      </c>
      <c r="D4252" s="71" t="s">
        <v>3</v>
      </c>
      <c r="E4252" s="70">
        <f>IF('Total Employment'!EY$34&lt;0,"N/A",'Total Employment'!EY$34)</f>
        <v>0</v>
      </c>
      <c r="F4252" s="70" t="s">
        <v>427</v>
      </c>
      <c r="G4252" s="75" t="s">
        <v>444</v>
      </c>
    </row>
    <row r="4253" spans="1:7">
      <c r="A4253" s="71">
        <v>1982</v>
      </c>
      <c r="B4253" s="71" t="s">
        <v>298</v>
      </c>
      <c r="C4253" t="s">
        <v>15</v>
      </c>
      <c r="D4253" s="71" t="s">
        <v>3</v>
      </c>
      <c r="E4253" s="70">
        <f>IF('Total Employment'!EY$35&lt;0,"N/A",'Total Employment'!EY$35)</f>
        <v>0</v>
      </c>
      <c r="F4253" s="70" t="s">
        <v>427</v>
      </c>
      <c r="G4253" s="75" t="s">
        <v>444</v>
      </c>
    </row>
    <row r="4254" spans="1:7">
      <c r="A4254" s="71">
        <v>1982</v>
      </c>
      <c r="B4254" s="71" t="s">
        <v>298</v>
      </c>
      <c r="C4254" t="s">
        <v>16</v>
      </c>
      <c r="D4254" s="71" t="s">
        <v>3</v>
      </c>
      <c r="E4254" s="70">
        <f>IF(E4253="N/A","N/A",E4252-E4253)</f>
        <v>0</v>
      </c>
      <c r="F4254" s="70" t="s">
        <v>427</v>
      </c>
      <c r="G4254" s="75" t="s">
        <v>444</v>
      </c>
    </row>
    <row r="4255" spans="1:7">
      <c r="A4255" s="71">
        <v>1982</v>
      </c>
      <c r="B4255" s="71" t="s">
        <v>298</v>
      </c>
      <c r="C4255" t="s">
        <v>17</v>
      </c>
      <c r="D4255" s="71" t="s">
        <v>3</v>
      </c>
      <c r="E4255" s="70">
        <f>IF('Total Employment'!EY$16&lt;0,"N/A",'Total Employment'!EY$16)</f>
        <v>183204</v>
      </c>
      <c r="F4255" s="70" t="s">
        <v>427</v>
      </c>
      <c r="G4255" s="75" t="s">
        <v>428</v>
      </c>
    </row>
    <row r="4256" spans="1:7">
      <c r="A4256" s="71">
        <v>1982</v>
      </c>
      <c r="B4256" s="71" t="s">
        <v>298</v>
      </c>
      <c r="C4256" t="s">
        <v>18</v>
      </c>
      <c r="D4256" s="71" t="s">
        <v>3</v>
      </c>
      <c r="E4256" s="70">
        <f>IF('Total Employment'!EY$41&lt;0,"N/A",'Total Employment'!EY$41)</f>
        <v>244359</v>
      </c>
      <c r="F4256" s="70" t="s">
        <v>432</v>
      </c>
      <c r="G4256" s="75" t="s">
        <v>430</v>
      </c>
    </row>
    <row r="4257" spans="1:7">
      <c r="A4257" s="71">
        <v>1982</v>
      </c>
      <c r="B4257" s="71" t="s">
        <v>298</v>
      </c>
      <c r="C4257" t="s">
        <v>19</v>
      </c>
      <c r="D4257" s="71" t="s">
        <v>3</v>
      </c>
      <c r="E4257" s="70">
        <f>IF('Total Employment'!EY$15&lt;0,"N/A",'Total Employment'!EY$15)</f>
        <v>2167</v>
      </c>
      <c r="F4257" s="70" t="s">
        <v>442</v>
      </c>
      <c r="G4257" s="75" t="s">
        <v>62</v>
      </c>
    </row>
    <row r="4258" spans="1:7">
      <c r="A4258" s="71">
        <v>1982</v>
      </c>
      <c r="B4258" s="71" t="s">
        <v>298</v>
      </c>
      <c r="C4258" t="s">
        <v>20</v>
      </c>
      <c r="D4258" s="71" t="s">
        <v>3</v>
      </c>
      <c r="E4258" s="70">
        <f>IF('Total Employment'!EY$52&lt;0,"N/A",'Total Employment'!EY$52)</f>
        <v>5564</v>
      </c>
      <c r="F4258" s="70" t="s">
        <v>442</v>
      </c>
      <c r="G4258" s="75" t="s">
        <v>445</v>
      </c>
    </row>
    <row r="4259" spans="1:7">
      <c r="A4259" s="71">
        <v>1982</v>
      </c>
      <c r="B4259" s="71" t="s">
        <v>298</v>
      </c>
      <c r="C4259" t="s">
        <v>21</v>
      </c>
      <c r="D4259" s="71" t="s">
        <v>3</v>
      </c>
      <c r="E4259" s="70">
        <f>IF('Total Employment'!EY$48&lt;0,"N/A",'Total Employment'!EY$48)</f>
        <v>173180</v>
      </c>
      <c r="F4259" s="70" t="s">
        <v>434</v>
      </c>
      <c r="G4259" s="75" t="s">
        <v>422</v>
      </c>
    </row>
    <row r="4260" spans="1:7">
      <c r="A4260" s="71">
        <v>1982</v>
      </c>
      <c r="B4260" s="71" t="s">
        <v>298</v>
      </c>
      <c r="C4260" t="s">
        <v>421</v>
      </c>
      <c r="D4260" s="71" t="s">
        <v>3</v>
      </c>
      <c r="E4260" s="70">
        <f>IF('Total Employment'!EY$38&lt;0,"N/A",'Total Employment'!EY$38)</f>
        <v>681747</v>
      </c>
      <c r="F4260" s="70" t="s">
        <v>427</v>
      </c>
      <c r="G4260" s="75" t="s">
        <v>433</v>
      </c>
    </row>
    <row r="4261" spans="1:7">
      <c r="A4261" s="71">
        <v>1982</v>
      </c>
      <c r="B4261" s="71" t="s">
        <v>298</v>
      </c>
      <c r="C4261" t="s">
        <v>22</v>
      </c>
      <c r="D4261" s="71" t="s">
        <v>3</v>
      </c>
      <c r="E4261" s="70">
        <f>IF('Total Employment'!EY$39&lt;0,"N/A",'Total Employment'!EY$39)</f>
        <v>117475</v>
      </c>
      <c r="F4261" s="70" t="s">
        <v>427</v>
      </c>
      <c r="G4261" s="75" t="s">
        <v>433</v>
      </c>
    </row>
    <row r="4262" spans="1:7">
      <c r="A4262" s="71">
        <v>1982</v>
      </c>
      <c r="B4262" s="71" t="s">
        <v>298</v>
      </c>
      <c r="C4262" t="s">
        <v>23</v>
      </c>
      <c r="D4262" s="71" t="s">
        <v>3</v>
      </c>
      <c r="E4262" s="70">
        <f>IF('Total Employment'!EY$40&lt;0,"N/A",'Total Employment'!EY$40)</f>
        <v>564272</v>
      </c>
      <c r="F4262" s="70" t="s">
        <v>442</v>
      </c>
      <c r="G4262" s="75" t="s">
        <v>23</v>
      </c>
    </row>
    <row r="4263" spans="1:7">
      <c r="A4263" s="71">
        <v>1982</v>
      </c>
      <c r="B4263" s="71" t="s">
        <v>298</v>
      </c>
      <c r="C4263" t="s">
        <v>24</v>
      </c>
      <c r="D4263" s="71" t="s">
        <v>3</v>
      </c>
      <c r="E4263" s="70">
        <f>IF('Total Employment'!EY$32&lt;0,"N/A",'Total Employment'!EY$32)</f>
        <v>111950</v>
      </c>
      <c r="F4263" s="70" t="s">
        <v>446</v>
      </c>
      <c r="G4263" s="75" t="s">
        <v>422</v>
      </c>
    </row>
    <row r="4264" spans="1:7">
      <c r="A4264" s="71">
        <v>1982</v>
      </c>
      <c r="B4264" s="71" t="s">
        <v>298</v>
      </c>
      <c r="C4264" t="s">
        <v>25</v>
      </c>
      <c r="D4264" s="71" t="s">
        <v>3</v>
      </c>
      <c r="E4264" s="70">
        <f>IF('Total Employment'!EY$42&lt;0,"N/A",'Total Employment'!EY$42)</f>
        <v>0</v>
      </c>
      <c r="F4264" s="70" t="s">
        <v>434</v>
      </c>
      <c r="G4264" s="75" t="s">
        <v>437</v>
      </c>
    </row>
    <row r="4265" spans="1:7">
      <c r="A4265" s="71">
        <v>1982</v>
      </c>
      <c r="B4265" s="71" t="s">
        <v>298</v>
      </c>
      <c r="C4265" t="s">
        <v>26</v>
      </c>
      <c r="D4265" s="71" t="s">
        <v>3</v>
      </c>
      <c r="E4265" s="70">
        <f>IF('Total Employment'!EY$45&lt;0,"N/A",'Total Employment'!EY$45)</f>
        <v>28262</v>
      </c>
      <c r="F4265" s="70" t="s">
        <v>427</v>
      </c>
      <c r="G4265" s="75" t="s">
        <v>69</v>
      </c>
    </row>
    <row r="4266" spans="1:7">
      <c r="A4266" s="71">
        <v>1982</v>
      </c>
      <c r="B4266" s="71" t="s">
        <v>298</v>
      </c>
      <c r="C4266" t="s">
        <v>27</v>
      </c>
      <c r="D4266" s="71" t="s">
        <v>3</v>
      </c>
      <c r="E4266" s="70">
        <f>IF('Total Employment'!EY$44&lt;0,"N/A",'Total Employment'!EY$44)</f>
        <v>155117</v>
      </c>
      <c r="F4266" s="70" t="s">
        <v>427</v>
      </c>
      <c r="G4266" s="75" t="s">
        <v>69</v>
      </c>
    </row>
    <row r="4267" spans="1:7">
      <c r="A4267" s="71">
        <v>1982</v>
      </c>
      <c r="B4267" s="71" t="s">
        <v>298</v>
      </c>
      <c r="C4267" t="s">
        <v>28</v>
      </c>
      <c r="D4267" s="71" t="s">
        <v>3</v>
      </c>
      <c r="E4267" s="70">
        <f>IF('Total Employment'!EY$51&lt;0,"N/A",'Total Employment'!EY$51)</f>
        <v>27</v>
      </c>
      <c r="F4267" s="70" t="s">
        <v>442</v>
      </c>
      <c r="G4267" s="73" t="s">
        <v>447</v>
      </c>
    </row>
    <row r="4268" spans="1:7">
      <c r="A4268" s="71">
        <v>1982</v>
      </c>
      <c r="B4268" s="71" t="s">
        <v>298</v>
      </c>
      <c r="C4268" t="s">
        <v>29</v>
      </c>
      <c r="D4268" s="71" t="s">
        <v>3</v>
      </c>
      <c r="E4268" s="70">
        <f>IF('Total Employment'!EY$50&lt;0,"N/A",'Total Employment'!EY$50)</f>
        <v>491</v>
      </c>
      <c r="F4268" s="70" t="s">
        <v>442</v>
      </c>
      <c r="G4268" s="73" t="s">
        <v>447</v>
      </c>
    </row>
    <row r="4269" spans="1:7">
      <c r="A4269" s="71">
        <v>1982</v>
      </c>
      <c r="B4269" s="71" t="s">
        <v>298</v>
      </c>
      <c r="C4269" t="s">
        <v>30</v>
      </c>
      <c r="D4269" s="71" t="s">
        <v>3</v>
      </c>
      <c r="E4269" s="70">
        <f>IF('Total Employment'!EY$56&lt;0,"N/A",'Total Employment'!EY$56)</f>
        <v>547</v>
      </c>
      <c r="F4269" s="70" t="s">
        <v>442</v>
      </c>
      <c r="G4269" s="76" t="s">
        <v>448</v>
      </c>
    </row>
    <row r="4270" spans="1:7">
      <c r="A4270" s="71">
        <v>1982</v>
      </c>
      <c r="B4270" s="71" t="s">
        <v>298</v>
      </c>
      <c r="C4270" t="s">
        <v>31</v>
      </c>
      <c r="D4270" s="71" t="s">
        <v>3</v>
      </c>
      <c r="E4270" s="70">
        <f>IF('Total Employment'!EY$57&lt;0,"N/A",'Total Employment'!EY$57)</f>
        <v>3722</v>
      </c>
      <c r="F4270" s="70" t="s">
        <v>442</v>
      </c>
      <c r="G4270" s="76" t="s">
        <v>449</v>
      </c>
    </row>
    <row r="4271" spans="1:7">
      <c r="A4271" s="71">
        <v>1982</v>
      </c>
      <c r="B4271" s="71" t="s">
        <v>298</v>
      </c>
      <c r="C4271" t="s">
        <v>32</v>
      </c>
      <c r="D4271" s="71" t="s">
        <v>3</v>
      </c>
      <c r="E4271" s="70">
        <f>IF('Total Employment'!EY$58&lt;0,"N/A",'Total Employment'!EY$58)</f>
        <v>0</v>
      </c>
      <c r="F4271" s="70" t="s">
        <v>442</v>
      </c>
      <c r="G4271" s="76" t="s">
        <v>449</v>
      </c>
    </row>
    <row r="4272" spans="1:7">
      <c r="A4272" s="71">
        <v>1982</v>
      </c>
      <c r="B4272" s="71" t="s">
        <v>298</v>
      </c>
      <c r="C4272" t="s">
        <v>33</v>
      </c>
      <c r="D4272" s="71" t="s">
        <v>3</v>
      </c>
      <c r="E4272" s="70">
        <f>IF('Total Employment'!EY$59&lt;0,"N/A",'Total Employment'!EY$59)</f>
        <v>14104</v>
      </c>
      <c r="F4272" s="70" t="s">
        <v>442</v>
      </c>
      <c r="G4272" s="76" t="s">
        <v>33</v>
      </c>
    </row>
    <row r="4273" spans="1:7">
      <c r="A4273" s="71">
        <v>1982</v>
      </c>
      <c r="B4273" s="71" t="s">
        <v>298</v>
      </c>
      <c r="C4273" t="s">
        <v>34</v>
      </c>
      <c r="D4273" s="71" t="s">
        <v>3</v>
      </c>
      <c r="E4273" s="70">
        <f>IF('Total Employment'!EY$17&lt;0,"N/A",'Total Employment'!EY$17)</f>
        <v>1618339</v>
      </c>
      <c r="F4273" s="70" t="s">
        <v>422</v>
      </c>
      <c r="G4273" s="76" t="s">
        <v>422</v>
      </c>
    </row>
    <row r="4274" spans="1:7">
      <c r="A4274" s="71">
        <v>1982</v>
      </c>
      <c r="B4274" s="71" t="s">
        <v>298</v>
      </c>
      <c r="C4274" t="s">
        <v>35</v>
      </c>
      <c r="D4274" s="71" t="s">
        <v>3</v>
      </c>
      <c r="E4274" s="70">
        <f>IF('Total Employment'!EY$18&lt;0,"N/A",'Total Employment'!EY$18)</f>
        <v>23436</v>
      </c>
      <c r="F4274" s="70" t="s">
        <v>432</v>
      </c>
      <c r="G4274" s="75" t="s">
        <v>439</v>
      </c>
    </row>
    <row r="4275" spans="1:7">
      <c r="A4275" s="71">
        <v>1982</v>
      </c>
      <c r="B4275" s="71" t="s">
        <v>298</v>
      </c>
      <c r="C4275" t="s">
        <v>36</v>
      </c>
      <c r="D4275" s="71" t="s">
        <v>3</v>
      </c>
      <c r="E4275" s="70">
        <f>IF('Total Employment'!EY$19&lt;0,"N/A",'Total Employment'!EY$19)</f>
        <v>14582</v>
      </c>
      <c r="F4275" s="70" t="s">
        <v>432</v>
      </c>
      <c r="G4275" s="75" t="s">
        <v>439</v>
      </c>
    </row>
    <row r="4276" spans="1:7">
      <c r="A4276" s="71">
        <v>1982</v>
      </c>
      <c r="B4276" s="71" t="s">
        <v>298</v>
      </c>
      <c r="C4276" t="s">
        <v>37</v>
      </c>
      <c r="D4276" s="71" t="s">
        <v>3</v>
      </c>
      <c r="E4276" s="70">
        <f>IF('Total Employment'!EY$20&lt;0,"N/A",'Total Employment'!EY$20)</f>
        <v>8854</v>
      </c>
      <c r="F4276" s="70" t="s">
        <v>432</v>
      </c>
      <c r="G4276" s="75" t="s">
        <v>439</v>
      </c>
    </row>
    <row r="4277" spans="1:7">
      <c r="A4277" s="71">
        <v>1982</v>
      </c>
      <c r="B4277" s="71" t="s">
        <v>298</v>
      </c>
      <c r="C4277" t="s">
        <v>38</v>
      </c>
      <c r="D4277" s="71" t="s">
        <v>3</v>
      </c>
      <c r="E4277" s="70">
        <f>IF('Total Employment'!EY$28&lt;0,"N/A",'Total Employment'!EY$28)</f>
        <v>1499533</v>
      </c>
      <c r="F4277" s="70" t="s">
        <v>432</v>
      </c>
      <c r="G4277" s="75" t="s">
        <v>440</v>
      </c>
    </row>
    <row r="4278" spans="1:7">
      <c r="A4278" s="71">
        <v>1982</v>
      </c>
      <c r="B4278" s="71" t="s">
        <v>298</v>
      </c>
      <c r="C4278" t="s">
        <v>39</v>
      </c>
      <c r="D4278" s="71" t="s">
        <v>3</v>
      </c>
      <c r="E4278" s="70">
        <f>IF('Total Employment'!EY$29&lt;0,"N/A",'Total Employment'!EY$29)</f>
        <v>454464</v>
      </c>
      <c r="F4278" s="70" t="s">
        <v>432</v>
      </c>
      <c r="G4278" s="75" t="s">
        <v>440</v>
      </c>
    </row>
    <row r="4279" spans="1:7">
      <c r="A4279" s="71">
        <v>1982</v>
      </c>
      <c r="B4279" s="71" t="s">
        <v>298</v>
      </c>
      <c r="C4279" t="s">
        <v>40</v>
      </c>
      <c r="D4279" s="71" t="s">
        <v>3</v>
      </c>
      <c r="E4279" s="70">
        <f>IF('Total Employment'!EY$30&lt;0,"N/A",'Total Employment'!EY$30)</f>
        <v>1045069</v>
      </c>
      <c r="F4279" s="70" t="s">
        <v>432</v>
      </c>
      <c r="G4279" s="75" t="s">
        <v>440</v>
      </c>
    </row>
    <row r="4280" spans="1:7">
      <c r="A4280" s="71">
        <v>1982</v>
      </c>
      <c r="B4280" s="71" t="s">
        <v>298</v>
      </c>
      <c r="C4280" t="s">
        <v>208</v>
      </c>
      <c r="D4280" s="71" t="s">
        <v>3</v>
      </c>
      <c r="E4280" s="70">
        <f>IF('Total Employment'!EY$31&lt;0,"N/A",'Total Employment'!EY$31)</f>
        <v>95370</v>
      </c>
      <c r="F4280" s="70" t="s">
        <v>432</v>
      </c>
      <c r="G4280" s="75" t="s">
        <v>441</v>
      </c>
    </row>
    <row r="4281" spans="1:7">
      <c r="A4281" s="71">
        <v>1982</v>
      </c>
      <c r="B4281" s="71" t="s">
        <v>298</v>
      </c>
      <c r="C4281" t="s">
        <v>42</v>
      </c>
      <c r="D4281" s="71" t="s">
        <v>3</v>
      </c>
      <c r="E4281" s="70">
        <f>IF('Total Employment'!EY$43&lt;0,"N/A",'Total Employment'!EY$43)</f>
        <v>0</v>
      </c>
      <c r="F4281" s="70" t="s">
        <v>432</v>
      </c>
      <c r="G4281" s="75" t="s">
        <v>237</v>
      </c>
    </row>
    <row r="4282" spans="1:7">
      <c r="A4282" s="71">
        <v>1982</v>
      </c>
      <c r="B4282" s="71" t="s">
        <v>298</v>
      </c>
      <c r="C4282" t="s">
        <v>43</v>
      </c>
      <c r="D4282" s="71" t="s">
        <v>3</v>
      </c>
      <c r="E4282" s="70">
        <f>IF('Total Employment'!EY$12&lt;0,"N/A",'Total Employment'!EY$12)</f>
        <v>0</v>
      </c>
      <c r="F4282" s="70" t="s">
        <v>432</v>
      </c>
      <c r="G4282" s="75" t="s">
        <v>438</v>
      </c>
    </row>
    <row r="4283" spans="1:7">
      <c r="A4283" s="71">
        <v>1982</v>
      </c>
      <c r="B4283" s="71" t="s">
        <v>298</v>
      </c>
      <c r="C4283" t="s">
        <v>44</v>
      </c>
      <c r="D4283" s="71" t="s">
        <v>3</v>
      </c>
      <c r="E4283" s="70">
        <f>IF('Total Employment'!EY$14&lt;0,"N/A",'Total Employment'!EY$14)</f>
        <v>0</v>
      </c>
      <c r="F4283" s="70" t="s">
        <v>442</v>
      </c>
      <c r="G4283" s="75" t="s">
        <v>71</v>
      </c>
    </row>
    <row r="4284" spans="1:7">
      <c r="A4284" s="71">
        <v>1982</v>
      </c>
      <c r="B4284" s="71" t="s">
        <v>298</v>
      </c>
      <c r="C4284" t="s">
        <v>45</v>
      </c>
      <c r="D4284" s="71" t="s">
        <v>3</v>
      </c>
      <c r="E4284" s="70">
        <f>IF('Total Employment'!EY$54&lt;0,"N/A",'Total Employment'!EY$54)</f>
        <v>15436</v>
      </c>
      <c r="F4284" s="70" t="s">
        <v>422</v>
      </c>
      <c r="G4284" s="75" t="s">
        <v>422</v>
      </c>
    </row>
    <row r="4285" spans="1:7">
      <c r="A4285" s="71">
        <v>1982</v>
      </c>
      <c r="B4285" s="71" t="s">
        <v>298</v>
      </c>
      <c r="C4285" t="s">
        <v>46</v>
      </c>
      <c r="D4285" s="71" t="s">
        <v>3</v>
      </c>
      <c r="E4285" s="70">
        <f>IF('Total Employment'!EY$53&lt;0,"N/A",'Total Employment'!EY$53)</f>
        <v>194131</v>
      </c>
      <c r="F4285" s="70" t="s">
        <v>425</v>
      </c>
      <c r="G4285" s="75" t="s">
        <v>426</v>
      </c>
    </row>
    <row r="4286" spans="1:7">
      <c r="A4286" s="71">
        <v>1983</v>
      </c>
      <c r="B4286" s="71" t="s">
        <v>298</v>
      </c>
      <c r="C4286" t="s">
        <v>5</v>
      </c>
      <c r="D4286" s="71" t="s">
        <v>3</v>
      </c>
      <c r="E4286" s="70">
        <f>IF('Total Employment'!ET$11&lt;0,"N/A",'Total Employment'!ET$11)</f>
        <v>3815618</v>
      </c>
      <c r="F4286" s="70"/>
    </row>
    <row r="4287" spans="1:7">
      <c r="A4287" s="71">
        <v>1983</v>
      </c>
      <c r="B4287" s="71" t="s">
        <v>298</v>
      </c>
      <c r="C4287" t="s">
        <v>6</v>
      </c>
      <c r="D4287" s="71" t="s">
        <v>3</v>
      </c>
      <c r="E4287" s="70">
        <f>IF('Total Employment'!ET$33&lt;0,"N/A",'Total Employment'!ET$33)</f>
        <v>118732</v>
      </c>
      <c r="F4287" s="70" t="s">
        <v>425</v>
      </c>
      <c r="G4287" s="75" t="s">
        <v>426</v>
      </c>
    </row>
    <row r="4288" spans="1:7">
      <c r="A4288" s="71">
        <v>1983</v>
      </c>
      <c r="B4288" s="71" t="s">
        <v>298</v>
      </c>
      <c r="C4288" t="s">
        <v>7</v>
      </c>
      <c r="D4288" s="71" t="s">
        <v>3</v>
      </c>
      <c r="E4288" s="70">
        <f>IF('Total Employment'!ET$37&lt;0,"N/A",'Total Employment'!ET$37)</f>
        <v>45235</v>
      </c>
      <c r="F4288" s="70" t="s">
        <v>425</v>
      </c>
      <c r="G4288" s="75" t="s">
        <v>426</v>
      </c>
    </row>
    <row r="4289" spans="1:7">
      <c r="A4289" s="71">
        <v>1983</v>
      </c>
      <c r="B4289" s="71" t="s">
        <v>298</v>
      </c>
      <c r="C4289" t="s">
        <v>8</v>
      </c>
      <c r="D4289" s="71" t="s">
        <v>3</v>
      </c>
      <c r="E4289" s="70">
        <f>IF('Total Employment'!ET$36&lt;0,"N/A",'Total Employment'!ET$36)</f>
        <v>81491</v>
      </c>
      <c r="F4289" s="70" t="s">
        <v>427</v>
      </c>
      <c r="G4289" s="75" t="s">
        <v>428</v>
      </c>
    </row>
    <row r="4290" spans="1:7">
      <c r="A4290" s="71">
        <v>1983</v>
      </c>
      <c r="B4290" s="71" t="s">
        <v>298</v>
      </c>
      <c r="C4290" t="s">
        <v>9</v>
      </c>
      <c r="D4290" s="71" t="s">
        <v>3</v>
      </c>
      <c r="E4290" s="70">
        <f>IF('Total Employment'!ET$13&lt;0,"N/A",'Total Employment'!ET$13)</f>
        <v>0</v>
      </c>
      <c r="F4290" s="70" t="s">
        <v>429</v>
      </c>
      <c r="G4290" s="75" t="s">
        <v>422</v>
      </c>
    </row>
    <row r="4291" spans="1:7">
      <c r="A4291" s="71">
        <v>1983</v>
      </c>
      <c r="B4291" s="71" t="s">
        <v>298</v>
      </c>
      <c r="C4291" t="s">
        <v>10</v>
      </c>
      <c r="D4291" s="71" t="s">
        <v>3</v>
      </c>
      <c r="E4291" s="70">
        <f>IF('Total Employment'!ET$46&lt;0,"N/A",'Total Employment'!ET$46)</f>
        <v>76426</v>
      </c>
      <c r="F4291" s="70" t="s">
        <v>427</v>
      </c>
      <c r="G4291" s="75" t="s">
        <v>428</v>
      </c>
    </row>
    <row r="4292" spans="1:7">
      <c r="A4292" s="71">
        <v>1983</v>
      </c>
      <c r="B4292" s="71" t="s">
        <v>298</v>
      </c>
      <c r="C4292" t="s">
        <v>11</v>
      </c>
      <c r="D4292" s="71" t="s">
        <v>3</v>
      </c>
      <c r="E4292" s="70">
        <f>IF('Total Employment'!ET$47&lt;0,"N/A",'Total Employment'!ET$47)</f>
        <v>50606</v>
      </c>
      <c r="F4292" s="70" t="s">
        <v>427</v>
      </c>
      <c r="G4292" s="75" t="s">
        <v>428</v>
      </c>
    </row>
    <row r="4293" spans="1:7">
      <c r="A4293" s="71">
        <v>1983</v>
      </c>
      <c r="B4293" s="71" t="s">
        <v>298</v>
      </c>
      <c r="C4293" t="s">
        <v>13</v>
      </c>
      <c r="D4293" s="71" t="s">
        <v>3</v>
      </c>
      <c r="E4293" s="70">
        <f>IF(E4292="N/A","N/A",E4291-E4292)</f>
        <v>25820</v>
      </c>
      <c r="F4293" s="70" t="s">
        <v>427</v>
      </c>
      <c r="G4293" s="75" t="s">
        <v>428</v>
      </c>
    </row>
    <row r="4294" spans="1:7">
      <c r="A4294" s="71">
        <v>1983</v>
      </c>
      <c r="B4294" s="71" t="s">
        <v>298</v>
      </c>
      <c r="C4294" t="s">
        <v>14</v>
      </c>
      <c r="D4294" s="71" t="s">
        <v>3</v>
      </c>
      <c r="E4294" s="70">
        <f>IF('Total Employment'!ET$34&lt;0,"N/A",'Total Employment'!ET$34)</f>
        <v>0</v>
      </c>
      <c r="F4294" s="70" t="s">
        <v>427</v>
      </c>
      <c r="G4294" s="75" t="s">
        <v>444</v>
      </c>
    </row>
    <row r="4295" spans="1:7">
      <c r="A4295" s="71">
        <v>1983</v>
      </c>
      <c r="B4295" s="71" t="s">
        <v>298</v>
      </c>
      <c r="C4295" t="s">
        <v>15</v>
      </c>
      <c r="D4295" s="71" t="s">
        <v>3</v>
      </c>
      <c r="E4295" s="70">
        <f>IF('Total Employment'!ET$35&lt;0,"N/A",'Total Employment'!ET$35)</f>
        <v>0</v>
      </c>
      <c r="F4295" s="70" t="s">
        <v>427</v>
      </c>
      <c r="G4295" s="75" t="s">
        <v>444</v>
      </c>
    </row>
    <row r="4296" spans="1:7">
      <c r="A4296" s="71">
        <v>1983</v>
      </c>
      <c r="B4296" s="71" t="s">
        <v>298</v>
      </c>
      <c r="C4296" t="s">
        <v>16</v>
      </c>
      <c r="D4296" s="71" t="s">
        <v>3</v>
      </c>
      <c r="E4296" s="70">
        <f>IF(E4295="N/A","N/A",E4294-E4295)</f>
        <v>0</v>
      </c>
      <c r="F4296" s="70" t="s">
        <v>427</v>
      </c>
      <c r="G4296" s="75" t="s">
        <v>444</v>
      </c>
    </row>
    <row r="4297" spans="1:7">
      <c r="A4297" s="71">
        <v>1983</v>
      </c>
      <c r="B4297" s="71" t="s">
        <v>298</v>
      </c>
      <c r="C4297" t="s">
        <v>17</v>
      </c>
      <c r="D4297" s="71" t="s">
        <v>3</v>
      </c>
      <c r="E4297" s="70">
        <f>IF('Total Employment'!ET$16&lt;0,"N/A",'Total Employment'!ET$16)</f>
        <v>196615</v>
      </c>
      <c r="F4297" s="70" t="s">
        <v>427</v>
      </c>
      <c r="G4297" s="75" t="s">
        <v>428</v>
      </c>
    </row>
    <row r="4298" spans="1:7">
      <c r="A4298" s="71">
        <v>1983</v>
      </c>
      <c r="B4298" s="71" t="s">
        <v>298</v>
      </c>
      <c r="C4298" t="s">
        <v>18</v>
      </c>
      <c r="D4298" s="71" t="s">
        <v>3</v>
      </c>
      <c r="E4298" s="70">
        <f>IF('Total Employment'!ET$41&lt;0,"N/A",'Total Employment'!ET$41)</f>
        <v>242976</v>
      </c>
      <c r="F4298" s="70" t="s">
        <v>432</v>
      </c>
      <c r="G4298" s="75" t="s">
        <v>430</v>
      </c>
    </row>
    <row r="4299" spans="1:7">
      <c r="A4299" s="71">
        <v>1983</v>
      </c>
      <c r="B4299" s="71" t="s">
        <v>298</v>
      </c>
      <c r="C4299" t="s">
        <v>19</v>
      </c>
      <c r="D4299" s="71" t="s">
        <v>3</v>
      </c>
      <c r="E4299" s="70">
        <f>IF('Total Employment'!ET$15&lt;0,"N/A",'Total Employment'!ET$15)</f>
        <v>2085</v>
      </c>
      <c r="F4299" s="70" t="s">
        <v>442</v>
      </c>
      <c r="G4299" s="75" t="s">
        <v>62</v>
      </c>
    </row>
    <row r="4300" spans="1:7">
      <c r="A4300" s="71">
        <v>1983</v>
      </c>
      <c r="B4300" s="71" t="s">
        <v>298</v>
      </c>
      <c r="C4300" t="s">
        <v>20</v>
      </c>
      <c r="D4300" s="71" t="s">
        <v>3</v>
      </c>
      <c r="E4300" s="70">
        <f>IF('Total Employment'!ET$52&lt;0,"N/A",'Total Employment'!ET$52)</f>
        <v>5512</v>
      </c>
      <c r="F4300" s="70" t="s">
        <v>442</v>
      </c>
      <c r="G4300" s="75" t="s">
        <v>445</v>
      </c>
    </row>
    <row r="4301" spans="1:7">
      <c r="A4301" s="71">
        <v>1983</v>
      </c>
      <c r="B4301" s="71" t="s">
        <v>298</v>
      </c>
      <c r="C4301" t="s">
        <v>21</v>
      </c>
      <c r="D4301" s="71" t="s">
        <v>3</v>
      </c>
      <c r="E4301" s="70">
        <f>IF('Total Employment'!ET$48&lt;0,"N/A",'Total Employment'!ET$48)</f>
        <v>176050</v>
      </c>
      <c r="F4301" s="70" t="s">
        <v>434</v>
      </c>
      <c r="G4301" s="75" t="s">
        <v>422</v>
      </c>
    </row>
    <row r="4302" spans="1:7">
      <c r="A4302" s="71">
        <v>1983</v>
      </c>
      <c r="B4302" s="71" t="s">
        <v>298</v>
      </c>
      <c r="C4302" t="s">
        <v>421</v>
      </c>
      <c r="D4302" s="71" t="s">
        <v>3</v>
      </c>
      <c r="E4302" s="70">
        <f>IF('Total Employment'!ET$38&lt;0,"N/A",'Total Employment'!ET$38)</f>
        <v>669637</v>
      </c>
      <c r="F4302" s="70" t="s">
        <v>427</v>
      </c>
      <c r="G4302" s="75" t="s">
        <v>433</v>
      </c>
    </row>
    <row r="4303" spans="1:7">
      <c r="A4303" s="71">
        <v>1983</v>
      </c>
      <c r="B4303" s="71" t="s">
        <v>298</v>
      </c>
      <c r="C4303" t="s">
        <v>22</v>
      </c>
      <c r="D4303" s="71" t="s">
        <v>3</v>
      </c>
      <c r="E4303" s="70">
        <f>IF('Total Employment'!ET$39&lt;0,"N/A",'Total Employment'!ET$39)</f>
        <v>114099</v>
      </c>
      <c r="F4303" s="70" t="s">
        <v>427</v>
      </c>
      <c r="G4303" s="75" t="s">
        <v>433</v>
      </c>
    </row>
    <row r="4304" spans="1:7">
      <c r="A4304" s="71">
        <v>1983</v>
      </c>
      <c r="B4304" s="71" t="s">
        <v>298</v>
      </c>
      <c r="C4304" t="s">
        <v>23</v>
      </c>
      <c r="D4304" s="71" t="s">
        <v>3</v>
      </c>
      <c r="E4304" s="70">
        <f>IF('Total Employment'!ET$40&lt;0,"N/A",'Total Employment'!ET$40)</f>
        <v>555538</v>
      </c>
      <c r="F4304" s="70" t="s">
        <v>442</v>
      </c>
      <c r="G4304" s="75" t="s">
        <v>23</v>
      </c>
    </row>
    <row r="4305" spans="1:7">
      <c r="A4305" s="71">
        <v>1983</v>
      </c>
      <c r="B4305" s="71" t="s">
        <v>298</v>
      </c>
      <c r="C4305" t="s">
        <v>24</v>
      </c>
      <c r="D4305" s="71" t="s">
        <v>3</v>
      </c>
      <c r="E4305" s="70">
        <f>IF('Total Employment'!ET$32&lt;0,"N/A",'Total Employment'!ET$32)</f>
        <v>112060</v>
      </c>
      <c r="F4305" s="70" t="s">
        <v>446</v>
      </c>
      <c r="G4305" s="75" t="s">
        <v>422</v>
      </c>
    </row>
    <row r="4306" spans="1:7">
      <c r="A4306" s="71">
        <v>1983</v>
      </c>
      <c r="B4306" s="71" t="s">
        <v>298</v>
      </c>
      <c r="C4306" t="s">
        <v>25</v>
      </c>
      <c r="D4306" s="71" t="s">
        <v>3</v>
      </c>
      <c r="E4306" s="70">
        <f>IF('Total Employment'!ET$42&lt;0,"N/A",'Total Employment'!ET$42)</f>
        <v>0</v>
      </c>
      <c r="F4306" s="70" t="s">
        <v>434</v>
      </c>
      <c r="G4306" s="75" t="s">
        <v>437</v>
      </c>
    </row>
    <row r="4307" spans="1:7">
      <c r="A4307" s="71">
        <v>1983</v>
      </c>
      <c r="B4307" s="71" t="s">
        <v>298</v>
      </c>
      <c r="C4307" t="s">
        <v>26</v>
      </c>
      <c r="D4307" s="71" t="s">
        <v>3</v>
      </c>
      <c r="E4307" s="70">
        <f>IF('Total Employment'!ET$45&lt;0,"N/A",'Total Employment'!ET$45)</f>
        <v>29452</v>
      </c>
      <c r="F4307" s="70" t="s">
        <v>427</v>
      </c>
      <c r="G4307" s="75" t="s">
        <v>69</v>
      </c>
    </row>
    <row r="4308" spans="1:7">
      <c r="A4308" s="71">
        <v>1983</v>
      </c>
      <c r="B4308" s="71" t="s">
        <v>298</v>
      </c>
      <c r="C4308" t="s">
        <v>27</v>
      </c>
      <c r="D4308" s="71" t="s">
        <v>3</v>
      </c>
      <c r="E4308" s="70">
        <f>IF('Total Employment'!ET$44&lt;0,"N/A",'Total Employment'!ET$44)</f>
        <v>159144</v>
      </c>
      <c r="F4308" s="70" t="s">
        <v>427</v>
      </c>
      <c r="G4308" s="75" t="s">
        <v>69</v>
      </c>
    </row>
    <row r="4309" spans="1:7">
      <c r="A4309" s="71">
        <v>1983</v>
      </c>
      <c r="B4309" s="71" t="s">
        <v>298</v>
      </c>
      <c r="C4309" t="s">
        <v>28</v>
      </c>
      <c r="D4309" s="71" t="s">
        <v>3</v>
      </c>
      <c r="E4309" s="70">
        <f>IF('Total Employment'!ET$51&lt;0,"N/A",'Total Employment'!ET$51)</f>
        <v>32</v>
      </c>
      <c r="F4309" s="70" t="s">
        <v>442</v>
      </c>
      <c r="G4309" s="73" t="s">
        <v>447</v>
      </c>
    </row>
    <row r="4310" spans="1:7">
      <c r="A4310" s="71">
        <v>1983</v>
      </c>
      <c r="B4310" s="71" t="s">
        <v>298</v>
      </c>
      <c r="C4310" t="s">
        <v>29</v>
      </c>
      <c r="D4310" s="71" t="s">
        <v>3</v>
      </c>
      <c r="E4310" s="70">
        <f>IF('Total Employment'!ET$50&lt;0,"N/A",'Total Employment'!ET$50)</f>
        <v>570</v>
      </c>
      <c r="F4310" s="70" t="s">
        <v>442</v>
      </c>
      <c r="G4310" s="73" t="s">
        <v>447</v>
      </c>
    </row>
    <row r="4311" spans="1:7">
      <c r="A4311" s="71">
        <v>1983</v>
      </c>
      <c r="B4311" s="71" t="s">
        <v>298</v>
      </c>
      <c r="C4311" t="s">
        <v>30</v>
      </c>
      <c r="D4311" s="71" t="s">
        <v>3</v>
      </c>
      <c r="E4311" s="70">
        <f>IF('Total Employment'!ET$56&lt;0,"N/A",'Total Employment'!ET$56)</f>
        <v>478</v>
      </c>
      <c r="F4311" s="70" t="s">
        <v>442</v>
      </c>
      <c r="G4311" s="76" t="s">
        <v>448</v>
      </c>
    </row>
    <row r="4312" spans="1:7">
      <c r="A4312" s="71">
        <v>1983</v>
      </c>
      <c r="B4312" s="71" t="s">
        <v>298</v>
      </c>
      <c r="C4312" t="s">
        <v>31</v>
      </c>
      <c r="D4312" s="71" t="s">
        <v>3</v>
      </c>
      <c r="E4312" s="70">
        <f>IF('Total Employment'!ET$57&lt;0,"N/A",'Total Employment'!ET$57)</f>
        <v>4667</v>
      </c>
      <c r="F4312" s="70" t="s">
        <v>442</v>
      </c>
      <c r="G4312" s="76" t="s">
        <v>449</v>
      </c>
    </row>
    <row r="4313" spans="1:7">
      <c r="A4313" s="71">
        <v>1983</v>
      </c>
      <c r="B4313" s="71" t="s">
        <v>298</v>
      </c>
      <c r="C4313" t="s">
        <v>32</v>
      </c>
      <c r="D4313" s="71" t="s">
        <v>3</v>
      </c>
      <c r="E4313" s="70">
        <f>IF('Total Employment'!ET$58&lt;0,"N/A",'Total Employment'!ET$58)</f>
        <v>0</v>
      </c>
      <c r="F4313" s="70" t="s">
        <v>442</v>
      </c>
      <c r="G4313" s="76" t="s">
        <v>449</v>
      </c>
    </row>
    <row r="4314" spans="1:7">
      <c r="A4314" s="71">
        <v>1983</v>
      </c>
      <c r="B4314" s="71" t="s">
        <v>298</v>
      </c>
      <c r="C4314" t="s">
        <v>33</v>
      </c>
      <c r="D4314" s="71" t="s">
        <v>3</v>
      </c>
      <c r="E4314" s="70">
        <f>IF('Total Employment'!ET$59&lt;0,"N/A",'Total Employment'!ET$59)</f>
        <v>19656</v>
      </c>
      <c r="F4314" s="70" t="s">
        <v>442</v>
      </c>
      <c r="G4314" s="76" t="s">
        <v>33</v>
      </c>
    </row>
    <row r="4315" spans="1:7">
      <c r="A4315" s="71">
        <v>1983</v>
      </c>
      <c r="B4315" s="71" t="s">
        <v>298</v>
      </c>
      <c r="C4315" t="s">
        <v>34</v>
      </c>
      <c r="D4315" s="71" t="s">
        <v>3</v>
      </c>
      <c r="E4315" s="70">
        <f>IF('Total Employment'!ET$17&lt;0,"N/A",'Total Employment'!ET$17)</f>
        <v>1666243</v>
      </c>
      <c r="F4315" s="70" t="s">
        <v>422</v>
      </c>
      <c r="G4315" s="76" t="s">
        <v>422</v>
      </c>
    </row>
    <row r="4316" spans="1:7">
      <c r="A4316" s="71">
        <v>1983</v>
      </c>
      <c r="B4316" s="71" t="s">
        <v>298</v>
      </c>
      <c r="C4316" t="s">
        <v>35</v>
      </c>
      <c r="D4316" s="71" t="s">
        <v>3</v>
      </c>
      <c r="E4316" s="70">
        <f>IF('Total Employment'!ET$18&lt;0,"N/A",'Total Employment'!ET$18)</f>
        <v>23951</v>
      </c>
      <c r="F4316" s="70" t="s">
        <v>432</v>
      </c>
      <c r="G4316" s="75" t="s">
        <v>439</v>
      </c>
    </row>
    <row r="4317" spans="1:7">
      <c r="A4317" s="71">
        <v>1983</v>
      </c>
      <c r="B4317" s="71" t="s">
        <v>298</v>
      </c>
      <c r="C4317" t="s">
        <v>36</v>
      </c>
      <c r="D4317" s="71" t="s">
        <v>3</v>
      </c>
      <c r="E4317" s="70">
        <f>IF('Total Employment'!ET$19&lt;0,"N/A",'Total Employment'!ET$19)</f>
        <v>14841</v>
      </c>
      <c r="F4317" s="70" t="s">
        <v>432</v>
      </c>
      <c r="G4317" s="75" t="s">
        <v>439</v>
      </c>
    </row>
    <row r="4318" spans="1:7">
      <c r="A4318" s="71">
        <v>1983</v>
      </c>
      <c r="B4318" s="71" t="s">
        <v>298</v>
      </c>
      <c r="C4318" t="s">
        <v>37</v>
      </c>
      <c r="D4318" s="71" t="s">
        <v>3</v>
      </c>
      <c r="E4318" s="70">
        <f>IF('Total Employment'!ET$20&lt;0,"N/A",'Total Employment'!ET$20)</f>
        <v>9110</v>
      </c>
      <c r="F4318" s="70" t="s">
        <v>432</v>
      </c>
      <c r="G4318" s="75" t="s">
        <v>439</v>
      </c>
    </row>
    <row r="4319" spans="1:7">
      <c r="A4319" s="71">
        <v>1983</v>
      </c>
      <c r="B4319" s="71" t="s">
        <v>298</v>
      </c>
      <c r="C4319" t="s">
        <v>38</v>
      </c>
      <c r="D4319" s="71" t="s">
        <v>3</v>
      </c>
      <c r="E4319" s="70">
        <f>IF('Total Employment'!ET$28&lt;0,"N/A",'Total Employment'!ET$28)</f>
        <v>1548427</v>
      </c>
      <c r="F4319" s="70" t="s">
        <v>432</v>
      </c>
      <c r="G4319" s="75" t="s">
        <v>440</v>
      </c>
    </row>
    <row r="4320" spans="1:7">
      <c r="A4320" s="71">
        <v>1983</v>
      </c>
      <c r="B4320" s="71" t="s">
        <v>298</v>
      </c>
      <c r="C4320" t="s">
        <v>39</v>
      </c>
      <c r="D4320" s="71" t="s">
        <v>3</v>
      </c>
      <c r="E4320" s="70">
        <f>IF('Total Employment'!ET$29&lt;0,"N/A",'Total Employment'!ET$29)</f>
        <v>479750</v>
      </c>
      <c r="F4320" s="70" t="s">
        <v>432</v>
      </c>
      <c r="G4320" s="75" t="s">
        <v>440</v>
      </c>
    </row>
    <row r="4321" spans="1:7">
      <c r="A4321" s="71">
        <v>1983</v>
      </c>
      <c r="B4321" s="71" t="s">
        <v>298</v>
      </c>
      <c r="C4321" t="s">
        <v>40</v>
      </c>
      <c r="D4321" s="71" t="s">
        <v>3</v>
      </c>
      <c r="E4321" s="70">
        <f>IF('Total Employment'!ET$30&lt;0,"N/A",'Total Employment'!ET$30)</f>
        <v>1068677</v>
      </c>
      <c r="F4321" s="70" t="s">
        <v>432</v>
      </c>
      <c r="G4321" s="75" t="s">
        <v>440</v>
      </c>
    </row>
    <row r="4322" spans="1:7">
      <c r="A4322" s="71">
        <v>1983</v>
      </c>
      <c r="B4322" s="71" t="s">
        <v>298</v>
      </c>
      <c r="C4322" t="s">
        <v>208</v>
      </c>
      <c r="D4322" s="71" t="s">
        <v>3</v>
      </c>
      <c r="E4322" s="70">
        <f>IF('Total Employment'!ET$31&lt;0,"N/A",'Total Employment'!ET$31)</f>
        <v>93865</v>
      </c>
      <c r="F4322" s="70" t="s">
        <v>432</v>
      </c>
      <c r="G4322" s="75" t="s">
        <v>441</v>
      </c>
    </row>
    <row r="4323" spans="1:7">
      <c r="A4323" s="71">
        <v>1983</v>
      </c>
      <c r="B4323" s="71" t="s">
        <v>298</v>
      </c>
      <c r="C4323" t="s">
        <v>42</v>
      </c>
      <c r="D4323" s="71" t="s">
        <v>3</v>
      </c>
      <c r="E4323" s="70">
        <f>IF('Total Employment'!ET$43&lt;0,"N/A",'Total Employment'!ET$43)</f>
        <v>0</v>
      </c>
      <c r="F4323" s="70" t="s">
        <v>432</v>
      </c>
      <c r="G4323" s="75" t="s">
        <v>237</v>
      </c>
    </row>
    <row r="4324" spans="1:7">
      <c r="A4324" s="71">
        <v>1983</v>
      </c>
      <c r="B4324" s="71" t="s">
        <v>298</v>
      </c>
      <c r="C4324" t="s">
        <v>43</v>
      </c>
      <c r="D4324" s="71" t="s">
        <v>3</v>
      </c>
      <c r="E4324" s="70">
        <f>IF('Total Employment'!ET$12&lt;0,"N/A",'Total Employment'!ET$12)</f>
        <v>0</v>
      </c>
      <c r="F4324" s="70" t="s">
        <v>432</v>
      </c>
      <c r="G4324" s="75" t="s">
        <v>438</v>
      </c>
    </row>
    <row r="4325" spans="1:7">
      <c r="A4325" s="71">
        <v>1983</v>
      </c>
      <c r="B4325" s="71" t="s">
        <v>298</v>
      </c>
      <c r="C4325" t="s">
        <v>44</v>
      </c>
      <c r="D4325" s="71" t="s">
        <v>3</v>
      </c>
      <c r="E4325" s="70">
        <f>IF('Total Employment'!ET$14&lt;0,"N/A",'Total Employment'!ET$14)</f>
        <v>0</v>
      </c>
      <c r="F4325" s="70" t="s">
        <v>442</v>
      </c>
      <c r="G4325" s="75" t="s">
        <v>71</v>
      </c>
    </row>
    <row r="4326" spans="1:7">
      <c r="A4326" s="71">
        <v>1983</v>
      </c>
      <c r="B4326" s="71" t="s">
        <v>298</v>
      </c>
      <c r="C4326" t="s">
        <v>45</v>
      </c>
      <c r="D4326" s="71" t="s">
        <v>3</v>
      </c>
      <c r="E4326" s="70">
        <f>IF('Total Employment'!ET$54&lt;0,"N/A",'Total Employment'!ET$54)</f>
        <v>14523</v>
      </c>
      <c r="F4326" s="70" t="s">
        <v>422</v>
      </c>
      <c r="G4326" s="75" t="s">
        <v>422</v>
      </c>
    </row>
    <row r="4327" spans="1:7">
      <c r="A4327" s="71">
        <v>1983</v>
      </c>
      <c r="B4327" s="71" t="s">
        <v>298</v>
      </c>
      <c r="C4327" t="s">
        <v>46</v>
      </c>
      <c r="D4327" s="71" t="s">
        <v>3</v>
      </c>
      <c r="E4327" s="70">
        <f>IF('Total Employment'!ET$53&lt;0,"N/A",'Total Employment'!ET$53)</f>
        <v>194034</v>
      </c>
      <c r="F4327" s="70" t="s">
        <v>425</v>
      </c>
      <c r="G4327" s="75" t="s">
        <v>426</v>
      </c>
    </row>
    <row r="4328" spans="1:7">
      <c r="A4328" s="71">
        <v>1984</v>
      </c>
      <c r="B4328" s="71" t="s">
        <v>298</v>
      </c>
      <c r="C4328" t="s">
        <v>5</v>
      </c>
      <c r="D4328" s="71" t="s">
        <v>3</v>
      </c>
      <c r="E4328" s="70">
        <f>IF('Total Employment'!EO$11&lt;0,"N/A",'Total Employment'!EO$11)</f>
        <v>3898307</v>
      </c>
      <c r="F4328" s="70"/>
    </row>
    <row r="4329" spans="1:7">
      <c r="A4329" s="71">
        <v>1984</v>
      </c>
      <c r="B4329" s="71" t="s">
        <v>298</v>
      </c>
      <c r="C4329" t="s">
        <v>6</v>
      </c>
      <c r="D4329" s="71" t="s">
        <v>3</v>
      </c>
      <c r="E4329" s="70">
        <f>IF('Total Employment'!EO$33&lt;0,"N/A",'Total Employment'!EO$33)</f>
        <v>126183</v>
      </c>
      <c r="F4329" s="70" t="s">
        <v>425</v>
      </c>
      <c r="G4329" s="75" t="s">
        <v>426</v>
      </c>
    </row>
    <row r="4330" spans="1:7">
      <c r="A4330" s="71">
        <v>1984</v>
      </c>
      <c r="B4330" s="71" t="s">
        <v>298</v>
      </c>
      <c r="C4330" t="s">
        <v>7</v>
      </c>
      <c r="D4330" s="71" t="s">
        <v>3</v>
      </c>
      <c r="E4330" s="70">
        <f>IF('Total Employment'!EO$37&lt;0,"N/A",'Total Employment'!EO$37)</f>
        <v>44642</v>
      </c>
      <c r="F4330" s="70" t="s">
        <v>425</v>
      </c>
      <c r="G4330" s="75" t="s">
        <v>426</v>
      </c>
    </row>
    <row r="4331" spans="1:7">
      <c r="A4331" s="71">
        <v>1984</v>
      </c>
      <c r="B4331" s="71" t="s">
        <v>298</v>
      </c>
      <c r="C4331" t="s">
        <v>8</v>
      </c>
      <c r="D4331" s="71" t="s">
        <v>3</v>
      </c>
      <c r="E4331" s="70">
        <f>IF('Total Employment'!EO$36&lt;0,"N/A",'Total Employment'!EO$36)</f>
        <v>89513</v>
      </c>
      <c r="F4331" s="70" t="s">
        <v>427</v>
      </c>
      <c r="G4331" s="75" t="s">
        <v>428</v>
      </c>
    </row>
    <row r="4332" spans="1:7">
      <c r="A4332" s="71">
        <v>1984</v>
      </c>
      <c r="B4332" s="71" t="s">
        <v>298</v>
      </c>
      <c r="C4332" t="s">
        <v>9</v>
      </c>
      <c r="D4332" s="71" t="s">
        <v>3</v>
      </c>
      <c r="E4332" s="70">
        <f>IF('Total Employment'!EO$13&lt;0,"N/A",'Total Employment'!EO$13)</f>
        <v>0</v>
      </c>
      <c r="F4332" s="70" t="s">
        <v>429</v>
      </c>
      <c r="G4332" s="75" t="s">
        <v>422</v>
      </c>
    </row>
    <row r="4333" spans="1:7">
      <c r="A4333" s="71">
        <v>1984</v>
      </c>
      <c r="B4333" s="71" t="s">
        <v>298</v>
      </c>
      <c r="C4333" t="s">
        <v>10</v>
      </c>
      <c r="D4333" s="71" t="s">
        <v>3</v>
      </c>
      <c r="E4333" s="70">
        <f>IF('Total Employment'!EO$46&lt;0,"N/A",'Total Employment'!EO$46)</f>
        <v>79626</v>
      </c>
      <c r="F4333" s="70" t="s">
        <v>427</v>
      </c>
      <c r="G4333" s="75" t="s">
        <v>428</v>
      </c>
    </row>
    <row r="4334" spans="1:7">
      <c r="A4334" s="71">
        <v>1984</v>
      </c>
      <c r="B4334" s="71" t="s">
        <v>298</v>
      </c>
      <c r="C4334" t="s">
        <v>11</v>
      </c>
      <c r="D4334" s="71" t="s">
        <v>3</v>
      </c>
      <c r="E4334" s="70">
        <f>IF('Total Employment'!EO$47&lt;0,"N/A",'Total Employment'!EO$47)</f>
        <v>51314</v>
      </c>
      <c r="F4334" s="70" t="s">
        <v>427</v>
      </c>
      <c r="G4334" s="75" t="s">
        <v>428</v>
      </c>
    </row>
    <row r="4335" spans="1:7">
      <c r="A4335" s="71">
        <v>1984</v>
      </c>
      <c r="B4335" s="71" t="s">
        <v>298</v>
      </c>
      <c r="C4335" t="s">
        <v>13</v>
      </c>
      <c r="D4335" s="71" t="s">
        <v>3</v>
      </c>
      <c r="E4335" s="70">
        <f>IF(E4334="N/A","N/A",E4333-E4334)</f>
        <v>28312</v>
      </c>
      <c r="F4335" s="70" t="s">
        <v>427</v>
      </c>
      <c r="G4335" s="75" t="s">
        <v>428</v>
      </c>
    </row>
    <row r="4336" spans="1:7">
      <c r="A4336" s="71">
        <v>1984</v>
      </c>
      <c r="B4336" s="71" t="s">
        <v>298</v>
      </c>
      <c r="C4336" t="s">
        <v>14</v>
      </c>
      <c r="D4336" s="71" t="s">
        <v>3</v>
      </c>
      <c r="E4336" s="70">
        <f>IF('Total Employment'!EO$34&lt;0,"N/A",'Total Employment'!EO$34)</f>
        <v>0</v>
      </c>
      <c r="F4336" s="70" t="s">
        <v>427</v>
      </c>
      <c r="G4336" s="75" t="s">
        <v>444</v>
      </c>
    </row>
    <row r="4337" spans="1:7">
      <c r="A4337" s="71">
        <v>1984</v>
      </c>
      <c r="B4337" s="71" t="s">
        <v>298</v>
      </c>
      <c r="C4337" t="s">
        <v>15</v>
      </c>
      <c r="D4337" s="71" t="s">
        <v>3</v>
      </c>
      <c r="E4337" s="70">
        <f>IF('Total Employment'!EO$35&lt;0,"N/A",'Total Employment'!EO$35)</f>
        <v>0</v>
      </c>
      <c r="F4337" s="70" t="s">
        <v>427</v>
      </c>
      <c r="G4337" s="75" t="s">
        <v>444</v>
      </c>
    </row>
    <row r="4338" spans="1:7">
      <c r="A4338" s="71">
        <v>1984</v>
      </c>
      <c r="B4338" s="71" t="s">
        <v>298</v>
      </c>
      <c r="C4338" t="s">
        <v>16</v>
      </c>
      <c r="D4338" s="71" t="s">
        <v>3</v>
      </c>
      <c r="E4338" s="70">
        <f>IF(E4337="N/A","N/A",E4336-E4337)</f>
        <v>0</v>
      </c>
      <c r="F4338" s="70" t="s">
        <v>427</v>
      </c>
      <c r="G4338" s="75" t="s">
        <v>444</v>
      </c>
    </row>
    <row r="4339" spans="1:7">
      <c r="A4339" s="71">
        <v>1984</v>
      </c>
      <c r="B4339" s="71" t="s">
        <v>298</v>
      </c>
      <c r="C4339" t="s">
        <v>17</v>
      </c>
      <c r="D4339" s="71" t="s">
        <v>3</v>
      </c>
      <c r="E4339" s="70">
        <f>IF('Total Employment'!EO$16&lt;0,"N/A",'Total Employment'!EO$16)</f>
        <v>214704</v>
      </c>
      <c r="F4339" s="70" t="s">
        <v>427</v>
      </c>
      <c r="G4339" s="75" t="s">
        <v>428</v>
      </c>
    </row>
    <row r="4340" spans="1:7">
      <c r="A4340" s="71">
        <v>1984</v>
      </c>
      <c r="B4340" s="71" t="s">
        <v>298</v>
      </c>
      <c r="C4340" t="s">
        <v>18</v>
      </c>
      <c r="D4340" s="71" t="s">
        <v>3</v>
      </c>
      <c r="E4340" s="70">
        <f>IF('Total Employment'!EO$41&lt;0,"N/A",'Total Employment'!EO$41)</f>
        <v>247708</v>
      </c>
      <c r="F4340" s="70" t="s">
        <v>432</v>
      </c>
      <c r="G4340" s="75" t="s">
        <v>430</v>
      </c>
    </row>
    <row r="4341" spans="1:7">
      <c r="A4341" s="71">
        <v>1984</v>
      </c>
      <c r="B4341" s="71" t="s">
        <v>298</v>
      </c>
      <c r="C4341" t="s">
        <v>19</v>
      </c>
      <c r="D4341" s="71" t="s">
        <v>3</v>
      </c>
      <c r="E4341" s="70">
        <f>IF('Total Employment'!EO$15&lt;0,"N/A",'Total Employment'!EO$15)</f>
        <v>2110</v>
      </c>
      <c r="F4341" s="70" t="s">
        <v>442</v>
      </c>
      <c r="G4341" s="75" t="s">
        <v>62</v>
      </c>
    </row>
    <row r="4342" spans="1:7">
      <c r="A4342" s="71">
        <v>1984</v>
      </c>
      <c r="B4342" s="71" t="s">
        <v>298</v>
      </c>
      <c r="C4342" t="s">
        <v>20</v>
      </c>
      <c r="D4342" s="71" t="s">
        <v>3</v>
      </c>
      <c r="E4342" s="70">
        <f>IF('Total Employment'!EO$52&lt;0,"N/A",'Total Employment'!EO$52)</f>
        <v>5542</v>
      </c>
      <c r="F4342" s="70" t="s">
        <v>442</v>
      </c>
      <c r="G4342" s="75" t="s">
        <v>445</v>
      </c>
    </row>
    <row r="4343" spans="1:7">
      <c r="A4343" s="71">
        <v>1984</v>
      </c>
      <c r="B4343" s="71" t="s">
        <v>298</v>
      </c>
      <c r="C4343" t="s">
        <v>21</v>
      </c>
      <c r="D4343" s="71" t="s">
        <v>3</v>
      </c>
      <c r="E4343" s="70">
        <f>IF('Total Employment'!EO$48&lt;0,"N/A",'Total Employment'!EO$48)</f>
        <v>178751</v>
      </c>
      <c r="F4343" s="70" t="s">
        <v>434</v>
      </c>
      <c r="G4343" s="75" t="s">
        <v>422</v>
      </c>
    </row>
    <row r="4344" spans="1:7">
      <c r="A4344" s="71">
        <v>1984</v>
      </c>
      <c r="B4344" s="71" t="s">
        <v>298</v>
      </c>
      <c r="C4344" t="s">
        <v>421</v>
      </c>
      <c r="D4344" s="71" t="s">
        <v>3</v>
      </c>
      <c r="E4344" s="70">
        <f>IF('Total Employment'!EO$38&lt;0,"N/A",'Total Employment'!EO$38)</f>
        <v>676006</v>
      </c>
      <c r="F4344" s="70" t="s">
        <v>427</v>
      </c>
      <c r="G4344" s="75" t="s">
        <v>433</v>
      </c>
    </row>
    <row r="4345" spans="1:7">
      <c r="A4345" s="71">
        <v>1984</v>
      </c>
      <c r="B4345" s="71" t="s">
        <v>298</v>
      </c>
      <c r="C4345" t="s">
        <v>22</v>
      </c>
      <c r="D4345" s="71" t="s">
        <v>3</v>
      </c>
      <c r="E4345" s="70">
        <f>IF('Total Employment'!EO$39&lt;0,"N/A",'Total Employment'!EO$39)</f>
        <v>119725</v>
      </c>
      <c r="F4345" s="70" t="s">
        <v>427</v>
      </c>
      <c r="G4345" s="75" t="s">
        <v>433</v>
      </c>
    </row>
    <row r="4346" spans="1:7">
      <c r="A4346" s="71">
        <v>1984</v>
      </c>
      <c r="B4346" s="71" t="s">
        <v>298</v>
      </c>
      <c r="C4346" t="s">
        <v>23</v>
      </c>
      <c r="D4346" s="71" t="s">
        <v>3</v>
      </c>
      <c r="E4346" s="70">
        <f>IF('Total Employment'!EO$40&lt;0,"N/A",'Total Employment'!EO$40)</f>
        <v>556281</v>
      </c>
      <c r="F4346" s="70" t="s">
        <v>442</v>
      </c>
      <c r="G4346" s="75" t="s">
        <v>23</v>
      </c>
    </row>
    <row r="4347" spans="1:7">
      <c r="A4347" s="71">
        <v>1984</v>
      </c>
      <c r="B4347" s="71" t="s">
        <v>298</v>
      </c>
      <c r="C4347" t="s">
        <v>24</v>
      </c>
      <c r="D4347" s="71" t="s">
        <v>3</v>
      </c>
      <c r="E4347" s="70">
        <f>IF('Total Employment'!EO$32&lt;0,"N/A",'Total Employment'!EO$32)</f>
        <v>104704</v>
      </c>
      <c r="F4347" s="70" t="s">
        <v>446</v>
      </c>
      <c r="G4347" s="75" t="s">
        <v>422</v>
      </c>
    </row>
    <row r="4348" spans="1:7">
      <c r="A4348" s="71">
        <v>1984</v>
      </c>
      <c r="B4348" s="71" t="s">
        <v>298</v>
      </c>
      <c r="C4348" t="s">
        <v>25</v>
      </c>
      <c r="D4348" s="71" t="s">
        <v>3</v>
      </c>
      <c r="E4348" s="70">
        <f>IF('Total Employment'!EO$42&lt;0,"N/A",'Total Employment'!EO$42)</f>
        <v>0</v>
      </c>
      <c r="F4348" s="70" t="s">
        <v>434</v>
      </c>
      <c r="G4348" s="75" t="s">
        <v>437</v>
      </c>
    </row>
    <row r="4349" spans="1:7">
      <c r="A4349" s="71">
        <v>1984</v>
      </c>
      <c r="B4349" s="71" t="s">
        <v>298</v>
      </c>
      <c r="C4349" t="s">
        <v>26</v>
      </c>
      <c r="D4349" s="71" t="s">
        <v>3</v>
      </c>
      <c r="E4349" s="70">
        <f>IF('Total Employment'!EO$45&lt;0,"N/A",'Total Employment'!EO$45)</f>
        <v>31042</v>
      </c>
      <c r="F4349" s="70" t="s">
        <v>427</v>
      </c>
      <c r="G4349" s="75" t="s">
        <v>69</v>
      </c>
    </row>
    <row r="4350" spans="1:7">
      <c r="A4350" s="71">
        <v>1984</v>
      </c>
      <c r="B4350" s="71" t="s">
        <v>298</v>
      </c>
      <c r="C4350" t="s">
        <v>27</v>
      </c>
      <c r="D4350" s="71" t="s">
        <v>3</v>
      </c>
      <c r="E4350" s="70">
        <f>IF('Total Employment'!EO$44&lt;0,"N/A",'Total Employment'!EO$44)</f>
        <v>158054</v>
      </c>
      <c r="F4350" s="70" t="s">
        <v>427</v>
      </c>
      <c r="G4350" s="75" t="s">
        <v>69</v>
      </c>
    </row>
    <row r="4351" spans="1:7">
      <c r="A4351" s="71">
        <v>1984</v>
      </c>
      <c r="B4351" s="71" t="s">
        <v>298</v>
      </c>
      <c r="C4351" t="s">
        <v>28</v>
      </c>
      <c r="D4351" s="71" t="s">
        <v>3</v>
      </c>
      <c r="E4351" s="70">
        <f>IF('Total Employment'!EO$51&lt;0,"N/A",'Total Employment'!EO$51)</f>
        <v>32</v>
      </c>
      <c r="F4351" s="70" t="s">
        <v>442</v>
      </c>
      <c r="G4351" s="73" t="s">
        <v>447</v>
      </c>
    </row>
    <row r="4352" spans="1:7">
      <c r="A4352" s="71">
        <v>1984</v>
      </c>
      <c r="B4352" s="71" t="s">
        <v>298</v>
      </c>
      <c r="C4352" t="s">
        <v>29</v>
      </c>
      <c r="D4352" s="71" t="s">
        <v>3</v>
      </c>
      <c r="E4352" s="70">
        <f>IF('Total Employment'!EO$50&lt;0,"N/A",'Total Employment'!EO$50)</f>
        <v>485</v>
      </c>
      <c r="F4352" s="70" t="s">
        <v>442</v>
      </c>
      <c r="G4352" s="73" t="s">
        <v>447</v>
      </c>
    </row>
    <row r="4353" spans="1:7">
      <c r="A4353" s="71">
        <v>1984</v>
      </c>
      <c r="B4353" s="71" t="s">
        <v>298</v>
      </c>
      <c r="C4353" t="s">
        <v>30</v>
      </c>
      <c r="D4353" s="71" t="s">
        <v>3</v>
      </c>
      <c r="E4353" s="70">
        <f>IF('Total Employment'!EO$56&lt;0,"N/A",'Total Employment'!EO$56)</f>
        <v>394</v>
      </c>
      <c r="F4353" s="70" t="s">
        <v>442</v>
      </c>
      <c r="G4353" s="76" t="s">
        <v>448</v>
      </c>
    </row>
    <row r="4354" spans="1:7">
      <c r="A4354" s="71">
        <v>1984</v>
      </c>
      <c r="B4354" s="71" t="s">
        <v>298</v>
      </c>
      <c r="C4354" t="s">
        <v>31</v>
      </c>
      <c r="D4354" s="71" t="s">
        <v>3</v>
      </c>
      <c r="E4354" s="70">
        <f>IF('Total Employment'!EO$57&lt;0,"N/A",'Total Employment'!EO$57)</f>
        <v>5106</v>
      </c>
      <c r="F4354" s="70" t="s">
        <v>442</v>
      </c>
      <c r="G4354" s="76" t="s">
        <v>449</v>
      </c>
    </row>
    <row r="4355" spans="1:7">
      <c r="A4355" s="71">
        <v>1984</v>
      </c>
      <c r="B4355" s="71" t="s">
        <v>298</v>
      </c>
      <c r="C4355" t="s">
        <v>32</v>
      </c>
      <c r="D4355" s="71" t="s">
        <v>3</v>
      </c>
      <c r="E4355" s="70">
        <f>IF('Total Employment'!EO$58&lt;0,"N/A",'Total Employment'!EO$58)</f>
        <v>0</v>
      </c>
      <c r="F4355" s="70" t="s">
        <v>442</v>
      </c>
      <c r="G4355" s="76" t="s">
        <v>449</v>
      </c>
    </row>
    <row r="4356" spans="1:7">
      <c r="A4356" s="71">
        <v>1984</v>
      </c>
      <c r="B4356" s="71" t="s">
        <v>298</v>
      </c>
      <c r="C4356" t="s">
        <v>33</v>
      </c>
      <c r="D4356" s="71" t="s">
        <v>3</v>
      </c>
      <c r="E4356" s="70">
        <f>IF('Total Employment'!EO$59&lt;0,"N/A",'Total Employment'!EO$59)</f>
        <v>19840</v>
      </c>
      <c r="F4356" s="70" t="s">
        <v>442</v>
      </c>
      <c r="G4356" s="76" t="s">
        <v>33</v>
      </c>
    </row>
    <row r="4357" spans="1:7">
      <c r="A4357" s="71">
        <v>1984</v>
      </c>
      <c r="B4357" s="71" t="s">
        <v>298</v>
      </c>
      <c r="C4357" t="s">
        <v>34</v>
      </c>
      <c r="D4357" s="71" t="s">
        <v>3</v>
      </c>
      <c r="E4357" s="70">
        <f>IF('Total Employment'!EO$17&lt;0,"N/A",'Total Employment'!EO$17)</f>
        <v>1707451</v>
      </c>
      <c r="F4357" s="70" t="s">
        <v>422</v>
      </c>
      <c r="G4357" s="76" t="s">
        <v>422</v>
      </c>
    </row>
    <row r="4358" spans="1:7">
      <c r="A4358" s="71">
        <v>1984</v>
      </c>
      <c r="B4358" s="71" t="s">
        <v>298</v>
      </c>
      <c r="C4358" t="s">
        <v>35</v>
      </c>
      <c r="D4358" s="71" t="s">
        <v>3</v>
      </c>
      <c r="E4358" s="70">
        <f>IF('Total Employment'!EO$18&lt;0,"N/A",'Total Employment'!EO$18)</f>
        <v>23665</v>
      </c>
      <c r="F4358" s="70" t="s">
        <v>432</v>
      </c>
      <c r="G4358" s="75" t="s">
        <v>439</v>
      </c>
    </row>
    <row r="4359" spans="1:7">
      <c r="A4359" s="71">
        <v>1984</v>
      </c>
      <c r="B4359" s="71" t="s">
        <v>298</v>
      </c>
      <c r="C4359" t="s">
        <v>36</v>
      </c>
      <c r="D4359" s="71" t="s">
        <v>3</v>
      </c>
      <c r="E4359" s="70">
        <f>IF('Total Employment'!EO$19&lt;0,"N/A",'Total Employment'!EO$19)</f>
        <v>14752</v>
      </c>
      <c r="F4359" s="70" t="s">
        <v>432</v>
      </c>
      <c r="G4359" s="75" t="s">
        <v>439</v>
      </c>
    </row>
    <row r="4360" spans="1:7">
      <c r="A4360" s="71">
        <v>1984</v>
      </c>
      <c r="B4360" s="71" t="s">
        <v>298</v>
      </c>
      <c r="C4360" t="s">
        <v>37</v>
      </c>
      <c r="D4360" s="71" t="s">
        <v>3</v>
      </c>
      <c r="E4360" s="70">
        <f>IF('Total Employment'!EO$20&lt;0,"N/A",'Total Employment'!EO$20)</f>
        <v>8913</v>
      </c>
      <c r="F4360" s="70" t="s">
        <v>432</v>
      </c>
      <c r="G4360" s="75" t="s">
        <v>439</v>
      </c>
    </row>
    <row r="4361" spans="1:7">
      <c r="A4361" s="71">
        <v>1984</v>
      </c>
      <c r="B4361" s="71" t="s">
        <v>298</v>
      </c>
      <c r="C4361" t="s">
        <v>38</v>
      </c>
      <c r="D4361" s="71" t="s">
        <v>3</v>
      </c>
      <c r="E4361" s="70">
        <f>IF('Total Employment'!EO$28&lt;0,"N/A",'Total Employment'!EO$28)</f>
        <v>1585716</v>
      </c>
      <c r="F4361" s="70" t="s">
        <v>432</v>
      </c>
      <c r="G4361" s="75" t="s">
        <v>440</v>
      </c>
    </row>
    <row r="4362" spans="1:7">
      <c r="A4362" s="71">
        <v>1984</v>
      </c>
      <c r="B4362" s="71" t="s">
        <v>298</v>
      </c>
      <c r="C4362" t="s">
        <v>39</v>
      </c>
      <c r="D4362" s="71" t="s">
        <v>3</v>
      </c>
      <c r="E4362" s="70">
        <f>IF('Total Employment'!EO$29&lt;0,"N/A",'Total Employment'!EO$29)</f>
        <v>498070</v>
      </c>
      <c r="F4362" s="70" t="s">
        <v>432</v>
      </c>
      <c r="G4362" s="75" t="s">
        <v>440</v>
      </c>
    </row>
    <row r="4363" spans="1:7">
      <c r="A4363" s="71">
        <v>1984</v>
      </c>
      <c r="B4363" s="71" t="s">
        <v>298</v>
      </c>
      <c r="C4363" t="s">
        <v>40</v>
      </c>
      <c r="D4363" s="71" t="s">
        <v>3</v>
      </c>
      <c r="E4363" s="70">
        <f>IF('Total Employment'!EO$30&lt;0,"N/A",'Total Employment'!EO$30)</f>
        <v>1087646</v>
      </c>
      <c r="F4363" s="70" t="s">
        <v>432</v>
      </c>
      <c r="G4363" s="75" t="s">
        <v>440</v>
      </c>
    </row>
    <row r="4364" spans="1:7">
      <c r="A4364" s="71">
        <v>1984</v>
      </c>
      <c r="B4364" s="71" t="s">
        <v>298</v>
      </c>
      <c r="C4364" t="s">
        <v>208</v>
      </c>
      <c r="D4364" s="71" t="s">
        <v>3</v>
      </c>
      <c r="E4364" s="70">
        <f>IF('Total Employment'!EO$31&lt;0,"N/A",'Total Employment'!EO$31)</f>
        <v>98070</v>
      </c>
      <c r="F4364" s="70" t="s">
        <v>432</v>
      </c>
      <c r="G4364" s="75" t="s">
        <v>441</v>
      </c>
    </row>
    <row r="4365" spans="1:7">
      <c r="A4365" s="71">
        <v>1984</v>
      </c>
      <c r="B4365" s="71" t="s">
        <v>298</v>
      </c>
      <c r="C4365" t="s">
        <v>42</v>
      </c>
      <c r="D4365" s="71" t="s">
        <v>3</v>
      </c>
      <c r="E4365" s="70">
        <f>IF('Total Employment'!EO$43&lt;0,"N/A",'Total Employment'!EO$43)</f>
        <v>0</v>
      </c>
      <c r="F4365" s="70" t="s">
        <v>432</v>
      </c>
      <c r="G4365" s="75" t="s">
        <v>237</v>
      </c>
    </row>
    <row r="4366" spans="1:7">
      <c r="A4366" s="71">
        <v>1984</v>
      </c>
      <c r="B4366" s="71" t="s">
        <v>298</v>
      </c>
      <c r="C4366" t="s">
        <v>43</v>
      </c>
      <c r="D4366" s="71" t="s">
        <v>3</v>
      </c>
      <c r="E4366" s="70">
        <f>IF('Total Employment'!EO$12&lt;0,"N/A",'Total Employment'!EO$12)</f>
        <v>0</v>
      </c>
      <c r="F4366" s="70" t="s">
        <v>432</v>
      </c>
      <c r="G4366" s="75" t="s">
        <v>438</v>
      </c>
    </row>
    <row r="4367" spans="1:7">
      <c r="A4367" s="71">
        <v>1984</v>
      </c>
      <c r="B4367" s="71" t="s">
        <v>298</v>
      </c>
      <c r="C4367" t="s">
        <v>44</v>
      </c>
      <c r="D4367" s="71" t="s">
        <v>3</v>
      </c>
      <c r="E4367" s="70">
        <f>IF('Total Employment'!EO$14&lt;0,"N/A",'Total Employment'!EO$14)</f>
        <v>0</v>
      </c>
      <c r="F4367" s="70" t="s">
        <v>442</v>
      </c>
      <c r="G4367" s="75" t="s">
        <v>71</v>
      </c>
    </row>
    <row r="4368" spans="1:7">
      <c r="A4368" s="71">
        <v>1984</v>
      </c>
      <c r="B4368" s="71" t="s">
        <v>298</v>
      </c>
      <c r="C4368" t="s">
        <v>45</v>
      </c>
      <c r="D4368" s="71" t="s">
        <v>3</v>
      </c>
      <c r="E4368" s="70">
        <f>IF('Total Employment'!EO$54&lt;0,"N/A",'Total Employment'!EO$54)</f>
        <v>14105</v>
      </c>
      <c r="F4368" s="70" t="s">
        <v>422</v>
      </c>
      <c r="G4368" s="75" t="s">
        <v>422</v>
      </c>
    </row>
    <row r="4369" spans="1:7">
      <c r="A4369" s="71">
        <v>1984</v>
      </c>
      <c r="B4369" s="71" t="s">
        <v>298</v>
      </c>
      <c r="C4369" t="s">
        <v>46</v>
      </c>
      <c r="D4369" s="71" t="s">
        <v>3</v>
      </c>
      <c r="E4369" s="70">
        <f>IF('Total Employment'!EO$53&lt;0,"N/A",'Total Employment'!EO$53)</f>
        <v>192309</v>
      </c>
      <c r="F4369" s="70" t="s">
        <v>425</v>
      </c>
      <c r="G4369" s="75" t="s">
        <v>426</v>
      </c>
    </row>
    <row r="4370" spans="1:7">
      <c r="A4370" s="71">
        <v>1985</v>
      </c>
      <c r="B4370" s="71" t="s">
        <v>298</v>
      </c>
      <c r="C4370" t="s">
        <v>5</v>
      </c>
      <c r="D4370" s="71" t="s">
        <v>3</v>
      </c>
      <c r="E4370" s="70">
        <f>IF('Total Employment'!EJ$11&lt;0,"N/A",'Total Employment'!EJ$11)</f>
        <v>3983689</v>
      </c>
      <c r="F4370" s="70"/>
    </row>
    <row r="4371" spans="1:7">
      <c r="A4371" s="71">
        <v>1985</v>
      </c>
      <c r="B4371" s="71" t="s">
        <v>298</v>
      </c>
      <c r="C4371" t="s">
        <v>6</v>
      </c>
      <c r="D4371" s="71" t="s">
        <v>3</v>
      </c>
      <c r="E4371" s="70">
        <f>IF('Total Employment'!EJ$33&lt;0,"N/A",'Total Employment'!EJ$33)</f>
        <v>130807</v>
      </c>
      <c r="F4371" s="70" t="s">
        <v>425</v>
      </c>
      <c r="G4371" s="75" t="s">
        <v>426</v>
      </c>
    </row>
    <row r="4372" spans="1:7">
      <c r="A4372" s="71">
        <v>1985</v>
      </c>
      <c r="B4372" s="71" t="s">
        <v>298</v>
      </c>
      <c r="C4372" t="s">
        <v>7</v>
      </c>
      <c r="D4372" s="71" t="s">
        <v>3</v>
      </c>
      <c r="E4372" s="70">
        <f>IF('Total Employment'!EJ$37&lt;0,"N/A",'Total Employment'!EJ$37)</f>
        <v>45589</v>
      </c>
      <c r="F4372" s="70" t="s">
        <v>425</v>
      </c>
      <c r="G4372" s="75" t="s">
        <v>426</v>
      </c>
    </row>
    <row r="4373" spans="1:7">
      <c r="A4373" s="71">
        <v>1985</v>
      </c>
      <c r="B4373" s="71" t="s">
        <v>298</v>
      </c>
      <c r="C4373" t="s">
        <v>8</v>
      </c>
      <c r="D4373" s="71" t="s">
        <v>3</v>
      </c>
      <c r="E4373" s="70">
        <f>IF('Total Employment'!EJ$36&lt;0,"N/A",'Total Employment'!EJ$36)</f>
        <v>92362</v>
      </c>
      <c r="F4373" s="70" t="s">
        <v>427</v>
      </c>
      <c r="G4373" s="75" t="s">
        <v>428</v>
      </c>
    </row>
    <row r="4374" spans="1:7">
      <c r="A4374" s="71">
        <v>1985</v>
      </c>
      <c r="B4374" s="71" t="s">
        <v>298</v>
      </c>
      <c r="C4374" t="s">
        <v>9</v>
      </c>
      <c r="D4374" s="71" t="s">
        <v>3</v>
      </c>
      <c r="E4374" s="70">
        <f>IF('Total Employment'!EJ$13&lt;0,"N/A",'Total Employment'!EJ$13)</f>
        <v>0</v>
      </c>
      <c r="F4374" s="70" t="s">
        <v>429</v>
      </c>
      <c r="G4374" s="75" t="s">
        <v>422</v>
      </c>
    </row>
    <row r="4375" spans="1:7">
      <c r="A4375" s="71">
        <v>1985</v>
      </c>
      <c r="B4375" s="71" t="s">
        <v>298</v>
      </c>
      <c r="C4375" t="s">
        <v>10</v>
      </c>
      <c r="D4375" s="71" t="s">
        <v>3</v>
      </c>
      <c r="E4375" s="70">
        <f>IF('Total Employment'!EJ$46&lt;0,"N/A",'Total Employment'!EJ$46)</f>
        <v>81002</v>
      </c>
      <c r="F4375" s="70" t="s">
        <v>427</v>
      </c>
      <c r="G4375" s="75" t="s">
        <v>428</v>
      </c>
    </row>
    <row r="4376" spans="1:7">
      <c r="A4376" s="71">
        <v>1985</v>
      </c>
      <c r="B4376" s="71" t="s">
        <v>298</v>
      </c>
      <c r="C4376" t="s">
        <v>11</v>
      </c>
      <c r="D4376" s="71" t="s">
        <v>3</v>
      </c>
      <c r="E4376" s="70">
        <f>IF('Total Employment'!EJ$47&lt;0,"N/A",'Total Employment'!EJ$47)</f>
        <v>51855</v>
      </c>
      <c r="F4376" s="70" t="s">
        <v>427</v>
      </c>
      <c r="G4376" s="75" t="s">
        <v>428</v>
      </c>
    </row>
    <row r="4377" spans="1:7">
      <c r="A4377" s="71">
        <v>1985</v>
      </c>
      <c r="B4377" s="71" t="s">
        <v>298</v>
      </c>
      <c r="C4377" t="s">
        <v>13</v>
      </c>
      <c r="D4377" s="71" t="s">
        <v>3</v>
      </c>
      <c r="E4377" s="70">
        <f>IF(E4376="N/A","N/A",E4375-E4376)</f>
        <v>29147</v>
      </c>
      <c r="F4377" s="70" t="s">
        <v>427</v>
      </c>
      <c r="G4377" s="75" t="s">
        <v>428</v>
      </c>
    </row>
    <row r="4378" spans="1:7">
      <c r="A4378" s="71">
        <v>1985</v>
      </c>
      <c r="B4378" s="71" t="s">
        <v>298</v>
      </c>
      <c r="C4378" t="s">
        <v>14</v>
      </c>
      <c r="D4378" s="71" t="s">
        <v>3</v>
      </c>
      <c r="E4378" s="70">
        <f>IF('Total Employment'!EJ$34&lt;0,"N/A",'Total Employment'!EJ$34)</f>
        <v>0</v>
      </c>
      <c r="F4378" s="70" t="s">
        <v>427</v>
      </c>
      <c r="G4378" s="75" t="s">
        <v>444</v>
      </c>
    </row>
    <row r="4379" spans="1:7">
      <c r="A4379" s="71">
        <v>1985</v>
      </c>
      <c r="B4379" s="71" t="s">
        <v>298</v>
      </c>
      <c r="C4379" t="s">
        <v>15</v>
      </c>
      <c r="D4379" s="71" t="s">
        <v>3</v>
      </c>
      <c r="E4379" s="70">
        <f>IF('Total Employment'!EJ$35&lt;0,"N/A",'Total Employment'!EJ$35)</f>
        <v>0</v>
      </c>
      <c r="F4379" s="70" t="s">
        <v>427</v>
      </c>
      <c r="G4379" s="75" t="s">
        <v>444</v>
      </c>
    </row>
    <row r="4380" spans="1:7">
      <c r="A4380" s="71">
        <v>1985</v>
      </c>
      <c r="B4380" s="71" t="s">
        <v>298</v>
      </c>
      <c r="C4380" t="s">
        <v>16</v>
      </c>
      <c r="D4380" s="71" t="s">
        <v>3</v>
      </c>
      <c r="E4380" s="70">
        <f>IF(E4379="N/A","N/A",E4378-E4379)</f>
        <v>0</v>
      </c>
      <c r="F4380" s="70" t="s">
        <v>427</v>
      </c>
      <c r="G4380" s="75" t="s">
        <v>444</v>
      </c>
    </row>
    <row r="4381" spans="1:7">
      <c r="A4381" s="71">
        <v>1985</v>
      </c>
      <c r="B4381" s="71" t="s">
        <v>298</v>
      </c>
      <c r="C4381" t="s">
        <v>17</v>
      </c>
      <c r="D4381" s="71" t="s">
        <v>3</v>
      </c>
      <c r="E4381" s="70">
        <f>IF('Total Employment'!EJ$16&lt;0,"N/A",'Total Employment'!EJ$16)</f>
        <v>230679</v>
      </c>
      <c r="F4381" s="70" t="s">
        <v>427</v>
      </c>
      <c r="G4381" s="75" t="s">
        <v>428</v>
      </c>
    </row>
    <row r="4382" spans="1:7">
      <c r="A4382" s="71">
        <v>1985</v>
      </c>
      <c r="B4382" s="71" t="s">
        <v>298</v>
      </c>
      <c r="C4382" t="s">
        <v>18</v>
      </c>
      <c r="D4382" s="71" t="s">
        <v>3</v>
      </c>
      <c r="E4382" s="70">
        <f>IF('Total Employment'!EJ$41&lt;0,"N/A",'Total Employment'!EJ$41)</f>
        <v>252495</v>
      </c>
      <c r="F4382" s="70" t="s">
        <v>432</v>
      </c>
      <c r="G4382" s="75" t="s">
        <v>430</v>
      </c>
    </row>
    <row r="4383" spans="1:7">
      <c r="A4383" s="71">
        <v>1985</v>
      </c>
      <c r="B4383" s="71" t="s">
        <v>298</v>
      </c>
      <c r="C4383" t="s">
        <v>19</v>
      </c>
      <c r="D4383" s="71" t="s">
        <v>3</v>
      </c>
      <c r="E4383" s="70">
        <f>IF('Total Employment'!EJ$15&lt;0,"N/A",'Total Employment'!EJ$15)</f>
        <v>2125</v>
      </c>
      <c r="F4383" s="70" t="s">
        <v>442</v>
      </c>
      <c r="G4383" s="75" t="s">
        <v>62</v>
      </c>
    </row>
    <row r="4384" spans="1:7">
      <c r="A4384" s="71">
        <v>1985</v>
      </c>
      <c r="B4384" s="71" t="s">
        <v>298</v>
      </c>
      <c r="C4384" t="s">
        <v>20</v>
      </c>
      <c r="D4384" s="71" t="s">
        <v>3</v>
      </c>
      <c r="E4384" s="70">
        <f>IF('Total Employment'!EJ$52&lt;0,"N/A",'Total Employment'!EJ$52)</f>
        <v>5387</v>
      </c>
      <c r="F4384" s="70" t="s">
        <v>442</v>
      </c>
      <c r="G4384" s="75" t="s">
        <v>445</v>
      </c>
    </row>
    <row r="4385" spans="1:7">
      <c r="A4385" s="71">
        <v>1985</v>
      </c>
      <c r="B4385" s="71" t="s">
        <v>298</v>
      </c>
      <c r="C4385" t="s">
        <v>21</v>
      </c>
      <c r="D4385" s="71" t="s">
        <v>3</v>
      </c>
      <c r="E4385" s="70">
        <f>IF('Total Employment'!EJ$48&lt;0,"N/A",'Total Employment'!EJ$48)</f>
        <v>186183</v>
      </c>
      <c r="F4385" s="70" t="s">
        <v>434</v>
      </c>
      <c r="G4385" s="75" t="s">
        <v>422</v>
      </c>
    </row>
    <row r="4386" spans="1:7">
      <c r="A4386" s="71">
        <v>1985</v>
      </c>
      <c r="B4386" s="71" t="s">
        <v>298</v>
      </c>
      <c r="C4386" t="s">
        <v>421</v>
      </c>
      <c r="D4386" s="71" t="s">
        <v>3</v>
      </c>
      <c r="E4386" s="70">
        <f>IF('Total Employment'!EJ$38&lt;0,"N/A",'Total Employment'!EJ$38)</f>
        <v>678023</v>
      </c>
      <c r="F4386" s="70" t="s">
        <v>427</v>
      </c>
      <c r="G4386" s="75" t="s">
        <v>433</v>
      </c>
    </row>
    <row r="4387" spans="1:7">
      <c r="A4387" s="71">
        <v>1985</v>
      </c>
      <c r="B4387" s="71" t="s">
        <v>298</v>
      </c>
      <c r="C4387" t="s">
        <v>22</v>
      </c>
      <c r="D4387" s="71" t="s">
        <v>3</v>
      </c>
      <c r="E4387" s="70">
        <f>IF('Total Employment'!EJ$39&lt;0,"N/A",'Total Employment'!EJ$39)</f>
        <v>129786</v>
      </c>
      <c r="F4387" s="70" t="s">
        <v>427</v>
      </c>
      <c r="G4387" s="75" t="s">
        <v>433</v>
      </c>
    </row>
    <row r="4388" spans="1:7">
      <c r="A4388" s="71">
        <v>1985</v>
      </c>
      <c r="B4388" s="71" t="s">
        <v>298</v>
      </c>
      <c r="C4388" t="s">
        <v>23</v>
      </c>
      <c r="D4388" s="71" t="s">
        <v>3</v>
      </c>
      <c r="E4388" s="70">
        <f>IF('Total Employment'!EJ$40&lt;0,"N/A",'Total Employment'!EJ$40)</f>
        <v>548237</v>
      </c>
      <c r="F4388" s="70" t="s">
        <v>442</v>
      </c>
      <c r="G4388" s="75" t="s">
        <v>23</v>
      </c>
    </row>
    <row r="4389" spans="1:7">
      <c r="A4389" s="71">
        <v>1985</v>
      </c>
      <c r="B4389" s="71" t="s">
        <v>298</v>
      </c>
      <c r="C4389" t="s">
        <v>24</v>
      </c>
      <c r="D4389" s="71" t="s">
        <v>3</v>
      </c>
      <c r="E4389" s="70">
        <f>IF('Total Employment'!EJ$32&lt;0,"N/A",'Total Employment'!EJ$32)</f>
        <v>105801</v>
      </c>
      <c r="F4389" s="70" t="s">
        <v>446</v>
      </c>
      <c r="G4389" s="75" t="s">
        <v>422</v>
      </c>
    </row>
    <row r="4390" spans="1:7">
      <c r="A4390" s="71">
        <v>1985</v>
      </c>
      <c r="B4390" s="71" t="s">
        <v>298</v>
      </c>
      <c r="C4390" t="s">
        <v>25</v>
      </c>
      <c r="D4390" s="71" t="s">
        <v>3</v>
      </c>
      <c r="E4390" s="70">
        <f>IF('Total Employment'!EJ$42&lt;0,"N/A",'Total Employment'!EJ$42)</f>
        <v>0</v>
      </c>
      <c r="F4390" s="70" t="s">
        <v>434</v>
      </c>
      <c r="G4390" s="75" t="s">
        <v>437</v>
      </c>
    </row>
    <row r="4391" spans="1:7">
      <c r="A4391" s="71">
        <v>1985</v>
      </c>
      <c r="B4391" s="71" t="s">
        <v>298</v>
      </c>
      <c r="C4391" t="s">
        <v>26</v>
      </c>
      <c r="D4391" s="71" t="s">
        <v>3</v>
      </c>
      <c r="E4391" s="70">
        <f>IF('Total Employment'!EJ$45&lt;0,"N/A",'Total Employment'!EJ$45)</f>
        <v>32754</v>
      </c>
      <c r="F4391" s="70" t="s">
        <v>427</v>
      </c>
      <c r="G4391" s="75" t="s">
        <v>69</v>
      </c>
    </row>
    <row r="4392" spans="1:7">
      <c r="A4392" s="71">
        <v>1985</v>
      </c>
      <c r="B4392" s="71" t="s">
        <v>298</v>
      </c>
      <c r="C4392" t="s">
        <v>27</v>
      </c>
      <c r="D4392" s="71" t="s">
        <v>3</v>
      </c>
      <c r="E4392" s="70">
        <f>IF('Total Employment'!EJ$44&lt;0,"N/A",'Total Employment'!EJ$44)</f>
        <v>162951</v>
      </c>
      <c r="F4392" s="70" t="s">
        <v>427</v>
      </c>
      <c r="G4392" s="75" t="s">
        <v>69</v>
      </c>
    </row>
    <row r="4393" spans="1:7">
      <c r="A4393" s="71">
        <v>1985</v>
      </c>
      <c r="B4393" s="71" t="s">
        <v>298</v>
      </c>
      <c r="C4393" t="s">
        <v>28</v>
      </c>
      <c r="D4393" s="71" t="s">
        <v>3</v>
      </c>
      <c r="E4393" s="70">
        <f>IF('Total Employment'!EJ$51&lt;0,"N/A",'Total Employment'!EJ$51)</f>
        <v>36</v>
      </c>
      <c r="F4393" s="70" t="s">
        <v>442</v>
      </c>
      <c r="G4393" s="73" t="s">
        <v>447</v>
      </c>
    </row>
    <row r="4394" spans="1:7">
      <c r="A4394" s="71">
        <v>1985</v>
      </c>
      <c r="B4394" s="71" t="s">
        <v>298</v>
      </c>
      <c r="C4394" t="s">
        <v>29</v>
      </c>
      <c r="D4394" s="71" t="s">
        <v>3</v>
      </c>
      <c r="E4394" s="70">
        <f>IF('Total Employment'!EJ$50&lt;0,"N/A",'Total Employment'!EJ$50)</f>
        <v>497</v>
      </c>
      <c r="F4394" s="70" t="s">
        <v>442</v>
      </c>
      <c r="G4394" s="73" t="s">
        <v>447</v>
      </c>
    </row>
    <row r="4395" spans="1:7">
      <c r="A4395" s="71">
        <v>1985</v>
      </c>
      <c r="B4395" s="71" t="s">
        <v>298</v>
      </c>
      <c r="C4395" t="s">
        <v>30</v>
      </c>
      <c r="D4395" s="71" t="s">
        <v>3</v>
      </c>
      <c r="E4395" s="70">
        <f>IF('Total Employment'!EJ$56&lt;0,"N/A",'Total Employment'!EJ$56)</f>
        <v>138</v>
      </c>
      <c r="F4395" s="70" t="s">
        <v>442</v>
      </c>
      <c r="G4395" s="76" t="s">
        <v>448</v>
      </c>
    </row>
    <row r="4396" spans="1:7">
      <c r="A4396" s="71">
        <v>1985</v>
      </c>
      <c r="B4396" s="71" t="s">
        <v>298</v>
      </c>
      <c r="C4396" t="s">
        <v>31</v>
      </c>
      <c r="D4396" s="71" t="s">
        <v>3</v>
      </c>
      <c r="E4396" s="70">
        <f>IF('Total Employment'!EJ$57&lt;0,"N/A",'Total Employment'!EJ$57)</f>
        <v>5180</v>
      </c>
      <c r="F4396" s="70" t="s">
        <v>442</v>
      </c>
      <c r="G4396" s="76" t="s">
        <v>449</v>
      </c>
    </row>
    <row r="4397" spans="1:7">
      <c r="A4397" s="71">
        <v>1985</v>
      </c>
      <c r="B4397" s="71" t="s">
        <v>298</v>
      </c>
      <c r="C4397" t="s">
        <v>32</v>
      </c>
      <c r="D4397" s="71" t="s">
        <v>3</v>
      </c>
      <c r="E4397" s="70">
        <f>IF('Total Employment'!EJ$58&lt;0,"N/A",'Total Employment'!EJ$58)</f>
        <v>0</v>
      </c>
      <c r="F4397" s="70" t="s">
        <v>442</v>
      </c>
      <c r="G4397" s="76" t="s">
        <v>449</v>
      </c>
    </row>
    <row r="4398" spans="1:7">
      <c r="A4398" s="71">
        <v>1985</v>
      </c>
      <c r="B4398" s="71" t="s">
        <v>298</v>
      </c>
      <c r="C4398" t="s">
        <v>33</v>
      </c>
      <c r="D4398" s="71" t="s">
        <v>3</v>
      </c>
      <c r="E4398" s="70">
        <f>IF('Total Employment'!EJ$59&lt;0,"N/A",'Total Employment'!EJ$59)</f>
        <v>21177</v>
      </c>
      <c r="F4398" s="70" t="s">
        <v>442</v>
      </c>
      <c r="G4398" s="76" t="s">
        <v>33</v>
      </c>
    </row>
    <row r="4399" spans="1:7">
      <c r="A4399" s="71">
        <v>1985</v>
      </c>
      <c r="B4399" s="71" t="s">
        <v>298</v>
      </c>
      <c r="C4399" t="s">
        <v>34</v>
      </c>
      <c r="D4399" s="71" t="s">
        <v>3</v>
      </c>
      <c r="E4399" s="70">
        <f>IF('Total Employment'!EJ$17&lt;0,"N/A",'Total Employment'!EJ$17)</f>
        <v>1764087</v>
      </c>
      <c r="F4399" s="70" t="s">
        <v>422</v>
      </c>
      <c r="G4399" s="76" t="s">
        <v>422</v>
      </c>
    </row>
    <row r="4400" spans="1:7">
      <c r="A4400" s="71">
        <v>1985</v>
      </c>
      <c r="B4400" s="71" t="s">
        <v>298</v>
      </c>
      <c r="C4400" t="s">
        <v>35</v>
      </c>
      <c r="D4400" s="71" t="s">
        <v>3</v>
      </c>
      <c r="E4400" s="70">
        <f>IF('Total Employment'!EJ$18&lt;0,"N/A",'Total Employment'!EJ$18)</f>
        <v>24825</v>
      </c>
      <c r="F4400" s="70" t="s">
        <v>432</v>
      </c>
      <c r="G4400" s="75" t="s">
        <v>439</v>
      </c>
    </row>
    <row r="4401" spans="1:7">
      <c r="A4401" s="71">
        <v>1985</v>
      </c>
      <c r="B4401" s="71" t="s">
        <v>298</v>
      </c>
      <c r="C4401" t="s">
        <v>36</v>
      </c>
      <c r="D4401" s="71" t="s">
        <v>3</v>
      </c>
      <c r="E4401" s="70">
        <f>IF('Total Employment'!EJ$19&lt;0,"N/A",'Total Employment'!EJ$19)</f>
        <v>15494</v>
      </c>
      <c r="F4401" s="70" t="s">
        <v>432</v>
      </c>
      <c r="G4401" s="75" t="s">
        <v>439</v>
      </c>
    </row>
    <row r="4402" spans="1:7">
      <c r="A4402" s="71">
        <v>1985</v>
      </c>
      <c r="B4402" s="71" t="s">
        <v>298</v>
      </c>
      <c r="C4402" t="s">
        <v>37</v>
      </c>
      <c r="D4402" s="71" t="s">
        <v>3</v>
      </c>
      <c r="E4402" s="70">
        <f>IF('Total Employment'!EJ$20&lt;0,"N/A",'Total Employment'!EJ$20)</f>
        <v>9331</v>
      </c>
      <c r="F4402" s="70" t="s">
        <v>432</v>
      </c>
      <c r="G4402" s="75" t="s">
        <v>439</v>
      </c>
    </row>
    <row r="4403" spans="1:7">
      <c r="A4403" s="71">
        <v>1985</v>
      </c>
      <c r="B4403" s="71" t="s">
        <v>298</v>
      </c>
      <c r="C4403" t="s">
        <v>38</v>
      </c>
      <c r="D4403" s="71" t="s">
        <v>3</v>
      </c>
      <c r="E4403" s="70">
        <f>IF('Total Employment'!EJ$28&lt;0,"N/A",'Total Employment'!EJ$28)</f>
        <v>1639015</v>
      </c>
      <c r="F4403" s="70" t="s">
        <v>432</v>
      </c>
      <c r="G4403" s="75" t="s">
        <v>440</v>
      </c>
    </row>
    <row r="4404" spans="1:7">
      <c r="A4404" s="71">
        <v>1985</v>
      </c>
      <c r="B4404" s="71" t="s">
        <v>298</v>
      </c>
      <c r="C4404" t="s">
        <v>39</v>
      </c>
      <c r="D4404" s="71" t="s">
        <v>3</v>
      </c>
      <c r="E4404" s="70">
        <f>IF('Total Employment'!EJ$29&lt;0,"N/A",'Total Employment'!EJ$29)</f>
        <v>510977</v>
      </c>
      <c r="F4404" s="70" t="s">
        <v>432</v>
      </c>
      <c r="G4404" s="75" t="s">
        <v>440</v>
      </c>
    </row>
    <row r="4405" spans="1:7">
      <c r="A4405" s="71">
        <v>1985</v>
      </c>
      <c r="B4405" s="71" t="s">
        <v>298</v>
      </c>
      <c r="C4405" t="s">
        <v>40</v>
      </c>
      <c r="D4405" s="71" t="s">
        <v>3</v>
      </c>
      <c r="E4405" s="70">
        <f>IF('Total Employment'!EJ$30&lt;0,"N/A",'Total Employment'!EJ$30)</f>
        <v>1128038</v>
      </c>
      <c r="F4405" s="70" t="s">
        <v>432</v>
      </c>
      <c r="G4405" s="75" t="s">
        <v>440</v>
      </c>
    </row>
    <row r="4406" spans="1:7">
      <c r="A4406" s="71">
        <v>1985</v>
      </c>
      <c r="B4406" s="71" t="s">
        <v>298</v>
      </c>
      <c r="C4406" t="s">
        <v>208</v>
      </c>
      <c r="D4406" s="71" t="s">
        <v>3</v>
      </c>
      <c r="E4406" s="70">
        <f>IF('Total Employment'!EJ$31&lt;0,"N/A",'Total Employment'!EJ$31)</f>
        <v>100247</v>
      </c>
      <c r="F4406" s="70" t="s">
        <v>432</v>
      </c>
      <c r="G4406" s="75" t="s">
        <v>441</v>
      </c>
    </row>
    <row r="4407" spans="1:7">
      <c r="A4407" s="71">
        <v>1985</v>
      </c>
      <c r="B4407" s="71" t="s">
        <v>298</v>
      </c>
      <c r="C4407" t="s">
        <v>42</v>
      </c>
      <c r="D4407" s="71" t="s">
        <v>3</v>
      </c>
      <c r="E4407" s="70">
        <f>IF('Total Employment'!EJ$43&lt;0,"N/A",'Total Employment'!EJ$43)</f>
        <v>0</v>
      </c>
      <c r="F4407" s="70" t="s">
        <v>432</v>
      </c>
      <c r="G4407" s="75" t="s">
        <v>237</v>
      </c>
    </row>
    <row r="4408" spans="1:7">
      <c r="A4408" s="71">
        <v>1985</v>
      </c>
      <c r="B4408" s="71" t="s">
        <v>298</v>
      </c>
      <c r="C4408" t="s">
        <v>43</v>
      </c>
      <c r="D4408" s="71" t="s">
        <v>3</v>
      </c>
      <c r="E4408" s="70">
        <f>IF('Total Employment'!EJ$12&lt;0,"N/A",'Total Employment'!EJ$12)</f>
        <v>0</v>
      </c>
      <c r="F4408" s="70" t="s">
        <v>432</v>
      </c>
      <c r="G4408" s="75" t="s">
        <v>438</v>
      </c>
    </row>
    <row r="4409" spans="1:7">
      <c r="A4409" s="71">
        <v>1985</v>
      </c>
      <c r="B4409" s="71" t="s">
        <v>298</v>
      </c>
      <c r="C4409" t="s">
        <v>44</v>
      </c>
      <c r="D4409" s="71" t="s">
        <v>3</v>
      </c>
      <c r="E4409" s="70">
        <f>IF('Total Employment'!EJ$14&lt;0,"N/A",'Total Employment'!EJ$14)</f>
        <v>0</v>
      </c>
      <c r="F4409" s="70" t="s">
        <v>442</v>
      </c>
      <c r="G4409" s="75" t="s">
        <v>71</v>
      </c>
    </row>
    <row r="4410" spans="1:7">
      <c r="A4410" s="71">
        <v>1985</v>
      </c>
      <c r="B4410" s="71" t="s">
        <v>298</v>
      </c>
      <c r="C4410" t="s">
        <v>45</v>
      </c>
      <c r="D4410" s="71" t="s">
        <v>3</v>
      </c>
      <c r="E4410" s="70">
        <f>IF('Total Employment'!EJ$54&lt;0,"N/A",'Total Employment'!EJ$54)</f>
        <v>14494</v>
      </c>
      <c r="F4410" s="70" t="s">
        <v>422</v>
      </c>
      <c r="G4410" s="75" t="s">
        <v>422</v>
      </c>
    </row>
    <row r="4411" spans="1:7">
      <c r="A4411" s="71">
        <v>1985</v>
      </c>
      <c r="B4411" s="71" t="s">
        <v>298</v>
      </c>
      <c r="C4411" t="s">
        <v>46</v>
      </c>
      <c r="D4411" s="71" t="s">
        <v>3</v>
      </c>
      <c r="E4411" s="70">
        <f>IF('Total Employment'!EJ$53&lt;0,"N/A",'Total Employment'!EJ$53)</f>
        <v>171922</v>
      </c>
      <c r="F4411" s="70" t="s">
        <v>425</v>
      </c>
      <c r="G4411" s="75" t="s">
        <v>426</v>
      </c>
    </row>
    <row r="4412" spans="1:7">
      <c r="A4412" s="71">
        <v>1986</v>
      </c>
      <c r="B4412" s="71" t="s">
        <v>298</v>
      </c>
      <c r="C4412" t="s">
        <v>5</v>
      </c>
      <c r="D4412" s="71" t="s">
        <v>3</v>
      </c>
      <c r="E4412" s="70">
        <f>IF('Total Employment'!EE$11&lt;0,"N/A",'Total Employment'!EE$11)</f>
        <v>4067587</v>
      </c>
      <c r="F4412" s="70"/>
    </row>
    <row r="4413" spans="1:7">
      <c r="A4413" s="71">
        <v>1986</v>
      </c>
      <c r="B4413" s="71" t="s">
        <v>298</v>
      </c>
      <c r="C4413" t="s">
        <v>6</v>
      </c>
      <c r="D4413" s="71" t="s">
        <v>3</v>
      </c>
      <c r="E4413" s="70">
        <f>IF('Total Employment'!EE$33&lt;0,"N/A",'Total Employment'!EE$33)</f>
        <v>133517</v>
      </c>
      <c r="F4413" s="70" t="s">
        <v>425</v>
      </c>
      <c r="G4413" s="75" t="s">
        <v>426</v>
      </c>
    </row>
    <row r="4414" spans="1:7">
      <c r="A4414" s="71">
        <v>1986</v>
      </c>
      <c r="B4414" s="71" t="s">
        <v>298</v>
      </c>
      <c r="C4414" t="s">
        <v>7</v>
      </c>
      <c r="D4414" s="71" t="s">
        <v>3</v>
      </c>
      <c r="E4414" s="70">
        <f>IF('Total Employment'!EE$37&lt;0,"N/A",'Total Employment'!EE$37)</f>
        <v>44881</v>
      </c>
      <c r="F4414" s="70" t="s">
        <v>425</v>
      </c>
      <c r="G4414" s="75" t="s">
        <v>426</v>
      </c>
    </row>
    <row r="4415" spans="1:7">
      <c r="A4415" s="71">
        <v>1986</v>
      </c>
      <c r="B4415" s="71" t="s">
        <v>298</v>
      </c>
      <c r="C4415" t="s">
        <v>8</v>
      </c>
      <c r="D4415" s="71" t="s">
        <v>3</v>
      </c>
      <c r="E4415" s="70">
        <f>IF('Total Employment'!EE$36&lt;0,"N/A",'Total Employment'!EE$36)</f>
        <v>94877</v>
      </c>
      <c r="F4415" s="70" t="s">
        <v>427</v>
      </c>
      <c r="G4415" s="75" t="s">
        <v>428</v>
      </c>
    </row>
    <row r="4416" spans="1:7">
      <c r="A4416" s="71">
        <v>1986</v>
      </c>
      <c r="B4416" s="71" t="s">
        <v>298</v>
      </c>
      <c r="C4416" t="s">
        <v>9</v>
      </c>
      <c r="D4416" s="71" t="s">
        <v>3</v>
      </c>
      <c r="E4416" s="70">
        <f>IF('Total Employment'!EE$13&lt;0,"N/A",'Total Employment'!EE$13)</f>
        <v>0</v>
      </c>
      <c r="F4416" s="70" t="s">
        <v>429</v>
      </c>
      <c r="G4416" s="75" t="s">
        <v>422</v>
      </c>
    </row>
    <row r="4417" spans="1:7">
      <c r="A4417" s="71">
        <v>1986</v>
      </c>
      <c r="B4417" s="71" t="s">
        <v>298</v>
      </c>
      <c r="C4417" t="s">
        <v>10</v>
      </c>
      <c r="D4417" s="71" t="s">
        <v>3</v>
      </c>
      <c r="E4417" s="70">
        <f>IF('Total Employment'!EE$46&lt;0,"N/A",'Total Employment'!EE$46)</f>
        <v>79149</v>
      </c>
      <c r="F4417" s="70" t="s">
        <v>427</v>
      </c>
      <c r="G4417" s="75" t="s">
        <v>428</v>
      </c>
    </row>
    <row r="4418" spans="1:7">
      <c r="A4418" s="71">
        <v>1986</v>
      </c>
      <c r="B4418" s="71" t="s">
        <v>298</v>
      </c>
      <c r="C4418" t="s">
        <v>11</v>
      </c>
      <c r="D4418" s="71" t="s">
        <v>3</v>
      </c>
      <c r="E4418" s="70">
        <f>IF('Total Employment'!EE$47&lt;0,"N/A",'Total Employment'!EE$47)</f>
        <v>52871</v>
      </c>
      <c r="F4418" s="70" t="s">
        <v>427</v>
      </c>
      <c r="G4418" s="75" t="s">
        <v>428</v>
      </c>
    </row>
    <row r="4419" spans="1:7">
      <c r="A4419" s="71">
        <v>1986</v>
      </c>
      <c r="B4419" s="71" t="s">
        <v>298</v>
      </c>
      <c r="C4419" t="s">
        <v>13</v>
      </c>
      <c r="D4419" s="71" t="s">
        <v>3</v>
      </c>
      <c r="E4419" s="70">
        <f>IF(E4418="N/A","N/A",E4417-E4418)</f>
        <v>26278</v>
      </c>
      <c r="F4419" s="70" t="s">
        <v>427</v>
      </c>
      <c r="G4419" s="75" t="s">
        <v>428</v>
      </c>
    </row>
    <row r="4420" spans="1:7">
      <c r="A4420" s="71">
        <v>1986</v>
      </c>
      <c r="B4420" s="71" t="s">
        <v>298</v>
      </c>
      <c r="C4420" t="s">
        <v>14</v>
      </c>
      <c r="D4420" s="71" t="s">
        <v>3</v>
      </c>
      <c r="E4420" s="70">
        <f>IF('Total Employment'!EE$34&lt;0,"N/A",'Total Employment'!EE$34)</f>
        <v>0</v>
      </c>
      <c r="F4420" s="70" t="s">
        <v>427</v>
      </c>
      <c r="G4420" s="75" t="s">
        <v>444</v>
      </c>
    </row>
    <row r="4421" spans="1:7">
      <c r="A4421" s="71">
        <v>1986</v>
      </c>
      <c r="B4421" s="71" t="s">
        <v>298</v>
      </c>
      <c r="C4421" t="s">
        <v>15</v>
      </c>
      <c r="D4421" s="71" t="s">
        <v>3</v>
      </c>
      <c r="E4421" s="70">
        <f>IF('Total Employment'!EE$35&lt;0,"N/A",'Total Employment'!EE$35)</f>
        <v>0</v>
      </c>
      <c r="F4421" s="70" t="s">
        <v>427</v>
      </c>
      <c r="G4421" s="75" t="s">
        <v>444</v>
      </c>
    </row>
    <row r="4422" spans="1:7">
      <c r="A4422" s="71">
        <v>1986</v>
      </c>
      <c r="B4422" s="71" t="s">
        <v>298</v>
      </c>
      <c r="C4422" t="s">
        <v>16</v>
      </c>
      <c r="D4422" s="71" t="s">
        <v>3</v>
      </c>
      <c r="E4422" s="70">
        <f>IF(E4421="N/A","N/A",E4420-E4421)</f>
        <v>0</v>
      </c>
      <c r="F4422" s="70" t="s">
        <v>427</v>
      </c>
      <c r="G4422" s="75" t="s">
        <v>444</v>
      </c>
    </row>
    <row r="4423" spans="1:7">
      <c r="A4423" s="71">
        <v>1986</v>
      </c>
      <c r="B4423" s="71" t="s">
        <v>298</v>
      </c>
      <c r="C4423" t="s">
        <v>17</v>
      </c>
      <c r="D4423" s="71" t="s">
        <v>3</v>
      </c>
      <c r="E4423" s="70">
        <f>IF('Total Employment'!EE$16&lt;0,"N/A",'Total Employment'!EE$16)</f>
        <v>243796</v>
      </c>
      <c r="F4423" s="70" t="s">
        <v>427</v>
      </c>
      <c r="G4423" s="75" t="s">
        <v>428</v>
      </c>
    </row>
    <row r="4424" spans="1:7">
      <c r="A4424" s="71">
        <v>1986</v>
      </c>
      <c r="B4424" s="71" t="s">
        <v>298</v>
      </c>
      <c r="C4424" t="s">
        <v>18</v>
      </c>
      <c r="D4424" s="71" t="s">
        <v>3</v>
      </c>
      <c r="E4424" s="70">
        <f>IF('Total Employment'!EE$41&lt;0,"N/A",'Total Employment'!EE$41)</f>
        <v>252544</v>
      </c>
      <c r="F4424" s="70" t="s">
        <v>432</v>
      </c>
      <c r="G4424" s="75" t="s">
        <v>430</v>
      </c>
    </row>
    <row r="4425" spans="1:7">
      <c r="A4425" s="71">
        <v>1986</v>
      </c>
      <c r="B4425" s="71" t="s">
        <v>298</v>
      </c>
      <c r="C4425" t="s">
        <v>19</v>
      </c>
      <c r="D4425" s="71" t="s">
        <v>3</v>
      </c>
      <c r="E4425" s="70">
        <f>IF('Total Employment'!EE$15&lt;0,"N/A",'Total Employment'!EE$15)</f>
        <v>2430</v>
      </c>
      <c r="F4425" s="70" t="s">
        <v>442</v>
      </c>
      <c r="G4425" s="75" t="s">
        <v>62</v>
      </c>
    </row>
    <row r="4426" spans="1:7">
      <c r="A4426" s="71">
        <v>1986</v>
      </c>
      <c r="B4426" s="71" t="s">
        <v>298</v>
      </c>
      <c r="C4426" t="s">
        <v>20</v>
      </c>
      <c r="D4426" s="71" t="s">
        <v>3</v>
      </c>
      <c r="E4426" s="70">
        <f>IF('Total Employment'!EE$52&lt;0,"N/A",'Total Employment'!EE$52)</f>
        <v>5398</v>
      </c>
      <c r="F4426" s="70" t="s">
        <v>442</v>
      </c>
      <c r="G4426" s="75" t="s">
        <v>445</v>
      </c>
    </row>
    <row r="4427" spans="1:7">
      <c r="A4427" s="71">
        <v>1986</v>
      </c>
      <c r="B4427" s="71" t="s">
        <v>298</v>
      </c>
      <c r="C4427" t="s">
        <v>21</v>
      </c>
      <c r="D4427" s="71" t="s">
        <v>3</v>
      </c>
      <c r="E4427" s="70">
        <f>IF('Total Employment'!EE$48&lt;0,"N/A",'Total Employment'!EE$48)</f>
        <v>190419</v>
      </c>
      <c r="F4427" s="70" t="s">
        <v>434</v>
      </c>
      <c r="G4427" s="75" t="s">
        <v>422</v>
      </c>
    </row>
    <row r="4428" spans="1:7">
      <c r="A4428" s="71">
        <v>1986</v>
      </c>
      <c r="B4428" s="71" t="s">
        <v>298</v>
      </c>
      <c r="C4428" t="s">
        <v>421</v>
      </c>
      <c r="D4428" s="71" t="s">
        <v>3</v>
      </c>
      <c r="E4428" s="70">
        <f>IF('Total Employment'!EE$38&lt;0,"N/A",'Total Employment'!EE$38)</f>
        <v>682270</v>
      </c>
      <c r="F4428" s="70" t="s">
        <v>427</v>
      </c>
      <c r="G4428" s="75" t="s">
        <v>433</v>
      </c>
    </row>
    <row r="4429" spans="1:7">
      <c r="A4429" s="71">
        <v>1986</v>
      </c>
      <c r="B4429" s="71" t="s">
        <v>298</v>
      </c>
      <c r="C4429" t="s">
        <v>22</v>
      </c>
      <c r="D4429" s="71" t="s">
        <v>3</v>
      </c>
      <c r="E4429" s="70">
        <f>IF('Total Employment'!EE$39&lt;0,"N/A",'Total Employment'!EE$39)</f>
        <v>128004</v>
      </c>
      <c r="F4429" s="70" t="s">
        <v>427</v>
      </c>
      <c r="G4429" s="75" t="s">
        <v>433</v>
      </c>
    </row>
    <row r="4430" spans="1:7">
      <c r="A4430" s="71">
        <v>1986</v>
      </c>
      <c r="B4430" s="71" t="s">
        <v>298</v>
      </c>
      <c r="C4430" t="s">
        <v>23</v>
      </c>
      <c r="D4430" s="71" t="s">
        <v>3</v>
      </c>
      <c r="E4430" s="70">
        <f>IF('Total Employment'!EE$40&lt;0,"N/A",'Total Employment'!EE$40)</f>
        <v>554266</v>
      </c>
      <c r="F4430" s="70" t="s">
        <v>442</v>
      </c>
      <c r="G4430" s="75" t="s">
        <v>23</v>
      </c>
    </row>
    <row r="4431" spans="1:7">
      <c r="A4431" s="71">
        <v>1986</v>
      </c>
      <c r="B4431" s="71" t="s">
        <v>298</v>
      </c>
      <c r="C4431" t="s">
        <v>24</v>
      </c>
      <c r="D4431" s="71" t="s">
        <v>3</v>
      </c>
      <c r="E4431" s="70">
        <f>IF('Total Employment'!EE$32&lt;0,"N/A",'Total Employment'!EE$32)</f>
        <v>105416</v>
      </c>
      <c r="F4431" s="70" t="s">
        <v>446</v>
      </c>
      <c r="G4431" s="75" t="s">
        <v>422</v>
      </c>
    </row>
    <row r="4432" spans="1:7">
      <c r="A4432" s="71">
        <v>1986</v>
      </c>
      <c r="B4432" s="71" t="s">
        <v>298</v>
      </c>
      <c r="C4432" t="s">
        <v>25</v>
      </c>
      <c r="D4432" s="71" t="s">
        <v>3</v>
      </c>
      <c r="E4432" s="70">
        <f>IF('Total Employment'!EE$42&lt;0,"N/A",'Total Employment'!EE$42)</f>
        <v>0</v>
      </c>
      <c r="F4432" s="70" t="s">
        <v>434</v>
      </c>
      <c r="G4432" s="75" t="s">
        <v>437</v>
      </c>
    </row>
    <row r="4433" spans="1:7">
      <c r="A4433" s="71">
        <v>1986</v>
      </c>
      <c r="B4433" s="71" t="s">
        <v>298</v>
      </c>
      <c r="C4433" t="s">
        <v>26</v>
      </c>
      <c r="D4433" s="71" t="s">
        <v>3</v>
      </c>
      <c r="E4433" s="70">
        <f>IF('Total Employment'!EE$45&lt;0,"N/A",'Total Employment'!EE$45)</f>
        <v>35595</v>
      </c>
      <c r="F4433" s="70" t="s">
        <v>427</v>
      </c>
      <c r="G4433" s="75" t="s">
        <v>69</v>
      </c>
    </row>
    <row r="4434" spans="1:7">
      <c r="A4434" s="71">
        <v>1986</v>
      </c>
      <c r="B4434" s="71" t="s">
        <v>298</v>
      </c>
      <c r="C4434" t="s">
        <v>27</v>
      </c>
      <c r="D4434" s="71" t="s">
        <v>3</v>
      </c>
      <c r="E4434" s="70">
        <f>IF('Total Employment'!EE$44&lt;0,"N/A",'Total Employment'!EE$44)</f>
        <v>157320</v>
      </c>
      <c r="F4434" s="70" t="s">
        <v>427</v>
      </c>
      <c r="G4434" s="75" t="s">
        <v>69</v>
      </c>
    </row>
    <row r="4435" spans="1:7">
      <c r="A4435" s="71">
        <v>1986</v>
      </c>
      <c r="B4435" s="71" t="s">
        <v>298</v>
      </c>
      <c r="C4435" t="s">
        <v>28</v>
      </c>
      <c r="D4435" s="71" t="s">
        <v>3</v>
      </c>
      <c r="E4435" s="70">
        <f>IF('Total Employment'!EE$51&lt;0,"N/A",'Total Employment'!EE$51)</f>
        <v>40</v>
      </c>
      <c r="F4435" s="70" t="s">
        <v>442</v>
      </c>
      <c r="G4435" s="73" t="s">
        <v>447</v>
      </c>
    </row>
    <row r="4436" spans="1:7">
      <c r="A4436" s="71">
        <v>1986</v>
      </c>
      <c r="B4436" s="71" t="s">
        <v>298</v>
      </c>
      <c r="C4436" t="s">
        <v>29</v>
      </c>
      <c r="D4436" s="71" t="s">
        <v>3</v>
      </c>
      <c r="E4436" s="70">
        <f>IF('Total Employment'!EE$50&lt;0,"N/A",'Total Employment'!EE$50)</f>
        <v>636</v>
      </c>
      <c r="F4436" s="70" t="s">
        <v>442</v>
      </c>
      <c r="G4436" s="73" t="s">
        <v>447</v>
      </c>
    </row>
    <row r="4437" spans="1:7">
      <c r="A4437" s="71">
        <v>1986</v>
      </c>
      <c r="B4437" s="71" t="s">
        <v>298</v>
      </c>
      <c r="C4437" t="s">
        <v>30</v>
      </c>
      <c r="D4437" s="71" t="s">
        <v>3</v>
      </c>
      <c r="E4437" s="70">
        <f>IF('Total Employment'!EE$56&lt;0,"N/A",'Total Employment'!EE$56)</f>
        <v>471</v>
      </c>
      <c r="F4437" s="70" t="s">
        <v>442</v>
      </c>
      <c r="G4437" s="76" t="s">
        <v>448</v>
      </c>
    </row>
    <row r="4438" spans="1:7">
      <c r="A4438" s="71">
        <v>1986</v>
      </c>
      <c r="B4438" s="71" t="s">
        <v>298</v>
      </c>
      <c r="C4438" t="s">
        <v>31</v>
      </c>
      <c r="D4438" s="71" t="s">
        <v>3</v>
      </c>
      <c r="E4438" s="70">
        <f>IF('Total Employment'!EE$57&lt;0,"N/A",'Total Employment'!EE$57)</f>
        <v>5281</v>
      </c>
      <c r="F4438" s="70" t="s">
        <v>442</v>
      </c>
      <c r="G4438" s="76" t="s">
        <v>449</v>
      </c>
    </row>
    <row r="4439" spans="1:7">
      <c r="A4439" s="71">
        <v>1986</v>
      </c>
      <c r="B4439" s="71" t="s">
        <v>298</v>
      </c>
      <c r="C4439" t="s">
        <v>32</v>
      </c>
      <c r="D4439" s="71" t="s">
        <v>3</v>
      </c>
      <c r="E4439" s="70">
        <f>IF('Total Employment'!EE$58&lt;0,"N/A",'Total Employment'!EE$58)</f>
        <v>0</v>
      </c>
      <c r="F4439" s="70" t="s">
        <v>442</v>
      </c>
      <c r="G4439" s="76" t="s">
        <v>449</v>
      </c>
    </row>
    <row r="4440" spans="1:7">
      <c r="A4440" s="71">
        <v>1986</v>
      </c>
      <c r="B4440" s="71" t="s">
        <v>298</v>
      </c>
      <c r="C4440" t="s">
        <v>33</v>
      </c>
      <c r="D4440" s="71" t="s">
        <v>3</v>
      </c>
      <c r="E4440" s="70">
        <f>IF('Total Employment'!EE$59&lt;0,"N/A",'Total Employment'!EE$59)</f>
        <v>20218</v>
      </c>
      <c r="F4440" s="70" t="s">
        <v>442</v>
      </c>
      <c r="G4440" s="76" t="s">
        <v>33</v>
      </c>
    </row>
    <row r="4441" spans="1:7">
      <c r="A4441" s="71">
        <v>1986</v>
      </c>
      <c r="B4441" s="71" t="s">
        <v>298</v>
      </c>
      <c r="C4441" t="s">
        <v>34</v>
      </c>
      <c r="D4441" s="71" t="s">
        <v>3</v>
      </c>
      <c r="E4441" s="70">
        <f>IF('Total Employment'!EE$17&lt;0,"N/A",'Total Employment'!EE$17)</f>
        <v>1800095</v>
      </c>
      <c r="F4441" s="70" t="s">
        <v>422</v>
      </c>
      <c r="G4441" s="76" t="s">
        <v>422</v>
      </c>
    </row>
    <row r="4442" spans="1:7">
      <c r="A4442" s="71">
        <v>1986</v>
      </c>
      <c r="B4442" s="71" t="s">
        <v>298</v>
      </c>
      <c r="C4442" t="s">
        <v>35</v>
      </c>
      <c r="D4442" s="71" t="s">
        <v>3</v>
      </c>
      <c r="E4442" s="70">
        <f>IF('Total Employment'!EE$18&lt;0,"N/A",'Total Employment'!EE$18)</f>
        <v>24368</v>
      </c>
      <c r="F4442" s="70" t="s">
        <v>432</v>
      </c>
      <c r="G4442" s="75" t="s">
        <v>439</v>
      </c>
    </row>
    <row r="4443" spans="1:7">
      <c r="A4443" s="71">
        <v>1986</v>
      </c>
      <c r="B4443" s="71" t="s">
        <v>298</v>
      </c>
      <c r="C4443" t="s">
        <v>36</v>
      </c>
      <c r="D4443" s="71" t="s">
        <v>3</v>
      </c>
      <c r="E4443" s="70">
        <f>IF('Total Employment'!EE$19&lt;0,"N/A",'Total Employment'!EE$19)</f>
        <v>15648</v>
      </c>
      <c r="F4443" s="70" t="s">
        <v>432</v>
      </c>
      <c r="G4443" s="75" t="s">
        <v>439</v>
      </c>
    </row>
    <row r="4444" spans="1:7">
      <c r="A4444" s="71">
        <v>1986</v>
      </c>
      <c r="B4444" s="71" t="s">
        <v>298</v>
      </c>
      <c r="C4444" t="s">
        <v>37</v>
      </c>
      <c r="D4444" s="71" t="s">
        <v>3</v>
      </c>
      <c r="E4444" s="70">
        <f>IF('Total Employment'!EE$20&lt;0,"N/A",'Total Employment'!EE$20)</f>
        <v>8720</v>
      </c>
      <c r="F4444" s="70" t="s">
        <v>432</v>
      </c>
      <c r="G4444" s="75" t="s">
        <v>439</v>
      </c>
    </row>
    <row r="4445" spans="1:7">
      <c r="A4445" s="71">
        <v>1986</v>
      </c>
      <c r="B4445" s="71" t="s">
        <v>298</v>
      </c>
      <c r="C4445" t="s">
        <v>38</v>
      </c>
      <c r="D4445" s="71" t="s">
        <v>3</v>
      </c>
      <c r="E4445" s="70">
        <f>IF('Total Employment'!EE$28&lt;0,"N/A",'Total Employment'!EE$28)</f>
        <v>1675103</v>
      </c>
      <c r="F4445" s="70" t="s">
        <v>432</v>
      </c>
      <c r="G4445" s="75" t="s">
        <v>440</v>
      </c>
    </row>
    <row r="4446" spans="1:7">
      <c r="A4446" s="71">
        <v>1986</v>
      </c>
      <c r="B4446" s="71" t="s">
        <v>298</v>
      </c>
      <c r="C4446" t="s">
        <v>39</v>
      </c>
      <c r="D4446" s="71" t="s">
        <v>3</v>
      </c>
      <c r="E4446" s="70">
        <f>IF('Total Employment'!EE$29&lt;0,"N/A",'Total Employment'!EE$29)</f>
        <v>519999</v>
      </c>
      <c r="F4446" s="70" t="s">
        <v>432</v>
      </c>
      <c r="G4446" s="75" t="s">
        <v>440</v>
      </c>
    </row>
    <row r="4447" spans="1:7">
      <c r="A4447" s="71">
        <v>1986</v>
      </c>
      <c r="B4447" s="71" t="s">
        <v>298</v>
      </c>
      <c r="C4447" t="s">
        <v>40</v>
      </c>
      <c r="D4447" s="71" t="s">
        <v>3</v>
      </c>
      <c r="E4447" s="70">
        <f>IF('Total Employment'!EE$30&lt;0,"N/A",'Total Employment'!EE$30)</f>
        <v>1155104</v>
      </c>
      <c r="F4447" s="70" t="s">
        <v>432</v>
      </c>
      <c r="G4447" s="75" t="s">
        <v>440</v>
      </c>
    </row>
    <row r="4448" spans="1:7">
      <c r="A4448" s="71">
        <v>1986</v>
      </c>
      <c r="B4448" s="71" t="s">
        <v>298</v>
      </c>
      <c r="C4448" t="s">
        <v>208</v>
      </c>
      <c r="D4448" s="71" t="s">
        <v>3</v>
      </c>
      <c r="E4448" s="70">
        <f>IF('Total Employment'!EE$31&lt;0,"N/A",'Total Employment'!EE$31)</f>
        <v>100624</v>
      </c>
      <c r="F4448" s="70" t="s">
        <v>432</v>
      </c>
      <c r="G4448" s="75" t="s">
        <v>441</v>
      </c>
    </row>
    <row r="4449" spans="1:7">
      <c r="A4449" s="71">
        <v>1986</v>
      </c>
      <c r="B4449" s="71" t="s">
        <v>298</v>
      </c>
      <c r="C4449" t="s">
        <v>42</v>
      </c>
      <c r="D4449" s="71" t="s">
        <v>3</v>
      </c>
      <c r="E4449" s="70">
        <f>IF('Total Employment'!EE$43&lt;0,"N/A",'Total Employment'!EE$43)</f>
        <v>616</v>
      </c>
      <c r="F4449" s="70" t="s">
        <v>432</v>
      </c>
      <c r="G4449" s="75" t="s">
        <v>237</v>
      </c>
    </row>
    <row r="4450" spans="1:7">
      <c r="A4450" s="71">
        <v>1986</v>
      </c>
      <c r="B4450" s="71" t="s">
        <v>298</v>
      </c>
      <c r="C4450" t="s">
        <v>43</v>
      </c>
      <c r="D4450" s="71" t="s">
        <v>3</v>
      </c>
      <c r="E4450" s="70">
        <f>IF('Total Employment'!EE$12&lt;0,"N/A",'Total Employment'!EE$12)</f>
        <v>0</v>
      </c>
      <c r="F4450" s="70" t="s">
        <v>432</v>
      </c>
      <c r="G4450" s="75" t="s">
        <v>438</v>
      </c>
    </row>
    <row r="4451" spans="1:7">
      <c r="A4451" s="71">
        <v>1986</v>
      </c>
      <c r="B4451" s="71" t="s">
        <v>298</v>
      </c>
      <c r="C4451" t="s">
        <v>44</v>
      </c>
      <c r="D4451" s="71" t="s">
        <v>3</v>
      </c>
      <c r="E4451" s="70">
        <f>IF('Total Employment'!EE$14&lt;0,"N/A",'Total Employment'!EE$14)</f>
        <v>0</v>
      </c>
      <c r="F4451" s="70" t="s">
        <v>442</v>
      </c>
      <c r="G4451" s="75" t="s">
        <v>71</v>
      </c>
    </row>
    <row r="4452" spans="1:7">
      <c r="A4452" s="71">
        <v>1986</v>
      </c>
      <c r="B4452" s="71" t="s">
        <v>298</v>
      </c>
      <c r="C4452" t="s">
        <v>45</v>
      </c>
      <c r="D4452" s="71" t="s">
        <v>3</v>
      </c>
      <c r="E4452" s="70">
        <f>IF('Total Employment'!EE$54&lt;0,"N/A",'Total Employment'!EE$54)</f>
        <v>14326</v>
      </c>
      <c r="F4452" s="70" t="s">
        <v>422</v>
      </c>
      <c r="G4452" s="75" t="s">
        <v>422</v>
      </c>
    </row>
    <row r="4453" spans="1:7">
      <c r="A4453" s="71">
        <v>1986</v>
      </c>
      <c r="B4453" s="71" t="s">
        <v>298</v>
      </c>
      <c r="C4453" t="s">
        <v>46</v>
      </c>
      <c r="D4453" s="71" t="s">
        <v>3</v>
      </c>
      <c r="E4453" s="70">
        <f>IF('Total Employment'!EE$53&lt;0,"N/A",'Total Employment'!EE$53)</f>
        <v>198292</v>
      </c>
      <c r="F4453" s="70" t="s">
        <v>425</v>
      </c>
      <c r="G4453" s="75" t="s">
        <v>426</v>
      </c>
    </row>
    <row r="4454" spans="1:7">
      <c r="A4454" s="71">
        <v>1987</v>
      </c>
      <c r="B4454" s="71" t="s">
        <v>298</v>
      </c>
      <c r="C4454" t="s">
        <v>5</v>
      </c>
      <c r="D4454" s="71" t="s">
        <v>3</v>
      </c>
      <c r="E4454" s="70">
        <f>IF('Total Employment'!DZ$11&lt;0,"N/A",'Total Employment'!DZ$11)</f>
        <v>4115996</v>
      </c>
      <c r="F4454" s="70"/>
    </row>
    <row r="4455" spans="1:7">
      <c r="A4455" s="71">
        <v>1987</v>
      </c>
      <c r="B4455" s="71" t="s">
        <v>298</v>
      </c>
      <c r="C4455" t="s">
        <v>6</v>
      </c>
      <c r="D4455" s="71" t="s">
        <v>3</v>
      </c>
      <c r="E4455" s="70">
        <f>IF('Total Employment'!DZ$33&lt;0,"N/A",'Total Employment'!DZ$33)</f>
        <v>132787</v>
      </c>
      <c r="F4455" s="70" t="s">
        <v>425</v>
      </c>
      <c r="G4455" s="75" t="s">
        <v>426</v>
      </c>
    </row>
    <row r="4456" spans="1:7">
      <c r="A4456" s="71">
        <v>1987</v>
      </c>
      <c r="B4456" s="71" t="s">
        <v>298</v>
      </c>
      <c r="C4456" t="s">
        <v>7</v>
      </c>
      <c r="D4456" s="71" t="s">
        <v>3</v>
      </c>
      <c r="E4456" s="70">
        <f>IF('Total Employment'!DZ$37&lt;0,"N/A",'Total Employment'!DZ$37)</f>
        <v>46390</v>
      </c>
      <c r="F4456" s="70" t="s">
        <v>425</v>
      </c>
      <c r="G4456" s="75" t="s">
        <v>426</v>
      </c>
    </row>
    <row r="4457" spans="1:7">
      <c r="A4457" s="71">
        <v>1987</v>
      </c>
      <c r="B4457" s="71" t="s">
        <v>298</v>
      </c>
      <c r="C4457" t="s">
        <v>8</v>
      </c>
      <c r="D4457" s="71" t="s">
        <v>3</v>
      </c>
      <c r="E4457" s="70">
        <f>IF('Total Employment'!DZ$36&lt;0,"N/A",'Total Employment'!DZ$36)</f>
        <v>98551</v>
      </c>
      <c r="F4457" s="70" t="s">
        <v>427</v>
      </c>
      <c r="G4457" s="75" t="s">
        <v>428</v>
      </c>
    </row>
    <row r="4458" spans="1:7">
      <c r="A4458" s="71">
        <v>1987</v>
      </c>
      <c r="B4458" s="71" t="s">
        <v>298</v>
      </c>
      <c r="C4458" t="s">
        <v>9</v>
      </c>
      <c r="D4458" s="71" t="s">
        <v>3</v>
      </c>
      <c r="E4458" s="70">
        <f>IF('Total Employment'!DZ$13&lt;0,"N/A",'Total Employment'!DZ$13)</f>
        <v>0</v>
      </c>
      <c r="F4458" s="70" t="s">
        <v>429</v>
      </c>
      <c r="G4458" s="75" t="s">
        <v>422</v>
      </c>
    </row>
    <row r="4459" spans="1:7">
      <c r="A4459" s="71">
        <v>1987</v>
      </c>
      <c r="B4459" s="71" t="s">
        <v>298</v>
      </c>
      <c r="C4459" t="s">
        <v>10</v>
      </c>
      <c r="D4459" s="71" t="s">
        <v>3</v>
      </c>
      <c r="E4459" s="70">
        <f>IF('Total Employment'!DZ$46&lt;0,"N/A",'Total Employment'!DZ$46)</f>
        <v>85493</v>
      </c>
      <c r="F4459" s="70" t="s">
        <v>427</v>
      </c>
      <c r="G4459" s="75" t="s">
        <v>428</v>
      </c>
    </row>
    <row r="4460" spans="1:7">
      <c r="A4460" s="71">
        <v>1987</v>
      </c>
      <c r="B4460" s="71" t="s">
        <v>298</v>
      </c>
      <c r="C4460" t="s">
        <v>11</v>
      </c>
      <c r="D4460" s="71" t="s">
        <v>3</v>
      </c>
      <c r="E4460" s="70">
        <f>IF('Total Employment'!DZ$47&lt;0,"N/A",'Total Employment'!DZ$47)</f>
        <v>53576</v>
      </c>
      <c r="F4460" s="70" t="s">
        <v>427</v>
      </c>
      <c r="G4460" s="75" t="s">
        <v>428</v>
      </c>
    </row>
    <row r="4461" spans="1:7">
      <c r="A4461" s="71">
        <v>1987</v>
      </c>
      <c r="B4461" s="71" t="s">
        <v>298</v>
      </c>
      <c r="C4461" t="s">
        <v>13</v>
      </c>
      <c r="D4461" s="71" t="s">
        <v>3</v>
      </c>
      <c r="E4461" s="70">
        <f>IF(E4460="N/A","N/A",E4459-E4460)</f>
        <v>31917</v>
      </c>
      <c r="F4461" s="70" t="s">
        <v>427</v>
      </c>
      <c r="G4461" s="75" t="s">
        <v>428</v>
      </c>
    </row>
    <row r="4462" spans="1:7">
      <c r="A4462" s="71">
        <v>1987</v>
      </c>
      <c r="B4462" s="71" t="s">
        <v>298</v>
      </c>
      <c r="C4462" t="s">
        <v>14</v>
      </c>
      <c r="D4462" s="71" t="s">
        <v>3</v>
      </c>
      <c r="E4462" s="70">
        <f>IF('Total Employment'!DZ$34&lt;0,"N/A",'Total Employment'!DZ$34)</f>
        <v>0</v>
      </c>
      <c r="F4462" s="70" t="s">
        <v>427</v>
      </c>
      <c r="G4462" s="75" t="s">
        <v>444</v>
      </c>
    </row>
    <row r="4463" spans="1:7">
      <c r="A4463" s="71">
        <v>1987</v>
      </c>
      <c r="B4463" s="71" t="s">
        <v>298</v>
      </c>
      <c r="C4463" t="s">
        <v>15</v>
      </c>
      <c r="D4463" s="71" t="s">
        <v>3</v>
      </c>
      <c r="E4463" s="70">
        <f>IF('Total Employment'!DZ$35&lt;0,"N/A",'Total Employment'!DZ$35)</f>
        <v>0</v>
      </c>
      <c r="F4463" s="70" t="s">
        <v>427</v>
      </c>
      <c r="G4463" s="75" t="s">
        <v>444</v>
      </c>
    </row>
    <row r="4464" spans="1:7">
      <c r="A4464" s="71">
        <v>1987</v>
      </c>
      <c r="B4464" s="71" t="s">
        <v>298</v>
      </c>
      <c r="C4464" t="s">
        <v>16</v>
      </c>
      <c r="D4464" s="71" t="s">
        <v>3</v>
      </c>
      <c r="E4464" s="70">
        <f>IF(E4463="N/A","N/A",E4462-E4463)</f>
        <v>0</v>
      </c>
      <c r="F4464" s="70" t="s">
        <v>427</v>
      </c>
      <c r="G4464" s="75" t="s">
        <v>444</v>
      </c>
    </row>
    <row r="4465" spans="1:7">
      <c r="A4465" s="71">
        <v>1987</v>
      </c>
      <c r="B4465" s="71" t="s">
        <v>298</v>
      </c>
      <c r="C4465" t="s">
        <v>17</v>
      </c>
      <c r="D4465" s="71" t="s">
        <v>3</v>
      </c>
      <c r="E4465" s="70">
        <f>IF('Total Employment'!DZ$16&lt;0,"N/A",'Total Employment'!DZ$16)</f>
        <v>263954</v>
      </c>
      <c r="F4465" s="70" t="s">
        <v>427</v>
      </c>
      <c r="G4465" s="75" t="s">
        <v>428</v>
      </c>
    </row>
    <row r="4466" spans="1:7">
      <c r="A4466" s="71">
        <v>1987</v>
      </c>
      <c r="B4466" s="71" t="s">
        <v>298</v>
      </c>
      <c r="C4466" t="s">
        <v>18</v>
      </c>
      <c r="D4466" s="71" t="s">
        <v>3</v>
      </c>
      <c r="E4466" s="70">
        <f>IF('Total Employment'!DZ$41&lt;0,"N/A",'Total Employment'!DZ$41)</f>
        <v>250734</v>
      </c>
      <c r="F4466" s="70" t="s">
        <v>432</v>
      </c>
      <c r="G4466" s="75" t="s">
        <v>430</v>
      </c>
    </row>
    <row r="4467" spans="1:7">
      <c r="A4467" s="71">
        <v>1987</v>
      </c>
      <c r="B4467" s="71" t="s">
        <v>298</v>
      </c>
      <c r="C4467" t="s">
        <v>19</v>
      </c>
      <c r="D4467" s="71" t="s">
        <v>3</v>
      </c>
      <c r="E4467" s="70">
        <f>IF('Total Employment'!DZ$15&lt;0,"N/A",'Total Employment'!DZ$15)</f>
        <v>2353</v>
      </c>
      <c r="F4467" s="70" t="s">
        <v>442</v>
      </c>
      <c r="G4467" s="75" t="s">
        <v>62</v>
      </c>
    </row>
    <row r="4468" spans="1:7">
      <c r="A4468" s="71">
        <v>1987</v>
      </c>
      <c r="B4468" s="71" t="s">
        <v>298</v>
      </c>
      <c r="C4468" t="s">
        <v>20</v>
      </c>
      <c r="D4468" s="71" t="s">
        <v>3</v>
      </c>
      <c r="E4468" s="70">
        <f>IF('Total Employment'!DZ$52&lt;0,"N/A",'Total Employment'!DZ$52)</f>
        <v>5338</v>
      </c>
      <c r="F4468" s="70" t="s">
        <v>442</v>
      </c>
      <c r="G4468" s="75" t="s">
        <v>445</v>
      </c>
    </row>
    <row r="4469" spans="1:7">
      <c r="A4469" s="71">
        <v>1987</v>
      </c>
      <c r="B4469" s="71" t="s">
        <v>298</v>
      </c>
      <c r="C4469" t="s">
        <v>21</v>
      </c>
      <c r="D4469" s="71" t="s">
        <v>3</v>
      </c>
      <c r="E4469" s="70">
        <f>IF('Total Employment'!DZ$48&lt;0,"N/A",'Total Employment'!DZ$48)</f>
        <v>193892</v>
      </c>
      <c r="F4469" s="70" t="s">
        <v>434</v>
      </c>
      <c r="G4469" s="75" t="s">
        <v>422</v>
      </c>
    </row>
    <row r="4470" spans="1:7">
      <c r="A4470" s="71">
        <v>1987</v>
      </c>
      <c r="B4470" s="71" t="s">
        <v>298</v>
      </c>
      <c r="C4470" t="s">
        <v>421</v>
      </c>
      <c r="D4470" s="71" t="s">
        <v>3</v>
      </c>
      <c r="E4470" s="70">
        <f>IF('Total Employment'!DZ$38&lt;0,"N/A",'Total Employment'!DZ$38)</f>
        <v>691026</v>
      </c>
      <c r="F4470" s="70" t="s">
        <v>427</v>
      </c>
      <c r="G4470" s="75" t="s">
        <v>433</v>
      </c>
    </row>
    <row r="4471" spans="1:7">
      <c r="A4471" s="71">
        <v>1987</v>
      </c>
      <c r="B4471" s="71" t="s">
        <v>298</v>
      </c>
      <c r="C4471" t="s">
        <v>22</v>
      </c>
      <c r="D4471" s="71" t="s">
        <v>3</v>
      </c>
      <c r="E4471" s="70">
        <f>IF('Total Employment'!DZ$39&lt;0,"N/A",'Total Employment'!DZ$39)</f>
        <v>137134</v>
      </c>
      <c r="F4471" s="70" t="s">
        <v>427</v>
      </c>
      <c r="G4471" s="75" t="s">
        <v>433</v>
      </c>
    </row>
    <row r="4472" spans="1:7">
      <c r="A4472" s="71">
        <v>1987</v>
      </c>
      <c r="B4472" s="71" t="s">
        <v>298</v>
      </c>
      <c r="C4472" t="s">
        <v>23</v>
      </c>
      <c r="D4472" s="71" t="s">
        <v>3</v>
      </c>
      <c r="E4472" s="70">
        <f>IF('Total Employment'!DZ$40&lt;0,"N/A",'Total Employment'!DZ$40)</f>
        <v>553892</v>
      </c>
      <c r="F4472" s="70" t="s">
        <v>442</v>
      </c>
      <c r="G4472" s="75" t="s">
        <v>23</v>
      </c>
    </row>
    <row r="4473" spans="1:7">
      <c r="A4473" s="71">
        <v>1987</v>
      </c>
      <c r="B4473" s="71" t="s">
        <v>298</v>
      </c>
      <c r="C4473" t="s">
        <v>24</v>
      </c>
      <c r="D4473" s="71" t="s">
        <v>3</v>
      </c>
      <c r="E4473" s="70">
        <f>IF('Total Employment'!DZ$32&lt;0,"N/A",'Total Employment'!DZ$32)</f>
        <v>103163</v>
      </c>
      <c r="F4473" s="70" t="s">
        <v>446</v>
      </c>
      <c r="G4473" s="75" t="s">
        <v>422</v>
      </c>
    </row>
    <row r="4474" spans="1:7">
      <c r="A4474" s="71">
        <v>1987</v>
      </c>
      <c r="B4474" s="71" t="s">
        <v>298</v>
      </c>
      <c r="C4474" t="s">
        <v>25</v>
      </c>
      <c r="D4474" s="71" t="s">
        <v>3</v>
      </c>
      <c r="E4474" s="70">
        <f>IF('Total Employment'!DZ$42&lt;0,"N/A",'Total Employment'!DZ$42)</f>
        <v>0</v>
      </c>
      <c r="F4474" s="70" t="s">
        <v>434</v>
      </c>
      <c r="G4474" s="75" t="s">
        <v>437</v>
      </c>
    </row>
    <row r="4475" spans="1:7">
      <c r="A4475" s="71">
        <v>1987</v>
      </c>
      <c r="B4475" s="71" t="s">
        <v>298</v>
      </c>
      <c r="C4475" t="s">
        <v>26</v>
      </c>
      <c r="D4475" s="71" t="s">
        <v>3</v>
      </c>
      <c r="E4475" s="70">
        <f>IF('Total Employment'!DZ$45&lt;0,"N/A",'Total Employment'!DZ$45)</f>
        <v>36977</v>
      </c>
      <c r="F4475" s="70" t="s">
        <v>427</v>
      </c>
      <c r="G4475" s="75" t="s">
        <v>69</v>
      </c>
    </row>
    <row r="4476" spans="1:7">
      <c r="A4476" s="71">
        <v>1987</v>
      </c>
      <c r="B4476" s="71" t="s">
        <v>298</v>
      </c>
      <c r="C4476" t="s">
        <v>27</v>
      </c>
      <c r="D4476" s="71" t="s">
        <v>3</v>
      </c>
      <c r="E4476" s="70">
        <f>IF('Total Employment'!DZ$44&lt;0,"N/A",'Total Employment'!DZ$44)</f>
        <v>157870</v>
      </c>
      <c r="F4476" s="70" t="s">
        <v>427</v>
      </c>
      <c r="G4476" s="75" t="s">
        <v>69</v>
      </c>
    </row>
    <row r="4477" spans="1:7">
      <c r="A4477" s="71">
        <v>1987</v>
      </c>
      <c r="B4477" s="71" t="s">
        <v>298</v>
      </c>
      <c r="C4477" t="s">
        <v>28</v>
      </c>
      <c r="D4477" s="71" t="s">
        <v>3</v>
      </c>
      <c r="E4477" s="70">
        <f>IF('Total Employment'!DZ$51&lt;0,"N/A",'Total Employment'!DZ$51)</f>
        <v>75</v>
      </c>
      <c r="F4477" s="70" t="s">
        <v>442</v>
      </c>
      <c r="G4477" s="73" t="s">
        <v>447</v>
      </c>
    </row>
    <row r="4478" spans="1:7">
      <c r="A4478" s="71">
        <v>1987</v>
      </c>
      <c r="B4478" s="71" t="s">
        <v>298</v>
      </c>
      <c r="C4478" t="s">
        <v>29</v>
      </c>
      <c r="D4478" s="71" t="s">
        <v>3</v>
      </c>
      <c r="E4478" s="70">
        <f>IF('Total Employment'!DZ$50&lt;0,"N/A",'Total Employment'!DZ$50)</f>
        <v>787</v>
      </c>
      <c r="F4478" s="70" t="s">
        <v>442</v>
      </c>
      <c r="G4478" s="73" t="s">
        <v>447</v>
      </c>
    </row>
    <row r="4479" spans="1:7">
      <c r="A4479" s="71">
        <v>1987</v>
      </c>
      <c r="B4479" s="71" t="s">
        <v>298</v>
      </c>
      <c r="C4479" t="s">
        <v>30</v>
      </c>
      <c r="D4479" s="71" t="s">
        <v>3</v>
      </c>
      <c r="E4479" s="70">
        <f>IF('Total Employment'!DZ$56&lt;0,"N/A",'Total Employment'!DZ$56)</f>
        <v>883</v>
      </c>
      <c r="F4479" s="70" t="s">
        <v>442</v>
      </c>
      <c r="G4479" s="76" t="s">
        <v>448</v>
      </c>
    </row>
    <row r="4480" spans="1:7">
      <c r="A4480" s="71">
        <v>1987</v>
      </c>
      <c r="B4480" s="71" t="s">
        <v>298</v>
      </c>
      <c r="C4480" t="s">
        <v>31</v>
      </c>
      <c r="D4480" s="71" t="s">
        <v>3</v>
      </c>
      <c r="E4480" s="70">
        <f>IF('Total Employment'!DZ$57&lt;0,"N/A",'Total Employment'!DZ$57)</f>
        <v>5353</v>
      </c>
      <c r="F4480" s="70" t="s">
        <v>442</v>
      </c>
      <c r="G4480" s="76" t="s">
        <v>449</v>
      </c>
    </row>
    <row r="4481" spans="1:7">
      <c r="A4481" s="71">
        <v>1987</v>
      </c>
      <c r="B4481" s="71" t="s">
        <v>298</v>
      </c>
      <c r="C4481" t="s">
        <v>32</v>
      </c>
      <c r="D4481" s="71" t="s">
        <v>3</v>
      </c>
      <c r="E4481" s="70">
        <f>IF('Total Employment'!DZ$58&lt;0,"N/A",'Total Employment'!DZ$58)</f>
        <v>0</v>
      </c>
      <c r="F4481" s="70" t="s">
        <v>442</v>
      </c>
      <c r="G4481" s="76" t="s">
        <v>449</v>
      </c>
    </row>
    <row r="4482" spans="1:7">
      <c r="A4482" s="71">
        <v>1987</v>
      </c>
      <c r="B4482" s="71" t="s">
        <v>298</v>
      </c>
      <c r="C4482" t="s">
        <v>33</v>
      </c>
      <c r="D4482" s="71" t="s">
        <v>3</v>
      </c>
      <c r="E4482" s="70">
        <f>IF('Total Employment'!DZ$59&lt;0,"N/A",'Total Employment'!DZ$59)</f>
        <v>21385</v>
      </c>
      <c r="F4482" s="70" t="s">
        <v>442</v>
      </c>
      <c r="G4482" s="76" t="s">
        <v>33</v>
      </c>
    </row>
    <row r="4483" spans="1:7">
      <c r="A4483" s="71">
        <v>1987</v>
      </c>
      <c r="B4483" s="71" t="s">
        <v>298</v>
      </c>
      <c r="C4483" t="s">
        <v>34</v>
      </c>
      <c r="D4483" s="71" t="s">
        <v>3</v>
      </c>
      <c r="E4483" s="70">
        <f>IF('Total Employment'!DZ$17&lt;0,"N/A",'Total Employment'!DZ$17)</f>
        <v>1802364</v>
      </c>
      <c r="F4483" s="70" t="s">
        <v>422</v>
      </c>
      <c r="G4483" s="76" t="s">
        <v>422</v>
      </c>
    </row>
    <row r="4484" spans="1:7">
      <c r="A4484" s="71">
        <v>1987</v>
      </c>
      <c r="B4484" s="71" t="s">
        <v>298</v>
      </c>
      <c r="C4484" t="s">
        <v>35</v>
      </c>
      <c r="D4484" s="71" t="s">
        <v>3</v>
      </c>
      <c r="E4484" s="70">
        <f>IF('Total Employment'!DZ$18&lt;0,"N/A",'Total Employment'!DZ$18)</f>
        <v>24610</v>
      </c>
      <c r="F4484" s="70" t="s">
        <v>432</v>
      </c>
      <c r="G4484" s="75" t="s">
        <v>439</v>
      </c>
    </row>
    <row r="4485" spans="1:7">
      <c r="A4485" s="71">
        <v>1987</v>
      </c>
      <c r="B4485" s="71" t="s">
        <v>298</v>
      </c>
      <c r="C4485" t="s">
        <v>36</v>
      </c>
      <c r="D4485" s="71" t="s">
        <v>3</v>
      </c>
      <c r="E4485" s="70">
        <f>IF('Total Employment'!DZ$19&lt;0,"N/A",'Total Employment'!DZ$19)</f>
        <v>16240</v>
      </c>
      <c r="F4485" s="70" t="s">
        <v>432</v>
      </c>
      <c r="G4485" s="75" t="s">
        <v>439</v>
      </c>
    </row>
    <row r="4486" spans="1:7">
      <c r="A4486" s="71">
        <v>1987</v>
      </c>
      <c r="B4486" s="71" t="s">
        <v>298</v>
      </c>
      <c r="C4486" t="s">
        <v>37</v>
      </c>
      <c r="D4486" s="71" t="s">
        <v>3</v>
      </c>
      <c r="E4486" s="70">
        <f>IF('Total Employment'!DZ$20&lt;0,"N/A",'Total Employment'!DZ$20)</f>
        <v>8370</v>
      </c>
      <c r="F4486" s="70" t="s">
        <v>432</v>
      </c>
      <c r="G4486" s="75" t="s">
        <v>439</v>
      </c>
    </row>
    <row r="4487" spans="1:7">
      <c r="A4487" s="71">
        <v>1987</v>
      </c>
      <c r="B4487" s="71" t="s">
        <v>298</v>
      </c>
      <c r="C4487" t="s">
        <v>38</v>
      </c>
      <c r="D4487" s="71" t="s">
        <v>3</v>
      </c>
      <c r="E4487" s="70">
        <f>IF('Total Employment'!DZ$28&lt;0,"N/A",'Total Employment'!DZ$28)</f>
        <v>1678964</v>
      </c>
      <c r="F4487" s="70" t="s">
        <v>432</v>
      </c>
      <c r="G4487" s="75" t="s">
        <v>440</v>
      </c>
    </row>
    <row r="4488" spans="1:7">
      <c r="A4488" s="71">
        <v>1987</v>
      </c>
      <c r="B4488" s="71" t="s">
        <v>298</v>
      </c>
      <c r="C4488" t="s">
        <v>39</v>
      </c>
      <c r="D4488" s="71" t="s">
        <v>3</v>
      </c>
      <c r="E4488" s="70">
        <f>IF('Total Employment'!DZ$29&lt;0,"N/A",'Total Employment'!DZ$29)</f>
        <v>534750</v>
      </c>
      <c r="F4488" s="70" t="s">
        <v>432</v>
      </c>
      <c r="G4488" s="75" t="s">
        <v>440</v>
      </c>
    </row>
    <row r="4489" spans="1:7">
      <c r="A4489" s="71">
        <v>1987</v>
      </c>
      <c r="B4489" s="71" t="s">
        <v>298</v>
      </c>
      <c r="C4489" t="s">
        <v>40</v>
      </c>
      <c r="D4489" s="71" t="s">
        <v>3</v>
      </c>
      <c r="E4489" s="70">
        <f>IF('Total Employment'!DZ$30&lt;0,"N/A",'Total Employment'!DZ$30)</f>
        <v>1144214</v>
      </c>
      <c r="F4489" s="70" t="s">
        <v>432</v>
      </c>
      <c r="G4489" s="75" t="s">
        <v>440</v>
      </c>
    </row>
    <row r="4490" spans="1:7">
      <c r="A4490" s="71">
        <v>1987</v>
      </c>
      <c r="B4490" s="71" t="s">
        <v>298</v>
      </c>
      <c r="C4490" t="s">
        <v>208</v>
      </c>
      <c r="D4490" s="71" t="s">
        <v>3</v>
      </c>
      <c r="E4490" s="70">
        <f>IF('Total Employment'!DZ$31&lt;0,"N/A",'Total Employment'!DZ$31)</f>
        <v>98790</v>
      </c>
      <c r="F4490" s="70" t="s">
        <v>432</v>
      </c>
      <c r="G4490" s="75" t="s">
        <v>441</v>
      </c>
    </row>
    <row r="4491" spans="1:7">
      <c r="A4491" s="71">
        <v>1987</v>
      </c>
      <c r="B4491" s="71" t="s">
        <v>298</v>
      </c>
      <c r="C4491" t="s">
        <v>42</v>
      </c>
      <c r="D4491" s="71" t="s">
        <v>3</v>
      </c>
      <c r="E4491" s="70">
        <f>IF('Total Employment'!DZ$43&lt;0,"N/A",'Total Employment'!DZ$43)</f>
        <v>666</v>
      </c>
      <c r="F4491" s="70" t="s">
        <v>432</v>
      </c>
      <c r="G4491" s="75" t="s">
        <v>237</v>
      </c>
    </row>
    <row r="4492" spans="1:7">
      <c r="A4492" s="71">
        <v>1987</v>
      </c>
      <c r="B4492" s="71" t="s">
        <v>298</v>
      </c>
      <c r="C4492" t="s">
        <v>43</v>
      </c>
      <c r="D4492" s="71" t="s">
        <v>3</v>
      </c>
      <c r="E4492" s="70">
        <f>IF('Total Employment'!DZ$12&lt;0,"N/A",'Total Employment'!DZ$12)</f>
        <v>0</v>
      </c>
      <c r="F4492" s="70" t="s">
        <v>432</v>
      </c>
      <c r="G4492" s="75" t="s">
        <v>438</v>
      </c>
    </row>
    <row r="4493" spans="1:7">
      <c r="A4493" s="71">
        <v>1987</v>
      </c>
      <c r="B4493" s="71" t="s">
        <v>298</v>
      </c>
      <c r="C4493" t="s">
        <v>44</v>
      </c>
      <c r="D4493" s="71" t="s">
        <v>3</v>
      </c>
      <c r="E4493" s="70">
        <f>IF('Total Employment'!DZ$14&lt;0,"N/A",'Total Employment'!DZ$14)</f>
        <v>0</v>
      </c>
      <c r="F4493" s="70" t="s">
        <v>442</v>
      </c>
      <c r="G4493" s="75" t="s">
        <v>71</v>
      </c>
    </row>
    <row r="4494" spans="1:7">
      <c r="A4494" s="71">
        <v>1987</v>
      </c>
      <c r="B4494" s="71" t="s">
        <v>298</v>
      </c>
      <c r="C4494" t="s">
        <v>45</v>
      </c>
      <c r="D4494" s="71" t="s">
        <v>3</v>
      </c>
      <c r="E4494" s="70">
        <f>IF('Total Employment'!DZ$54&lt;0,"N/A",'Total Employment'!DZ$54)</f>
        <v>12682</v>
      </c>
      <c r="F4494" s="70" t="s">
        <v>422</v>
      </c>
      <c r="G4494" s="75" t="s">
        <v>422</v>
      </c>
    </row>
    <row r="4495" spans="1:7">
      <c r="A4495" s="71">
        <v>1987</v>
      </c>
      <c r="B4495" s="71" t="s">
        <v>298</v>
      </c>
      <c r="C4495" t="s">
        <v>46</v>
      </c>
      <c r="D4495" s="71" t="s">
        <v>3</v>
      </c>
      <c r="E4495" s="70">
        <f>IF('Total Employment'!DZ$53&lt;0,"N/A",'Total Employment'!DZ$53)</f>
        <v>203273</v>
      </c>
      <c r="F4495" s="70" t="s">
        <v>425</v>
      </c>
      <c r="G4495" s="75" t="s">
        <v>426</v>
      </c>
    </row>
    <row r="4496" spans="1:7">
      <c r="A4496" s="71">
        <v>1988</v>
      </c>
      <c r="B4496" s="71" t="s">
        <v>298</v>
      </c>
      <c r="C4496" t="s">
        <v>5</v>
      </c>
      <c r="D4496" s="71" t="s">
        <v>3</v>
      </c>
      <c r="E4496" s="70">
        <f>IF('Total Employment'!DU$11&lt;0,"N/A",'Total Employment'!DU$11)</f>
        <v>4235500</v>
      </c>
      <c r="F4496" s="70"/>
    </row>
    <row r="4497" spans="1:7">
      <c r="A4497" s="71">
        <v>1988</v>
      </c>
      <c r="B4497" s="71" t="s">
        <v>298</v>
      </c>
      <c r="C4497" t="s">
        <v>6</v>
      </c>
      <c r="D4497" s="71" t="s">
        <v>3</v>
      </c>
      <c r="E4497" s="70">
        <f>IF('Total Employment'!DU$33&lt;0,"N/A",'Total Employment'!DU$33)</f>
        <v>137551</v>
      </c>
      <c r="F4497" s="70" t="s">
        <v>425</v>
      </c>
      <c r="G4497" s="75" t="s">
        <v>426</v>
      </c>
    </row>
    <row r="4498" spans="1:7">
      <c r="A4498" s="71">
        <v>1988</v>
      </c>
      <c r="B4498" s="71" t="s">
        <v>298</v>
      </c>
      <c r="C4498" t="s">
        <v>7</v>
      </c>
      <c r="D4498" s="71" t="s">
        <v>3</v>
      </c>
      <c r="E4498" s="70">
        <f>IF('Total Employment'!DU$37&lt;0,"N/A",'Total Employment'!DU$37)</f>
        <v>48803</v>
      </c>
      <c r="F4498" s="70" t="s">
        <v>425</v>
      </c>
      <c r="G4498" s="75" t="s">
        <v>426</v>
      </c>
    </row>
    <row r="4499" spans="1:7">
      <c r="A4499" s="71">
        <v>1988</v>
      </c>
      <c r="B4499" s="71" t="s">
        <v>298</v>
      </c>
      <c r="C4499" t="s">
        <v>8</v>
      </c>
      <c r="D4499" s="71" t="s">
        <v>3</v>
      </c>
      <c r="E4499" s="70">
        <f>IF('Total Employment'!DU$36&lt;0,"N/A",'Total Employment'!DU$36)</f>
        <v>102901</v>
      </c>
      <c r="F4499" s="70" t="s">
        <v>427</v>
      </c>
      <c r="G4499" s="75" t="s">
        <v>428</v>
      </c>
    </row>
    <row r="4500" spans="1:7">
      <c r="A4500" s="71">
        <v>1988</v>
      </c>
      <c r="B4500" s="71" t="s">
        <v>298</v>
      </c>
      <c r="C4500" t="s">
        <v>9</v>
      </c>
      <c r="D4500" s="71" t="s">
        <v>3</v>
      </c>
      <c r="E4500" s="70">
        <f>IF('Total Employment'!DU$13&lt;0,"N/A",'Total Employment'!DU$13)</f>
        <v>0</v>
      </c>
      <c r="F4500" s="70" t="s">
        <v>429</v>
      </c>
      <c r="G4500" s="75" t="s">
        <v>422</v>
      </c>
    </row>
    <row r="4501" spans="1:7">
      <c r="A4501" s="71">
        <v>1988</v>
      </c>
      <c r="B4501" s="71" t="s">
        <v>298</v>
      </c>
      <c r="C4501" t="s">
        <v>10</v>
      </c>
      <c r="D4501" s="71" t="s">
        <v>3</v>
      </c>
      <c r="E4501" s="70">
        <f>IF('Total Employment'!DU$46&lt;0,"N/A",'Total Employment'!DU$46)</f>
        <v>84972</v>
      </c>
      <c r="F4501" s="70" t="s">
        <v>427</v>
      </c>
      <c r="G4501" s="75" t="s">
        <v>428</v>
      </c>
    </row>
    <row r="4502" spans="1:7">
      <c r="A4502" s="71">
        <v>1988</v>
      </c>
      <c r="B4502" s="71" t="s">
        <v>298</v>
      </c>
      <c r="C4502" t="s">
        <v>11</v>
      </c>
      <c r="D4502" s="71" t="s">
        <v>3</v>
      </c>
      <c r="E4502" s="70">
        <f>IF('Total Employment'!DU$47&lt;0,"N/A",'Total Employment'!DU$47)</f>
        <v>54763</v>
      </c>
      <c r="F4502" s="70" t="s">
        <v>427</v>
      </c>
      <c r="G4502" s="75" t="s">
        <v>428</v>
      </c>
    </row>
    <row r="4503" spans="1:7">
      <c r="A4503" s="71">
        <v>1988</v>
      </c>
      <c r="B4503" s="71" t="s">
        <v>298</v>
      </c>
      <c r="C4503" t="s">
        <v>13</v>
      </c>
      <c r="D4503" s="71" t="s">
        <v>3</v>
      </c>
      <c r="E4503" s="70">
        <f>IF(E4502="N/A","N/A",E4501-E4502)</f>
        <v>30209</v>
      </c>
      <c r="F4503" s="70" t="s">
        <v>427</v>
      </c>
      <c r="G4503" s="75" t="s">
        <v>428</v>
      </c>
    </row>
    <row r="4504" spans="1:7">
      <c r="A4504" s="71">
        <v>1988</v>
      </c>
      <c r="B4504" s="71" t="s">
        <v>298</v>
      </c>
      <c r="C4504" t="s">
        <v>14</v>
      </c>
      <c r="D4504" s="71" t="s">
        <v>3</v>
      </c>
      <c r="E4504" s="70">
        <f>IF('Total Employment'!DU$34&lt;0,"N/A",'Total Employment'!DU$34)</f>
        <v>0</v>
      </c>
      <c r="F4504" s="70" t="s">
        <v>427</v>
      </c>
      <c r="G4504" s="75" t="s">
        <v>444</v>
      </c>
    </row>
    <row r="4505" spans="1:7">
      <c r="A4505" s="71">
        <v>1988</v>
      </c>
      <c r="B4505" s="71" t="s">
        <v>298</v>
      </c>
      <c r="C4505" t="s">
        <v>15</v>
      </c>
      <c r="D4505" s="71" t="s">
        <v>3</v>
      </c>
      <c r="E4505" s="70">
        <f>IF('Total Employment'!DU$35&lt;0,"N/A",'Total Employment'!DU$35)</f>
        <v>0</v>
      </c>
      <c r="F4505" s="70" t="s">
        <v>427</v>
      </c>
      <c r="G4505" s="75" t="s">
        <v>444</v>
      </c>
    </row>
    <row r="4506" spans="1:7">
      <c r="A4506" s="71">
        <v>1988</v>
      </c>
      <c r="B4506" s="71" t="s">
        <v>298</v>
      </c>
      <c r="C4506" t="s">
        <v>16</v>
      </c>
      <c r="D4506" s="71" t="s">
        <v>3</v>
      </c>
      <c r="E4506" s="70">
        <f>IF(E4505="N/A","N/A",E4504-E4505)</f>
        <v>0</v>
      </c>
      <c r="F4506" s="70" t="s">
        <v>427</v>
      </c>
      <c r="G4506" s="75" t="s">
        <v>444</v>
      </c>
    </row>
    <row r="4507" spans="1:7">
      <c r="A4507" s="71">
        <v>1988</v>
      </c>
      <c r="B4507" s="71" t="s">
        <v>298</v>
      </c>
      <c r="C4507" t="s">
        <v>17</v>
      </c>
      <c r="D4507" s="71" t="s">
        <v>3</v>
      </c>
      <c r="E4507" s="70">
        <f>IF('Total Employment'!DU$16&lt;0,"N/A",'Total Employment'!DU$16)</f>
        <v>285569</v>
      </c>
      <c r="F4507" s="70" t="s">
        <v>427</v>
      </c>
      <c r="G4507" s="75" t="s">
        <v>428</v>
      </c>
    </row>
    <row r="4508" spans="1:7">
      <c r="A4508" s="71">
        <v>1988</v>
      </c>
      <c r="B4508" s="71" t="s">
        <v>298</v>
      </c>
      <c r="C4508" t="s">
        <v>18</v>
      </c>
      <c r="D4508" s="71" t="s">
        <v>3</v>
      </c>
      <c r="E4508" s="70">
        <f>IF('Total Employment'!DU$41&lt;0,"N/A",'Total Employment'!DU$41)</f>
        <v>253045</v>
      </c>
      <c r="F4508" s="70" t="s">
        <v>432</v>
      </c>
      <c r="G4508" s="75" t="s">
        <v>430</v>
      </c>
    </row>
    <row r="4509" spans="1:7">
      <c r="A4509" s="71">
        <v>1988</v>
      </c>
      <c r="B4509" s="71" t="s">
        <v>298</v>
      </c>
      <c r="C4509" t="s">
        <v>19</v>
      </c>
      <c r="D4509" s="71" t="s">
        <v>3</v>
      </c>
      <c r="E4509" s="70">
        <f>IF('Total Employment'!DU$15&lt;0,"N/A",'Total Employment'!DU$15)</f>
        <v>2568</v>
      </c>
      <c r="F4509" s="70" t="s">
        <v>442</v>
      </c>
      <c r="G4509" s="75" t="s">
        <v>62</v>
      </c>
    </row>
    <row r="4510" spans="1:7">
      <c r="A4510" s="71">
        <v>1988</v>
      </c>
      <c r="B4510" s="71" t="s">
        <v>298</v>
      </c>
      <c r="C4510" t="s">
        <v>20</v>
      </c>
      <c r="D4510" s="71" t="s">
        <v>3</v>
      </c>
      <c r="E4510" s="70">
        <f>IF('Total Employment'!DU$52&lt;0,"N/A",'Total Employment'!DU$52)</f>
        <v>5048</v>
      </c>
      <c r="F4510" s="70" t="s">
        <v>442</v>
      </c>
      <c r="G4510" s="75" t="s">
        <v>445</v>
      </c>
    </row>
    <row r="4511" spans="1:7">
      <c r="A4511" s="71">
        <v>1988</v>
      </c>
      <c r="B4511" s="71" t="s">
        <v>298</v>
      </c>
      <c r="C4511" t="s">
        <v>21</v>
      </c>
      <c r="D4511" s="71" t="s">
        <v>3</v>
      </c>
      <c r="E4511" s="70">
        <f>IF('Total Employment'!DU$48&lt;0,"N/A",'Total Employment'!DU$48)</f>
        <v>202157</v>
      </c>
      <c r="F4511" s="70" t="s">
        <v>434</v>
      </c>
      <c r="G4511" s="75" t="s">
        <v>422</v>
      </c>
    </row>
    <row r="4512" spans="1:7">
      <c r="A4512" s="71">
        <v>1988</v>
      </c>
      <c r="B4512" s="71" t="s">
        <v>298</v>
      </c>
      <c r="C4512" t="s">
        <v>421</v>
      </c>
      <c r="D4512" s="71" t="s">
        <v>3</v>
      </c>
      <c r="E4512" s="70">
        <f>IF('Total Employment'!DU$38&lt;0,"N/A",'Total Employment'!DU$38)</f>
        <v>704744</v>
      </c>
      <c r="F4512" s="70" t="s">
        <v>427</v>
      </c>
      <c r="G4512" s="75" t="s">
        <v>433</v>
      </c>
    </row>
    <row r="4513" spans="1:7">
      <c r="A4513" s="71">
        <v>1988</v>
      </c>
      <c r="B4513" s="71" t="s">
        <v>298</v>
      </c>
      <c r="C4513" t="s">
        <v>22</v>
      </c>
      <c r="D4513" s="71" t="s">
        <v>3</v>
      </c>
      <c r="E4513" s="70">
        <f>IF('Total Employment'!DU$39&lt;0,"N/A",'Total Employment'!DU$39)</f>
        <v>142884</v>
      </c>
      <c r="F4513" s="70" t="s">
        <v>427</v>
      </c>
      <c r="G4513" s="75" t="s">
        <v>433</v>
      </c>
    </row>
    <row r="4514" spans="1:7">
      <c r="A4514" s="71">
        <v>1988</v>
      </c>
      <c r="B4514" s="71" t="s">
        <v>298</v>
      </c>
      <c r="C4514" t="s">
        <v>23</v>
      </c>
      <c r="D4514" s="71" t="s">
        <v>3</v>
      </c>
      <c r="E4514" s="70">
        <f>IF('Total Employment'!DU$40&lt;0,"N/A",'Total Employment'!DU$40)</f>
        <v>561860</v>
      </c>
      <c r="F4514" s="70" t="s">
        <v>442</v>
      </c>
      <c r="G4514" s="75" t="s">
        <v>23</v>
      </c>
    </row>
    <row r="4515" spans="1:7">
      <c r="A4515" s="71">
        <v>1988</v>
      </c>
      <c r="B4515" s="71" t="s">
        <v>298</v>
      </c>
      <c r="C4515" t="s">
        <v>24</v>
      </c>
      <c r="D4515" s="71" t="s">
        <v>3</v>
      </c>
      <c r="E4515" s="70">
        <f>IF('Total Employment'!DU$32&lt;0,"N/A",'Total Employment'!DU$32)</f>
        <v>104466</v>
      </c>
      <c r="F4515" s="70" t="s">
        <v>446</v>
      </c>
      <c r="G4515" s="75" t="s">
        <v>422</v>
      </c>
    </row>
    <row r="4516" spans="1:7">
      <c r="A4516" s="71">
        <v>1988</v>
      </c>
      <c r="B4516" s="71" t="s">
        <v>298</v>
      </c>
      <c r="C4516" t="s">
        <v>25</v>
      </c>
      <c r="D4516" s="71" t="s">
        <v>3</v>
      </c>
      <c r="E4516" s="70">
        <f>IF('Total Employment'!DU$42&lt;0,"N/A",'Total Employment'!DU$42)</f>
        <v>0</v>
      </c>
      <c r="F4516" s="70" t="s">
        <v>434</v>
      </c>
      <c r="G4516" s="75" t="s">
        <v>437</v>
      </c>
    </row>
    <row r="4517" spans="1:7">
      <c r="A4517" s="71">
        <v>1988</v>
      </c>
      <c r="B4517" s="71" t="s">
        <v>298</v>
      </c>
      <c r="C4517" t="s">
        <v>26</v>
      </c>
      <c r="D4517" s="71" t="s">
        <v>3</v>
      </c>
      <c r="E4517" s="70">
        <f>IF('Total Employment'!DU$45&lt;0,"N/A",'Total Employment'!DU$45)</f>
        <v>37918</v>
      </c>
      <c r="F4517" s="70" t="s">
        <v>427</v>
      </c>
      <c r="G4517" s="75" t="s">
        <v>69</v>
      </c>
    </row>
    <row r="4518" spans="1:7">
      <c r="A4518" s="71">
        <v>1988</v>
      </c>
      <c r="B4518" s="71" t="s">
        <v>298</v>
      </c>
      <c r="C4518" t="s">
        <v>27</v>
      </c>
      <c r="D4518" s="71" t="s">
        <v>3</v>
      </c>
      <c r="E4518" s="70">
        <f>IF('Total Employment'!DU$44&lt;0,"N/A",'Total Employment'!DU$44)</f>
        <v>158805</v>
      </c>
      <c r="F4518" s="70" t="s">
        <v>427</v>
      </c>
      <c r="G4518" s="75" t="s">
        <v>69</v>
      </c>
    </row>
    <row r="4519" spans="1:7">
      <c r="A4519" s="71">
        <v>1988</v>
      </c>
      <c r="B4519" s="71" t="s">
        <v>298</v>
      </c>
      <c r="C4519" t="s">
        <v>28</v>
      </c>
      <c r="D4519" s="71" t="s">
        <v>3</v>
      </c>
      <c r="E4519" s="70">
        <f>IF('Total Employment'!DU$51&lt;0,"N/A",'Total Employment'!DU$51)</f>
        <v>76</v>
      </c>
      <c r="F4519" s="70" t="s">
        <v>442</v>
      </c>
      <c r="G4519" s="73" t="s">
        <v>447</v>
      </c>
    </row>
    <row r="4520" spans="1:7">
      <c r="A4520" s="71">
        <v>1988</v>
      </c>
      <c r="B4520" s="71" t="s">
        <v>298</v>
      </c>
      <c r="C4520" t="s">
        <v>29</v>
      </c>
      <c r="D4520" s="71" t="s">
        <v>3</v>
      </c>
      <c r="E4520" s="70">
        <f>IF('Total Employment'!DU$50&lt;0,"N/A",'Total Employment'!DU$50)</f>
        <v>930</v>
      </c>
      <c r="F4520" s="70" t="s">
        <v>442</v>
      </c>
      <c r="G4520" s="73" t="s">
        <v>447</v>
      </c>
    </row>
    <row r="4521" spans="1:7">
      <c r="A4521" s="71">
        <v>1988</v>
      </c>
      <c r="B4521" s="71" t="s">
        <v>298</v>
      </c>
      <c r="C4521" t="s">
        <v>30</v>
      </c>
      <c r="D4521" s="71" t="s">
        <v>3</v>
      </c>
      <c r="E4521" s="70">
        <f>IF('Total Employment'!DU$56&lt;0,"N/A",'Total Employment'!DU$56)</f>
        <v>1021</v>
      </c>
      <c r="F4521" s="70" t="s">
        <v>442</v>
      </c>
      <c r="G4521" s="76" t="s">
        <v>448</v>
      </c>
    </row>
    <row r="4522" spans="1:7">
      <c r="A4522" s="71">
        <v>1988</v>
      </c>
      <c r="B4522" s="71" t="s">
        <v>298</v>
      </c>
      <c r="C4522" t="s">
        <v>31</v>
      </c>
      <c r="D4522" s="71" t="s">
        <v>3</v>
      </c>
      <c r="E4522" s="70">
        <f>IF('Total Employment'!DU$57&lt;0,"N/A",'Total Employment'!DU$57)</f>
        <v>5396</v>
      </c>
      <c r="F4522" s="70" t="s">
        <v>442</v>
      </c>
      <c r="G4522" s="76" t="s">
        <v>449</v>
      </c>
    </row>
    <row r="4523" spans="1:7">
      <c r="A4523" s="71">
        <v>1988</v>
      </c>
      <c r="B4523" s="71" t="s">
        <v>298</v>
      </c>
      <c r="C4523" t="s">
        <v>32</v>
      </c>
      <c r="D4523" s="71" t="s">
        <v>3</v>
      </c>
      <c r="E4523" s="70">
        <f>IF('Total Employment'!DU$58&lt;0,"N/A",'Total Employment'!DU$58)</f>
        <v>0</v>
      </c>
      <c r="F4523" s="70" t="s">
        <v>442</v>
      </c>
      <c r="G4523" s="76" t="s">
        <v>449</v>
      </c>
    </row>
    <row r="4524" spans="1:7">
      <c r="A4524" s="71">
        <v>1988</v>
      </c>
      <c r="B4524" s="71" t="s">
        <v>298</v>
      </c>
      <c r="C4524" t="s">
        <v>33</v>
      </c>
      <c r="D4524" s="71" t="s">
        <v>3</v>
      </c>
      <c r="E4524" s="70">
        <f>IF('Total Employment'!DU$59&lt;0,"N/A",'Total Employment'!DU$59)</f>
        <v>21286</v>
      </c>
      <c r="F4524" s="70" t="s">
        <v>442</v>
      </c>
      <c r="G4524" s="76" t="s">
        <v>33</v>
      </c>
    </row>
    <row r="4525" spans="1:7">
      <c r="A4525" s="71">
        <v>1988</v>
      </c>
      <c r="B4525" s="71" t="s">
        <v>298</v>
      </c>
      <c r="C4525" t="s">
        <v>34</v>
      </c>
      <c r="D4525" s="71" t="s">
        <v>3</v>
      </c>
      <c r="E4525" s="70">
        <f>IF('Total Employment'!DU$17&lt;0,"N/A",'Total Employment'!DU$17)</f>
        <v>1854442</v>
      </c>
      <c r="F4525" s="70" t="s">
        <v>422</v>
      </c>
      <c r="G4525" s="76" t="s">
        <v>422</v>
      </c>
    </row>
    <row r="4526" spans="1:7">
      <c r="A4526" s="71">
        <v>1988</v>
      </c>
      <c r="B4526" s="71" t="s">
        <v>298</v>
      </c>
      <c r="C4526" t="s">
        <v>35</v>
      </c>
      <c r="D4526" s="71" t="s">
        <v>3</v>
      </c>
      <c r="E4526" s="70">
        <f>IF('Total Employment'!DU$18&lt;0,"N/A",'Total Employment'!DU$18)</f>
        <v>25882</v>
      </c>
      <c r="F4526" s="70" t="s">
        <v>432</v>
      </c>
      <c r="G4526" s="75" t="s">
        <v>439</v>
      </c>
    </row>
    <row r="4527" spans="1:7">
      <c r="A4527" s="71">
        <v>1988</v>
      </c>
      <c r="B4527" s="71" t="s">
        <v>298</v>
      </c>
      <c r="C4527" t="s">
        <v>36</v>
      </c>
      <c r="D4527" s="71" t="s">
        <v>3</v>
      </c>
      <c r="E4527" s="70">
        <f>IF('Total Employment'!DU$19&lt;0,"N/A",'Total Employment'!DU$19)</f>
        <v>17190</v>
      </c>
      <c r="F4527" s="70" t="s">
        <v>432</v>
      </c>
      <c r="G4527" s="75" t="s">
        <v>439</v>
      </c>
    </row>
    <row r="4528" spans="1:7">
      <c r="A4528" s="71">
        <v>1988</v>
      </c>
      <c r="B4528" s="71" t="s">
        <v>298</v>
      </c>
      <c r="C4528" t="s">
        <v>37</v>
      </c>
      <c r="D4528" s="71" t="s">
        <v>3</v>
      </c>
      <c r="E4528" s="70">
        <f>IF('Total Employment'!DU$20&lt;0,"N/A",'Total Employment'!DU$20)</f>
        <v>8692</v>
      </c>
      <c r="F4528" s="70" t="s">
        <v>432</v>
      </c>
      <c r="G4528" s="75" t="s">
        <v>439</v>
      </c>
    </row>
    <row r="4529" spans="1:7">
      <c r="A4529" s="71">
        <v>1988</v>
      </c>
      <c r="B4529" s="71" t="s">
        <v>298</v>
      </c>
      <c r="C4529" t="s">
        <v>38</v>
      </c>
      <c r="D4529" s="71" t="s">
        <v>3</v>
      </c>
      <c r="E4529" s="70">
        <f>IF('Total Employment'!DU$28&lt;0,"N/A",'Total Employment'!DU$28)</f>
        <v>1727583</v>
      </c>
      <c r="F4529" s="70" t="s">
        <v>432</v>
      </c>
      <c r="G4529" s="75" t="s">
        <v>440</v>
      </c>
    </row>
    <row r="4530" spans="1:7">
      <c r="A4530" s="71">
        <v>1988</v>
      </c>
      <c r="B4530" s="71" t="s">
        <v>298</v>
      </c>
      <c r="C4530" t="s">
        <v>39</v>
      </c>
      <c r="D4530" s="71" t="s">
        <v>3</v>
      </c>
      <c r="E4530" s="70">
        <f>IF('Total Employment'!DU$29&lt;0,"N/A",'Total Employment'!DU$29)</f>
        <v>553192</v>
      </c>
      <c r="F4530" s="70" t="s">
        <v>432</v>
      </c>
      <c r="G4530" s="75" t="s">
        <v>440</v>
      </c>
    </row>
    <row r="4531" spans="1:7">
      <c r="A4531" s="71">
        <v>1988</v>
      </c>
      <c r="B4531" s="71" t="s">
        <v>298</v>
      </c>
      <c r="C4531" t="s">
        <v>40</v>
      </c>
      <c r="D4531" s="71" t="s">
        <v>3</v>
      </c>
      <c r="E4531" s="70">
        <f>IF('Total Employment'!DU$30&lt;0,"N/A",'Total Employment'!DU$30)</f>
        <v>1174391</v>
      </c>
      <c r="F4531" s="70" t="s">
        <v>432</v>
      </c>
      <c r="G4531" s="75" t="s">
        <v>440</v>
      </c>
    </row>
    <row r="4532" spans="1:7">
      <c r="A4532" s="71">
        <v>1988</v>
      </c>
      <c r="B4532" s="71" t="s">
        <v>298</v>
      </c>
      <c r="C4532" t="s">
        <v>208</v>
      </c>
      <c r="D4532" s="71" t="s">
        <v>3</v>
      </c>
      <c r="E4532" s="70">
        <f>IF('Total Employment'!DU$31&lt;0,"N/A",'Total Employment'!DU$31)</f>
        <v>100977</v>
      </c>
      <c r="F4532" s="70" t="s">
        <v>432</v>
      </c>
      <c r="G4532" s="75" t="s">
        <v>441</v>
      </c>
    </row>
    <row r="4533" spans="1:7">
      <c r="A4533" s="71">
        <v>1988</v>
      </c>
      <c r="B4533" s="71" t="s">
        <v>298</v>
      </c>
      <c r="C4533" t="s">
        <v>42</v>
      </c>
      <c r="D4533" s="71" t="s">
        <v>3</v>
      </c>
      <c r="E4533" s="70">
        <f>IF('Total Employment'!DU$43&lt;0,"N/A",'Total Employment'!DU$43)</f>
        <v>686</v>
      </c>
      <c r="F4533" s="70" t="s">
        <v>432</v>
      </c>
      <c r="G4533" s="75" t="s">
        <v>237</v>
      </c>
    </row>
    <row r="4534" spans="1:7">
      <c r="A4534" s="71">
        <v>1988</v>
      </c>
      <c r="B4534" s="71" t="s">
        <v>298</v>
      </c>
      <c r="C4534" t="s">
        <v>43</v>
      </c>
      <c r="D4534" s="71" t="s">
        <v>3</v>
      </c>
      <c r="E4534" s="70">
        <f>IF('Total Employment'!DU$12&lt;0,"N/A",'Total Employment'!DU$12)</f>
        <v>0</v>
      </c>
      <c r="F4534" s="70" t="s">
        <v>432</v>
      </c>
      <c r="G4534" s="75" t="s">
        <v>438</v>
      </c>
    </row>
    <row r="4535" spans="1:7">
      <c r="A4535" s="71">
        <v>1988</v>
      </c>
      <c r="B4535" s="71" t="s">
        <v>298</v>
      </c>
      <c r="C4535" t="s">
        <v>44</v>
      </c>
      <c r="D4535" s="71" t="s">
        <v>3</v>
      </c>
      <c r="E4535" s="70">
        <f>IF('Total Employment'!DU$14&lt;0,"N/A",'Total Employment'!DU$14)</f>
        <v>0</v>
      </c>
      <c r="F4535" s="70" t="s">
        <v>442</v>
      </c>
      <c r="G4535" s="75" t="s">
        <v>71</v>
      </c>
    </row>
    <row r="4536" spans="1:7">
      <c r="A4536" s="71">
        <v>1988</v>
      </c>
      <c r="B4536" s="71" t="s">
        <v>298</v>
      </c>
      <c r="C4536" t="s">
        <v>45</v>
      </c>
      <c r="D4536" s="71" t="s">
        <v>3</v>
      </c>
      <c r="E4536" s="70">
        <f>IF('Total Employment'!DU$54&lt;0,"N/A",'Total Employment'!DU$54)</f>
        <v>12522</v>
      </c>
      <c r="F4536" s="70" t="s">
        <v>422</v>
      </c>
      <c r="G4536" s="75" t="s">
        <v>422</v>
      </c>
    </row>
    <row r="4537" spans="1:7">
      <c r="A4537" s="71">
        <v>1988</v>
      </c>
      <c r="B4537" s="71" t="s">
        <v>298</v>
      </c>
      <c r="C4537" t="s">
        <v>46</v>
      </c>
      <c r="D4537" s="71" t="s">
        <v>3</v>
      </c>
      <c r="E4537" s="70">
        <f>IF('Total Employment'!DU$53&lt;0,"N/A",'Total Employment'!DU$53)</f>
        <v>210594</v>
      </c>
      <c r="F4537" s="70" t="s">
        <v>425</v>
      </c>
      <c r="G4537" s="75" t="s">
        <v>426</v>
      </c>
    </row>
    <row r="4538" spans="1:7">
      <c r="A4538" s="71">
        <v>1989</v>
      </c>
      <c r="B4538" s="71" t="s">
        <v>298</v>
      </c>
      <c r="C4538" t="s">
        <v>5</v>
      </c>
      <c r="D4538" s="71" t="s">
        <v>3</v>
      </c>
      <c r="E4538" s="70">
        <f>IF('Total Employment'!DP$11&lt;0,"N/A",'Total Employment'!DP$11)</f>
        <v>4364638</v>
      </c>
      <c r="F4538" s="70"/>
    </row>
    <row r="4539" spans="1:7">
      <c r="A4539" s="71">
        <v>1989</v>
      </c>
      <c r="B4539" s="71" t="s">
        <v>298</v>
      </c>
      <c r="C4539" t="s">
        <v>6</v>
      </c>
      <c r="D4539" s="71" t="s">
        <v>3</v>
      </c>
      <c r="E4539" s="70">
        <f>IF('Total Employment'!DP$33&lt;0,"N/A",'Total Employment'!DP$33)</f>
        <v>141411</v>
      </c>
      <c r="F4539" s="70" t="s">
        <v>425</v>
      </c>
      <c r="G4539" s="75" t="s">
        <v>426</v>
      </c>
    </row>
    <row r="4540" spans="1:7">
      <c r="A4540" s="71">
        <v>1989</v>
      </c>
      <c r="B4540" s="71" t="s">
        <v>298</v>
      </c>
      <c r="C4540" t="s">
        <v>7</v>
      </c>
      <c r="D4540" s="71" t="s">
        <v>3</v>
      </c>
      <c r="E4540" s="70">
        <f>IF('Total Employment'!DP$37&lt;0,"N/A",'Total Employment'!DP$37)</f>
        <v>49924</v>
      </c>
      <c r="F4540" s="70" t="s">
        <v>425</v>
      </c>
      <c r="G4540" s="75" t="s">
        <v>426</v>
      </c>
    </row>
    <row r="4541" spans="1:7">
      <c r="A4541" s="71">
        <v>1989</v>
      </c>
      <c r="B4541" s="71" t="s">
        <v>298</v>
      </c>
      <c r="C4541" t="s">
        <v>8</v>
      </c>
      <c r="D4541" s="71" t="s">
        <v>3</v>
      </c>
      <c r="E4541" s="70">
        <f>IF('Total Employment'!DP$36&lt;0,"N/A",'Total Employment'!DP$36)</f>
        <v>107620</v>
      </c>
      <c r="F4541" s="70" t="s">
        <v>427</v>
      </c>
      <c r="G4541" s="75" t="s">
        <v>428</v>
      </c>
    </row>
    <row r="4542" spans="1:7">
      <c r="A4542" s="71">
        <v>1989</v>
      </c>
      <c r="B4542" s="71" t="s">
        <v>298</v>
      </c>
      <c r="C4542" t="s">
        <v>9</v>
      </c>
      <c r="D4542" s="71" t="s">
        <v>3</v>
      </c>
      <c r="E4542" s="70">
        <f>IF('Total Employment'!DP$13&lt;0,"N/A",'Total Employment'!DP$13)</f>
        <v>0</v>
      </c>
      <c r="F4542" s="70" t="s">
        <v>429</v>
      </c>
      <c r="G4542" s="75" t="s">
        <v>422</v>
      </c>
    </row>
    <row r="4543" spans="1:7">
      <c r="A4543" s="71">
        <v>1989</v>
      </c>
      <c r="B4543" s="71" t="s">
        <v>298</v>
      </c>
      <c r="C4543" t="s">
        <v>10</v>
      </c>
      <c r="D4543" s="71" t="s">
        <v>3</v>
      </c>
      <c r="E4543" s="70">
        <f>IF('Total Employment'!DP$46&lt;0,"N/A",'Total Employment'!DP$46)</f>
        <v>89431</v>
      </c>
      <c r="F4543" s="70" t="s">
        <v>427</v>
      </c>
      <c r="G4543" s="75" t="s">
        <v>428</v>
      </c>
    </row>
    <row r="4544" spans="1:7">
      <c r="A4544" s="71">
        <v>1989</v>
      </c>
      <c r="B4544" s="71" t="s">
        <v>298</v>
      </c>
      <c r="C4544" t="s">
        <v>11</v>
      </c>
      <c r="D4544" s="71" t="s">
        <v>3</v>
      </c>
      <c r="E4544" s="70">
        <f>IF('Total Employment'!DP$47&lt;0,"N/A",'Total Employment'!DP$47)</f>
        <v>58640</v>
      </c>
      <c r="F4544" s="70" t="s">
        <v>427</v>
      </c>
      <c r="G4544" s="75" t="s">
        <v>428</v>
      </c>
    </row>
    <row r="4545" spans="1:7">
      <c r="A4545" s="71">
        <v>1989</v>
      </c>
      <c r="B4545" s="71" t="s">
        <v>298</v>
      </c>
      <c r="C4545" t="s">
        <v>13</v>
      </c>
      <c r="D4545" s="71" t="s">
        <v>3</v>
      </c>
      <c r="E4545" s="70">
        <f>IF(E4544="N/A","N/A",E4543-E4544)</f>
        <v>30791</v>
      </c>
      <c r="F4545" s="70" t="s">
        <v>427</v>
      </c>
      <c r="G4545" s="75" t="s">
        <v>428</v>
      </c>
    </row>
    <row r="4546" spans="1:7">
      <c r="A4546" s="71">
        <v>1989</v>
      </c>
      <c r="B4546" s="71" t="s">
        <v>298</v>
      </c>
      <c r="C4546" t="s">
        <v>14</v>
      </c>
      <c r="D4546" s="71" t="s">
        <v>3</v>
      </c>
      <c r="E4546" s="70">
        <f>IF('Total Employment'!DP$34&lt;0,"N/A",'Total Employment'!DP$34)</f>
        <v>0</v>
      </c>
      <c r="F4546" s="70" t="s">
        <v>427</v>
      </c>
      <c r="G4546" s="75" t="s">
        <v>444</v>
      </c>
    </row>
    <row r="4547" spans="1:7">
      <c r="A4547" s="71">
        <v>1989</v>
      </c>
      <c r="B4547" s="71" t="s">
        <v>298</v>
      </c>
      <c r="C4547" t="s">
        <v>15</v>
      </c>
      <c r="D4547" s="71" t="s">
        <v>3</v>
      </c>
      <c r="E4547" s="70">
        <f>IF('Total Employment'!DP$35&lt;0,"N/A",'Total Employment'!DP$35)</f>
        <v>0</v>
      </c>
      <c r="F4547" s="70" t="s">
        <v>427</v>
      </c>
      <c r="G4547" s="75" t="s">
        <v>444</v>
      </c>
    </row>
    <row r="4548" spans="1:7">
      <c r="A4548" s="71">
        <v>1989</v>
      </c>
      <c r="B4548" s="71" t="s">
        <v>298</v>
      </c>
      <c r="C4548" t="s">
        <v>16</v>
      </c>
      <c r="D4548" s="71" t="s">
        <v>3</v>
      </c>
      <c r="E4548" s="70">
        <f>IF(E4547="N/A","N/A",E4546-E4547)</f>
        <v>0</v>
      </c>
      <c r="F4548" s="70" t="s">
        <v>427</v>
      </c>
      <c r="G4548" s="75" t="s">
        <v>444</v>
      </c>
    </row>
    <row r="4549" spans="1:7">
      <c r="A4549" s="71">
        <v>1989</v>
      </c>
      <c r="B4549" s="71" t="s">
        <v>298</v>
      </c>
      <c r="C4549" t="s">
        <v>17</v>
      </c>
      <c r="D4549" s="71" t="s">
        <v>3</v>
      </c>
      <c r="E4549" s="70">
        <f>IF('Total Employment'!DP$16&lt;0,"N/A",'Total Employment'!DP$16)</f>
        <v>306472</v>
      </c>
      <c r="F4549" s="70" t="s">
        <v>427</v>
      </c>
      <c r="G4549" s="75" t="s">
        <v>428</v>
      </c>
    </row>
    <row r="4550" spans="1:7">
      <c r="A4550" s="71">
        <v>1989</v>
      </c>
      <c r="B4550" s="71" t="s">
        <v>298</v>
      </c>
      <c r="C4550" t="s">
        <v>18</v>
      </c>
      <c r="D4550" s="71" t="s">
        <v>3</v>
      </c>
      <c r="E4550" s="70">
        <f>IF('Total Employment'!DP$41&lt;0,"N/A",'Total Employment'!DP$41)</f>
        <v>258758</v>
      </c>
      <c r="F4550" s="70" t="s">
        <v>432</v>
      </c>
      <c r="G4550" s="75" t="s">
        <v>430</v>
      </c>
    </row>
    <row r="4551" spans="1:7">
      <c r="A4551" s="71">
        <v>1989</v>
      </c>
      <c r="B4551" s="71" t="s">
        <v>298</v>
      </c>
      <c r="C4551" t="s">
        <v>19</v>
      </c>
      <c r="D4551" s="71" t="s">
        <v>3</v>
      </c>
      <c r="E4551" s="70">
        <f>IF('Total Employment'!DP$15&lt;0,"N/A",'Total Employment'!DP$15)</f>
        <v>2465</v>
      </c>
      <c r="F4551" s="70" t="s">
        <v>442</v>
      </c>
      <c r="G4551" s="75" t="s">
        <v>62</v>
      </c>
    </row>
    <row r="4552" spans="1:7">
      <c r="A4552" s="71">
        <v>1989</v>
      </c>
      <c r="B4552" s="71" t="s">
        <v>298</v>
      </c>
      <c r="C4552" t="s">
        <v>20</v>
      </c>
      <c r="D4552" s="71" t="s">
        <v>3</v>
      </c>
      <c r="E4552" s="70">
        <f>IF('Total Employment'!DP$52&lt;0,"N/A",'Total Employment'!DP$52)</f>
        <v>4861</v>
      </c>
      <c r="F4552" s="70" t="s">
        <v>442</v>
      </c>
      <c r="G4552" s="75" t="s">
        <v>445</v>
      </c>
    </row>
    <row r="4553" spans="1:7">
      <c r="A4553" s="71">
        <v>1989</v>
      </c>
      <c r="B4553" s="71" t="s">
        <v>298</v>
      </c>
      <c r="C4553" t="s">
        <v>21</v>
      </c>
      <c r="D4553" s="71" t="s">
        <v>3</v>
      </c>
      <c r="E4553" s="70">
        <f>IF('Total Employment'!DP$48&lt;0,"N/A",'Total Employment'!DP$48)</f>
        <v>204709</v>
      </c>
      <c r="F4553" s="70" t="s">
        <v>434</v>
      </c>
      <c r="G4553" s="75" t="s">
        <v>422</v>
      </c>
    </row>
    <row r="4554" spans="1:7">
      <c r="A4554" s="71">
        <v>1989</v>
      </c>
      <c r="B4554" s="71" t="s">
        <v>298</v>
      </c>
      <c r="C4554" t="s">
        <v>421</v>
      </c>
      <c r="D4554" s="71" t="s">
        <v>3</v>
      </c>
      <c r="E4554" s="70">
        <f>IF('Total Employment'!DP$38&lt;0,"N/A",'Total Employment'!DP$38)</f>
        <v>716218</v>
      </c>
      <c r="F4554" s="70" t="s">
        <v>427</v>
      </c>
      <c r="G4554" s="75" t="s">
        <v>433</v>
      </c>
    </row>
    <row r="4555" spans="1:7">
      <c r="A4555" s="71">
        <v>1989</v>
      </c>
      <c r="B4555" s="71" t="s">
        <v>298</v>
      </c>
      <c r="C4555" t="s">
        <v>22</v>
      </c>
      <c r="D4555" s="71" t="s">
        <v>3</v>
      </c>
      <c r="E4555" s="70">
        <f>IF('Total Employment'!DP$39&lt;0,"N/A",'Total Employment'!DP$39)</f>
        <v>154214</v>
      </c>
      <c r="F4555" s="70" t="s">
        <v>427</v>
      </c>
      <c r="G4555" s="75" t="s">
        <v>433</v>
      </c>
    </row>
    <row r="4556" spans="1:7">
      <c r="A4556" s="71">
        <v>1989</v>
      </c>
      <c r="B4556" s="71" t="s">
        <v>298</v>
      </c>
      <c r="C4556" t="s">
        <v>23</v>
      </c>
      <c r="D4556" s="71" t="s">
        <v>3</v>
      </c>
      <c r="E4556" s="70">
        <f>IF('Total Employment'!DP$40&lt;0,"N/A",'Total Employment'!DP$40)</f>
        <v>562004</v>
      </c>
      <c r="F4556" s="70" t="s">
        <v>442</v>
      </c>
      <c r="G4556" s="75" t="s">
        <v>23</v>
      </c>
    </row>
    <row r="4557" spans="1:7">
      <c r="A4557" s="71">
        <v>1989</v>
      </c>
      <c r="B4557" s="71" t="s">
        <v>298</v>
      </c>
      <c r="C4557" t="s">
        <v>24</v>
      </c>
      <c r="D4557" s="71" t="s">
        <v>3</v>
      </c>
      <c r="E4557" s="70">
        <f>IF('Total Employment'!DP$32&lt;0,"N/A",'Total Employment'!DP$32)</f>
        <v>103393</v>
      </c>
      <c r="F4557" s="70" t="s">
        <v>446</v>
      </c>
      <c r="G4557" s="75" t="s">
        <v>422</v>
      </c>
    </row>
    <row r="4558" spans="1:7">
      <c r="A4558" s="71">
        <v>1989</v>
      </c>
      <c r="B4558" s="71" t="s">
        <v>298</v>
      </c>
      <c r="C4558" t="s">
        <v>25</v>
      </c>
      <c r="D4558" s="71" t="s">
        <v>3</v>
      </c>
      <c r="E4558" s="70">
        <f>IF('Total Employment'!DP$42&lt;0,"N/A",'Total Employment'!DP$42)</f>
        <v>0</v>
      </c>
      <c r="F4558" s="70" t="s">
        <v>434</v>
      </c>
      <c r="G4558" s="75" t="s">
        <v>437</v>
      </c>
    </row>
    <row r="4559" spans="1:7">
      <c r="A4559" s="71">
        <v>1989</v>
      </c>
      <c r="B4559" s="71" t="s">
        <v>298</v>
      </c>
      <c r="C4559" t="s">
        <v>26</v>
      </c>
      <c r="D4559" s="71" t="s">
        <v>3</v>
      </c>
      <c r="E4559" s="70">
        <f>IF('Total Employment'!DP$45&lt;0,"N/A",'Total Employment'!DP$45)</f>
        <v>40725</v>
      </c>
      <c r="F4559" s="70" t="s">
        <v>427</v>
      </c>
      <c r="G4559" s="75" t="s">
        <v>69</v>
      </c>
    </row>
    <row r="4560" spans="1:7">
      <c r="A4560" s="71">
        <v>1989</v>
      </c>
      <c r="B4560" s="71" t="s">
        <v>298</v>
      </c>
      <c r="C4560" t="s">
        <v>27</v>
      </c>
      <c r="D4560" s="71" t="s">
        <v>3</v>
      </c>
      <c r="E4560" s="70">
        <f>IF('Total Employment'!DP$44&lt;0,"N/A",'Total Employment'!DP$44)</f>
        <v>158179</v>
      </c>
      <c r="F4560" s="70" t="s">
        <v>427</v>
      </c>
      <c r="G4560" s="75" t="s">
        <v>69</v>
      </c>
    </row>
    <row r="4561" spans="1:7">
      <c r="A4561" s="71">
        <v>1989</v>
      </c>
      <c r="B4561" s="71" t="s">
        <v>298</v>
      </c>
      <c r="C4561" t="s">
        <v>28</v>
      </c>
      <c r="D4561" s="71" t="s">
        <v>3</v>
      </c>
      <c r="E4561" s="70">
        <f>IF('Total Employment'!DP$51&lt;0,"N/A",'Total Employment'!DP$51)</f>
        <v>91</v>
      </c>
      <c r="F4561" s="70" t="s">
        <v>442</v>
      </c>
      <c r="G4561" s="73" t="s">
        <v>447</v>
      </c>
    </row>
    <row r="4562" spans="1:7">
      <c r="A4562" s="71">
        <v>1989</v>
      </c>
      <c r="B4562" s="71" t="s">
        <v>298</v>
      </c>
      <c r="C4562" t="s">
        <v>29</v>
      </c>
      <c r="D4562" s="71" t="s">
        <v>3</v>
      </c>
      <c r="E4562" s="70">
        <f>IF('Total Employment'!DP$50&lt;0,"N/A",'Total Employment'!DP$50)</f>
        <v>1071</v>
      </c>
      <c r="F4562" s="70" t="s">
        <v>442</v>
      </c>
      <c r="G4562" s="73" t="s">
        <v>447</v>
      </c>
    </row>
    <row r="4563" spans="1:7">
      <c r="A4563" s="71">
        <v>1989</v>
      </c>
      <c r="B4563" s="71" t="s">
        <v>298</v>
      </c>
      <c r="C4563" t="s">
        <v>30</v>
      </c>
      <c r="D4563" s="71" t="s">
        <v>3</v>
      </c>
      <c r="E4563" s="70">
        <f>IF('Total Employment'!DP$56&lt;0,"N/A",'Total Employment'!DP$56)</f>
        <v>872</v>
      </c>
      <c r="F4563" s="70" t="s">
        <v>442</v>
      </c>
      <c r="G4563" s="76" t="s">
        <v>448</v>
      </c>
    </row>
    <row r="4564" spans="1:7">
      <c r="A4564" s="71">
        <v>1989</v>
      </c>
      <c r="B4564" s="71" t="s">
        <v>298</v>
      </c>
      <c r="C4564" t="s">
        <v>31</v>
      </c>
      <c r="D4564" s="71" t="s">
        <v>3</v>
      </c>
      <c r="E4564" s="70">
        <f>IF('Total Employment'!DP$57&lt;0,"N/A",'Total Employment'!DP$57)</f>
        <v>5413</v>
      </c>
      <c r="F4564" s="70" t="s">
        <v>442</v>
      </c>
      <c r="G4564" s="76" t="s">
        <v>449</v>
      </c>
    </row>
    <row r="4565" spans="1:7">
      <c r="A4565" s="71">
        <v>1989</v>
      </c>
      <c r="B4565" s="71" t="s">
        <v>298</v>
      </c>
      <c r="C4565" t="s">
        <v>32</v>
      </c>
      <c r="D4565" s="71" t="s">
        <v>3</v>
      </c>
      <c r="E4565" s="70">
        <f>IF('Total Employment'!DP$58&lt;0,"N/A",'Total Employment'!DP$58)</f>
        <v>0</v>
      </c>
      <c r="F4565" s="70" t="s">
        <v>442</v>
      </c>
      <c r="G4565" s="76" t="s">
        <v>449</v>
      </c>
    </row>
    <row r="4566" spans="1:7">
      <c r="A4566" s="71">
        <v>1989</v>
      </c>
      <c r="B4566" s="71" t="s">
        <v>298</v>
      </c>
      <c r="C4566" t="s">
        <v>33</v>
      </c>
      <c r="D4566" s="71" t="s">
        <v>3</v>
      </c>
      <c r="E4566" s="70">
        <f>IF('Total Employment'!DP$59&lt;0,"N/A",'Total Employment'!DP$59)</f>
        <v>21248</v>
      </c>
      <c r="F4566" s="70" t="s">
        <v>442</v>
      </c>
      <c r="G4566" s="76" t="s">
        <v>33</v>
      </c>
    </row>
    <row r="4567" spans="1:7">
      <c r="A4567" s="71">
        <v>1989</v>
      </c>
      <c r="B4567" s="71" t="s">
        <v>298</v>
      </c>
      <c r="C4567" t="s">
        <v>34</v>
      </c>
      <c r="D4567" s="71" t="s">
        <v>3</v>
      </c>
      <c r="E4567" s="70">
        <f>IF('Total Employment'!DP$17&lt;0,"N/A",'Total Employment'!DP$17)</f>
        <v>1925192</v>
      </c>
      <c r="F4567" s="70" t="s">
        <v>422</v>
      </c>
      <c r="G4567" s="76" t="s">
        <v>422</v>
      </c>
    </row>
    <row r="4568" spans="1:7">
      <c r="A4568" s="71">
        <v>1989</v>
      </c>
      <c r="B4568" s="71" t="s">
        <v>298</v>
      </c>
      <c r="C4568" t="s">
        <v>35</v>
      </c>
      <c r="D4568" s="71" t="s">
        <v>3</v>
      </c>
      <c r="E4568" s="70">
        <f>IF('Total Employment'!DP$18&lt;0,"N/A",'Total Employment'!DP$18)</f>
        <v>30620</v>
      </c>
      <c r="F4568" s="70" t="s">
        <v>432</v>
      </c>
      <c r="G4568" s="75" t="s">
        <v>439</v>
      </c>
    </row>
    <row r="4569" spans="1:7">
      <c r="A4569" s="71">
        <v>1989</v>
      </c>
      <c r="B4569" s="71" t="s">
        <v>298</v>
      </c>
      <c r="C4569" t="s">
        <v>36</v>
      </c>
      <c r="D4569" s="71" t="s">
        <v>3</v>
      </c>
      <c r="E4569" s="70">
        <f>IF('Total Employment'!DP$19&lt;0,"N/A",'Total Employment'!DP$19)</f>
        <v>20503</v>
      </c>
      <c r="F4569" s="70" t="s">
        <v>432</v>
      </c>
      <c r="G4569" s="75" t="s">
        <v>439</v>
      </c>
    </row>
    <row r="4570" spans="1:7">
      <c r="A4570" s="71">
        <v>1989</v>
      </c>
      <c r="B4570" s="71" t="s">
        <v>298</v>
      </c>
      <c r="C4570" t="s">
        <v>37</v>
      </c>
      <c r="D4570" s="71" t="s">
        <v>3</v>
      </c>
      <c r="E4570" s="70">
        <f>IF('Total Employment'!DP$20&lt;0,"N/A",'Total Employment'!DP$20)</f>
        <v>10117</v>
      </c>
      <c r="F4570" s="70" t="s">
        <v>432</v>
      </c>
      <c r="G4570" s="75" t="s">
        <v>439</v>
      </c>
    </row>
    <row r="4571" spans="1:7">
      <c r="A4571" s="71">
        <v>1989</v>
      </c>
      <c r="B4571" s="71" t="s">
        <v>298</v>
      </c>
      <c r="C4571" t="s">
        <v>38</v>
      </c>
      <c r="D4571" s="71" t="s">
        <v>3</v>
      </c>
      <c r="E4571" s="70">
        <f>IF('Total Employment'!DP$28&lt;0,"N/A",'Total Employment'!DP$28)</f>
        <v>1789570</v>
      </c>
      <c r="F4571" s="70" t="s">
        <v>432</v>
      </c>
      <c r="G4571" s="75" t="s">
        <v>440</v>
      </c>
    </row>
    <row r="4572" spans="1:7">
      <c r="A4572" s="71">
        <v>1989</v>
      </c>
      <c r="B4572" s="71" t="s">
        <v>298</v>
      </c>
      <c r="C4572" t="s">
        <v>39</v>
      </c>
      <c r="D4572" s="71" t="s">
        <v>3</v>
      </c>
      <c r="E4572" s="70">
        <f>IF('Total Employment'!DP$29&lt;0,"N/A",'Total Employment'!DP$29)</f>
        <v>569928</v>
      </c>
      <c r="F4572" s="70" t="s">
        <v>432</v>
      </c>
      <c r="G4572" s="75" t="s">
        <v>440</v>
      </c>
    </row>
    <row r="4573" spans="1:7">
      <c r="A4573" s="71">
        <v>1989</v>
      </c>
      <c r="B4573" s="71" t="s">
        <v>298</v>
      </c>
      <c r="C4573" t="s">
        <v>40</v>
      </c>
      <c r="D4573" s="71" t="s">
        <v>3</v>
      </c>
      <c r="E4573" s="70">
        <f>IF('Total Employment'!DP$30&lt;0,"N/A",'Total Employment'!DP$30)</f>
        <v>1219642</v>
      </c>
      <c r="F4573" s="70" t="s">
        <v>432</v>
      </c>
      <c r="G4573" s="75" t="s">
        <v>440</v>
      </c>
    </row>
    <row r="4574" spans="1:7">
      <c r="A4574" s="71">
        <v>1989</v>
      </c>
      <c r="B4574" s="71" t="s">
        <v>298</v>
      </c>
      <c r="C4574" t="s">
        <v>208</v>
      </c>
      <c r="D4574" s="71" t="s">
        <v>3</v>
      </c>
      <c r="E4574" s="70">
        <f>IF('Total Employment'!DP$31&lt;0,"N/A",'Total Employment'!DP$31)</f>
        <v>105002</v>
      </c>
      <c r="F4574" s="70" t="s">
        <v>432</v>
      </c>
      <c r="G4574" s="75" t="s">
        <v>441</v>
      </c>
    </row>
    <row r="4575" spans="1:7">
      <c r="A4575" s="71">
        <v>1989</v>
      </c>
      <c r="B4575" s="71" t="s">
        <v>298</v>
      </c>
      <c r="C4575" t="s">
        <v>42</v>
      </c>
      <c r="D4575" s="71" t="s">
        <v>3</v>
      </c>
      <c r="E4575" s="70">
        <f>IF('Total Employment'!DP$43&lt;0,"N/A",'Total Employment'!DP$43)</f>
        <v>691</v>
      </c>
      <c r="F4575" s="70" t="s">
        <v>432</v>
      </c>
      <c r="G4575" s="75" t="s">
        <v>237</v>
      </c>
    </row>
    <row r="4576" spans="1:7">
      <c r="A4576" s="71">
        <v>1989</v>
      </c>
      <c r="B4576" s="71" t="s">
        <v>298</v>
      </c>
      <c r="C4576" t="s">
        <v>43</v>
      </c>
      <c r="D4576" s="71" t="s">
        <v>3</v>
      </c>
      <c r="E4576" s="70">
        <f>IF('Total Employment'!DP$12&lt;0,"N/A",'Total Employment'!DP$12)</f>
        <v>0</v>
      </c>
      <c r="F4576" s="70" t="s">
        <v>432</v>
      </c>
      <c r="G4576" s="75" t="s">
        <v>438</v>
      </c>
    </row>
    <row r="4577" spans="1:7">
      <c r="A4577" s="71">
        <v>1989</v>
      </c>
      <c r="B4577" s="71" t="s">
        <v>298</v>
      </c>
      <c r="C4577" t="s">
        <v>44</v>
      </c>
      <c r="D4577" s="71" t="s">
        <v>3</v>
      </c>
      <c r="E4577" s="70">
        <f>IF('Total Employment'!DP$14&lt;0,"N/A",'Total Employment'!DP$14)</f>
        <v>0</v>
      </c>
      <c r="F4577" s="70" t="s">
        <v>442</v>
      </c>
      <c r="G4577" s="75" t="s">
        <v>71</v>
      </c>
    </row>
    <row r="4578" spans="1:7">
      <c r="A4578" s="71">
        <v>1989</v>
      </c>
      <c r="B4578" s="71" t="s">
        <v>298</v>
      </c>
      <c r="C4578" t="s">
        <v>45</v>
      </c>
      <c r="D4578" s="71" t="s">
        <v>3</v>
      </c>
      <c r="E4578" s="70">
        <f>IF('Total Employment'!DP$54&lt;0,"N/A",'Total Employment'!DP$54)</f>
        <v>12224</v>
      </c>
      <c r="F4578" s="70" t="s">
        <v>422</v>
      </c>
      <c r="G4578" s="75" t="s">
        <v>422</v>
      </c>
    </row>
    <row r="4579" spans="1:7">
      <c r="A4579" s="71">
        <v>1989</v>
      </c>
      <c r="B4579" s="71" t="s">
        <v>298</v>
      </c>
      <c r="C4579" t="s">
        <v>46</v>
      </c>
      <c r="D4579" s="71" t="s">
        <v>3</v>
      </c>
      <c r="E4579" s="70">
        <f>IF('Total Employment'!DP$53&lt;0,"N/A",'Total Employment'!DP$53)</f>
        <v>213670</v>
      </c>
      <c r="F4579" s="70" t="s">
        <v>425</v>
      </c>
      <c r="G4579" s="75" t="s">
        <v>426</v>
      </c>
    </row>
    <row r="4580" spans="1:7">
      <c r="A4580" s="71">
        <v>1990</v>
      </c>
      <c r="B4580" s="71" t="s">
        <v>298</v>
      </c>
      <c r="C4580" t="s">
        <v>5</v>
      </c>
      <c r="D4580" s="71" t="s">
        <v>3</v>
      </c>
      <c r="E4580" s="70">
        <f>IF('Total Employment'!DK$11&lt;0,"N/A",'Total Employment'!DK$11)</f>
        <v>4502801</v>
      </c>
      <c r="F4580" s="70"/>
    </row>
    <row r="4581" spans="1:7">
      <c r="A4581" s="71">
        <v>1990</v>
      </c>
      <c r="B4581" s="71" t="s">
        <v>298</v>
      </c>
      <c r="C4581" t="s">
        <v>6</v>
      </c>
      <c r="D4581" s="71" t="s">
        <v>3</v>
      </c>
      <c r="E4581" s="70">
        <f>IF('Total Employment'!DK$33&lt;0,"N/A",'Total Employment'!DK$33)</f>
        <v>146673</v>
      </c>
      <c r="F4581" s="70" t="s">
        <v>425</v>
      </c>
      <c r="G4581" s="75" t="s">
        <v>426</v>
      </c>
    </row>
    <row r="4582" spans="1:7">
      <c r="A4582" s="71">
        <v>1990</v>
      </c>
      <c r="B4582" s="71" t="s">
        <v>298</v>
      </c>
      <c r="C4582" t="s">
        <v>7</v>
      </c>
      <c r="D4582" s="71" t="s">
        <v>3</v>
      </c>
      <c r="E4582" s="70">
        <f>IF('Total Employment'!DK$37&lt;0,"N/A",'Total Employment'!DK$37)</f>
        <v>53171</v>
      </c>
      <c r="F4582" s="70" t="s">
        <v>425</v>
      </c>
      <c r="G4582" s="75" t="s">
        <v>426</v>
      </c>
    </row>
    <row r="4583" spans="1:7">
      <c r="A4583" s="71">
        <v>1990</v>
      </c>
      <c r="B4583" s="71" t="s">
        <v>298</v>
      </c>
      <c r="C4583" t="s">
        <v>8</v>
      </c>
      <c r="D4583" s="71" t="s">
        <v>3</v>
      </c>
      <c r="E4583" s="70">
        <f>IF('Total Employment'!DK$36&lt;0,"N/A",'Total Employment'!DK$36)</f>
        <v>110093</v>
      </c>
      <c r="F4583" s="70" t="s">
        <v>427</v>
      </c>
      <c r="G4583" s="75" t="s">
        <v>428</v>
      </c>
    </row>
    <row r="4584" spans="1:7">
      <c r="A4584" s="71">
        <v>1990</v>
      </c>
      <c r="B4584" s="71" t="s">
        <v>298</v>
      </c>
      <c r="C4584" t="s">
        <v>9</v>
      </c>
      <c r="D4584" s="71" t="s">
        <v>3</v>
      </c>
      <c r="E4584" s="70">
        <f>IF('Total Employment'!DK$13&lt;0,"N/A",'Total Employment'!DK$13)</f>
        <v>0</v>
      </c>
      <c r="F4584" s="70" t="s">
        <v>429</v>
      </c>
      <c r="G4584" s="75" t="s">
        <v>422</v>
      </c>
    </row>
    <row r="4585" spans="1:7">
      <c r="A4585" s="71">
        <v>1990</v>
      </c>
      <c r="B4585" s="71" t="s">
        <v>298</v>
      </c>
      <c r="C4585" t="s">
        <v>10</v>
      </c>
      <c r="D4585" s="71" t="s">
        <v>3</v>
      </c>
      <c r="E4585" s="70">
        <f>IF('Total Employment'!DK$46&lt;0,"N/A",'Total Employment'!DK$46)</f>
        <v>89286</v>
      </c>
      <c r="F4585" s="70" t="s">
        <v>427</v>
      </c>
      <c r="G4585" s="75" t="s">
        <v>428</v>
      </c>
    </row>
    <row r="4586" spans="1:7">
      <c r="A4586" s="71">
        <v>1990</v>
      </c>
      <c r="B4586" s="71" t="s">
        <v>298</v>
      </c>
      <c r="C4586" t="s">
        <v>11</v>
      </c>
      <c r="D4586" s="71" t="s">
        <v>3</v>
      </c>
      <c r="E4586" s="70">
        <f>IF('Total Employment'!DK$47&lt;0,"N/A",'Total Employment'!DK$47)</f>
        <v>56756</v>
      </c>
      <c r="F4586" s="70" t="s">
        <v>427</v>
      </c>
      <c r="G4586" s="75" t="s">
        <v>428</v>
      </c>
    </row>
    <row r="4587" spans="1:7">
      <c r="A4587" s="71">
        <v>1990</v>
      </c>
      <c r="B4587" s="71" t="s">
        <v>298</v>
      </c>
      <c r="C4587" t="s">
        <v>13</v>
      </c>
      <c r="D4587" s="71" t="s">
        <v>3</v>
      </c>
      <c r="E4587" s="70">
        <f>IF(E4586="N/A","N/A",E4585-E4586)</f>
        <v>32530</v>
      </c>
      <c r="F4587" s="70" t="s">
        <v>427</v>
      </c>
      <c r="G4587" s="75" t="s">
        <v>428</v>
      </c>
    </row>
    <row r="4588" spans="1:7">
      <c r="A4588" s="71">
        <v>1990</v>
      </c>
      <c r="B4588" s="71" t="s">
        <v>298</v>
      </c>
      <c r="C4588" t="s">
        <v>14</v>
      </c>
      <c r="D4588" s="71" t="s">
        <v>3</v>
      </c>
      <c r="E4588" s="70">
        <f>IF('Total Employment'!DK$34&lt;0,"N/A",'Total Employment'!DK$34)</f>
        <v>0</v>
      </c>
      <c r="F4588" s="70" t="s">
        <v>427</v>
      </c>
      <c r="G4588" s="75" t="s">
        <v>444</v>
      </c>
    </row>
    <row r="4589" spans="1:7">
      <c r="A4589" s="71">
        <v>1990</v>
      </c>
      <c r="B4589" s="71" t="s">
        <v>298</v>
      </c>
      <c r="C4589" t="s">
        <v>15</v>
      </c>
      <c r="D4589" s="71" t="s">
        <v>3</v>
      </c>
      <c r="E4589" s="70">
        <f>IF('Total Employment'!DK$35&lt;0,"N/A",'Total Employment'!DK$35)</f>
        <v>0</v>
      </c>
      <c r="F4589" s="70" t="s">
        <v>427</v>
      </c>
      <c r="G4589" s="75" t="s">
        <v>444</v>
      </c>
    </row>
    <row r="4590" spans="1:7">
      <c r="A4590" s="71">
        <v>1990</v>
      </c>
      <c r="B4590" s="71" t="s">
        <v>298</v>
      </c>
      <c r="C4590" t="s">
        <v>16</v>
      </c>
      <c r="D4590" s="71" t="s">
        <v>3</v>
      </c>
      <c r="E4590" s="70">
        <f>IF(E4589="N/A","N/A",E4588-E4589)</f>
        <v>0</v>
      </c>
      <c r="F4590" s="70" t="s">
        <v>427</v>
      </c>
      <c r="G4590" s="75" t="s">
        <v>444</v>
      </c>
    </row>
    <row r="4591" spans="1:7">
      <c r="A4591" s="71">
        <v>1990</v>
      </c>
      <c r="B4591" s="71" t="s">
        <v>298</v>
      </c>
      <c r="C4591" t="s">
        <v>17</v>
      </c>
      <c r="D4591" s="71" t="s">
        <v>3</v>
      </c>
      <c r="E4591" s="70">
        <f>IF('Total Employment'!DK$16&lt;0,"N/A",'Total Employment'!DK$16)</f>
        <v>329282</v>
      </c>
      <c r="F4591" s="70" t="s">
        <v>427</v>
      </c>
      <c r="G4591" s="75" t="s">
        <v>428</v>
      </c>
    </row>
    <row r="4592" spans="1:7">
      <c r="A4592" s="71">
        <v>1990</v>
      </c>
      <c r="B4592" s="71" t="s">
        <v>298</v>
      </c>
      <c r="C4592" t="s">
        <v>18</v>
      </c>
      <c r="D4592" s="71" t="s">
        <v>3</v>
      </c>
      <c r="E4592" s="70">
        <f>IF('Total Employment'!DK$41&lt;0,"N/A",'Total Employment'!DK$41)</f>
        <v>260588</v>
      </c>
      <c r="F4592" s="70" t="s">
        <v>432</v>
      </c>
      <c r="G4592" s="75" t="s">
        <v>430</v>
      </c>
    </row>
    <row r="4593" spans="1:7">
      <c r="A4593" s="71">
        <v>1990</v>
      </c>
      <c r="B4593" s="71" t="s">
        <v>298</v>
      </c>
      <c r="C4593" t="s">
        <v>19</v>
      </c>
      <c r="D4593" s="71" t="s">
        <v>3</v>
      </c>
      <c r="E4593" s="70">
        <f>IF('Total Employment'!DK$15&lt;0,"N/A",'Total Employment'!DK$15)</f>
        <v>2593</v>
      </c>
      <c r="F4593" s="70" t="s">
        <v>442</v>
      </c>
      <c r="G4593" s="75" t="s">
        <v>62</v>
      </c>
    </row>
    <row r="4594" spans="1:7">
      <c r="A4594" s="71">
        <v>1990</v>
      </c>
      <c r="B4594" s="71" t="s">
        <v>298</v>
      </c>
      <c r="C4594" t="s">
        <v>20</v>
      </c>
      <c r="D4594" s="71" t="s">
        <v>3</v>
      </c>
      <c r="E4594" s="70">
        <f>IF('Total Employment'!DK$52&lt;0,"N/A",'Total Employment'!DK$52)</f>
        <v>4976</v>
      </c>
      <c r="F4594" s="70" t="s">
        <v>442</v>
      </c>
      <c r="G4594" s="75" t="s">
        <v>445</v>
      </c>
    </row>
    <row r="4595" spans="1:7">
      <c r="A4595" s="71">
        <v>1990</v>
      </c>
      <c r="B4595" s="71" t="s">
        <v>298</v>
      </c>
      <c r="C4595" t="s">
        <v>21</v>
      </c>
      <c r="D4595" s="71" t="s">
        <v>3</v>
      </c>
      <c r="E4595" s="70">
        <f>IF('Total Employment'!DK$48&lt;0,"N/A",'Total Employment'!DK$48)</f>
        <v>216891</v>
      </c>
      <c r="F4595" s="70" t="s">
        <v>434</v>
      </c>
      <c r="G4595" s="75" t="s">
        <v>422</v>
      </c>
    </row>
    <row r="4596" spans="1:7">
      <c r="A4596" s="71">
        <v>1990</v>
      </c>
      <c r="B4596" s="71" t="s">
        <v>298</v>
      </c>
      <c r="C4596" t="s">
        <v>421</v>
      </c>
      <c r="D4596" s="71" t="s">
        <v>3</v>
      </c>
      <c r="E4596" s="70">
        <f>IF('Total Employment'!DK$38&lt;0,"N/A",'Total Employment'!DK$38)</f>
        <v>729816</v>
      </c>
      <c r="F4596" s="70" t="s">
        <v>427</v>
      </c>
      <c r="G4596" s="75" t="s">
        <v>433</v>
      </c>
    </row>
    <row r="4597" spans="1:7">
      <c r="A4597" s="71">
        <v>1990</v>
      </c>
      <c r="B4597" s="71" t="s">
        <v>298</v>
      </c>
      <c r="C4597" t="s">
        <v>22</v>
      </c>
      <c r="D4597" s="71" t="s">
        <v>3</v>
      </c>
      <c r="E4597" s="70">
        <f>IF('Total Employment'!DK$39&lt;0,"N/A",'Total Employment'!DK$39)</f>
        <v>160423</v>
      </c>
      <c r="F4597" s="70" t="s">
        <v>427</v>
      </c>
      <c r="G4597" s="75" t="s">
        <v>433</v>
      </c>
    </row>
    <row r="4598" spans="1:7">
      <c r="A4598" s="71">
        <v>1990</v>
      </c>
      <c r="B4598" s="71" t="s">
        <v>298</v>
      </c>
      <c r="C4598" t="s">
        <v>23</v>
      </c>
      <c r="D4598" s="71" t="s">
        <v>3</v>
      </c>
      <c r="E4598" s="70">
        <f>IF('Total Employment'!DK$40&lt;0,"N/A",'Total Employment'!DK$40)</f>
        <v>569393</v>
      </c>
      <c r="F4598" s="70" t="s">
        <v>442</v>
      </c>
      <c r="G4598" s="75" t="s">
        <v>23</v>
      </c>
    </row>
    <row r="4599" spans="1:7">
      <c r="A4599" s="71">
        <v>1990</v>
      </c>
      <c r="B4599" s="71" t="s">
        <v>298</v>
      </c>
      <c r="C4599" t="s">
        <v>24</v>
      </c>
      <c r="D4599" s="71" t="s">
        <v>3</v>
      </c>
      <c r="E4599" s="70">
        <f>IF('Total Employment'!DK$32&lt;0,"N/A",'Total Employment'!DK$32)</f>
        <v>105293</v>
      </c>
      <c r="F4599" s="70" t="s">
        <v>446</v>
      </c>
      <c r="G4599" s="75" t="s">
        <v>422</v>
      </c>
    </row>
    <row r="4600" spans="1:7">
      <c r="A4600" s="71">
        <v>1990</v>
      </c>
      <c r="B4600" s="71" t="s">
        <v>298</v>
      </c>
      <c r="C4600" t="s">
        <v>25</v>
      </c>
      <c r="D4600" s="71" t="s">
        <v>3</v>
      </c>
      <c r="E4600" s="70">
        <f>IF('Total Employment'!DK$42&lt;0,"N/A",'Total Employment'!DK$42)</f>
        <v>0</v>
      </c>
      <c r="F4600" s="70" t="s">
        <v>434</v>
      </c>
      <c r="G4600" s="75" t="s">
        <v>437</v>
      </c>
    </row>
    <row r="4601" spans="1:7">
      <c r="A4601" s="71">
        <v>1990</v>
      </c>
      <c r="B4601" s="71" t="s">
        <v>298</v>
      </c>
      <c r="C4601" t="s">
        <v>26</v>
      </c>
      <c r="D4601" s="71" t="s">
        <v>3</v>
      </c>
      <c r="E4601" s="70">
        <f>IF('Total Employment'!DK$45&lt;0,"N/A",'Total Employment'!DK$45)</f>
        <v>45135</v>
      </c>
      <c r="F4601" s="70" t="s">
        <v>427</v>
      </c>
      <c r="G4601" s="75" t="s">
        <v>69</v>
      </c>
    </row>
    <row r="4602" spans="1:7">
      <c r="A4602" s="71">
        <v>1990</v>
      </c>
      <c r="B4602" s="71" t="s">
        <v>298</v>
      </c>
      <c r="C4602" t="s">
        <v>27</v>
      </c>
      <c r="D4602" s="71" t="s">
        <v>3</v>
      </c>
      <c r="E4602" s="70">
        <f>IF('Total Employment'!DK$44&lt;0,"N/A",'Total Employment'!DK$44)</f>
        <v>163742</v>
      </c>
      <c r="F4602" s="70" t="s">
        <v>427</v>
      </c>
      <c r="G4602" s="75" t="s">
        <v>69</v>
      </c>
    </row>
    <row r="4603" spans="1:7">
      <c r="A4603" s="71">
        <v>1990</v>
      </c>
      <c r="B4603" s="71" t="s">
        <v>298</v>
      </c>
      <c r="C4603" t="s">
        <v>28</v>
      </c>
      <c r="D4603" s="71" t="s">
        <v>3</v>
      </c>
      <c r="E4603" s="70">
        <f>IF('Total Employment'!DK$51&lt;0,"N/A",'Total Employment'!DK$51)</f>
        <v>341</v>
      </c>
      <c r="F4603" s="70" t="s">
        <v>442</v>
      </c>
      <c r="G4603" s="73" t="s">
        <v>447</v>
      </c>
    </row>
    <row r="4604" spans="1:7">
      <c r="A4604" s="71">
        <v>1990</v>
      </c>
      <c r="B4604" s="71" t="s">
        <v>298</v>
      </c>
      <c r="C4604" t="s">
        <v>29</v>
      </c>
      <c r="D4604" s="71" t="s">
        <v>3</v>
      </c>
      <c r="E4604" s="70">
        <f>IF('Total Employment'!DK$50&lt;0,"N/A",'Total Employment'!DK$50)</f>
        <v>1281</v>
      </c>
      <c r="F4604" s="70" t="s">
        <v>442</v>
      </c>
      <c r="G4604" s="73" t="s">
        <v>447</v>
      </c>
    </row>
    <row r="4605" spans="1:7">
      <c r="A4605" s="71">
        <v>1990</v>
      </c>
      <c r="B4605" s="71" t="s">
        <v>298</v>
      </c>
      <c r="C4605" t="s">
        <v>30</v>
      </c>
      <c r="D4605" s="71" t="s">
        <v>3</v>
      </c>
      <c r="E4605" s="70">
        <f>IF('Total Employment'!DK$56&lt;0,"N/A",'Total Employment'!DK$56)</f>
        <v>939</v>
      </c>
      <c r="F4605" s="70" t="s">
        <v>442</v>
      </c>
      <c r="G4605" s="76" t="s">
        <v>448</v>
      </c>
    </row>
    <row r="4606" spans="1:7">
      <c r="A4606" s="71">
        <v>1990</v>
      </c>
      <c r="B4606" s="71" t="s">
        <v>298</v>
      </c>
      <c r="C4606" t="s">
        <v>31</v>
      </c>
      <c r="D4606" s="71" t="s">
        <v>3</v>
      </c>
      <c r="E4606" s="70">
        <f>IF('Total Employment'!DK$57&lt;0,"N/A",'Total Employment'!DK$57)</f>
        <v>5400</v>
      </c>
      <c r="F4606" s="70" t="s">
        <v>442</v>
      </c>
      <c r="G4606" s="76" t="s">
        <v>449</v>
      </c>
    </row>
    <row r="4607" spans="1:7">
      <c r="A4607" s="71">
        <v>1990</v>
      </c>
      <c r="B4607" s="71" t="s">
        <v>298</v>
      </c>
      <c r="C4607" t="s">
        <v>32</v>
      </c>
      <c r="D4607" s="71" t="s">
        <v>3</v>
      </c>
      <c r="E4607" s="70">
        <f>IF('Total Employment'!DK$58&lt;0,"N/A",'Total Employment'!DK$58)</f>
        <v>0</v>
      </c>
      <c r="F4607" s="70" t="s">
        <v>442</v>
      </c>
      <c r="G4607" s="76" t="s">
        <v>449</v>
      </c>
    </row>
    <row r="4608" spans="1:7">
      <c r="A4608" s="71">
        <v>1990</v>
      </c>
      <c r="B4608" s="71" t="s">
        <v>298</v>
      </c>
      <c r="C4608" t="s">
        <v>33</v>
      </c>
      <c r="D4608" s="71" t="s">
        <v>3</v>
      </c>
      <c r="E4608" s="70">
        <f>IF('Total Employment'!DK$59&lt;0,"N/A",'Total Employment'!DK$59)</f>
        <v>21370</v>
      </c>
      <c r="F4608" s="70" t="s">
        <v>442</v>
      </c>
      <c r="G4608" s="76" t="s">
        <v>33</v>
      </c>
    </row>
    <row r="4609" spans="1:7">
      <c r="A4609" s="71">
        <v>1990</v>
      </c>
      <c r="B4609" s="71" t="s">
        <v>298</v>
      </c>
      <c r="C4609" t="s">
        <v>34</v>
      </c>
      <c r="D4609" s="71" t="s">
        <v>3</v>
      </c>
      <c r="E4609" s="70">
        <f>IF('Total Employment'!DK$17&lt;0,"N/A",'Total Employment'!DK$17)</f>
        <v>1984418</v>
      </c>
      <c r="F4609" s="70" t="s">
        <v>422</v>
      </c>
      <c r="G4609" s="76" t="s">
        <v>422</v>
      </c>
    </row>
    <row r="4610" spans="1:7">
      <c r="A4610" s="71">
        <v>1990</v>
      </c>
      <c r="B4610" s="71" t="s">
        <v>298</v>
      </c>
      <c r="C4610" t="s">
        <v>35</v>
      </c>
      <c r="D4610" s="71" t="s">
        <v>3</v>
      </c>
      <c r="E4610" s="70">
        <f>IF('Total Employment'!DK$18&lt;0,"N/A",'Total Employment'!DK$18)</f>
        <v>32812</v>
      </c>
      <c r="F4610" s="70" t="s">
        <v>432</v>
      </c>
      <c r="G4610" s="75" t="s">
        <v>439</v>
      </c>
    </row>
    <row r="4611" spans="1:7">
      <c r="A4611" s="71">
        <v>1990</v>
      </c>
      <c r="B4611" s="71" t="s">
        <v>298</v>
      </c>
      <c r="C4611" t="s">
        <v>36</v>
      </c>
      <c r="D4611" s="71" t="s">
        <v>3</v>
      </c>
      <c r="E4611" s="70">
        <f>IF('Total Employment'!DK$19&lt;0,"N/A",'Total Employment'!DK$19)</f>
        <v>22792</v>
      </c>
      <c r="F4611" s="70" t="s">
        <v>432</v>
      </c>
      <c r="G4611" s="75" t="s">
        <v>439</v>
      </c>
    </row>
    <row r="4612" spans="1:7">
      <c r="A4612" s="71">
        <v>1990</v>
      </c>
      <c r="B4612" s="71" t="s">
        <v>298</v>
      </c>
      <c r="C4612" t="s">
        <v>37</v>
      </c>
      <c r="D4612" s="71" t="s">
        <v>3</v>
      </c>
      <c r="E4612" s="70">
        <f>IF('Total Employment'!DK$20&lt;0,"N/A",'Total Employment'!DK$20)</f>
        <v>10020</v>
      </c>
      <c r="F4612" s="70" t="s">
        <v>432</v>
      </c>
      <c r="G4612" s="75" t="s">
        <v>439</v>
      </c>
    </row>
    <row r="4613" spans="1:7">
      <c r="A4613" s="71">
        <v>1990</v>
      </c>
      <c r="B4613" s="71" t="s">
        <v>298</v>
      </c>
      <c r="C4613" t="s">
        <v>38</v>
      </c>
      <c r="D4613" s="71" t="s">
        <v>3</v>
      </c>
      <c r="E4613" s="70">
        <f>IF('Total Employment'!DK$28&lt;0,"N/A",'Total Employment'!DK$28)</f>
        <v>1843141</v>
      </c>
      <c r="F4613" s="70" t="s">
        <v>432</v>
      </c>
      <c r="G4613" s="75" t="s">
        <v>440</v>
      </c>
    </row>
    <row r="4614" spans="1:7">
      <c r="A4614" s="71">
        <v>1990</v>
      </c>
      <c r="B4614" s="71" t="s">
        <v>298</v>
      </c>
      <c r="C4614" t="s">
        <v>39</v>
      </c>
      <c r="D4614" s="71" t="s">
        <v>3</v>
      </c>
      <c r="E4614" s="70">
        <f>IF('Total Employment'!DK$29&lt;0,"N/A",'Total Employment'!DK$29)</f>
        <v>590879</v>
      </c>
      <c r="F4614" s="70" t="s">
        <v>432</v>
      </c>
      <c r="G4614" s="75" t="s">
        <v>440</v>
      </c>
    </row>
    <row r="4615" spans="1:7">
      <c r="A4615" s="71">
        <v>1990</v>
      </c>
      <c r="B4615" s="71" t="s">
        <v>298</v>
      </c>
      <c r="C4615" t="s">
        <v>40</v>
      </c>
      <c r="D4615" s="71" t="s">
        <v>3</v>
      </c>
      <c r="E4615" s="70">
        <f>IF('Total Employment'!DK$30&lt;0,"N/A",'Total Employment'!DK$30)</f>
        <v>1252262</v>
      </c>
      <c r="F4615" s="70" t="s">
        <v>432</v>
      </c>
      <c r="G4615" s="75" t="s">
        <v>440</v>
      </c>
    </row>
    <row r="4616" spans="1:7">
      <c r="A4616" s="71">
        <v>1990</v>
      </c>
      <c r="B4616" s="71" t="s">
        <v>298</v>
      </c>
      <c r="C4616" t="s">
        <v>208</v>
      </c>
      <c r="D4616" s="71" t="s">
        <v>3</v>
      </c>
      <c r="E4616" s="70">
        <f>IF('Total Employment'!DK$31&lt;0,"N/A",'Total Employment'!DK$31)</f>
        <v>108465</v>
      </c>
      <c r="F4616" s="70" t="s">
        <v>432</v>
      </c>
      <c r="G4616" s="75" t="s">
        <v>441</v>
      </c>
    </row>
    <row r="4617" spans="1:7">
      <c r="A4617" s="71">
        <v>1990</v>
      </c>
      <c r="B4617" s="71" t="s">
        <v>298</v>
      </c>
      <c r="C4617" t="s">
        <v>42</v>
      </c>
      <c r="D4617" s="71" t="s">
        <v>3</v>
      </c>
      <c r="E4617" s="70">
        <f>IF('Total Employment'!DK$43&lt;0,"N/A",'Total Employment'!DK$43)</f>
        <v>677</v>
      </c>
      <c r="F4617" s="70" t="s">
        <v>432</v>
      </c>
      <c r="G4617" s="75" t="s">
        <v>237</v>
      </c>
    </row>
    <row r="4618" spans="1:7">
      <c r="A4618" s="71">
        <v>1990</v>
      </c>
      <c r="B4618" s="71" t="s">
        <v>298</v>
      </c>
      <c r="C4618" t="s">
        <v>43</v>
      </c>
      <c r="D4618" s="71" t="s">
        <v>3</v>
      </c>
      <c r="E4618" s="70">
        <f>IF('Total Employment'!DK$12&lt;0,"N/A",'Total Employment'!DK$12)</f>
        <v>0</v>
      </c>
      <c r="F4618" s="70" t="s">
        <v>432</v>
      </c>
      <c r="G4618" s="75" t="s">
        <v>438</v>
      </c>
    </row>
    <row r="4619" spans="1:7">
      <c r="A4619" s="71">
        <v>1990</v>
      </c>
      <c r="B4619" s="71" t="s">
        <v>298</v>
      </c>
      <c r="C4619" t="s">
        <v>44</v>
      </c>
      <c r="D4619" s="71" t="s">
        <v>3</v>
      </c>
      <c r="E4619" s="70">
        <f>IF('Total Employment'!DK$14&lt;0,"N/A",'Total Employment'!DK$14)</f>
        <v>0</v>
      </c>
      <c r="F4619" s="70" t="s">
        <v>442</v>
      </c>
      <c r="G4619" s="75" t="s">
        <v>71</v>
      </c>
    </row>
    <row r="4620" spans="1:7">
      <c r="A4620" s="71">
        <v>1990</v>
      </c>
      <c r="B4620" s="71" t="s">
        <v>298</v>
      </c>
      <c r="C4620" t="s">
        <v>45</v>
      </c>
      <c r="D4620" s="71" t="s">
        <v>3</v>
      </c>
      <c r="E4620" s="70">
        <f>IF('Total Employment'!DK$54&lt;0,"N/A",'Total Employment'!DK$54)</f>
        <v>12167</v>
      </c>
      <c r="F4620" s="70" t="s">
        <v>422</v>
      </c>
      <c r="G4620" s="75" t="s">
        <v>422</v>
      </c>
    </row>
    <row r="4621" spans="1:7">
      <c r="A4621" s="71">
        <v>1990</v>
      </c>
      <c r="B4621" s="71" t="s">
        <v>298</v>
      </c>
      <c r="C4621" t="s">
        <v>46</v>
      </c>
      <c r="D4621" s="71" t="s">
        <v>3</v>
      </c>
      <c r="E4621" s="70">
        <f>IF('Total Employment'!DK$53&lt;0,"N/A",'Total Employment'!DK$53)</f>
        <v>218669</v>
      </c>
      <c r="F4621" s="70" t="s">
        <v>425</v>
      </c>
      <c r="G4621" s="75" t="s">
        <v>426</v>
      </c>
    </row>
    <row r="4622" spans="1:7">
      <c r="A4622" s="71">
        <v>1991</v>
      </c>
      <c r="B4622" s="71" t="s">
        <v>298</v>
      </c>
      <c r="C4622" t="s">
        <v>5</v>
      </c>
      <c r="D4622" s="71" t="s">
        <v>3</v>
      </c>
      <c r="E4622" s="70">
        <f>IF('Total Employment'!DF$11&lt;0,"N/A",'Total Employment'!DF$11)</f>
        <v>4521385</v>
      </c>
      <c r="F4622" s="70"/>
    </row>
    <row r="4623" spans="1:7">
      <c r="A4623" s="71">
        <v>1991</v>
      </c>
      <c r="B4623" s="71" t="s">
        <v>298</v>
      </c>
      <c r="C4623" t="s">
        <v>6</v>
      </c>
      <c r="D4623" s="71" t="s">
        <v>3</v>
      </c>
      <c r="E4623" s="70">
        <f>IF('Total Employment'!DF$33&lt;0,"N/A",'Total Employment'!DF$33)</f>
        <v>149449</v>
      </c>
      <c r="F4623" s="70" t="s">
        <v>425</v>
      </c>
      <c r="G4623" s="75" t="s">
        <v>426</v>
      </c>
    </row>
    <row r="4624" spans="1:7">
      <c r="A4624" s="71">
        <v>1991</v>
      </c>
      <c r="B4624" s="71" t="s">
        <v>298</v>
      </c>
      <c r="C4624" t="s">
        <v>7</v>
      </c>
      <c r="D4624" s="71" t="s">
        <v>3</v>
      </c>
      <c r="E4624" s="70">
        <f>IF('Total Employment'!DF$37&lt;0,"N/A",'Total Employment'!DF$37)</f>
        <v>53417</v>
      </c>
      <c r="F4624" s="70" t="s">
        <v>425</v>
      </c>
      <c r="G4624" s="75" t="s">
        <v>426</v>
      </c>
    </row>
    <row r="4625" spans="1:7">
      <c r="A4625" s="71">
        <v>1991</v>
      </c>
      <c r="B4625" s="71" t="s">
        <v>298</v>
      </c>
      <c r="C4625" t="s">
        <v>8</v>
      </c>
      <c r="D4625" s="71" t="s">
        <v>3</v>
      </c>
      <c r="E4625" s="70">
        <f>IF('Total Employment'!DF$36&lt;0,"N/A",'Total Employment'!DF$36)</f>
        <v>111584</v>
      </c>
      <c r="F4625" s="70" t="s">
        <v>427</v>
      </c>
      <c r="G4625" s="75" t="s">
        <v>428</v>
      </c>
    </row>
    <row r="4626" spans="1:7">
      <c r="A4626" s="71">
        <v>1991</v>
      </c>
      <c r="B4626" s="71" t="s">
        <v>298</v>
      </c>
      <c r="C4626" t="s">
        <v>9</v>
      </c>
      <c r="D4626" s="71" t="s">
        <v>3</v>
      </c>
      <c r="E4626" s="70">
        <f>IF('Total Employment'!DF$13&lt;0,"N/A",'Total Employment'!DF$13)</f>
        <v>0</v>
      </c>
      <c r="F4626" s="70" t="s">
        <v>429</v>
      </c>
      <c r="G4626" s="75" t="s">
        <v>422</v>
      </c>
    </row>
    <row r="4627" spans="1:7">
      <c r="A4627" s="71">
        <v>1991</v>
      </c>
      <c r="B4627" s="71" t="s">
        <v>298</v>
      </c>
      <c r="C4627" t="s">
        <v>10</v>
      </c>
      <c r="D4627" s="71" t="s">
        <v>3</v>
      </c>
      <c r="E4627" s="70">
        <f>IF('Total Employment'!DF$46&lt;0,"N/A",'Total Employment'!DF$46)</f>
        <v>87318</v>
      </c>
      <c r="F4627" s="70" t="s">
        <v>427</v>
      </c>
      <c r="G4627" s="75" t="s">
        <v>428</v>
      </c>
    </row>
    <row r="4628" spans="1:7">
      <c r="A4628" s="71">
        <v>1991</v>
      </c>
      <c r="B4628" s="71" t="s">
        <v>298</v>
      </c>
      <c r="C4628" t="s">
        <v>11</v>
      </c>
      <c r="D4628" s="71" t="s">
        <v>3</v>
      </c>
      <c r="E4628" s="70">
        <f>IF('Total Employment'!DF$47&lt;0,"N/A",'Total Employment'!DF$47)</f>
        <v>56444</v>
      </c>
      <c r="F4628" s="70" t="s">
        <v>427</v>
      </c>
      <c r="G4628" s="75" t="s">
        <v>428</v>
      </c>
    </row>
    <row r="4629" spans="1:7">
      <c r="A4629" s="71">
        <v>1991</v>
      </c>
      <c r="B4629" s="71" t="s">
        <v>298</v>
      </c>
      <c r="C4629" t="s">
        <v>13</v>
      </c>
      <c r="D4629" s="71" t="s">
        <v>3</v>
      </c>
      <c r="E4629" s="70">
        <f>IF(E4628="N/A","N/A",E4627-E4628)</f>
        <v>30874</v>
      </c>
      <c r="F4629" s="70" t="s">
        <v>427</v>
      </c>
      <c r="G4629" s="75" t="s">
        <v>428</v>
      </c>
    </row>
    <row r="4630" spans="1:7">
      <c r="A4630" s="71">
        <v>1991</v>
      </c>
      <c r="B4630" s="71" t="s">
        <v>298</v>
      </c>
      <c r="C4630" t="s">
        <v>14</v>
      </c>
      <c r="D4630" s="71" t="s">
        <v>3</v>
      </c>
      <c r="E4630" s="70">
        <f>IF('Total Employment'!DF$34&lt;0,"N/A",'Total Employment'!DF$34)</f>
        <v>0</v>
      </c>
      <c r="F4630" s="70" t="s">
        <v>427</v>
      </c>
      <c r="G4630" s="75" t="s">
        <v>444</v>
      </c>
    </row>
    <row r="4631" spans="1:7">
      <c r="A4631" s="71">
        <v>1991</v>
      </c>
      <c r="B4631" s="71" t="s">
        <v>298</v>
      </c>
      <c r="C4631" t="s">
        <v>15</v>
      </c>
      <c r="D4631" s="71" t="s">
        <v>3</v>
      </c>
      <c r="E4631" s="70">
        <f>IF('Total Employment'!DF$35&lt;0,"N/A",'Total Employment'!DF$35)</f>
        <v>0</v>
      </c>
      <c r="F4631" s="70" t="s">
        <v>427</v>
      </c>
      <c r="G4631" s="75" t="s">
        <v>444</v>
      </c>
    </row>
    <row r="4632" spans="1:7">
      <c r="A4632" s="71">
        <v>1991</v>
      </c>
      <c r="B4632" s="71" t="s">
        <v>298</v>
      </c>
      <c r="C4632" t="s">
        <v>16</v>
      </c>
      <c r="D4632" s="71" t="s">
        <v>3</v>
      </c>
      <c r="E4632" s="70">
        <f>IF(E4631="N/A","N/A",E4630-E4631)</f>
        <v>0</v>
      </c>
      <c r="F4632" s="70" t="s">
        <v>427</v>
      </c>
      <c r="G4632" s="75" t="s">
        <v>444</v>
      </c>
    </row>
    <row r="4633" spans="1:7">
      <c r="A4633" s="71">
        <v>1991</v>
      </c>
      <c r="B4633" s="71" t="s">
        <v>298</v>
      </c>
      <c r="C4633" t="s">
        <v>17</v>
      </c>
      <c r="D4633" s="71" t="s">
        <v>3</v>
      </c>
      <c r="E4633" s="70">
        <f>IF('Total Employment'!DF$16&lt;0,"N/A",'Total Employment'!DF$16)</f>
        <v>338248</v>
      </c>
      <c r="F4633" s="70" t="s">
        <v>427</v>
      </c>
      <c r="G4633" s="75" t="s">
        <v>428</v>
      </c>
    </row>
    <row r="4634" spans="1:7">
      <c r="A4634" s="71">
        <v>1991</v>
      </c>
      <c r="B4634" s="71" t="s">
        <v>298</v>
      </c>
      <c r="C4634" t="s">
        <v>18</v>
      </c>
      <c r="D4634" s="71" t="s">
        <v>3</v>
      </c>
      <c r="E4634" s="70">
        <f>IF('Total Employment'!DF$41&lt;0,"N/A",'Total Employment'!DF$41)</f>
        <v>259154</v>
      </c>
      <c r="F4634" s="70" t="s">
        <v>432</v>
      </c>
      <c r="G4634" s="75" t="s">
        <v>430</v>
      </c>
    </row>
    <row r="4635" spans="1:7">
      <c r="A4635" s="71">
        <v>1991</v>
      </c>
      <c r="B4635" s="71" t="s">
        <v>298</v>
      </c>
      <c r="C4635" t="s">
        <v>19</v>
      </c>
      <c r="D4635" s="71" t="s">
        <v>3</v>
      </c>
      <c r="E4635" s="70">
        <f>IF('Total Employment'!DF$15&lt;0,"N/A",'Total Employment'!DF$15)</f>
        <v>2658</v>
      </c>
      <c r="F4635" s="70" t="s">
        <v>442</v>
      </c>
      <c r="G4635" s="75" t="s">
        <v>62</v>
      </c>
    </row>
    <row r="4636" spans="1:7">
      <c r="A4636" s="71">
        <v>1991</v>
      </c>
      <c r="B4636" s="71" t="s">
        <v>298</v>
      </c>
      <c r="C4636" t="s">
        <v>20</v>
      </c>
      <c r="D4636" s="71" t="s">
        <v>3</v>
      </c>
      <c r="E4636" s="70">
        <f>IF('Total Employment'!DF$52&lt;0,"N/A",'Total Employment'!DF$52)</f>
        <v>4784</v>
      </c>
      <c r="F4636" s="70" t="s">
        <v>442</v>
      </c>
      <c r="G4636" s="75" t="s">
        <v>445</v>
      </c>
    </row>
    <row r="4637" spans="1:7">
      <c r="A4637" s="71">
        <v>1991</v>
      </c>
      <c r="B4637" s="71" t="s">
        <v>298</v>
      </c>
      <c r="C4637" t="s">
        <v>21</v>
      </c>
      <c r="D4637" s="71" t="s">
        <v>3</v>
      </c>
      <c r="E4637" s="70">
        <f>IF('Total Employment'!DF$48&lt;0,"N/A",'Total Employment'!DF$48)</f>
        <v>216863</v>
      </c>
      <c r="F4637" s="70" t="s">
        <v>434</v>
      </c>
      <c r="G4637" s="75" t="s">
        <v>422</v>
      </c>
    </row>
    <row r="4638" spans="1:7">
      <c r="A4638" s="71">
        <v>1991</v>
      </c>
      <c r="B4638" s="71" t="s">
        <v>298</v>
      </c>
      <c r="C4638" t="s">
        <v>421</v>
      </c>
      <c r="D4638" s="71" t="s">
        <v>3</v>
      </c>
      <c r="E4638" s="70">
        <f>IF('Total Employment'!DF$38&lt;0,"N/A",'Total Employment'!DF$38)</f>
        <v>724001</v>
      </c>
      <c r="F4638" s="70" t="s">
        <v>427</v>
      </c>
      <c r="G4638" s="75" t="s">
        <v>433</v>
      </c>
    </row>
    <row r="4639" spans="1:7">
      <c r="A4639" s="71">
        <v>1991</v>
      </c>
      <c r="B4639" s="71" t="s">
        <v>298</v>
      </c>
      <c r="C4639" t="s">
        <v>22</v>
      </c>
      <c r="D4639" s="71" t="s">
        <v>3</v>
      </c>
      <c r="E4639" s="70">
        <f>IF('Total Employment'!DF$39&lt;0,"N/A",'Total Employment'!DF$39)</f>
        <v>164881</v>
      </c>
      <c r="F4639" s="70" t="s">
        <v>427</v>
      </c>
      <c r="G4639" s="75" t="s">
        <v>433</v>
      </c>
    </row>
    <row r="4640" spans="1:7">
      <c r="A4640" s="71">
        <v>1991</v>
      </c>
      <c r="B4640" s="71" t="s">
        <v>298</v>
      </c>
      <c r="C4640" t="s">
        <v>23</v>
      </c>
      <c r="D4640" s="71" t="s">
        <v>3</v>
      </c>
      <c r="E4640" s="70">
        <f>IF('Total Employment'!DF$40&lt;0,"N/A",'Total Employment'!DF$40)</f>
        <v>559120</v>
      </c>
      <c r="F4640" s="70" t="s">
        <v>442</v>
      </c>
      <c r="G4640" s="75" t="s">
        <v>23</v>
      </c>
    </row>
    <row r="4641" spans="1:7">
      <c r="A4641" s="71">
        <v>1991</v>
      </c>
      <c r="B4641" s="71" t="s">
        <v>298</v>
      </c>
      <c r="C4641" t="s">
        <v>24</v>
      </c>
      <c r="D4641" s="71" t="s">
        <v>3</v>
      </c>
      <c r="E4641" s="70">
        <f>IF('Total Employment'!DF$32&lt;0,"N/A",'Total Employment'!DF$32)</f>
        <v>107195</v>
      </c>
      <c r="F4641" s="70" t="s">
        <v>446</v>
      </c>
      <c r="G4641" s="75" t="s">
        <v>422</v>
      </c>
    </row>
    <row r="4642" spans="1:7">
      <c r="A4642" s="71">
        <v>1991</v>
      </c>
      <c r="B4642" s="71" t="s">
        <v>298</v>
      </c>
      <c r="C4642" t="s">
        <v>25</v>
      </c>
      <c r="D4642" s="71" t="s">
        <v>3</v>
      </c>
      <c r="E4642" s="70">
        <f>IF('Total Employment'!DF$42&lt;0,"N/A",'Total Employment'!DF$42)</f>
        <v>0</v>
      </c>
      <c r="F4642" s="70" t="s">
        <v>434</v>
      </c>
      <c r="G4642" s="75" t="s">
        <v>437</v>
      </c>
    </row>
    <row r="4643" spans="1:7">
      <c r="A4643" s="71">
        <v>1991</v>
      </c>
      <c r="B4643" s="71" t="s">
        <v>298</v>
      </c>
      <c r="C4643" t="s">
        <v>26</v>
      </c>
      <c r="D4643" s="71" t="s">
        <v>3</v>
      </c>
      <c r="E4643" s="70">
        <f>IF('Total Employment'!DF$45&lt;0,"N/A",'Total Employment'!DF$45)</f>
        <v>44169</v>
      </c>
      <c r="F4643" s="70" t="s">
        <v>427</v>
      </c>
      <c r="G4643" s="75" t="s">
        <v>69</v>
      </c>
    </row>
    <row r="4644" spans="1:7">
      <c r="A4644" s="71">
        <v>1991</v>
      </c>
      <c r="B4644" s="71" t="s">
        <v>298</v>
      </c>
      <c r="C4644" t="s">
        <v>27</v>
      </c>
      <c r="D4644" s="71" t="s">
        <v>3</v>
      </c>
      <c r="E4644" s="70">
        <f>IF('Total Employment'!DF$44&lt;0,"N/A",'Total Employment'!DF$44)</f>
        <v>161651</v>
      </c>
      <c r="F4644" s="70" t="s">
        <v>427</v>
      </c>
      <c r="G4644" s="75" t="s">
        <v>69</v>
      </c>
    </row>
    <row r="4645" spans="1:7">
      <c r="A4645" s="71">
        <v>1991</v>
      </c>
      <c r="B4645" s="71" t="s">
        <v>298</v>
      </c>
      <c r="C4645" t="s">
        <v>28</v>
      </c>
      <c r="D4645" s="71" t="s">
        <v>3</v>
      </c>
      <c r="E4645" s="70">
        <f>IF('Total Employment'!DF$51&lt;0,"N/A",'Total Employment'!DF$51)</f>
        <v>1283</v>
      </c>
      <c r="F4645" s="70" t="s">
        <v>442</v>
      </c>
      <c r="G4645" s="73" t="s">
        <v>447</v>
      </c>
    </row>
    <row r="4646" spans="1:7">
      <c r="A4646" s="71">
        <v>1991</v>
      </c>
      <c r="B4646" s="71" t="s">
        <v>298</v>
      </c>
      <c r="C4646" t="s">
        <v>29</v>
      </c>
      <c r="D4646" s="71" t="s">
        <v>3</v>
      </c>
      <c r="E4646" s="70">
        <f>IF('Total Employment'!DF$50&lt;0,"N/A",'Total Employment'!DF$50)</f>
        <v>1283</v>
      </c>
      <c r="F4646" s="70" t="s">
        <v>442</v>
      </c>
      <c r="G4646" s="73" t="s">
        <v>447</v>
      </c>
    </row>
    <row r="4647" spans="1:7">
      <c r="A4647" s="71">
        <v>1991</v>
      </c>
      <c r="B4647" s="71" t="s">
        <v>298</v>
      </c>
      <c r="C4647" t="s">
        <v>30</v>
      </c>
      <c r="D4647" s="71" t="s">
        <v>3</v>
      </c>
      <c r="E4647" s="70">
        <f>IF('Total Employment'!DF$56&lt;0,"N/A",'Total Employment'!DF$56)</f>
        <v>937</v>
      </c>
      <c r="F4647" s="70" t="s">
        <v>442</v>
      </c>
      <c r="G4647" s="76" t="s">
        <v>448</v>
      </c>
    </row>
    <row r="4648" spans="1:7">
      <c r="A4648" s="71">
        <v>1991</v>
      </c>
      <c r="B4648" s="71" t="s">
        <v>298</v>
      </c>
      <c r="C4648" t="s">
        <v>31</v>
      </c>
      <c r="D4648" s="71" t="s">
        <v>3</v>
      </c>
      <c r="E4648" s="70">
        <f>IF('Total Employment'!DF$57&lt;0,"N/A",'Total Employment'!DF$57)</f>
        <v>5478</v>
      </c>
      <c r="F4648" s="70" t="s">
        <v>442</v>
      </c>
      <c r="G4648" s="76" t="s">
        <v>449</v>
      </c>
    </row>
    <row r="4649" spans="1:7">
      <c r="A4649" s="71">
        <v>1991</v>
      </c>
      <c r="B4649" s="71" t="s">
        <v>298</v>
      </c>
      <c r="C4649" t="s">
        <v>32</v>
      </c>
      <c r="D4649" s="71" t="s">
        <v>3</v>
      </c>
      <c r="E4649" s="70">
        <f>IF('Total Employment'!DF$58&lt;0,"N/A",'Total Employment'!DF$58)</f>
        <v>0</v>
      </c>
      <c r="F4649" s="70" t="s">
        <v>442</v>
      </c>
      <c r="G4649" s="76" t="s">
        <v>449</v>
      </c>
    </row>
    <row r="4650" spans="1:7">
      <c r="A4650" s="71">
        <v>1991</v>
      </c>
      <c r="B4650" s="71" t="s">
        <v>298</v>
      </c>
      <c r="C4650" t="s">
        <v>33</v>
      </c>
      <c r="D4650" s="71" t="s">
        <v>3</v>
      </c>
      <c r="E4650" s="70">
        <f>IF('Total Employment'!DF$59&lt;0,"N/A",'Total Employment'!DF$59)</f>
        <v>21142</v>
      </c>
      <c r="F4650" s="70" t="s">
        <v>442</v>
      </c>
      <c r="G4650" s="76" t="s">
        <v>33</v>
      </c>
    </row>
    <row r="4651" spans="1:7">
      <c r="A4651" s="71">
        <v>1991</v>
      </c>
      <c r="B4651" s="71" t="s">
        <v>298</v>
      </c>
      <c r="C4651" t="s">
        <v>34</v>
      </c>
      <c r="D4651" s="71" t="s">
        <v>3</v>
      </c>
      <c r="E4651" s="70">
        <f>IF('Total Employment'!DF$17&lt;0,"N/A",'Total Employment'!DF$17)</f>
        <v>1998714</v>
      </c>
      <c r="F4651" s="70" t="s">
        <v>422</v>
      </c>
      <c r="G4651" s="76" t="s">
        <v>422</v>
      </c>
    </row>
    <row r="4652" spans="1:7">
      <c r="A4652" s="71">
        <v>1991</v>
      </c>
      <c r="B4652" s="71" t="s">
        <v>298</v>
      </c>
      <c r="C4652" t="s">
        <v>35</v>
      </c>
      <c r="D4652" s="71" t="s">
        <v>3</v>
      </c>
      <c r="E4652" s="70">
        <f>IF('Total Employment'!DF$18&lt;0,"N/A",'Total Employment'!DF$18)</f>
        <v>34568</v>
      </c>
      <c r="F4652" s="70" t="s">
        <v>432</v>
      </c>
      <c r="G4652" s="75" t="s">
        <v>439</v>
      </c>
    </row>
    <row r="4653" spans="1:7">
      <c r="A4653" s="71">
        <v>1991</v>
      </c>
      <c r="B4653" s="71" t="s">
        <v>298</v>
      </c>
      <c r="C4653" t="s">
        <v>36</v>
      </c>
      <c r="D4653" s="71" t="s">
        <v>3</v>
      </c>
      <c r="E4653" s="70">
        <f>IF('Total Employment'!DF$19&lt;0,"N/A",'Total Employment'!DF$19)</f>
        <v>24020</v>
      </c>
      <c r="F4653" s="70" t="s">
        <v>432</v>
      </c>
      <c r="G4653" s="75" t="s">
        <v>439</v>
      </c>
    </row>
    <row r="4654" spans="1:7">
      <c r="A4654" s="71">
        <v>1991</v>
      </c>
      <c r="B4654" s="71" t="s">
        <v>298</v>
      </c>
      <c r="C4654" t="s">
        <v>37</v>
      </c>
      <c r="D4654" s="71" t="s">
        <v>3</v>
      </c>
      <c r="E4654" s="70">
        <f>IF('Total Employment'!DF$20&lt;0,"N/A",'Total Employment'!DF$20)</f>
        <v>10548</v>
      </c>
      <c r="F4654" s="70" t="s">
        <v>432</v>
      </c>
      <c r="G4654" s="75" t="s">
        <v>439</v>
      </c>
    </row>
    <row r="4655" spans="1:7">
      <c r="A4655" s="71">
        <v>1991</v>
      </c>
      <c r="B4655" s="71" t="s">
        <v>298</v>
      </c>
      <c r="C4655" t="s">
        <v>38</v>
      </c>
      <c r="D4655" s="71" t="s">
        <v>3</v>
      </c>
      <c r="E4655" s="70">
        <f>IF('Total Employment'!DF$28&lt;0,"N/A",'Total Employment'!DF$28)</f>
        <v>1858242</v>
      </c>
      <c r="F4655" s="70" t="s">
        <v>432</v>
      </c>
      <c r="G4655" s="75" t="s">
        <v>440</v>
      </c>
    </row>
    <row r="4656" spans="1:7">
      <c r="A4656" s="71">
        <v>1991</v>
      </c>
      <c r="B4656" s="71" t="s">
        <v>298</v>
      </c>
      <c r="C4656" t="s">
        <v>39</v>
      </c>
      <c r="D4656" s="71" t="s">
        <v>3</v>
      </c>
      <c r="E4656" s="70">
        <f>IF('Total Employment'!DF$29&lt;0,"N/A",'Total Employment'!DF$29)</f>
        <v>599984</v>
      </c>
      <c r="F4656" s="70" t="s">
        <v>432</v>
      </c>
      <c r="G4656" s="75" t="s">
        <v>440</v>
      </c>
    </row>
    <row r="4657" spans="1:7">
      <c r="A4657" s="71">
        <v>1991</v>
      </c>
      <c r="B4657" s="71" t="s">
        <v>298</v>
      </c>
      <c r="C4657" t="s">
        <v>40</v>
      </c>
      <c r="D4657" s="71" t="s">
        <v>3</v>
      </c>
      <c r="E4657" s="70">
        <f>IF('Total Employment'!DF$30&lt;0,"N/A",'Total Employment'!DF$30)</f>
        <v>1258258</v>
      </c>
      <c r="F4657" s="70" t="s">
        <v>432</v>
      </c>
      <c r="G4657" s="75" t="s">
        <v>440</v>
      </c>
    </row>
    <row r="4658" spans="1:7">
      <c r="A4658" s="71">
        <v>1991</v>
      </c>
      <c r="B4658" s="71" t="s">
        <v>298</v>
      </c>
      <c r="C4658" t="s">
        <v>208</v>
      </c>
      <c r="D4658" s="71" t="s">
        <v>3</v>
      </c>
      <c r="E4658" s="70">
        <f>IF('Total Employment'!DF$31&lt;0,"N/A",'Total Employment'!DF$31)</f>
        <v>105904</v>
      </c>
      <c r="F4658" s="70" t="s">
        <v>432</v>
      </c>
      <c r="G4658" s="75" t="s">
        <v>441</v>
      </c>
    </row>
    <row r="4659" spans="1:7">
      <c r="A4659" s="71">
        <v>1991</v>
      </c>
      <c r="B4659" s="71" t="s">
        <v>298</v>
      </c>
      <c r="C4659" t="s">
        <v>42</v>
      </c>
      <c r="D4659" s="71" t="s">
        <v>3</v>
      </c>
      <c r="E4659" s="70">
        <f>IF('Total Employment'!DF$43&lt;0,"N/A",'Total Employment'!DF$43)</f>
        <v>730</v>
      </c>
      <c r="F4659" s="70" t="s">
        <v>432</v>
      </c>
      <c r="G4659" s="75" t="s">
        <v>237</v>
      </c>
    </row>
    <row r="4660" spans="1:7">
      <c r="A4660" s="71">
        <v>1991</v>
      </c>
      <c r="B4660" s="71" t="s">
        <v>298</v>
      </c>
      <c r="C4660" t="s">
        <v>43</v>
      </c>
      <c r="D4660" s="71" t="s">
        <v>3</v>
      </c>
      <c r="E4660" s="70">
        <f>IF('Total Employment'!DF$12&lt;0,"N/A",'Total Employment'!DF$12)</f>
        <v>0</v>
      </c>
      <c r="F4660" s="70" t="s">
        <v>432</v>
      </c>
      <c r="G4660" s="75" t="s">
        <v>438</v>
      </c>
    </row>
    <row r="4661" spans="1:7">
      <c r="A4661" s="71">
        <v>1991</v>
      </c>
      <c r="B4661" s="71" t="s">
        <v>298</v>
      </c>
      <c r="C4661" t="s">
        <v>44</v>
      </c>
      <c r="D4661" s="71" t="s">
        <v>3</v>
      </c>
      <c r="E4661" s="70">
        <f>IF('Total Employment'!DF$14&lt;0,"N/A",'Total Employment'!DF$14)</f>
        <v>0</v>
      </c>
      <c r="F4661" s="70" t="s">
        <v>442</v>
      </c>
      <c r="G4661" s="75" t="s">
        <v>71</v>
      </c>
    </row>
    <row r="4662" spans="1:7">
      <c r="A4662" s="71">
        <v>1991</v>
      </c>
      <c r="B4662" s="71" t="s">
        <v>298</v>
      </c>
      <c r="C4662" t="s">
        <v>45</v>
      </c>
      <c r="D4662" s="71" t="s">
        <v>3</v>
      </c>
      <c r="E4662" s="70">
        <f>IF('Total Employment'!DF$54&lt;0,"N/A",'Total Employment'!DF$54)</f>
        <v>12162</v>
      </c>
      <c r="F4662" s="70" t="s">
        <v>422</v>
      </c>
      <c r="G4662" s="75" t="s">
        <v>422</v>
      </c>
    </row>
    <row r="4663" spans="1:7">
      <c r="A4663" s="71">
        <v>1991</v>
      </c>
      <c r="B4663" s="71" t="s">
        <v>298</v>
      </c>
      <c r="C4663" t="s">
        <v>46</v>
      </c>
      <c r="D4663" s="71" t="s">
        <v>3</v>
      </c>
      <c r="E4663" s="70">
        <f>IF('Total Employment'!DF$53&lt;0,"N/A",'Total Employment'!DF$53)</f>
        <v>219165</v>
      </c>
      <c r="F4663" s="70" t="s">
        <v>425</v>
      </c>
      <c r="G4663" s="75" t="s">
        <v>426</v>
      </c>
    </row>
    <row r="4664" spans="1:7">
      <c r="A4664" s="71">
        <v>1992</v>
      </c>
      <c r="B4664" s="71" t="s">
        <v>298</v>
      </c>
      <c r="C4664" t="s">
        <v>5</v>
      </c>
      <c r="D4664" s="71" t="s">
        <v>3</v>
      </c>
      <c r="E4664" s="70">
        <f>IF('Total Employment'!DA$11&lt;0,"N/A",'Total Employment'!DA$11)</f>
        <v>4586699</v>
      </c>
      <c r="F4664" s="70"/>
    </row>
    <row r="4665" spans="1:7">
      <c r="A4665" s="71">
        <v>1992</v>
      </c>
      <c r="B4665" s="71" t="s">
        <v>298</v>
      </c>
      <c r="C4665" t="s">
        <v>6</v>
      </c>
      <c r="D4665" s="71" t="s">
        <v>3</v>
      </c>
      <c r="E4665" s="70">
        <f>IF('Total Employment'!DA$33&lt;0,"N/A",'Total Employment'!DA$33)</f>
        <v>150612</v>
      </c>
      <c r="F4665" s="70" t="s">
        <v>425</v>
      </c>
      <c r="G4665" s="75" t="s">
        <v>426</v>
      </c>
    </row>
    <row r="4666" spans="1:7">
      <c r="A4666" s="71">
        <v>1992</v>
      </c>
      <c r="B4666" s="71" t="s">
        <v>298</v>
      </c>
      <c r="C4666" t="s">
        <v>7</v>
      </c>
      <c r="D4666" s="71" t="s">
        <v>3</v>
      </c>
      <c r="E4666" s="70">
        <f>IF('Total Employment'!DA$37&lt;0,"N/A",'Total Employment'!DA$37)</f>
        <v>51741</v>
      </c>
      <c r="F4666" s="70" t="s">
        <v>425</v>
      </c>
      <c r="G4666" s="75" t="s">
        <v>426</v>
      </c>
    </row>
    <row r="4667" spans="1:7">
      <c r="A4667" s="71">
        <v>1992</v>
      </c>
      <c r="B4667" s="71" t="s">
        <v>298</v>
      </c>
      <c r="C4667" t="s">
        <v>8</v>
      </c>
      <c r="D4667" s="71" t="s">
        <v>3</v>
      </c>
      <c r="E4667" s="70">
        <f>IF('Total Employment'!DA$36&lt;0,"N/A",'Total Employment'!DA$36)</f>
        <v>113548</v>
      </c>
      <c r="F4667" s="70" t="s">
        <v>427</v>
      </c>
      <c r="G4667" s="75" t="s">
        <v>428</v>
      </c>
    </row>
    <row r="4668" spans="1:7">
      <c r="A4668" s="71">
        <v>1992</v>
      </c>
      <c r="B4668" s="71" t="s">
        <v>298</v>
      </c>
      <c r="C4668" t="s">
        <v>9</v>
      </c>
      <c r="D4668" s="71" t="s">
        <v>3</v>
      </c>
      <c r="E4668" s="70">
        <f>IF('Total Employment'!DA$13&lt;0,"N/A",'Total Employment'!DA$13)</f>
        <v>0</v>
      </c>
      <c r="F4668" s="70" t="s">
        <v>429</v>
      </c>
      <c r="G4668" s="75" t="s">
        <v>422</v>
      </c>
    </row>
    <row r="4669" spans="1:7">
      <c r="A4669" s="71">
        <v>1992</v>
      </c>
      <c r="B4669" s="71" t="s">
        <v>298</v>
      </c>
      <c r="C4669" t="s">
        <v>10</v>
      </c>
      <c r="D4669" s="71" t="s">
        <v>3</v>
      </c>
      <c r="E4669" s="70">
        <f>IF('Total Employment'!DA$46&lt;0,"N/A",'Total Employment'!DA$46)</f>
        <v>86606</v>
      </c>
      <c r="F4669" s="70" t="s">
        <v>427</v>
      </c>
      <c r="G4669" s="75" t="s">
        <v>428</v>
      </c>
    </row>
    <row r="4670" spans="1:7">
      <c r="A4670" s="71">
        <v>1992</v>
      </c>
      <c r="B4670" s="71" t="s">
        <v>298</v>
      </c>
      <c r="C4670" t="s">
        <v>11</v>
      </c>
      <c r="D4670" s="71" t="s">
        <v>3</v>
      </c>
      <c r="E4670" s="70">
        <f>IF('Total Employment'!DA$47&lt;0,"N/A",'Total Employment'!DA$47)</f>
        <v>55140</v>
      </c>
      <c r="F4670" s="70" t="s">
        <v>427</v>
      </c>
      <c r="G4670" s="75" t="s">
        <v>428</v>
      </c>
    </row>
    <row r="4671" spans="1:7">
      <c r="A4671" s="71">
        <v>1992</v>
      </c>
      <c r="B4671" s="71" t="s">
        <v>298</v>
      </c>
      <c r="C4671" t="s">
        <v>13</v>
      </c>
      <c r="D4671" s="71" t="s">
        <v>3</v>
      </c>
      <c r="E4671" s="70">
        <f>IF(E4670="N/A","N/A",E4669-E4670)</f>
        <v>31466</v>
      </c>
      <c r="F4671" s="70" t="s">
        <v>427</v>
      </c>
      <c r="G4671" s="75" t="s">
        <v>428</v>
      </c>
    </row>
    <row r="4672" spans="1:7">
      <c r="A4672" s="71">
        <v>1992</v>
      </c>
      <c r="B4672" s="71" t="s">
        <v>298</v>
      </c>
      <c r="C4672" t="s">
        <v>14</v>
      </c>
      <c r="D4672" s="71" t="s">
        <v>3</v>
      </c>
      <c r="E4672" s="70">
        <f>IF('Total Employment'!DA$34&lt;0,"N/A",'Total Employment'!DA$34)</f>
        <v>0</v>
      </c>
      <c r="F4672" s="70" t="s">
        <v>427</v>
      </c>
      <c r="G4672" s="75" t="s">
        <v>444</v>
      </c>
    </row>
    <row r="4673" spans="1:7">
      <c r="A4673" s="71">
        <v>1992</v>
      </c>
      <c r="B4673" s="71" t="s">
        <v>298</v>
      </c>
      <c r="C4673" t="s">
        <v>15</v>
      </c>
      <c r="D4673" s="71" t="s">
        <v>3</v>
      </c>
      <c r="E4673" s="70">
        <f>IF('Total Employment'!DA$35&lt;0,"N/A",'Total Employment'!DA$35)</f>
        <v>0</v>
      </c>
      <c r="F4673" s="70" t="s">
        <v>427</v>
      </c>
      <c r="G4673" s="75" t="s">
        <v>444</v>
      </c>
    </row>
    <row r="4674" spans="1:7">
      <c r="A4674" s="71">
        <v>1992</v>
      </c>
      <c r="B4674" s="71" t="s">
        <v>298</v>
      </c>
      <c r="C4674" t="s">
        <v>16</v>
      </c>
      <c r="D4674" s="71" t="s">
        <v>3</v>
      </c>
      <c r="E4674" s="70">
        <f>IF(E4673="N/A","N/A",E4672-E4673)</f>
        <v>0</v>
      </c>
      <c r="F4674" s="70" t="s">
        <v>427</v>
      </c>
      <c r="G4674" s="75" t="s">
        <v>444</v>
      </c>
    </row>
    <row r="4675" spans="1:7">
      <c r="A4675" s="71">
        <v>1992</v>
      </c>
      <c r="B4675" s="71" t="s">
        <v>298</v>
      </c>
      <c r="C4675" t="s">
        <v>17</v>
      </c>
      <c r="D4675" s="71" t="s">
        <v>3</v>
      </c>
      <c r="E4675" s="70">
        <f>IF('Total Employment'!DA$16&lt;0,"N/A",'Total Employment'!DA$16)</f>
        <v>347985</v>
      </c>
      <c r="F4675" s="70" t="s">
        <v>427</v>
      </c>
      <c r="G4675" s="75" t="s">
        <v>428</v>
      </c>
    </row>
    <row r="4676" spans="1:7">
      <c r="A4676" s="71">
        <v>1992</v>
      </c>
      <c r="B4676" s="71" t="s">
        <v>298</v>
      </c>
      <c r="C4676" t="s">
        <v>18</v>
      </c>
      <c r="D4676" s="71" t="s">
        <v>3</v>
      </c>
      <c r="E4676" s="70">
        <f>IF('Total Employment'!DA$41&lt;0,"N/A",'Total Employment'!DA$41)</f>
        <v>261362</v>
      </c>
      <c r="F4676" s="70" t="s">
        <v>432</v>
      </c>
      <c r="G4676" s="75" t="s">
        <v>430</v>
      </c>
    </row>
    <row r="4677" spans="1:7">
      <c r="A4677" s="71">
        <v>1992</v>
      </c>
      <c r="B4677" s="71" t="s">
        <v>298</v>
      </c>
      <c r="C4677" t="s">
        <v>19</v>
      </c>
      <c r="D4677" s="71" t="s">
        <v>3</v>
      </c>
      <c r="E4677" s="70">
        <f>IF('Total Employment'!DA$15&lt;0,"N/A",'Total Employment'!DA$15)</f>
        <v>2774</v>
      </c>
      <c r="F4677" s="70" t="s">
        <v>442</v>
      </c>
      <c r="G4677" s="75" t="s">
        <v>62</v>
      </c>
    </row>
    <row r="4678" spans="1:7">
      <c r="A4678" s="71">
        <v>1992</v>
      </c>
      <c r="B4678" s="71" t="s">
        <v>298</v>
      </c>
      <c r="C4678" t="s">
        <v>20</v>
      </c>
      <c r="D4678" s="71" t="s">
        <v>3</v>
      </c>
      <c r="E4678" s="70">
        <f>IF('Total Employment'!DA$52&lt;0,"N/A",'Total Employment'!DA$52)</f>
        <v>4511</v>
      </c>
      <c r="F4678" s="70" t="s">
        <v>442</v>
      </c>
      <c r="G4678" s="75" t="s">
        <v>445</v>
      </c>
    </row>
    <row r="4679" spans="1:7">
      <c r="A4679" s="71">
        <v>1992</v>
      </c>
      <c r="B4679" s="71" t="s">
        <v>298</v>
      </c>
      <c r="C4679" t="s">
        <v>21</v>
      </c>
      <c r="D4679" s="71" t="s">
        <v>3</v>
      </c>
      <c r="E4679" s="70">
        <f>IF('Total Employment'!DA$48&lt;0,"N/A",'Total Employment'!DA$48)</f>
        <v>215432</v>
      </c>
      <c r="F4679" s="70" t="s">
        <v>434</v>
      </c>
      <c r="G4679" s="75" t="s">
        <v>422</v>
      </c>
    </row>
    <row r="4680" spans="1:7">
      <c r="A4680" s="71">
        <v>1992</v>
      </c>
      <c r="B4680" s="71" t="s">
        <v>298</v>
      </c>
      <c r="C4680" t="s">
        <v>421</v>
      </c>
      <c r="D4680" s="71" t="s">
        <v>3</v>
      </c>
      <c r="E4680" s="70">
        <f>IF('Total Employment'!DA$38&lt;0,"N/A",'Total Employment'!DA$38)</f>
        <v>719190</v>
      </c>
      <c r="F4680" s="70" t="s">
        <v>427</v>
      </c>
      <c r="G4680" s="75" t="s">
        <v>433</v>
      </c>
    </row>
    <row r="4681" spans="1:7">
      <c r="A4681" s="71">
        <v>1992</v>
      </c>
      <c r="B4681" s="71" t="s">
        <v>298</v>
      </c>
      <c r="C4681" t="s">
        <v>22</v>
      </c>
      <c r="D4681" s="71" t="s">
        <v>3</v>
      </c>
      <c r="E4681" s="70">
        <f>IF('Total Employment'!DA$39&lt;0,"N/A",'Total Employment'!DA$39)</f>
        <v>166888</v>
      </c>
      <c r="F4681" s="70" t="s">
        <v>427</v>
      </c>
      <c r="G4681" s="75" t="s">
        <v>433</v>
      </c>
    </row>
    <row r="4682" spans="1:7">
      <c r="A4682" s="71">
        <v>1992</v>
      </c>
      <c r="B4682" s="71" t="s">
        <v>298</v>
      </c>
      <c r="C4682" t="s">
        <v>23</v>
      </c>
      <c r="D4682" s="71" t="s">
        <v>3</v>
      </c>
      <c r="E4682" s="70">
        <f>IF('Total Employment'!DA$40&lt;0,"N/A",'Total Employment'!DA$40)</f>
        <v>552302</v>
      </c>
      <c r="F4682" s="70" t="s">
        <v>442</v>
      </c>
      <c r="G4682" s="75" t="s">
        <v>23</v>
      </c>
    </row>
    <row r="4683" spans="1:7">
      <c r="A4683" s="71">
        <v>1992</v>
      </c>
      <c r="B4683" s="71" t="s">
        <v>298</v>
      </c>
      <c r="C4683" t="s">
        <v>24</v>
      </c>
      <c r="D4683" s="71" t="s">
        <v>3</v>
      </c>
      <c r="E4683" s="70">
        <f>IF('Total Employment'!DA$32&lt;0,"N/A",'Total Employment'!DA$32)</f>
        <v>118143</v>
      </c>
      <c r="F4683" s="70" t="s">
        <v>446</v>
      </c>
      <c r="G4683" s="75" t="s">
        <v>422</v>
      </c>
    </row>
    <row r="4684" spans="1:7">
      <c r="A4684" s="71">
        <v>1992</v>
      </c>
      <c r="B4684" s="71" t="s">
        <v>298</v>
      </c>
      <c r="C4684" t="s">
        <v>25</v>
      </c>
      <c r="D4684" s="71" t="s">
        <v>3</v>
      </c>
      <c r="E4684" s="70">
        <f>IF('Total Employment'!DA$42&lt;0,"N/A",'Total Employment'!DA$42)</f>
        <v>0</v>
      </c>
      <c r="F4684" s="70" t="s">
        <v>434</v>
      </c>
      <c r="G4684" s="75" t="s">
        <v>437</v>
      </c>
    </row>
    <row r="4685" spans="1:7">
      <c r="A4685" s="71">
        <v>1992</v>
      </c>
      <c r="B4685" s="71" t="s">
        <v>298</v>
      </c>
      <c r="C4685" t="s">
        <v>26</v>
      </c>
      <c r="D4685" s="71" t="s">
        <v>3</v>
      </c>
      <c r="E4685" s="70">
        <f>IF('Total Employment'!DA$45&lt;0,"N/A",'Total Employment'!DA$45)</f>
        <v>42443</v>
      </c>
      <c r="F4685" s="70" t="s">
        <v>427</v>
      </c>
      <c r="G4685" s="75" t="s">
        <v>69</v>
      </c>
    </row>
    <row r="4686" spans="1:7">
      <c r="A4686" s="71">
        <v>1992</v>
      </c>
      <c r="B4686" s="71" t="s">
        <v>298</v>
      </c>
      <c r="C4686" t="s">
        <v>27</v>
      </c>
      <c r="D4686" s="71" t="s">
        <v>3</v>
      </c>
      <c r="E4686" s="70">
        <f>IF('Total Employment'!DA$44&lt;0,"N/A",'Total Employment'!DA$44)</f>
        <v>182281</v>
      </c>
      <c r="F4686" s="70" t="s">
        <v>427</v>
      </c>
      <c r="G4686" s="75" t="s">
        <v>69</v>
      </c>
    </row>
    <row r="4687" spans="1:7">
      <c r="A4687" s="71">
        <v>1992</v>
      </c>
      <c r="B4687" s="71" t="s">
        <v>298</v>
      </c>
      <c r="C4687" t="s">
        <v>28</v>
      </c>
      <c r="D4687" s="71" t="s">
        <v>3</v>
      </c>
      <c r="E4687" s="70">
        <f>IF('Total Employment'!DA$51&lt;0,"N/A",'Total Employment'!DA$51)</f>
        <v>1374</v>
      </c>
      <c r="F4687" s="70" t="s">
        <v>442</v>
      </c>
      <c r="G4687" s="73" t="s">
        <v>447</v>
      </c>
    </row>
    <row r="4688" spans="1:7">
      <c r="A4688" s="71">
        <v>1992</v>
      </c>
      <c r="B4688" s="71" t="s">
        <v>298</v>
      </c>
      <c r="C4688" t="s">
        <v>29</v>
      </c>
      <c r="D4688" s="71" t="s">
        <v>3</v>
      </c>
      <c r="E4688" s="70">
        <f>IF('Total Employment'!DA$50&lt;0,"N/A",'Total Employment'!DA$50)</f>
        <v>1227</v>
      </c>
      <c r="F4688" s="70" t="s">
        <v>442</v>
      </c>
      <c r="G4688" s="73" t="s">
        <v>447</v>
      </c>
    </row>
    <row r="4689" spans="1:7">
      <c r="A4689" s="71">
        <v>1992</v>
      </c>
      <c r="B4689" s="71" t="s">
        <v>298</v>
      </c>
      <c r="C4689" t="s">
        <v>30</v>
      </c>
      <c r="D4689" s="71" t="s">
        <v>3</v>
      </c>
      <c r="E4689" s="70">
        <f>IF('Total Employment'!DA$56&lt;0,"N/A",'Total Employment'!DA$56)</f>
        <v>938</v>
      </c>
      <c r="F4689" s="70" t="s">
        <v>442</v>
      </c>
      <c r="G4689" s="76" t="s">
        <v>448</v>
      </c>
    </row>
    <row r="4690" spans="1:7">
      <c r="A4690" s="71">
        <v>1992</v>
      </c>
      <c r="B4690" s="71" t="s">
        <v>298</v>
      </c>
      <c r="C4690" t="s">
        <v>31</v>
      </c>
      <c r="D4690" s="71" t="s">
        <v>3</v>
      </c>
      <c r="E4690" s="70">
        <f>IF('Total Employment'!DA$57&lt;0,"N/A",'Total Employment'!DA$57)</f>
        <v>6759</v>
      </c>
      <c r="F4690" s="70" t="s">
        <v>442</v>
      </c>
      <c r="G4690" s="76" t="s">
        <v>449</v>
      </c>
    </row>
    <row r="4691" spans="1:7">
      <c r="A4691" s="71">
        <v>1992</v>
      </c>
      <c r="B4691" s="71" t="s">
        <v>298</v>
      </c>
      <c r="C4691" t="s">
        <v>32</v>
      </c>
      <c r="D4691" s="71" t="s">
        <v>3</v>
      </c>
      <c r="E4691" s="70">
        <f>IF('Total Employment'!DA$58&lt;0,"N/A",'Total Employment'!DA$58)</f>
        <v>0</v>
      </c>
      <c r="F4691" s="70" t="s">
        <v>442</v>
      </c>
      <c r="G4691" s="76" t="s">
        <v>449</v>
      </c>
    </row>
    <row r="4692" spans="1:7">
      <c r="A4692" s="71">
        <v>1992</v>
      </c>
      <c r="B4692" s="71" t="s">
        <v>298</v>
      </c>
      <c r="C4692" t="s">
        <v>33</v>
      </c>
      <c r="D4692" s="71" t="s">
        <v>3</v>
      </c>
      <c r="E4692" s="70">
        <f>IF('Total Employment'!DA$59&lt;0,"N/A",'Total Employment'!DA$59)</f>
        <v>20824</v>
      </c>
      <c r="F4692" s="70" t="s">
        <v>442</v>
      </c>
      <c r="G4692" s="76" t="s">
        <v>33</v>
      </c>
    </row>
    <row r="4693" spans="1:7">
      <c r="A4693" s="71">
        <v>1992</v>
      </c>
      <c r="B4693" s="71" t="s">
        <v>298</v>
      </c>
      <c r="C4693" t="s">
        <v>34</v>
      </c>
      <c r="D4693" s="71" t="s">
        <v>3</v>
      </c>
      <c r="E4693" s="70">
        <f>IF('Total Employment'!DA$17&lt;0,"N/A",'Total Employment'!DA$17)</f>
        <v>2026615</v>
      </c>
      <c r="F4693" s="70" t="s">
        <v>422</v>
      </c>
      <c r="G4693" s="76" t="s">
        <v>422</v>
      </c>
    </row>
    <row r="4694" spans="1:7">
      <c r="A4694" s="71">
        <v>1992</v>
      </c>
      <c r="B4694" s="71" t="s">
        <v>298</v>
      </c>
      <c r="C4694" t="s">
        <v>35</v>
      </c>
      <c r="D4694" s="71" t="s">
        <v>3</v>
      </c>
      <c r="E4694" s="70">
        <f>IF('Total Employment'!DA$18&lt;0,"N/A",'Total Employment'!DA$18)</f>
        <v>36713</v>
      </c>
      <c r="F4694" s="70" t="s">
        <v>432</v>
      </c>
      <c r="G4694" s="75" t="s">
        <v>439</v>
      </c>
    </row>
    <row r="4695" spans="1:7">
      <c r="A4695" s="71">
        <v>1992</v>
      </c>
      <c r="B4695" s="71" t="s">
        <v>298</v>
      </c>
      <c r="C4695" t="s">
        <v>36</v>
      </c>
      <c r="D4695" s="71" t="s">
        <v>3</v>
      </c>
      <c r="E4695" s="70">
        <f>IF('Total Employment'!DA$19&lt;0,"N/A",'Total Employment'!DA$19)</f>
        <v>25252</v>
      </c>
      <c r="F4695" s="70" t="s">
        <v>432</v>
      </c>
      <c r="G4695" s="75" t="s">
        <v>439</v>
      </c>
    </row>
    <row r="4696" spans="1:7">
      <c r="A4696" s="71">
        <v>1992</v>
      </c>
      <c r="B4696" s="71" t="s">
        <v>298</v>
      </c>
      <c r="C4696" t="s">
        <v>37</v>
      </c>
      <c r="D4696" s="71" t="s">
        <v>3</v>
      </c>
      <c r="E4696" s="70">
        <f>IF('Total Employment'!DA$20&lt;0,"N/A",'Total Employment'!DA$20)</f>
        <v>11461</v>
      </c>
      <c r="F4696" s="70" t="s">
        <v>432</v>
      </c>
      <c r="G4696" s="75" t="s">
        <v>439</v>
      </c>
    </row>
    <row r="4697" spans="1:7">
      <c r="A4697" s="71">
        <v>1992</v>
      </c>
      <c r="B4697" s="71" t="s">
        <v>298</v>
      </c>
      <c r="C4697" t="s">
        <v>38</v>
      </c>
      <c r="D4697" s="71" t="s">
        <v>3</v>
      </c>
      <c r="E4697" s="70">
        <f>IF('Total Employment'!DA$28&lt;0,"N/A",'Total Employment'!DA$28)</f>
        <v>1883874</v>
      </c>
      <c r="F4697" s="70" t="s">
        <v>432</v>
      </c>
      <c r="G4697" s="75" t="s">
        <v>440</v>
      </c>
    </row>
    <row r="4698" spans="1:7">
      <c r="A4698" s="71">
        <v>1992</v>
      </c>
      <c r="B4698" s="71" t="s">
        <v>298</v>
      </c>
      <c r="C4698" t="s">
        <v>39</v>
      </c>
      <c r="D4698" s="71" t="s">
        <v>3</v>
      </c>
      <c r="E4698" s="70">
        <f>IF('Total Employment'!DA$29&lt;0,"N/A",'Total Employment'!DA$29)</f>
        <v>613316</v>
      </c>
      <c r="F4698" s="70" t="s">
        <v>432</v>
      </c>
      <c r="G4698" s="75" t="s">
        <v>440</v>
      </c>
    </row>
    <row r="4699" spans="1:7">
      <c r="A4699" s="71">
        <v>1992</v>
      </c>
      <c r="B4699" s="71" t="s">
        <v>298</v>
      </c>
      <c r="C4699" t="s">
        <v>40</v>
      </c>
      <c r="D4699" s="71" t="s">
        <v>3</v>
      </c>
      <c r="E4699" s="70">
        <f>IF('Total Employment'!DA$30&lt;0,"N/A",'Total Employment'!DA$30)</f>
        <v>1270558</v>
      </c>
      <c r="F4699" s="70" t="s">
        <v>432</v>
      </c>
      <c r="G4699" s="75" t="s">
        <v>440</v>
      </c>
    </row>
    <row r="4700" spans="1:7">
      <c r="A4700" s="71">
        <v>1992</v>
      </c>
      <c r="B4700" s="71" t="s">
        <v>298</v>
      </c>
      <c r="C4700" t="s">
        <v>208</v>
      </c>
      <c r="D4700" s="71" t="s">
        <v>3</v>
      </c>
      <c r="E4700" s="70">
        <f>IF('Total Employment'!DA$31&lt;0,"N/A",'Total Employment'!DA$31)</f>
        <v>106028</v>
      </c>
      <c r="F4700" s="70" t="s">
        <v>432</v>
      </c>
      <c r="G4700" s="75" t="s">
        <v>441</v>
      </c>
    </row>
    <row r="4701" spans="1:7">
      <c r="A4701" s="71">
        <v>1992</v>
      </c>
      <c r="B4701" s="71" t="s">
        <v>298</v>
      </c>
      <c r="C4701" t="s">
        <v>42</v>
      </c>
      <c r="D4701" s="71" t="s">
        <v>3</v>
      </c>
      <c r="E4701" s="70">
        <f>IF('Total Employment'!DA$43&lt;0,"N/A",'Total Employment'!DA$43)</f>
        <v>649</v>
      </c>
      <c r="F4701" s="70" t="s">
        <v>432</v>
      </c>
      <c r="G4701" s="75" t="s">
        <v>237</v>
      </c>
    </row>
    <row r="4702" spans="1:7">
      <c r="A4702" s="71">
        <v>1992</v>
      </c>
      <c r="B4702" s="71" t="s">
        <v>298</v>
      </c>
      <c r="C4702" t="s">
        <v>43</v>
      </c>
      <c r="D4702" s="71" t="s">
        <v>3</v>
      </c>
      <c r="E4702" s="70">
        <f>IF('Total Employment'!DA$12&lt;0,"N/A",'Total Employment'!DA$12)</f>
        <v>0</v>
      </c>
      <c r="F4702" s="70" t="s">
        <v>432</v>
      </c>
      <c r="G4702" s="75" t="s">
        <v>438</v>
      </c>
    </row>
    <row r="4703" spans="1:7">
      <c r="A4703" s="71">
        <v>1992</v>
      </c>
      <c r="B4703" s="71" t="s">
        <v>298</v>
      </c>
      <c r="C4703" t="s">
        <v>44</v>
      </c>
      <c r="D4703" s="71" t="s">
        <v>3</v>
      </c>
      <c r="E4703" s="70">
        <f>IF('Total Employment'!DA$14&lt;0,"N/A",'Total Employment'!DA$14)</f>
        <v>0</v>
      </c>
      <c r="F4703" s="70" t="s">
        <v>442</v>
      </c>
      <c r="G4703" s="75" t="s">
        <v>71</v>
      </c>
    </row>
    <row r="4704" spans="1:7">
      <c r="A4704" s="71">
        <v>1992</v>
      </c>
      <c r="B4704" s="71" t="s">
        <v>298</v>
      </c>
      <c r="C4704" t="s">
        <v>45</v>
      </c>
      <c r="D4704" s="71" t="s">
        <v>3</v>
      </c>
      <c r="E4704" s="70">
        <f>IF('Total Employment'!DA$54&lt;0,"N/A",'Total Employment'!DA$54)</f>
        <v>11089</v>
      </c>
      <c r="F4704" s="70" t="s">
        <v>422</v>
      </c>
      <c r="G4704" s="75" t="s">
        <v>422</v>
      </c>
    </row>
    <row r="4705" spans="1:7">
      <c r="A4705" s="71">
        <v>1992</v>
      </c>
      <c r="B4705" s="71" t="s">
        <v>298</v>
      </c>
      <c r="C4705" t="s">
        <v>46</v>
      </c>
      <c r="D4705" s="71" t="s">
        <v>3</v>
      </c>
      <c r="E4705" s="70">
        <f>IF('Total Employment'!DA$53&lt;0,"N/A",'Total Employment'!DA$53)</f>
        <v>220596</v>
      </c>
      <c r="F4705" s="70" t="s">
        <v>425</v>
      </c>
      <c r="G4705" s="75" t="s">
        <v>426</v>
      </c>
    </row>
    <row r="4706" spans="1:7">
      <c r="A4706" s="71">
        <v>1993</v>
      </c>
      <c r="B4706" s="71" t="s">
        <v>298</v>
      </c>
      <c r="C4706" t="s">
        <v>5</v>
      </c>
      <c r="D4706" s="71" t="s">
        <v>3</v>
      </c>
      <c r="E4706" s="70">
        <f>IF('Total Employment'!CV$11&lt;0,"N/A",'Total Employment'!CV$11)</f>
        <v>4673387</v>
      </c>
      <c r="F4706" s="70"/>
    </row>
    <row r="4707" spans="1:7">
      <c r="A4707" s="71">
        <v>1993</v>
      </c>
      <c r="B4707" s="71" t="s">
        <v>298</v>
      </c>
      <c r="C4707" t="s">
        <v>6</v>
      </c>
      <c r="D4707" s="71" t="s">
        <v>3</v>
      </c>
      <c r="E4707" s="70">
        <f>IF('Total Employment'!CV$33&lt;0,"N/A",'Total Employment'!CV$33)</f>
        <v>159324</v>
      </c>
      <c r="F4707" s="70" t="s">
        <v>425</v>
      </c>
      <c r="G4707" s="75" t="s">
        <v>426</v>
      </c>
    </row>
    <row r="4708" spans="1:7">
      <c r="A4708" s="71">
        <v>1993</v>
      </c>
      <c r="B4708" s="71" t="s">
        <v>298</v>
      </c>
      <c r="C4708" t="s">
        <v>7</v>
      </c>
      <c r="D4708" s="71" t="s">
        <v>3</v>
      </c>
      <c r="E4708" s="70">
        <f>IF('Total Employment'!CV$37&lt;0,"N/A",'Total Employment'!CV$37)</f>
        <v>52341</v>
      </c>
      <c r="F4708" s="70" t="s">
        <v>425</v>
      </c>
      <c r="G4708" s="75" t="s">
        <v>426</v>
      </c>
    </row>
    <row r="4709" spans="1:7">
      <c r="A4709" s="71">
        <v>1993</v>
      </c>
      <c r="B4709" s="71" t="s">
        <v>298</v>
      </c>
      <c r="C4709" t="s">
        <v>8</v>
      </c>
      <c r="D4709" s="71" t="s">
        <v>3</v>
      </c>
      <c r="E4709" s="70">
        <f>IF('Total Employment'!CV$36&lt;0,"N/A",'Total Employment'!CV$36)</f>
        <v>117249</v>
      </c>
      <c r="F4709" s="70" t="s">
        <v>427</v>
      </c>
      <c r="G4709" s="75" t="s">
        <v>428</v>
      </c>
    </row>
    <row r="4710" spans="1:7">
      <c r="A4710" s="71">
        <v>1993</v>
      </c>
      <c r="B4710" s="71" t="s">
        <v>298</v>
      </c>
      <c r="C4710" t="s">
        <v>9</v>
      </c>
      <c r="D4710" s="71" t="s">
        <v>3</v>
      </c>
      <c r="E4710" s="70">
        <f>IF('Total Employment'!CV$13&lt;0,"N/A",'Total Employment'!CV$13)</f>
        <v>0</v>
      </c>
      <c r="F4710" s="70" t="s">
        <v>429</v>
      </c>
      <c r="G4710" s="75" t="s">
        <v>422</v>
      </c>
    </row>
    <row r="4711" spans="1:7">
      <c r="A4711" s="71">
        <v>1993</v>
      </c>
      <c r="B4711" s="71" t="s">
        <v>298</v>
      </c>
      <c r="C4711" t="s">
        <v>10</v>
      </c>
      <c r="D4711" s="71" t="s">
        <v>3</v>
      </c>
      <c r="E4711" s="70">
        <f>IF('Total Employment'!CV$46&lt;0,"N/A",'Total Employment'!CV$46)</f>
        <v>86549</v>
      </c>
      <c r="F4711" s="70" t="s">
        <v>427</v>
      </c>
      <c r="G4711" s="75" t="s">
        <v>428</v>
      </c>
    </row>
    <row r="4712" spans="1:7">
      <c r="A4712" s="71">
        <v>1993</v>
      </c>
      <c r="B4712" s="71" t="s">
        <v>298</v>
      </c>
      <c r="C4712" t="s">
        <v>11</v>
      </c>
      <c r="D4712" s="71" t="s">
        <v>3</v>
      </c>
      <c r="E4712" s="70">
        <f>IF('Total Employment'!CV$47&lt;0,"N/A",'Total Employment'!CV$47)</f>
        <v>53031</v>
      </c>
      <c r="F4712" s="70" t="s">
        <v>427</v>
      </c>
      <c r="G4712" s="75" t="s">
        <v>428</v>
      </c>
    </row>
    <row r="4713" spans="1:7">
      <c r="A4713" s="71">
        <v>1993</v>
      </c>
      <c r="B4713" s="71" t="s">
        <v>298</v>
      </c>
      <c r="C4713" t="s">
        <v>13</v>
      </c>
      <c r="D4713" s="71" t="s">
        <v>3</v>
      </c>
      <c r="E4713" s="70">
        <f>IF(E4712="N/A","N/A",E4711-E4712)</f>
        <v>33518</v>
      </c>
      <c r="F4713" s="70" t="s">
        <v>427</v>
      </c>
      <c r="G4713" s="75" t="s">
        <v>428</v>
      </c>
    </row>
    <row r="4714" spans="1:7">
      <c r="A4714" s="71">
        <v>1993</v>
      </c>
      <c r="B4714" s="71" t="s">
        <v>298</v>
      </c>
      <c r="C4714" t="s">
        <v>14</v>
      </c>
      <c r="D4714" s="71" t="s">
        <v>3</v>
      </c>
      <c r="E4714" s="70">
        <f>IF('Total Employment'!CV$34&lt;0,"N/A",'Total Employment'!CV$34)</f>
        <v>0</v>
      </c>
      <c r="F4714" s="70" t="s">
        <v>427</v>
      </c>
      <c r="G4714" s="75" t="s">
        <v>444</v>
      </c>
    </row>
    <row r="4715" spans="1:7">
      <c r="A4715" s="71">
        <v>1993</v>
      </c>
      <c r="B4715" s="71" t="s">
        <v>298</v>
      </c>
      <c r="C4715" t="s">
        <v>15</v>
      </c>
      <c r="D4715" s="71" t="s">
        <v>3</v>
      </c>
      <c r="E4715" s="70">
        <f>IF('Total Employment'!CV$35&lt;0,"N/A",'Total Employment'!CV$35)</f>
        <v>0</v>
      </c>
      <c r="F4715" s="70" t="s">
        <v>427</v>
      </c>
      <c r="G4715" s="75" t="s">
        <v>444</v>
      </c>
    </row>
    <row r="4716" spans="1:7">
      <c r="A4716" s="71">
        <v>1993</v>
      </c>
      <c r="B4716" s="71" t="s">
        <v>298</v>
      </c>
      <c r="C4716" t="s">
        <v>16</v>
      </c>
      <c r="D4716" s="71" t="s">
        <v>3</v>
      </c>
      <c r="E4716" s="70">
        <f>IF(E4715="N/A","N/A",E4714-E4715)</f>
        <v>0</v>
      </c>
      <c r="F4716" s="70" t="s">
        <v>427</v>
      </c>
      <c r="G4716" s="75" t="s">
        <v>444</v>
      </c>
    </row>
    <row r="4717" spans="1:7">
      <c r="A4717" s="71">
        <v>1993</v>
      </c>
      <c r="B4717" s="71" t="s">
        <v>298</v>
      </c>
      <c r="C4717" t="s">
        <v>17</v>
      </c>
      <c r="D4717" s="71" t="s">
        <v>3</v>
      </c>
      <c r="E4717" s="70">
        <f>IF('Total Employment'!CV$16&lt;0,"N/A",'Total Employment'!CV$16)</f>
        <v>367057</v>
      </c>
      <c r="F4717" s="70" t="s">
        <v>427</v>
      </c>
      <c r="G4717" s="75" t="s">
        <v>428</v>
      </c>
    </row>
    <row r="4718" spans="1:7">
      <c r="A4718" s="71">
        <v>1993</v>
      </c>
      <c r="B4718" s="71" t="s">
        <v>298</v>
      </c>
      <c r="C4718" t="s">
        <v>18</v>
      </c>
      <c r="D4718" s="71" t="s">
        <v>3</v>
      </c>
      <c r="E4718" s="70">
        <f>IF('Total Employment'!CV$41&lt;0,"N/A",'Total Employment'!CV$41)</f>
        <v>262162</v>
      </c>
      <c r="F4718" s="70" t="s">
        <v>432</v>
      </c>
      <c r="G4718" s="75" t="s">
        <v>430</v>
      </c>
    </row>
    <row r="4719" spans="1:7">
      <c r="A4719" s="71">
        <v>1993</v>
      </c>
      <c r="B4719" s="71" t="s">
        <v>298</v>
      </c>
      <c r="C4719" t="s">
        <v>19</v>
      </c>
      <c r="D4719" s="71" t="s">
        <v>3</v>
      </c>
      <c r="E4719" s="70">
        <f>IF('Total Employment'!CV$15&lt;0,"N/A",'Total Employment'!CV$15)</f>
        <v>2821</v>
      </c>
      <c r="F4719" s="70" t="s">
        <v>442</v>
      </c>
      <c r="G4719" s="75" t="s">
        <v>62</v>
      </c>
    </row>
    <row r="4720" spans="1:7">
      <c r="A4720" s="71">
        <v>1993</v>
      </c>
      <c r="B4720" s="71" t="s">
        <v>298</v>
      </c>
      <c r="C4720" t="s">
        <v>20</v>
      </c>
      <c r="D4720" s="71" t="s">
        <v>3</v>
      </c>
      <c r="E4720" s="70">
        <f>IF('Total Employment'!CV$52&lt;0,"N/A",'Total Employment'!CV$52)</f>
        <v>4655</v>
      </c>
      <c r="F4720" s="70" t="s">
        <v>442</v>
      </c>
      <c r="G4720" s="75" t="s">
        <v>445</v>
      </c>
    </row>
    <row r="4721" spans="1:7">
      <c r="A4721" s="71">
        <v>1993</v>
      </c>
      <c r="B4721" s="71" t="s">
        <v>298</v>
      </c>
      <c r="C4721" t="s">
        <v>21</v>
      </c>
      <c r="D4721" s="71" t="s">
        <v>3</v>
      </c>
      <c r="E4721" s="70">
        <f>IF('Total Employment'!CV$48&lt;0,"N/A",'Total Employment'!CV$48)</f>
        <v>223857</v>
      </c>
      <c r="F4721" s="70" t="s">
        <v>434</v>
      </c>
      <c r="G4721" s="75" t="s">
        <v>422</v>
      </c>
    </row>
    <row r="4722" spans="1:7">
      <c r="A4722" s="71">
        <v>1993</v>
      </c>
      <c r="B4722" s="71" t="s">
        <v>298</v>
      </c>
      <c r="C4722" t="s">
        <v>421</v>
      </c>
      <c r="D4722" s="71" t="s">
        <v>3</v>
      </c>
      <c r="E4722" s="70">
        <f>IF('Total Employment'!CV$38&lt;0,"N/A",'Total Employment'!CV$38)</f>
        <v>712132</v>
      </c>
      <c r="F4722" s="70" t="s">
        <v>427</v>
      </c>
      <c r="G4722" s="75" t="s">
        <v>433</v>
      </c>
    </row>
    <row r="4723" spans="1:7">
      <c r="A4723" s="71">
        <v>1993</v>
      </c>
      <c r="B4723" s="71" t="s">
        <v>298</v>
      </c>
      <c r="C4723" t="s">
        <v>22</v>
      </c>
      <c r="D4723" s="71" t="s">
        <v>3</v>
      </c>
      <c r="E4723" s="70">
        <f>IF('Total Employment'!CV$39&lt;0,"N/A",'Total Employment'!CV$39)</f>
        <v>171188</v>
      </c>
      <c r="F4723" s="70" t="s">
        <v>427</v>
      </c>
      <c r="G4723" s="75" t="s">
        <v>433</v>
      </c>
    </row>
    <row r="4724" spans="1:7">
      <c r="A4724" s="71">
        <v>1993</v>
      </c>
      <c r="B4724" s="71" t="s">
        <v>298</v>
      </c>
      <c r="C4724" t="s">
        <v>23</v>
      </c>
      <c r="D4724" s="71" t="s">
        <v>3</v>
      </c>
      <c r="E4724" s="70">
        <f>IF('Total Employment'!CV$40&lt;0,"N/A",'Total Employment'!CV$40)</f>
        <v>540944</v>
      </c>
      <c r="F4724" s="70" t="s">
        <v>442</v>
      </c>
      <c r="G4724" s="75" t="s">
        <v>23</v>
      </c>
    </row>
    <row r="4725" spans="1:7">
      <c r="A4725" s="71">
        <v>1993</v>
      </c>
      <c r="B4725" s="71" t="s">
        <v>298</v>
      </c>
      <c r="C4725" t="s">
        <v>24</v>
      </c>
      <c r="D4725" s="71" t="s">
        <v>3</v>
      </c>
      <c r="E4725" s="70">
        <f>IF('Total Employment'!CV$32&lt;0,"N/A",'Total Employment'!CV$32)</f>
        <v>112896</v>
      </c>
      <c r="F4725" s="70" t="s">
        <v>446</v>
      </c>
      <c r="G4725" s="75" t="s">
        <v>422</v>
      </c>
    </row>
    <row r="4726" spans="1:7">
      <c r="A4726" s="71">
        <v>1993</v>
      </c>
      <c r="B4726" s="71" t="s">
        <v>298</v>
      </c>
      <c r="C4726" t="s">
        <v>25</v>
      </c>
      <c r="D4726" s="71" t="s">
        <v>3</v>
      </c>
      <c r="E4726" s="70">
        <f>IF('Total Employment'!CV$42&lt;0,"N/A",'Total Employment'!CV$42)</f>
        <v>0</v>
      </c>
      <c r="F4726" s="70" t="s">
        <v>434</v>
      </c>
      <c r="G4726" s="75" t="s">
        <v>437</v>
      </c>
    </row>
    <row r="4727" spans="1:7">
      <c r="A4727" s="71">
        <v>1993</v>
      </c>
      <c r="B4727" s="71" t="s">
        <v>298</v>
      </c>
      <c r="C4727" t="s">
        <v>26</v>
      </c>
      <c r="D4727" s="71" t="s">
        <v>3</v>
      </c>
      <c r="E4727" s="70">
        <f>IF('Total Employment'!CV$45&lt;0,"N/A",'Total Employment'!CV$45)</f>
        <v>45903</v>
      </c>
      <c r="F4727" s="70" t="s">
        <v>427</v>
      </c>
      <c r="G4727" s="75" t="s">
        <v>69</v>
      </c>
    </row>
    <row r="4728" spans="1:7">
      <c r="A4728" s="71">
        <v>1993</v>
      </c>
      <c r="B4728" s="71" t="s">
        <v>298</v>
      </c>
      <c r="C4728" t="s">
        <v>27</v>
      </c>
      <c r="D4728" s="71" t="s">
        <v>3</v>
      </c>
      <c r="E4728" s="70">
        <f>IF('Total Employment'!CV$44&lt;0,"N/A",'Total Employment'!CV$44)</f>
        <v>167000</v>
      </c>
      <c r="F4728" s="70" t="s">
        <v>427</v>
      </c>
      <c r="G4728" s="75" t="s">
        <v>69</v>
      </c>
    </row>
    <row r="4729" spans="1:7">
      <c r="A4729" s="71">
        <v>1993</v>
      </c>
      <c r="B4729" s="71" t="s">
        <v>298</v>
      </c>
      <c r="C4729" t="s">
        <v>28</v>
      </c>
      <c r="D4729" s="71" t="s">
        <v>3</v>
      </c>
      <c r="E4729" s="70">
        <f>IF('Total Employment'!CV$51&lt;0,"N/A",'Total Employment'!CV$51)</f>
        <v>1197</v>
      </c>
      <c r="F4729" s="70" t="s">
        <v>442</v>
      </c>
      <c r="G4729" s="73" t="s">
        <v>447</v>
      </c>
    </row>
    <row r="4730" spans="1:7">
      <c r="A4730" s="71">
        <v>1993</v>
      </c>
      <c r="B4730" s="71" t="s">
        <v>298</v>
      </c>
      <c r="C4730" t="s">
        <v>29</v>
      </c>
      <c r="D4730" s="71" t="s">
        <v>3</v>
      </c>
      <c r="E4730" s="70">
        <f>IF('Total Employment'!CV$50&lt;0,"N/A",'Total Employment'!CV$50)</f>
        <v>1387</v>
      </c>
      <c r="F4730" s="70" t="s">
        <v>442</v>
      </c>
      <c r="G4730" s="73" t="s">
        <v>447</v>
      </c>
    </row>
    <row r="4731" spans="1:7">
      <c r="A4731" s="71">
        <v>1993</v>
      </c>
      <c r="B4731" s="71" t="s">
        <v>298</v>
      </c>
      <c r="C4731" t="s">
        <v>30</v>
      </c>
      <c r="D4731" s="71" t="s">
        <v>3</v>
      </c>
      <c r="E4731" s="70">
        <f>IF('Total Employment'!CV$56&lt;0,"N/A",'Total Employment'!CV$56)</f>
        <v>938</v>
      </c>
      <c r="F4731" s="70" t="s">
        <v>442</v>
      </c>
      <c r="G4731" s="76" t="s">
        <v>448</v>
      </c>
    </row>
    <row r="4732" spans="1:7">
      <c r="A4732" s="71">
        <v>1993</v>
      </c>
      <c r="B4732" s="71" t="s">
        <v>298</v>
      </c>
      <c r="C4732" t="s">
        <v>31</v>
      </c>
      <c r="D4732" s="71" t="s">
        <v>3</v>
      </c>
      <c r="E4732" s="70">
        <f>IF('Total Employment'!CV$57&lt;0,"N/A",'Total Employment'!CV$57)</f>
        <v>5941</v>
      </c>
      <c r="F4732" s="70" t="s">
        <v>442</v>
      </c>
      <c r="G4732" s="76" t="s">
        <v>449</v>
      </c>
    </row>
    <row r="4733" spans="1:7">
      <c r="A4733" s="71">
        <v>1993</v>
      </c>
      <c r="B4733" s="71" t="s">
        <v>298</v>
      </c>
      <c r="C4733" t="s">
        <v>32</v>
      </c>
      <c r="D4733" s="71" t="s">
        <v>3</v>
      </c>
      <c r="E4733" s="70">
        <f>IF('Total Employment'!CV$58&lt;0,"N/A",'Total Employment'!CV$58)</f>
        <v>0</v>
      </c>
      <c r="F4733" s="70" t="s">
        <v>442</v>
      </c>
      <c r="G4733" s="76" t="s">
        <v>449</v>
      </c>
    </row>
    <row r="4734" spans="1:7">
      <c r="A4734" s="71">
        <v>1993</v>
      </c>
      <c r="B4734" s="71" t="s">
        <v>298</v>
      </c>
      <c r="C4734" t="s">
        <v>33</v>
      </c>
      <c r="D4734" s="71" t="s">
        <v>3</v>
      </c>
      <c r="E4734" s="70">
        <f>IF('Total Employment'!CV$59&lt;0,"N/A",'Total Employment'!CV$59)</f>
        <v>20934</v>
      </c>
      <c r="F4734" s="70" t="s">
        <v>442</v>
      </c>
      <c r="G4734" s="76" t="s">
        <v>33</v>
      </c>
    </row>
    <row r="4735" spans="1:7">
      <c r="A4735" s="71">
        <v>1993</v>
      </c>
      <c r="B4735" s="71" t="s">
        <v>298</v>
      </c>
      <c r="C4735" t="s">
        <v>34</v>
      </c>
      <c r="D4735" s="71" t="s">
        <v>3</v>
      </c>
      <c r="E4735" s="70">
        <f>IF('Total Employment'!CV$17&lt;0,"N/A",'Total Employment'!CV$17)</f>
        <v>2111871</v>
      </c>
      <c r="F4735" s="70" t="s">
        <v>422</v>
      </c>
      <c r="G4735" s="76" t="s">
        <v>422</v>
      </c>
    </row>
    <row r="4736" spans="1:7">
      <c r="A4736" s="71">
        <v>1993</v>
      </c>
      <c r="B4736" s="71" t="s">
        <v>298</v>
      </c>
      <c r="C4736" t="s">
        <v>35</v>
      </c>
      <c r="D4736" s="71" t="s">
        <v>3</v>
      </c>
      <c r="E4736" s="70">
        <f>IF('Total Employment'!CV$18&lt;0,"N/A",'Total Employment'!CV$18)</f>
        <v>37359</v>
      </c>
      <c r="F4736" s="70" t="s">
        <v>432</v>
      </c>
      <c r="G4736" s="75" t="s">
        <v>439</v>
      </c>
    </row>
    <row r="4737" spans="1:7">
      <c r="A4737" s="71">
        <v>1993</v>
      </c>
      <c r="B4737" s="71" t="s">
        <v>298</v>
      </c>
      <c r="C4737" t="s">
        <v>36</v>
      </c>
      <c r="D4737" s="71" t="s">
        <v>3</v>
      </c>
      <c r="E4737" s="70">
        <f>IF('Total Employment'!CV$19&lt;0,"N/A",'Total Employment'!CV$19)</f>
        <v>26232</v>
      </c>
      <c r="F4737" s="70" t="s">
        <v>432</v>
      </c>
      <c r="G4737" s="75" t="s">
        <v>439</v>
      </c>
    </row>
    <row r="4738" spans="1:7">
      <c r="A4738" s="71">
        <v>1993</v>
      </c>
      <c r="B4738" s="71" t="s">
        <v>298</v>
      </c>
      <c r="C4738" t="s">
        <v>37</v>
      </c>
      <c r="D4738" s="71" t="s">
        <v>3</v>
      </c>
      <c r="E4738" s="70">
        <f>IF('Total Employment'!CV$20&lt;0,"N/A",'Total Employment'!CV$20)</f>
        <v>11127</v>
      </c>
      <c r="F4738" s="70" t="s">
        <v>432</v>
      </c>
      <c r="G4738" s="75" t="s">
        <v>439</v>
      </c>
    </row>
    <row r="4739" spans="1:7">
      <c r="A4739" s="71">
        <v>1993</v>
      </c>
      <c r="B4739" s="71" t="s">
        <v>298</v>
      </c>
      <c r="C4739" t="s">
        <v>38</v>
      </c>
      <c r="D4739" s="71" t="s">
        <v>3</v>
      </c>
      <c r="E4739" s="70">
        <f>IF('Total Employment'!CV$28&lt;0,"N/A",'Total Employment'!CV$28)</f>
        <v>1960584</v>
      </c>
      <c r="F4739" s="70" t="s">
        <v>432</v>
      </c>
      <c r="G4739" s="75" t="s">
        <v>440</v>
      </c>
    </row>
    <row r="4740" spans="1:7">
      <c r="A4740" s="71">
        <v>1993</v>
      </c>
      <c r="B4740" s="71" t="s">
        <v>298</v>
      </c>
      <c r="C4740" t="s">
        <v>39</v>
      </c>
      <c r="D4740" s="71" t="s">
        <v>3</v>
      </c>
      <c r="E4740" s="70">
        <f>IF('Total Employment'!CV$29&lt;0,"N/A",'Total Employment'!CV$29)</f>
        <v>629529</v>
      </c>
      <c r="F4740" s="70" t="s">
        <v>432</v>
      </c>
      <c r="G4740" s="75" t="s">
        <v>440</v>
      </c>
    </row>
    <row r="4741" spans="1:7">
      <c r="A4741" s="71">
        <v>1993</v>
      </c>
      <c r="B4741" s="71" t="s">
        <v>298</v>
      </c>
      <c r="C4741" t="s">
        <v>40</v>
      </c>
      <c r="D4741" s="71" t="s">
        <v>3</v>
      </c>
      <c r="E4741" s="70">
        <f>IF('Total Employment'!CV$30&lt;0,"N/A",'Total Employment'!CV$30)</f>
        <v>1331055</v>
      </c>
      <c r="F4741" s="70" t="s">
        <v>432</v>
      </c>
      <c r="G4741" s="75" t="s">
        <v>440</v>
      </c>
    </row>
    <row r="4742" spans="1:7">
      <c r="A4742" s="71">
        <v>1993</v>
      </c>
      <c r="B4742" s="71" t="s">
        <v>298</v>
      </c>
      <c r="C4742" t="s">
        <v>208</v>
      </c>
      <c r="D4742" s="71" t="s">
        <v>3</v>
      </c>
      <c r="E4742" s="70">
        <f>IF('Total Employment'!CV$31&lt;0,"N/A",'Total Employment'!CV$31)</f>
        <v>113928</v>
      </c>
      <c r="F4742" s="70" t="s">
        <v>432</v>
      </c>
      <c r="G4742" s="75" t="s">
        <v>441</v>
      </c>
    </row>
    <row r="4743" spans="1:7">
      <c r="A4743" s="71">
        <v>1993</v>
      </c>
      <c r="B4743" s="71" t="s">
        <v>298</v>
      </c>
      <c r="C4743" t="s">
        <v>42</v>
      </c>
      <c r="D4743" s="71" t="s">
        <v>3</v>
      </c>
      <c r="E4743" s="70">
        <f>IF('Total Employment'!CV$43&lt;0,"N/A",'Total Employment'!CV$43)</f>
        <v>758</v>
      </c>
      <c r="F4743" s="70" t="s">
        <v>432</v>
      </c>
      <c r="G4743" s="75" t="s">
        <v>237</v>
      </c>
    </row>
    <row r="4744" spans="1:7">
      <c r="A4744" s="71">
        <v>1993</v>
      </c>
      <c r="B4744" s="71" t="s">
        <v>298</v>
      </c>
      <c r="C4744" t="s">
        <v>43</v>
      </c>
      <c r="D4744" s="71" t="s">
        <v>3</v>
      </c>
      <c r="E4744" s="70">
        <f>IF('Total Employment'!CV$12&lt;0,"N/A",'Total Employment'!CV$12)</f>
        <v>0</v>
      </c>
      <c r="F4744" s="70" t="s">
        <v>432</v>
      </c>
      <c r="G4744" s="75" t="s">
        <v>438</v>
      </c>
    </row>
    <row r="4745" spans="1:7">
      <c r="A4745" s="71">
        <v>1993</v>
      </c>
      <c r="B4745" s="71" t="s">
        <v>298</v>
      </c>
      <c r="C4745" t="s">
        <v>44</v>
      </c>
      <c r="D4745" s="71" t="s">
        <v>3</v>
      </c>
      <c r="E4745" s="70">
        <f>IF('Total Employment'!CV$14&lt;0,"N/A",'Total Employment'!CV$14)</f>
        <v>0</v>
      </c>
      <c r="F4745" s="70" t="s">
        <v>442</v>
      </c>
      <c r="G4745" s="75" t="s">
        <v>71</v>
      </c>
    </row>
    <row r="4746" spans="1:7">
      <c r="A4746" s="71">
        <v>1993</v>
      </c>
      <c r="B4746" s="71" t="s">
        <v>298</v>
      </c>
      <c r="C4746" t="s">
        <v>45</v>
      </c>
      <c r="D4746" s="71" t="s">
        <v>3</v>
      </c>
      <c r="E4746" s="70">
        <f>IF('Total Employment'!CV$54&lt;0,"N/A",'Total Employment'!CV$54)</f>
        <v>10787</v>
      </c>
      <c r="F4746" s="70" t="s">
        <v>422</v>
      </c>
      <c r="G4746" s="75" t="s">
        <v>422</v>
      </c>
    </row>
    <row r="4747" spans="1:7">
      <c r="A4747" s="71">
        <v>1993</v>
      </c>
      <c r="B4747" s="71" t="s">
        <v>298</v>
      </c>
      <c r="C4747" t="s">
        <v>46</v>
      </c>
      <c r="D4747" s="71" t="s">
        <v>3</v>
      </c>
      <c r="E4747" s="70">
        <f>IF('Total Employment'!CV$53&lt;0,"N/A",'Total Employment'!CV$53)</f>
        <v>205628</v>
      </c>
      <c r="F4747" s="70" t="s">
        <v>425</v>
      </c>
      <c r="G4747" s="75" t="s">
        <v>426</v>
      </c>
    </row>
    <row r="4748" spans="1:7">
      <c r="A4748" s="71">
        <v>1994</v>
      </c>
      <c r="B4748" s="71" t="s">
        <v>298</v>
      </c>
      <c r="C4748" t="s">
        <v>5</v>
      </c>
      <c r="D4748" s="71" t="s">
        <v>3</v>
      </c>
      <c r="E4748" s="70">
        <f>IF('Total Employment'!CQ$11&lt;0,"N/A",'Total Employment'!CQ$11)</f>
        <v>4693529</v>
      </c>
      <c r="F4748" s="70"/>
    </row>
    <row r="4749" spans="1:7">
      <c r="A4749" s="71">
        <v>1994</v>
      </c>
      <c r="B4749" s="71" t="s">
        <v>298</v>
      </c>
      <c r="C4749" t="s">
        <v>6</v>
      </c>
      <c r="D4749" s="71" t="s">
        <v>3</v>
      </c>
      <c r="E4749" s="70">
        <f>IF('Total Employment'!CQ$33&lt;0,"N/A",'Total Employment'!CQ$33)</f>
        <v>169253</v>
      </c>
      <c r="F4749" s="70" t="s">
        <v>425</v>
      </c>
      <c r="G4749" s="75" t="s">
        <v>426</v>
      </c>
    </row>
    <row r="4750" spans="1:7">
      <c r="A4750" s="71">
        <v>1994</v>
      </c>
      <c r="B4750" s="71" t="s">
        <v>298</v>
      </c>
      <c r="C4750" t="s">
        <v>7</v>
      </c>
      <c r="D4750" s="71" t="s">
        <v>3</v>
      </c>
      <c r="E4750" s="70">
        <f>IF('Total Employment'!CQ$37&lt;0,"N/A",'Total Employment'!CQ$37)</f>
        <v>52420</v>
      </c>
      <c r="F4750" s="70" t="s">
        <v>425</v>
      </c>
      <c r="G4750" s="75" t="s">
        <v>426</v>
      </c>
    </row>
    <row r="4751" spans="1:7">
      <c r="A4751" s="71">
        <v>1994</v>
      </c>
      <c r="B4751" s="71" t="s">
        <v>298</v>
      </c>
      <c r="C4751" t="s">
        <v>8</v>
      </c>
      <c r="D4751" s="71" t="s">
        <v>3</v>
      </c>
      <c r="E4751" s="70">
        <f>IF('Total Employment'!CQ$36&lt;0,"N/A",'Total Employment'!CQ$36)</f>
        <v>123088</v>
      </c>
      <c r="F4751" s="70" t="s">
        <v>427</v>
      </c>
      <c r="G4751" s="75" t="s">
        <v>428</v>
      </c>
    </row>
    <row r="4752" spans="1:7">
      <c r="A4752" s="71">
        <v>1994</v>
      </c>
      <c r="B4752" s="71" t="s">
        <v>298</v>
      </c>
      <c r="C4752" t="s">
        <v>9</v>
      </c>
      <c r="D4752" s="71" t="s">
        <v>3</v>
      </c>
      <c r="E4752" s="70">
        <f>IF('Total Employment'!CQ$13&lt;0,"N/A",'Total Employment'!CQ$13)</f>
        <v>0</v>
      </c>
      <c r="F4752" s="70" t="s">
        <v>429</v>
      </c>
      <c r="G4752" s="75" t="s">
        <v>422</v>
      </c>
    </row>
    <row r="4753" spans="1:7">
      <c r="A4753" s="71">
        <v>1994</v>
      </c>
      <c r="B4753" s="71" t="s">
        <v>298</v>
      </c>
      <c r="C4753" t="s">
        <v>10</v>
      </c>
      <c r="D4753" s="71" t="s">
        <v>3</v>
      </c>
      <c r="E4753" s="70">
        <f>IF('Total Employment'!CQ$46&lt;0,"N/A",'Total Employment'!CQ$46)</f>
        <v>87270</v>
      </c>
      <c r="F4753" s="70" t="s">
        <v>427</v>
      </c>
      <c r="G4753" s="75" t="s">
        <v>428</v>
      </c>
    </row>
    <row r="4754" spans="1:7">
      <c r="A4754" s="71">
        <v>1994</v>
      </c>
      <c r="B4754" s="71" t="s">
        <v>298</v>
      </c>
      <c r="C4754" t="s">
        <v>11</v>
      </c>
      <c r="D4754" s="71" t="s">
        <v>3</v>
      </c>
      <c r="E4754" s="70">
        <f>IF('Total Employment'!CQ$47&lt;0,"N/A",'Total Employment'!CQ$47)</f>
        <v>52732</v>
      </c>
      <c r="F4754" s="70" t="s">
        <v>427</v>
      </c>
      <c r="G4754" s="75" t="s">
        <v>428</v>
      </c>
    </row>
    <row r="4755" spans="1:7">
      <c r="A4755" s="71">
        <v>1994</v>
      </c>
      <c r="B4755" s="71" t="s">
        <v>298</v>
      </c>
      <c r="C4755" t="s">
        <v>13</v>
      </c>
      <c r="D4755" s="71" t="s">
        <v>3</v>
      </c>
      <c r="E4755" s="70">
        <f>IF(E4754="N/A","N/A",E4753-E4754)</f>
        <v>34538</v>
      </c>
      <c r="F4755" s="70" t="s">
        <v>427</v>
      </c>
      <c r="G4755" s="75" t="s">
        <v>428</v>
      </c>
    </row>
    <row r="4756" spans="1:7">
      <c r="A4756" s="71">
        <v>1994</v>
      </c>
      <c r="B4756" s="71" t="s">
        <v>298</v>
      </c>
      <c r="C4756" t="s">
        <v>14</v>
      </c>
      <c r="D4756" s="71" t="s">
        <v>3</v>
      </c>
      <c r="E4756" s="70">
        <f>IF('Total Employment'!CQ$34&lt;0,"N/A",'Total Employment'!CQ$34)</f>
        <v>0</v>
      </c>
      <c r="F4756" s="70" t="s">
        <v>427</v>
      </c>
      <c r="G4756" s="75" t="s">
        <v>444</v>
      </c>
    </row>
    <row r="4757" spans="1:7">
      <c r="A4757" s="71">
        <v>1994</v>
      </c>
      <c r="B4757" s="71" t="s">
        <v>298</v>
      </c>
      <c r="C4757" t="s">
        <v>15</v>
      </c>
      <c r="D4757" s="71" t="s">
        <v>3</v>
      </c>
      <c r="E4757" s="70">
        <f>IF('Total Employment'!CQ$35&lt;0,"N/A",'Total Employment'!CQ$35)</f>
        <v>0</v>
      </c>
      <c r="F4757" s="70" t="s">
        <v>427</v>
      </c>
      <c r="G4757" s="75" t="s">
        <v>444</v>
      </c>
    </row>
    <row r="4758" spans="1:7">
      <c r="A4758" s="71">
        <v>1994</v>
      </c>
      <c r="B4758" s="71" t="s">
        <v>298</v>
      </c>
      <c r="C4758" t="s">
        <v>16</v>
      </c>
      <c r="D4758" s="71" t="s">
        <v>3</v>
      </c>
      <c r="E4758" s="70">
        <f>IF(E4757="N/A","N/A",E4756-E4757)</f>
        <v>0</v>
      </c>
      <c r="F4758" s="70" t="s">
        <v>427</v>
      </c>
      <c r="G4758" s="75" t="s">
        <v>444</v>
      </c>
    </row>
    <row r="4759" spans="1:7">
      <c r="A4759" s="71">
        <v>1994</v>
      </c>
      <c r="B4759" s="71" t="s">
        <v>298</v>
      </c>
      <c r="C4759" t="s">
        <v>17</v>
      </c>
      <c r="D4759" s="71" t="s">
        <v>3</v>
      </c>
      <c r="E4759" s="70">
        <f>IF('Total Employment'!CQ$16&lt;0,"N/A",'Total Employment'!CQ$16)</f>
        <v>389094</v>
      </c>
      <c r="F4759" s="70" t="s">
        <v>427</v>
      </c>
      <c r="G4759" s="75" t="s">
        <v>428</v>
      </c>
    </row>
    <row r="4760" spans="1:7">
      <c r="A4760" s="71">
        <v>1994</v>
      </c>
      <c r="B4760" s="71" t="s">
        <v>298</v>
      </c>
      <c r="C4760" t="s">
        <v>18</v>
      </c>
      <c r="D4760" s="71" t="s">
        <v>3</v>
      </c>
      <c r="E4760" s="70">
        <f>IF('Total Employment'!CQ$41&lt;0,"N/A",'Total Employment'!CQ$41)</f>
        <v>262201</v>
      </c>
      <c r="F4760" s="70" t="s">
        <v>432</v>
      </c>
      <c r="G4760" s="75" t="s">
        <v>430</v>
      </c>
    </row>
    <row r="4761" spans="1:7">
      <c r="A4761" s="71">
        <v>1994</v>
      </c>
      <c r="B4761" s="71" t="s">
        <v>298</v>
      </c>
      <c r="C4761" t="s">
        <v>19</v>
      </c>
      <c r="D4761" s="71" t="s">
        <v>3</v>
      </c>
      <c r="E4761" s="70">
        <f>IF('Total Employment'!CQ$15&lt;0,"N/A",'Total Employment'!CQ$15)</f>
        <v>2883</v>
      </c>
      <c r="F4761" s="70" t="s">
        <v>442</v>
      </c>
      <c r="G4761" s="75" t="s">
        <v>62</v>
      </c>
    </row>
    <row r="4762" spans="1:7">
      <c r="A4762" s="71">
        <v>1994</v>
      </c>
      <c r="B4762" s="71" t="s">
        <v>298</v>
      </c>
      <c r="C4762" t="s">
        <v>20</v>
      </c>
      <c r="D4762" s="71" t="s">
        <v>3</v>
      </c>
      <c r="E4762" s="70">
        <f>IF('Total Employment'!CQ$52&lt;0,"N/A",'Total Employment'!CQ$52)</f>
        <v>4779</v>
      </c>
      <c r="F4762" s="70" t="s">
        <v>442</v>
      </c>
      <c r="G4762" s="75" t="s">
        <v>445</v>
      </c>
    </row>
    <row r="4763" spans="1:7">
      <c r="A4763" s="71">
        <v>1994</v>
      </c>
      <c r="B4763" s="71" t="s">
        <v>298</v>
      </c>
      <c r="C4763" t="s">
        <v>21</v>
      </c>
      <c r="D4763" s="71" t="s">
        <v>3</v>
      </c>
      <c r="E4763" s="70">
        <f>IF('Total Employment'!CQ$48&lt;0,"N/A",'Total Employment'!CQ$48)</f>
        <v>231090</v>
      </c>
      <c r="F4763" s="70" t="s">
        <v>434</v>
      </c>
      <c r="G4763" s="75" t="s">
        <v>422</v>
      </c>
    </row>
    <row r="4764" spans="1:7">
      <c r="A4764" s="71">
        <v>1994</v>
      </c>
      <c r="B4764" s="71" t="s">
        <v>298</v>
      </c>
      <c r="C4764" t="s">
        <v>421</v>
      </c>
      <c r="D4764" s="71" t="s">
        <v>3</v>
      </c>
      <c r="E4764" s="70">
        <f>IF('Total Employment'!CQ$38&lt;0,"N/A",'Total Employment'!CQ$38)</f>
        <v>696319</v>
      </c>
      <c r="F4764" s="70" t="s">
        <v>427</v>
      </c>
      <c r="G4764" s="75" t="s">
        <v>433</v>
      </c>
    </row>
    <row r="4765" spans="1:7">
      <c r="A4765" s="71">
        <v>1994</v>
      </c>
      <c r="B4765" s="71" t="s">
        <v>298</v>
      </c>
      <c r="C4765" t="s">
        <v>22</v>
      </c>
      <c r="D4765" s="71" t="s">
        <v>3</v>
      </c>
      <c r="E4765" s="70">
        <f>IF('Total Employment'!CQ$39&lt;0,"N/A",'Total Employment'!CQ$39)</f>
        <v>164432</v>
      </c>
      <c r="F4765" s="70" t="s">
        <v>427</v>
      </c>
      <c r="G4765" s="75" t="s">
        <v>433</v>
      </c>
    </row>
    <row r="4766" spans="1:7">
      <c r="A4766" s="71">
        <v>1994</v>
      </c>
      <c r="B4766" s="71" t="s">
        <v>298</v>
      </c>
      <c r="C4766" t="s">
        <v>23</v>
      </c>
      <c r="D4766" s="71" t="s">
        <v>3</v>
      </c>
      <c r="E4766" s="70">
        <f>IF('Total Employment'!CQ$40&lt;0,"N/A",'Total Employment'!CQ$40)</f>
        <v>531887</v>
      </c>
      <c r="F4766" s="70" t="s">
        <v>442</v>
      </c>
      <c r="G4766" s="75" t="s">
        <v>23</v>
      </c>
    </row>
    <row r="4767" spans="1:7">
      <c r="A4767" s="71">
        <v>1994</v>
      </c>
      <c r="B4767" s="71" t="s">
        <v>298</v>
      </c>
      <c r="C4767" t="s">
        <v>24</v>
      </c>
      <c r="D4767" s="71" t="s">
        <v>3</v>
      </c>
      <c r="E4767" s="70">
        <f>IF('Total Employment'!CQ$32&lt;0,"N/A",'Total Employment'!CQ$32)</f>
        <v>98832</v>
      </c>
      <c r="F4767" s="70" t="s">
        <v>446</v>
      </c>
      <c r="G4767" s="75" t="s">
        <v>422</v>
      </c>
    </row>
    <row r="4768" spans="1:7">
      <c r="A4768" s="71">
        <v>1994</v>
      </c>
      <c r="B4768" s="71" t="s">
        <v>298</v>
      </c>
      <c r="C4768" t="s">
        <v>25</v>
      </c>
      <c r="D4768" s="71" t="s">
        <v>3</v>
      </c>
      <c r="E4768" s="70">
        <f>IF('Total Employment'!CQ$42&lt;0,"N/A",'Total Employment'!CQ$42)</f>
        <v>0</v>
      </c>
      <c r="F4768" s="70" t="s">
        <v>434</v>
      </c>
      <c r="G4768" s="75" t="s">
        <v>437</v>
      </c>
    </row>
    <row r="4769" spans="1:7">
      <c r="A4769" s="71">
        <v>1994</v>
      </c>
      <c r="B4769" s="71" t="s">
        <v>298</v>
      </c>
      <c r="C4769" t="s">
        <v>26</v>
      </c>
      <c r="D4769" s="71" t="s">
        <v>3</v>
      </c>
      <c r="E4769" s="70">
        <f>IF('Total Employment'!CQ$45&lt;0,"N/A",'Total Employment'!CQ$45)</f>
        <v>46498</v>
      </c>
      <c r="F4769" s="70" t="s">
        <v>427</v>
      </c>
      <c r="G4769" s="75" t="s">
        <v>69</v>
      </c>
    </row>
    <row r="4770" spans="1:7">
      <c r="A4770" s="71">
        <v>1994</v>
      </c>
      <c r="B4770" s="71" t="s">
        <v>298</v>
      </c>
      <c r="C4770" t="s">
        <v>27</v>
      </c>
      <c r="D4770" s="71" t="s">
        <v>3</v>
      </c>
      <c r="E4770" s="70">
        <f>IF('Total Employment'!CQ$44&lt;0,"N/A",'Total Employment'!CQ$44)</f>
        <v>167976</v>
      </c>
      <c r="F4770" s="70" t="s">
        <v>427</v>
      </c>
      <c r="G4770" s="75" t="s">
        <v>69</v>
      </c>
    </row>
    <row r="4771" spans="1:7">
      <c r="A4771" s="71">
        <v>1994</v>
      </c>
      <c r="B4771" s="71" t="s">
        <v>298</v>
      </c>
      <c r="C4771" t="s">
        <v>28</v>
      </c>
      <c r="D4771" s="71" t="s">
        <v>3</v>
      </c>
      <c r="E4771" s="70">
        <f>IF('Total Employment'!CQ$51&lt;0,"N/A",'Total Employment'!CQ$51)</f>
        <v>1058</v>
      </c>
      <c r="F4771" s="70" t="s">
        <v>442</v>
      </c>
      <c r="G4771" s="73" t="s">
        <v>447</v>
      </c>
    </row>
    <row r="4772" spans="1:7">
      <c r="A4772" s="71">
        <v>1994</v>
      </c>
      <c r="B4772" s="71" t="s">
        <v>298</v>
      </c>
      <c r="C4772" t="s">
        <v>29</v>
      </c>
      <c r="D4772" s="71" t="s">
        <v>3</v>
      </c>
      <c r="E4772" s="70">
        <f>IF('Total Employment'!CQ$50&lt;0,"N/A",'Total Employment'!CQ$50)</f>
        <v>1378</v>
      </c>
      <c r="F4772" s="70" t="s">
        <v>442</v>
      </c>
      <c r="G4772" s="73" t="s">
        <v>447</v>
      </c>
    </row>
    <row r="4773" spans="1:7">
      <c r="A4773" s="71">
        <v>1994</v>
      </c>
      <c r="B4773" s="71" t="s">
        <v>298</v>
      </c>
      <c r="C4773" t="s">
        <v>30</v>
      </c>
      <c r="D4773" s="71" t="s">
        <v>3</v>
      </c>
      <c r="E4773" s="70">
        <f>IF('Total Employment'!CQ$56&lt;0,"N/A",'Total Employment'!CQ$56)</f>
        <v>939</v>
      </c>
      <c r="F4773" s="70" t="s">
        <v>442</v>
      </c>
      <c r="G4773" s="76" t="s">
        <v>448</v>
      </c>
    </row>
    <row r="4774" spans="1:7">
      <c r="A4774" s="71">
        <v>1994</v>
      </c>
      <c r="B4774" s="71" t="s">
        <v>298</v>
      </c>
      <c r="C4774" t="s">
        <v>31</v>
      </c>
      <c r="D4774" s="71" t="s">
        <v>3</v>
      </c>
      <c r="E4774" s="70">
        <f>IF('Total Employment'!CQ$57&lt;0,"N/A",'Total Employment'!CQ$57)</f>
        <v>5900</v>
      </c>
      <c r="F4774" s="70" t="s">
        <v>442</v>
      </c>
      <c r="G4774" s="76" t="s">
        <v>449</v>
      </c>
    </row>
    <row r="4775" spans="1:7">
      <c r="A4775" s="71">
        <v>1994</v>
      </c>
      <c r="B4775" s="71" t="s">
        <v>298</v>
      </c>
      <c r="C4775" t="s">
        <v>32</v>
      </c>
      <c r="D4775" s="71" t="s">
        <v>3</v>
      </c>
      <c r="E4775" s="70">
        <f>IF('Total Employment'!CQ$58&lt;0,"N/A",'Total Employment'!CQ$58)</f>
        <v>0</v>
      </c>
      <c r="F4775" s="70" t="s">
        <v>442</v>
      </c>
      <c r="G4775" s="76" t="s">
        <v>449</v>
      </c>
    </row>
    <row r="4776" spans="1:7">
      <c r="A4776" s="71">
        <v>1994</v>
      </c>
      <c r="B4776" s="71" t="s">
        <v>298</v>
      </c>
      <c r="C4776" t="s">
        <v>33</v>
      </c>
      <c r="D4776" s="71" t="s">
        <v>3</v>
      </c>
      <c r="E4776" s="70">
        <f>IF('Total Employment'!CQ$59&lt;0,"N/A",'Total Employment'!CQ$59)</f>
        <v>20920</v>
      </c>
      <c r="F4776" s="70" t="s">
        <v>442</v>
      </c>
      <c r="G4776" s="76" t="s">
        <v>33</v>
      </c>
    </row>
    <row r="4777" spans="1:7">
      <c r="A4777" s="71">
        <v>1994</v>
      </c>
      <c r="B4777" s="71" t="s">
        <v>298</v>
      </c>
      <c r="C4777" t="s">
        <v>34</v>
      </c>
      <c r="D4777" s="71" t="s">
        <v>3</v>
      </c>
      <c r="E4777" s="70">
        <f>IF('Total Employment'!CQ$17&lt;0,"N/A",'Total Employment'!CQ$17)</f>
        <v>2114726</v>
      </c>
      <c r="F4777" s="70" t="s">
        <v>422</v>
      </c>
      <c r="G4777" s="76" t="s">
        <v>422</v>
      </c>
    </row>
    <row r="4778" spans="1:7">
      <c r="A4778" s="71">
        <v>1994</v>
      </c>
      <c r="B4778" s="71" t="s">
        <v>298</v>
      </c>
      <c r="C4778" t="s">
        <v>35</v>
      </c>
      <c r="D4778" s="71" t="s">
        <v>3</v>
      </c>
      <c r="E4778" s="70">
        <f>IF('Total Employment'!CQ$18&lt;0,"N/A",'Total Employment'!CQ$18)</f>
        <v>40394</v>
      </c>
      <c r="F4778" s="70" t="s">
        <v>432</v>
      </c>
      <c r="G4778" s="75" t="s">
        <v>439</v>
      </c>
    </row>
    <row r="4779" spans="1:7">
      <c r="A4779" s="71">
        <v>1994</v>
      </c>
      <c r="B4779" s="71" t="s">
        <v>298</v>
      </c>
      <c r="C4779" t="s">
        <v>36</v>
      </c>
      <c r="D4779" s="71" t="s">
        <v>3</v>
      </c>
      <c r="E4779" s="70">
        <f>IF('Total Employment'!CQ$19&lt;0,"N/A",'Total Employment'!CQ$19)</f>
        <v>25654</v>
      </c>
      <c r="F4779" s="70" t="s">
        <v>432</v>
      </c>
      <c r="G4779" s="75" t="s">
        <v>439</v>
      </c>
    </row>
    <row r="4780" spans="1:7">
      <c r="A4780" s="71">
        <v>1994</v>
      </c>
      <c r="B4780" s="71" t="s">
        <v>298</v>
      </c>
      <c r="C4780" t="s">
        <v>37</v>
      </c>
      <c r="D4780" s="71" t="s">
        <v>3</v>
      </c>
      <c r="E4780" s="70">
        <f>IF('Total Employment'!CQ$20&lt;0,"N/A",'Total Employment'!CQ$20)</f>
        <v>14740</v>
      </c>
      <c r="F4780" s="70" t="s">
        <v>432</v>
      </c>
      <c r="G4780" s="75" t="s">
        <v>439</v>
      </c>
    </row>
    <row r="4781" spans="1:7">
      <c r="A4781" s="71">
        <v>1994</v>
      </c>
      <c r="B4781" s="71" t="s">
        <v>298</v>
      </c>
      <c r="C4781" t="s">
        <v>38</v>
      </c>
      <c r="D4781" s="71" t="s">
        <v>3</v>
      </c>
      <c r="E4781" s="70">
        <f>IF('Total Employment'!CQ$28&lt;0,"N/A",'Total Employment'!CQ$28)</f>
        <v>1965909</v>
      </c>
      <c r="F4781" s="70" t="s">
        <v>432</v>
      </c>
      <c r="G4781" s="75" t="s">
        <v>440</v>
      </c>
    </row>
    <row r="4782" spans="1:7">
      <c r="A4782" s="71">
        <v>1994</v>
      </c>
      <c r="B4782" s="71" t="s">
        <v>298</v>
      </c>
      <c r="C4782" t="s">
        <v>39</v>
      </c>
      <c r="D4782" s="71" t="s">
        <v>3</v>
      </c>
      <c r="E4782" s="70">
        <f>IF('Total Employment'!CQ$29&lt;0,"N/A",'Total Employment'!CQ$29)</f>
        <v>632592</v>
      </c>
      <c r="F4782" s="70" t="s">
        <v>432</v>
      </c>
      <c r="G4782" s="75" t="s">
        <v>440</v>
      </c>
    </row>
    <row r="4783" spans="1:7">
      <c r="A4783" s="71">
        <v>1994</v>
      </c>
      <c r="B4783" s="71" t="s">
        <v>298</v>
      </c>
      <c r="C4783" t="s">
        <v>40</v>
      </c>
      <c r="D4783" s="71" t="s">
        <v>3</v>
      </c>
      <c r="E4783" s="70">
        <f>IF('Total Employment'!CQ$30&lt;0,"N/A",'Total Employment'!CQ$30)</f>
        <v>1333317</v>
      </c>
      <c r="F4783" s="70" t="s">
        <v>432</v>
      </c>
      <c r="G4783" s="75" t="s">
        <v>440</v>
      </c>
    </row>
    <row r="4784" spans="1:7">
      <c r="A4784" s="71">
        <v>1994</v>
      </c>
      <c r="B4784" s="71" t="s">
        <v>298</v>
      </c>
      <c r="C4784" t="s">
        <v>208</v>
      </c>
      <c r="D4784" s="71" t="s">
        <v>3</v>
      </c>
      <c r="E4784" s="70">
        <f>IF('Total Employment'!CQ$31&lt;0,"N/A",'Total Employment'!CQ$31)</f>
        <v>108423</v>
      </c>
      <c r="F4784" s="70" t="s">
        <v>432</v>
      </c>
      <c r="G4784" s="75" t="s">
        <v>441</v>
      </c>
    </row>
    <row r="4785" spans="1:7">
      <c r="A4785" s="71">
        <v>1994</v>
      </c>
      <c r="B4785" s="71" t="s">
        <v>298</v>
      </c>
      <c r="C4785" t="s">
        <v>42</v>
      </c>
      <c r="D4785" s="71" t="s">
        <v>3</v>
      </c>
      <c r="E4785" s="70">
        <f>IF('Total Employment'!CQ$43&lt;0,"N/A",'Total Employment'!CQ$43)</f>
        <v>795</v>
      </c>
      <c r="F4785" s="70" t="s">
        <v>432</v>
      </c>
      <c r="G4785" s="75" t="s">
        <v>237</v>
      </c>
    </row>
    <row r="4786" spans="1:7">
      <c r="A4786" s="71">
        <v>1994</v>
      </c>
      <c r="B4786" s="71" t="s">
        <v>298</v>
      </c>
      <c r="C4786" t="s">
        <v>43</v>
      </c>
      <c r="D4786" s="71" t="s">
        <v>3</v>
      </c>
      <c r="E4786" s="70">
        <f>IF('Total Employment'!CQ$12&lt;0,"N/A",'Total Employment'!CQ$12)</f>
        <v>0</v>
      </c>
      <c r="F4786" s="70" t="s">
        <v>432</v>
      </c>
      <c r="G4786" s="75" t="s">
        <v>438</v>
      </c>
    </row>
    <row r="4787" spans="1:7">
      <c r="A4787" s="71">
        <v>1994</v>
      </c>
      <c r="B4787" s="71" t="s">
        <v>298</v>
      </c>
      <c r="C4787" t="s">
        <v>44</v>
      </c>
      <c r="D4787" s="71" t="s">
        <v>3</v>
      </c>
      <c r="E4787" s="70">
        <f>IF('Total Employment'!CQ$14&lt;0,"N/A",'Total Employment'!CQ$14)</f>
        <v>0</v>
      </c>
      <c r="F4787" s="70" t="s">
        <v>442</v>
      </c>
      <c r="G4787" s="75" t="s">
        <v>71</v>
      </c>
    </row>
    <row r="4788" spans="1:7">
      <c r="A4788" s="71">
        <v>1994</v>
      </c>
      <c r="B4788" s="71" t="s">
        <v>298</v>
      </c>
      <c r="C4788" t="s">
        <v>45</v>
      </c>
      <c r="D4788" s="71" t="s">
        <v>3</v>
      </c>
      <c r="E4788" s="70">
        <f>IF('Total Employment'!CQ$54&lt;0,"N/A",'Total Employment'!CQ$54)</f>
        <v>10458</v>
      </c>
      <c r="F4788" s="70" t="s">
        <v>422</v>
      </c>
      <c r="G4788" s="75" t="s">
        <v>422</v>
      </c>
    </row>
    <row r="4789" spans="1:7">
      <c r="A4789" s="71">
        <v>1994</v>
      </c>
      <c r="B4789" s="71" t="s">
        <v>298</v>
      </c>
      <c r="C4789" t="s">
        <v>46</v>
      </c>
      <c r="D4789" s="71" t="s">
        <v>3</v>
      </c>
      <c r="E4789" s="70">
        <f>IF('Total Employment'!CQ$53&lt;0,"N/A",'Total Employment'!CQ$53)</f>
        <v>205652</v>
      </c>
      <c r="F4789" s="70" t="s">
        <v>425</v>
      </c>
      <c r="G4789" s="75" t="s">
        <v>426</v>
      </c>
    </row>
    <row r="4790" spans="1:7">
      <c r="A4790" s="71">
        <v>1995</v>
      </c>
      <c r="B4790" s="71" t="s">
        <v>298</v>
      </c>
      <c r="C4790" t="s">
        <v>5</v>
      </c>
      <c r="D4790" s="71" t="s">
        <v>3</v>
      </c>
      <c r="E4790" s="70">
        <f>IF('Total Employment'!CL$11&lt;0,"N/A",'Total Employment'!CL$11)</f>
        <v>4719324</v>
      </c>
      <c r="F4790" s="70"/>
    </row>
    <row r="4791" spans="1:7">
      <c r="A4791" s="71">
        <v>1995</v>
      </c>
      <c r="B4791" s="71" t="s">
        <v>298</v>
      </c>
      <c r="C4791" t="s">
        <v>6</v>
      </c>
      <c r="D4791" s="71" t="s">
        <v>3</v>
      </c>
      <c r="E4791" s="70">
        <f>IF('Total Employment'!CL$33&lt;0,"N/A",'Total Employment'!CL$33)</f>
        <v>168166</v>
      </c>
      <c r="F4791" s="70" t="s">
        <v>425</v>
      </c>
      <c r="G4791" s="75" t="s">
        <v>426</v>
      </c>
    </row>
    <row r="4792" spans="1:7">
      <c r="A4792" s="71">
        <v>1995</v>
      </c>
      <c r="B4792" s="71" t="s">
        <v>298</v>
      </c>
      <c r="C4792" t="s">
        <v>7</v>
      </c>
      <c r="D4792" s="71" t="s">
        <v>3</v>
      </c>
      <c r="E4792" s="70">
        <f>IF('Total Employment'!CL$37&lt;0,"N/A",'Total Employment'!CL$37)</f>
        <v>53323</v>
      </c>
      <c r="F4792" s="70" t="s">
        <v>425</v>
      </c>
      <c r="G4792" s="75" t="s">
        <v>426</v>
      </c>
    </row>
    <row r="4793" spans="1:7">
      <c r="A4793" s="71">
        <v>1995</v>
      </c>
      <c r="B4793" s="71" t="s">
        <v>298</v>
      </c>
      <c r="C4793" t="s">
        <v>8</v>
      </c>
      <c r="D4793" s="71" t="s">
        <v>3</v>
      </c>
      <c r="E4793" s="70">
        <f>IF('Total Employment'!CL$36&lt;0,"N/A",'Total Employment'!CL$36)</f>
        <v>130169</v>
      </c>
      <c r="F4793" s="70" t="s">
        <v>427</v>
      </c>
      <c r="G4793" s="75" t="s">
        <v>428</v>
      </c>
    </row>
    <row r="4794" spans="1:7">
      <c r="A4794" s="71">
        <v>1995</v>
      </c>
      <c r="B4794" s="71" t="s">
        <v>298</v>
      </c>
      <c r="C4794" t="s">
        <v>9</v>
      </c>
      <c r="D4794" s="71" t="s">
        <v>3</v>
      </c>
      <c r="E4794" s="70">
        <f>IF('Total Employment'!CL$13&lt;0,"N/A",'Total Employment'!CL$13)</f>
        <v>0</v>
      </c>
      <c r="F4794" s="70" t="s">
        <v>429</v>
      </c>
      <c r="G4794" s="75" t="s">
        <v>422</v>
      </c>
    </row>
    <row r="4795" spans="1:7">
      <c r="A4795" s="71">
        <v>1995</v>
      </c>
      <c r="B4795" s="71" t="s">
        <v>298</v>
      </c>
      <c r="C4795" t="s">
        <v>10</v>
      </c>
      <c r="D4795" s="71" t="s">
        <v>3</v>
      </c>
      <c r="E4795" s="70">
        <f>IF('Total Employment'!CL$46&lt;0,"N/A",'Total Employment'!CL$46)</f>
        <v>91252</v>
      </c>
      <c r="F4795" s="70" t="s">
        <v>427</v>
      </c>
      <c r="G4795" s="75" t="s">
        <v>428</v>
      </c>
    </row>
    <row r="4796" spans="1:7">
      <c r="A4796" s="71">
        <v>1995</v>
      </c>
      <c r="B4796" s="71" t="s">
        <v>298</v>
      </c>
      <c r="C4796" t="s">
        <v>11</v>
      </c>
      <c r="D4796" s="71" t="s">
        <v>3</v>
      </c>
      <c r="E4796" s="70">
        <f>IF('Total Employment'!CL$47&lt;0,"N/A",'Total Employment'!CL$47)</f>
        <v>55081</v>
      </c>
      <c r="F4796" s="70" t="s">
        <v>427</v>
      </c>
      <c r="G4796" s="75" t="s">
        <v>428</v>
      </c>
    </row>
    <row r="4797" spans="1:7">
      <c r="A4797" s="71">
        <v>1995</v>
      </c>
      <c r="B4797" s="71" t="s">
        <v>298</v>
      </c>
      <c r="C4797" t="s">
        <v>13</v>
      </c>
      <c r="D4797" s="71" t="s">
        <v>3</v>
      </c>
      <c r="E4797" s="70">
        <f>IF(E4796="N/A","N/A",E4795-E4796)</f>
        <v>36171</v>
      </c>
      <c r="F4797" s="70" t="s">
        <v>427</v>
      </c>
      <c r="G4797" s="75" t="s">
        <v>428</v>
      </c>
    </row>
    <row r="4798" spans="1:7">
      <c r="A4798" s="71">
        <v>1995</v>
      </c>
      <c r="B4798" s="71" t="s">
        <v>298</v>
      </c>
      <c r="C4798" t="s">
        <v>14</v>
      </c>
      <c r="D4798" s="71" t="s">
        <v>3</v>
      </c>
      <c r="E4798" s="70">
        <f>IF('Total Employment'!CL$34&lt;0,"N/A",'Total Employment'!CL$34)</f>
        <v>0</v>
      </c>
      <c r="F4798" s="70" t="s">
        <v>427</v>
      </c>
      <c r="G4798" s="75" t="s">
        <v>444</v>
      </c>
    </row>
    <row r="4799" spans="1:7">
      <c r="A4799" s="71">
        <v>1995</v>
      </c>
      <c r="B4799" s="71" t="s">
        <v>298</v>
      </c>
      <c r="C4799" t="s">
        <v>15</v>
      </c>
      <c r="D4799" s="71" t="s">
        <v>3</v>
      </c>
      <c r="E4799" s="70">
        <f>IF('Total Employment'!CL$35&lt;0,"N/A",'Total Employment'!CL$35)</f>
        <v>0</v>
      </c>
      <c r="F4799" s="70" t="s">
        <v>427</v>
      </c>
      <c r="G4799" s="75" t="s">
        <v>444</v>
      </c>
    </row>
    <row r="4800" spans="1:7">
      <c r="A4800" s="71">
        <v>1995</v>
      </c>
      <c r="B4800" s="71" t="s">
        <v>298</v>
      </c>
      <c r="C4800" t="s">
        <v>16</v>
      </c>
      <c r="D4800" s="71" t="s">
        <v>3</v>
      </c>
      <c r="E4800" s="70">
        <f>IF(E4799="N/A","N/A",E4798-E4799)</f>
        <v>0</v>
      </c>
      <c r="F4800" s="70" t="s">
        <v>427</v>
      </c>
      <c r="G4800" s="75" t="s">
        <v>444</v>
      </c>
    </row>
    <row r="4801" spans="1:7">
      <c r="A4801" s="71">
        <v>1995</v>
      </c>
      <c r="B4801" s="71" t="s">
        <v>298</v>
      </c>
      <c r="C4801" t="s">
        <v>17</v>
      </c>
      <c r="D4801" s="71" t="s">
        <v>3</v>
      </c>
      <c r="E4801" s="70">
        <f>IF('Total Employment'!CL$16&lt;0,"N/A",'Total Employment'!CL$16)</f>
        <v>413271</v>
      </c>
      <c r="F4801" s="70" t="s">
        <v>427</v>
      </c>
      <c r="G4801" s="75" t="s">
        <v>428</v>
      </c>
    </row>
    <row r="4802" spans="1:7">
      <c r="A4802" s="71">
        <v>1995</v>
      </c>
      <c r="B4802" s="71" t="s">
        <v>298</v>
      </c>
      <c r="C4802" t="s">
        <v>18</v>
      </c>
      <c r="D4802" s="71" t="s">
        <v>3</v>
      </c>
      <c r="E4802" s="70">
        <f>IF('Total Employment'!CL$41&lt;0,"N/A",'Total Employment'!CL$41)</f>
        <v>257341</v>
      </c>
      <c r="F4802" s="70" t="s">
        <v>432</v>
      </c>
      <c r="G4802" s="75" t="s">
        <v>430</v>
      </c>
    </row>
    <row r="4803" spans="1:7">
      <c r="A4803" s="71">
        <v>1995</v>
      </c>
      <c r="B4803" s="71" t="s">
        <v>298</v>
      </c>
      <c r="C4803" t="s">
        <v>19</v>
      </c>
      <c r="D4803" s="71" t="s">
        <v>3</v>
      </c>
      <c r="E4803" s="70">
        <f>IF('Total Employment'!CL$15&lt;0,"N/A",'Total Employment'!CL$15)</f>
        <v>2787</v>
      </c>
      <c r="F4803" s="70" t="s">
        <v>442</v>
      </c>
      <c r="G4803" s="75" t="s">
        <v>62</v>
      </c>
    </row>
    <row r="4804" spans="1:7">
      <c r="A4804" s="71">
        <v>1995</v>
      </c>
      <c r="B4804" s="71" t="s">
        <v>298</v>
      </c>
      <c r="C4804" t="s">
        <v>20</v>
      </c>
      <c r="D4804" s="71" t="s">
        <v>3</v>
      </c>
      <c r="E4804" s="70">
        <f>IF('Total Employment'!CL$52&lt;0,"N/A",'Total Employment'!CL$52)</f>
        <v>4747</v>
      </c>
      <c r="F4804" s="70" t="s">
        <v>442</v>
      </c>
      <c r="G4804" s="75" t="s">
        <v>445</v>
      </c>
    </row>
    <row r="4805" spans="1:7">
      <c r="A4805" s="71">
        <v>1995</v>
      </c>
      <c r="B4805" s="71" t="s">
        <v>298</v>
      </c>
      <c r="C4805" t="s">
        <v>21</v>
      </c>
      <c r="D4805" s="71" t="s">
        <v>3</v>
      </c>
      <c r="E4805" s="70">
        <f>IF('Total Employment'!CL$48&lt;0,"N/A",'Total Employment'!CL$48)</f>
        <v>230276</v>
      </c>
      <c r="F4805" s="70" t="s">
        <v>434</v>
      </c>
      <c r="G4805" s="75" t="s">
        <v>422</v>
      </c>
    </row>
    <row r="4806" spans="1:7">
      <c r="A4806" s="71">
        <v>1995</v>
      </c>
      <c r="B4806" s="71" t="s">
        <v>298</v>
      </c>
      <c r="C4806" t="s">
        <v>421</v>
      </c>
      <c r="D4806" s="71" t="s">
        <v>3</v>
      </c>
      <c r="E4806" s="70">
        <f>IF('Total Employment'!CL$38&lt;0,"N/A",'Total Employment'!CL$38)</f>
        <v>687526</v>
      </c>
      <c r="F4806" s="70" t="s">
        <v>427</v>
      </c>
      <c r="G4806" s="75" t="s">
        <v>433</v>
      </c>
    </row>
    <row r="4807" spans="1:7">
      <c r="A4807" s="71">
        <v>1995</v>
      </c>
      <c r="B4807" s="71" t="s">
        <v>298</v>
      </c>
      <c r="C4807" t="s">
        <v>22</v>
      </c>
      <c r="D4807" s="71" t="s">
        <v>3</v>
      </c>
      <c r="E4807" s="70">
        <f>IF('Total Employment'!CL$39&lt;0,"N/A",'Total Employment'!CL$39)</f>
        <v>165788</v>
      </c>
      <c r="F4807" s="70" t="s">
        <v>427</v>
      </c>
      <c r="G4807" s="75" t="s">
        <v>433</v>
      </c>
    </row>
    <row r="4808" spans="1:7">
      <c r="A4808" s="71">
        <v>1995</v>
      </c>
      <c r="B4808" s="71" t="s">
        <v>298</v>
      </c>
      <c r="C4808" t="s">
        <v>23</v>
      </c>
      <c r="D4808" s="71" t="s">
        <v>3</v>
      </c>
      <c r="E4808" s="70">
        <f>IF('Total Employment'!CL$40&lt;0,"N/A",'Total Employment'!CL$40)</f>
        <v>521738</v>
      </c>
      <c r="F4808" s="70" t="s">
        <v>442</v>
      </c>
      <c r="G4808" s="75" t="s">
        <v>23</v>
      </c>
    </row>
    <row r="4809" spans="1:7">
      <c r="A4809" s="71">
        <v>1995</v>
      </c>
      <c r="B4809" s="71" t="s">
        <v>298</v>
      </c>
      <c r="C4809" t="s">
        <v>24</v>
      </c>
      <c r="D4809" s="71" t="s">
        <v>3</v>
      </c>
      <c r="E4809" s="70">
        <f>IF('Total Employment'!CL$32&lt;0,"N/A",'Total Employment'!CL$32)</f>
        <v>98267</v>
      </c>
      <c r="F4809" s="70" t="s">
        <v>446</v>
      </c>
      <c r="G4809" s="75" t="s">
        <v>422</v>
      </c>
    </row>
    <row r="4810" spans="1:7">
      <c r="A4810" s="71">
        <v>1995</v>
      </c>
      <c r="B4810" s="71" t="s">
        <v>298</v>
      </c>
      <c r="C4810" t="s">
        <v>25</v>
      </c>
      <c r="D4810" s="71" t="s">
        <v>3</v>
      </c>
      <c r="E4810" s="70">
        <f>IF('Total Employment'!CL$42&lt;0,"N/A",'Total Employment'!CL$42)</f>
        <v>0</v>
      </c>
      <c r="F4810" s="70" t="s">
        <v>434</v>
      </c>
      <c r="G4810" s="75" t="s">
        <v>437</v>
      </c>
    </row>
    <row r="4811" spans="1:7">
      <c r="A4811" s="71">
        <v>1995</v>
      </c>
      <c r="B4811" s="71" t="s">
        <v>298</v>
      </c>
      <c r="C4811" t="s">
        <v>26</v>
      </c>
      <c r="D4811" s="71" t="s">
        <v>3</v>
      </c>
      <c r="E4811" s="70">
        <f>IF('Total Employment'!CL$45&lt;0,"N/A",'Total Employment'!CL$45)</f>
        <v>46694</v>
      </c>
      <c r="F4811" s="70" t="s">
        <v>427</v>
      </c>
      <c r="G4811" s="75" t="s">
        <v>69</v>
      </c>
    </row>
    <row r="4812" spans="1:7">
      <c r="A4812" s="71">
        <v>1995</v>
      </c>
      <c r="B4812" s="71" t="s">
        <v>298</v>
      </c>
      <c r="C4812" t="s">
        <v>27</v>
      </c>
      <c r="D4812" s="71" t="s">
        <v>3</v>
      </c>
      <c r="E4812" s="70">
        <f>IF('Total Employment'!CL$44&lt;0,"N/A",'Total Employment'!CL$44)</f>
        <v>167838</v>
      </c>
      <c r="F4812" s="70" t="s">
        <v>427</v>
      </c>
      <c r="G4812" s="75" t="s">
        <v>69</v>
      </c>
    </row>
    <row r="4813" spans="1:7">
      <c r="A4813" s="71">
        <v>1995</v>
      </c>
      <c r="B4813" s="71" t="s">
        <v>298</v>
      </c>
      <c r="C4813" t="s">
        <v>28</v>
      </c>
      <c r="D4813" s="71" t="s">
        <v>3</v>
      </c>
      <c r="E4813" s="70">
        <f>IF('Total Employment'!CL$51&lt;0,"N/A",'Total Employment'!CL$51)</f>
        <v>1568</v>
      </c>
      <c r="F4813" s="70" t="s">
        <v>442</v>
      </c>
      <c r="G4813" s="73" t="s">
        <v>447</v>
      </c>
    </row>
    <row r="4814" spans="1:7">
      <c r="A4814" s="71">
        <v>1995</v>
      </c>
      <c r="B4814" s="71" t="s">
        <v>298</v>
      </c>
      <c r="C4814" t="s">
        <v>29</v>
      </c>
      <c r="D4814" s="71" t="s">
        <v>3</v>
      </c>
      <c r="E4814" s="70">
        <f>IF('Total Employment'!CL$50&lt;0,"N/A",'Total Employment'!CL$50)</f>
        <v>1384</v>
      </c>
      <c r="F4814" s="70" t="s">
        <v>442</v>
      </c>
      <c r="G4814" s="73" t="s">
        <v>447</v>
      </c>
    </row>
    <row r="4815" spans="1:7">
      <c r="A4815" s="71">
        <v>1995</v>
      </c>
      <c r="B4815" s="71" t="s">
        <v>298</v>
      </c>
      <c r="C4815" t="s">
        <v>30</v>
      </c>
      <c r="D4815" s="71" t="s">
        <v>3</v>
      </c>
      <c r="E4815" s="70">
        <f>IF('Total Employment'!CL$56&lt;0,"N/A",'Total Employment'!CL$56)</f>
        <v>937</v>
      </c>
      <c r="F4815" s="70" t="s">
        <v>442</v>
      </c>
      <c r="G4815" s="76" t="s">
        <v>448</v>
      </c>
    </row>
    <row r="4816" spans="1:7">
      <c r="A4816" s="71">
        <v>1995</v>
      </c>
      <c r="B4816" s="71" t="s">
        <v>298</v>
      </c>
      <c r="C4816" t="s">
        <v>31</v>
      </c>
      <c r="D4816" s="71" t="s">
        <v>3</v>
      </c>
      <c r="E4816" s="70">
        <f>IF('Total Employment'!CL$57&lt;0,"N/A",'Total Employment'!CL$57)</f>
        <v>5830</v>
      </c>
      <c r="F4816" s="70" t="s">
        <v>442</v>
      </c>
      <c r="G4816" s="76" t="s">
        <v>449</v>
      </c>
    </row>
    <row r="4817" spans="1:7">
      <c r="A4817" s="71">
        <v>1995</v>
      </c>
      <c r="B4817" s="71" t="s">
        <v>298</v>
      </c>
      <c r="C4817" t="s">
        <v>32</v>
      </c>
      <c r="D4817" s="71" t="s">
        <v>3</v>
      </c>
      <c r="E4817" s="70">
        <f>IF('Total Employment'!CL$58&lt;0,"N/A",'Total Employment'!CL$58)</f>
        <v>0</v>
      </c>
      <c r="F4817" s="70" t="s">
        <v>442</v>
      </c>
      <c r="G4817" s="76" t="s">
        <v>449</v>
      </c>
    </row>
    <row r="4818" spans="1:7">
      <c r="A4818" s="71">
        <v>1995</v>
      </c>
      <c r="B4818" s="71" t="s">
        <v>298</v>
      </c>
      <c r="C4818" t="s">
        <v>33</v>
      </c>
      <c r="D4818" s="71" t="s">
        <v>3</v>
      </c>
      <c r="E4818" s="70">
        <f>IF('Total Employment'!CL$59&lt;0,"N/A",'Total Employment'!CL$59)</f>
        <v>20222</v>
      </c>
      <c r="F4818" s="70" t="s">
        <v>442</v>
      </c>
      <c r="G4818" s="76" t="s">
        <v>33</v>
      </c>
    </row>
    <row r="4819" spans="1:7">
      <c r="A4819" s="71">
        <v>1995</v>
      </c>
      <c r="B4819" s="71" t="s">
        <v>298</v>
      </c>
      <c r="C4819" t="s">
        <v>34</v>
      </c>
      <c r="D4819" s="71" t="s">
        <v>3</v>
      </c>
      <c r="E4819" s="70">
        <f>IF('Total Employment'!CL$17&lt;0,"N/A",'Total Employment'!CL$17)</f>
        <v>2120467</v>
      </c>
      <c r="F4819" s="70" t="s">
        <v>422</v>
      </c>
      <c r="G4819" s="76" t="s">
        <v>422</v>
      </c>
    </row>
    <row r="4820" spans="1:7">
      <c r="A4820" s="71">
        <v>1995</v>
      </c>
      <c r="B4820" s="71" t="s">
        <v>298</v>
      </c>
      <c r="C4820" t="s">
        <v>35</v>
      </c>
      <c r="D4820" s="71" t="s">
        <v>3</v>
      </c>
      <c r="E4820" s="70">
        <f>IF('Total Employment'!CL$18&lt;0,"N/A",'Total Employment'!CL$18)</f>
        <v>50180</v>
      </c>
      <c r="F4820" s="70" t="s">
        <v>432</v>
      </c>
      <c r="G4820" s="75" t="s">
        <v>439</v>
      </c>
    </row>
    <row r="4821" spans="1:7">
      <c r="A4821" s="71">
        <v>1995</v>
      </c>
      <c r="B4821" s="71" t="s">
        <v>298</v>
      </c>
      <c r="C4821" t="s">
        <v>36</v>
      </c>
      <c r="D4821" s="71" t="s">
        <v>3</v>
      </c>
      <c r="E4821" s="70">
        <f>IF('Total Employment'!CL$19&lt;0,"N/A",'Total Employment'!CL$19)</f>
        <v>30993</v>
      </c>
      <c r="F4821" s="70" t="s">
        <v>432</v>
      </c>
      <c r="G4821" s="75" t="s">
        <v>439</v>
      </c>
    </row>
    <row r="4822" spans="1:7">
      <c r="A4822" s="71">
        <v>1995</v>
      </c>
      <c r="B4822" s="71" t="s">
        <v>298</v>
      </c>
      <c r="C4822" t="s">
        <v>37</v>
      </c>
      <c r="D4822" s="71" t="s">
        <v>3</v>
      </c>
      <c r="E4822" s="70">
        <f>IF('Total Employment'!CL$20&lt;0,"N/A",'Total Employment'!CL$20)</f>
        <v>19187</v>
      </c>
      <c r="F4822" s="70" t="s">
        <v>432</v>
      </c>
      <c r="G4822" s="75" t="s">
        <v>439</v>
      </c>
    </row>
    <row r="4823" spans="1:7">
      <c r="A4823" s="71">
        <v>1995</v>
      </c>
      <c r="B4823" s="71" t="s">
        <v>298</v>
      </c>
      <c r="C4823" t="s">
        <v>38</v>
      </c>
      <c r="D4823" s="71" t="s">
        <v>3</v>
      </c>
      <c r="E4823" s="70">
        <f>IF('Total Employment'!CL$28&lt;0,"N/A",'Total Employment'!CL$28)</f>
        <v>1953504</v>
      </c>
      <c r="F4823" s="70" t="s">
        <v>432</v>
      </c>
      <c r="G4823" s="75" t="s">
        <v>440</v>
      </c>
    </row>
    <row r="4824" spans="1:7">
      <c r="A4824" s="71">
        <v>1995</v>
      </c>
      <c r="B4824" s="71" t="s">
        <v>298</v>
      </c>
      <c r="C4824" t="s">
        <v>39</v>
      </c>
      <c r="D4824" s="71" t="s">
        <v>3</v>
      </c>
      <c r="E4824" s="70">
        <f>IF('Total Employment'!CL$29&lt;0,"N/A",'Total Employment'!CL$29)</f>
        <v>634607</v>
      </c>
      <c r="F4824" s="70" t="s">
        <v>432</v>
      </c>
      <c r="G4824" s="75" t="s">
        <v>440</v>
      </c>
    </row>
    <row r="4825" spans="1:7">
      <c r="A4825" s="71">
        <v>1995</v>
      </c>
      <c r="B4825" s="71" t="s">
        <v>298</v>
      </c>
      <c r="C4825" t="s">
        <v>40</v>
      </c>
      <c r="D4825" s="71" t="s">
        <v>3</v>
      </c>
      <c r="E4825" s="70">
        <f>IF('Total Employment'!CL$30&lt;0,"N/A",'Total Employment'!CL$30)</f>
        <v>1318897</v>
      </c>
      <c r="F4825" s="70" t="s">
        <v>432</v>
      </c>
      <c r="G4825" s="75" t="s">
        <v>440</v>
      </c>
    </row>
    <row r="4826" spans="1:7">
      <c r="A4826" s="71">
        <v>1995</v>
      </c>
      <c r="B4826" s="71" t="s">
        <v>298</v>
      </c>
      <c r="C4826" t="s">
        <v>208</v>
      </c>
      <c r="D4826" s="71" t="s">
        <v>3</v>
      </c>
      <c r="E4826" s="70">
        <f>IF('Total Employment'!CL$31&lt;0,"N/A",'Total Employment'!CL$31)</f>
        <v>116783</v>
      </c>
      <c r="F4826" s="70" t="s">
        <v>432</v>
      </c>
      <c r="G4826" s="75" t="s">
        <v>441</v>
      </c>
    </row>
    <row r="4827" spans="1:7">
      <c r="A4827" s="71">
        <v>1995</v>
      </c>
      <c r="B4827" s="71" t="s">
        <v>298</v>
      </c>
      <c r="C4827" t="s">
        <v>42</v>
      </c>
      <c r="D4827" s="71" t="s">
        <v>3</v>
      </c>
      <c r="E4827" s="70">
        <f>IF('Total Employment'!CL$43&lt;0,"N/A",'Total Employment'!CL$43)</f>
        <v>709</v>
      </c>
      <c r="F4827" s="70" t="s">
        <v>432</v>
      </c>
      <c r="G4827" s="75" t="s">
        <v>237</v>
      </c>
    </row>
    <row r="4828" spans="1:7">
      <c r="A4828" s="71">
        <v>1995</v>
      </c>
      <c r="B4828" s="71" t="s">
        <v>298</v>
      </c>
      <c r="C4828" t="s">
        <v>43</v>
      </c>
      <c r="D4828" s="71" t="s">
        <v>3</v>
      </c>
      <c r="E4828" s="70">
        <f>IF('Total Employment'!CL$12&lt;0,"N/A",'Total Employment'!CL$12)</f>
        <v>0</v>
      </c>
      <c r="F4828" s="70" t="s">
        <v>432</v>
      </c>
      <c r="G4828" s="75" t="s">
        <v>438</v>
      </c>
    </row>
    <row r="4829" spans="1:7">
      <c r="A4829" s="71">
        <v>1995</v>
      </c>
      <c r="B4829" s="71" t="s">
        <v>298</v>
      </c>
      <c r="C4829" t="s">
        <v>44</v>
      </c>
      <c r="D4829" s="71" t="s">
        <v>3</v>
      </c>
      <c r="E4829" s="70">
        <f>IF('Total Employment'!CL$14&lt;0,"N/A",'Total Employment'!CL$14)</f>
        <v>0</v>
      </c>
      <c r="F4829" s="70" t="s">
        <v>442</v>
      </c>
      <c r="G4829" s="75" t="s">
        <v>71</v>
      </c>
    </row>
    <row r="4830" spans="1:7">
      <c r="A4830" s="71">
        <v>1995</v>
      </c>
      <c r="B4830" s="71" t="s">
        <v>298</v>
      </c>
      <c r="C4830" t="s">
        <v>45</v>
      </c>
      <c r="D4830" s="71" t="s">
        <v>3</v>
      </c>
      <c r="E4830" s="70">
        <f>IF('Total Employment'!CL$54&lt;0,"N/A",'Total Employment'!CL$54)</f>
        <v>10285</v>
      </c>
      <c r="F4830" s="70" t="s">
        <v>422</v>
      </c>
      <c r="G4830" s="75" t="s">
        <v>422</v>
      </c>
    </row>
    <row r="4831" spans="1:7">
      <c r="A4831" s="71">
        <v>1995</v>
      </c>
      <c r="B4831" s="71" t="s">
        <v>298</v>
      </c>
      <c r="C4831" t="s">
        <v>46</v>
      </c>
      <c r="D4831" s="71" t="s">
        <v>3</v>
      </c>
      <c r="E4831" s="70">
        <f>IF('Total Employment'!CL$53&lt;0,"N/A",'Total Employment'!CL$53)</f>
        <v>206265</v>
      </c>
      <c r="F4831" s="70" t="s">
        <v>425</v>
      </c>
      <c r="G4831" s="75" t="s">
        <v>426</v>
      </c>
    </row>
    <row r="4832" spans="1:7">
      <c r="A4832" s="71">
        <v>1997</v>
      </c>
      <c r="B4832" s="71" t="s">
        <v>298</v>
      </c>
      <c r="C4832" t="s">
        <v>5</v>
      </c>
      <c r="D4832" s="71" t="s">
        <v>3</v>
      </c>
      <c r="E4832" s="70">
        <f>IF('Total Employment'!CG$11&lt;0,"N/A",'Total Employment'!CG$11)</f>
        <v>4732608</v>
      </c>
      <c r="F4832" s="70"/>
    </row>
    <row r="4833" spans="1:7">
      <c r="A4833" s="71">
        <v>1997</v>
      </c>
      <c r="B4833" s="71" t="s">
        <v>298</v>
      </c>
      <c r="C4833" t="s">
        <v>6</v>
      </c>
      <c r="D4833" s="71" t="s">
        <v>3</v>
      </c>
      <c r="E4833" s="70">
        <f>IF('Total Employment'!CG$33&lt;0,"N/A",'Total Employment'!CG$33)</f>
        <v>172250</v>
      </c>
      <c r="F4833" s="70" t="s">
        <v>425</v>
      </c>
      <c r="G4833" s="75" t="s">
        <v>426</v>
      </c>
    </row>
    <row r="4834" spans="1:7">
      <c r="A4834" s="71">
        <v>1997</v>
      </c>
      <c r="B4834" s="71" t="s">
        <v>298</v>
      </c>
      <c r="C4834" t="s">
        <v>7</v>
      </c>
      <c r="D4834" s="71" t="s">
        <v>3</v>
      </c>
      <c r="E4834" s="70">
        <f>IF('Total Employment'!CG$37&lt;0,"N/A",'Total Employment'!CG$37)</f>
        <v>60202</v>
      </c>
      <c r="F4834" s="70" t="s">
        <v>425</v>
      </c>
      <c r="G4834" s="75" t="s">
        <v>426</v>
      </c>
    </row>
    <row r="4835" spans="1:7">
      <c r="A4835" s="71">
        <v>1997</v>
      </c>
      <c r="B4835" s="71" t="s">
        <v>298</v>
      </c>
      <c r="C4835" t="s">
        <v>8</v>
      </c>
      <c r="D4835" s="71" t="s">
        <v>3</v>
      </c>
      <c r="E4835" s="70">
        <f>IF('Total Employment'!CG$36&lt;0,"N/A",'Total Employment'!CG$36)</f>
        <v>138674</v>
      </c>
      <c r="F4835" s="70" t="s">
        <v>427</v>
      </c>
      <c r="G4835" s="75" t="s">
        <v>428</v>
      </c>
    </row>
    <row r="4836" spans="1:7">
      <c r="A4836" s="71">
        <v>1997</v>
      </c>
      <c r="B4836" s="71" t="s">
        <v>298</v>
      </c>
      <c r="C4836" t="s">
        <v>9</v>
      </c>
      <c r="D4836" s="71" t="s">
        <v>3</v>
      </c>
      <c r="E4836" s="70">
        <f>IF('Total Employment'!CG$13&lt;0,"N/A",'Total Employment'!CG$13)</f>
        <v>0</v>
      </c>
      <c r="F4836" s="70" t="s">
        <v>429</v>
      </c>
      <c r="G4836" s="75" t="s">
        <v>422</v>
      </c>
    </row>
    <row r="4837" spans="1:7">
      <c r="A4837" s="71">
        <v>1997</v>
      </c>
      <c r="B4837" s="71" t="s">
        <v>298</v>
      </c>
      <c r="C4837" t="s">
        <v>10</v>
      </c>
      <c r="D4837" s="71" t="s">
        <v>3</v>
      </c>
      <c r="E4837" s="70">
        <f>IF('Total Employment'!CG$46&lt;0,"N/A",'Total Employment'!CG$46)</f>
        <v>93945</v>
      </c>
      <c r="F4837" s="70" t="s">
        <v>427</v>
      </c>
      <c r="G4837" s="75" t="s">
        <v>428</v>
      </c>
    </row>
    <row r="4838" spans="1:7">
      <c r="A4838" s="71">
        <v>1997</v>
      </c>
      <c r="B4838" s="71" t="s">
        <v>298</v>
      </c>
      <c r="C4838" t="s">
        <v>11</v>
      </c>
      <c r="D4838" s="71" t="s">
        <v>3</v>
      </c>
      <c r="E4838" s="70">
        <f>IF('Total Employment'!CG$47&lt;0,"N/A",'Total Employment'!CG$47)</f>
        <v>56411</v>
      </c>
      <c r="F4838" s="70" t="s">
        <v>427</v>
      </c>
      <c r="G4838" s="75" t="s">
        <v>428</v>
      </c>
    </row>
    <row r="4839" spans="1:7">
      <c r="A4839" s="71">
        <v>1997</v>
      </c>
      <c r="B4839" s="71" t="s">
        <v>298</v>
      </c>
      <c r="C4839" t="s">
        <v>13</v>
      </c>
      <c r="D4839" s="71" t="s">
        <v>3</v>
      </c>
      <c r="E4839" s="70">
        <f>IF(E4838="N/A","N/A",E4837-E4838)</f>
        <v>37534</v>
      </c>
      <c r="F4839" s="70" t="s">
        <v>427</v>
      </c>
      <c r="G4839" s="75" t="s">
        <v>428</v>
      </c>
    </row>
    <row r="4840" spans="1:7">
      <c r="A4840" s="71">
        <v>1997</v>
      </c>
      <c r="B4840" s="71" t="s">
        <v>298</v>
      </c>
      <c r="C4840" t="s">
        <v>14</v>
      </c>
      <c r="D4840" s="71" t="s">
        <v>3</v>
      </c>
      <c r="E4840" s="70">
        <f>IF('Total Employment'!CG$34&lt;0,"N/A",'Total Employment'!CG$34)</f>
        <v>0</v>
      </c>
      <c r="F4840" s="70" t="s">
        <v>427</v>
      </c>
      <c r="G4840" s="75" t="s">
        <v>444</v>
      </c>
    </row>
    <row r="4841" spans="1:7">
      <c r="A4841" s="71">
        <v>1997</v>
      </c>
      <c r="B4841" s="71" t="s">
        <v>298</v>
      </c>
      <c r="C4841" t="s">
        <v>15</v>
      </c>
      <c r="D4841" s="71" t="s">
        <v>3</v>
      </c>
      <c r="E4841" s="70">
        <f>IF('Total Employment'!CG$35&lt;0,"N/A",'Total Employment'!CG$35)</f>
        <v>0</v>
      </c>
      <c r="F4841" s="70" t="s">
        <v>427</v>
      </c>
      <c r="G4841" s="75" t="s">
        <v>444</v>
      </c>
    </row>
    <row r="4842" spans="1:7">
      <c r="A4842" s="71">
        <v>1997</v>
      </c>
      <c r="B4842" s="71" t="s">
        <v>298</v>
      </c>
      <c r="C4842" t="s">
        <v>16</v>
      </c>
      <c r="D4842" s="71" t="s">
        <v>3</v>
      </c>
      <c r="E4842" s="70">
        <f>IF(E4841="N/A","N/A",E4840-E4841)</f>
        <v>0</v>
      </c>
      <c r="F4842" s="70" t="s">
        <v>427</v>
      </c>
      <c r="G4842" s="75" t="s">
        <v>444</v>
      </c>
    </row>
    <row r="4843" spans="1:7">
      <c r="A4843" s="71">
        <v>1997</v>
      </c>
      <c r="B4843" s="71" t="s">
        <v>298</v>
      </c>
      <c r="C4843" t="s">
        <v>17</v>
      </c>
      <c r="D4843" s="71" t="s">
        <v>3</v>
      </c>
      <c r="E4843" s="70">
        <f>IF('Total Employment'!CG$16&lt;0,"N/A",'Total Employment'!CG$16)</f>
        <v>458188</v>
      </c>
      <c r="F4843" s="70" t="s">
        <v>427</v>
      </c>
      <c r="G4843" s="75" t="s">
        <v>428</v>
      </c>
    </row>
    <row r="4844" spans="1:7">
      <c r="A4844" s="71">
        <v>1997</v>
      </c>
      <c r="B4844" s="71" t="s">
        <v>298</v>
      </c>
      <c r="C4844" t="s">
        <v>18</v>
      </c>
      <c r="D4844" s="71" t="s">
        <v>3</v>
      </c>
      <c r="E4844" s="70">
        <f>IF('Total Employment'!CG$41&lt;0,"N/A",'Total Employment'!CG$41)</f>
        <v>251671</v>
      </c>
      <c r="F4844" s="70" t="s">
        <v>432</v>
      </c>
      <c r="G4844" s="75" t="s">
        <v>430</v>
      </c>
    </row>
    <row r="4845" spans="1:7">
      <c r="A4845" s="71">
        <v>1997</v>
      </c>
      <c r="B4845" s="71" t="s">
        <v>298</v>
      </c>
      <c r="C4845" t="s">
        <v>19</v>
      </c>
      <c r="D4845" s="71" t="s">
        <v>3</v>
      </c>
      <c r="E4845" s="70">
        <f>IF('Total Employment'!CG$15&lt;0,"N/A",'Total Employment'!CG$15)</f>
        <v>2829</v>
      </c>
      <c r="F4845" s="70" t="s">
        <v>442</v>
      </c>
      <c r="G4845" s="75" t="s">
        <v>62</v>
      </c>
    </row>
    <row r="4846" spans="1:7">
      <c r="A4846" s="71">
        <v>1997</v>
      </c>
      <c r="B4846" s="71" t="s">
        <v>298</v>
      </c>
      <c r="C4846" t="s">
        <v>20</v>
      </c>
      <c r="D4846" s="71" t="s">
        <v>3</v>
      </c>
      <c r="E4846" s="70">
        <f>IF('Total Employment'!CG$52&lt;0,"N/A",'Total Employment'!CG$52)</f>
        <v>4954</v>
      </c>
      <c r="F4846" s="70" t="s">
        <v>442</v>
      </c>
      <c r="G4846" s="75" t="s">
        <v>445</v>
      </c>
    </row>
    <row r="4847" spans="1:7">
      <c r="A4847" s="71">
        <v>1997</v>
      </c>
      <c r="B4847" s="71" t="s">
        <v>298</v>
      </c>
      <c r="C4847" t="s">
        <v>21</v>
      </c>
      <c r="D4847" s="71" t="s">
        <v>3</v>
      </c>
      <c r="E4847" s="70">
        <f>IF('Total Employment'!CG$48&lt;0,"N/A",'Total Employment'!CG$48)</f>
        <v>224552</v>
      </c>
      <c r="F4847" s="70" t="s">
        <v>434</v>
      </c>
      <c r="G4847" s="75" t="s">
        <v>422</v>
      </c>
    </row>
    <row r="4848" spans="1:7">
      <c r="A4848" s="71">
        <v>1997</v>
      </c>
      <c r="B4848" s="71" t="s">
        <v>298</v>
      </c>
      <c r="C4848" t="s">
        <v>421</v>
      </c>
      <c r="D4848" s="71" t="s">
        <v>3</v>
      </c>
      <c r="E4848" s="70">
        <f>IF('Total Employment'!CG$38&lt;0,"N/A",'Total Employment'!CG$38)</f>
        <v>664502</v>
      </c>
      <c r="F4848" s="70" t="s">
        <v>427</v>
      </c>
      <c r="G4848" s="75" t="s">
        <v>433</v>
      </c>
    </row>
    <row r="4849" spans="1:7">
      <c r="A4849" s="71">
        <v>1997</v>
      </c>
      <c r="B4849" s="71" t="s">
        <v>298</v>
      </c>
      <c r="C4849" t="s">
        <v>22</v>
      </c>
      <c r="D4849" s="71" t="s">
        <v>3</v>
      </c>
      <c r="E4849" s="70">
        <f>IF('Total Employment'!CG$39&lt;0,"N/A",'Total Employment'!CG$39)</f>
        <v>169629</v>
      </c>
      <c r="F4849" s="70" t="s">
        <v>427</v>
      </c>
      <c r="G4849" s="75" t="s">
        <v>433</v>
      </c>
    </row>
    <row r="4850" spans="1:7">
      <c r="A4850" s="71">
        <v>1997</v>
      </c>
      <c r="B4850" s="71" t="s">
        <v>298</v>
      </c>
      <c r="C4850" t="s">
        <v>23</v>
      </c>
      <c r="D4850" s="71" t="s">
        <v>3</v>
      </c>
      <c r="E4850" s="70">
        <f>IF('Total Employment'!CG$40&lt;0,"N/A",'Total Employment'!CG$40)</f>
        <v>494873</v>
      </c>
      <c r="F4850" s="70" t="s">
        <v>442</v>
      </c>
      <c r="G4850" s="75" t="s">
        <v>23</v>
      </c>
    </row>
    <row r="4851" spans="1:7">
      <c r="A4851" s="71">
        <v>1997</v>
      </c>
      <c r="B4851" s="71" t="s">
        <v>298</v>
      </c>
      <c r="C4851" t="s">
        <v>24</v>
      </c>
      <c r="D4851" s="71" t="s">
        <v>3</v>
      </c>
      <c r="E4851" s="70">
        <f>IF('Total Employment'!CG$32&lt;0,"N/A",'Total Employment'!CG$32)</f>
        <v>96230</v>
      </c>
      <c r="F4851" s="70" t="s">
        <v>446</v>
      </c>
      <c r="G4851" s="75" t="s">
        <v>422</v>
      </c>
    </row>
    <row r="4852" spans="1:7">
      <c r="A4852" s="71">
        <v>1997</v>
      </c>
      <c r="B4852" s="71" t="s">
        <v>298</v>
      </c>
      <c r="C4852" t="s">
        <v>25</v>
      </c>
      <c r="D4852" s="71" t="s">
        <v>3</v>
      </c>
      <c r="E4852" s="70">
        <f>IF('Total Employment'!CG$42&lt;0,"N/A",'Total Employment'!CG$42)</f>
        <v>0</v>
      </c>
      <c r="F4852" s="70" t="s">
        <v>434</v>
      </c>
      <c r="G4852" s="75" t="s">
        <v>437</v>
      </c>
    </row>
    <row r="4853" spans="1:7">
      <c r="A4853" s="71">
        <v>1997</v>
      </c>
      <c r="B4853" s="71" t="s">
        <v>298</v>
      </c>
      <c r="C4853" t="s">
        <v>26</v>
      </c>
      <c r="D4853" s="71" t="s">
        <v>3</v>
      </c>
      <c r="E4853" s="70">
        <f>IF('Total Employment'!CG$45&lt;0,"N/A",'Total Employment'!CG$45)</f>
        <v>39587</v>
      </c>
      <c r="F4853" s="70" t="s">
        <v>427</v>
      </c>
      <c r="G4853" s="75" t="s">
        <v>69</v>
      </c>
    </row>
    <row r="4854" spans="1:7">
      <c r="A4854" s="71">
        <v>1997</v>
      </c>
      <c r="B4854" s="71" t="s">
        <v>298</v>
      </c>
      <c r="C4854" t="s">
        <v>27</v>
      </c>
      <c r="D4854" s="71" t="s">
        <v>3</v>
      </c>
      <c r="E4854" s="70">
        <f>IF('Total Employment'!CG$44&lt;0,"N/A",'Total Employment'!CG$44)</f>
        <v>165432</v>
      </c>
      <c r="F4854" s="70" t="s">
        <v>427</v>
      </c>
      <c r="G4854" s="75" t="s">
        <v>69</v>
      </c>
    </row>
    <row r="4855" spans="1:7">
      <c r="A4855" s="71">
        <v>1997</v>
      </c>
      <c r="B4855" s="71" t="s">
        <v>298</v>
      </c>
      <c r="C4855" t="s">
        <v>28</v>
      </c>
      <c r="D4855" s="71" t="s">
        <v>3</v>
      </c>
      <c r="E4855" s="70">
        <f>IF('Total Employment'!CG$51&lt;0,"N/A",'Total Employment'!CG$51)</f>
        <v>1480</v>
      </c>
      <c r="F4855" s="70" t="s">
        <v>442</v>
      </c>
      <c r="G4855" s="73" t="s">
        <v>447</v>
      </c>
    </row>
    <row r="4856" spans="1:7">
      <c r="A4856" s="71">
        <v>1997</v>
      </c>
      <c r="B4856" s="71" t="s">
        <v>298</v>
      </c>
      <c r="C4856" t="s">
        <v>29</v>
      </c>
      <c r="D4856" s="71" t="s">
        <v>3</v>
      </c>
      <c r="E4856" s="70">
        <f>IF('Total Employment'!CG$50&lt;0,"N/A",'Total Employment'!CG$50)</f>
        <v>1395</v>
      </c>
      <c r="F4856" s="70" t="s">
        <v>442</v>
      </c>
      <c r="G4856" s="73" t="s">
        <v>447</v>
      </c>
    </row>
    <row r="4857" spans="1:7">
      <c r="A4857" s="71">
        <v>1997</v>
      </c>
      <c r="B4857" s="71" t="s">
        <v>298</v>
      </c>
      <c r="C4857" t="s">
        <v>30</v>
      </c>
      <c r="D4857" s="71" t="s">
        <v>3</v>
      </c>
      <c r="E4857" s="70">
        <f>IF('Total Employment'!CG$56&lt;0,"N/A",'Total Employment'!CG$56)</f>
        <v>932</v>
      </c>
      <c r="F4857" s="70" t="s">
        <v>442</v>
      </c>
      <c r="G4857" s="76" t="s">
        <v>448</v>
      </c>
    </row>
    <row r="4858" spans="1:7">
      <c r="A4858" s="71">
        <v>1997</v>
      </c>
      <c r="B4858" s="71" t="s">
        <v>298</v>
      </c>
      <c r="C4858" t="s">
        <v>31</v>
      </c>
      <c r="D4858" s="71" t="s">
        <v>3</v>
      </c>
      <c r="E4858" s="70">
        <f>IF('Total Employment'!CG$57&lt;0,"N/A",'Total Employment'!CG$57)</f>
        <v>5793</v>
      </c>
      <c r="F4858" s="70" t="s">
        <v>442</v>
      </c>
      <c r="G4858" s="76" t="s">
        <v>449</v>
      </c>
    </row>
    <row r="4859" spans="1:7">
      <c r="A4859" s="71">
        <v>1997</v>
      </c>
      <c r="B4859" s="71" t="s">
        <v>298</v>
      </c>
      <c r="C4859" t="s">
        <v>32</v>
      </c>
      <c r="D4859" s="71" t="s">
        <v>3</v>
      </c>
      <c r="E4859" s="70">
        <f>IF('Total Employment'!CG$58&lt;0,"N/A",'Total Employment'!CG$58)</f>
        <v>0</v>
      </c>
      <c r="F4859" s="70" t="s">
        <v>442</v>
      </c>
      <c r="G4859" s="76" t="s">
        <v>449</v>
      </c>
    </row>
    <row r="4860" spans="1:7">
      <c r="A4860" s="71">
        <v>1997</v>
      </c>
      <c r="B4860" s="71" t="s">
        <v>298</v>
      </c>
      <c r="C4860" t="s">
        <v>33</v>
      </c>
      <c r="D4860" s="71" t="s">
        <v>3</v>
      </c>
      <c r="E4860" s="70">
        <f>IF('Total Employment'!CG$59&lt;0,"N/A",'Total Employment'!CG$59)</f>
        <v>19099</v>
      </c>
      <c r="F4860" s="70" t="s">
        <v>442</v>
      </c>
      <c r="G4860" s="76" t="s">
        <v>33</v>
      </c>
    </row>
    <row r="4861" spans="1:7">
      <c r="A4861" s="71">
        <v>1997</v>
      </c>
      <c r="B4861" s="71" t="s">
        <v>298</v>
      </c>
      <c r="C4861" t="s">
        <v>34</v>
      </c>
      <c r="D4861" s="71" t="s">
        <v>3</v>
      </c>
      <c r="E4861" s="70">
        <f>IF('Total Employment'!CG$17&lt;0,"N/A",'Total Employment'!CG$17)</f>
        <v>2114372</v>
      </c>
      <c r="F4861" s="70" t="s">
        <v>422</v>
      </c>
      <c r="G4861" s="76" t="s">
        <v>422</v>
      </c>
    </row>
    <row r="4862" spans="1:7">
      <c r="A4862" s="71">
        <v>1997</v>
      </c>
      <c r="B4862" s="71" t="s">
        <v>298</v>
      </c>
      <c r="C4862" t="s">
        <v>35</v>
      </c>
      <c r="D4862" s="71" t="s">
        <v>3</v>
      </c>
      <c r="E4862" s="70">
        <f>IF('Total Employment'!CG$18&lt;0,"N/A",'Total Employment'!CG$18)</f>
        <v>50447</v>
      </c>
      <c r="F4862" s="70" t="s">
        <v>432</v>
      </c>
      <c r="G4862" s="75" t="s">
        <v>439</v>
      </c>
    </row>
    <row r="4863" spans="1:7">
      <c r="A4863" s="71">
        <v>1997</v>
      </c>
      <c r="B4863" s="71" t="s">
        <v>298</v>
      </c>
      <c r="C4863" t="s">
        <v>36</v>
      </c>
      <c r="D4863" s="71" t="s">
        <v>3</v>
      </c>
      <c r="E4863" s="70">
        <f>IF('Total Employment'!CG$19&lt;0,"N/A",'Total Employment'!CG$19)</f>
        <v>34421</v>
      </c>
      <c r="F4863" s="70" t="s">
        <v>432</v>
      </c>
      <c r="G4863" s="75" t="s">
        <v>439</v>
      </c>
    </row>
    <row r="4864" spans="1:7">
      <c r="A4864" s="71">
        <v>1997</v>
      </c>
      <c r="B4864" s="71" t="s">
        <v>298</v>
      </c>
      <c r="C4864" t="s">
        <v>37</v>
      </c>
      <c r="D4864" s="71" t="s">
        <v>3</v>
      </c>
      <c r="E4864" s="70">
        <f>IF('Total Employment'!CG$20&lt;0,"N/A",'Total Employment'!CG$20)</f>
        <v>16026</v>
      </c>
      <c r="F4864" s="70" t="s">
        <v>432</v>
      </c>
      <c r="G4864" s="75" t="s">
        <v>439</v>
      </c>
    </row>
    <row r="4865" spans="1:7">
      <c r="A4865" s="71">
        <v>1997</v>
      </c>
      <c r="B4865" s="71" t="s">
        <v>298</v>
      </c>
      <c r="C4865" t="s">
        <v>38</v>
      </c>
      <c r="D4865" s="71" t="s">
        <v>3</v>
      </c>
      <c r="E4865" s="70">
        <f>IF('Total Employment'!CG$28&lt;0,"N/A",'Total Employment'!CG$28)</f>
        <v>1964619</v>
      </c>
      <c r="F4865" s="70" t="s">
        <v>432</v>
      </c>
      <c r="G4865" s="75" t="s">
        <v>440</v>
      </c>
    </row>
    <row r="4866" spans="1:7">
      <c r="A4866" s="71">
        <v>1997</v>
      </c>
      <c r="B4866" s="71" t="s">
        <v>298</v>
      </c>
      <c r="C4866" t="s">
        <v>39</v>
      </c>
      <c r="D4866" s="71" t="s">
        <v>3</v>
      </c>
      <c r="E4866" s="70">
        <f>IF('Total Employment'!CG$29&lt;0,"N/A",'Total Employment'!CG$29)</f>
        <v>634267</v>
      </c>
      <c r="F4866" s="70" t="s">
        <v>432</v>
      </c>
      <c r="G4866" s="75" t="s">
        <v>440</v>
      </c>
    </row>
    <row r="4867" spans="1:7">
      <c r="A4867" s="71">
        <v>1997</v>
      </c>
      <c r="B4867" s="71" t="s">
        <v>298</v>
      </c>
      <c r="C4867" t="s">
        <v>40</v>
      </c>
      <c r="D4867" s="71" t="s">
        <v>3</v>
      </c>
      <c r="E4867" s="70">
        <f>IF('Total Employment'!CG$30&lt;0,"N/A",'Total Employment'!CG$30)</f>
        <v>1330352</v>
      </c>
      <c r="F4867" s="70" t="s">
        <v>432</v>
      </c>
      <c r="G4867" s="75" t="s">
        <v>440</v>
      </c>
    </row>
    <row r="4868" spans="1:7">
      <c r="A4868" s="71">
        <v>1997</v>
      </c>
      <c r="B4868" s="71" t="s">
        <v>298</v>
      </c>
      <c r="C4868" t="s">
        <v>208</v>
      </c>
      <c r="D4868" s="71" t="s">
        <v>3</v>
      </c>
      <c r="E4868" s="70">
        <f>IF('Total Employment'!CG$31&lt;0,"N/A",'Total Employment'!CG$31)</f>
        <v>99306</v>
      </c>
      <c r="F4868" s="70" t="s">
        <v>432</v>
      </c>
      <c r="G4868" s="75" t="s">
        <v>441</v>
      </c>
    </row>
    <row r="4869" spans="1:7">
      <c r="A4869" s="71">
        <v>1997</v>
      </c>
      <c r="B4869" s="71" t="s">
        <v>298</v>
      </c>
      <c r="C4869" t="s">
        <v>42</v>
      </c>
      <c r="D4869" s="71" t="s">
        <v>3</v>
      </c>
      <c r="E4869" s="70">
        <f>IF('Total Employment'!CG$43&lt;0,"N/A",'Total Employment'!CG$43)</f>
        <v>768</v>
      </c>
      <c r="F4869" s="70" t="s">
        <v>432</v>
      </c>
      <c r="G4869" s="75" t="s">
        <v>237</v>
      </c>
    </row>
    <row r="4870" spans="1:7">
      <c r="A4870" s="71">
        <v>1997</v>
      </c>
      <c r="B4870" s="71" t="s">
        <v>298</v>
      </c>
      <c r="C4870" t="s">
        <v>43</v>
      </c>
      <c r="D4870" s="71" t="s">
        <v>3</v>
      </c>
      <c r="E4870" s="70">
        <f>IF('Total Employment'!CG$12&lt;0,"N/A",'Total Employment'!CG$12)</f>
        <v>0</v>
      </c>
      <c r="F4870" s="70" t="s">
        <v>432</v>
      </c>
      <c r="G4870" s="75" t="s">
        <v>438</v>
      </c>
    </row>
    <row r="4871" spans="1:7">
      <c r="A4871" s="71">
        <v>1997</v>
      </c>
      <c r="B4871" s="71" t="s">
        <v>298</v>
      </c>
      <c r="C4871" t="s">
        <v>44</v>
      </c>
      <c r="D4871" s="71" t="s">
        <v>3</v>
      </c>
      <c r="E4871" s="70">
        <f>IF('Total Employment'!CG$14&lt;0,"N/A",'Total Employment'!CG$14)</f>
        <v>0</v>
      </c>
      <c r="F4871" s="70" t="s">
        <v>442</v>
      </c>
      <c r="G4871" s="75" t="s">
        <v>71</v>
      </c>
    </row>
    <row r="4872" spans="1:7">
      <c r="A4872" s="71">
        <v>1997</v>
      </c>
      <c r="B4872" s="71" t="s">
        <v>298</v>
      </c>
      <c r="C4872" t="s">
        <v>45</v>
      </c>
      <c r="D4872" s="71" t="s">
        <v>3</v>
      </c>
      <c r="E4872" s="70">
        <f>IF('Total Employment'!CG$54&lt;0,"N/A",'Total Employment'!CG$54)</f>
        <v>9363</v>
      </c>
      <c r="F4872" s="70" t="s">
        <v>422</v>
      </c>
      <c r="G4872" s="75" t="s">
        <v>422</v>
      </c>
    </row>
    <row r="4873" spans="1:7">
      <c r="A4873" s="71">
        <v>1997</v>
      </c>
      <c r="B4873" s="71" t="s">
        <v>298</v>
      </c>
      <c r="C4873" t="s">
        <v>46</v>
      </c>
      <c r="D4873" s="71" t="s">
        <v>3</v>
      </c>
      <c r="E4873" s="70">
        <f>IF('Total Employment'!CG$53&lt;0,"N/A",'Total Employment'!CG$53)</f>
        <v>206390</v>
      </c>
      <c r="F4873" s="70" t="s">
        <v>425</v>
      </c>
      <c r="G4873" s="75" t="s">
        <v>426</v>
      </c>
    </row>
    <row r="4874" spans="1:7">
      <c r="A4874" s="71">
        <v>1998</v>
      </c>
      <c r="B4874" s="71" t="s">
        <v>298</v>
      </c>
      <c r="C4874" t="s">
        <v>5</v>
      </c>
      <c r="D4874" s="71" t="s">
        <v>3</v>
      </c>
      <c r="E4874" s="70">
        <f>IF('Total Employment'!CB$11&lt;0,"N/A",'Total Employment'!CB$11)</f>
        <v>4758427</v>
      </c>
      <c r="F4874" s="70"/>
    </row>
    <row r="4875" spans="1:7">
      <c r="A4875" s="71">
        <v>1998</v>
      </c>
      <c r="B4875" s="71" t="s">
        <v>298</v>
      </c>
      <c r="C4875" t="s">
        <v>6</v>
      </c>
      <c r="D4875" s="71" t="s">
        <v>3</v>
      </c>
      <c r="E4875" s="70">
        <f>IF('Total Employment'!CB$33&lt;0,"N/A",'Total Employment'!CB$33)</f>
        <v>169958</v>
      </c>
      <c r="F4875" s="70" t="s">
        <v>425</v>
      </c>
      <c r="G4875" s="75" t="s">
        <v>426</v>
      </c>
    </row>
    <row r="4876" spans="1:7">
      <c r="A4876" s="71">
        <v>1998</v>
      </c>
      <c r="B4876" s="71" t="s">
        <v>298</v>
      </c>
      <c r="C4876" t="s">
        <v>7</v>
      </c>
      <c r="D4876" s="71" t="s">
        <v>3</v>
      </c>
      <c r="E4876" s="70">
        <f>IF('Total Employment'!CB$37&lt;0,"N/A",'Total Employment'!CB$37)</f>
        <v>58797</v>
      </c>
      <c r="F4876" s="70" t="s">
        <v>425</v>
      </c>
      <c r="G4876" s="75" t="s">
        <v>426</v>
      </c>
    </row>
    <row r="4877" spans="1:7">
      <c r="A4877" s="71">
        <v>1998</v>
      </c>
      <c r="B4877" s="71" t="s">
        <v>298</v>
      </c>
      <c r="C4877" t="s">
        <v>8</v>
      </c>
      <c r="D4877" s="71" t="s">
        <v>3</v>
      </c>
      <c r="E4877" s="70">
        <f>IF('Total Employment'!CB$36&lt;0,"N/A",'Total Employment'!CB$36)</f>
        <v>143650</v>
      </c>
      <c r="F4877" s="70" t="s">
        <v>427</v>
      </c>
      <c r="G4877" s="75" t="s">
        <v>428</v>
      </c>
    </row>
    <row r="4878" spans="1:7">
      <c r="A4878" s="71">
        <v>1998</v>
      </c>
      <c r="B4878" s="71" t="s">
        <v>298</v>
      </c>
      <c r="C4878" t="s">
        <v>9</v>
      </c>
      <c r="D4878" s="71" t="s">
        <v>3</v>
      </c>
      <c r="E4878" s="70">
        <f>IF('Total Employment'!CB$13&lt;0,"N/A",'Total Employment'!CB$13)</f>
        <v>0</v>
      </c>
      <c r="F4878" s="70" t="s">
        <v>429</v>
      </c>
      <c r="G4878" s="75" t="s">
        <v>422</v>
      </c>
    </row>
    <row r="4879" spans="1:7">
      <c r="A4879" s="71">
        <v>1998</v>
      </c>
      <c r="B4879" s="71" t="s">
        <v>298</v>
      </c>
      <c r="C4879" t="s">
        <v>10</v>
      </c>
      <c r="D4879" s="71" t="s">
        <v>3</v>
      </c>
      <c r="E4879" s="70">
        <f>IF('Total Employment'!CB$46&lt;0,"N/A",'Total Employment'!CB$46)</f>
        <v>94628</v>
      </c>
      <c r="F4879" s="70" t="s">
        <v>427</v>
      </c>
      <c r="G4879" s="75" t="s">
        <v>428</v>
      </c>
    </row>
    <row r="4880" spans="1:7">
      <c r="A4880" s="71">
        <v>1998</v>
      </c>
      <c r="B4880" s="71" t="s">
        <v>298</v>
      </c>
      <c r="C4880" t="s">
        <v>11</v>
      </c>
      <c r="D4880" s="71" t="s">
        <v>3</v>
      </c>
      <c r="E4880" s="70">
        <f>IF('Total Employment'!CB$47&lt;0,"N/A",'Total Employment'!CB$47)</f>
        <v>55525</v>
      </c>
      <c r="F4880" s="70" t="s">
        <v>427</v>
      </c>
      <c r="G4880" s="75" t="s">
        <v>428</v>
      </c>
    </row>
    <row r="4881" spans="1:7">
      <c r="A4881" s="71">
        <v>1998</v>
      </c>
      <c r="B4881" s="71" t="s">
        <v>298</v>
      </c>
      <c r="C4881" t="s">
        <v>13</v>
      </c>
      <c r="D4881" s="71" t="s">
        <v>3</v>
      </c>
      <c r="E4881" s="70">
        <f>IF(E4880="N/A","N/A",E4879-E4880)</f>
        <v>39103</v>
      </c>
      <c r="F4881" s="70" t="s">
        <v>427</v>
      </c>
      <c r="G4881" s="75" t="s">
        <v>428</v>
      </c>
    </row>
    <row r="4882" spans="1:7">
      <c r="A4882" s="71">
        <v>1998</v>
      </c>
      <c r="B4882" s="71" t="s">
        <v>298</v>
      </c>
      <c r="C4882" t="s">
        <v>14</v>
      </c>
      <c r="D4882" s="71" t="s">
        <v>3</v>
      </c>
      <c r="E4882" s="70">
        <f>IF('Total Employment'!CB$34&lt;0,"N/A",'Total Employment'!CB$34)</f>
        <v>0</v>
      </c>
      <c r="F4882" s="70" t="s">
        <v>427</v>
      </c>
      <c r="G4882" s="75" t="s">
        <v>444</v>
      </c>
    </row>
    <row r="4883" spans="1:7">
      <c r="A4883" s="71">
        <v>1998</v>
      </c>
      <c r="B4883" s="71" t="s">
        <v>298</v>
      </c>
      <c r="C4883" t="s">
        <v>15</v>
      </c>
      <c r="D4883" s="71" t="s">
        <v>3</v>
      </c>
      <c r="E4883" s="70">
        <f>IF('Total Employment'!CB$35&lt;0,"N/A",'Total Employment'!CB$35)</f>
        <v>0</v>
      </c>
      <c r="F4883" s="70" t="s">
        <v>427</v>
      </c>
      <c r="G4883" s="75" t="s">
        <v>444</v>
      </c>
    </row>
    <row r="4884" spans="1:7">
      <c r="A4884" s="71">
        <v>1998</v>
      </c>
      <c r="B4884" s="71" t="s">
        <v>298</v>
      </c>
      <c r="C4884" t="s">
        <v>16</v>
      </c>
      <c r="D4884" s="71" t="s">
        <v>3</v>
      </c>
      <c r="E4884" s="70">
        <f>IF(E4883="N/A","N/A",E4882-E4883)</f>
        <v>0</v>
      </c>
      <c r="F4884" s="70" t="s">
        <v>427</v>
      </c>
      <c r="G4884" s="75" t="s">
        <v>444</v>
      </c>
    </row>
    <row r="4885" spans="1:7">
      <c r="A4885" s="71">
        <v>1998</v>
      </c>
      <c r="B4885" s="71" t="s">
        <v>298</v>
      </c>
      <c r="C4885" t="s">
        <v>17</v>
      </c>
      <c r="D4885" s="71" t="s">
        <v>3</v>
      </c>
      <c r="E4885" s="70">
        <f>IF('Total Employment'!CB$16&lt;0,"N/A",'Total Employment'!CB$16)</f>
        <v>467234</v>
      </c>
      <c r="F4885" s="70" t="s">
        <v>427</v>
      </c>
      <c r="G4885" s="75" t="s">
        <v>428</v>
      </c>
    </row>
    <row r="4886" spans="1:7">
      <c r="A4886" s="71">
        <v>1998</v>
      </c>
      <c r="B4886" s="71" t="s">
        <v>298</v>
      </c>
      <c r="C4886" t="s">
        <v>18</v>
      </c>
      <c r="D4886" s="71" t="s">
        <v>3</v>
      </c>
      <c r="E4886" s="70">
        <f>IF('Total Employment'!CB$41&lt;0,"N/A",'Total Employment'!CB$41)</f>
        <v>246428</v>
      </c>
      <c r="F4886" s="70" t="s">
        <v>432</v>
      </c>
      <c r="G4886" s="75" t="s">
        <v>430</v>
      </c>
    </row>
    <row r="4887" spans="1:7">
      <c r="A4887" s="71">
        <v>1998</v>
      </c>
      <c r="B4887" s="71" t="s">
        <v>298</v>
      </c>
      <c r="C4887" t="s">
        <v>19</v>
      </c>
      <c r="D4887" s="71" t="s">
        <v>3</v>
      </c>
      <c r="E4887" s="70">
        <f>IF('Total Employment'!CB$15&lt;0,"N/A",'Total Employment'!CB$15)</f>
        <v>2896</v>
      </c>
      <c r="F4887" s="70" t="s">
        <v>442</v>
      </c>
      <c r="G4887" s="75" t="s">
        <v>62</v>
      </c>
    </row>
    <row r="4888" spans="1:7">
      <c r="A4888" s="71">
        <v>1998</v>
      </c>
      <c r="B4888" s="71" t="s">
        <v>298</v>
      </c>
      <c r="C4888" t="s">
        <v>20</v>
      </c>
      <c r="D4888" s="71" t="s">
        <v>3</v>
      </c>
      <c r="E4888" s="70">
        <f>IF('Total Employment'!CB$52&lt;0,"N/A",'Total Employment'!CB$52)</f>
        <v>4879</v>
      </c>
      <c r="F4888" s="70" t="s">
        <v>442</v>
      </c>
      <c r="G4888" s="75" t="s">
        <v>445</v>
      </c>
    </row>
    <row r="4889" spans="1:7">
      <c r="A4889" s="71">
        <v>1998</v>
      </c>
      <c r="B4889" s="71" t="s">
        <v>298</v>
      </c>
      <c r="C4889" t="s">
        <v>21</v>
      </c>
      <c r="D4889" s="71" t="s">
        <v>3</v>
      </c>
      <c r="E4889" s="70">
        <f>IF('Total Employment'!CB$48&lt;0,"N/A",'Total Employment'!CB$48)</f>
        <v>228171</v>
      </c>
      <c r="F4889" s="70" t="s">
        <v>434</v>
      </c>
      <c r="G4889" s="75" t="s">
        <v>422</v>
      </c>
    </row>
    <row r="4890" spans="1:7">
      <c r="A4890" s="71">
        <v>1998</v>
      </c>
      <c r="B4890" s="71" t="s">
        <v>298</v>
      </c>
      <c r="C4890" t="s">
        <v>421</v>
      </c>
      <c r="D4890" s="71" t="s">
        <v>3</v>
      </c>
      <c r="E4890" s="70">
        <f>IF('Total Employment'!CB$38&lt;0,"N/A",'Total Employment'!CB$38)</f>
        <v>626308</v>
      </c>
      <c r="F4890" s="70" t="s">
        <v>427</v>
      </c>
      <c r="G4890" s="75" t="s">
        <v>433</v>
      </c>
    </row>
    <row r="4891" spans="1:7">
      <c r="A4891" s="71">
        <v>1998</v>
      </c>
      <c r="B4891" s="71" t="s">
        <v>298</v>
      </c>
      <c r="C4891" t="s">
        <v>22</v>
      </c>
      <c r="D4891" s="71" t="s">
        <v>3</v>
      </c>
      <c r="E4891" s="70">
        <f>IF('Total Employment'!CB$39&lt;0,"N/A",'Total Employment'!CB$39)</f>
        <v>173116</v>
      </c>
      <c r="F4891" s="70" t="s">
        <v>427</v>
      </c>
      <c r="G4891" s="75" t="s">
        <v>433</v>
      </c>
    </row>
    <row r="4892" spans="1:7">
      <c r="A4892" s="71">
        <v>1998</v>
      </c>
      <c r="B4892" s="71" t="s">
        <v>298</v>
      </c>
      <c r="C4892" t="s">
        <v>23</v>
      </c>
      <c r="D4892" s="71" t="s">
        <v>3</v>
      </c>
      <c r="E4892" s="70">
        <f>IF('Total Employment'!CB$40&lt;0,"N/A",'Total Employment'!CB$40)</f>
        <v>453192</v>
      </c>
      <c r="F4892" s="70" t="s">
        <v>442</v>
      </c>
      <c r="G4892" s="75" t="s">
        <v>23</v>
      </c>
    </row>
    <row r="4893" spans="1:7">
      <c r="A4893" s="71">
        <v>1998</v>
      </c>
      <c r="B4893" s="71" t="s">
        <v>298</v>
      </c>
      <c r="C4893" t="s">
        <v>24</v>
      </c>
      <c r="D4893" s="71" t="s">
        <v>3</v>
      </c>
      <c r="E4893" s="70">
        <f>IF('Total Employment'!CB$32&lt;0,"N/A",'Total Employment'!CB$32)</f>
        <v>92635</v>
      </c>
      <c r="F4893" s="70" t="s">
        <v>446</v>
      </c>
      <c r="G4893" s="75" t="s">
        <v>422</v>
      </c>
    </row>
    <row r="4894" spans="1:7">
      <c r="A4894" s="71">
        <v>1998</v>
      </c>
      <c r="B4894" s="71" t="s">
        <v>298</v>
      </c>
      <c r="C4894" t="s">
        <v>25</v>
      </c>
      <c r="D4894" s="71" t="s">
        <v>3</v>
      </c>
      <c r="E4894" s="70">
        <f>IF('Total Employment'!CB$42&lt;0,"N/A",'Total Employment'!CB$42)</f>
        <v>0</v>
      </c>
      <c r="F4894" s="70" t="s">
        <v>434</v>
      </c>
      <c r="G4894" s="75" t="s">
        <v>437</v>
      </c>
    </row>
    <row r="4895" spans="1:7">
      <c r="A4895" s="71">
        <v>1998</v>
      </c>
      <c r="B4895" s="71" t="s">
        <v>298</v>
      </c>
      <c r="C4895" t="s">
        <v>26</v>
      </c>
      <c r="D4895" s="71" t="s">
        <v>3</v>
      </c>
      <c r="E4895" s="70">
        <f>IF('Total Employment'!CB$45&lt;0,"N/A",'Total Employment'!CB$45)</f>
        <v>38608</v>
      </c>
      <c r="F4895" s="70" t="s">
        <v>427</v>
      </c>
      <c r="G4895" s="75" t="s">
        <v>69</v>
      </c>
    </row>
    <row r="4896" spans="1:7">
      <c r="A4896" s="71">
        <v>1998</v>
      </c>
      <c r="B4896" s="71" t="s">
        <v>298</v>
      </c>
      <c r="C4896" t="s">
        <v>27</v>
      </c>
      <c r="D4896" s="71" t="s">
        <v>3</v>
      </c>
      <c r="E4896" s="70">
        <f>IF('Total Employment'!CB$44&lt;0,"N/A",'Total Employment'!CB$44)</f>
        <v>162968</v>
      </c>
      <c r="F4896" s="70" t="s">
        <v>427</v>
      </c>
      <c r="G4896" s="75" t="s">
        <v>69</v>
      </c>
    </row>
    <row r="4897" spans="1:7">
      <c r="A4897" s="71">
        <v>1998</v>
      </c>
      <c r="B4897" s="71" t="s">
        <v>298</v>
      </c>
      <c r="C4897" t="s">
        <v>28</v>
      </c>
      <c r="D4897" s="71" t="s">
        <v>3</v>
      </c>
      <c r="E4897" s="70">
        <f>IF('Total Employment'!CB$51&lt;0,"N/A",'Total Employment'!CB$51)</f>
        <v>1436</v>
      </c>
      <c r="F4897" s="70" t="s">
        <v>442</v>
      </c>
      <c r="G4897" s="73" t="s">
        <v>447</v>
      </c>
    </row>
    <row r="4898" spans="1:7">
      <c r="A4898" s="71">
        <v>1998</v>
      </c>
      <c r="B4898" s="71" t="s">
        <v>298</v>
      </c>
      <c r="C4898" t="s">
        <v>29</v>
      </c>
      <c r="D4898" s="71" t="s">
        <v>3</v>
      </c>
      <c r="E4898" s="70">
        <f>IF('Total Employment'!CB$50&lt;0,"N/A",'Total Employment'!CB$50)</f>
        <v>1524</v>
      </c>
      <c r="F4898" s="70" t="s">
        <v>442</v>
      </c>
      <c r="G4898" s="73" t="s">
        <v>447</v>
      </c>
    </row>
    <row r="4899" spans="1:7">
      <c r="A4899" s="71">
        <v>1998</v>
      </c>
      <c r="B4899" s="71" t="s">
        <v>298</v>
      </c>
      <c r="C4899" t="s">
        <v>30</v>
      </c>
      <c r="D4899" s="71" t="s">
        <v>3</v>
      </c>
      <c r="E4899" s="70">
        <f>IF('Total Employment'!CB$56&lt;0,"N/A",'Total Employment'!CB$56)</f>
        <v>860</v>
      </c>
      <c r="F4899" s="70" t="s">
        <v>442</v>
      </c>
      <c r="G4899" s="76" t="s">
        <v>448</v>
      </c>
    </row>
    <row r="4900" spans="1:7">
      <c r="A4900" s="71">
        <v>1998</v>
      </c>
      <c r="B4900" s="71" t="s">
        <v>298</v>
      </c>
      <c r="C4900" t="s">
        <v>31</v>
      </c>
      <c r="D4900" s="71" t="s">
        <v>3</v>
      </c>
      <c r="E4900" s="70">
        <f>IF('Total Employment'!CB$57&lt;0,"N/A",'Total Employment'!CB$57)</f>
        <v>5480</v>
      </c>
      <c r="F4900" s="70" t="s">
        <v>442</v>
      </c>
      <c r="G4900" s="76" t="s">
        <v>449</v>
      </c>
    </row>
    <row r="4901" spans="1:7">
      <c r="A4901" s="71">
        <v>1998</v>
      </c>
      <c r="B4901" s="71" t="s">
        <v>298</v>
      </c>
      <c r="C4901" t="s">
        <v>32</v>
      </c>
      <c r="D4901" s="71" t="s">
        <v>3</v>
      </c>
      <c r="E4901" s="70">
        <f>IF('Total Employment'!CB$58&lt;0,"N/A",'Total Employment'!CB$58)</f>
        <v>0</v>
      </c>
      <c r="F4901" s="70" t="s">
        <v>442</v>
      </c>
      <c r="G4901" s="76" t="s">
        <v>449</v>
      </c>
    </row>
    <row r="4902" spans="1:7">
      <c r="A4902" s="71">
        <v>1998</v>
      </c>
      <c r="B4902" s="71" t="s">
        <v>298</v>
      </c>
      <c r="C4902" t="s">
        <v>33</v>
      </c>
      <c r="D4902" s="71" t="s">
        <v>3</v>
      </c>
      <c r="E4902" s="70">
        <f>IF('Total Employment'!CB$59&lt;0,"N/A",'Total Employment'!CB$59)</f>
        <v>18867</v>
      </c>
      <c r="F4902" s="70" t="s">
        <v>442</v>
      </c>
      <c r="G4902" s="76" t="s">
        <v>33</v>
      </c>
    </row>
    <row r="4903" spans="1:7">
      <c r="A4903" s="71">
        <v>1998</v>
      </c>
      <c r="B4903" s="71" t="s">
        <v>298</v>
      </c>
      <c r="C4903" t="s">
        <v>34</v>
      </c>
      <c r="D4903" s="71" t="s">
        <v>3</v>
      </c>
      <c r="E4903" s="70">
        <f>IF('Total Employment'!CB$17&lt;0,"N/A",'Total Employment'!CB$17)</f>
        <v>2172957</v>
      </c>
      <c r="F4903" s="70" t="s">
        <v>422</v>
      </c>
      <c r="G4903" s="76" t="s">
        <v>422</v>
      </c>
    </row>
    <row r="4904" spans="1:7">
      <c r="A4904" s="71">
        <v>1998</v>
      </c>
      <c r="B4904" s="71" t="s">
        <v>298</v>
      </c>
      <c r="C4904" t="s">
        <v>35</v>
      </c>
      <c r="D4904" s="71" t="s">
        <v>3</v>
      </c>
      <c r="E4904" s="70">
        <f>IF('Total Employment'!CB$18&lt;0,"N/A",'Total Employment'!CB$18)</f>
        <v>55119</v>
      </c>
      <c r="F4904" s="70" t="s">
        <v>432</v>
      </c>
      <c r="G4904" s="75" t="s">
        <v>439</v>
      </c>
    </row>
    <row r="4905" spans="1:7">
      <c r="A4905" s="71">
        <v>1998</v>
      </c>
      <c r="B4905" s="71" t="s">
        <v>298</v>
      </c>
      <c r="C4905" t="s">
        <v>36</v>
      </c>
      <c r="D4905" s="71" t="s">
        <v>3</v>
      </c>
      <c r="E4905" s="70">
        <f>IF('Total Employment'!CB$19&lt;0,"N/A",'Total Employment'!CB$19)</f>
        <v>37730</v>
      </c>
      <c r="F4905" s="70" t="s">
        <v>432</v>
      </c>
      <c r="G4905" s="75" t="s">
        <v>439</v>
      </c>
    </row>
    <row r="4906" spans="1:7">
      <c r="A4906" s="71">
        <v>1998</v>
      </c>
      <c r="B4906" s="71" t="s">
        <v>298</v>
      </c>
      <c r="C4906" t="s">
        <v>37</v>
      </c>
      <c r="D4906" s="71" t="s">
        <v>3</v>
      </c>
      <c r="E4906" s="70">
        <f>IF('Total Employment'!CB$20&lt;0,"N/A",'Total Employment'!CB$20)</f>
        <v>17389</v>
      </c>
      <c r="F4906" s="70" t="s">
        <v>432</v>
      </c>
      <c r="G4906" s="75" t="s">
        <v>439</v>
      </c>
    </row>
    <row r="4907" spans="1:7">
      <c r="A4907" s="71">
        <v>1998</v>
      </c>
      <c r="B4907" s="71" t="s">
        <v>298</v>
      </c>
      <c r="C4907" t="s">
        <v>38</v>
      </c>
      <c r="D4907" s="71" t="s">
        <v>3</v>
      </c>
      <c r="E4907" s="70">
        <f>IF('Total Employment'!CB$28&lt;0,"N/A",'Total Employment'!CB$28)</f>
        <v>2011196</v>
      </c>
      <c r="F4907" s="70" t="s">
        <v>432</v>
      </c>
      <c r="G4907" s="75" t="s">
        <v>440</v>
      </c>
    </row>
    <row r="4908" spans="1:7">
      <c r="A4908" s="71">
        <v>1998</v>
      </c>
      <c r="B4908" s="71" t="s">
        <v>298</v>
      </c>
      <c r="C4908" t="s">
        <v>39</v>
      </c>
      <c r="D4908" s="71" t="s">
        <v>3</v>
      </c>
      <c r="E4908" s="70">
        <f>IF('Total Employment'!CB$29&lt;0,"N/A",'Total Employment'!CB$29)</f>
        <v>651253</v>
      </c>
      <c r="F4908" s="70" t="s">
        <v>432</v>
      </c>
      <c r="G4908" s="75" t="s">
        <v>440</v>
      </c>
    </row>
    <row r="4909" spans="1:7">
      <c r="A4909" s="71">
        <v>1998</v>
      </c>
      <c r="B4909" s="71" t="s">
        <v>298</v>
      </c>
      <c r="C4909" t="s">
        <v>40</v>
      </c>
      <c r="D4909" s="71" t="s">
        <v>3</v>
      </c>
      <c r="E4909" s="70">
        <f>IF('Total Employment'!CB$30&lt;0,"N/A",'Total Employment'!CB$30)</f>
        <v>1359943</v>
      </c>
      <c r="F4909" s="70" t="s">
        <v>432</v>
      </c>
      <c r="G4909" s="75" t="s">
        <v>440</v>
      </c>
    </row>
    <row r="4910" spans="1:7">
      <c r="A4910" s="71">
        <v>1998</v>
      </c>
      <c r="B4910" s="71" t="s">
        <v>298</v>
      </c>
      <c r="C4910" t="s">
        <v>208</v>
      </c>
      <c r="D4910" s="71" t="s">
        <v>3</v>
      </c>
      <c r="E4910" s="70">
        <f>IF('Total Employment'!CB$31&lt;0,"N/A",'Total Employment'!CB$31)</f>
        <v>106642</v>
      </c>
      <c r="F4910" s="70" t="s">
        <v>432</v>
      </c>
      <c r="G4910" s="75" t="s">
        <v>441</v>
      </c>
    </row>
    <row r="4911" spans="1:7">
      <c r="A4911" s="71">
        <v>1998</v>
      </c>
      <c r="B4911" s="71" t="s">
        <v>298</v>
      </c>
      <c r="C4911" t="s">
        <v>42</v>
      </c>
      <c r="D4911" s="71" t="s">
        <v>3</v>
      </c>
      <c r="E4911" s="70">
        <f>IF('Total Employment'!CB$43&lt;0,"N/A",'Total Employment'!CB$43)</f>
        <v>802</v>
      </c>
      <c r="F4911" s="70" t="s">
        <v>432</v>
      </c>
      <c r="G4911" s="75" t="s">
        <v>237</v>
      </c>
    </row>
    <row r="4912" spans="1:7">
      <c r="A4912" s="71">
        <v>1998</v>
      </c>
      <c r="B4912" s="71" t="s">
        <v>298</v>
      </c>
      <c r="C4912" t="s">
        <v>43</v>
      </c>
      <c r="D4912" s="71" t="s">
        <v>3</v>
      </c>
      <c r="E4912" s="70">
        <f>IF('Total Employment'!CB$12&lt;0,"N/A",'Total Employment'!CB$12)</f>
        <v>0</v>
      </c>
      <c r="F4912" s="70" t="s">
        <v>432</v>
      </c>
      <c r="G4912" s="75" t="s">
        <v>438</v>
      </c>
    </row>
    <row r="4913" spans="1:7">
      <c r="A4913" s="71">
        <v>1998</v>
      </c>
      <c r="B4913" s="71" t="s">
        <v>298</v>
      </c>
      <c r="C4913" t="s">
        <v>44</v>
      </c>
      <c r="D4913" s="71" t="s">
        <v>3</v>
      </c>
      <c r="E4913" s="70">
        <f>IF('Total Employment'!CB$14&lt;0,"N/A",'Total Employment'!CB$14)</f>
        <v>0</v>
      </c>
      <c r="F4913" s="70" t="s">
        <v>442</v>
      </c>
      <c r="G4913" s="75" t="s">
        <v>71</v>
      </c>
    </row>
    <row r="4914" spans="1:7">
      <c r="A4914" s="71">
        <v>1998</v>
      </c>
      <c r="B4914" s="71" t="s">
        <v>298</v>
      </c>
      <c r="C4914" t="s">
        <v>45</v>
      </c>
      <c r="D4914" s="71" t="s">
        <v>3</v>
      </c>
      <c r="E4914" s="70">
        <f>IF('Total Employment'!CB$54&lt;0,"N/A",'Total Employment'!CB$54)</f>
        <v>8710</v>
      </c>
      <c r="F4914" s="70" t="s">
        <v>422</v>
      </c>
      <c r="G4914" s="75" t="s">
        <v>422</v>
      </c>
    </row>
    <row r="4915" spans="1:7">
      <c r="A4915" s="71">
        <v>1998</v>
      </c>
      <c r="B4915" s="71" t="s">
        <v>298</v>
      </c>
      <c r="C4915" t="s">
        <v>46</v>
      </c>
      <c r="D4915" s="71" t="s">
        <v>3</v>
      </c>
      <c r="E4915" s="70">
        <f>IF('Total Employment'!CB$53&lt;0,"N/A",'Total Employment'!CB$53)</f>
        <v>210631</v>
      </c>
      <c r="F4915" s="70" t="s">
        <v>425</v>
      </c>
      <c r="G4915" s="75" t="s">
        <v>426</v>
      </c>
    </row>
    <row r="4916" spans="1:7">
      <c r="A4916" s="71">
        <v>1999</v>
      </c>
      <c r="B4916" s="71" t="s">
        <v>298</v>
      </c>
      <c r="C4916" t="s">
        <v>5</v>
      </c>
      <c r="D4916" s="71" t="s">
        <v>3</v>
      </c>
      <c r="E4916" s="70">
        <f>IF('Total Employment'!BW$11&lt;0,"N/A",'Total Employment'!BW$11)</f>
        <v>4817784</v>
      </c>
      <c r="F4916" s="70"/>
    </row>
    <row r="4917" spans="1:7">
      <c r="A4917" s="71">
        <v>1999</v>
      </c>
      <c r="B4917" s="71" t="s">
        <v>298</v>
      </c>
      <c r="C4917" t="s">
        <v>6</v>
      </c>
      <c r="D4917" s="71" t="s">
        <v>3</v>
      </c>
      <c r="E4917" s="70">
        <f>IF('Total Employment'!BW$33&lt;0,"N/A",'Total Employment'!BW$33)</f>
        <v>168779</v>
      </c>
      <c r="F4917" s="70" t="s">
        <v>425</v>
      </c>
      <c r="G4917" s="75" t="s">
        <v>426</v>
      </c>
    </row>
    <row r="4918" spans="1:7">
      <c r="A4918" s="71">
        <v>1999</v>
      </c>
      <c r="B4918" s="71" t="s">
        <v>298</v>
      </c>
      <c r="C4918" t="s">
        <v>7</v>
      </c>
      <c r="D4918" s="71" t="s">
        <v>3</v>
      </c>
      <c r="E4918" s="70">
        <f>IF('Total Employment'!BW$37&lt;0,"N/A",'Total Employment'!BW$37)</f>
        <v>59615</v>
      </c>
      <c r="F4918" s="70" t="s">
        <v>425</v>
      </c>
      <c r="G4918" s="75" t="s">
        <v>426</v>
      </c>
    </row>
    <row r="4919" spans="1:7">
      <c r="A4919" s="71">
        <v>1999</v>
      </c>
      <c r="B4919" s="71" t="s">
        <v>298</v>
      </c>
      <c r="C4919" t="s">
        <v>8</v>
      </c>
      <c r="D4919" s="71" t="s">
        <v>3</v>
      </c>
      <c r="E4919" s="70">
        <f>IF('Total Employment'!BW$36&lt;0,"N/A",'Total Employment'!BW$36)</f>
        <v>148463</v>
      </c>
      <c r="F4919" s="70" t="s">
        <v>427</v>
      </c>
      <c r="G4919" s="75" t="s">
        <v>428</v>
      </c>
    </row>
    <row r="4920" spans="1:7">
      <c r="A4920" s="71">
        <v>1999</v>
      </c>
      <c r="B4920" s="71" t="s">
        <v>298</v>
      </c>
      <c r="C4920" t="s">
        <v>9</v>
      </c>
      <c r="D4920" s="71" t="s">
        <v>3</v>
      </c>
      <c r="E4920" s="70">
        <f>IF('Total Employment'!BW$13&lt;0,"N/A",'Total Employment'!BW$13)</f>
        <v>0</v>
      </c>
      <c r="F4920" s="70" t="s">
        <v>429</v>
      </c>
      <c r="G4920" s="75" t="s">
        <v>422</v>
      </c>
    </row>
    <row r="4921" spans="1:7">
      <c r="A4921" s="71">
        <v>1999</v>
      </c>
      <c r="B4921" s="71" t="s">
        <v>298</v>
      </c>
      <c r="C4921" t="s">
        <v>10</v>
      </c>
      <c r="D4921" s="71" t="s">
        <v>3</v>
      </c>
      <c r="E4921" s="70">
        <f>IF('Total Employment'!BW$46&lt;0,"N/A",'Total Employment'!BW$46)</f>
        <v>99686</v>
      </c>
      <c r="F4921" s="70" t="s">
        <v>427</v>
      </c>
      <c r="G4921" s="75" t="s">
        <v>428</v>
      </c>
    </row>
    <row r="4922" spans="1:7">
      <c r="A4922" s="71">
        <v>1999</v>
      </c>
      <c r="B4922" s="71" t="s">
        <v>298</v>
      </c>
      <c r="C4922" t="s">
        <v>11</v>
      </c>
      <c r="D4922" s="71" t="s">
        <v>3</v>
      </c>
      <c r="E4922" s="70">
        <f>IF('Total Employment'!BW$47&lt;0,"N/A",'Total Employment'!BW$47)</f>
        <v>59403</v>
      </c>
      <c r="F4922" s="70" t="s">
        <v>427</v>
      </c>
      <c r="G4922" s="75" t="s">
        <v>428</v>
      </c>
    </row>
    <row r="4923" spans="1:7">
      <c r="A4923" s="71">
        <v>1999</v>
      </c>
      <c r="B4923" s="71" t="s">
        <v>298</v>
      </c>
      <c r="C4923" t="s">
        <v>13</v>
      </c>
      <c r="D4923" s="71" t="s">
        <v>3</v>
      </c>
      <c r="E4923" s="70">
        <f>IF(E4922="N/A","N/A",E4921-E4922)</f>
        <v>40283</v>
      </c>
      <c r="F4923" s="70" t="s">
        <v>427</v>
      </c>
      <c r="G4923" s="75" t="s">
        <v>428</v>
      </c>
    </row>
    <row r="4924" spans="1:7">
      <c r="A4924" s="71">
        <v>1999</v>
      </c>
      <c r="B4924" s="71" t="s">
        <v>298</v>
      </c>
      <c r="C4924" t="s">
        <v>14</v>
      </c>
      <c r="D4924" s="71" t="s">
        <v>3</v>
      </c>
      <c r="E4924" s="70">
        <f>IF('Total Employment'!BW$34&lt;0,"N/A",'Total Employment'!BW$34)</f>
        <v>0</v>
      </c>
      <c r="F4924" s="70" t="s">
        <v>427</v>
      </c>
      <c r="G4924" s="75" t="s">
        <v>444</v>
      </c>
    </row>
    <row r="4925" spans="1:7">
      <c r="A4925" s="71">
        <v>1999</v>
      </c>
      <c r="B4925" s="71" t="s">
        <v>298</v>
      </c>
      <c r="C4925" t="s">
        <v>15</v>
      </c>
      <c r="D4925" s="71" t="s">
        <v>3</v>
      </c>
      <c r="E4925" s="70">
        <f>IF('Total Employment'!BW$35&lt;0,"N/A",'Total Employment'!BW$35)</f>
        <v>0</v>
      </c>
      <c r="F4925" s="70" t="s">
        <v>427</v>
      </c>
      <c r="G4925" s="75" t="s">
        <v>444</v>
      </c>
    </row>
    <row r="4926" spans="1:7">
      <c r="A4926" s="71">
        <v>1999</v>
      </c>
      <c r="B4926" s="71" t="s">
        <v>298</v>
      </c>
      <c r="C4926" t="s">
        <v>16</v>
      </c>
      <c r="D4926" s="71" t="s">
        <v>3</v>
      </c>
      <c r="E4926" s="70">
        <f>IF(E4925="N/A","N/A",E4924-E4925)</f>
        <v>0</v>
      </c>
      <c r="F4926" s="70" t="s">
        <v>427</v>
      </c>
      <c r="G4926" s="75" t="s">
        <v>444</v>
      </c>
    </row>
    <row r="4927" spans="1:7">
      <c r="A4927" s="71">
        <v>1999</v>
      </c>
      <c r="B4927" s="71" t="s">
        <v>298</v>
      </c>
      <c r="C4927" t="s">
        <v>17</v>
      </c>
      <c r="D4927" s="71" t="s">
        <v>3</v>
      </c>
      <c r="E4927" s="70">
        <f>IF('Total Employment'!BW$16&lt;0,"N/A",'Total Employment'!BW$16)</f>
        <v>456753</v>
      </c>
      <c r="F4927" s="70" t="s">
        <v>427</v>
      </c>
      <c r="G4927" s="75" t="s">
        <v>428</v>
      </c>
    </row>
    <row r="4928" spans="1:7">
      <c r="A4928" s="71">
        <v>1999</v>
      </c>
      <c r="B4928" s="71" t="s">
        <v>298</v>
      </c>
      <c r="C4928" t="s">
        <v>18</v>
      </c>
      <c r="D4928" s="71" t="s">
        <v>3</v>
      </c>
      <c r="E4928" s="70">
        <f>IF('Total Employment'!BW$41&lt;0,"N/A",'Total Employment'!BW$41)</f>
        <v>251019</v>
      </c>
      <c r="F4928" s="70" t="s">
        <v>432</v>
      </c>
      <c r="G4928" s="75" t="s">
        <v>430</v>
      </c>
    </row>
    <row r="4929" spans="1:7">
      <c r="A4929" s="71">
        <v>1999</v>
      </c>
      <c r="B4929" s="71" t="s">
        <v>298</v>
      </c>
      <c r="C4929" t="s">
        <v>19</v>
      </c>
      <c r="D4929" s="71" t="s">
        <v>3</v>
      </c>
      <c r="E4929" s="70">
        <f>IF('Total Employment'!BW$15&lt;0,"N/A",'Total Employment'!BW$15)</f>
        <v>3043</v>
      </c>
      <c r="F4929" s="70" t="s">
        <v>442</v>
      </c>
      <c r="G4929" s="75" t="s">
        <v>62</v>
      </c>
    </row>
    <row r="4930" spans="1:7">
      <c r="A4930" s="71">
        <v>1999</v>
      </c>
      <c r="B4930" s="71" t="s">
        <v>298</v>
      </c>
      <c r="C4930" t="s">
        <v>20</v>
      </c>
      <c r="D4930" s="71" t="s">
        <v>3</v>
      </c>
      <c r="E4930" s="70">
        <f>IF('Total Employment'!BW$52&lt;0,"N/A",'Total Employment'!BW$52)</f>
        <v>4668</v>
      </c>
      <c r="F4930" s="70" t="s">
        <v>442</v>
      </c>
      <c r="G4930" s="75" t="s">
        <v>445</v>
      </c>
    </row>
    <row r="4931" spans="1:7">
      <c r="A4931" s="71">
        <v>1999</v>
      </c>
      <c r="B4931" s="71" t="s">
        <v>298</v>
      </c>
      <c r="C4931" t="s">
        <v>21</v>
      </c>
      <c r="D4931" s="71" t="s">
        <v>3</v>
      </c>
      <c r="E4931" s="70">
        <f>IF('Total Employment'!BW$48&lt;0,"N/A",'Total Employment'!BW$48)</f>
        <v>228917</v>
      </c>
      <c r="F4931" s="70" t="s">
        <v>434</v>
      </c>
      <c r="G4931" s="75" t="s">
        <v>422</v>
      </c>
    </row>
    <row r="4932" spans="1:7">
      <c r="A4932" s="71">
        <v>1999</v>
      </c>
      <c r="B4932" s="71" t="s">
        <v>298</v>
      </c>
      <c r="C4932" t="s">
        <v>421</v>
      </c>
      <c r="D4932" s="71" t="s">
        <v>3</v>
      </c>
      <c r="E4932" s="70">
        <f>IF('Total Employment'!BW$38&lt;0,"N/A",'Total Employment'!BW$38)</f>
        <v>610607</v>
      </c>
      <c r="F4932" s="70" t="s">
        <v>427</v>
      </c>
      <c r="G4932" s="75" t="s">
        <v>433</v>
      </c>
    </row>
    <row r="4933" spans="1:7">
      <c r="A4933" s="71">
        <v>1999</v>
      </c>
      <c r="B4933" s="71" t="s">
        <v>298</v>
      </c>
      <c r="C4933" t="s">
        <v>22</v>
      </c>
      <c r="D4933" s="71" t="s">
        <v>3</v>
      </c>
      <c r="E4933" s="70">
        <f>IF('Total Employment'!BW$39&lt;0,"N/A",'Total Employment'!BW$39)</f>
        <v>175263</v>
      </c>
      <c r="F4933" s="70" t="s">
        <v>427</v>
      </c>
      <c r="G4933" s="75" t="s">
        <v>433</v>
      </c>
    </row>
    <row r="4934" spans="1:7">
      <c r="A4934" s="71">
        <v>1999</v>
      </c>
      <c r="B4934" s="71" t="s">
        <v>298</v>
      </c>
      <c r="C4934" t="s">
        <v>23</v>
      </c>
      <c r="D4934" s="71" t="s">
        <v>3</v>
      </c>
      <c r="E4934" s="70">
        <f>IF('Total Employment'!BW$40&lt;0,"N/A",'Total Employment'!BW$40)</f>
        <v>435344</v>
      </c>
      <c r="F4934" s="70" t="s">
        <v>442</v>
      </c>
      <c r="G4934" s="75" t="s">
        <v>23</v>
      </c>
    </row>
    <row r="4935" spans="1:7">
      <c r="A4935" s="71">
        <v>1999</v>
      </c>
      <c r="B4935" s="71" t="s">
        <v>298</v>
      </c>
      <c r="C4935" t="s">
        <v>24</v>
      </c>
      <c r="D4935" s="71" t="s">
        <v>3</v>
      </c>
      <c r="E4935" s="70">
        <f>IF('Total Employment'!BW$32&lt;0,"N/A",'Total Employment'!BW$32)</f>
        <v>95593</v>
      </c>
      <c r="F4935" s="70" t="s">
        <v>446</v>
      </c>
      <c r="G4935" s="75" t="s">
        <v>422</v>
      </c>
    </row>
    <row r="4936" spans="1:7">
      <c r="A4936" s="71">
        <v>1999</v>
      </c>
      <c r="B4936" s="71" t="s">
        <v>298</v>
      </c>
      <c r="C4936" t="s">
        <v>25</v>
      </c>
      <c r="D4936" s="71" t="s">
        <v>3</v>
      </c>
      <c r="E4936" s="70">
        <f>IF('Total Employment'!BW$42&lt;0,"N/A",'Total Employment'!BW$42)</f>
        <v>0</v>
      </c>
      <c r="F4936" s="70" t="s">
        <v>434</v>
      </c>
      <c r="G4936" s="75" t="s">
        <v>437</v>
      </c>
    </row>
    <row r="4937" spans="1:7">
      <c r="A4937" s="71">
        <v>1999</v>
      </c>
      <c r="B4937" s="71" t="s">
        <v>298</v>
      </c>
      <c r="C4937" t="s">
        <v>26</v>
      </c>
      <c r="D4937" s="71" t="s">
        <v>3</v>
      </c>
      <c r="E4937" s="70">
        <f>IF('Total Employment'!BW$45&lt;0,"N/A",'Total Employment'!BW$45)</f>
        <v>37794</v>
      </c>
      <c r="F4937" s="70" t="s">
        <v>427</v>
      </c>
      <c r="G4937" s="75" t="s">
        <v>69</v>
      </c>
    </row>
    <row r="4938" spans="1:7">
      <c r="A4938" s="71">
        <v>1999</v>
      </c>
      <c r="B4938" s="71" t="s">
        <v>298</v>
      </c>
      <c r="C4938" t="s">
        <v>27</v>
      </c>
      <c r="D4938" s="71" t="s">
        <v>3</v>
      </c>
      <c r="E4938" s="70">
        <f>IF('Total Employment'!BW$44&lt;0,"N/A",'Total Employment'!BW$44)</f>
        <v>163823</v>
      </c>
      <c r="F4938" s="70" t="s">
        <v>427</v>
      </c>
      <c r="G4938" s="75" t="s">
        <v>69</v>
      </c>
    </row>
    <row r="4939" spans="1:7">
      <c r="A4939" s="71">
        <v>1999</v>
      </c>
      <c r="B4939" s="71" t="s">
        <v>298</v>
      </c>
      <c r="C4939" t="s">
        <v>28</v>
      </c>
      <c r="D4939" s="71" t="s">
        <v>3</v>
      </c>
      <c r="E4939" s="70">
        <f>IF('Total Employment'!BW$51&lt;0,"N/A",'Total Employment'!BW$51)</f>
        <v>1783</v>
      </c>
      <c r="F4939" s="70" t="s">
        <v>442</v>
      </c>
      <c r="G4939" s="73" t="s">
        <v>447</v>
      </c>
    </row>
    <row r="4940" spans="1:7">
      <c r="A4940" s="71">
        <v>1999</v>
      </c>
      <c r="B4940" s="71" t="s">
        <v>298</v>
      </c>
      <c r="C4940" t="s">
        <v>29</v>
      </c>
      <c r="D4940" s="71" t="s">
        <v>3</v>
      </c>
      <c r="E4940" s="70">
        <f>IF('Total Employment'!BW$50&lt;0,"N/A",'Total Employment'!BW$50)</f>
        <v>1489</v>
      </c>
      <c r="F4940" s="70" t="s">
        <v>442</v>
      </c>
      <c r="G4940" s="73" t="s">
        <v>447</v>
      </c>
    </row>
    <row r="4941" spans="1:7">
      <c r="A4941" s="71">
        <v>1999</v>
      </c>
      <c r="B4941" s="71" t="s">
        <v>298</v>
      </c>
      <c r="C4941" t="s">
        <v>30</v>
      </c>
      <c r="D4941" s="71" t="s">
        <v>3</v>
      </c>
      <c r="E4941" s="70">
        <f>IF('Total Employment'!BW$56&lt;0,"N/A",'Total Employment'!BW$56)</f>
        <v>860</v>
      </c>
      <c r="F4941" s="70" t="s">
        <v>442</v>
      </c>
      <c r="G4941" s="76" t="s">
        <v>448</v>
      </c>
    </row>
    <row r="4942" spans="1:7">
      <c r="A4942" s="71">
        <v>1999</v>
      </c>
      <c r="B4942" s="71" t="s">
        <v>298</v>
      </c>
      <c r="C4942" t="s">
        <v>31</v>
      </c>
      <c r="D4942" s="71" t="s">
        <v>3</v>
      </c>
      <c r="E4942" s="70">
        <f>IF('Total Employment'!BW$57&lt;0,"N/A",'Total Employment'!BW$57)</f>
        <v>5506</v>
      </c>
      <c r="F4942" s="70" t="s">
        <v>442</v>
      </c>
      <c r="G4942" s="76" t="s">
        <v>449</v>
      </c>
    </row>
    <row r="4943" spans="1:7">
      <c r="A4943" s="71">
        <v>1999</v>
      </c>
      <c r="B4943" s="71" t="s">
        <v>298</v>
      </c>
      <c r="C4943" t="s">
        <v>32</v>
      </c>
      <c r="D4943" s="71" t="s">
        <v>3</v>
      </c>
      <c r="E4943" s="70">
        <f>IF('Total Employment'!BW$58&lt;0,"N/A",'Total Employment'!BW$58)</f>
        <v>0</v>
      </c>
      <c r="F4943" s="70" t="s">
        <v>442</v>
      </c>
      <c r="G4943" s="76" t="s">
        <v>449</v>
      </c>
    </row>
    <row r="4944" spans="1:7">
      <c r="A4944" s="71">
        <v>1999</v>
      </c>
      <c r="B4944" s="71" t="s">
        <v>298</v>
      </c>
      <c r="C4944" t="s">
        <v>33</v>
      </c>
      <c r="D4944" s="71" t="s">
        <v>3</v>
      </c>
      <c r="E4944" s="70">
        <f>IF('Total Employment'!BW$59&lt;0,"N/A",'Total Employment'!BW$59)</f>
        <v>28655</v>
      </c>
      <c r="F4944" s="70" t="s">
        <v>442</v>
      </c>
      <c r="G4944" s="76" t="s">
        <v>33</v>
      </c>
    </row>
    <row r="4945" spans="1:7">
      <c r="A4945" s="71">
        <v>1999</v>
      </c>
      <c r="B4945" s="71" t="s">
        <v>298</v>
      </c>
      <c r="C4945" t="s">
        <v>34</v>
      </c>
      <c r="D4945" s="71" t="s">
        <v>3</v>
      </c>
      <c r="E4945" s="70">
        <f>IF('Total Employment'!BW$17&lt;0,"N/A",'Total Employment'!BW$17)</f>
        <v>2229340</v>
      </c>
      <c r="F4945" s="70" t="s">
        <v>422</v>
      </c>
      <c r="G4945" s="76" t="s">
        <v>422</v>
      </c>
    </row>
    <row r="4946" spans="1:7">
      <c r="A4946" s="71">
        <v>1999</v>
      </c>
      <c r="B4946" s="71" t="s">
        <v>298</v>
      </c>
      <c r="C4946" t="s">
        <v>35</v>
      </c>
      <c r="D4946" s="71" t="s">
        <v>3</v>
      </c>
      <c r="E4946" s="70">
        <f>IF('Total Employment'!BW$18&lt;0,"N/A",'Total Employment'!BW$18)</f>
        <v>55033</v>
      </c>
      <c r="F4946" s="70" t="s">
        <v>432</v>
      </c>
      <c r="G4946" s="75" t="s">
        <v>439</v>
      </c>
    </row>
    <row r="4947" spans="1:7">
      <c r="A4947" s="71">
        <v>1999</v>
      </c>
      <c r="B4947" s="71" t="s">
        <v>298</v>
      </c>
      <c r="C4947" t="s">
        <v>36</v>
      </c>
      <c r="D4947" s="71" t="s">
        <v>3</v>
      </c>
      <c r="E4947" s="70">
        <f>IF('Total Employment'!BW$19&lt;0,"N/A",'Total Employment'!BW$19)</f>
        <v>38632</v>
      </c>
      <c r="F4947" s="70" t="s">
        <v>432</v>
      </c>
      <c r="G4947" s="75" t="s">
        <v>439</v>
      </c>
    </row>
    <row r="4948" spans="1:7">
      <c r="A4948" s="71">
        <v>1999</v>
      </c>
      <c r="B4948" s="71" t="s">
        <v>298</v>
      </c>
      <c r="C4948" t="s">
        <v>37</v>
      </c>
      <c r="D4948" s="71" t="s">
        <v>3</v>
      </c>
      <c r="E4948" s="70">
        <f>IF('Total Employment'!BW$20&lt;0,"N/A",'Total Employment'!BW$20)</f>
        <v>16401</v>
      </c>
      <c r="F4948" s="70" t="s">
        <v>432</v>
      </c>
      <c r="G4948" s="75" t="s">
        <v>439</v>
      </c>
    </row>
    <row r="4949" spans="1:7">
      <c r="A4949" s="71">
        <v>1999</v>
      </c>
      <c r="B4949" s="71" t="s">
        <v>298</v>
      </c>
      <c r="C4949" t="s">
        <v>38</v>
      </c>
      <c r="D4949" s="71" t="s">
        <v>3</v>
      </c>
      <c r="E4949" s="70">
        <f>IF('Total Employment'!BW$28&lt;0,"N/A",'Total Employment'!BW$28)</f>
        <v>2064788</v>
      </c>
      <c r="F4949" s="70" t="s">
        <v>432</v>
      </c>
      <c r="G4949" s="75" t="s">
        <v>440</v>
      </c>
    </row>
    <row r="4950" spans="1:7">
      <c r="A4950" s="71">
        <v>1999</v>
      </c>
      <c r="B4950" s="71" t="s">
        <v>298</v>
      </c>
      <c r="C4950" t="s">
        <v>39</v>
      </c>
      <c r="D4950" s="71" t="s">
        <v>3</v>
      </c>
      <c r="E4950" s="70">
        <f>IF('Total Employment'!BW$29&lt;0,"N/A",'Total Employment'!BW$29)</f>
        <v>669363</v>
      </c>
      <c r="F4950" s="70" t="s">
        <v>432</v>
      </c>
      <c r="G4950" s="75" t="s">
        <v>440</v>
      </c>
    </row>
    <row r="4951" spans="1:7">
      <c r="A4951" s="71">
        <v>1999</v>
      </c>
      <c r="B4951" s="71" t="s">
        <v>298</v>
      </c>
      <c r="C4951" t="s">
        <v>40</v>
      </c>
      <c r="D4951" s="71" t="s">
        <v>3</v>
      </c>
      <c r="E4951" s="70">
        <f>IF('Total Employment'!BW$30&lt;0,"N/A",'Total Employment'!BW$30)</f>
        <v>1395425</v>
      </c>
      <c r="F4951" s="70" t="s">
        <v>432</v>
      </c>
      <c r="G4951" s="75" t="s">
        <v>440</v>
      </c>
    </row>
    <row r="4952" spans="1:7">
      <c r="A4952" s="71">
        <v>1999</v>
      </c>
      <c r="B4952" s="71" t="s">
        <v>298</v>
      </c>
      <c r="C4952" t="s">
        <v>208</v>
      </c>
      <c r="D4952" s="71" t="s">
        <v>3</v>
      </c>
      <c r="E4952" s="70">
        <f>IF('Total Employment'!BW$31&lt;0,"N/A",'Total Employment'!BW$31)</f>
        <v>109519</v>
      </c>
      <c r="F4952" s="70" t="s">
        <v>432</v>
      </c>
      <c r="G4952" s="75" t="s">
        <v>441</v>
      </c>
    </row>
    <row r="4953" spans="1:7">
      <c r="A4953" s="71">
        <v>1999</v>
      </c>
      <c r="B4953" s="71" t="s">
        <v>298</v>
      </c>
      <c r="C4953" t="s">
        <v>42</v>
      </c>
      <c r="D4953" s="71" t="s">
        <v>3</v>
      </c>
      <c r="E4953" s="70">
        <f>IF('Total Employment'!BW$43&lt;0,"N/A",'Total Employment'!BW$43)</f>
        <v>725</v>
      </c>
      <c r="F4953" s="70" t="s">
        <v>432</v>
      </c>
      <c r="G4953" s="75" t="s">
        <v>237</v>
      </c>
    </row>
    <row r="4954" spans="1:7">
      <c r="A4954" s="71">
        <v>1999</v>
      </c>
      <c r="B4954" s="71" t="s">
        <v>298</v>
      </c>
      <c r="C4954" t="s">
        <v>43</v>
      </c>
      <c r="D4954" s="71" t="s">
        <v>3</v>
      </c>
      <c r="E4954" s="70">
        <f>IF('Total Employment'!BW$12&lt;0,"N/A",'Total Employment'!BW$12)</f>
        <v>0</v>
      </c>
      <c r="F4954" s="70" t="s">
        <v>432</v>
      </c>
      <c r="G4954" s="75" t="s">
        <v>438</v>
      </c>
    </row>
    <row r="4955" spans="1:7">
      <c r="A4955" s="71">
        <v>1999</v>
      </c>
      <c r="B4955" s="71" t="s">
        <v>298</v>
      </c>
      <c r="C4955" t="s">
        <v>44</v>
      </c>
      <c r="D4955" s="71" t="s">
        <v>3</v>
      </c>
      <c r="E4955" s="70">
        <f>IF('Total Employment'!BW$14&lt;0,"N/A",'Total Employment'!BW$14)</f>
        <v>0</v>
      </c>
      <c r="F4955" s="70" t="s">
        <v>442</v>
      </c>
      <c r="G4955" s="75" t="s">
        <v>71</v>
      </c>
    </row>
    <row r="4956" spans="1:7">
      <c r="A4956" s="71">
        <v>1999</v>
      </c>
      <c r="B4956" s="71" t="s">
        <v>298</v>
      </c>
      <c r="C4956" t="s">
        <v>45</v>
      </c>
      <c r="D4956" s="71" t="s">
        <v>3</v>
      </c>
      <c r="E4956" s="70">
        <f>IF('Total Employment'!BW$54&lt;0,"N/A",'Total Employment'!BW$54)</f>
        <v>8492</v>
      </c>
      <c r="F4956" s="70" t="s">
        <v>422</v>
      </c>
      <c r="G4956" s="75" t="s">
        <v>422</v>
      </c>
    </row>
    <row r="4957" spans="1:7">
      <c r="A4957" s="71">
        <v>1999</v>
      </c>
      <c r="B4957" s="71" t="s">
        <v>298</v>
      </c>
      <c r="C4957" t="s">
        <v>46</v>
      </c>
      <c r="D4957" s="71" t="s">
        <v>3</v>
      </c>
      <c r="E4957" s="70">
        <f>IF('Total Employment'!BW$53&lt;0,"N/A",'Total Employment'!BW$53)</f>
        <v>212174</v>
      </c>
      <c r="F4957" s="70" t="s">
        <v>425</v>
      </c>
      <c r="G4957" s="75" t="s">
        <v>426</v>
      </c>
    </row>
    <row r="4958" spans="1:7">
      <c r="A4958" s="71">
        <v>2000</v>
      </c>
      <c r="B4958" s="71" t="s">
        <v>298</v>
      </c>
      <c r="C4958" t="s">
        <v>5</v>
      </c>
      <c r="D4958" s="71" t="s">
        <v>3</v>
      </c>
      <c r="E4958" s="70">
        <f>IF('Total Employment'!BR$11&lt;0,"N/A",'Total Employment'!BR$11)</f>
        <v>4877420</v>
      </c>
      <c r="F4958" s="70"/>
    </row>
    <row r="4959" spans="1:7">
      <c r="A4959" s="71">
        <v>2000</v>
      </c>
      <c r="B4959" s="71" t="s">
        <v>298</v>
      </c>
      <c r="C4959" t="s">
        <v>6</v>
      </c>
      <c r="D4959" s="71" t="s">
        <v>3</v>
      </c>
      <c r="E4959" s="70">
        <f>IF('Total Employment'!BR$33&lt;0,"N/A",'Total Employment'!BR$33)</f>
        <v>169006</v>
      </c>
      <c r="F4959" s="70" t="s">
        <v>425</v>
      </c>
      <c r="G4959" s="75" t="s">
        <v>426</v>
      </c>
    </row>
    <row r="4960" spans="1:7">
      <c r="A4960" s="71">
        <v>2000</v>
      </c>
      <c r="B4960" s="71" t="s">
        <v>298</v>
      </c>
      <c r="C4960" t="s">
        <v>7</v>
      </c>
      <c r="D4960" s="71" t="s">
        <v>3</v>
      </c>
      <c r="E4960" s="70">
        <f>IF('Total Employment'!BR$37&lt;0,"N/A",'Total Employment'!BR$37)</f>
        <v>59188</v>
      </c>
      <c r="F4960" s="70" t="s">
        <v>425</v>
      </c>
      <c r="G4960" s="75" t="s">
        <v>426</v>
      </c>
    </row>
    <row r="4961" spans="1:7">
      <c r="A4961" s="71">
        <v>2000</v>
      </c>
      <c r="B4961" s="71" t="s">
        <v>298</v>
      </c>
      <c r="C4961" t="s">
        <v>8</v>
      </c>
      <c r="D4961" s="71" t="s">
        <v>3</v>
      </c>
      <c r="E4961" s="70">
        <f>IF('Total Employment'!BR$36&lt;0,"N/A",'Total Employment'!BR$36)</f>
        <v>157814</v>
      </c>
      <c r="F4961" s="70" t="s">
        <v>427</v>
      </c>
      <c r="G4961" s="75" t="s">
        <v>428</v>
      </c>
    </row>
    <row r="4962" spans="1:7">
      <c r="A4962" s="71">
        <v>2000</v>
      </c>
      <c r="B4962" s="71" t="s">
        <v>298</v>
      </c>
      <c r="C4962" t="s">
        <v>9</v>
      </c>
      <c r="D4962" s="71" t="s">
        <v>3</v>
      </c>
      <c r="E4962" s="70">
        <f>IF('Total Employment'!BR$13&lt;0,"N/A",'Total Employment'!BR$13)</f>
        <v>0</v>
      </c>
      <c r="F4962" s="70" t="s">
        <v>429</v>
      </c>
      <c r="G4962" s="75" t="s">
        <v>422</v>
      </c>
    </row>
    <row r="4963" spans="1:7">
      <c r="A4963" s="71">
        <v>2000</v>
      </c>
      <c r="B4963" s="71" t="s">
        <v>298</v>
      </c>
      <c r="C4963" t="s">
        <v>10</v>
      </c>
      <c r="D4963" s="71" t="s">
        <v>3</v>
      </c>
      <c r="E4963" s="70">
        <f>IF('Total Employment'!BR$46&lt;0,"N/A",'Total Employment'!BR$46)</f>
        <v>103133</v>
      </c>
      <c r="F4963" s="70" t="s">
        <v>427</v>
      </c>
      <c r="G4963" s="75" t="s">
        <v>428</v>
      </c>
    </row>
    <row r="4964" spans="1:7">
      <c r="A4964" s="71">
        <v>2000</v>
      </c>
      <c r="B4964" s="71" t="s">
        <v>298</v>
      </c>
      <c r="C4964" t="s">
        <v>11</v>
      </c>
      <c r="D4964" s="71" t="s">
        <v>3</v>
      </c>
      <c r="E4964" s="70">
        <f>IF('Total Employment'!BR$47&lt;0,"N/A",'Total Employment'!BR$47)</f>
        <v>61772</v>
      </c>
      <c r="F4964" s="70" t="s">
        <v>427</v>
      </c>
      <c r="G4964" s="75" t="s">
        <v>428</v>
      </c>
    </row>
    <row r="4965" spans="1:7">
      <c r="A4965" s="71">
        <v>2000</v>
      </c>
      <c r="B4965" s="71" t="s">
        <v>298</v>
      </c>
      <c r="C4965" t="s">
        <v>13</v>
      </c>
      <c r="D4965" s="71" t="s">
        <v>3</v>
      </c>
      <c r="E4965" s="70">
        <f>IF(E4964="N/A","N/A",E4963-E4964)</f>
        <v>41361</v>
      </c>
      <c r="F4965" s="70" t="s">
        <v>427</v>
      </c>
      <c r="G4965" s="75" t="s">
        <v>428</v>
      </c>
    </row>
    <row r="4966" spans="1:7">
      <c r="A4966" s="71">
        <v>2000</v>
      </c>
      <c r="B4966" s="71" t="s">
        <v>298</v>
      </c>
      <c r="C4966" t="s">
        <v>14</v>
      </c>
      <c r="D4966" s="71" t="s">
        <v>3</v>
      </c>
      <c r="E4966" s="70">
        <f>IF('Total Employment'!BR$34&lt;0,"N/A",'Total Employment'!BR$34)</f>
        <v>0</v>
      </c>
      <c r="F4966" s="70" t="s">
        <v>427</v>
      </c>
      <c r="G4966" s="75" t="s">
        <v>444</v>
      </c>
    </row>
    <row r="4967" spans="1:7">
      <c r="A4967" s="71">
        <v>2000</v>
      </c>
      <c r="B4967" s="71" t="s">
        <v>298</v>
      </c>
      <c r="C4967" t="s">
        <v>15</v>
      </c>
      <c r="D4967" s="71" t="s">
        <v>3</v>
      </c>
      <c r="E4967" s="70">
        <f>IF('Total Employment'!BR$35&lt;0,"N/A",'Total Employment'!BR$35)</f>
        <v>0</v>
      </c>
      <c r="F4967" s="70" t="s">
        <v>427</v>
      </c>
      <c r="G4967" s="75" t="s">
        <v>444</v>
      </c>
    </row>
    <row r="4968" spans="1:7">
      <c r="A4968" s="71">
        <v>2000</v>
      </c>
      <c r="B4968" s="71" t="s">
        <v>298</v>
      </c>
      <c r="C4968" t="s">
        <v>16</v>
      </c>
      <c r="D4968" s="71" t="s">
        <v>3</v>
      </c>
      <c r="E4968" s="70">
        <f>IF(E4967="N/A","N/A",E4966-E4967)</f>
        <v>0</v>
      </c>
      <c r="F4968" s="70" t="s">
        <v>427</v>
      </c>
      <c r="G4968" s="75" t="s">
        <v>444</v>
      </c>
    </row>
    <row r="4969" spans="1:7">
      <c r="A4969" s="71">
        <v>2000</v>
      </c>
      <c r="B4969" s="71" t="s">
        <v>298</v>
      </c>
      <c r="C4969" t="s">
        <v>17</v>
      </c>
      <c r="D4969" s="71" t="s">
        <v>3</v>
      </c>
      <c r="E4969" s="70">
        <f>IF('Total Employment'!BR$16&lt;0,"N/A",'Total Employment'!BR$16)</f>
        <v>463740</v>
      </c>
      <c r="F4969" s="70" t="s">
        <v>427</v>
      </c>
      <c r="G4969" s="75" t="s">
        <v>428</v>
      </c>
    </row>
    <row r="4970" spans="1:7">
      <c r="A4970" s="71">
        <v>2000</v>
      </c>
      <c r="B4970" s="71" t="s">
        <v>298</v>
      </c>
      <c r="C4970" t="s">
        <v>18</v>
      </c>
      <c r="D4970" s="71" t="s">
        <v>3</v>
      </c>
      <c r="E4970" s="70">
        <f>IF('Total Employment'!BR$41&lt;0,"N/A",'Total Employment'!BR$41)</f>
        <v>252165</v>
      </c>
      <c r="F4970" s="70" t="s">
        <v>432</v>
      </c>
      <c r="G4970" s="75" t="s">
        <v>430</v>
      </c>
    </row>
    <row r="4971" spans="1:7">
      <c r="A4971" s="71">
        <v>2000</v>
      </c>
      <c r="B4971" s="71" t="s">
        <v>298</v>
      </c>
      <c r="C4971" t="s">
        <v>19</v>
      </c>
      <c r="D4971" s="71" t="s">
        <v>3</v>
      </c>
      <c r="E4971" s="70">
        <f>IF('Total Employment'!BR$15&lt;0,"N/A",'Total Employment'!BR$15)</f>
        <v>3128</v>
      </c>
      <c r="F4971" s="70" t="s">
        <v>442</v>
      </c>
      <c r="G4971" s="75" t="s">
        <v>62</v>
      </c>
    </row>
    <row r="4972" spans="1:7">
      <c r="A4972" s="71">
        <v>2000</v>
      </c>
      <c r="B4972" s="71" t="s">
        <v>298</v>
      </c>
      <c r="C4972" t="s">
        <v>20</v>
      </c>
      <c r="D4972" s="71" t="s">
        <v>3</v>
      </c>
      <c r="E4972" s="70">
        <f>IF('Total Employment'!BR$52&lt;0,"N/A",'Total Employment'!BR$52)</f>
        <v>4515</v>
      </c>
      <c r="F4972" s="70" t="s">
        <v>442</v>
      </c>
      <c r="G4972" s="75" t="s">
        <v>445</v>
      </c>
    </row>
    <row r="4973" spans="1:7">
      <c r="A4973" s="71">
        <v>2000</v>
      </c>
      <c r="B4973" s="71" t="s">
        <v>298</v>
      </c>
      <c r="C4973" t="s">
        <v>21</v>
      </c>
      <c r="D4973" s="71" t="s">
        <v>3</v>
      </c>
      <c r="E4973" s="70">
        <f>IF('Total Employment'!BR$48&lt;0,"N/A",'Total Employment'!BR$48)</f>
        <v>233141</v>
      </c>
      <c r="F4973" s="70" t="s">
        <v>434</v>
      </c>
      <c r="G4973" s="75" t="s">
        <v>422</v>
      </c>
    </row>
    <row r="4974" spans="1:7">
      <c r="A4974" s="71">
        <v>2000</v>
      </c>
      <c r="B4974" s="71" t="s">
        <v>298</v>
      </c>
      <c r="C4974" t="s">
        <v>421</v>
      </c>
      <c r="D4974" s="71" t="s">
        <v>3</v>
      </c>
      <c r="E4974" s="70">
        <f>IF('Total Employment'!BR$38&lt;0,"N/A",'Total Employment'!BR$38)</f>
        <v>610019</v>
      </c>
      <c r="F4974" s="70" t="s">
        <v>427</v>
      </c>
      <c r="G4974" s="75" t="s">
        <v>433</v>
      </c>
    </row>
    <row r="4975" spans="1:7">
      <c r="A4975" s="71">
        <v>2000</v>
      </c>
      <c r="B4975" s="71" t="s">
        <v>298</v>
      </c>
      <c r="C4975" t="s">
        <v>22</v>
      </c>
      <c r="D4975" s="71" t="s">
        <v>3</v>
      </c>
      <c r="E4975" s="70">
        <f>IF('Total Employment'!BR$39&lt;0,"N/A",'Total Employment'!BR$39)</f>
        <v>178885</v>
      </c>
      <c r="F4975" s="70" t="s">
        <v>427</v>
      </c>
      <c r="G4975" s="75" t="s">
        <v>433</v>
      </c>
    </row>
    <row r="4976" spans="1:7">
      <c r="A4976" s="71">
        <v>2000</v>
      </c>
      <c r="B4976" s="71" t="s">
        <v>298</v>
      </c>
      <c r="C4976" t="s">
        <v>23</v>
      </c>
      <c r="D4976" s="71" t="s">
        <v>3</v>
      </c>
      <c r="E4976" s="70">
        <f>IF('Total Employment'!BR$40&lt;0,"N/A",'Total Employment'!BR$40)</f>
        <v>431134</v>
      </c>
      <c r="F4976" s="70" t="s">
        <v>442</v>
      </c>
      <c r="G4976" s="75" t="s">
        <v>23</v>
      </c>
    </row>
    <row r="4977" spans="1:7">
      <c r="A4977" s="71">
        <v>2000</v>
      </c>
      <c r="B4977" s="71" t="s">
        <v>298</v>
      </c>
      <c r="C4977" t="s">
        <v>24</v>
      </c>
      <c r="D4977" s="71" t="s">
        <v>3</v>
      </c>
      <c r="E4977" s="70">
        <f>IF('Total Employment'!BR$32&lt;0,"N/A",'Total Employment'!BR$32)</f>
        <v>93945</v>
      </c>
      <c r="F4977" s="70" t="s">
        <v>446</v>
      </c>
      <c r="G4977" s="75" t="s">
        <v>422</v>
      </c>
    </row>
    <row r="4978" spans="1:7">
      <c r="A4978" s="71">
        <v>2000</v>
      </c>
      <c r="B4978" s="71" t="s">
        <v>298</v>
      </c>
      <c r="C4978" t="s">
        <v>25</v>
      </c>
      <c r="D4978" s="71" t="s">
        <v>3</v>
      </c>
      <c r="E4978" s="70">
        <f>IF('Total Employment'!BR$42&lt;0,"N/A",'Total Employment'!BR$42)</f>
        <v>0</v>
      </c>
      <c r="F4978" s="70" t="s">
        <v>434</v>
      </c>
      <c r="G4978" s="75" t="s">
        <v>437</v>
      </c>
    </row>
    <row r="4979" spans="1:7">
      <c r="A4979" s="71">
        <v>2000</v>
      </c>
      <c r="B4979" s="71" t="s">
        <v>298</v>
      </c>
      <c r="C4979" t="s">
        <v>26</v>
      </c>
      <c r="D4979" s="71" t="s">
        <v>3</v>
      </c>
      <c r="E4979" s="70">
        <f>IF('Total Employment'!BR$45&lt;0,"N/A",'Total Employment'!BR$45)</f>
        <v>38556</v>
      </c>
      <c r="F4979" s="70" t="s">
        <v>427</v>
      </c>
      <c r="G4979" s="75" t="s">
        <v>69</v>
      </c>
    </row>
    <row r="4980" spans="1:7">
      <c r="A4980" s="71">
        <v>2000</v>
      </c>
      <c r="B4980" s="71" t="s">
        <v>298</v>
      </c>
      <c r="C4980" t="s">
        <v>27</v>
      </c>
      <c r="D4980" s="71" t="s">
        <v>3</v>
      </c>
      <c r="E4980" s="70">
        <f>IF('Total Employment'!BR$44&lt;0,"N/A",'Total Employment'!BR$44)</f>
        <v>166159</v>
      </c>
      <c r="F4980" s="70" t="s">
        <v>427</v>
      </c>
      <c r="G4980" s="75" t="s">
        <v>69</v>
      </c>
    </row>
    <row r="4981" spans="1:7">
      <c r="A4981" s="71">
        <v>2000</v>
      </c>
      <c r="B4981" s="71" t="s">
        <v>298</v>
      </c>
      <c r="C4981" t="s">
        <v>28</v>
      </c>
      <c r="D4981" s="71" t="s">
        <v>3</v>
      </c>
      <c r="E4981" s="70">
        <f>IF('Total Employment'!BR$51&lt;0,"N/A",'Total Employment'!BR$51)</f>
        <v>1915</v>
      </c>
      <c r="F4981" s="70" t="s">
        <v>442</v>
      </c>
      <c r="G4981" s="73" t="s">
        <v>447</v>
      </c>
    </row>
    <row r="4982" spans="1:7">
      <c r="A4982" s="71">
        <v>2000</v>
      </c>
      <c r="B4982" s="71" t="s">
        <v>298</v>
      </c>
      <c r="C4982" t="s">
        <v>29</v>
      </c>
      <c r="D4982" s="71" t="s">
        <v>3</v>
      </c>
      <c r="E4982" s="70">
        <f>IF('Total Employment'!BR$50&lt;0,"N/A",'Total Employment'!BR$50)</f>
        <v>1481</v>
      </c>
      <c r="F4982" s="70" t="s">
        <v>442</v>
      </c>
      <c r="G4982" s="73" t="s">
        <v>447</v>
      </c>
    </row>
    <row r="4983" spans="1:7">
      <c r="A4983" s="71">
        <v>2000</v>
      </c>
      <c r="B4983" s="71" t="s">
        <v>298</v>
      </c>
      <c r="C4983" t="s">
        <v>30</v>
      </c>
      <c r="D4983" s="71" t="s">
        <v>3</v>
      </c>
      <c r="E4983" s="70">
        <f>IF('Total Employment'!BR$56&lt;0,"N/A",'Total Employment'!BR$56)</f>
        <v>863</v>
      </c>
      <c r="F4983" s="70" t="s">
        <v>442</v>
      </c>
      <c r="G4983" s="76" t="s">
        <v>448</v>
      </c>
    </row>
    <row r="4984" spans="1:7">
      <c r="A4984" s="71">
        <v>2000</v>
      </c>
      <c r="B4984" s="71" t="s">
        <v>298</v>
      </c>
      <c r="C4984" t="s">
        <v>31</v>
      </c>
      <c r="D4984" s="71" t="s">
        <v>3</v>
      </c>
      <c r="E4984" s="70">
        <f>IF('Total Employment'!BR$57&lt;0,"N/A",'Total Employment'!BR$57)</f>
        <v>5476</v>
      </c>
      <c r="F4984" s="70" t="s">
        <v>442</v>
      </c>
      <c r="G4984" s="76" t="s">
        <v>449</v>
      </c>
    </row>
    <row r="4985" spans="1:7">
      <c r="A4985" s="71">
        <v>2000</v>
      </c>
      <c r="B4985" s="71" t="s">
        <v>298</v>
      </c>
      <c r="C4985" t="s">
        <v>32</v>
      </c>
      <c r="D4985" s="71" t="s">
        <v>3</v>
      </c>
      <c r="E4985" s="70">
        <f>IF('Total Employment'!BR$58&lt;0,"N/A",'Total Employment'!BR$58)</f>
        <v>0</v>
      </c>
      <c r="F4985" s="70" t="s">
        <v>442</v>
      </c>
      <c r="G4985" s="76" t="s">
        <v>449</v>
      </c>
    </row>
    <row r="4986" spans="1:7">
      <c r="A4986" s="71">
        <v>2000</v>
      </c>
      <c r="B4986" s="71" t="s">
        <v>298</v>
      </c>
      <c r="C4986" t="s">
        <v>33</v>
      </c>
      <c r="D4986" s="71" t="s">
        <v>3</v>
      </c>
      <c r="E4986" s="70">
        <f>IF('Total Employment'!BR$59&lt;0,"N/A",'Total Employment'!BR$59)</f>
        <v>29395</v>
      </c>
      <c r="F4986" s="70" t="s">
        <v>442</v>
      </c>
      <c r="G4986" s="76" t="s">
        <v>33</v>
      </c>
    </row>
    <row r="4987" spans="1:7">
      <c r="A4987" s="71">
        <v>2000</v>
      </c>
      <c r="B4987" s="71" t="s">
        <v>298</v>
      </c>
      <c r="C4987" t="s">
        <v>34</v>
      </c>
      <c r="D4987" s="71" t="s">
        <v>3</v>
      </c>
      <c r="E4987" s="70">
        <f>IF('Total Employment'!BR$17&lt;0,"N/A",'Total Employment'!BR$17)</f>
        <v>2259462</v>
      </c>
      <c r="F4987" s="70" t="s">
        <v>422</v>
      </c>
      <c r="G4987" s="76" t="s">
        <v>422</v>
      </c>
    </row>
    <row r="4988" spans="1:7">
      <c r="A4988" s="71">
        <v>2000</v>
      </c>
      <c r="B4988" s="71" t="s">
        <v>298</v>
      </c>
      <c r="C4988" t="s">
        <v>35</v>
      </c>
      <c r="D4988" s="71" t="s">
        <v>3</v>
      </c>
      <c r="E4988" s="70">
        <f>IF('Total Employment'!BR$18&lt;0,"N/A",'Total Employment'!BR$18)</f>
        <v>55856</v>
      </c>
      <c r="F4988" s="70" t="s">
        <v>432</v>
      </c>
      <c r="G4988" s="75" t="s">
        <v>439</v>
      </c>
    </row>
    <row r="4989" spans="1:7">
      <c r="A4989" s="71">
        <v>2000</v>
      </c>
      <c r="B4989" s="71" t="s">
        <v>298</v>
      </c>
      <c r="C4989" t="s">
        <v>36</v>
      </c>
      <c r="D4989" s="71" t="s">
        <v>3</v>
      </c>
      <c r="E4989" s="70">
        <f>IF('Total Employment'!BR$19&lt;0,"N/A",'Total Employment'!BR$19)</f>
        <v>39885</v>
      </c>
      <c r="F4989" s="70" t="s">
        <v>432</v>
      </c>
      <c r="G4989" s="75" t="s">
        <v>439</v>
      </c>
    </row>
    <row r="4990" spans="1:7">
      <c r="A4990" s="71">
        <v>2000</v>
      </c>
      <c r="B4990" s="71" t="s">
        <v>298</v>
      </c>
      <c r="C4990" t="s">
        <v>37</v>
      </c>
      <c r="D4990" s="71" t="s">
        <v>3</v>
      </c>
      <c r="E4990" s="70">
        <f>IF('Total Employment'!BR$20&lt;0,"N/A",'Total Employment'!BR$20)</f>
        <v>15971</v>
      </c>
      <c r="F4990" s="70" t="s">
        <v>432</v>
      </c>
      <c r="G4990" s="75" t="s">
        <v>439</v>
      </c>
    </row>
    <row r="4991" spans="1:7">
      <c r="A4991" s="71">
        <v>2000</v>
      </c>
      <c r="B4991" s="71" t="s">
        <v>298</v>
      </c>
      <c r="C4991" t="s">
        <v>38</v>
      </c>
      <c r="D4991" s="71" t="s">
        <v>3</v>
      </c>
      <c r="E4991" s="70">
        <f>IF('Total Employment'!BR$28&lt;0,"N/A",'Total Employment'!BR$28)</f>
        <v>2089377</v>
      </c>
      <c r="F4991" s="70" t="s">
        <v>432</v>
      </c>
      <c r="G4991" s="75" t="s">
        <v>440</v>
      </c>
    </row>
    <row r="4992" spans="1:7">
      <c r="A4992" s="71">
        <v>2000</v>
      </c>
      <c r="B4992" s="71" t="s">
        <v>298</v>
      </c>
      <c r="C4992" t="s">
        <v>39</v>
      </c>
      <c r="D4992" s="71" t="s">
        <v>3</v>
      </c>
      <c r="E4992" s="70">
        <f>IF('Total Employment'!BR$29&lt;0,"N/A",'Total Employment'!BR$29)</f>
        <v>676570</v>
      </c>
      <c r="F4992" s="70" t="s">
        <v>432</v>
      </c>
      <c r="G4992" s="75" t="s">
        <v>440</v>
      </c>
    </row>
    <row r="4993" spans="1:7">
      <c r="A4993" s="71">
        <v>2000</v>
      </c>
      <c r="B4993" s="71" t="s">
        <v>298</v>
      </c>
      <c r="C4993" t="s">
        <v>40</v>
      </c>
      <c r="D4993" s="71" t="s">
        <v>3</v>
      </c>
      <c r="E4993" s="70">
        <f>IF('Total Employment'!BR$30&lt;0,"N/A",'Total Employment'!BR$30)</f>
        <v>1412807</v>
      </c>
      <c r="F4993" s="70" t="s">
        <v>432</v>
      </c>
      <c r="G4993" s="75" t="s">
        <v>440</v>
      </c>
    </row>
    <row r="4994" spans="1:7">
      <c r="A4994" s="71">
        <v>2000</v>
      </c>
      <c r="B4994" s="71" t="s">
        <v>298</v>
      </c>
      <c r="C4994" t="s">
        <v>208</v>
      </c>
      <c r="D4994" s="71" t="s">
        <v>3</v>
      </c>
      <c r="E4994" s="70">
        <f>IF('Total Employment'!BR$31&lt;0,"N/A",'Total Employment'!BR$31)</f>
        <v>114229</v>
      </c>
      <c r="F4994" s="70" t="s">
        <v>432</v>
      </c>
      <c r="G4994" s="75" t="s">
        <v>441</v>
      </c>
    </row>
    <row r="4995" spans="1:7">
      <c r="A4995" s="71">
        <v>2000</v>
      </c>
      <c r="B4995" s="71" t="s">
        <v>298</v>
      </c>
      <c r="C4995" t="s">
        <v>42</v>
      </c>
      <c r="D4995" s="71" t="s">
        <v>3</v>
      </c>
      <c r="E4995" s="70">
        <f>IF('Total Employment'!BR$43&lt;0,"N/A",'Total Employment'!BR$43)</f>
        <v>721</v>
      </c>
      <c r="F4995" s="70" t="s">
        <v>432</v>
      </c>
      <c r="G4995" s="75" t="s">
        <v>237</v>
      </c>
    </row>
    <row r="4996" spans="1:7">
      <c r="A4996" s="71">
        <v>2000</v>
      </c>
      <c r="B4996" s="71" t="s">
        <v>298</v>
      </c>
      <c r="C4996" t="s">
        <v>43</v>
      </c>
      <c r="D4996" s="71" t="s">
        <v>3</v>
      </c>
      <c r="E4996" s="70">
        <f>IF('Total Employment'!BR$12&lt;0,"N/A",'Total Employment'!BR$12)</f>
        <v>0</v>
      </c>
      <c r="F4996" s="70" t="s">
        <v>432</v>
      </c>
      <c r="G4996" s="75" t="s">
        <v>438</v>
      </c>
    </row>
    <row r="4997" spans="1:7">
      <c r="A4997" s="71">
        <v>2000</v>
      </c>
      <c r="B4997" s="71" t="s">
        <v>298</v>
      </c>
      <c r="C4997" t="s">
        <v>44</v>
      </c>
      <c r="D4997" s="71" t="s">
        <v>3</v>
      </c>
      <c r="E4997" s="70">
        <f>IF('Total Employment'!BR$14&lt;0,"N/A",'Total Employment'!BR$14)</f>
        <v>0</v>
      </c>
      <c r="F4997" s="70" t="s">
        <v>442</v>
      </c>
      <c r="G4997" s="75" t="s">
        <v>71</v>
      </c>
    </row>
    <row r="4998" spans="1:7">
      <c r="A4998" s="71">
        <v>2000</v>
      </c>
      <c r="B4998" s="71" t="s">
        <v>298</v>
      </c>
      <c r="C4998" t="s">
        <v>45</v>
      </c>
      <c r="D4998" s="71" t="s">
        <v>3</v>
      </c>
      <c r="E4998" s="70">
        <f>IF('Total Employment'!BR$54&lt;0,"N/A",'Total Employment'!BR$54)</f>
        <v>8697</v>
      </c>
      <c r="F4998" s="70" t="s">
        <v>422</v>
      </c>
      <c r="G4998" s="75" t="s">
        <v>422</v>
      </c>
    </row>
    <row r="4999" spans="1:7">
      <c r="A4999" s="71">
        <v>2000</v>
      </c>
      <c r="B4999" s="71" t="s">
        <v>298</v>
      </c>
      <c r="C4999" t="s">
        <v>46</v>
      </c>
      <c r="D4999" s="71" t="s">
        <v>3</v>
      </c>
      <c r="E4999" s="70">
        <f>IF('Total Employment'!BR$53&lt;0,"N/A",'Total Employment'!BR$53)</f>
        <v>214901</v>
      </c>
      <c r="F4999" s="70" t="s">
        <v>425</v>
      </c>
      <c r="G4999" s="75" t="s">
        <v>426</v>
      </c>
    </row>
    <row r="5000" spans="1:7">
      <c r="A5000" s="71">
        <v>2001</v>
      </c>
      <c r="B5000" s="71" t="s">
        <v>298</v>
      </c>
      <c r="C5000" t="s">
        <v>5</v>
      </c>
      <c r="D5000" s="71" t="s">
        <v>3</v>
      </c>
      <c r="E5000" s="70">
        <f>IF('Total Employment'!BM$11&lt;0,"N/A",'Total Employment'!BM$11)</f>
        <v>4984614</v>
      </c>
      <c r="F5000" s="70"/>
    </row>
    <row r="5001" spans="1:7">
      <c r="A5001" s="71">
        <v>2001</v>
      </c>
      <c r="B5001" s="71" t="s">
        <v>298</v>
      </c>
      <c r="C5001" t="s">
        <v>6</v>
      </c>
      <c r="D5001" s="71" t="s">
        <v>3</v>
      </c>
      <c r="E5001" s="70">
        <f>IF('Total Employment'!BM$33&lt;0,"N/A",'Total Employment'!BM$33)</f>
        <v>171977</v>
      </c>
      <c r="F5001" s="70" t="s">
        <v>425</v>
      </c>
      <c r="G5001" s="75" t="s">
        <v>426</v>
      </c>
    </row>
    <row r="5002" spans="1:7">
      <c r="A5002" s="71">
        <v>2001</v>
      </c>
      <c r="B5002" s="71" t="s">
        <v>298</v>
      </c>
      <c r="C5002" t="s">
        <v>7</v>
      </c>
      <c r="D5002" s="71" t="s">
        <v>3</v>
      </c>
      <c r="E5002" s="70">
        <f>IF('Total Employment'!BM$37&lt;0,"N/A",'Total Employment'!BM$37)</f>
        <v>62192</v>
      </c>
      <c r="F5002" s="70" t="s">
        <v>425</v>
      </c>
      <c r="G5002" s="75" t="s">
        <v>426</v>
      </c>
    </row>
    <row r="5003" spans="1:7">
      <c r="A5003" s="71">
        <v>2001</v>
      </c>
      <c r="B5003" s="71" t="s">
        <v>298</v>
      </c>
      <c r="C5003" t="s">
        <v>8</v>
      </c>
      <c r="D5003" s="71" t="s">
        <v>3</v>
      </c>
      <c r="E5003" s="70">
        <f>IF('Total Employment'!BM$36&lt;0,"N/A",'Total Employment'!BM$36)</f>
        <v>162982</v>
      </c>
      <c r="F5003" s="70" t="s">
        <v>427</v>
      </c>
      <c r="G5003" s="75" t="s">
        <v>428</v>
      </c>
    </row>
    <row r="5004" spans="1:7">
      <c r="A5004" s="71">
        <v>2001</v>
      </c>
      <c r="B5004" s="71" t="s">
        <v>298</v>
      </c>
      <c r="C5004" t="s">
        <v>9</v>
      </c>
      <c r="D5004" s="71" t="s">
        <v>3</v>
      </c>
      <c r="E5004" s="70">
        <f>IF('Total Employment'!BM$13&lt;0,"N/A",'Total Employment'!BM$13)</f>
        <v>0</v>
      </c>
      <c r="F5004" s="70" t="s">
        <v>429</v>
      </c>
      <c r="G5004" s="75" t="s">
        <v>422</v>
      </c>
    </row>
    <row r="5005" spans="1:7">
      <c r="A5005" s="71">
        <v>2001</v>
      </c>
      <c r="B5005" s="71" t="s">
        <v>298</v>
      </c>
      <c r="C5005" t="s">
        <v>10</v>
      </c>
      <c r="D5005" s="71" t="s">
        <v>3</v>
      </c>
      <c r="E5005" s="70">
        <f>IF('Total Employment'!BM$46&lt;0,"N/A",'Total Employment'!BM$46)</f>
        <v>104657</v>
      </c>
      <c r="F5005" s="70" t="s">
        <v>427</v>
      </c>
      <c r="G5005" s="75" t="s">
        <v>428</v>
      </c>
    </row>
    <row r="5006" spans="1:7">
      <c r="A5006" s="71">
        <v>2001</v>
      </c>
      <c r="B5006" s="71" t="s">
        <v>298</v>
      </c>
      <c r="C5006" t="s">
        <v>11</v>
      </c>
      <c r="D5006" s="71" t="s">
        <v>3</v>
      </c>
      <c r="E5006" s="70">
        <f>IF('Total Employment'!BM$47&lt;0,"N/A",'Total Employment'!BM$47)</f>
        <v>63072</v>
      </c>
      <c r="F5006" s="70" t="s">
        <v>427</v>
      </c>
      <c r="G5006" s="75" t="s">
        <v>428</v>
      </c>
    </row>
    <row r="5007" spans="1:7">
      <c r="A5007" s="71">
        <v>2001</v>
      </c>
      <c r="B5007" s="71" t="s">
        <v>298</v>
      </c>
      <c r="C5007" t="s">
        <v>13</v>
      </c>
      <c r="D5007" s="71" t="s">
        <v>3</v>
      </c>
      <c r="E5007" s="70">
        <f>IF(E5006="N/A","N/A",E5005-E5006)</f>
        <v>41585</v>
      </c>
      <c r="F5007" s="70" t="s">
        <v>427</v>
      </c>
      <c r="G5007" s="75" t="s">
        <v>428</v>
      </c>
    </row>
    <row r="5008" spans="1:7">
      <c r="A5008" s="71">
        <v>2001</v>
      </c>
      <c r="B5008" s="71" t="s">
        <v>298</v>
      </c>
      <c r="C5008" t="s">
        <v>14</v>
      </c>
      <c r="D5008" s="71" t="s">
        <v>3</v>
      </c>
      <c r="E5008" s="70">
        <f>IF('Total Employment'!BM$34&lt;0,"N/A",'Total Employment'!BM$34)</f>
        <v>0</v>
      </c>
      <c r="F5008" s="70" t="s">
        <v>427</v>
      </c>
      <c r="G5008" s="75" t="s">
        <v>444</v>
      </c>
    </row>
    <row r="5009" spans="1:7">
      <c r="A5009" s="71">
        <v>2001</v>
      </c>
      <c r="B5009" s="71" t="s">
        <v>298</v>
      </c>
      <c r="C5009" t="s">
        <v>15</v>
      </c>
      <c r="D5009" s="71" t="s">
        <v>3</v>
      </c>
      <c r="E5009" s="70">
        <f>IF('Total Employment'!BM$35&lt;0,"N/A",'Total Employment'!BM$35)</f>
        <v>0</v>
      </c>
      <c r="F5009" s="70" t="s">
        <v>427</v>
      </c>
      <c r="G5009" s="75" t="s">
        <v>444</v>
      </c>
    </row>
    <row r="5010" spans="1:7">
      <c r="A5010" s="71">
        <v>2001</v>
      </c>
      <c r="B5010" s="71" t="s">
        <v>298</v>
      </c>
      <c r="C5010" t="s">
        <v>16</v>
      </c>
      <c r="D5010" s="71" t="s">
        <v>3</v>
      </c>
      <c r="E5010" s="70">
        <f>IF(E5009="N/A","N/A",E5008-E5009)</f>
        <v>0</v>
      </c>
      <c r="F5010" s="70" t="s">
        <v>427</v>
      </c>
      <c r="G5010" s="75" t="s">
        <v>444</v>
      </c>
    </row>
    <row r="5011" spans="1:7">
      <c r="A5011" s="71">
        <v>2001</v>
      </c>
      <c r="B5011" s="71" t="s">
        <v>298</v>
      </c>
      <c r="C5011" t="s">
        <v>17</v>
      </c>
      <c r="D5011" s="71" t="s">
        <v>3</v>
      </c>
      <c r="E5011" s="70">
        <f>IF('Total Employment'!BM$16&lt;0,"N/A",'Total Employment'!BM$16)</f>
        <v>473368</v>
      </c>
      <c r="F5011" s="70" t="s">
        <v>427</v>
      </c>
      <c r="G5011" s="75" t="s">
        <v>428</v>
      </c>
    </row>
    <row r="5012" spans="1:7">
      <c r="A5012" s="71">
        <v>2001</v>
      </c>
      <c r="B5012" s="71" t="s">
        <v>298</v>
      </c>
      <c r="C5012" t="s">
        <v>18</v>
      </c>
      <c r="D5012" s="71" t="s">
        <v>3</v>
      </c>
      <c r="E5012" s="70">
        <f>IF('Total Employment'!BM$41&lt;0,"N/A",'Total Employment'!BM$41)</f>
        <v>254110</v>
      </c>
      <c r="F5012" s="70" t="s">
        <v>432</v>
      </c>
      <c r="G5012" s="75" t="s">
        <v>430</v>
      </c>
    </row>
    <row r="5013" spans="1:7">
      <c r="A5013" s="71">
        <v>2001</v>
      </c>
      <c r="B5013" s="71" t="s">
        <v>298</v>
      </c>
      <c r="C5013" t="s">
        <v>19</v>
      </c>
      <c r="D5013" s="71" t="s">
        <v>3</v>
      </c>
      <c r="E5013" s="70">
        <f>IF('Total Employment'!BM$15&lt;0,"N/A",'Total Employment'!BM$15)</f>
        <v>3264</v>
      </c>
      <c r="F5013" s="70" t="s">
        <v>442</v>
      </c>
      <c r="G5013" s="75" t="s">
        <v>62</v>
      </c>
    </row>
    <row r="5014" spans="1:7">
      <c r="A5014" s="71">
        <v>2001</v>
      </c>
      <c r="B5014" s="71" t="s">
        <v>298</v>
      </c>
      <c r="C5014" t="s">
        <v>20</v>
      </c>
      <c r="D5014" s="71" t="s">
        <v>3</v>
      </c>
      <c r="E5014" s="70">
        <f>IF('Total Employment'!BM$52&lt;0,"N/A",'Total Employment'!BM$52)</f>
        <v>4634</v>
      </c>
      <c r="F5014" s="70" t="s">
        <v>442</v>
      </c>
      <c r="G5014" s="75" t="s">
        <v>445</v>
      </c>
    </row>
    <row r="5015" spans="1:7">
      <c r="A5015" s="71">
        <v>2001</v>
      </c>
      <c r="B5015" s="71" t="s">
        <v>298</v>
      </c>
      <c r="C5015" t="s">
        <v>21</v>
      </c>
      <c r="D5015" s="71" t="s">
        <v>3</v>
      </c>
      <c r="E5015" s="70">
        <f>IF('Total Employment'!BM$48&lt;0,"N/A",'Total Employment'!BM$48)</f>
        <v>242464</v>
      </c>
      <c r="F5015" s="70" t="s">
        <v>434</v>
      </c>
      <c r="G5015" s="75" t="s">
        <v>422</v>
      </c>
    </row>
    <row r="5016" spans="1:7">
      <c r="A5016" s="71">
        <v>2001</v>
      </c>
      <c r="B5016" s="71" t="s">
        <v>298</v>
      </c>
      <c r="C5016" t="s">
        <v>421</v>
      </c>
      <c r="D5016" s="71" t="s">
        <v>3</v>
      </c>
      <c r="E5016" s="70">
        <f>IF('Total Employment'!BM$38&lt;0,"N/A",'Total Employment'!BM$38)</f>
        <v>612187</v>
      </c>
      <c r="F5016" s="70" t="s">
        <v>427</v>
      </c>
      <c r="G5016" s="75" t="s">
        <v>433</v>
      </c>
    </row>
    <row r="5017" spans="1:7">
      <c r="A5017" s="71">
        <v>2001</v>
      </c>
      <c r="B5017" s="71" t="s">
        <v>298</v>
      </c>
      <c r="C5017" t="s">
        <v>22</v>
      </c>
      <c r="D5017" s="71" t="s">
        <v>3</v>
      </c>
      <c r="E5017" s="70">
        <f>IF('Total Employment'!BM$39&lt;0,"N/A",'Total Employment'!BM$39)</f>
        <v>178770</v>
      </c>
      <c r="F5017" s="70" t="s">
        <v>427</v>
      </c>
      <c r="G5017" s="75" t="s">
        <v>433</v>
      </c>
    </row>
    <row r="5018" spans="1:7">
      <c r="A5018" s="71">
        <v>2001</v>
      </c>
      <c r="B5018" s="71" t="s">
        <v>298</v>
      </c>
      <c r="C5018" t="s">
        <v>23</v>
      </c>
      <c r="D5018" s="71" t="s">
        <v>3</v>
      </c>
      <c r="E5018" s="70">
        <f>IF('Total Employment'!BM$40&lt;0,"N/A",'Total Employment'!BM$40)</f>
        <v>433417</v>
      </c>
      <c r="F5018" s="70" t="s">
        <v>442</v>
      </c>
      <c r="G5018" s="75" t="s">
        <v>23</v>
      </c>
    </row>
    <row r="5019" spans="1:7">
      <c r="A5019" s="71">
        <v>2001</v>
      </c>
      <c r="B5019" s="71" t="s">
        <v>298</v>
      </c>
      <c r="C5019" t="s">
        <v>24</v>
      </c>
      <c r="D5019" s="71" t="s">
        <v>3</v>
      </c>
      <c r="E5019" s="70">
        <f>IF('Total Employment'!BM$32&lt;0,"N/A",'Total Employment'!BM$32)</f>
        <v>89376</v>
      </c>
      <c r="F5019" s="70" t="s">
        <v>446</v>
      </c>
      <c r="G5019" s="75" t="s">
        <v>422</v>
      </c>
    </row>
    <row r="5020" spans="1:7">
      <c r="A5020" s="71">
        <v>2001</v>
      </c>
      <c r="B5020" s="71" t="s">
        <v>298</v>
      </c>
      <c r="C5020" t="s">
        <v>25</v>
      </c>
      <c r="D5020" s="71" t="s">
        <v>3</v>
      </c>
      <c r="E5020" s="70">
        <f>IF('Total Employment'!BM$42&lt;0,"N/A",'Total Employment'!BM$42)</f>
        <v>0</v>
      </c>
      <c r="F5020" s="70" t="s">
        <v>434</v>
      </c>
      <c r="G5020" s="75" t="s">
        <v>437</v>
      </c>
    </row>
    <row r="5021" spans="1:7">
      <c r="A5021" s="71">
        <v>2001</v>
      </c>
      <c r="B5021" s="71" t="s">
        <v>298</v>
      </c>
      <c r="C5021" t="s">
        <v>26</v>
      </c>
      <c r="D5021" s="71" t="s">
        <v>3</v>
      </c>
      <c r="E5021" s="70">
        <f>IF('Total Employment'!BM$45&lt;0,"N/A",'Total Employment'!BM$45)</f>
        <v>42029</v>
      </c>
      <c r="F5021" s="70" t="s">
        <v>427</v>
      </c>
      <c r="G5021" s="75" t="s">
        <v>69</v>
      </c>
    </row>
    <row r="5022" spans="1:7">
      <c r="A5022" s="71">
        <v>2001</v>
      </c>
      <c r="B5022" s="71" t="s">
        <v>298</v>
      </c>
      <c r="C5022" t="s">
        <v>27</v>
      </c>
      <c r="D5022" s="71" t="s">
        <v>3</v>
      </c>
      <c r="E5022" s="70">
        <f>IF('Total Employment'!BM$44&lt;0,"N/A",'Total Employment'!BM$44)</f>
        <v>169192</v>
      </c>
      <c r="F5022" s="70" t="s">
        <v>427</v>
      </c>
      <c r="G5022" s="75" t="s">
        <v>69</v>
      </c>
    </row>
    <row r="5023" spans="1:7">
      <c r="A5023" s="71">
        <v>2001</v>
      </c>
      <c r="B5023" s="71" t="s">
        <v>298</v>
      </c>
      <c r="C5023" t="s">
        <v>28</v>
      </c>
      <c r="D5023" s="71" t="s">
        <v>3</v>
      </c>
      <c r="E5023" s="70">
        <f>IF('Total Employment'!BM$51&lt;0,"N/A",'Total Employment'!BM$51)</f>
        <v>1881</v>
      </c>
      <c r="F5023" s="70" t="s">
        <v>442</v>
      </c>
      <c r="G5023" s="73" t="s">
        <v>447</v>
      </c>
    </row>
    <row r="5024" spans="1:7">
      <c r="A5024" s="71">
        <v>2001</v>
      </c>
      <c r="B5024" s="71" t="s">
        <v>298</v>
      </c>
      <c r="C5024" t="s">
        <v>29</v>
      </c>
      <c r="D5024" s="71" t="s">
        <v>3</v>
      </c>
      <c r="E5024" s="70">
        <f>IF('Total Employment'!BM$50&lt;0,"N/A",'Total Employment'!BM$50)</f>
        <v>1482</v>
      </c>
      <c r="F5024" s="70" t="s">
        <v>442</v>
      </c>
      <c r="G5024" s="73" t="s">
        <v>447</v>
      </c>
    </row>
    <row r="5025" spans="1:7">
      <c r="A5025" s="71">
        <v>2001</v>
      </c>
      <c r="B5025" s="71" t="s">
        <v>298</v>
      </c>
      <c r="C5025" t="s">
        <v>30</v>
      </c>
      <c r="D5025" s="71" t="s">
        <v>3</v>
      </c>
      <c r="E5025" s="70">
        <f>IF('Total Employment'!BM$56&lt;0,"N/A",'Total Employment'!BM$56)</f>
        <v>870</v>
      </c>
      <c r="F5025" s="70" t="s">
        <v>442</v>
      </c>
      <c r="G5025" s="76" t="s">
        <v>448</v>
      </c>
    </row>
    <row r="5026" spans="1:7">
      <c r="A5026" s="71">
        <v>2001</v>
      </c>
      <c r="B5026" s="71" t="s">
        <v>298</v>
      </c>
      <c r="C5026" t="s">
        <v>31</v>
      </c>
      <c r="D5026" s="71" t="s">
        <v>3</v>
      </c>
      <c r="E5026" s="70">
        <f>IF('Total Employment'!BM$57&lt;0,"N/A",'Total Employment'!BM$57)</f>
        <v>3787</v>
      </c>
      <c r="F5026" s="70" t="s">
        <v>442</v>
      </c>
      <c r="G5026" s="76" t="s">
        <v>449</v>
      </c>
    </row>
    <row r="5027" spans="1:7">
      <c r="A5027" s="71">
        <v>2001</v>
      </c>
      <c r="B5027" s="71" t="s">
        <v>298</v>
      </c>
      <c r="C5027" t="s">
        <v>32</v>
      </c>
      <c r="D5027" s="71" t="s">
        <v>3</v>
      </c>
      <c r="E5027" s="70">
        <f>IF('Total Employment'!BM$58&lt;0,"N/A",'Total Employment'!BM$58)</f>
        <v>0</v>
      </c>
      <c r="F5027" s="70" t="s">
        <v>442</v>
      </c>
      <c r="G5027" s="76" t="s">
        <v>449</v>
      </c>
    </row>
    <row r="5028" spans="1:7">
      <c r="A5028" s="71">
        <v>2001</v>
      </c>
      <c r="B5028" s="71" t="s">
        <v>298</v>
      </c>
      <c r="C5028" t="s">
        <v>33</v>
      </c>
      <c r="D5028" s="71" t="s">
        <v>3</v>
      </c>
      <c r="E5028" s="70">
        <f>IF('Total Employment'!BM$59&lt;0,"N/A",'Total Employment'!BM$59)</f>
        <v>29663</v>
      </c>
      <c r="F5028" s="70" t="s">
        <v>442</v>
      </c>
      <c r="G5028" s="76" t="s">
        <v>33</v>
      </c>
    </row>
    <row r="5029" spans="1:7">
      <c r="A5029" s="71">
        <v>2001</v>
      </c>
      <c r="B5029" s="71" t="s">
        <v>298</v>
      </c>
      <c r="C5029" t="s">
        <v>34</v>
      </c>
      <c r="D5029" s="71" t="s">
        <v>3</v>
      </c>
      <c r="E5029" s="70">
        <f>IF('Total Employment'!BM$17&lt;0,"N/A",'Total Employment'!BM$17)</f>
        <v>2329050</v>
      </c>
      <c r="F5029" s="70" t="s">
        <v>422</v>
      </c>
      <c r="G5029" s="76" t="s">
        <v>422</v>
      </c>
    </row>
    <row r="5030" spans="1:7">
      <c r="A5030" s="71">
        <v>2001</v>
      </c>
      <c r="B5030" s="71" t="s">
        <v>298</v>
      </c>
      <c r="C5030" t="s">
        <v>35</v>
      </c>
      <c r="D5030" s="71" t="s">
        <v>3</v>
      </c>
      <c r="E5030" s="70">
        <f>IF('Total Employment'!BM$18&lt;0,"N/A",'Total Employment'!BM$18)</f>
        <v>58034</v>
      </c>
      <c r="F5030" s="70" t="s">
        <v>432</v>
      </c>
      <c r="G5030" s="75" t="s">
        <v>439</v>
      </c>
    </row>
    <row r="5031" spans="1:7">
      <c r="A5031" s="71">
        <v>2001</v>
      </c>
      <c r="B5031" s="71" t="s">
        <v>298</v>
      </c>
      <c r="C5031" t="s">
        <v>36</v>
      </c>
      <c r="D5031" s="71" t="s">
        <v>3</v>
      </c>
      <c r="E5031" s="70">
        <f>IF('Total Employment'!BM$19&lt;0,"N/A",'Total Employment'!BM$19)</f>
        <v>41841</v>
      </c>
      <c r="F5031" s="70" t="s">
        <v>432</v>
      </c>
      <c r="G5031" s="75" t="s">
        <v>439</v>
      </c>
    </row>
    <row r="5032" spans="1:7">
      <c r="A5032" s="71">
        <v>2001</v>
      </c>
      <c r="B5032" s="71" t="s">
        <v>298</v>
      </c>
      <c r="C5032" t="s">
        <v>37</v>
      </c>
      <c r="D5032" s="71" t="s">
        <v>3</v>
      </c>
      <c r="E5032" s="70">
        <f>IF('Total Employment'!BM$20&lt;0,"N/A",'Total Employment'!BM$20)</f>
        <v>16193</v>
      </c>
      <c r="F5032" s="70" t="s">
        <v>432</v>
      </c>
      <c r="G5032" s="75" t="s">
        <v>439</v>
      </c>
    </row>
    <row r="5033" spans="1:7">
      <c r="A5033" s="71">
        <v>2001</v>
      </c>
      <c r="B5033" s="71" t="s">
        <v>298</v>
      </c>
      <c r="C5033" t="s">
        <v>38</v>
      </c>
      <c r="D5033" s="71" t="s">
        <v>3</v>
      </c>
      <c r="E5033" s="70">
        <f>IF('Total Employment'!BM$28&lt;0,"N/A",'Total Employment'!BM$28)</f>
        <v>2156218</v>
      </c>
      <c r="F5033" s="70" t="s">
        <v>432</v>
      </c>
      <c r="G5033" s="75" t="s">
        <v>440</v>
      </c>
    </row>
    <row r="5034" spans="1:7">
      <c r="A5034" s="71">
        <v>2001</v>
      </c>
      <c r="B5034" s="71" t="s">
        <v>298</v>
      </c>
      <c r="C5034" t="s">
        <v>39</v>
      </c>
      <c r="D5034" s="71" t="s">
        <v>3</v>
      </c>
      <c r="E5034" s="70">
        <f>IF('Total Employment'!BM$29&lt;0,"N/A",'Total Employment'!BM$29)</f>
        <v>699989</v>
      </c>
      <c r="F5034" s="70" t="s">
        <v>432</v>
      </c>
      <c r="G5034" s="75" t="s">
        <v>440</v>
      </c>
    </row>
    <row r="5035" spans="1:7">
      <c r="A5035" s="71">
        <v>2001</v>
      </c>
      <c r="B5035" s="71" t="s">
        <v>298</v>
      </c>
      <c r="C5035" t="s">
        <v>40</v>
      </c>
      <c r="D5035" s="71" t="s">
        <v>3</v>
      </c>
      <c r="E5035" s="70">
        <f>IF('Total Employment'!BM$30&lt;0,"N/A",'Total Employment'!BM$30)</f>
        <v>1456229</v>
      </c>
      <c r="F5035" s="70" t="s">
        <v>432</v>
      </c>
      <c r="G5035" s="75" t="s">
        <v>440</v>
      </c>
    </row>
    <row r="5036" spans="1:7">
      <c r="A5036" s="71">
        <v>2001</v>
      </c>
      <c r="B5036" s="71" t="s">
        <v>298</v>
      </c>
      <c r="C5036" t="s">
        <v>208</v>
      </c>
      <c r="D5036" s="71" t="s">
        <v>3</v>
      </c>
      <c r="E5036" s="70">
        <f>IF('Total Employment'!BM$31&lt;0,"N/A",'Total Employment'!BM$31)</f>
        <v>114798</v>
      </c>
      <c r="F5036" s="70" t="s">
        <v>432</v>
      </c>
      <c r="G5036" s="75" t="s">
        <v>441</v>
      </c>
    </row>
    <row r="5037" spans="1:7">
      <c r="A5037" s="71">
        <v>2001</v>
      </c>
      <c r="B5037" s="71" t="s">
        <v>298</v>
      </c>
      <c r="C5037" t="s">
        <v>42</v>
      </c>
      <c r="D5037" s="71" t="s">
        <v>3</v>
      </c>
      <c r="E5037" s="70">
        <f>IF('Total Employment'!BM$43&lt;0,"N/A",'Total Employment'!BM$43)</f>
        <v>712</v>
      </c>
      <c r="F5037" s="70" t="s">
        <v>432</v>
      </c>
      <c r="G5037" s="75" t="s">
        <v>237</v>
      </c>
    </row>
    <row r="5038" spans="1:7">
      <c r="A5038" s="71">
        <v>2001</v>
      </c>
      <c r="B5038" s="71" t="s">
        <v>298</v>
      </c>
      <c r="C5038" t="s">
        <v>43</v>
      </c>
      <c r="D5038" s="71" t="s">
        <v>3</v>
      </c>
      <c r="E5038" s="70">
        <f>IF('Total Employment'!BM$12&lt;0,"N/A",'Total Employment'!BM$12)</f>
        <v>0</v>
      </c>
      <c r="F5038" s="70" t="s">
        <v>432</v>
      </c>
      <c r="G5038" s="75" t="s">
        <v>438</v>
      </c>
    </row>
    <row r="5039" spans="1:7">
      <c r="A5039" s="71">
        <v>2001</v>
      </c>
      <c r="B5039" s="71" t="s">
        <v>298</v>
      </c>
      <c r="C5039" t="s">
        <v>44</v>
      </c>
      <c r="D5039" s="71" t="s">
        <v>3</v>
      </c>
      <c r="E5039" s="70">
        <f>IF('Total Employment'!BM$14&lt;0,"N/A",'Total Employment'!BM$14)</f>
        <v>0</v>
      </c>
      <c r="F5039" s="70" t="s">
        <v>442</v>
      </c>
      <c r="G5039" s="75" t="s">
        <v>71</v>
      </c>
    </row>
    <row r="5040" spans="1:7">
      <c r="A5040" s="71">
        <v>2001</v>
      </c>
      <c r="B5040" s="71" t="s">
        <v>298</v>
      </c>
      <c r="C5040" t="s">
        <v>45</v>
      </c>
      <c r="D5040" s="71" t="s">
        <v>3</v>
      </c>
      <c r="E5040" s="70">
        <f>IF('Total Employment'!BM$54&lt;0,"N/A",'Total Employment'!BM$54)</f>
        <v>8807</v>
      </c>
      <c r="F5040" s="70" t="s">
        <v>422</v>
      </c>
      <c r="G5040" s="75" t="s">
        <v>422</v>
      </c>
    </row>
    <row r="5041" spans="1:7">
      <c r="A5041" s="71">
        <v>2001</v>
      </c>
      <c r="B5041" s="71" t="s">
        <v>298</v>
      </c>
      <c r="C5041" t="s">
        <v>46</v>
      </c>
      <c r="D5041" s="71" t="s">
        <v>3</v>
      </c>
      <c r="E5041" s="70">
        <f>IF('Total Employment'!BM$53&lt;0,"N/A",'Total Employment'!BM$53)</f>
        <v>215930</v>
      </c>
      <c r="F5041" s="70" t="s">
        <v>425</v>
      </c>
      <c r="G5041" s="75" t="s">
        <v>426</v>
      </c>
    </row>
    <row r="5042" spans="1:7">
      <c r="A5042" s="71">
        <v>2002</v>
      </c>
      <c r="B5042" s="71" t="s">
        <v>298</v>
      </c>
      <c r="C5042" t="s">
        <v>5</v>
      </c>
      <c r="D5042" s="71" t="s">
        <v>3</v>
      </c>
      <c r="E5042" s="70">
        <f>IF('Total Employment'!BH$11&lt;0,"N/A",'Total Employment'!BH$11)</f>
        <v>5072130</v>
      </c>
      <c r="F5042" s="70"/>
    </row>
    <row r="5043" spans="1:7">
      <c r="A5043" s="71">
        <v>2002</v>
      </c>
      <c r="B5043" s="71" t="s">
        <v>298</v>
      </c>
      <c r="C5043" t="s">
        <v>6</v>
      </c>
      <c r="D5043" s="71" t="s">
        <v>3</v>
      </c>
      <c r="E5043" s="70">
        <f>IF('Total Employment'!BH$33&lt;0,"N/A",'Total Employment'!BH$33)</f>
        <v>173482</v>
      </c>
      <c r="F5043" s="70" t="s">
        <v>425</v>
      </c>
      <c r="G5043" s="75" t="s">
        <v>426</v>
      </c>
    </row>
    <row r="5044" spans="1:7">
      <c r="A5044" s="71">
        <v>2002</v>
      </c>
      <c r="B5044" s="71" t="s">
        <v>298</v>
      </c>
      <c r="C5044" t="s">
        <v>7</v>
      </c>
      <c r="D5044" s="71" t="s">
        <v>3</v>
      </c>
      <c r="E5044" s="70">
        <f>IF('Total Employment'!BH$37&lt;0,"N/A",'Total Employment'!BH$37)</f>
        <v>61464</v>
      </c>
      <c r="F5044" s="70" t="s">
        <v>425</v>
      </c>
      <c r="G5044" s="75" t="s">
        <v>426</v>
      </c>
    </row>
    <row r="5045" spans="1:7">
      <c r="A5045" s="71">
        <v>2002</v>
      </c>
      <c r="B5045" s="71" t="s">
        <v>298</v>
      </c>
      <c r="C5045" t="s">
        <v>8</v>
      </c>
      <c r="D5045" s="71" t="s">
        <v>3</v>
      </c>
      <c r="E5045" s="70">
        <f>IF('Total Employment'!BH$36&lt;0,"N/A",'Total Employment'!BH$36)</f>
        <v>164167</v>
      </c>
      <c r="F5045" s="70" t="s">
        <v>427</v>
      </c>
      <c r="G5045" s="75" t="s">
        <v>428</v>
      </c>
    </row>
    <row r="5046" spans="1:7">
      <c r="A5046" s="71">
        <v>2002</v>
      </c>
      <c r="B5046" s="71" t="s">
        <v>298</v>
      </c>
      <c r="C5046" t="s">
        <v>9</v>
      </c>
      <c r="D5046" s="71" t="s">
        <v>3</v>
      </c>
      <c r="E5046" s="70">
        <f>IF('Total Employment'!BH$13&lt;0,"N/A",'Total Employment'!BH$13)</f>
        <v>0</v>
      </c>
      <c r="F5046" s="70" t="s">
        <v>429</v>
      </c>
      <c r="G5046" s="75" t="s">
        <v>422</v>
      </c>
    </row>
    <row r="5047" spans="1:7">
      <c r="A5047" s="71">
        <v>2002</v>
      </c>
      <c r="B5047" s="71" t="s">
        <v>298</v>
      </c>
      <c r="C5047" t="s">
        <v>10</v>
      </c>
      <c r="D5047" s="71" t="s">
        <v>3</v>
      </c>
      <c r="E5047" s="70">
        <f>IF('Total Employment'!BH$46&lt;0,"N/A",'Total Employment'!BH$46)</f>
        <v>106536</v>
      </c>
      <c r="F5047" s="70" t="s">
        <v>427</v>
      </c>
      <c r="G5047" s="75" t="s">
        <v>428</v>
      </c>
    </row>
    <row r="5048" spans="1:7">
      <c r="A5048" s="71">
        <v>2002</v>
      </c>
      <c r="B5048" s="71" t="s">
        <v>298</v>
      </c>
      <c r="C5048" t="s">
        <v>11</v>
      </c>
      <c r="D5048" s="71" t="s">
        <v>3</v>
      </c>
      <c r="E5048" s="70">
        <f>IF('Total Employment'!BH$47&lt;0,"N/A",'Total Employment'!BH$47)</f>
        <v>63893</v>
      </c>
      <c r="F5048" s="70" t="s">
        <v>427</v>
      </c>
      <c r="G5048" s="75" t="s">
        <v>428</v>
      </c>
    </row>
    <row r="5049" spans="1:7">
      <c r="A5049" s="71">
        <v>2002</v>
      </c>
      <c r="B5049" s="71" t="s">
        <v>298</v>
      </c>
      <c r="C5049" t="s">
        <v>13</v>
      </c>
      <c r="D5049" s="71" t="s">
        <v>3</v>
      </c>
      <c r="E5049" s="70">
        <f>IF(E5048="N/A","N/A",E5047-E5048)</f>
        <v>42643</v>
      </c>
      <c r="F5049" s="70" t="s">
        <v>427</v>
      </c>
      <c r="G5049" s="75" t="s">
        <v>428</v>
      </c>
    </row>
    <row r="5050" spans="1:7">
      <c r="A5050" s="71">
        <v>2002</v>
      </c>
      <c r="B5050" s="71" t="s">
        <v>298</v>
      </c>
      <c r="C5050" t="s">
        <v>14</v>
      </c>
      <c r="D5050" s="71" t="s">
        <v>3</v>
      </c>
      <c r="E5050" s="70">
        <f>IF('Total Employment'!BH$34&lt;0,"N/A",'Total Employment'!BH$34)</f>
        <v>0</v>
      </c>
      <c r="F5050" s="70" t="s">
        <v>427</v>
      </c>
      <c r="G5050" s="75" t="s">
        <v>444</v>
      </c>
    </row>
    <row r="5051" spans="1:7">
      <c r="A5051" s="71">
        <v>2002</v>
      </c>
      <c r="B5051" s="71" t="s">
        <v>298</v>
      </c>
      <c r="C5051" t="s">
        <v>15</v>
      </c>
      <c r="D5051" s="71" t="s">
        <v>3</v>
      </c>
      <c r="E5051" s="70">
        <f>IF('Total Employment'!BH$35&lt;0,"N/A",'Total Employment'!BH$35)</f>
        <v>0</v>
      </c>
      <c r="F5051" s="70" t="s">
        <v>427</v>
      </c>
      <c r="G5051" s="75" t="s">
        <v>444</v>
      </c>
    </row>
    <row r="5052" spans="1:7">
      <c r="A5052" s="71">
        <v>2002</v>
      </c>
      <c r="B5052" s="71" t="s">
        <v>298</v>
      </c>
      <c r="C5052" t="s">
        <v>16</v>
      </c>
      <c r="D5052" s="71" t="s">
        <v>3</v>
      </c>
      <c r="E5052" s="70">
        <f>IF(E5051="N/A","N/A",E5050-E5051)</f>
        <v>0</v>
      </c>
      <c r="F5052" s="70" t="s">
        <v>427</v>
      </c>
      <c r="G5052" s="75" t="s">
        <v>444</v>
      </c>
    </row>
    <row r="5053" spans="1:7">
      <c r="A5053" s="71">
        <v>2002</v>
      </c>
      <c r="B5053" s="71" t="s">
        <v>298</v>
      </c>
      <c r="C5053" t="s">
        <v>17</v>
      </c>
      <c r="D5053" s="71" t="s">
        <v>3</v>
      </c>
      <c r="E5053" s="70">
        <f>IF('Total Employment'!BH$16&lt;0,"N/A",'Total Employment'!BH$16)</f>
        <v>465248</v>
      </c>
      <c r="F5053" s="70" t="s">
        <v>427</v>
      </c>
      <c r="G5053" s="75" t="s">
        <v>428</v>
      </c>
    </row>
    <row r="5054" spans="1:7">
      <c r="A5054" s="71">
        <v>2002</v>
      </c>
      <c r="B5054" s="71" t="s">
        <v>298</v>
      </c>
      <c r="C5054" t="s">
        <v>18</v>
      </c>
      <c r="D5054" s="71" t="s">
        <v>3</v>
      </c>
      <c r="E5054" s="70">
        <f>IF('Total Employment'!BH$41&lt;0,"N/A",'Total Employment'!BH$41)</f>
        <v>252538</v>
      </c>
      <c r="F5054" s="70" t="s">
        <v>432</v>
      </c>
      <c r="G5054" s="75" t="s">
        <v>430</v>
      </c>
    </row>
    <row r="5055" spans="1:7">
      <c r="A5055" s="71">
        <v>2002</v>
      </c>
      <c r="B5055" s="71" t="s">
        <v>298</v>
      </c>
      <c r="C5055" t="s">
        <v>19</v>
      </c>
      <c r="D5055" s="71" t="s">
        <v>3</v>
      </c>
      <c r="E5055" s="70">
        <f>IF('Total Employment'!BH$15&lt;0,"N/A",'Total Employment'!BH$15)</f>
        <v>3313</v>
      </c>
      <c r="F5055" s="70" t="s">
        <v>442</v>
      </c>
      <c r="G5055" s="75" t="s">
        <v>62</v>
      </c>
    </row>
    <row r="5056" spans="1:7">
      <c r="A5056" s="71">
        <v>2002</v>
      </c>
      <c r="B5056" s="71" t="s">
        <v>298</v>
      </c>
      <c r="C5056" t="s">
        <v>20</v>
      </c>
      <c r="D5056" s="71" t="s">
        <v>3</v>
      </c>
      <c r="E5056" s="70">
        <f>IF('Total Employment'!BH$52&lt;0,"N/A",'Total Employment'!BH$52)</f>
        <v>4525</v>
      </c>
      <c r="F5056" s="70" t="s">
        <v>442</v>
      </c>
      <c r="G5056" s="75" t="s">
        <v>445</v>
      </c>
    </row>
    <row r="5057" spans="1:7">
      <c r="A5057" s="71">
        <v>2002</v>
      </c>
      <c r="B5057" s="71" t="s">
        <v>298</v>
      </c>
      <c r="C5057" t="s">
        <v>21</v>
      </c>
      <c r="D5057" s="71" t="s">
        <v>3</v>
      </c>
      <c r="E5057" s="70">
        <f>IF('Total Employment'!BH$48&lt;0,"N/A",'Total Employment'!BH$48)</f>
        <v>244405</v>
      </c>
      <c r="F5057" s="70" t="s">
        <v>434</v>
      </c>
      <c r="G5057" s="75" t="s">
        <v>422</v>
      </c>
    </row>
    <row r="5058" spans="1:7">
      <c r="A5058" s="71">
        <v>2002</v>
      </c>
      <c r="B5058" s="71" t="s">
        <v>298</v>
      </c>
      <c r="C5058" t="s">
        <v>421</v>
      </c>
      <c r="D5058" s="71" t="s">
        <v>3</v>
      </c>
      <c r="E5058" s="70">
        <f>IF('Total Employment'!BH$38&lt;0,"N/A",'Total Employment'!BH$38)</f>
        <v>613434</v>
      </c>
      <c r="F5058" s="70" t="s">
        <v>427</v>
      </c>
      <c r="G5058" s="75" t="s">
        <v>433</v>
      </c>
    </row>
    <row r="5059" spans="1:7">
      <c r="A5059" s="71">
        <v>2002</v>
      </c>
      <c r="B5059" s="71" t="s">
        <v>298</v>
      </c>
      <c r="C5059" t="s">
        <v>22</v>
      </c>
      <c r="D5059" s="71" t="s">
        <v>3</v>
      </c>
      <c r="E5059" s="70">
        <f>IF('Total Employment'!BH$39&lt;0,"N/A",'Total Employment'!BH$39)</f>
        <v>182178</v>
      </c>
      <c r="F5059" s="70" t="s">
        <v>427</v>
      </c>
      <c r="G5059" s="75" t="s">
        <v>433</v>
      </c>
    </row>
    <row r="5060" spans="1:7">
      <c r="A5060" s="71">
        <v>2002</v>
      </c>
      <c r="B5060" s="71" t="s">
        <v>298</v>
      </c>
      <c r="C5060" t="s">
        <v>23</v>
      </c>
      <c r="D5060" s="71" t="s">
        <v>3</v>
      </c>
      <c r="E5060" s="70">
        <f>IF('Total Employment'!BH$40&lt;0,"N/A",'Total Employment'!BH$40)</f>
        <v>431256</v>
      </c>
      <c r="F5060" s="70" t="s">
        <v>442</v>
      </c>
      <c r="G5060" s="75" t="s">
        <v>23</v>
      </c>
    </row>
    <row r="5061" spans="1:7">
      <c r="A5061" s="71">
        <v>2002</v>
      </c>
      <c r="B5061" s="71" t="s">
        <v>298</v>
      </c>
      <c r="C5061" t="s">
        <v>24</v>
      </c>
      <c r="D5061" s="71" t="s">
        <v>3</v>
      </c>
      <c r="E5061" s="70">
        <f>IF('Total Employment'!BH$32&lt;0,"N/A",'Total Employment'!BH$32)</f>
        <v>91777</v>
      </c>
      <c r="F5061" s="70" t="s">
        <v>446</v>
      </c>
      <c r="G5061" s="75" t="s">
        <v>422</v>
      </c>
    </row>
    <row r="5062" spans="1:7">
      <c r="A5062" s="71">
        <v>2002</v>
      </c>
      <c r="B5062" s="71" t="s">
        <v>298</v>
      </c>
      <c r="C5062" t="s">
        <v>25</v>
      </c>
      <c r="D5062" s="71" t="s">
        <v>3</v>
      </c>
      <c r="E5062" s="70">
        <f>IF('Total Employment'!BH$42&lt;0,"N/A",'Total Employment'!BH$42)</f>
        <v>0</v>
      </c>
      <c r="F5062" s="70" t="s">
        <v>434</v>
      </c>
      <c r="G5062" s="75" t="s">
        <v>437</v>
      </c>
    </row>
    <row r="5063" spans="1:7">
      <c r="A5063" s="71">
        <v>2002</v>
      </c>
      <c r="B5063" s="71" t="s">
        <v>298</v>
      </c>
      <c r="C5063" t="s">
        <v>26</v>
      </c>
      <c r="D5063" s="71" t="s">
        <v>3</v>
      </c>
      <c r="E5063" s="70">
        <f>IF('Total Employment'!BH$45&lt;0,"N/A",'Total Employment'!BH$45)</f>
        <v>41740</v>
      </c>
      <c r="F5063" s="70" t="s">
        <v>427</v>
      </c>
      <c r="G5063" s="75" t="s">
        <v>69</v>
      </c>
    </row>
    <row r="5064" spans="1:7">
      <c r="A5064" s="71">
        <v>2002</v>
      </c>
      <c r="B5064" s="71" t="s">
        <v>298</v>
      </c>
      <c r="C5064" t="s">
        <v>27</v>
      </c>
      <c r="D5064" s="71" t="s">
        <v>3</v>
      </c>
      <c r="E5064" s="70">
        <f>IF('Total Employment'!BH$44&lt;0,"N/A",'Total Employment'!BH$44)</f>
        <v>168126</v>
      </c>
      <c r="F5064" s="70" t="s">
        <v>427</v>
      </c>
      <c r="G5064" s="75" t="s">
        <v>69</v>
      </c>
    </row>
    <row r="5065" spans="1:7">
      <c r="A5065" s="71">
        <v>2002</v>
      </c>
      <c r="B5065" s="71" t="s">
        <v>298</v>
      </c>
      <c r="C5065" t="s">
        <v>28</v>
      </c>
      <c r="D5065" s="71" t="s">
        <v>3</v>
      </c>
      <c r="E5065" s="70">
        <f>IF('Total Employment'!BH$51&lt;0,"N/A",'Total Employment'!BH$51)</f>
        <v>1880</v>
      </c>
      <c r="F5065" s="70" t="s">
        <v>442</v>
      </c>
      <c r="G5065" s="73" t="s">
        <v>447</v>
      </c>
    </row>
    <row r="5066" spans="1:7">
      <c r="A5066" s="71">
        <v>2002</v>
      </c>
      <c r="B5066" s="71" t="s">
        <v>298</v>
      </c>
      <c r="C5066" t="s">
        <v>29</v>
      </c>
      <c r="D5066" s="71" t="s">
        <v>3</v>
      </c>
      <c r="E5066" s="70">
        <f>IF('Total Employment'!BH$50&lt;0,"N/A",'Total Employment'!BH$50)</f>
        <v>2023</v>
      </c>
      <c r="F5066" s="70" t="s">
        <v>442</v>
      </c>
      <c r="G5066" s="73" t="s">
        <v>447</v>
      </c>
    </row>
    <row r="5067" spans="1:7">
      <c r="A5067" s="71">
        <v>2002</v>
      </c>
      <c r="B5067" s="71" t="s">
        <v>298</v>
      </c>
      <c r="C5067" t="s">
        <v>30</v>
      </c>
      <c r="D5067" s="71" t="s">
        <v>3</v>
      </c>
      <c r="E5067" s="70">
        <f>IF('Total Employment'!BH$56&lt;0,"N/A",'Total Employment'!BH$56)</f>
        <v>768</v>
      </c>
      <c r="F5067" s="70" t="s">
        <v>442</v>
      </c>
      <c r="G5067" s="76" t="s">
        <v>448</v>
      </c>
    </row>
    <row r="5068" spans="1:7">
      <c r="A5068" s="71">
        <v>2002</v>
      </c>
      <c r="B5068" s="71" t="s">
        <v>298</v>
      </c>
      <c r="C5068" t="s">
        <v>31</v>
      </c>
      <c r="D5068" s="71" t="s">
        <v>3</v>
      </c>
      <c r="E5068" s="70">
        <f>IF('Total Employment'!BH$57&lt;0,"N/A",'Total Employment'!BH$57)</f>
        <v>3907</v>
      </c>
      <c r="F5068" s="70" t="s">
        <v>442</v>
      </c>
      <c r="G5068" s="76" t="s">
        <v>449</v>
      </c>
    </row>
    <row r="5069" spans="1:7">
      <c r="A5069" s="71">
        <v>2002</v>
      </c>
      <c r="B5069" s="71" t="s">
        <v>298</v>
      </c>
      <c r="C5069" t="s">
        <v>32</v>
      </c>
      <c r="D5069" s="71" t="s">
        <v>3</v>
      </c>
      <c r="E5069" s="70">
        <f>IF('Total Employment'!BH$58&lt;0,"N/A",'Total Employment'!BH$58)</f>
        <v>0</v>
      </c>
      <c r="F5069" s="70" t="s">
        <v>442</v>
      </c>
      <c r="G5069" s="76" t="s">
        <v>449</v>
      </c>
    </row>
    <row r="5070" spans="1:7">
      <c r="A5070" s="71">
        <v>2002</v>
      </c>
      <c r="B5070" s="71" t="s">
        <v>298</v>
      </c>
      <c r="C5070" t="s">
        <v>33</v>
      </c>
      <c r="D5070" s="71" t="s">
        <v>3</v>
      </c>
      <c r="E5070" s="70">
        <f>IF('Total Employment'!BH$59&lt;0,"N/A",'Total Employment'!BH$59)</f>
        <v>33329</v>
      </c>
      <c r="F5070" s="70" t="s">
        <v>442</v>
      </c>
      <c r="G5070" s="76" t="s">
        <v>33</v>
      </c>
    </row>
    <row r="5071" spans="1:7">
      <c r="A5071" s="71">
        <v>2002</v>
      </c>
      <c r="B5071" s="71" t="s">
        <v>298</v>
      </c>
      <c r="C5071" t="s">
        <v>34</v>
      </c>
      <c r="D5071" s="71" t="s">
        <v>3</v>
      </c>
      <c r="E5071" s="70">
        <f>IF('Total Employment'!BH$17&lt;0,"N/A",'Total Employment'!BH$17)</f>
        <v>2414191</v>
      </c>
      <c r="F5071" s="70" t="s">
        <v>422</v>
      </c>
      <c r="G5071" s="76" t="s">
        <v>422</v>
      </c>
    </row>
    <row r="5072" spans="1:7">
      <c r="A5072" s="71">
        <v>2002</v>
      </c>
      <c r="B5072" s="71" t="s">
        <v>298</v>
      </c>
      <c r="C5072" t="s">
        <v>35</v>
      </c>
      <c r="D5072" s="71" t="s">
        <v>3</v>
      </c>
      <c r="E5072" s="70">
        <f>IF('Total Employment'!BH$18&lt;0,"N/A",'Total Employment'!BH$18)</f>
        <v>68546</v>
      </c>
      <c r="F5072" s="70" t="s">
        <v>432</v>
      </c>
      <c r="G5072" s="75" t="s">
        <v>439</v>
      </c>
    </row>
    <row r="5073" spans="1:7">
      <c r="A5073" s="71">
        <v>2002</v>
      </c>
      <c r="B5073" s="71" t="s">
        <v>298</v>
      </c>
      <c r="C5073" t="s">
        <v>36</v>
      </c>
      <c r="D5073" s="71" t="s">
        <v>3</v>
      </c>
      <c r="E5073" s="70">
        <f>IF('Total Employment'!BH$19&lt;0,"N/A",'Total Employment'!BH$19)</f>
        <v>46907</v>
      </c>
      <c r="F5073" s="70" t="s">
        <v>432</v>
      </c>
      <c r="G5073" s="75" t="s">
        <v>439</v>
      </c>
    </row>
    <row r="5074" spans="1:7">
      <c r="A5074" s="71">
        <v>2002</v>
      </c>
      <c r="B5074" s="71" t="s">
        <v>298</v>
      </c>
      <c r="C5074" t="s">
        <v>37</v>
      </c>
      <c r="D5074" s="71" t="s">
        <v>3</v>
      </c>
      <c r="E5074" s="70">
        <f>IF('Total Employment'!BH$20&lt;0,"N/A",'Total Employment'!BH$20)</f>
        <v>21639</v>
      </c>
      <c r="F5074" s="70" t="s">
        <v>432</v>
      </c>
      <c r="G5074" s="75" t="s">
        <v>439</v>
      </c>
    </row>
    <row r="5075" spans="1:7">
      <c r="A5075" s="71">
        <v>2002</v>
      </c>
      <c r="B5075" s="71" t="s">
        <v>298</v>
      </c>
      <c r="C5075" t="s">
        <v>38</v>
      </c>
      <c r="D5075" s="71" t="s">
        <v>3</v>
      </c>
      <c r="E5075" s="70">
        <f>IF('Total Employment'!BH$28&lt;0,"N/A",'Total Employment'!BH$28)</f>
        <v>2237725</v>
      </c>
      <c r="F5075" s="70" t="s">
        <v>432</v>
      </c>
      <c r="G5075" s="75" t="s">
        <v>440</v>
      </c>
    </row>
    <row r="5076" spans="1:7">
      <c r="A5076" s="71">
        <v>2002</v>
      </c>
      <c r="B5076" s="71" t="s">
        <v>298</v>
      </c>
      <c r="C5076" t="s">
        <v>39</v>
      </c>
      <c r="D5076" s="71" t="s">
        <v>3</v>
      </c>
      <c r="E5076" s="70">
        <f>IF('Total Employment'!BH$29&lt;0,"N/A",'Total Employment'!BH$29)</f>
        <v>720019</v>
      </c>
      <c r="F5076" s="70" t="s">
        <v>432</v>
      </c>
      <c r="G5076" s="75" t="s">
        <v>440</v>
      </c>
    </row>
    <row r="5077" spans="1:7">
      <c r="A5077" s="71">
        <v>2002</v>
      </c>
      <c r="B5077" s="71" t="s">
        <v>298</v>
      </c>
      <c r="C5077" t="s">
        <v>40</v>
      </c>
      <c r="D5077" s="71" t="s">
        <v>3</v>
      </c>
      <c r="E5077" s="70">
        <f>IF('Total Employment'!BH$30&lt;0,"N/A",'Total Employment'!BH$30)</f>
        <v>1517706</v>
      </c>
      <c r="F5077" s="70" t="s">
        <v>432</v>
      </c>
      <c r="G5077" s="75" t="s">
        <v>440</v>
      </c>
    </row>
    <row r="5078" spans="1:7">
      <c r="A5078" s="71">
        <v>2002</v>
      </c>
      <c r="B5078" s="71" t="s">
        <v>298</v>
      </c>
      <c r="C5078" t="s">
        <v>208</v>
      </c>
      <c r="D5078" s="71" t="s">
        <v>3</v>
      </c>
      <c r="E5078" s="70">
        <f>IF('Total Employment'!BH$31&lt;0,"N/A",'Total Employment'!BH$31)</f>
        <v>107920</v>
      </c>
      <c r="F5078" s="70" t="s">
        <v>432</v>
      </c>
      <c r="G5078" s="75" t="s">
        <v>441</v>
      </c>
    </row>
    <row r="5079" spans="1:7">
      <c r="A5079" s="71">
        <v>2002</v>
      </c>
      <c r="B5079" s="71" t="s">
        <v>298</v>
      </c>
      <c r="C5079" t="s">
        <v>42</v>
      </c>
      <c r="D5079" s="71" t="s">
        <v>3</v>
      </c>
      <c r="E5079" s="70">
        <f>IF('Total Employment'!BH$43&lt;0,"N/A",'Total Employment'!BH$43)</f>
        <v>746</v>
      </c>
      <c r="F5079" s="70" t="s">
        <v>432</v>
      </c>
      <c r="G5079" s="75" t="s">
        <v>237</v>
      </c>
    </row>
    <row r="5080" spans="1:7">
      <c r="A5080" s="71">
        <v>2002</v>
      </c>
      <c r="B5080" s="71" t="s">
        <v>298</v>
      </c>
      <c r="C5080" t="s">
        <v>43</v>
      </c>
      <c r="D5080" s="71" t="s">
        <v>3</v>
      </c>
      <c r="E5080" s="70">
        <f>IF('Total Employment'!BH$12&lt;0,"N/A",'Total Employment'!BH$12)</f>
        <v>0</v>
      </c>
      <c r="F5080" s="70" t="s">
        <v>432</v>
      </c>
      <c r="G5080" s="75" t="s">
        <v>438</v>
      </c>
    </row>
    <row r="5081" spans="1:7">
      <c r="A5081" s="71">
        <v>2002</v>
      </c>
      <c r="B5081" s="71" t="s">
        <v>298</v>
      </c>
      <c r="C5081" t="s">
        <v>44</v>
      </c>
      <c r="D5081" s="71" t="s">
        <v>3</v>
      </c>
      <c r="E5081" s="70">
        <f>IF('Total Employment'!BH$14&lt;0,"N/A",'Total Employment'!BH$14)</f>
        <v>0</v>
      </c>
      <c r="F5081" s="70" t="s">
        <v>442</v>
      </c>
      <c r="G5081" s="75" t="s">
        <v>71</v>
      </c>
    </row>
    <row r="5082" spans="1:7">
      <c r="A5082" s="71">
        <v>2002</v>
      </c>
      <c r="B5082" s="71" t="s">
        <v>298</v>
      </c>
      <c r="C5082" t="s">
        <v>45</v>
      </c>
      <c r="D5082" s="71" t="s">
        <v>3</v>
      </c>
      <c r="E5082" s="70">
        <f>IF('Total Employment'!BH$54&lt;0,"N/A",'Total Employment'!BH$54)</f>
        <v>9191</v>
      </c>
      <c r="F5082" s="70" t="s">
        <v>422</v>
      </c>
      <c r="G5082" s="75" t="s">
        <v>422</v>
      </c>
    </row>
    <row r="5083" spans="1:7">
      <c r="A5083" s="71">
        <v>2002</v>
      </c>
      <c r="B5083" s="71" t="s">
        <v>298</v>
      </c>
      <c r="C5083" t="s">
        <v>46</v>
      </c>
      <c r="D5083" s="71" t="s">
        <v>3</v>
      </c>
      <c r="E5083" s="70">
        <f>IF('Total Employment'!BH$53&lt;0,"N/A",'Total Employment'!BH$53)</f>
        <v>215340</v>
      </c>
      <c r="F5083" s="70" t="s">
        <v>425</v>
      </c>
      <c r="G5083" s="75" t="s">
        <v>426</v>
      </c>
    </row>
    <row r="5084" spans="1:7">
      <c r="A5084" s="71">
        <v>2003</v>
      </c>
      <c r="B5084" s="71" t="s">
        <v>298</v>
      </c>
      <c r="C5084" t="s">
        <v>5</v>
      </c>
      <c r="D5084" s="71" t="s">
        <v>3</v>
      </c>
      <c r="E5084" s="70">
        <f>IF('Total Employment'!BC$11&lt;0,"N/A",'Total Employment'!BC$11)</f>
        <v>5042800</v>
      </c>
      <c r="F5084" s="70"/>
    </row>
    <row r="5085" spans="1:7">
      <c r="A5085" s="71">
        <v>2003</v>
      </c>
      <c r="B5085" s="71" t="s">
        <v>298</v>
      </c>
      <c r="C5085" t="s">
        <v>6</v>
      </c>
      <c r="D5085" s="71" t="s">
        <v>3</v>
      </c>
      <c r="E5085" s="70">
        <f>IF('Total Employment'!BC$33&lt;0,"N/A",'Total Employment'!BC$33)</f>
        <v>172884</v>
      </c>
      <c r="F5085" s="70" t="s">
        <v>425</v>
      </c>
      <c r="G5085" s="75" t="s">
        <v>426</v>
      </c>
    </row>
    <row r="5086" spans="1:7">
      <c r="A5086" s="71">
        <v>2003</v>
      </c>
      <c r="B5086" s="71" t="s">
        <v>298</v>
      </c>
      <c r="C5086" t="s">
        <v>7</v>
      </c>
      <c r="D5086" s="71" t="s">
        <v>3</v>
      </c>
      <c r="E5086" s="70">
        <f>IF('Total Employment'!BC$37&lt;0,"N/A",'Total Employment'!BC$37)</f>
        <v>60249</v>
      </c>
      <c r="F5086" s="70" t="s">
        <v>425</v>
      </c>
      <c r="G5086" s="75" t="s">
        <v>426</v>
      </c>
    </row>
    <row r="5087" spans="1:7">
      <c r="A5087" s="71">
        <v>2003</v>
      </c>
      <c r="B5087" s="71" t="s">
        <v>298</v>
      </c>
      <c r="C5087" t="s">
        <v>8</v>
      </c>
      <c r="D5087" s="71" t="s">
        <v>3</v>
      </c>
      <c r="E5087" s="70">
        <f>IF('Total Employment'!BC$36&lt;0,"N/A",'Total Employment'!BC$36)</f>
        <v>164051</v>
      </c>
      <c r="F5087" s="70" t="s">
        <v>427</v>
      </c>
      <c r="G5087" s="75" t="s">
        <v>428</v>
      </c>
    </row>
    <row r="5088" spans="1:7">
      <c r="A5088" s="71">
        <v>2003</v>
      </c>
      <c r="B5088" s="71" t="s">
        <v>298</v>
      </c>
      <c r="C5088" t="s">
        <v>9</v>
      </c>
      <c r="D5088" s="71" t="s">
        <v>3</v>
      </c>
      <c r="E5088" s="70">
        <f>IF('Total Employment'!BC$13&lt;0,"N/A",'Total Employment'!BC$13)</f>
        <v>0</v>
      </c>
      <c r="F5088" s="70" t="s">
        <v>429</v>
      </c>
      <c r="G5088" s="75" t="s">
        <v>422</v>
      </c>
    </row>
    <row r="5089" spans="1:7">
      <c r="A5089" s="71">
        <v>2003</v>
      </c>
      <c r="B5089" s="71" t="s">
        <v>298</v>
      </c>
      <c r="C5089" t="s">
        <v>10</v>
      </c>
      <c r="D5089" s="71" t="s">
        <v>3</v>
      </c>
      <c r="E5089" s="70">
        <f>IF('Total Employment'!BC$46&lt;0,"N/A",'Total Employment'!BC$46)</f>
        <v>105933</v>
      </c>
      <c r="F5089" s="70" t="s">
        <v>427</v>
      </c>
      <c r="G5089" s="75" t="s">
        <v>428</v>
      </c>
    </row>
    <row r="5090" spans="1:7">
      <c r="A5090" s="71">
        <v>2003</v>
      </c>
      <c r="B5090" s="71" t="s">
        <v>298</v>
      </c>
      <c r="C5090" t="s">
        <v>11</v>
      </c>
      <c r="D5090" s="71" t="s">
        <v>3</v>
      </c>
      <c r="E5090" s="70">
        <f>IF('Total Employment'!BC$47&lt;0,"N/A",'Total Employment'!BC$47)</f>
        <v>63499</v>
      </c>
      <c r="F5090" s="70" t="s">
        <v>427</v>
      </c>
      <c r="G5090" s="75" t="s">
        <v>428</v>
      </c>
    </row>
    <row r="5091" spans="1:7">
      <c r="A5091" s="71">
        <v>2003</v>
      </c>
      <c r="B5091" s="71" t="s">
        <v>298</v>
      </c>
      <c r="C5091" t="s">
        <v>13</v>
      </c>
      <c r="D5091" s="71" t="s">
        <v>3</v>
      </c>
      <c r="E5091" s="70">
        <f>IF(E5090="N/A","N/A",E5089-E5090)</f>
        <v>42434</v>
      </c>
      <c r="F5091" s="70" t="s">
        <v>427</v>
      </c>
      <c r="G5091" s="75" t="s">
        <v>428</v>
      </c>
    </row>
    <row r="5092" spans="1:7">
      <c r="A5092" s="71">
        <v>2003</v>
      </c>
      <c r="B5092" s="71" t="s">
        <v>298</v>
      </c>
      <c r="C5092" t="s">
        <v>14</v>
      </c>
      <c r="D5092" s="71" t="s">
        <v>3</v>
      </c>
      <c r="E5092" s="70">
        <f>IF('Total Employment'!BC$34&lt;0,"N/A",'Total Employment'!BC$34)</f>
        <v>0</v>
      </c>
      <c r="F5092" s="70" t="s">
        <v>427</v>
      </c>
      <c r="G5092" s="75" t="s">
        <v>444</v>
      </c>
    </row>
    <row r="5093" spans="1:7">
      <c r="A5093" s="71">
        <v>2003</v>
      </c>
      <c r="B5093" s="71" t="s">
        <v>298</v>
      </c>
      <c r="C5093" t="s">
        <v>15</v>
      </c>
      <c r="D5093" s="71" t="s">
        <v>3</v>
      </c>
      <c r="E5093" s="70">
        <f>IF('Total Employment'!BC$35&lt;0,"N/A",'Total Employment'!BC$35)</f>
        <v>0</v>
      </c>
      <c r="F5093" s="70" t="s">
        <v>427</v>
      </c>
      <c r="G5093" s="75" t="s">
        <v>444</v>
      </c>
    </row>
    <row r="5094" spans="1:7">
      <c r="A5094" s="71">
        <v>2003</v>
      </c>
      <c r="B5094" s="71" t="s">
        <v>298</v>
      </c>
      <c r="C5094" t="s">
        <v>16</v>
      </c>
      <c r="D5094" s="71" t="s">
        <v>3</v>
      </c>
      <c r="E5094" s="70">
        <f>IF(E5093="N/A","N/A",E5092-E5093)</f>
        <v>0</v>
      </c>
      <c r="F5094" s="70" t="s">
        <v>427</v>
      </c>
      <c r="G5094" s="75" t="s">
        <v>444</v>
      </c>
    </row>
    <row r="5095" spans="1:7">
      <c r="A5095" s="71">
        <v>2003</v>
      </c>
      <c r="B5095" s="71" t="s">
        <v>298</v>
      </c>
      <c r="C5095" t="s">
        <v>17</v>
      </c>
      <c r="D5095" s="71" t="s">
        <v>3</v>
      </c>
      <c r="E5095" s="70">
        <f>IF('Total Employment'!BC$16&lt;0,"N/A",'Total Employment'!BC$16)</f>
        <v>463586</v>
      </c>
      <c r="F5095" s="70" t="s">
        <v>427</v>
      </c>
      <c r="G5095" s="75" t="s">
        <v>428</v>
      </c>
    </row>
    <row r="5096" spans="1:7">
      <c r="A5096" s="71">
        <v>2003</v>
      </c>
      <c r="B5096" s="71" t="s">
        <v>298</v>
      </c>
      <c r="C5096" t="s">
        <v>18</v>
      </c>
      <c r="D5096" s="71" t="s">
        <v>3</v>
      </c>
      <c r="E5096" s="70">
        <f>IF('Total Employment'!BC$41&lt;0,"N/A",'Total Employment'!BC$41)</f>
        <v>249339</v>
      </c>
      <c r="F5096" s="70" t="s">
        <v>432</v>
      </c>
      <c r="G5096" s="75" t="s">
        <v>430</v>
      </c>
    </row>
    <row r="5097" spans="1:7">
      <c r="A5097" s="71">
        <v>2003</v>
      </c>
      <c r="B5097" s="71" t="s">
        <v>298</v>
      </c>
      <c r="C5097" t="s">
        <v>19</v>
      </c>
      <c r="D5097" s="71" t="s">
        <v>3</v>
      </c>
      <c r="E5097" s="70">
        <f>IF('Total Employment'!BC$15&lt;0,"N/A",'Total Employment'!BC$15)</f>
        <v>3300</v>
      </c>
      <c r="F5097" s="70" t="s">
        <v>442</v>
      </c>
      <c r="G5097" s="75" t="s">
        <v>62</v>
      </c>
    </row>
    <row r="5098" spans="1:7">
      <c r="A5098" s="71">
        <v>2003</v>
      </c>
      <c r="B5098" s="71" t="s">
        <v>298</v>
      </c>
      <c r="C5098" t="s">
        <v>20</v>
      </c>
      <c r="D5098" s="71" t="s">
        <v>3</v>
      </c>
      <c r="E5098" s="70">
        <f>IF('Total Employment'!BC$52&lt;0,"N/A",'Total Employment'!BC$52)</f>
        <v>4564</v>
      </c>
      <c r="F5098" s="70" t="s">
        <v>442</v>
      </c>
      <c r="G5098" s="75" t="s">
        <v>445</v>
      </c>
    </row>
    <row r="5099" spans="1:7">
      <c r="A5099" s="71">
        <v>2003</v>
      </c>
      <c r="B5099" s="71" t="s">
        <v>298</v>
      </c>
      <c r="C5099" t="s">
        <v>21</v>
      </c>
      <c r="D5099" s="71" t="s">
        <v>3</v>
      </c>
      <c r="E5099" s="70">
        <f>IF('Total Employment'!BC$48&lt;0,"N/A",'Total Employment'!BC$48)</f>
        <v>234008</v>
      </c>
      <c r="F5099" s="70" t="s">
        <v>434</v>
      </c>
      <c r="G5099" s="75" t="s">
        <v>422</v>
      </c>
    </row>
    <row r="5100" spans="1:7">
      <c r="A5100" s="71">
        <v>2003</v>
      </c>
      <c r="B5100" s="71" t="s">
        <v>298</v>
      </c>
      <c r="C5100" t="s">
        <v>421</v>
      </c>
      <c r="D5100" s="71" t="s">
        <v>3</v>
      </c>
      <c r="E5100" s="70">
        <f>IF('Total Employment'!BC$38&lt;0,"N/A",'Total Employment'!BC$38)</f>
        <v>611305</v>
      </c>
      <c r="F5100" s="70" t="s">
        <v>427</v>
      </c>
      <c r="G5100" s="75" t="s">
        <v>433</v>
      </c>
    </row>
    <row r="5101" spans="1:7">
      <c r="A5101" s="71">
        <v>2003</v>
      </c>
      <c r="B5101" s="71" t="s">
        <v>298</v>
      </c>
      <c r="C5101" t="s">
        <v>22</v>
      </c>
      <c r="D5101" s="71" t="s">
        <v>3</v>
      </c>
      <c r="E5101" s="70">
        <f>IF('Total Employment'!BC$39&lt;0,"N/A",'Total Employment'!BC$39)</f>
        <v>183126</v>
      </c>
      <c r="F5101" s="70" t="s">
        <v>427</v>
      </c>
      <c r="G5101" s="75" t="s">
        <v>433</v>
      </c>
    </row>
    <row r="5102" spans="1:7">
      <c r="A5102" s="71">
        <v>2003</v>
      </c>
      <c r="B5102" s="71" t="s">
        <v>298</v>
      </c>
      <c r="C5102" t="s">
        <v>23</v>
      </c>
      <c r="D5102" s="71" t="s">
        <v>3</v>
      </c>
      <c r="E5102" s="70">
        <f>IF('Total Employment'!BC$40&lt;0,"N/A",'Total Employment'!BC$40)</f>
        <v>428179</v>
      </c>
      <c r="F5102" s="70" t="s">
        <v>442</v>
      </c>
      <c r="G5102" s="75" t="s">
        <v>23</v>
      </c>
    </row>
    <row r="5103" spans="1:7">
      <c r="A5103" s="71">
        <v>2003</v>
      </c>
      <c r="B5103" s="71" t="s">
        <v>298</v>
      </c>
      <c r="C5103" t="s">
        <v>24</v>
      </c>
      <c r="D5103" s="71" t="s">
        <v>3</v>
      </c>
      <c r="E5103" s="70">
        <f>IF('Total Employment'!BC$32&lt;0,"N/A",'Total Employment'!BC$32)</f>
        <v>92798</v>
      </c>
      <c r="F5103" s="70" t="s">
        <v>446</v>
      </c>
      <c r="G5103" s="75" t="s">
        <v>422</v>
      </c>
    </row>
    <row r="5104" spans="1:7">
      <c r="A5104" s="71">
        <v>2003</v>
      </c>
      <c r="B5104" s="71" t="s">
        <v>298</v>
      </c>
      <c r="C5104" t="s">
        <v>25</v>
      </c>
      <c r="D5104" s="71" t="s">
        <v>3</v>
      </c>
      <c r="E5104" s="70">
        <f>IF('Total Employment'!BC$42&lt;0,"N/A",'Total Employment'!BC$42)</f>
        <v>0</v>
      </c>
      <c r="F5104" s="70" t="s">
        <v>434</v>
      </c>
      <c r="G5104" s="75" t="s">
        <v>437</v>
      </c>
    </row>
    <row r="5105" spans="1:7">
      <c r="A5105" s="71">
        <v>2003</v>
      </c>
      <c r="B5105" s="71" t="s">
        <v>298</v>
      </c>
      <c r="C5105" t="s">
        <v>26</v>
      </c>
      <c r="D5105" s="71" t="s">
        <v>3</v>
      </c>
      <c r="E5105" s="70">
        <f>IF('Total Employment'!BC$45&lt;0,"N/A",'Total Employment'!BC$45)</f>
        <v>40400</v>
      </c>
      <c r="F5105" s="70" t="s">
        <v>427</v>
      </c>
      <c r="G5105" s="75" t="s">
        <v>69</v>
      </c>
    </row>
    <row r="5106" spans="1:7">
      <c r="A5106" s="71">
        <v>2003</v>
      </c>
      <c r="B5106" s="71" t="s">
        <v>298</v>
      </c>
      <c r="C5106" t="s">
        <v>27</v>
      </c>
      <c r="D5106" s="71" t="s">
        <v>3</v>
      </c>
      <c r="E5106" s="70">
        <f>IF('Total Employment'!BC$44&lt;0,"N/A",'Total Employment'!BC$44)</f>
        <v>164459</v>
      </c>
      <c r="F5106" s="70" t="s">
        <v>427</v>
      </c>
      <c r="G5106" s="75" t="s">
        <v>69</v>
      </c>
    </row>
    <row r="5107" spans="1:7">
      <c r="A5107" s="71">
        <v>2003</v>
      </c>
      <c r="B5107" s="71" t="s">
        <v>298</v>
      </c>
      <c r="C5107" t="s">
        <v>28</v>
      </c>
      <c r="D5107" s="71" t="s">
        <v>3</v>
      </c>
      <c r="E5107" s="70">
        <f>IF('Total Employment'!BC$51&lt;0,"N/A",'Total Employment'!BC$51)</f>
        <v>1878</v>
      </c>
      <c r="F5107" s="70" t="s">
        <v>442</v>
      </c>
      <c r="G5107" s="73" t="s">
        <v>447</v>
      </c>
    </row>
    <row r="5108" spans="1:7">
      <c r="A5108" s="71">
        <v>2003</v>
      </c>
      <c r="B5108" s="71" t="s">
        <v>298</v>
      </c>
      <c r="C5108" t="s">
        <v>29</v>
      </c>
      <c r="D5108" s="71" t="s">
        <v>3</v>
      </c>
      <c r="E5108" s="70">
        <f>IF('Total Employment'!BC$50&lt;0,"N/A",'Total Employment'!BC$50)</f>
        <v>1850</v>
      </c>
      <c r="F5108" s="70" t="s">
        <v>442</v>
      </c>
      <c r="G5108" s="73" t="s">
        <v>447</v>
      </c>
    </row>
    <row r="5109" spans="1:7">
      <c r="A5109" s="71">
        <v>2003</v>
      </c>
      <c r="B5109" s="71" t="s">
        <v>298</v>
      </c>
      <c r="C5109" t="s">
        <v>30</v>
      </c>
      <c r="D5109" s="71" t="s">
        <v>3</v>
      </c>
      <c r="E5109" s="70">
        <f>IF('Total Employment'!BC$56&lt;0,"N/A",'Total Employment'!BC$56)</f>
        <v>679</v>
      </c>
      <c r="F5109" s="70" t="s">
        <v>442</v>
      </c>
      <c r="G5109" s="76" t="s">
        <v>448</v>
      </c>
    </row>
    <row r="5110" spans="1:7">
      <c r="A5110" s="71">
        <v>2003</v>
      </c>
      <c r="B5110" s="71" t="s">
        <v>298</v>
      </c>
      <c r="C5110" t="s">
        <v>31</v>
      </c>
      <c r="D5110" s="71" t="s">
        <v>3</v>
      </c>
      <c r="E5110" s="70">
        <f>IF('Total Employment'!BC$57&lt;0,"N/A",'Total Employment'!BC$57)</f>
        <v>3904</v>
      </c>
      <c r="F5110" s="70" t="s">
        <v>442</v>
      </c>
      <c r="G5110" s="76" t="s">
        <v>449</v>
      </c>
    </row>
    <row r="5111" spans="1:7">
      <c r="A5111" s="71">
        <v>2003</v>
      </c>
      <c r="B5111" s="71" t="s">
        <v>298</v>
      </c>
      <c r="C5111" t="s">
        <v>32</v>
      </c>
      <c r="D5111" s="71" t="s">
        <v>3</v>
      </c>
      <c r="E5111" s="70">
        <f>IF('Total Employment'!BC$58&lt;0,"N/A",'Total Employment'!BC$58)</f>
        <v>0</v>
      </c>
      <c r="F5111" s="70" t="s">
        <v>442</v>
      </c>
      <c r="G5111" s="76" t="s">
        <v>449</v>
      </c>
    </row>
    <row r="5112" spans="1:7">
      <c r="A5112" s="71">
        <v>2003</v>
      </c>
      <c r="B5112" s="71" t="s">
        <v>298</v>
      </c>
      <c r="C5112" t="s">
        <v>33</v>
      </c>
      <c r="D5112" s="71" t="s">
        <v>3</v>
      </c>
      <c r="E5112" s="70">
        <f>IF('Total Employment'!BC$59&lt;0,"N/A",'Total Employment'!BC$59)</f>
        <v>33337</v>
      </c>
      <c r="F5112" s="70" t="s">
        <v>442</v>
      </c>
      <c r="G5112" s="76" t="s">
        <v>33</v>
      </c>
    </row>
    <row r="5113" spans="1:7">
      <c r="A5113" s="71">
        <v>2003</v>
      </c>
      <c r="B5113" s="71" t="s">
        <v>298</v>
      </c>
      <c r="C5113" t="s">
        <v>34</v>
      </c>
      <c r="D5113" s="71" t="s">
        <v>3</v>
      </c>
      <c r="E5113" s="70">
        <f>IF('Total Employment'!BC$17&lt;0,"N/A",'Total Employment'!BC$17)</f>
        <v>2413223</v>
      </c>
      <c r="F5113" s="70" t="s">
        <v>422</v>
      </c>
      <c r="G5113" s="76" t="s">
        <v>422</v>
      </c>
    </row>
    <row r="5114" spans="1:7">
      <c r="A5114" s="71">
        <v>2003</v>
      </c>
      <c r="B5114" s="71" t="s">
        <v>298</v>
      </c>
      <c r="C5114" t="s">
        <v>35</v>
      </c>
      <c r="D5114" s="71" t="s">
        <v>3</v>
      </c>
      <c r="E5114" s="70">
        <f>IF('Total Employment'!BC$18&lt;0,"N/A",'Total Employment'!BC$18)</f>
        <v>64063</v>
      </c>
      <c r="F5114" s="70" t="s">
        <v>432</v>
      </c>
      <c r="G5114" s="75" t="s">
        <v>439</v>
      </c>
    </row>
    <row r="5115" spans="1:7">
      <c r="A5115" s="71">
        <v>2003</v>
      </c>
      <c r="B5115" s="71" t="s">
        <v>298</v>
      </c>
      <c r="C5115" t="s">
        <v>36</v>
      </c>
      <c r="D5115" s="71" t="s">
        <v>3</v>
      </c>
      <c r="E5115" s="70">
        <f>IF('Total Employment'!BC$19&lt;0,"N/A",'Total Employment'!BC$19)</f>
        <v>43999</v>
      </c>
      <c r="F5115" s="70" t="s">
        <v>432</v>
      </c>
      <c r="G5115" s="75" t="s">
        <v>439</v>
      </c>
    </row>
    <row r="5116" spans="1:7">
      <c r="A5116" s="71">
        <v>2003</v>
      </c>
      <c r="B5116" s="71" t="s">
        <v>298</v>
      </c>
      <c r="C5116" t="s">
        <v>37</v>
      </c>
      <c r="D5116" s="71" t="s">
        <v>3</v>
      </c>
      <c r="E5116" s="70">
        <f>IF('Total Employment'!BC$20&lt;0,"N/A",'Total Employment'!BC$20)</f>
        <v>20064</v>
      </c>
      <c r="F5116" s="70" t="s">
        <v>432</v>
      </c>
      <c r="G5116" s="75" t="s">
        <v>439</v>
      </c>
    </row>
    <row r="5117" spans="1:7">
      <c r="A5117" s="71">
        <v>2003</v>
      </c>
      <c r="B5117" s="71" t="s">
        <v>298</v>
      </c>
      <c r="C5117" t="s">
        <v>38</v>
      </c>
      <c r="D5117" s="71" t="s">
        <v>3</v>
      </c>
      <c r="E5117" s="70">
        <f>IF('Total Employment'!BC$28&lt;0,"N/A",'Total Employment'!BC$28)</f>
        <v>2248476</v>
      </c>
      <c r="F5117" s="70" t="s">
        <v>432</v>
      </c>
      <c r="G5117" s="75" t="s">
        <v>440</v>
      </c>
    </row>
    <row r="5118" spans="1:7">
      <c r="A5118" s="71">
        <v>2003</v>
      </c>
      <c r="B5118" s="71" t="s">
        <v>298</v>
      </c>
      <c r="C5118" t="s">
        <v>39</v>
      </c>
      <c r="D5118" s="71" t="s">
        <v>3</v>
      </c>
      <c r="E5118" s="70">
        <f>IF('Total Employment'!BC$29&lt;0,"N/A",'Total Employment'!BC$29)</f>
        <v>722616</v>
      </c>
      <c r="F5118" s="70" t="s">
        <v>432</v>
      </c>
      <c r="G5118" s="75" t="s">
        <v>440</v>
      </c>
    </row>
    <row r="5119" spans="1:7">
      <c r="A5119" s="71">
        <v>2003</v>
      </c>
      <c r="B5119" s="71" t="s">
        <v>298</v>
      </c>
      <c r="C5119" t="s">
        <v>40</v>
      </c>
      <c r="D5119" s="71" t="s">
        <v>3</v>
      </c>
      <c r="E5119" s="70">
        <f>IF('Total Employment'!BC$30&lt;0,"N/A",'Total Employment'!BC$30)</f>
        <v>1525860</v>
      </c>
      <c r="F5119" s="70" t="s">
        <v>432</v>
      </c>
      <c r="G5119" s="75" t="s">
        <v>440</v>
      </c>
    </row>
    <row r="5120" spans="1:7">
      <c r="A5120" s="71">
        <v>2003</v>
      </c>
      <c r="B5120" s="71" t="s">
        <v>298</v>
      </c>
      <c r="C5120" t="s">
        <v>208</v>
      </c>
      <c r="D5120" s="71" t="s">
        <v>3</v>
      </c>
      <c r="E5120" s="70">
        <f>IF('Total Employment'!BC$31&lt;0,"N/A",'Total Employment'!BC$31)</f>
        <v>100684</v>
      </c>
      <c r="F5120" s="70" t="s">
        <v>432</v>
      </c>
      <c r="G5120" s="75" t="s">
        <v>441</v>
      </c>
    </row>
    <row r="5121" spans="1:7">
      <c r="A5121" s="71">
        <v>2003</v>
      </c>
      <c r="B5121" s="71" t="s">
        <v>298</v>
      </c>
      <c r="C5121" t="s">
        <v>42</v>
      </c>
      <c r="D5121" s="71" t="s">
        <v>3</v>
      </c>
      <c r="E5121" s="70">
        <f>IF('Total Employment'!BC$43&lt;0,"N/A",'Total Employment'!BC$43)</f>
        <v>722</v>
      </c>
      <c r="F5121" s="70" t="s">
        <v>432</v>
      </c>
      <c r="G5121" s="75" t="s">
        <v>237</v>
      </c>
    </row>
    <row r="5122" spans="1:7">
      <c r="A5122" s="71">
        <v>2003</v>
      </c>
      <c r="B5122" s="71" t="s">
        <v>298</v>
      </c>
      <c r="C5122" t="s">
        <v>43</v>
      </c>
      <c r="D5122" s="71" t="s">
        <v>3</v>
      </c>
      <c r="E5122" s="70">
        <f>IF('Total Employment'!BC$12&lt;0,"N/A",'Total Employment'!BC$12)</f>
        <v>0</v>
      </c>
      <c r="F5122" s="70" t="s">
        <v>432</v>
      </c>
      <c r="G5122" s="75" t="s">
        <v>438</v>
      </c>
    </row>
    <row r="5123" spans="1:7">
      <c r="A5123" s="71">
        <v>2003</v>
      </c>
      <c r="B5123" s="71" t="s">
        <v>298</v>
      </c>
      <c r="C5123" t="s">
        <v>44</v>
      </c>
      <c r="D5123" s="71" t="s">
        <v>3</v>
      </c>
      <c r="E5123" s="70">
        <f>IF('Total Employment'!BC$14&lt;0,"N/A",'Total Employment'!BC$14)</f>
        <v>0</v>
      </c>
      <c r="F5123" s="70" t="s">
        <v>442</v>
      </c>
      <c r="G5123" s="75" t="s">
        <v>71</v>
      </c>
    </row>
    <row r="5124" spans="1:7">
      <c r="A5124" s="71">
        <v>2003</v>
      </c>
      <c r="B5124" s="71" t="s">
        <v>298</v>
      </c>
      <c r="C5124" t="s">
        <v>45</v>
      </c>
      <c r="D5124" s="71" t="s">
        <v>3</v>
      </c>
      <c r="E5124" s="70">
        <f>IF('Total Employment'!BC$54&lt;0,"N/A",'Total Employment'!BC$54)</f>
        <v>8959</v>
      </c>
      <c r="F5124" s="70" t="s">
        <v>422</v>
      </c>
      <c r="G5124" s="75" t="s">
        <v>422</v>
      </c>
    </row>
    <row r="5125" spans="1:7">
      <c r="A5125" s="71">
        <v>2003</v>
      </c>
      <c r="B5125" s="71" t="s">
        <v>298</v>
      </c>
      <c r="C5125" t="s">
        <v>46</v>
      </c>
      <c r="D5125" s="71" t="s">
        <v>3</v>
      </c>
      <c r="E5125" s="70">
        <f>IF('Total Employment'!BC$53&lt;0,"N/A",'Total Employment'!BC$53)</f>
        <v>211372</v>
      </c>
      <c r="F5125" s="70" t="s">
        <v>425</v>
      </c>
      <c r="G5125" s="75" t="s">
        <v>426</v>
      </c>
    </row>
    <row r="5126" spans="1:7">
      <c r="A5126" s="71">
        <v>2004</v>
      </c>
      <c r="B5126" s="71" t="s">
        <v>298</v>
      </c>
      <c r="C5126" t="s">
        <v>5</v>
      </c>
      <c r="D5126" s="71" t="s">
        <v>3</v>
      </c>
      <c r="E5126" s="70">
        <f>IF('Total Employment'!AX$11&lt;0,"N/A",'Total Employment'!AX$11)</f>
        <v>5041143</v>
      </c>
      <c r="F5126" s="70"/>
    </row>
    <row r="5127" spans="1:7">
      <c r="A5127" s="71">
        <v>2004</v>
      </c>
      <c r="B5127" s="71" t="s">
        <v>298</v>
      </c>
      <c r="C5127" t="s">
        <v>6</v>
      </c>
      <c r="D5127" s="71" t="s">
        <v>3</v>
      </c>
      <c r="E5127" s="70">
        <f>IF('Total Employment'!AX$33&lt;0,"N/A",'Total Employment'!AX$33)</f>
        <v>172855</v>
      </c>
      <c r="F5127" s="70" t="s">
        <v>425</v>
      </c>
      <c r="G5127" s="75" t="s">
        <v>426</v>
      </c>
    </row>
    <row r="5128" spans="1:7">
      <c r="A5128" s="71">
        <v>2004</v>
      </c>
      <c r="B5128" s="71" t="s">
        <v>298</v>
      </c>
      <c r="C5128" t="s">
        <v>7</v>
      </c>
      <c r="D5128" s="71" t="s">
        <v>3</v>
      </c>
      <c r="E5128" s="70">
        <f>IF('Total Employment'!AX$37&lt;0,"N/A",'Total Employment'!AX$37)</f>
        <v>58491</v>
      </c>
      <c r="F5128" s="70" t="s">
        <v>425</v>
      </c>
      <c r="G5128" s="75" t="s">
        <v>426</v>
      </c>
    </row>
    <row r="5129" spans="1:7">
      <c r="A5129" s="71">
        <v>2004</v>
      </c>
      <c r="B5129" s="71" t="s">
        <v>298</v>
      </c>
      <c r="C5129" t="s">
        <v>8</v>
      </c>
      <c r="D5129" s="71" t="s">
        <v>3</v>
      </c>
      <c r="E5129" s="70">
        <f>IF('Total Employment'!AX$36&lt;0,"N/A",'Total Employment'!AX$36)</f>
        <v>168064</v>
      </c>
      <c r="F5129" s="70" t="s">
        <v>427</v>
      </c>
      <c r="G5129" s="75" t="s">
        <v>428</v>
      </c>
    </row>
    <row r="5130" spans="1:7">
      <c r="A5130" s="71">
        <v>2004</v>
      </c>
      <c r="B5130" s="71" t="s">
        <v>298</v>
      </c>
      <c r="C5130" t="s">
        <v>9</v>
      </c>
      <c r="D5130" s="71" t="s">
        <v>3</v>
      </c>
      <c r="E5130" s="70">
        <f>IF('Total Employment'!AX$13&lt;0,"N/A",'Total Employment'!AX$13)</f>
        <v>0</v>
      </c>
      <c r="F5130" s="70" t="s">
        <v>429</v>
      </c>
      <c r="G5130" s="75" t="s">
        <v>422</v>
      </c>
    </row>
    <row r="5131" spans="1:7">
      <c r="A5131" s="71">
        <v>2004</v>
      </c>
      <c r="B5131" s="71" t="s">
        <v>298</v>
      </c>
      <c r="C5131" t="s">
        <v>10</v>
      </c>
      <c r="D5131" s="71" t="s">
        <v>3</v>
      </c>
      <c r="E5131" s="70">
        <f>IF('Total Employment'!AX$46&lt;0,"N/A",'Total Employment'!AX$46)</f>
        <v>104687</v>
      </c>
      <c r="F5131" s="70" t="s">
        <v>427</v>
      </c>
      <c r="G5131" s="75" t="s">
        <v>428</v>
      </c>
    </row>
    <row r="5132" spans="1:7">
      <c r="A5132" s="71">
        <v>2004</v>
      </c>
      <c r="B5132" s="71" t="s">
        <v>298</v>
      </c>
      <c r="C5132" t="s">
        <v>11</v>
      </c>
      <c r="D5132" s="71" t="s">
        <v>3</v>
      </c>
      <c r="E5132" s="70">
        <f>IF('Total Employment'!AX$47&lt;0,"N/A",'Total Employment'!AX$47)</f>
        <v>62577</v>
      </c>
      <c r="F5132" s="70" t="s">
        <v>427</v>
      </c>
      <c r="G5132" s="75" t="s">
        <v>428</v>
      </c>
    </row>
    <row r="5133" spans="1:7">
      <c r="A5133" s="71">
        <v>2004</v>
      </c>
      <c r="B5133" s="71" t="s">
        <v>298</v>
      </c>
      <c r="C5133" t="s">
        <v>13</v>
      </c>
      <c r="D5133" s="71" t="s">
        <v>3</v>
      </c>
      <c r="E5133" s="70">
        <f>IF(E5132="N/A","N/A",E5131-E5132)</f>
        <v>42110</v>
      </c>
      <c r="F5133" s="70" t="s">
        <v>427</v>
      </c>
      <c r="G5133" s="75" t="s">
        <v>428</v>
      </c>
    </row>
    <row r="5134" spans="1:7">
      <c r="A5134" s="71">
        <v>2004</v>
      </c>
      <c r="B5134" s="71" t="s">
        <v>298</v>
      </c>
      <c r="C5134" t="s">
        <v>14</v>
      </c>
      <c r="D5134" s="71" t="s">
        <v>3</v>
      </c>
      <c r="E5134" s="70">
        <f>IF('Total Employment'!AX$34&lt;0,"N/A",'Total Employment'!AX$34)</f>
        <v>0</v>
      </c>
      <c r="F5134" s="70" t="s">
        <v>427</v>
      </c>
      <c r="G5134" s="75" t="s">
        <v>444</v>
      </c>
    </row>
    <row r="5135" spans="1:7">
      <c r="A5135" s="71">
        <v>2004</v>
      </c>
      <c r="B5135" s="71" t="s">
        <v>298</v>
      </c>
      <c r="C5135" t="s">
        <v>15</v>
      </c>
      <c r="D5135" s="71" t="s">
        <v>3</v>
      </c>
      <c r="E5135" s="70">
        <f>IF('Total Employment'!AX$35&lt;0,"N/A",'Total Employment'!AX$35)</f>
        <v>0</v>
      </c>
      <c r="F5135" s="70" t="s">
        <v>427</v>
      </c>
      <c r="G5135" s="75" t="s">
        <v>444</v>
      </c>
    </row>
    <row r="5136" spans="1:7">
      <c r="A5136" s="71">
        <v>2004</v>
      </c>
      <c r="B5136" s="71" t="s">
        <v>298</v>
      </c>
      <c r="C5136" t="s">
        <v>16</v>
      </c>
      <c r="D5136" s="71" t="s">
        <v>3</v>
      </c>
      <c r="E5136" s="70">
        <f>IF(E5135="N/A","N/A",E5134-E5135)</f>
        <v>0</v>
      </c>
      <c r="F5136" s="70" t="s">
        <v>427</v>
      </c>
      <c r="G5136" s="75" t="s">
        <v>444</v>
      </c>
    </row>
    <row r="5137" spans="1:7">
      <c r="A5137" s="71">
        <v>2004</v>
      </c>
      <c r="B5137" s="71" t="s">
        <v>298</v>
      </c>
      <c r="C5137" t="s">
        <v>17</v>
      </c>
      <c r="D5137" s="71" t="s">
        <v>3</v>
      </c>
      <c r="E5137" s="70">
        <f>IF('Total Employment'!AX$16&lt;0,"N/A",'Total Employment'!AX$16)</f>
        <v>464691</v>
      </c>
      <c r="F5137" s="70" t="s">
        <v>427</v>
      </c>
      <c r="G5137" s="75" t="s">
        <v>428</v>
      </c>
    </row>
    <row r="5138" spans="1:7">
      <c r="A5138" s="71">
        <v>2004</v>
      </c>
      <c r="B5138" s="71" t="s">
        <v>298</v>
      </c>
      <c r="C5138" t="s">
        <v>18</v>
      </c>
      <c r="D5138" s="71" t="s">
        <v>3</v>
      </c>
      <c r="E5138" s="70">
        <f>IF('Total Employment'!AX$41&lt;0,"N/A",'Total Employment'!AX$41)</f>
        <v>244022</v>
      </c>
      <c r="F5138" s="70" t="s">
        <v>432</v>
      </c>
      <c r="G5138" s="75" t="s">
        <v>430</v>
      </c>
    </row>
    <row r="5139" spans="1:7">
      <c r="A5139" s="71">
        <v>2004</v>
      </c>
      <c r="B5139" s="71" t="s">
        <v>298</v>
      </c>
      <c r="C5139" t="s">
        <v>19</v>
      </c>
      <c r="D5139" s="71" t="s">
        <v>3</v>
      </c>
      <c r="E5139" s="70">
        <f>IF('Total Employment'!AX$15&lt;0,"N/A",'Total Employment'!AX$15)</f>
        <v>3402</v>
      </c>
      <c r="F5139" s="70" t="s">
        <v>442</v>
      </c>
      <c r="G5139" s="75" t="s">
        <v>62</v>
      </c>
    </row>
    <row r="5140" spans="1:7">
      <c r="A5140" s="71">
        <v>2004</v>
      </c>
      <c r="B5140" s="71" t="s">
        <v>298</v>
      </c>
      <c r="C5140" t="s">
        <v>20</v>
      </c>
      <c r="D5140" s="71" t="s">
        <v>3</v>
      </c>
      <c r="E5140" s="70">
        <f>IF('Total Employment'!AX$52&lt;0,"N/A",'Total Employment'!AX$52)</f>
        <v>4774</v>
      </c>
      <c r="F5140" s="70" t="s">
        <v>442</v>
      </c>
      <c r="G5140" s="75" t="s">
        <v>445</v>
      </c>
    </row>
    <row r="5141" spans="1:7">
      <c r="A5141" s="71">
        <v>2004</v>
      </c>
      <c r="B5141" s="71" t="s">
        <v>298</v>
      </c>
      <c r="C5141" t="s">
        <v>21</v>
      </c>
      <c r="D5141" s="71" t="s">
        <v>3</v>
      </c>
      <c r="E5141" s="70">
        <f>IF('Total Employment'!AX$48&lt;0,"N/A",'Total Employment'!AX$48)</f>
        <v>229089</v>
      </c>
      <c r="F5141" s="70" t="s">
        <v>434</v>
      </c>
      <c r="G5141" s="75" t="s">
        <v>422</v>
      </c>
    </row>
    <row r="5142" spans="1:7">
      <c r="A5142" s="71">
        <v>2004</v>
      </c>
      <c r="B5142" s="71" t="s">
        <v>298</v>
      </c>
      <c r="C5142" t="s">
        <v>421</v>
      </c>
      <c r="D5142" s="71" t="s">
        <v>3</v>
      </c>
      <c r="E5142" s="70">
        <f>IF('Total Employment'!AX$38&lt;0,"N/A",'Total Employment'!AX$38)</f>
        <v>603635</v>
      </c>
      <c r="F5142" s="70" t="s">
        <v>427</v>
      </c>
      <c r="G5142" s="75" t="s">
        <v>433</v>
      </c>
    </row>
    <row r="5143" spans="1:7">
      <c r="A5143" s="71">
        <v>2004</v>
      </c>
      <c r="B5143" s="71" t="s">
        <v>298</v>
      </c>
      <c r="C5143" t="s">
        <v>22</v>
      </c>
      <c r="D5143" s="71" t="s">
        <v>3</v>
      </c>
      <c r="E5143" s="70">
        <f>IF('Total Employment'!AX$39&lt;0,"N/A",'Total Employment'!AX$39)</f>
        <v>180009</v>
      </c>
      <c r="F5143" s="70" t="s">
        <v>427</v>
      </c>
      <c r="G5143" s="75" t="s">
        <v>433</v>
      </c>
    </row>
    <row r="5144" spans="1:7">
      <c r="A5144" s="71">
        <v>2004</v>
      </c>
      <c r="B5144" s="71" t="s">
        <v>298</v>
      </c>
      <c r="C5144" t="s">
        <v>23</v>
      </c>
      <c r="D5144" s="71" t="s">
        <v>3</v>
      </c>
      <c r="E5144" s="70">
        <f>IF('Total Employment'!AX$40&lt;0,"N/A",'Total Employment'!AX$40)</f>
        <v>423626</v>
      </c>
      <c r="F5144" s="70" t="s">
        <v>442</v>
      </c>
      <c r="G5144" s="75" t="s">
        <v>23</v>
      </c>
    </row>
    <row r="5145" spans="1:7">
      <c r="A5145" s="71">
        <v>2004</v>
      </c>
      <c r="B5145" s="71" t="s">
        <v>298</v>
      </c>
      <c r="C5145" t="s">
        <v>24</v>
      </c>
      <c r="D5145" s="71" t="s">
        <v>3</v>
      </c>
      <c r="E5145" s="70">
        <f>IF('Total Employment'!AX$32&lt;0,"N/A",'Total Employment'!AX$32)</f>
        <v>92755</v>
      </c>
      <c r="F5145" s="70" t="s">
        <v>446</v>
      </c>
      <c r="G5145" s="75" t="s">
        <v>422</v>
      </c>
    </row>
    <row r="5146" spans="1:7">
      <c r="A5146" s="71">
        <v>2004</v>
      </c>
      <c r="B5146" s="71" t="s">
        <v>298</v>
      </c>
      <c r="C5146" t="s">
        <v>25</v>
      </c>
      <c r="D5146" s="71" t="s">
        <v>3</v>
      </c>
      <c r="E5146" s="70">
        <f>IF('Total Employment'!AX$42&lt;0,"N/A",'Total Employment'!AX$42)</f>
        <v>0</v>
      </c>
      <c r="F5146" s="70" t="s">
        <v>434</v>
      </c>
      <c r="G5146" s="75" t="s">
        <v>437</v>
      </c>
    </row>
    <row r="5147" spans="1:7">
      <c r="A5147" s="71">
        <v>2004</v>
      </c>
      <c r="B5147" s="71" t="s">
        <v>298</v>
      </c>
      <c r="C5147" t="s">
        <v>26</v>
      </c>
      <c r="D5147" s="71" t="s">
        <v>3</v>
      </c>
      <c r="E5147" s="70">
        <f>IF('Total Employment'!AX$45&lt;0,"N/A",'Total Employment'!AX$45)</f>
        <v>41208</v>
      </c>
      <c r="F5147" s="70" t="s">
        <v>427</v>
      </c>
      <c r="G5147" s="75" t="s">
        <v>69</v>
      </c>
    </row>
    <row r="5148" spans="1:7">
      <c r="A5148" s="71">
        <v>2004</v>
      </c>
      <c r="B5148" s="71" t="s">
        <v>298</v>
      </c>
      <c r="C5148" t="s">
        <v>27</v>
      </c>
      <c r="D5148" s="71" t="s">
        <v>3</v>
      </c>
      <c r="E5148" s="70">
        <f>IF('Total Employment'!AX$44&lt;0,"N/A",'Total Employment'!AX$44)</f>
        <v>161512</v>
      </c>
      <c r="F5148" s="70" t="s">
        <v>427</v>
      </c>
      <c r="G5148" s="75" t="s">
        <v>69</v>
      </c>
    </row>
    <row r="5149" spans="1:7">
      <c r="A5149" s="71">
        <v>2004</v>
      </c>
      <c r="B5149" s="71" t="s">
        <v>298</v>
      </c>
      <c r="C5149" t="s">
        <v>28</v>
      </c>
      <c r="D5149" s="71" t="s">
        <v>3</v>
      </c>
      <c r="E5149" s="70">
        <f>IF('Total Employment'!AX$51&lt;0,"N/A",'Total Employment'!AX$51)</f>
        <v>1852</v>
      </c>
      <c r="F5149" s="70" t="s">
        <v>442</v>
      </c>
      <c r="G5149" s="73" t="s">
        <v>447</v>
      </c>
    </row>
    <row r="5150" spans="1:7">
      <c r="A5150" s="71">
        <v>2004</v>
      </c>
      <c r="B5150" s="71" t="s">
        <v>298</v>
      </c>
      <c r="C5150" t="s">
        <v>29</v>
      </c>
      <c r="D5150" s="71" t="s">
        <v>3</v>
      </c>
      <c r="E5150" s="70">
        <f>IF('Total Employment'!AX$50&lt;0,"N/A",'Total Employment'!AX$50)</f>
        <v>1764</v>
      </c>
      <c r="F5150" s="70" t="s">
        <v>442</v>
      </c>
      <c r="G5150" s="73" t="s">
        <v>447</v>
      </c>
    </row>
    <row r="5151" spans="1:7">
      <c r="A5151" s="71">
        <v>2004</v>
      </c>
      <c r="B5151" s="71" t="s">
        <v>298</v>
      </c>
      <c r="C5151" t="s">
        <v>30</v>
      </c>
      <c r="D5151" s="71" t="s">
        <v>3</v>
      </c>
      <c r="E5151" s="70">
        <f>IF('Total Employment'!AX$56&lt;0,"N/A",'Total Employment'!AX$56)</f>
        <v>673</v>
      </c>
      <c r="F5151" s="70" t="s">
        <v>442</v>
      </c>
      <c r="G5151" s="76" t="s">
        <v>448</v>
      </c>
    </row>
    <row r="5152" spans="1:7">
      <c r="A5152" s="71">
        <v>2004</v>
      </c>
      <c r="B5152" s="71" t="s">
        <v>298</v>
      </c>
      <c r="C5152" t="s">
        <v>31</v>
      </c>
      <c r="D5152" s="71" t="s">
        <v>3</v>
      </c>
      <c r="E5152" s="70">
        <f>IF('Total Employment'!AX$57&lt;0,"N/A",'Total Employment'!AX$57)</f>
        <v>4042</v>
      </c>
      <c r="F5152" s="70" t="s">
        <v>442</v>
      </c>
      <c r="G5152" s="76" t="s">
        <v>449</v>
      </c>
    </row>
    <row r="5153" spans="1:7">
      <c r="A5153" s="71">
        <v>2004</v>
      </c>
      <c r="B5153" s="71" t="s">
        <v>298</v>
      </c>
      <c r="C5153" t="s">
        <v>32</v>
      </c>
      <c r="D5153" s="71" t="s">
        <v>3</v>
      </c>
      <c r="E5153" s="70">
        <f>IF('Total Employment'!AX$58&lt;0,"N/A",'Total Employment'!AX$58)</f>
        <v>0</v>
      </c>
      <c r="F5153" s="70" t="s">
        <v>442</v>
      </c>
      <c r="G5153" s="76" t="s">
        <v>449</v>
      </c>
    </row>
    <row r="5154" spans="1:7">
      <c r="A5154" s="71">
        <v>2004</v>
      </c>
      <c r="B5154" s="71" t="s">
        <v>298</v>
      </c>
      <c r="C5154" t="s">
        <v>33</v>
      </c>
      <c r="D5154" s="71" t="s">
        <v>3</v>
      </c>
      <c r="E5154" s="70">
        <f>IF('Total Employment'!AX$59&lt;0,"N/A",'Total Employment'!AX$59)</f>
        <v>33744</v>
      </c>
      <c r="F5154" s="70" t="s">
        <v>442</v>
      </c>
      <c r="G5154" s="76" t="s">
        <v>33</v>
      </c>
    </row>
    <row r="5155" spans="1:7">
      <c r="A5155" s="71">
        <v>2004</v>
      </c>
      <c r="B5155" s="71" t="s">
        <v>298</v>
      </c>
      <c r="C5155" t="s">
        <v>34</v>
      </c>
      <c r="D5155" s="71" t="s">
        <v>3</v>
      </c>
      <c r="E5155" s="70">
        <f>IF('Total Employment'!AX$17&lt;0,"N/A",'Total Employment'!AX$17)</f>
        <v>2432395</v>
      </c>
      <c r="F5155" s="70" t="s">
        <v>422</v>
      </c>
      <c r="G5155" s="76" t="s">
        <v>422</v>
      </c>
    </row>
    <row r="5156" spans="1:7">
      <c r="A5156" s="71">
        <v>2004</v>
      </c>
      <c r="B5156" s="71" t="s">
        <v>298</v>
      </c>
      <c r="C5156" t="s">
        <v>35</v>
      </c>
      <c r="D5156" s="71" t="s">
        <v>3</v>
      </c>
      <c r="E5156" s="70">
        <f>IF('Total Employment'!AX$18&lt;0,"N/A",'Total Employment'!AX$18)</f>
        <v>63299</v>
      </c>
      <c r="F5156" s="70" t="s">
        <v>432</v>
      </c>
      <c r="G5156" s="75" t="s">
        <v>439</v>
      </c>
    </row>
    <row r="5157" spans="1:7">
      <c r="A5157" s="71">
        <v>2004</v>
      </c>
      <c r="B5157" s="71" t="s">
        <v>298</v>
      </c>
      <c r="C5157" t="s">
        <v>36</v>
      </c>
      <c r="D5157" s="71" t="s">
        <v>3</v>
      </c>
      <c r="E5157" s="70">
        <f>IF('Total Employment'!AX$19&lt;0,"N/A",'Total Employment'!AX$19)</f>
        <v>44575</v>
      </c>
      <c r="F5157" s="70" t="s">
        <v>432</v>
      </c>
      <c r="G5157" s="75" t="s">
        <v>439</v>
      </c>
    </row>
    <row r="5158" spans="1:7">
      <c r="A5158" s="71">
        <v>2004</v>
      </c>
      <c r="B5158" s="71" t="s">
        <v>298</v>
      </c>
      <c r="C5158" t="s">
        <v>37</v>
      </c>
      <c r="D5158" s="71" t="s">
        <v>3</v>
      </c>
      <c r="E5158" s="70">
        <f>IF('Total Employment'!AX$20&lt;0,"N/A",'Total Employment'!AX$20)</f>
        <v>18724</v>
      </c>
      <c r="F5158" s="70" t="s">
        <v>432</v>
      </c>
      <c r="G5158" s="75" t="s">
        <v>439</v>
      </c>
    </row>
    <row r="5159" spans="1:7">
      <c r="A5159" s="71">
        <v>2004</v>
      </c>
      <c r="B5159" s="71" t="s">
        <v>298</v>
      </c>
      <c r="C5159" t="s">
        <v>38</v>
      </c>
      <c r="D5159" s="71" t="s">
        <v>3</v>
      </c>
      <c r="E5159" s="70">
        <f>IF('Total Employment'!AX$28&lt;0,"N/A",'Total Employment'!AX$28)</f>
        <v>2273638</v>
      </c>
      <c r="F5159" s="70" t="s">
        <v>432</v>
      </c>
      <c r="G5159" s="75" t="s">
        <v>440</v>
      </c>
    </row>
    <row r="5160" spans="1:7">
      <c r="A5160" s="71">
        <v>2004</v>
      </c>
      <c r="B5160" s="71" t="s">
        <v>298</v>
      </c>
      <c r="C5160" t="s">
        <v>39</v>
      </c>
      <c r="D5160" s="71" t="s">
        <v>3</v>
      </c>
      <c r="E5160" s="70">
        <f>IF('Total Employment'!AX$29&lt;0,"N/A",'Total Employment'!AX$29)</f>
        <v>736275</v>
      </c>
      <c r="F5160" s="70" t="s">
        <v>432</v>
      </c>
      <c r="G5160" s="75" t="s">
        <v>440</v>
      </c>
    </row>
    <row r="5161" spans="1:7">
      <c r="A5161" s="71">
        <v>2004</v>
      </c>
      <c r="B5161" s="71" t="s">
        <v>298</v>
      </c>
      <c r="C5161" t="s">
        <v>40</v>
      </c>
      <c r="D5161" s="71" t="s">
        <v>3</v>
      </c>
      <c r="E5161" s="70">
        <f>IF('Total Employment'!AX$30&lt;0,"N/A",'Total Employment'!AX$30)</f>
        <v>1537363</v>
      </c>
      <c r="F5161" s="70" t="s">
        <v>432</v>
      </c>
      <c r="G5161" s="75" t="s">
        <v>440</v>
      </c>
    </row>
    <row r="5162" spans="1:7">
      <c r="A5162" s="71">
        <v>2004</v>
      </c>
      <c r="B5162" s="71" t="s">
        <v>298</v>
      </c>
      <c r="C5162" t="s">
        <v>208</v>
      </c>
      <c r="D5162" s="71" t="s">
        <v>3</v>
      </c>
      <c r="E5162" s="70">
        <f>IF('Total Employment'!AX$31&lt;0,"N/A",'Total Employment'!AX$31)</f>
        <v>95458</v>
      </c>
      <c r="F5162" s="70" t="s">
        <v>432</v>
      </c>
      <c r="G5162" s="75" t="s">
        <v>441</v>
      </c>
    </row>
    <row r="5163" spans="1:7">
      <c r="A5163" s="71">
        <v>2004</v>
      </c>
      <c r="B5163" s="71" t="s">
        <v>298</v>
      </c>
      <c r="C5163" t="s">
        <v>42</v>
      </c>
      <c r="D5163" s="71" t="s">
        <v>3</v>
      </c>
      <c r="E5163" s="70">
        <f>IF('Total Employment'!AX$43&lt;0,"N/A",'Total Employment'!AX$43)</f>
        <v>722</v>
      </c>
      <c r="F5163" s="70" t="s">
        <v>432</v>
      </c>
      <c r="G5163" s="75" t="s">
        <v>237</v>
      </c>
    </row>
    <row r="5164" spans="1:7">
      <c r="A5164" s="71">
        <v>2004</v>
      </c>
      <c r="B5164" s="71" t="s">
        <v>298</v>
      </c>
      <c r="C5164" t="s">
        <v>43</v>
      </c>
      <c r="D5164" s="71" t="s">
        <v>3</v>
      </c>
      <c r="E5164" s="70">
        <f>IF('Total Employment'!AX$12&lt;0,"N/A",'Total Employment'!AX$12)</f>
        <v>0</v>
      </c>
      <c r="F5164" s="70" t="s">
        <v>432</v>
      </c>
      <c r="G5164" s="75" t="s">
        <v>438</v>
      </c>
    </row>
    <row r="5165" spans="1:7">
      <c r="A5165" s="71">
        <v>2004</v>
      </c>
      <c r="B5165" s="71" t="s">
        <v>298</v>
      </c>
      <c r="C5165" t="s">
        <v>44</v>
      </c>
      <c r="D5165" s="71" t="s">
        <v>3</v>
      </c>
      <c r="E5165" s="70">
        <f>IF('Total Employment'!AX$14&lt;0,"N/A",'Total Employment'!AX$14)</f>
        <v>0</v>
      </c>
      <c r="F5165" s="70" t="s">
        <v>442</v>
      </c>
      <c r="G5165" s="75" t="s">
        <v>71</v>
      </c>
    </row>
    <row r="5166" spans="1:7">
      <c r="A5166" s="71">
        <v>2004</v>
      </c>
      <c r="B5166" s="71" t="s">
        <v>298</v>
      </c>
      <c r="C5166" t="s">
        <v>45</v>
      </c>
      <c r="D5166" s="71" t="s">
        <v>3</v>
      </c>
      <c r="E5166" s="70">
        <f>IF('Total Employment'!AX$54&lt;0,"N/A",'Total Employment'!AX$54)</f>
        <v>9041</v>
      </c>
      <c r="F5166" s="70" t="s">
        <v>422</v>
      </c>
      <c r="G5166" s="75" t="s">
        <v>422</v>
      </c>
    </row>
    <row r="5167" spans="1:7">
      <c r="A5167" s="71">
        <v>2004</v>
      </c>
      <c r="B5167" s="71" t="s">
        <v>298</v>
      </c>
      <c r="C5167" t="s">
        <v>46</v>
      </c>
      <c r="D5167" s="71" t="s">
        <v>3</v>
      </c>
      <c r="E5167" s="70">
        <f>IF('Total Employment'!AX$53&lt;0,"N/A",'Total Employment'!AX$53)</f>
        <v>207725</v>
      </c>
      <c r="F5167" s="70" t="s">
        <v>425</v>
      </c>
      <c r="G5167" s="75" t="s">
        <v>426</v>
      </c>
    </row>
    <row r="5168" spans="1:7">
      <c r="A5168" s="71">
        <v>2005</v>
      </c>
      <c r="B5168" s="71" t="s">
        <v>298</v>
      </c>
      <c r="C5168" t="s">
        <v>5</v>
      </c>
      <c r="D5168" s="71" t="s">
        <v>3</v>
      </c>
      <c r="E5168" s="70">
        <f>IF('Total Employment'!AS$11&lt;0,"N/A",'Total Employment'!AS$11)</f>
        <v>5078268</v>
      </c>
      <c r="F5168" s="70"/>
    </row>
    <row r="5169" spans="1:7">
      <c r="A5169" s="71">
        <v>2005</v>
      </c>
      <c r="B5169" s="71" t="s">
        <v>298</v>
      </c>
      <c r="C5169" t="s">
        <v>6</v>
      </c>
      <c r="D5169" s="71" t="s">
        <v>3</v>
      </c>
      <c r="E5169" s="70">
        <f>IF('Total Employment'!AS$33&lt;0,"N/A",'Total Employment'!AS$33)</f>
        <v>173373</v>
      </c>
      <c r="F5169" s="70" t="s">
        <v>425</v>
      </c>
      <c r="G5169" s="75" t="s">
        <v>426</v>
      </c>
    </row>
    <row r="5170" spans="1:7">
      <c r="A5170" s="71">
        <v>2005</v>
      </c>
      <c r="B5170" s="71" t="s">
        <v>298</v>
      </c>
      <c r="C5170" t="s">
        <v>7</v>
      </c>
      <c r="D5170" s="71" t="s">
        <v>3</v>
      </c>
      <c r="E5170" s="70">
        <f>IF('Total Employment'!AS$37&lt;0,"N/A",'Total Employment'!AS$37)</f>
        <v>61161</v>
      </c>
      <c r="F5170" s="70" t="s">
        <v>425</v>
      </c>
      <c r="G5170" s="75" t="s">
        <v>426</v>
      </c>
    </row>
    <row r="5171" spans="1:7">
      <c r="A5171" s="71">
        <v>2005</v>
      </c>
      <c r="B5171" s="71" t="s">
        <v>298</v>
      </c>
      <c r="C5171" t="s">
        <v>8</v>
      </c>
      <c r="D5171" s="71" t="s">
        <v>3</v>
      </c>
      <c r="E5171" s="70">
        <f>IF('Total Employment'!AS$36&lt;0,"N/A",'Total Employment'!AS$36)</f>
        <v>169043</v>
      </c>
      <c r="F5171" s="70" t="s">
        <v>427</v>
      </c>
      <c r="G5171" s="75" t="s">
        <v>428</v>
      </c>
    </row>
    <row r="5172" spans="1:7">
      <c r="A5172" s="71">
        <v>2005</v>
      </c>
      <c r="B5172" s="71" t="s">
        <v>298</v>
      </c>
      <c r="C5172" t="s">
        <v>9</v>
      </c>
      <c r="D5172" s="71" t="s">
        <v>3</v>
      </c>
      <c r="E5172" s="70">
        <f>IF('Total Employment'!AS$13&lt;0,"N/A",'Total Employment'!AS$13)</f>
        <v>0</v>
      </c>
      <c r="F5172" s="70" t="s">
        <v>429</v>
      </c>
      <c r="G5172" s="75" t="s">
        <v>422</v>
      </c>
    </row>
    <row r="5173" spans="1:7">
      <c r="A5173" s="71">
        <v>2005</v>
      </c>
      <c r="B5173" s="71" t="s">
        <v>298</v>
      </c>
      <c r="C5173" t="s">
        <v>10</v>
      </c>
      <c r="D5173" s="71" t="s">
        <v>3</v>
      </c>
      <c r="E5173" s="70">
        <f>IF('Total Employment'!AS$46&lt;0,"N/A",'Total Employment'!AS$46)</f>
        <v>104470</v>
      </c>
      <c r="F5173" s="70" t="s">
        <v>427</v>
      </c>
      <c r="G5173" s="75" t="s">
        <v>428</v>
      </c>
    </row>
    <row r="5174" spans="1:7">
      <c r="A5174" s="71">
        <v>2005</v>
      </c>
      <c r="B5174" s="71" t="s">
        <v>298</v>
      </c>
      <c r="C5174" t="s">
        <v>11</v>
      </c>
      <c r="D5174" s="71" t="s">
        <v>3</v>
      </c>
      <c r="E5174" s="70">
        <f>IF('Total Employment'!AS$47&lt;0,"N/A",'Total Employment'!AS$47)</f>
        <v>63460</v>
      </c>
      <c r="F5174" s="70" t="s">
        <v>427</v>
      </c>
      <c r="G5174" s="75" t="s">
        <v>428</v>
      </c>
    </row>
    <row r="5175" spans="1:7">
      <c r="A5175" s="71">
        <v>2005</v>
      </c>
      <c r="B5175" s="71" t="s">
        <v>298</v>
      </c>
      <c r="C5175" t="s">
        <v>13</v>
      </c>
      <c r="D5175" s="71" t="s">
        <v>3</v>
      </c>
      <c r="E5175" s="70">
        <f>IF(E5174="N/A","N/A",E5173-E5174)</f>
        <v>41010</v>
      </c>
      <c r="F5175" s="70" t="s">
        <v>427</v>
      </c>
      <c r="G5175" s="75" t="s">
        <v>428</v>
      </c>
    </row>
    <row r="5176" spans="1:7">
      <c r="A5176" s="71">
        <v>2005</v>
      </c>
      <c r="B5176" s="71" t="s">
        <v>298</v>
      </c>
      <c r="C5176" t="s">
        <v>14</v>
      </c>
      <c r="D5176" s="71" t="s">
        <v>3</v>
      </c>
      <c r="E5176" s="70">
        <f>IF('Total Employment'!AS$34&lt;0,"N/A",'Total Employment'!AS$34)</f>
        <v>0</v>
      </c>
      <c r="F5176" s="70" t="s">
        <v>427</v>
      </c>
      <c r="G5176" s="75" t="s">
        <v>444</v>
      </c>
    </row>
    <row r="5177" spans="1:7">
      <c r="A5177" s="71">
        <v>2005</v>
      </c>
      <c r="B5177" s="71" t="s">
        <v>298</v>
      </c>
      <c r="C5177" t="s">
        <v>15</v>
      </c>
      <c r="D5177" s="71" t="s">
        <v>3</v>
      </c>
      <c r="E5177" s="70">
        <f>IF('Total Employment'!AS$35&lt;0,"N/A",'Total Employment'!AS$35)</f>
        <v>0</v>
      </c>
      <c r="F5177" s="70" t="s">
        <v>427</v>
      </c>
      <c r="G5177" s="75" t="s">
        <v>444</v>
      </c>
    </row>
    <row r="5178" spans="1:7">
      <c r="A5178" s="71">
        <v>2005</v>
      </c>
      <c r="B5178" s="71" t="s">
        <v>298</v>
      </c>
      <c r="C5178" t="s">
        <v>16</v>
      </c>
      <c r="D5178" s="71" t="s">
        <v>3</v>
      </c>
      <c r="E5178" s="70">
        <f>IF(E5177="N/A","N/A",E5176-E5177)</f>
        <v>0</v>
      </c>
      <c r="F5178" s="70" t="s">
        <v>427</v>
      </c>
      <c r="G5178" s="75" t="s">
        <v>444</v>
      </c>
    </row>
    <row r="5179" spans="1:7">
      <c r="A5179" s="71">
        <v>2005</v>
      </c>
      <c r="B5179" s="71" t="s">
        <v>298</v>
      </c>
      <c r="C5179" t="s">
        <v>17</v>
      </c>
      <c r="D5179" s="71" t="s">
        <v>3</v>
      </c>
      <c r="E5179" s="70">
        <f>IF('Total Employment'!AS$16&lt;0,"N/A",'Total Employment'!AS$16)</f>
        <v>469099</v>
      </c>
      <c r="F5179" s="70" t="s">
        <v>427</v>
      </c>
      <c r="G5179" s="75" t="s">
        <v>428</v>
      </c>
    </row>
    <row r="5180" spans="1:7">
      <c r="A5180" s="71">
        <v>2005</v>
      </c>
      <c r="B5180" s="71" t="s">
        <v>298</v>
      </c>
      <c r="C5180" t="s">
        <v>18</v>
      </c>
      <c r="D5180" s="71" t="s">
        <v>3</v>
      </c>
      <c r="E5180" s="70">
        <f>IF('Total Employment'!AS$41&lt;0,"N/A",'Total Employment'!AS$41)</f>
        <v>242210</v>
      </c>
      <c r="F5180" s="70" t="s">
        <v>432</v>
      </c>
      <c r="G5180" s="75" t="s">
        <v>430</v>
      </c>
    </row>
    <row r="5181" spans="1:7">
      <c r="A5181" s="71">
        <v>2005</v>
      </c>
      <c r="B5181" s="71" t="s">
        <v>298</v>
      </c>
      <c r="C5181" t="s">
        <v>19</v>
      </c>
      <c r="D5181" s="71" t="s">
        <v>3</v>
      </c>
      <c r="E5181" s="70">
        <f>IF('Total Employment'!AS$15&lt;0,"N/A",'Total Employment'!AS$15)</f>
        <v>3369</v>
      </c>
      <c r="F5181" s="70" t="s">
        <v>442</v>
      </c>
      <c r="G5181" s="75" t="s">
        <v>62</v>
      </c>
    </row>
    <row r="5182" spans="1:7">
      <c r="A5182" s="71">
        <v>2005</v>
      </c>
      <c r="B5182" s="71" t="s">
        <v>298</v>
      </c>
      <c r="C5182" t="s">
        <v>20</v>
      </c>
      <c r="D5182" s="71" t="s">
        <v>3</v>
      </c>
      <c r="E5182" s="70">
        <f>IF('Total Employment'!AS$52&lt;0,"N/A",'Total Employment'!AS$52)</f>
        <v>4848</v>
      </c>
      <c r="F5182" s="70" t="s">
        <v>442</v>
      </c>
      <c r="G5182" s="75" t="s">
        <v>445</v>
      </c>
    </row>
    <row r="5183" spans="1:7">
      <c r="A5183" s="71">
        <v>2005</v>
      </c>
      <c r="B5183" s="71" t="s">
        <v>298</v>
      </c>
      <c r="C5183" t="s">
        <v>21</v>
      </c>
      <c r="D5183" s="71" t="s">
        <v>3</v>
      </c>
      <c r="E5183" s="70">
        <f>IF('Total Employment'!AS$48&lt;0,"N/A",'Total Employment'!AS$48)</f>
        <v>235410</v>
      </c>
      <c r="F5183" s="70" t="s">
        <v>434</v>
      </c>
      <c r="G5183" s="75" t="s">
        <v>422</v>
      </c>
    </row>
    <row r="5184" spans="1:7">
      <c r="A5184" s="71">
        <v>2005</v>
      </c>
      <c r="B5184" s="71" t="s">
        <v>298</v>
      </c>
      <c r="C5184" t="s">
        <v>421</v>
      </c>
      <c r="D5184" s="71" t="s">
        <v>3</v>
      </c>
      <c r="E5184" s="70">
        <f>IF('Total Employment'!AS$38&lt;0,"N/A",'Total Employment'!AS$38)</f>
        <v>608108</v>
      </c>
      <c r="F5184" s="70" t="s">
        <v>427</v>
      </c>
      <c r="G5184" s="75" t="s">
        <v>433</v>
      </c>
    </row>
    <row r="5185" spans="1:7">
      <c r="A5185" s="71">
        <v>2005</v>
      </c>
      <c r="B5185" s="71" t="s">
        <v>298</v>
      </c>
      <c r="C5185" t="s">
        <v>22</v>
      </c>
      <c r="D5185" s="71" t="s">
        <v>3</v>
      </c>
      <c r="E5185" s="70">
        <f>IF('Total Employment'!AS$39&lt;0,"N/A",'Total Employment'!AS$39)</f>
        <v>184934</v>
      </c>
      <c r="F5185" s="70" t="s">
        <v>427</v>
      </c>
      <c r="G5185" s="75" t="s">
        <v>433</v>
      </c>
    </row>
    <row r="5186" spans="1:7">
      <c r="A5186" s="71">
        <v>2005</v>
      </c>
      <c r="B5186" s="71" t="s">
        <v>298</v>
      </c>
      <c r="C5186" t="s">
        <v>23</v>
      </c>
      <c r="D5186" s="71" t="s">
        <v>3</v>
      </c>
      <c r="E5186" s="70">
        <f>IF('Total Employment'!AS$40&lt;0,"N/A",'Total Employment'!AS$40)</f>
        <v>423174</v>
      </c>
      <c r="F5186" s="70" t="s">
        <v>442</v>
      </c>
      <c r="G5186" s="75" t="s">
        <v>23</v>
      </c>
    </row>
    <row r="5187" spans="1:7">
      <c r="A5187" s="71">
        <v>2005</v>
      </c>
      <c r="B5187" s="71" t="s">
        <v>298</v>
      </c>
      <c r="C5187" t="s">
        <v>24</v>
      </c>
      <c r="D5187" s="71" t="s">
        <v>3</v>
      </c>
      <c r="E5187" s="70">
        <f>IF('Total Employment'!AS$32&lt;0,"N/A",'Total Employment'!AS$32)</f>
        <v>87287</v>
      </c>
      <c r="F5187" s="70" t="s">
        <v>446</v>
      </c>
      <c r="G5187" s="75" t="s">
        <v>422</v>
      </c>
    </row>
    <row r="5188" spans="1:7">
      <c r="A5188" s="71">
        <v>2005</v>
      </c>
      <c r="B5188" s="71" t="s">
        <v>298</v>
      </c>
      <c r="C5188" t="s">
        <v>25</v>
      </c>
      <c r="D5188" s="71" t="s">
        <v>3</v>
      </c>
      <c r="E5188" s="70">
        <f>IF('Total Employment'!AS$42&lt;0,"N/A",'Total Employment'!AS$42)</f>
        <v>0</v>
      </c>
      <c r="F5188" s="70" t="s">
        <v>434</v>
      </c>
      <c r="G5188" s="75" t="s">
        <v>437</v>
      </c>
    </row>
    <row r="5189" spans="1:7">
      <c r="A5189" s="71">
        <v>2005</v>
      </c>
      <c r="B5189" s="71" t="s">
        <v>298</v>
      </c>
      <c r="C5189" t="s">
        <v>26</v>
      </c>
      <c r="D5189" s="71" t="s">
        <v>3</v>
      </c>
      <c r="E5189" s="70">
        <f>IF('Total Employment'!AS$45&lt;0,"N/A",'Total Employment'!AS$45)</f>
        <v>40492</v>
      </c>
      <c r="F5189" s="70" t="s">
        <v>427</v>
      </c>
      <c r="G5189" s="75" t="s">
        <v>69</v>
      </c>
    </row>
    <row r="5190" spans="1:7">
      <c r="A5190" s="71">
        <v>2005</v>
      </c>
      <c r="B5190" s="71" t="s">
        <v>298</v>
      </c>
      <c r="C5190" t="s">
        <v>27</v>
      </c>
      <c r="D5190" s="71" t="s">
        <v>3</v>
      </c>
      <c r="E5190" s="70">
        <f>IF('Total Employment'!AS$44&lt;0,"N/A",'Total Employment'!AS$44)</f>
        <v>161587</v>
      </c>
      <c r="F5190" s="70" t="s">
        <v>427</v>
      </c>
      <c r="G5190" s="75" t="s">
        <v>69</v>
      </c>
    </row>
    <row r="5191" spans="1:7">
      <c r="A5191" s="71">
        <v>2005</v>
      </c>
      <c r="B5191" s="71" t="s">
        <v>298</v>
      </c>
      <c r="C5191" t="s">
        <v>28</v>
      </c>
      <c r="D5191" s="71" t="s">
        <v>3</v>
      </c>
      <c r="E5191" s="70">
        <f>IF('Total Employment'!AS$51&lt;0,"N/A",'Total Employment'!AS$51)</f>
        <v>1882</v>
      </c>
      <c r="F5191" s="70" t="s">
        <v>442</v>
      </c>
      <c r="G5191" s="73" t="s">
        <v>447</v>
      </c>
    </row>
    <row r="5192" spans="1:7">
      <c r="A5192" s="71">
        <v>2005</v>
      </c>
      <c r="B5192" s="71" t="s">
        <v>298</v>
      </c>
      <c r="C5192" t="s">
        <v>29</v>
      </c>
      <c r="D5192" s="71" t="s">
        <v>3</v>
      </c>
      <c r="E5192" s="70">
        <f>IF('Total Employment'!AS$50&lt;0,"N/A",'Total Employment'!AS$50)</f>
        <v>1764</v>
      </c>
      <c r="F5192" s="70" t="s">
        <v>442</v>
      </c>
      <c r="G5192" s="73" t="s">
        <v>447</v>
      </c>
    </row>
    <row r="5193" spans="1:7">
      <c r="A5193" s="71">
        <v>2005</v>
      </c>
      <c r="B5193" s="71" t="s">
        <v>298</v>
      </c>
      <c r="C5193" t="s">
        <v>30</v>
      </c>
      <c r="D5193" s="71" t="s">
        <v>3</v>
      </c>
      <c r="E5193" s="70">
        <f>IF('Total Employment'!AS$56&lt;0,"N/A",'Total Employment'!AS$56)</f>
        <v>699</v>
      </c>
      <c r="F5193" s="70" t="s">
        <v>442</v>
      </c>
      <c r="G5193" s="76" t="s">
        <v>448</v>
      </c>
    </row>
    <row r="5194" spans="1:7">
      <c r="A5194" s="71">
        <v>2005</v>
      </c>
      <c r="B5194" s="71" t="s">
        <v>298</v>
      </c>
      <c r="C5194" t="s">
        <v>31</v>
      </c>
      <c r="D5194" s="71" t="s">
        <v>3</v>
      </c>
      <c r="E5194" s="70">
        <f>IF('Total Employment'!AS$57&lt;0,"N/A",'Total Employment'!AS$57)</f>
        <v>4072</v>
      </c>
      <c r="F5194" s="70" t="s">
        <v>442</v>
      </c>
      <c r="G5194" s="76" t="s">
        <v>449</v>
      </c>
    </row>
    <row r="5195" spans="1:7">
      <c r="A5195" s="71">
        <v>2005</v>
      </c>
      <c r="B5195" s="71" t="s">
        <v>298</v>
      </c>
      <c r="C5195" t="s">
        <v>32</v>
      </c>
      <c r="D5195" s="71" t="s">
        <v>3</v>
      </c>
      <c r="E5195" s="70">
        <f>IF('Total Employment'!AS$58&lt;0,"N/A",'Total Employment'!AS$58)</f>
        <v>0</v>
      </c>
      <c r="F5195" s="70" t="s">
        <v>442</v>
      </c>
      <c r="G5195" s="76" t="s">
        <v>449</v>
      </c>
    </row>
    <row r="5196" spans="1:7">
      <c r="A5196" s="71">
        <v>2005</v>
      </c>
      <c r="B5196" s="71" t="s">
        <v>298</v>
      </c>
      <c r="C5196" t="s">
        <v>33</v>
      </c>
      <c r="D5196" s="71" t="s">
        <v>3</v>
      </c>
      <c r="E5196" s="70">
        <f>IF('Total Employment'!AS$59&lt;0,"N/A",'Total Employment'!AS$59)</f>
        <v>33640</v>
      </c>
      <c r="F5196" s="70" t="s">
        <v>442</v>
      </c>
      <c r="G5196" s="76" t="s">
        <v>33</v>
      </c>
    </row>
    <row r="5197" spans="1:7">
      <c r="A5197" s="71">
        <v>2005</v>
      </c>
      <c r="B5197" s="71" t="s">
        <v>298</v>
      </c>
      <c r="C5197" t="s">
        <v>34</v>
      </c>
      <c r="D5197" s="71" t="s">
        <v>3</v>
      </c>
      <c r="E5197" s="70">
        <f>IF('Total Employment'!AS$17&lt;0,"N/A",'Total Employment'!AS$17)</f>
        <v>2458758</v>
      </c>
      <c r="F5197" s="70" t="s">
        <v>422</v>
      </c>
      <c r="G5197" s="76" t="s">
        <v>422</v>
      </c>
    </row>
    <row r="5198" spans="1:7">
      <c r="A5198" s="71">
        <v>2005</v>
      </c>
      <c r="B5198" s="71" t="s">
        <v>298</v>
      </c>
      <c r="C5198" t="s">
        <v>35</v>
      </c>
      <c r="D5198" s="71" t="s">
        <v>3</v>
      </c>
      <c r="E5198" s="70">
        <f>IF('Total Employment'!AS$18&lt;0,"N/A",'Total Employment'!AS$18)</f>
        <v>58778</v>
      </c>
      <c r="F5198" s="70" t="s">
        <v>432</v>
      </c>
      <c r="G5198" s="75" t="s">
        <v>439</v>
      </c>
    </row>
    <row r="5199" spans="1:7">
      <c r="A5199" s="71">
        <v>2005</v>
      </c>
      <c r="B5199" s="71" t="s">
        <v>298</v>
      </c>
      <c r="C5199" t="s">
        <v>36</v>
      </c>
      <c r="D5199" s="71" t="s">
        <v>3</v>
      </c>
      <c r="E5199" s="70">
        <f>IF('Total Employment'!AS$19&lt;0,"N/A",'Total Employment'!AS$19)</f>
        <v>41003</v>
      </c>
      <c r="F5199" s="70" t="s">
        <v>432</v>
      </c>
      <c r="G5199" s="75" t="s">
        <v>439</v>
      </c>
    </row>
    <row r="5200" spans="1:7">
      <c r="A5200" s="71">
        <v>2005</v>
      </c>
      <c r="B5200" s="71" t="s">
        <v>298</v>
      </c>
      <c r="C5200" t="s">
        <v>37</v>
      </c>
      <c r="D5200" s="71" t="s">
        <v>3</v>
      </c>
      <c r="E5200" s="70">
        <f>IF('Total Employment'!AS$20&lt;0,"N/A",'Total Employment'!AS$20)</f>
        <v>17775</v>
      </c>
      <c r="F5200" s="70" t="s">
        <v>432</v>
      </c>
      <c r="G5200" s="75" t="s">
        <v>439</v>
      </c>
    </row>
    <row r="5201" spans="1:7">
      <c r="A5201" s="71">
        <v>2005</v>
      </c>
      <c r="B5201" s="71" t="s">
        <v>298</v>
      </c>
      <c r="C5201" t="s">
        <v>38</v>
      </c>
      <c r="D5201" s="71" t="s">
        <v>3</v>
      </c>
      <c r="E5201" s="70">
        <f>IF('Total Employment'!AS$28&lt;0,"N/A",'Total Employment'!AS$28)</f>
        <v>2303202</v>
      </c>
      <c r="F5201" s="70" t="s">
        <v>432</v>
      </c>
      <c r="G5201" s="75" t="s">
        <v>440</v>
      </c>
    </row>
    <row r="5202" spans="1:7">
      <c r="A5202" s="71">
        <v>2005</v>
      </c>
      <c r="B5202" s="71" t="s">
        <v>298</v>
      </c>
      <c r="C5202" t="s">
        <v>39</v>
      </c>
      <c r="D5202" s="71" t="s">
        <v>3</v>
      </c>
      <c r="E5202" s="70">
        <f>IF('Total Employment'!AS$29&lt;0,"N/A",'Total Employment'!AS$29)</f>
        <v>744107</v>
      </c>
      <c r="F5202" s="70" t="s">
        <v>432</v>
      </c>
      <c r="G5202" s="75" t="s">
        <v>440</v>
      </c>
    </row>
    <row r="5203" spans="1:7">
      <c r="A5203" s="71">
        <v>2005</v>
      </c>
      <c r="B5203" s="71" t="s">
        <v>298</v>
      </c>
      <c r="C5203" t="s">
        <v>40</v>
      </c>
      <c r="D5203" s="71" t="s">
        <v>3</v>
      </c>
      <c r="E5203" s="70">
        <f>IF('Total Employment'!AS$30&lt;0,"N/A",'Total Employment'!AS$30)</f>
        <v>1559095</v>
      </c>
      <c r="F5203" s="70" t="s">
        <v>432</v>
      </c>
      <c r="G5203" s="75" t="s">
        <v>440</v>
      </c>
    </row>
    <row r="5204" spans="1:7">
      <c r="A5204" s="71">
        <v>2005</v>
      </c>
      <c r="B5204" s="71" t="s">
        <v>298</v>
      </c>
      <c r="C5204" t="s">
        <v>208</v>
      </c>
      <c r="D5204" s="71" t="s">
        <v>3</v>
      </c>
      <c r="E5204" s="70">
        <f>IF('Total Employment'!AS$31&lt;0,"N/A",'Total Employment'!AS$31)</f>
        <v>96778</v>
      </c>
      <c r="F5204" s="70" t="s">
        <v>432</v>
      </c>
      <c r="G5204" s="75" t="s">
        <v>441</v>
      </c>
    </row>
    <row r="5205" spans="1:7">
      <c r="A5205" s="71">
        <v>2005</v>
      </c>
      <c r="B5205" s="71" t="s">
        <v>298</v>
      </c>
      <c r="C5205" t="s">
        <v>42</v>
      </c>
      <c r="D5205" s="71" t="s">
        <v>3</v>
      </c>
      <c r="E5205" s="70">
        <f>IF('Total Employment'!AS$43&lt;0,"N/A",'Total Employment'!AS$43)</f>
        <v>722</v>
      </c>
      <c r="F5205" s="70" t="s">
        <v>432</v>
      </c>
      <c r="G5205" s="75" t="s">
        <v>237</v>
      </c>
    </row>
    <row r="5206" spans="1:7">
      <c r="A5206" s="71">
        <v>2005</v>
      </c>
      <c r="B5206" s="71" t="s">
        <v>298</v>
      </c>
      <c r="C5206" t="s">
        <v>43</v>
      </c>
      <c r="D5206" s="71" t="s">
        <v>3</v>
      </c>
      <c r="E5206" s="70">
        <f>IF('Total Employment'!AS$12&lt;0,"N/A",'Total Employment'!AS$12)</f>
        <v>0</v>
      </c>
      <c r="F5206" s="70" t="s">
        <v>432</v>
      </c>
      <c r="G5206" s="75" t="s">
        <v>438</v>
      </c>
    </row>
    <row r="5207" spans="1:7">
      <c r="A5207" s="71">
        <v>2005</v>
      </c>
      <c r="B5207" s="71" t="s">
        <v>298</v>
      </c>
      <c r="C5207" t="s">
        <v>44</v>
      </c>
      <c r="D5207" s="71" t="s">
        <v>3</v>
      </c>
      <c r="E5207" s="70">
        <f>IF('Total Employment'!AS$14&lt;0,"N/A",'Total Employment'!AS$14)</f>
        <v>0</v>
      </c>
      <c r="F5207" s="70" t="s">
        <v>442</v>
      </c>
      <c r="G5207" s="75" t="s">
        <v>71</v>
      </c>
    </row>
    <row r="5208" spans="1:7">
      <c r="A5208" s="71">
        <v>2005</v>
      </c>
      <c r="B5208" s="71" t="s">
        <v>298</v>
      </c>
      <c r="C5208" t="s">
        <v>45</v>
      </c>
      <c r="D5208" s="71" t="s">
        <v>3</v>
      </c>
      <c r="E5208" s="70">
        <f>IF('Total Employment'!AS$54&lt;0,"N/A",'Total Employment'!AS$54)</f>
        <v>8777</v>
      </c>
      <c r="F5208" s="70" t="s">
        <v>422</v>
      </c>
      <c r="G5208" s="75" t="s">
        <v>422</v>
      </c>
    </row>
    <row r="5209" spans="1:7">
      <c r="A5209" s="71">
        <v>2005</v>
      </c>
      <c r="B5209" s="71" t="s">
        <v>298</v>
      </c>
      <c r="C5209" t="s">
        <v>46</v>
      </c>
      <c r="D5209" s="71" t="s">
        <v>3</v>
      </c>
      <c r="E5209" s="70">
        <f>IF('Total Employment'!AS$53&lt;0,"N/A",'Total Employment'!AS$53)</f>
        <v>207497</v>
      </c>
      <c r="F5209" s="70" t="s">
        <v>425</v>
      </c>
      <c r="G5209" s="75" t="s">
        <v>426</v>
      </c>
    </row>
    <row r="5210" spans="1:7">
      <c r="A5210" s="71">
        <v>2006</v>
      </c>
      <c r="B5210" s="71" t="s">
        <v>298</v>
      </c>
      <c r="C5210" t="s">
        <v>5</v>
      </c>
      <c r="D5210" s="71" t="s">
        <v>3</v>
      </c>
      <c r="E5210" s="70">
        <f>IF('Total Employment'!AN$11&lt;0,"N/A",'Total Employment'!AN$11)</f>
        <v>5127796</v>
      </c>
      <c r="F5210" s="70"/>
    </row>
    <row r="5211" spans="1:7">
      <c r="A5211" s="71">
        <v>2006</v>
      </c>
      <c r="B5211" s="71" t="s">
        <v>298</v>
      </c>
      <c r="C5211" t="s">
        <v>6</v>
      </c>
      <c r="D5211" s="71" t="s">
        <v>3</v>
      </c>
      <c r="E5211" s="70">
        <f>IF('Total Employment'!AN$33&lt;0,"N/A",'Total Employment'!AN$33)</f>
        <v>173646</v>
      </c>
      <c r="F5211" s="70" t="s">
        <v>425</v>
      </c>
      <c r="G5211" s="75" t="s">
        <v>426</v>
      </c>
    </row>
    <row r="5212" spans="1:7">
      <c r="A5212" s="71">
        <v>2006</v>
      </c>
      <c r="B5212" s="71" t="s">
        <v>298</v>
      </c>
      <c r="C5212" t="s">
        <v>7</v>
      </c>
      <c r="D5212" s="71" t="s">
        <v>3</v>
      </c>
      <c r="E5212" s="70">
        <f>IF('Total Employment'!AN$37&lt;0,"N/A",'Total Employment'!AN$37)</f>
        <v>59833</v>
      </c>
      <c r="F5212" s="70" t="s">
        <v>425</v>
      </c>
      <c r="G5212" s="75" t="s">
        <v>426</v>
      </c>
    </row>
    <row r="5213" spans="1:7">
      <c r="A5213" s="71">
        <v>2006</v>
      </c>
      <c r="B5213" s="71" t="s">
        <v>298</v>
      </c>
      <c r="C5213" t="s">
        <v>8</v>
      </c>
      <c r="D5213" s="71" t="s">
        <v>3</v>
      </c>
      <c r="E5213" s="70">
        <f>IF('Total Employment'!AN$36&lt;0,"N/A",'Total Employment'!AN$36)</f>
        <v>174675</v>
      </c>
      <c r="F5213" s="70" t="s">
        <v>427</v>
      </c>
      <c r="G5213" s="75" t="s">
        <v>428</v>
      </c>
    </row>
    <row r="5214" spans="1:7">
      <c r="A5214" s="71">
        <v>2006</v>
      </c>
      <c r="B5214" s="71" t="s">
        <v>298</v>
      </c>
      <c r="C5214" t="s">
        <v>9</v>
      </c>
      <c r="D5214" s="71" t="s">
        <v>3</v>
      </c>
      <c r="E5214" s="70">
        <f>IF('Total Employment'!AN$13&lt;0,"N/A",'Total Employment'!AN$13)</f>
        <v>0</v>
      </c>
      <c r="F5214" s="70" t="s">
        <v>429</v>
      </c>
      <c r="G5214" s="75" t="s">
        <v>422</v>
      </c>
    </row>
    <row r="5215" spans="1:7">
      <c r="A5215" s="71">
        <v>2006</v>
      </c>
      <c r="B5215" s="71" t="s">
        <v>298</v>
      </c>
      <c r="C5215" t="s">
        <v>10</v>
      </c>
      <c r="D5215" s="71" t="s">
        <v>3</v>
      </c>
      <c r="E5215" s="70">
        <f>IF('Total Employment'!AN$46&lt;0,"N/A",'Total Employment'!AN$46)</f>
        <v>106377</v>
      </c>
      <c r="F5215" s="70" t="s">
        <v>427</v>
      </c>
      <c r="G5215" s="75" t="s">
        <v>428</v>
      </c>
    </row>
    <row r="5216" spans="1:7">
      <c r="A5216" s="71">
        <v>2006</v>
      </c>
      <c r="B5216" s="71" t="s">
        <v>298</v>
      </c>
      <c r="C5216" t="s">
        <v>11</v>
      </c>
      <c r="D5216" s="71" t="s">
        <v>3</v>
      </c>
      <c r="E5216" s="70">
        <f>IF('Total Employment'!AN$47&lt;0,"N/A",'Total Employment'!AN$47)</f>
        <v>65665</v>
      </c>
      <c r="F5216" s="70" t="s">
        <v>427</v>
      </c>
      <c r="G5216" s="75" t="s">
        <v>428</v>
      </c>
    </row>
    <row r="5217" spans="1:7">
      <c r="A5217" s="71">
        <v>2006</v>
      </c>
      <c r="B5217" s="71" t="s">
        <v>298</v>
      </c>
      <c r="C5217" t="s">
        <v>13</v>
      </c>
      <c r="D5217" s="71" t="s">
        <v>3</v>
      </c>
      <c r="E5217" s="70">
        <f>IF(E5216="N/A","N/A",E5215-E5216)</f>
        <v>40712</v>
      </c>
      <c r="F5217" s="70" t="s">
        <v>427</v>
      </c>
      <c r="G5217" s="75" t="s">
        <v>428</v>
      </c>
    </row>
    <row r="5218" spans="1:7">
      <c r="A5218" s="71">
        <v>2006</v>
      </c>
      <c r="B5218" s="71" t="s">
        <v>298</v>
      </c>
      <c r="C5218" t="s">
        <v>14</v>
      </c>
      <c r="D5218" s="71" t="s">
        <v>3</v>
      </c>
      <c r="E5218" s="70">
        <f>IF('Total Employment'!AN$34&lt;0,"N/A",'Total Employment'!AN$34)</f>
        <v>0</v>
      </c>
      <c r="F5218" s="70" t="s">
        <v>427</v>
      </c>
      <c r="G5218" s="75" t="s">
        <v>444</v>
      </c>
    </row>
    <row r="5219" spans="1:7">
      <c r="A5219" s="71">
        <v>2006</v>
      </c>
      <c r="B5219" s="71" t="s">
        <v>298</v>
      </c>
      <c r="C5219" t="s">
        <v>15</v>
      </c>
      <c r="D5219" s="71" t="s">
        <v>3</v>
      </c>
      <c r="E5219" s="70">
        <f>IF('Total Employment'!AN$35&lt;0,"N/A",'Total Employment'!AN$35)</f>
        <v>0</v>
      </c>
      <c r="F5219" s="70" t="s">
        <v>427</v>
      </c>
      <c r="G5219" s="75" t="s">
        <v>444</v>
      </c>
    </row>
    <row r="5220" spans="1:7">
      <c r="A5220" s="71">
        <v>2006</v>
      </c>
      <c r="B5220" s="71" t="s">
        <v>298</v>
      </c>
      <c r="C5220" t="s">
        <v>16</v>
      </c>
      <c r="D5220" s="71" t="s">
        <v>3</v>
      </c>
      <c r="E5220" s="70">
        <f>IF(E5219="N/A","N/A",E5218-E5219)</f>
        <v>0</v>
      </c>
      <c r="F5220" s="70" t="s">
        <v>427</v>
      </c>
      <c r="G5220" s="75" t="s">
        <v>444</v>
      </c>
    </row>
    <row r="5221" spans="1:7">
      <c r="A5221" s="71">
        <v>2006</v>
      </c>
      <c r="B5221" s="71" t="s">
        <v>298</v>
      </c>
      <c r="C5221" t="s">
        <v>17</v>
      </c>
      <c r="D5221" s="71" t="s">
        <v>3</v>
      </c>
      <c r="E5221" s="70">
        <f>IF('Total Employment'!AN$16&lt;0,"N/A",'Total Employment'!AN$16)</f>
        <v>471747</v>
      </c>
      <c r="F5221" s="70" t="s">
        <v>427</v>
      </c>
      <c r="G5221" s="75" t="s">
        <v>428</v>
      </c>
    </row>
    <row r="5222" spans="1:7">
      <c r="A5222" s="71">
        <v>2006</v>
      </c>
      <c r="B5222" s="71" t="s">
        <v>298</v>
      </c>
      <c r="C5222" t="s">
        <v>18</v>
      </c>
      <c r="D5222" s="71" t="s">
        <v>3</v>
      </c>
      <c r="E5222" s="70">
        <f>IF('Total Employment'!AN$41&lt;0,"N/A",'Total Employment'!AN$41)</f>
        <v>242372</v>
      </c>
      <c r="F5222" s="70" t="s">
        <v>432</v>
      </c>
      <c r="G5222" s="75" t="s">
        <v>430</v>
      </c>
    </row>
    <row r="5223" spans="1:7">
      <c r="A5223" s="71">
        <v>2006</v>
      </c>
      <c r="B5223" s="71" t="s">
        <v>298</v>
      </c>
      <c r="C5223" t="s">
        <v>19</v>
      </c>
      <c r="D5223" s="71" t="s">
        <v>3</v>
      </c>
      <c r="E5223" s="70">
        <f>IF('Total Employment'!AN$15&lt;0,"N/A",'Total Employment'!AN$15)</f>
        <v>3467</v>
      </c>
      <c r="F5223" s="70" t="s">
        <v>442</v>
      </c>
      <c r="G5223" s="75" t="s">
        <v>62</v>
      </c>
    </row>
    <row r="5224" spans="1:7">
      <c r="A5224" s="71">
        <v>2006</v>
      </c>
      <c r="B5224" s="71" t="s">
        <v>298</v>
      </c>
      <c r="C5224" t="s">
        <v>20</v>
      </c>
      <c r="D5224" s="71" t="s">
        <v>3</v>
      </c>
      <c r="E5224" s="70">
        <f>IF('Total Employment'!AN$52&lt;0,"N/A",'Total Employment'!AN$52)</f>
        <v>4865</v>
      </c>
      <c r="F5224" s="70" t="s">
        <v>442</v>
      </c>
      <c r="G5224" s="75" t="s">
        <v>445</v>
      </c>
    </row>
    <row r="5225" spans="1:7">
      <c r="A5225" s="71">
        <v>2006</v>
      </c>
      <c r="B5225" s="71" t="s">
        <v>298</v>
      </c>
      <c r="C5225" t="s">
        <v>21</v>
      </c>
      <c r="D5225" s="71" t="s">
        <v>3</v>
      </c>
      <c r="E5225" s="70">
        <f>IF('Total Employment'!AN$48&lt;0,"N/A",'Total Employment'!AN$48)</f>
        <v>236680</v>
      </c>
      <c r="F5225" s="70" t="s">
        <v>434</v>
      </c>
      <c r="G5225" s="75" t="s">
        <v>422</v>
      </c>
    </row>
    <row r="5226" spans="1:7">
      <c r="A5226" s="71">
        <v>2006</v>
      </c>
      <c r="B5226" s="71" t="s">
        <v>298</v>
      </c>
      <c r="C5226" t="s">
        <v>421</v>
      </c>
      <c r="D5226" s="71" t="s">
        <v>3</v>
      </c>
      <c r="E5226" s="70">
        <f>IF('Total Employment'!AN$38&lt;0,"N/A",'Total Employment'!AN$38)</f>
        <v>610456</v>
      </c>
      <c r="F5226" s="70" t="s">
        <v>427</v>
      </c>
      <c r="G5226" s="75" t="s">
        <v>433</v>
      </c>
    </row>
    <row r="5227" spans="1:7">
      <c r="A5227" s="71">
        <v>2006</v>
      </c>
      <c r="B5227" s="71" t="s">
        <v>298</v>
      </c>
      <c r="C5227" t="s">
        <v>22</v>
      </c>
      <c r="D5227" s="71" t="s">
        <v>3</v>
      </c>
      <c r="E5227" s="70">
        <f>IF('Total Employment'!AN$39&lt;0,"N/A",'Total Employment'!AN$39)</f>
        <v>189054</v>
      </c>
      <c r="F5227" s="70" t="s">
        <v>427</v>
      </c>
      <c r="G5227" s="75" t="s">
        <v>433</v>
      </c>
    </row>
    <row r="5228" spans="1:7">
      <c r="A5228" s="71">
        <v>2006</v>
      </c>
      <c r="B5228" s="71" t="s">
        <v>298</v>
      </c>
      <c r="C5228" t="s">
        <v>23</v>
      </c>
      <c r="D5228" s="71" t="s">
        <v>3</v>
      </c>
      <c r="E5228" s="70">
        <f>IF('Total Employment'!AN$40&lt;0,"N/A",'Total Employment'!AN$40)</f>
        <v>421402</v>
      </c>
      <c r="F5228" s="70" t="s">
        <v>442</v>
      </c>
      <c r="G5228" s="75" t="s">
        <v>23</v>
      </c>
    </row>
    <row r="5229" spans="1:7">
      <c r="A5229" s="71">
        <v>2006</v>
      </c>
      <c r="B5229" s="71" t="s">
        <v>298</v>
      </c>
      <c r="C5229" t="s">
        <v>24</v>
      </c>
      <c r="D5229" s="71" t="s">
        <v>3</v>
      </c>
      <c r="E5229" s="70">
        <f>IF('Total Employment'!AN$32&lt;0,"N/A",'Total Employment'!AN$32)</f>
        <v>85419</v>
      </c>
      <c r="F5229" s="70" t="s">
        <v>446</v>
      </c>
      <c r="G5229" s="75" t="s">
        <v>422</v>
      </c>
    </row>
    <row r="5230" spans="1:7">
      <c r="A5230" s="71">
        <v>2006</v>
      </c>
      <c r="B5230" s="71" t="s">
        <v>298</v>
      </c>
      <c r="C5230" t="s">
        <v>25</v>
      </c>
      <c r="D5230" s="71" t="s">
        <v>3</v>
      </c>
      <c r="E5230" s="70">
        <f>IF('Total Employment'!AN$42&lt;0,"N/A",'Total Employment'!AN$42)</f>
        <v>0</v>
      </c>
      <c r="F5230" s="70" t="s">
        <v>434</v>
      </c>
      <c r="G5230" s="75" t="s">
        <v>437</v>
      </c>
    </row>
    <row r="5231" spans="1:7">
      <c r="A5231" s="71">
        <v>2006</v>
      </c>
      <c r="B5231" s="71" t="s">
        <v>298</v>
      </c>
      <c r="C5231" t="s">
        <v>26</v>
      </c>
      <c r="D5231" s="71" t="s">
        <v>3</v>
      </c>
      <c r="E5231" s="70">
        <f>IF('Total Employment'!AN$45&lt;0,"N/A",'Total Employment'!AN$45)</f>
        <v>39170</v>
      </c>
      <c r="F5231" s="70" t="s">
        <v>427</v>
      </c>
      <c r="G5231" s="75" t="s">
        <v>69</v>
      </c>
    </row>
    <row r="5232" spans="1:7">
      <c r="A5232" s="71">
        <v>2006</v>
      </c>
      <c r="B5232" s="71" t="s">
        <v>298</v>
      </c>
      <c r="C5232" t="s">
        <v>27</v>
      </c>
      <c r="D5232" s="71" t="s">
        <v>3</v>
      </c>
      <c r="E5232" s="70">
        <f>IF('Total Employment'!AN$44&lt;0,"N/A",'Total Employment'!AN$44)</f>
        <v>161481</v>
      </c>
      <c r="F5232" s="70" t="s">
        <v>427</v>
      </c>
      <c r="G5232" s="75" t="s">
        <v>69</v>
      </c>
    </row>
    <row r="5233" spans="1:7">
      <c r="A5233" s="71">
        <v>2006</v>
      </c>
      <c r="B5233" s="71" t="s">
        <v>298</v>
      </c>
      <c r="C5233" t="s">
        <v>28</v>
      </c>
      <c r="D5233" s="71" t="s">
        <v>3</v>
      </c>
      <c r="E5233" s="70">
        <f>IF('Total Employment'!AN$51&lt;0,"N/A",'Total Employment'!AN$51)</f>
        <v>1930</v>
      </c>
      <c r="F5233" s="70" t="s">
        <v>442</v>
      </c>
      <c r="G5233" s="73" t="s">
        <v>447</v>
      </c>
    </row>
    <row r="5234" spans="1:7">
      <c r="A5234" s="71">
        <v>2006</v>
      </c>
      <c r="B5234" s="71" t="s">
        <v>298</v>
      </c>
      <c r="C5234" t="s">
        <v>29</v>
      </c>
      <c r="D5234" s="71" t="s">
        <v>3</v>
      </c>
      <c r="E5234" s="70">
        <f>IF('Total Employment'!AN$50&lt;0,"N/A",'Total Employment'!AN$50)</f>
        <v>1769</v>
      </c>
      <c r="F5234" s="70" t="s">
        <v>442</v>
      </c>
      <c r="G5234" s="73" t="s">
        <v>447</v>
      </c>
    </row>
    <row r="5235" spans="1:7">
      <c r="A5235" s="71">
        <v>2006</v>
      </c>
      <c r="B5235" s="71" t="s">
        <v>298</v>
      </c>
      <c r="C5235" t="s">
        <v>30</v>
      </c>
      <c r="D5235" s="71" t="s">
        <v>3</v>
      </c>
      <c r="E5235" s="70">
        <f>IF('Total Employment'!AN$56&lt;0,"N/A",'Total Employment'!AN$56)</f>
        <v>711</v>
      </c>
      <c r="F5235" s="70" t="s">
        <v>442</v>
      </c>
      <c r="G5235" s="76" t="s">
        <v>448</v>
      </c>
    </row>
    <row r="5236" spans="1:7">
      <c r="A5236" s="71">
        <v>2006</v>
      </c>
      <c r="B5236" s="71" t="s">
        <v>298</v>
      </c>
      <c r="C5236" t="s">
        <v>31</v>
      </c>
      <c r="D5236" s="71" t="s">
        <v>3</v>
      </c>
      <c r="E5236" s="70">
        <f>IF('Total Employment'!AN$57&lt;0,"N/A",'Total Employment'!AN$57)</f>
        <v>4055</v>
      </c>
      <c r="F5236" s="70" t="s">
        <v>442</v>
      </c>
      <c r="G5236" s="76" t="s">
        <v>449</v>
      </c>
    </row>
    <row r="5237" spans="1:7">
      <c r="A5237" s="71">
        <v>2006</v>
      </c>
      <c r="B5237" s="71" t="s">
        <v>298</v>
      </c>
      <c r="C5237" t="s">
        <v>32</v>
      </c>
      <c r="D5237" s="71" t="s">
        <v>3</v>
      </c>
      <c r="E5237" s="70">
        <f>IF('Total Employment'!AN$58&lt;0,"N/A",'Total Employment'!AN$58)</f>
        <v>0</v>
      </c>
      <c r="F5237" s="70" t="s">
        <v>442</v>
      </c>
      <c r="G5237" s="76" t="s">
        <v>449</v>
      </c>
    </row>
    <row r="5238" spans="1:7">
      <c r="A5238" s="71">
        <v>2006</v>
      </c>
      <c r="B5238" s="71" t="s">
        <v>298</v>
      </c>
      <c r="C5238" t="s">
        <v>33</v>
      </c>
      <c r="D5238" s="71" t="s">
        <v>3</v>
      </c>
      <c r="E5238" s="70">
        <f>IF('Total Employment'!AN$59&lt;0,"N/A",'Total Employment'!AN$59)</f>
        <v>33289</v>
      </c>
      <c r="F5238" s="70" t="s">
        <v>442</v>
      </c>
      <c r="G5238" s="76" t="s">
        <v>33</v>
      </c>
    </row>
    <row r="5239" spans="1:7">
      <c r="A5239" s="71">
        <v>2006</v>
      </c>
      <c r="B5239" s="71" t="s">
        <v>298</v>
      </c>
      <c r="C5239" t="s">
        <v>34</v>
      </c>
      <c r="D5239" s="71" t="s">
        <v>3</v>
      </c>
      <c r="E5239" s="70">
        <f>IF('Total Employment'!AN$17&lt;0,"N/A",'Total Employment'!AN$17)</f>
        <v>2492612</v>
      </c>
      <c r="F5239" s="70" t="s">
        <v>422</v>
      </c>
      <c r="G5239" s="76" t="s">
        <v>422</v>
      </c>
    </row>
    <row r="5240" spans="1:7">
      <c r="A5240" s="71">
        <v>2006</v>
      </c>
      <c r="B5240" s="71" t="s">
        <v>298</v>
      </c>
      <c r="C5240" t="s">
        <v>35</v>
      </c>
      <c r="D5240" s="71" t="s">
        <v>3</v>
      </c>
      <c r="E5240" s="70">
        <f>IF('Total Employment'!AN$18&lt;0,"N/A",'Total Employment'!AN$18)</f>
        <v>59266</v>
      </c>
      <c r="F5240" s="70" t="s">
        <v>432</v>
      </c>
      <c r="G5240" s="75" t="s">
        <v>439</v>
      </c>
    </row>
    <row r="5241" spans="1:7">
      <c r="A5241" s="71">
        <v>2006</v>
      </c>
      <c r="B5241" s="71" t="s">
        <v>298</v>
      </c>
      <c r="C5241" t="s">
        <v>36</v>
      </c>
      <c r="D5241" s="71" t="s">
        <v>3</v>
      </c>
      <c r="E5241" s="70">
        <f>IF('Total Employment'!AN$19&lt;0,"N/A",'Total Employment'!AN$19)</f>
        <v>41320</v>
      </c>
      <c r="F5241" s="70" t="s">
        <v>432</v>
      </c>
      <c r="G5241" s="75" t="s">
        <v>439</v>
      </c>
    </row>
    <row r="5242" spans="1:7">
      <c r="A5242" s="71">
        <v>2006</v>
      </c>
      <c r="B5242" s="71" t="s">
        <v>298</v>
      </c>
      <c r="C5242" t="s">
        <v>37</v>
      </c>
      <c r="D5242" s="71" t="s">
        <v>3</v>
      </c>
      <c r="E5242" s="70">
        <f>IF('Total Employment'!AN$20&lt;0,"N/A",'Total Employment'!AN$20)</f>
        <v>17946</v>
      </c>
      <c r="F5242" s="70" t="s">
        <v>432</v>
      </c>
      <c r="G5242" s="75" t="s">
        <v>439</v>
      </c>
    </row>
    <row r="5243" spans="1:7">
      <c r="A5243" s="71">
        <v>2006</v>
      </c>
      <c r="B5243" s="71" t="s">
        <v>298</v>
      </c>
      <c r="C5243" t="s">
        <v>38</v>
      </c>
      <c r="D5243" s="71" t="s">
        <v>3</v>
      </c>
      <c r="E5243" s="70">
        <f>IF('Total Employment'!AN$28&lt;0,"N/A",'Total Employment'!AN$28)</f>
        <v>2335038</v>
      </c>
      <c r="F5243" s="70" t="s">
        <v>432</v>
      </c>
      <c r="G5243" s="75" t="s">
        <v>440</v>
      </c>
    </row>
    <row r="5244" spans="1:7">
      <c r="A5244" s="71">
        <v>2006</v>
      </c>
      <c r="B5244" s="71" t="s">
        <v>298</v>
      </c>
      <c r="C5244" t="s">
        <v>39</v>
      </c>
      <c r="D5244" s="71" t="s">
        <v>3</v>
      </c>
      <c r="E5244" s="70">
        <f>IF('Total Employment'!AN$29&lt;0,"N/A",'Total Employment'!AN$29)</f>
        <v>764980</v>
      </c>
      <c r="F5244" s="70" t="s">
        <v>432</v>
      </c>
      <c r="G5244" s="75" t="s">
        <v>440</v>
      </c>
    </row>
    <row r="5245" spans="1:7">
      <c r="A5245" s="71">
        <v>2006</v>
      </c>
      <c r="B5245" s="71" t="s">
        <v>298</v>
      </c>
      <c r="C5245" t="s">
        <v>40</v>
      </c>
      <c r="D5245" s="71" t="s">
        <v>3</v>
      </c>
      <c r="E5245" s="70">
        <f>IF('Total Employment'!AN$30&lt;0,"N/A",'Total Employment'!AN$30)</f>
        <v>1570058</v>
      </c>
      <c r="F5245" s="70" t="s">
        <v>432</v>
      </c>
      <c r="G5245" s="75" t="s">
        <v>440</v>
      </c>
    </row>
    <row r="5246" spans="1:7">
      <c r="A5246" s="71">
        <v>2006</v>
      </c>
      <c r="B5246" s="71" t="s">
        <v>298</v>
      </c>
      <c r="C5246" t="s">
        <v>208</v>
      </c>
      <c r="D5246" s="71" t="s">
        <v>3</v>
      </c>
      <c r="E5246" s="70">
        <f>IF('Total Employment'!AN$31&lt;0,"N/A",'Total Employment'!AN$31)</f>
        <v>98308</v>
      </c>
      <c r="F5246" s="70" t="s">
        <v>432</v>
      </c>
      <c r="G5246" s="75" t="s">
        <v>441</v>
      </c>
    </row>
    <row r="5247" spans="1:7">
      <c r="A5247" s="71">
        <v>2006</v>
      </c>
      <c r="B5247" s="71" t="s">
        <v>298</v>
      </c>
      <c r="C5247" t="s">
        <v>42</v>
      </c>
      <c r="D5247" s="71" t="s">
        <v>3</v>
      </c>
      <c r="E5247" s="70">
        <f>IF('Total Employment'!AN$43&lt;0,"N/A",'Total Employment'!AN$43)</f>
        <v>722</v>
      </c>
      <c r="F5247" s="70" t="s">
        <v>432</v>
      </c>
      <c r="G5247" s="75" t="s">
        <v>237</v>
      </c>
    </row>
    <row r="5248" spans="1:7">
      <c r="A5248" s="71">
        <v>2006</v>
      </c>
      <c r="B5248" s="71" t="s">
        <v>298</v>
      </c>
      <c r="C5248" t="s">
        <v>43</v>
      </c>
      <c r="D5248" s="71" t="s">
        <v>3</v>
      </c>
      <c r="E5248" s="70">
        <f>IF('Total Employment'!AN$12&lt;0,"N/A",'Total Employment'!AN$12)</f>
        <v>0</v>
      </c>
      <c r="F5248" s="70" t="s">
        <v>432</v>
      </c>
      <c r="G5248" s="75" t="s">
        <v>438</v>
      </c>
    </row>
    <row r="5249" spans="1:7">
      <c r="A5249" s="71">
        <v>2006</v>
      </c>
      <c r="B5249" s="71" t="s">
        <v>298</v>
      </c>
      <c r="C5249" t="s">
        <v>44</v>
      </c>
      <c r="D5249" s="71" t="s">
        <v>3</v>
      </c>
      <c r="E5249" s="70">
        <f>IF('Total Employment'!AN$14&lt;0,"N/A",'Total Employment'!AN$14)</f>
        <v>0</v>
      </c>
      <c r="F5249" s="70" t="s">
        <v>442</v>
      </c>
      <c r="G5249" s="75" t="s">
        <v>71</v>
      </c>
    </row>
    <row r="5250" spans="1:7">
      <c r="A5250" s="71">
        <v>2006</v>
      </c>
      <c r="B5250" s="71" t="s">
        <v>298</v>
      </c>
      <c r="C5250" t="s">
        <v>45</v>
      </c>
      <c r="D5250" s="71" t="s">
        <v>3</v>
      </c>
      <c r="E5250" s="70">
        <f>IF('Total Employment'!AN$54&lt;0,"N/A",'Total Employment'!AN$54)</f>
        <v>8661</v>
      </c>
      <c r="F5250" s="70" t="s">
        <v>422</v>
      </c>
      <c r="G5250" s="75" t="s">
        <v>422</v>
      </c>
    </row>
    <row r="5251" spans="1:7">
      <c r="A5251" s="71">
        <v>2006</v>
      </c>
      <c r="B5251" s="71" t="s">
        <v>298</v>
      </c>
      <c r="C5251" t="s">
        <v>46</v>
      </c>
      <c r="D5251" s="71" t="s">
        <v>3</v>
      </c>
      <c r="E5251" s="70">
        <f>IF('Total Employment'!AN$53&lt;0,"N/A",'Total Employment'!AN$53)</f>
        <v>213859</v>
      </c>
      <c r="F5251" s="70" t="s">
        <v>425</v>
      </c>
      <c r="G5251" s="75" t="s">
        <v>426</v>
      </c>
    </row>
    <row r="5252" spans="1:7">
      <c r="A5252" s="71">
        <v>2007</v>
      </c>
      <c r="B5252" s="71" t="s">
        <v>298</v>
      </c>
      <c r="C5252" t="s">
        <v>5</v>
      </c>
      <c r="D5252" s="71" t="s">
        <v>3</v>
      </c>
      <c r="E5252" s="70">
        <f>IF('Total Employment'!AI$11&lt;0,"N/A",'Total Employment'!AI$11)</f>
        <v>5200347</v>
      </c>
      <c r="F5252" s="70"/>
    </row>
    <row r="5253" spans="1:7">
      <c r="A5253" s="71">
        <v>2007</v>
      </c>
      <c r="B5253" s="71" t="s">
        <v>298</v>
      </c>
      <c r="C5253" t="s">
        <v>6</v>
      </c>
      <c r="D5253" s="71" t="s">
        <v>3</v>
      </c>
      <c r="E5253" s="70">
        <f>IF('Total Employment'!AI$33&lt;0,"N/A",'Total Employment'!AI$33)</f>
        <v>177307</v>
      </c>
      <c r="F5253" s="70" t="s">
        <v>425</v>
      </c>
      <c r="G5253" s="75" t="s">
        <v>426</v>
      </c>
    </row>
    <row r="5254" spans="1:7">
      <c r="A5254" s="71">
        <v>2007</v>
      </c>
      <c r="B5254" s="71" t="s">
        <v>298</v>
      </c>
      <c r="C5254" t="s">
        <v>7</v>
      </c>
      <c r="D5254" s="71" t="s">
        <v>3</v>
      </c>
      <c r="E5254" s="70">
        <f>IF('Total Employment'!AI$37&lt;0,"N/A",'Total Employment'!AI$37)</f>
        <v>61785</v>
      </c>
      <c r="F5254" s="70" t="s">
        <v>425</v>
      </c>
      <c r="G5254" s="75" t="s">
        <v>426</v>
      </c>
    </row>
    <row r="5255" spans="1:7">
      <c r="A5255" s="71">
        <v>2007</v>
      </c>
      <c r="B5255" s="71" t="s">
        <v>298</v>
      </c>
      <c r="C5255" t="s">
        <v>8</v>
      </c>
      <c r="D5255" s="71" t="s">
        <v>3</v>
      </c>
      <c r="E5255" s="70">
        <f>IF('Total Employment'!AI$36&lt;0,"N/A",'Total Employment'!AI$36)</f>
        <v>177530</v>
      </c>
      <c r="F5255" s="70" t="s">
        <v>427</v>
      </c>
      <c r="G5255" s="75" t="s">
        <v>428</v>
      </c>
    </row>
    <row r="5256" spans="1:7">
      <c r="A5256" s="71">
        <v>2007</v>
      </c>
      <c r="B5256" s="71" t="s">
        <v>298</v>
      </c>
      <c r="C5256" t="s">
        <v>9</v>
      </c>
      <c r="D5256" s="71" t="s">
        <v>3</v>
      </c>
      <c r="E5256" s="70">
        <f>IF('Total Employment'!AI$13&lt;0,"N/A",'Total Employment'!AI$13)</f>
        <v>0</v>
      </c>
      <c r="F5256" s="70" t="s">
        <v>429</v>
      </c>
      <c r="G5256" s="75" t="s">
        <v>422</v>
      </c>
    </row>
    <row r="5257" spans="1:7">
      <c r="A5257" s="71">
        <v>2007</v>
      </c>
      <c r="B5257" s="71" t="s">
        <v>298</v>
      </c>
      <c r="C5257" t="s">
        <v>10</v>
      </c>
      <c r="D5257" s="71" t="s">
        <v>3</v>
      </c>
      <c r="E5257" s="70">
        <f>IF('Total Employment'!AI$46&lt;0,"N/A",'Total Employment'!AI$46)</f>
        <v>108647</v>
      </c>
      <c r="F5257" s="70" t="s">
        <v>427</v>
      </c>
      <c r="G5257" s="75" t="s">
        <v>428</v>
      </c>
    </row>
    <row r="5258" spans="1:7">
      <c r="A5258" s="71">
        <v>2007</v>
      </c>
      <c r="B5258" s="71" t="s">
        <v>298</v>
      </c>
      <c r="C5258" t="s">
        <v>11</v>
      </c>
      <c r="D5258" s="71" t="s">
        <v>3</v>
      </c>
      <c r="E5258" s="70">
        <f>IF('Total Employment'!AI$47&lt;0,"N/A",'Total Employment'!AI$47)</f>
        <v>67709</v>
      </c>
      <c r="F5258" s="70" t="s">
        <v>427</v>
      </c>
      <c r="G5258" s="75" t="s">
        <v>428</v>
      </c>
    </row>
    <row r="5259" spans="1:7">
      <c r="A5259" s="71">
        <v>2007</v>
      </c>
      <c r="B5259" s="71" t="s">
        <v>298</v>
      </c>
      <c r="C5259" t="s">
        <v>13</v>
      </c>
      <c r="D5259" s="71" t="s">
        <v>3</v>
      </c>
      <c r="E5259" s="70">
        <f>IF(E5258="N/A","N/A",E5257-E5258)</f>
        <v>40938</v>
      </c>
      <c r="F5259" s="70" t="s">
        <v>427</v>
      </c>
      <c r="G5259" s="75" t="s">
        <v>428</v>
      </c>
    </row>
    <row r="5260" spans="1:7">
      <c r="A5260" s="71">
        <v>2007</v>
      </c>
      <c r="B5260" s="71" t="s">
        <v>298</v>
      </c>
      <c r="C5260" t="s">
        <v>14</v>
      </c>
      <c r="D5260" s="71" t="s">
        <v>3</v>
      </c>
      <c r="E5260" s="70">
        <f>IF('Total Employment'!AI$34&lt;0,"N/A",'Total Employment'!AI$34)</f>
        <v>0</v>
      </c>
      <c r="F5260" s="70" t="s">
        <v>427</v>
      </c>
      <c r="G5260" s="75" t="s">
        <v>444</v>
      </c>
    </row>
    <row r="5261" spans="1:7">
      <c r="A5261" s="71">
        <v>2007</v>
      </c>
      <c r="B5261" s="71" t="s">
        <v>298</v>
      </c>
      <c r="C5261" t="s">
        <v>15</v>
      </c>
      <c r="D5261" s="71" t="s">
        <v>3</v>
      </c>
      <c r="E5261" s="70">
        <f>IF('Total Employment'!AI$35&lt;0,"N/A",'Total Employment'!AI$35)</f>
        <v>0</v>
      </c>
      <c r="F5261" s="70" t="s">
        <v>427</v>
      </c>
      <c r="G5261" s="75" t="s">
        <v>444</v>
      </c>
    </row>
    <row r="5262" spans="1:7">
      <c r="A5262" s="71">
        <v>2007</v>
      </c>
      <c r="B5262" s="71" t="s">
        <v>298</v>
      </c>
      <c r="C5262" t="s">
        <v>16</v>
      </c>
      <c r="D5262" s="71" t="s">
        <v>3</v>
      </c>
      <c r="E5262" s="70">
        <f>IF(E5261="N/A","N/A",E5260-E5261)</f>
        <v>0</v>
      </c>
      <c r="F5262" s="70" t="s">
        <v>427</v>
      </c>
      <c r="G5262" s="75" t="s">
        <v>444</v>
      </c>
    </row>
    <row r="5263" spans="1:7">
      <c r="A5263" s="71">
        <v>2007</v>
      </c>
      <c r="B5263" s="71" t="s">
        <v>298</v>
      </c>
      <c r="C5263" t="s">
        <v>17</v>
      </c>
      <c r="D5263" s="71" t="s">
        <v>3</v>
      </c>
      <c r="E5263" s="70">
        <f>IF('Total Employment'!AI$16&lt;0,"N/A",'Total Employment'!AI$16)</f>
        <v>475024</v>
      </c>
      <c r="F5263" s="70" t="s">
        <v>427</v>
      </c>
      <c r="G5263" s="75" t="s">
        <v>428</v>
      </c>
    </row>
    <row r="5264" spans="1:7">
      <c r="A5264" s="71">
        <v>2007</v>
      </c>
      <c r="B5264" s="71" t="s">
        <v>298</v>
      </c>
      <c r="C5264" t="s">
        <v>18</v>
      </c>
      <c r="D5264" s="71" t="s">
        <v>3</v>
      </c>
      <c r="E5264" s="70">
        <f>IF('Total Employment'!AI$41&lt;0,"N/A",'Total Employment'!AI$41)</f>
        <v>241463</v>
      </c>
      <c r="F5264" s="70" t="s">
        <v>432</v>
      </c>
      <c r="G5264" s="75" t="s">
        <v>430</v>
      </c>
    </row>
    <row r="5265" spans="1:7">
      <c r="A5265" s="71">
        <v>2007</v>
      </c>
      <c r="B5265" s="71" t="s">
        <v>298</v>
      </c>
      <c r="C5265" t="s">
        <v>19</v>
      </c>
      <c r="D5265" s="71" t="s">
        <v>3</v>
      </c>
      <c r="E5265" s="70">
        <f>IF('Total Employment'!AI$15&lt;0,"N/A",'Total Employment'!AI$15)</f>
        <v>3443</v>
      </c>
      <c r="F5265" s="70" t="s">
        <v>442</v>
      </c>
      <c r="G5265" s="75" t="s">
        <v>62</v>
      </c>
    </row>
    <row r="5266" spans="1:7">
      <c r="A5266" s="71">
        <v>2007</v>
      </c>
      <c r="B5266" s="71" t="s">
        <v>298</v>
      </c>
      <c r="C5266" t="s">
        <v>20</v>
      </c>
      <c r="D5266" s="71" t="s">
        <v>3</v>
      </c>
      <c r="E5266" s="70">
        <f>IF('Total Employment'!AI$52&lt;0,"N/A",'Total Employment'!AI$52)</f>
        <v>4993</v>
      </c>
      <c r="F5266" s="70" t="s">
        <v>442</v>
      </c>
      <c r="G5266" s="75" t="s">
        <v>445</v>
      </c>
    </row>
    <row r="5267" spans="1:7">
      <c r="A5267" s="71">
        <v>2007</v>
      </c>
      <c r="B5267" s="71" t="s">
        <v>298</v>
      </c>
      <c r="C5267" t="s">
        <v>21</v>
      </c>
      <c r="D5267" s="71" t="s">
        <v>3</v>
      </c>
      <c r="E5267" s="70">
        <f>IF('Total Employment'!AI$48&lt;0,"N/A",'Total Employment'!AI$48)</f>
        <v>239834</v>
      </c>
      <c r="F5267" s="70" t="s">
        <v>434</v>
      </c>
      <c r="G5267" s="75" t="s">
        <v>422</v>
      </c>
    </row>
    <row r="5268" spans="1:7">
      <c r="A5268" s="71">
        <v>2007</v>
      </c>
      <c r="B5268" s="71" t="s">
        <v>298</v>
      </c>
      <c r="C5268" t="s">
        <v>421</v>
      </c>
      <c r="D5268" s="71" t="s">
        <v>3</v>
      </c>
      <c r="E5268" s="70">
        <f>IF('Total Employment'!AI$38&lt;0,"N/A",'Total Employment'!AI$38)</f>
        <v>634102</v>
      </c>
      <c r="F5268" s="70" t="s">
        <v>427</v>
      </c>
      <c r="G5268" s="75" t="s">
        <v>433</v>
      </c>
    </row>
    <row r="5269" spans="1:7">
      <c r="A5269" s="71">
        <v>2007</v>
      </c>
      <c r="B5269" s="71" t="s">
        <v>298</v>
      </c>
      <c r="C5269" t="s">
        <v>22</v>
      </c>
      <c r="D5269" s="71" t="s">
        <v>3</v>
      </c>
      <c r="E5269" s="70">
        <f>IF('Total Employment'!AI$39&lt;0,"N/A",'Total Employment'!AI$39)</f>
        <v>189954</v>
      </c>
      <c r="F5269" s="70" t="s">
        <v>427</v>
      </c>
      <c r="G5269" s="75" t="s">
        <v>433</v>
      </c>
    </row>
    <row r="5270" spans="1:7">
      <c r="A5270" s="71">
        <v>2007</v>
      </c>
      <c r="B5270" s="71" t="s">
        <v>298</v>
      </c>
      <c r="C5270" t="s">
        <v>23</v>
      </c>
      <c r="D5270" s="71" t="s">
        <v>3</v>
      </c>
      <c r="E5270" s="70">
        <f>IF('Total Employment'!AI$40&lt;0,"N/A",'Total Employment'!AI$40)</f>
        <v>444148</v>
      </c>
      <c r="F5270" s="70" t="s">
        <v>442</v>
      </c>
      <c r="G5270" s="75" t="s">
        <v>23</v>
      </c>
    </row>
    <row r="5271" spans="1:7">
      <c r="A5271" s="71">
        <v>2007</v>
      </c>
      <c r="B5271" s="71" t="s">
        <v>298</v>
      </c>
      <c r="C5271" t="s">
        <v>24</v>
      </c>
      <c r="D5271" s="71" t="s">
        <v>3</v>
      </c>
      <c r="E5271" s="70">
        <f>IF('Total Employment'!AI$32&lt;0,"N/A",'Total Employment'!AI$32)</f>
        <v>81127</v>
      </c>
      <c r="F5271" s="70" t="s">
        <v>446</v>
      </c>
      <c r="G5271" s="75" t="s">
        <v>422</v>
      </c>
    </row>
    <row r="5272" spans="1:7">
      <c r="A5272" s="71">
        <v>2007</v>
      </c>
      <c r="B5272" s="71" t="s">
        <v>298</v>
      </c>
      <c r="C5272" t="s">
        <v>25</v>
      </c>
      <c r="D5272" s="71" t="s">
        <v>3</v>
      </c>
      <c r="E5272" s="70">
        <f>IF('Total Employment'!AI$42&lt;0,"N/A",'Total Employment'!AI$42)</f>
        <v>0</v>
      </c>
      <c r="F5272" s="70" t="s">
        <v>434</v>
      </c>
      <c r="G5272" s="75" t="s">
        <v>437</v>
      </c>
    </row>
    <row r="5273" spans="1:7">
      <c r="A5273" s="71">
        <v>2007</v>
      </c>
      <c r="B5273" s="71" t="s">
        <v>298</v>
      </c>
      <c r="C5273" t="s">
        <v>26</v>
      </c>
      <c r="D5273" s="71" t="s">
        <v>3</v>
      </c>
      <c r="E5273" s="70">
        <f>IF('Total Employment'!AI$45&lt;0,"N/A",'Total Employment'!AI$45)</f>
        <v>40336</v>
      </c>
      <c r="F5273" s="70" t="s">
        <v>427</v>
      </c>
      <c r="G5273" s="75" t="s">
        <v>69</v>
      </c>
    </row>
    <row r="5274" spans="1:7">
      <c r="A5274" s="71">
        <v>2007</v>
      </c>
      <c r="B5274" s="71" t="s">
        <v>298</v>
      </c>
      <c r="C5274" t="s">
        <v>27</v>
      </c>
      <c r="D5274" s="71" t="s">
        <v>3</v>
      </c>
      <c r="E5274" s="70">
        <f>IF('Total Employment'!AI$44&lt;0,"N/A",'Total Employment'!AI$44)</f>
        <v>159058</v>
      </c>
      <c r="F5274" s="70" t="s">
        <v>427</v>
      </c>
      <c r="G5274" s="75" t="s">
        <v>69</v>
      </c>
    </row>
    <row r="5275" spans="1:7">
      <c r="A5275" s="71">
        <v>2007</v>
      </c>
      <c r="B5275" s="71" t="s">
        <v>298</v>
      </c>
      <c r="C5275" t="s">
        <v>28</v>
      </c>
      <c r="D5275" s="71" t="s">
        <v>3</v>
      </c>
      <c r="E5275" s="70">
        <f>IF('Total Employment'!AI$51&lt;0,"N/A",'Total Employment'!AI$51)</f>
        <v>1975</v>
      </c>
      <c r="F5275" s="70" t="s">
        <v>442</v>
      </c>
      <c r="G5275" s="73" t="s">
        <v>447</v>
      </c>
    </row>
    <row r="5276" spans="1:7">
      <c r="A5276" s="71">
        <v>2007</v>
      </c>
      <c r="B5276" s="71" t="s">
        <v>298</v>
      </c>
      <c r="C5276" t="s">
        <v>29</v>
      </c>
      <c r="D5276" s="71" t="s">
        <v>3</v>
      </c>
      <c r="E5276" s="70">
        <f>IF('Total Employment'!AI$50&lt;0,"N/A",'Total Employment'!AI$50)</f>
        <v>1765</v>
      </c>
      <c r="F5276" s="70" t="s">
        <v>442</v>
      </c>
      <c r="G5276" s="73" t="s">
        <v>447</v>
      </c>
    </row>
    <row r="5277" spans="1:7">
      <c r="A5277" s="71">
        <v>2007</v>
      </c>
      <c r="B5277" s="71" t="s">
        <v>298</v>
      </c>
      <c r="C5277" t="s">
        <v>30</v>
      </c>
      <c r="D5277" s="71" t="s">
        <v>3</v>
      </c>
      <c r="E5277" s="70">
        <f>IF('Total Employment'!AI$56&lt;0,"N/A",'Total Employment'!AI$56)</f>
        <v>721</v>
      </c>
      <c r="F5277" s="70" t="s">
        <v>442</v>
      </c>
      <c r="G5277" s="76" t="s">
        <v>448</v>
      </c>
    </row>
    <row r="5278" spans="1:7">
      <c r="A5278" s="71">
        <v>2007</v>
      </c>
      <c r="B5278" s="71" t="s">
        <v>298</v>
      </c>
      <c r="C5278" t="s">
        <v>31</v>
      </c>
      <c r="D5278" s="71" t="s">
        <v>3</v>
      </c>
      <c r="E5278" s="70">
        <f>IF('Total Employment'!AI$57&lt;0,"N/A",'Total Employment'!AI$57)</f>
        <v>4073</v>
      </c>
      <c r="F5278" s="70" t="s">
        <v>442</v>
      </c>
      <c r="G5278" s="76" t="s">
        <v>449</v>
      </c>
    </row>
    <row r="5279" spans="1:7">
      <c r="A5279" s="71">
        <v>2007</v>
      </c>
      <c r="B5279" s="71" t="s">
        <v>298</v>
      </c>
      <c r="C5279" t="s">
        <v>32</v>
      </c>
      <c r="D5279" s="71" t="s">
        <v>3</v>
      </c>
      <c r="E5279" s="70">
        <f>IF('Total Employment'!AI$58&lt;0,"N/A",'Total Employment'!AI$58)</f>
        <v>0</v>
      </c>
      <c r="F5279" s="70" t="s">
        <v>442</v>
      </c>
      <c r="G5279" s="76" t="s">
        <v>449</v>
      </c>
    </row>
    <row r="5280" spans="1:7">
      <c r="A5280" s="71">
        <v>2007</v>
      </c>
      <c r="B5280" s="71" t="s">
        <v>298</v>
      </c>
      <c r="C5280" t="s">
        <v>33</v>
      </c>
      <c r="D5280" s="71" t="s">
        <v>3</v>
      </c>
      <c r="E5280" s="70">
        <f>IF('Total Employment'!AI$59&lt;0,"N/A",'Total Employment'!AI$59)</f>
        <v>33756</v>
      </c>
      <c r="F5280" s="70" t="s">
        <v>442</v>
      </c>
      <c r="G5280" s="76" t="s">
        <v>33</v>
      </c>
    </row>
    <row r="5281" spans="1:7">
      <c r="A5281" s="71">
        <v>2007</v>
      </c>
      <c r="B5281" s="71" t="s">
        <v>298</v>
      </c>
      <c r="C5281" t="s">
        <v>34</v>
      </c>
      <c r="D5281" s="71" t="s">
        <v>3</v>
      </c>
      <c r="E5281" s="70">
        <f>IF('Total Employment'!AI$17&lt;0,"N/A",'Total Employment'!AI$17)</f>
        <v>2537829</v>
      </c>
      <c r="F5281" s="70" t="s">
        <v>422</v>
      </c>
      <c r="G5281" s="76" t="s">
        <v>422</v>
      </c>
    </row>
    <row r="5282" spans="1:7">
      <c r="A5282" s="71">
        <v>2007</v>
      </c>
      <c r="B5282" s="71" t="s">
        <v>298</v>
      </c>
      <c r="C5282" t="s">
        <v>35</v>
      </c>
      <c r="D5282" s="71" t="s">
        <v>3</v>
      </c>
      <c r="E5282" s="70">
        <f>IF('Total Employment'!AI$18&lt;0,"N/A",'Total Employment'!AI$18)</f>
        <v>63635</v>
      </c>
      <c r="F5282" s="70" t="s">
        <v>432</v>
      </c>
      <c r="G5282" s="75" t="s">
        <v>439</v>
      </c>
    </row>
    <row r="5283" spans="1:7">
      <c r="A5283" s="71">
        <v>2007</v>
      </c>
      <c r="B5283" s="71" t="s">
        <v>298</v>
      </c>
      <c r="C5283" t="s">
        <v>36</v>
      </c>
      <c r="D5283" s="71" t="s">
        <v>3</v>
      </c>
      <c r="E5283" s="70">
        <f>IF('Total Employment'!AI$19&lt;0,"N/A",'Total Employment'!AI$19)</f>
        <v>45622</v>
      </c>
      <c r="F5283" s="70" t="s">
        <v>432</v>
      </c>
      <c r="G5283" s="75" t="s">
        <v>439</v>
      </c>
    </row>
    <row r="5284" spans="1:7">
      <c r="A5284" s="71">
        <v>2007</v>
      </c>
      <c r="B5284" s="71" t="s">
        <v>298</v>
      </c>
      <c r="C5284" t="s">
        <v>37</v>
      </c>
      <c r="D5284" s="71" t="s">
        <v>3</v>
      </c>
      <c r="E5284" s="70">
        <f>IF('Total Employment'!AI$20&lt;0,"N/A",'Total Employment'!AI$20)</f>
        <v>18013</v>
      </c>
      <c r="F5284" s="70" t="s">
        <v>432</v>
      </c>
      <c r="G5284" s="75" t="s">
        <v>439</v>
      </c>
    </row>
    <row r="5285" spans="1:7">
      <c r="A5285" s="71">
        <v>2007</v>
      </c>
      <c r="B5285" s="71" t="s">
        <v>298</v>
      </c>
      <c r="C5285" t="s">
        <v>38</v>
      </c>
      <c r="D5285" s="71" t="s">
        <v>3</v>
      </c>
      <c r="E5285" s="70">
        <f>IF('Total Employment'!AI$28&lt;0,"N/A",'Total Employment'!AI$28)</f>
        <v>2374857</v>
      </c>
      <c r="F5285" s="70" t="s">
        <v>432</v>
      </c>
      <c r="G5285" s="75" t="s">
        <v>440</v>
      </c>
    </row>
    <row r="5286" spans="1:7">
      <c r="A5286" s="71">
        <v>2007</v>
      </c>
      <c r="B5286" s="71" t="s">
        <v>298</v>
      </c>
      <c r="C5286" t="s">
        <v>39</v>
      </c>
      <c r="D5286" s="71" t="s">
        <v>3</v>
      </c>
      <c r="E5286" s="70">
        <f>IF('Total Employment'!AI$29&lt;0,"N/A",'Total Employment'!AI$29)</f>
        <v>768016</v>
      </c>
      <c r="F5286" s="70" t="s">
        <v>432</v>
      </c>
      <c r="G5286" s="75" t="s">
        <v>440</v>
      </c>
    </row>
    <row r="5287" spans="1:7">
      <c r="A5287" s="71">
        <v>2007</v>
      </c>
      <c r="B5287" s="71" t="s">
        <v>298</v>
      </c>
      <c r="C5287" t="s">
        <v>40</v>
      </c>
      <c r="D5287" s="71" t="s">
        <v>3</v>
      </c>
      <c r="E5287" s="70">
        <f>IF('Total Employment'!AI$30&lt;0,"N/A",'Total Employment'!AI$30)</f>
        <v>1606841</v>
      </c>
      <c r="F5287" s="70" t="s">
        <v>432</v>
      </c>
      <c r="G5287" s="75" t="s">
        <v>440</v>
      </c>
    </row>
    <row r="5288" spans="1:7">
      <c r="A5288" s="71">
        <v>2007</v>
      </c>
      <c r="B5288" s="71" t="s">
        <v>298</v>
      </c>
      <c r="C5288" t="s">
        <v>208</v>
      </c>
      <c r="D5288" s="71" t="s">
        <v>3</v>
      </c>
      <c r="E5288" s="70">
        <f>IF('Total Employment'!AI$31&lt;0,"N/A",'Total Employment'!AI$31)</f>
        <v>99337</v>
      </c>
      <c r="F5288" s="70" t="s">
        <v>432</v>
      </c>
      <c r="G5288" s="75" t="s">
        <v>441</v>
      </c>
    </row>
    <row r="5289" spans="1:7">
      <c r="A5289" s="71">
        <v>2007</v>
      </c>
      <c r="B5289" s="71" t="s">
        <v>298</v>
      </c>
      <c r="C5289" t="s">
        <v>42</v>
      </c>
      <c r="D5289" s="71" t="s">
        <v>3</v>
      </c>
      <c r="E5289" s="70">
        <f>IF('Total Employment'!AI$43&lt;0,"N/A",'Total Employment'!AI$43)</f>
        <v>778</v>
      </c>
      <c r="F5289" s="70" t="s">
        <v>432</v>
      </c>
      <c r="G5289" s="75" t="s">
        <v>237</v>
      </c>
    </row>
    <row r="5290" spans="1:7">
      <c r="A5290" s="71">
        <v>2007</v>
      </c>
      <c r="B5290" s="71" t="s">
        <v>298</v>
      </c>
      <c r="C5290" t="s">
        <v>43</v>
      </c>
      <c r="D5290" s="71" t="s">
        <v>3</v>
      </c>
      <c r="E5290" s="70">
        <f>IF('Total Employment'!AI$12&lt;0,"N/A",'Total Employment'!AI$12)</f>
        <v>0</v>
      </c>
      <c r="F5290" s="70" t="s">
        <v>432</v>
      </c>
      <c r="G5290" s="75" t="s">
        <v>438</v>
      </c>
    </row>
    <row r="5291" spans="1:7">
      <c r="A5291" s="71">
        <v>2007</v>
      </c>
      <c r="B5291" s="71" t="s">
        <v>298</v>
      </c>
      <c r="C5291" t="s">
        <v>44</v>
      </c>
      <c r="D5291" s="71" t="s">
        <v>3</v>
      </c>
      <c r="E5291" s="70">
        <f>IF('Total Employment'!AI$14&lt;0,"N/A",'Total Employment'!AI$14)</f>
        <v>0</v>
      </c>
      <c r="F5291" s="70" t="s">
        <v>442</v>
      </c>
      <c r="G5291" s="75" t="s">
        <v>71</v>
      </c>
    </row>
    <row r="5292" spans="1:7">
      <c r="A5292" s="71">
        <v>2007</v>
      </c>
      <c r="B5292" s="71" t="s">
        <v>298</v>
      </c>
      <c r="C5292" t="s">
        <v>45</v>
      </c>
      <c r="D5292" s="71" t="s">
        <v>3</v>
      </c>
      <c r="E5292" s="70">
        <f>IF('Total Employment'!AI$54&lt;0,"N/A",'Total Employment'!AI$54)</f>
        <v>9166</v>
      </c>
      <c r="F5292" s="70" t="s">
        <v>422</v>
      </c>
      <c r="G5292" s="75" t="s">
        <v>422</v>
      </c>
    </row>
    <row r="5293" spans="1:7">
      <c r="A5293" s="71">
        <v>2007</v>
      </c>
      <c r="B5293" s="71" t="s">
        <v>298</v>
      </c>
      <c r="C5293" t="s">
        <v>46</v>
      </c>
      <c r="D5293" s="71" t="s">
        <v>3</v>
      </c>
      <c r="E5293" s="70">
        <f>IF('Total Employment'!AI$53&lt;0,"N/A",'Total Employment'!AI$53)</f>
        <v>205635</v>
      </c>
      <c r="F5293" s="70" t="s">
        <v>425</v>
      </c>
      <c r="G5293" s="75" t="s">
        <v>426</v>
      </c>
    </row>
    <row r="5294" spans="1:7">
      <c r="A5294" s="71">
        <v>2008</v>
      </c>
      <c r="B5294" s="71" t="s">
        <v>298</v>
      </c>
      <c r="C5294" t="s">
        <v>5</v>
      </c>
      <c r="D5294" s="71" t="s">
        <v>3</v>
      </c>
      <c r="E5294" s="70">
        <f>IF('Total Employment'!AD$11&lt;0,"N/A",'Total Employment'!AD$11)</f>
        <v>5269579</v>
      </c>
      <c r="F5294" s="70"/>
    </row>
    <row r="5295" spans="1:7">
      <c r="A5295" s="71">
        <v>2008</v>
      </c>
      <c r="B5295" s="71" t="s">
        <v>298</v>
      </c>
      <c r="C5295" t="s">
        <v>6</v>
      </c>
      <c r="D5295" s="71" t="s">
        <v>3</v>
      </c>
      <c r="E5295" s="70">
        <f>IF('Total Employment'!AD$33&lt;0,"N/A",'Total Employment'!AD$33)</f>
        <v>176610</v>
      </c>
      <c r="F5295" s="70" t="s">
        <v>425</v>
      </c>
      <c r="G5295" s="75" t="s">
        <v>426</v>
      </c>
    </row>
    <row r="5296" spans="1:7">
      <c r="A5296" s="71">
        <v>2008</v>
      </c>
      <c r="B5296" s="71" t="s">
        <v>298</v>
      </c>
      <c r="C5296" t="s">
        <v>7</v>
      </c>
      <c r="D5296" s="71" t="s">
        <v>3</v>
      </c>
      <c r="E5296" s="70">
        <f>IF('Total Employment'!AD$37&lt;0,"N/A",'Total Employment'!AD$37)</f>
        <v>60837</v>
      </c>
      <c r="F5296" s="70" t="s">
        <v>425</v>
      </c>
      <c r="G5296" s="75" t="s">
        <v>426</v>
      </c>
    </row>
    <row r="5297" spans="1:7">
      <c r="A5297" s="71">
        <v>2008</v>
      </c>
      <c r="B5297" s="71" t="s">
        <v>298</v>
      </c>
      <c r="C5297" t="s">
        <v>8</v>
      </c>
      <c r="D5297" s="71" t="s">
        <v>3</v>
      </c>
      <c r="E5297" s="70">
        <f>IF('Total Employment'!AD$36&lt;0,"N/A",'Total Employment'!AD$36)</f>
        <v>180797</v>
      </c>
      <c r="F5297" s="70" t="s">
        <v>427</v>
      </c>
      <c r="G5297" s="75" t="s">
        <v>428</v>
      </c>
    </row>
    <row r="5298" spans="1:7">
      <c r="A5298" s="71">
        <v>2008</v>
      </c>
      <c r="B5298" s="71" t="s">
        <v>298</v>
      </c>
      <c r="C5298" t="s">
        <v>9</v>
      </c>
      <c r="D5298" s="71" t="s">
        <v>3</v>
      </c>
      <c r="E5298" s="70">
        <f>IF('Total Employment'!AD$13&lt;0,"N/A",'Total Employment'!AD$13)</f>
        <v>0</v>
      </c>
      <c r="F5298" s="70" t="s">
        <v>429</v>
      </c>
      <c r="G5298" s="75" t="s">
        <v>422</v>
      </c>
    </row>
    <row r="5299" spans="1:7">
      <c r="A5299" s="71">
        <v>2008</v>
      </c>
      <c r="B5299" s="71" t="s">
        <v>298</v>
      </c>
      <c r="C5299" t="s">
        <v>10</v>
      </c>
      <c r="D5299" s="71" t="s">
        <v>3</v>
      </c>
      <c r="E5299" s="70">
        <f>IF('Total Employment'!AD$46&lt;0,"N/A",'Total Employment'!AD$46)</f>
        <v>110040</v>
      </c>
      <c r="F5299" s="70" t="s">
        <v>427</v>
      </c>
      <c r="G5299" s="75" t="s">
        <v>428</v>
      </c>
    </row>
    <row r="5300" spans="1:7">
      <c r="A5300" s="71">
        <v>2008</v>
      </c>
      <c r="B5300" s="71" t="s">
        <v>298</v>
      </c>
      <c r="C5300" t="s">
        <v>11</v>
      </c>
      <c r="D5300" s="71" t="s">
        <v>3</v>
      </c>
      <c r="E5300" s="70">
        <f>IF('Total Employment'!AD$47&lt;0,"N/A",'Total Employment'!AD$47)</f>
        <v>67931</v>
      </c>
      <c r="F5300" s="70" t="s">
        <v>427</v>
      </c>
      <c r="G5300" s="75" t="s">
        <v>428</v>
      </c>
    </row>
    <row r="5301" spans="1:7">
      <c r="A5301" s="71">
        <v>2008</v>
      </c>
      <c r="B5301" s="71" t="s">
        <v>298</v>
      </c>
      <c r="C5301" t="s">
        <v>13</v>
      </c>
      <c r="D5301" s="71" t="s">
        <v>3</v>
      </c>
      <c r="E5301" s="70">
        <f>IF(E5300="N/A","N/A",E5299-E5300)</f>
        <v>42109</v>
      </c>
      <c r="F5301" s="70" t="s">
        <v>427</v>
      </c>
      <c r="G5301" s="75" t="s">
        <v>428</v>
      </c>
    </row>
    <row r="5302" spans="1:7">
      <c r="A5302" s="71">
        <v>2008</v>
      </c>
      <c r="B5302" s="71" t="s">
        <v>298</v>
      </c>
      <c r="C5302" t="s">
        <v>14</v>
      </c>
      <c r="D5302" s="71" t="s">
        <v>3</v>
      </c>
      <c r="E5302" s="70">
        <f>IF('Total Employment'!AD$34&lt;0,"N/A",'Total Employment'!AD$34)</f>
        <v>0</v>
      </c>
      <c r="F5302" s="70" t="s">
        <v>427</v>
      </c>
      <c r="G5302" s="75" t="s">
        <v>444</v>
      </c>
    </row>
    <row r="5303" spans="1:7">
      <c r="A5303" s="71">
        <v>2008</v>
      </c>
      <c r="B5303" s="71" t="s">
        <v>298</v>
      </c>
      <c r="C5303" t="s">
        <v>15</v>
      </c>
      <c r="D5303" s="71" t="s">
        <v>3</v>
      </c>
      <c r="E5303" s="70">
        <f>IF('Total Employment'!AD$35&lt;0,"N/A",'Total Employment'!AD$35)</f>
        <v>0</v>
      </c>
      <c r="F5303" s="70" t="s">
        <v>427</v>
      </c>
      <c r="G5303" s="75" t="s">
        <v>444</v>
      </c>
    </row>
    <row r="5304" spans="1:7">
      <c r="A5304" s="71">
        <v>2008</v>
      </c>
      <c r="B5304" s="71" t="s">
        <v>298</v>
      </c>
      <c r="C5304" t="s">
        <v>16</v>
      </c>
      <c r="D5304" s="71" t="s">
        <v>3</v>
      </c>
      <c r="E5304" s="70">
        <f>IF(E5303="N/A","N/A",E5302-E5303)</f>
        <v>0</v>
      </c>
      <c r="F5304" s="70" t="s">
        <v>427</v>
      </c>
      <c r="G5304" s="75" t="s">
        <v>444</v>
      </c>
    </row>
    <row r="5305" spans="1:7">
      <c r="A5305" s="71">
        <v>2008</v>
      </c>
      <c r="B5305" s="71" t="s">
        <v>298</v>
      </c>
      <c r="C5305" t="s">
        <v>17</v>
      </c>
      <c r="D5305" s="71" t="s">
        <v>3</v>
      </c>
      <c r="E5305" s="70">
        <f>IF('Total Employment'!AD$16&lt;0,"N/A",'Total Employment'!AD$16)</f>
        <v>485759</v>
      </c>
      <c r="F5305" s="70" t="s">
        <v>427</v>
      </c>
      <c r="G5305" s="75" t="s">
        <v>428</v>
      </c>
    </row>
    <row r="5306" spans="1:7">
      <c r="A5306" s="71">
        <v>2008</v>
      </c>
      <c r="B5306" s="71" t="s">
        <v>298</v>
      </c>
      <c r="C5306" t="s">
        <v>18</v>
      </c>
      <c r="D5306" s="71" t="s">
        <v>3</v>
      </c>
      <c r="E5306" s="70">
        <f>IF('Total Employment'!AD$41&lt;0,"N/A",'Total Employment'!AD$41)</f>
        <v>241936</v>
      </c>
      <c r="F5306" s="70" t="s">
        <v>432</v>
      </c>
      <c r="G5306" s="75" t="s">
        <v>430</v>
      </c>
    </row>
    <row r="5307" spans="1:7">
      <c r="A5307" s="71">
        <v>2008</v>
      </c>
      <c r="B5307" s="71" t="s">
        <v>298</v>
      </c>
      <c r="C5307" t="s">
        <v>19</v>
      </c>
      <c r="D5307" s="71" t="s">
        <v>3</v>
      </c>
      <c r="E5307" s="70">
        <f>IF('Total Employment'!AD$15&lt;0,"N/A",'Total Employment'!AD$15)</f>
        <v>3178</v>
      </c>
      <c r="F5307" s="70" t="s">
        <v>442</v>
      </c>
      <c r="G5307" s="75" t="s">
        <v>62</v>
      </c>
    </row>
    <row r="5308" spans="1:7">
      <c r="A5308" s="71">
        <v>2008</v>
      </c>
      <c r="B5308" s="71" t="s">
        <v>298</v>
      </c>
      <c r="C5308" t="s">
        <v>20</v>
      </c>
      <c r="D5308" s="71" t="s">
        <v>3</v>
      </c>
      <c r="E5308" s="70">
        <f>IF('Total Employment'!AD$52&lt;0,"N/A",'Total Employment'!AD$52)</f>
        <v>5265</v>
      </c>
      <c r="F5308" s="70" t="s">
        <v>442</v>
      </c>
      <c r="G5308" s="75" t="s">
        <v>445</v>
      </c>
    </row>
    <row r="5309" spans="1:7">
      <c r="A5309" s="71">
        <v>2008</v>
      </c>
      <c r="B5309" s="71" t="s">
        <v>298</v>
      </c>
      <c r="C5309" t="s">
        <v>21</v>
      </c>
      <c r="D5309" s="71" t="s">
        <v>3</v>
      </c>
      <c r="E5309" s="70">
        <f>IF('Total Employment'!AD$48&lt;0,"N/A",'Total Employment'!AD$48)</f>
        <v>247510</v>
      </c>
      <c r="F5309" s="70" t="s">
        <v>434</v>
      </c>
      <c r="G5309" s="75" t="s">
        <v>422</v>
      </c>
    </row>
    <row r="5310" spans="1:7">
      <c r="A5310" s="71">
        <v>2008</v>
      </c>
      <c r="B5310" s="71" t="s">
        <v>298</v>
      </c>
      <c r="C5310" t="s">
        <v>421</v>
      </c>
      <c r="D5310" s="71" t="s">
        <v>3</v>
      </c>
      <c r="E5310" s="70">
        <f>IF('Total Employment'!AD$38&lt;0,"N/A",'Total Employment'!AD$38)</f>
        <v>633464</v>
      </c>
      <c r="F5310" s="70" t="s">
        <v>427</v>
      </c>
      <c r="G5310" s="75" t="s">
        <v>433</v>
      </c>
    </row>
    <row r="5311" spans="1:7">
      <c r="A5311" s="71">
        <v>2008</v>
      </c>
      <c r="B5311" s="71" t="s">
        <v>298</v>
      </c>
      <c r="C5311" t="s">
        <v>22</v>
      </c>
      <c r="D5311" s="71" t="s">
        <v>3</v>
      </c>
      <c r="E5311" s="70">
        <f>IF('Total Employment'!AD$39&lt;0,"N/A",'Total Employment'!AD$39)</f>
        <v>192212</v>
      </c>
      <c r="F5311" s="70" t="s">
        <v>427</v>
      </c>
      <c r="G5311" s="75" t="s">
        <v>433</v>
      </c>
    </row>
    <row r="5312" spans="1:7">
      <c r="A5312" s="71">
        <v>2008</v>
      </c>
      <c r="B5312" s="71" t="s">
        <v>298</v>
      </c>
      <c r="C5312" t="s">
        <v>23</v>
      </c>
      <c r="D5312" s="71" t="s">
        <v>3</v>
      </c>
      <c r="E5312" s="70">
        <f>IF('Total Employment'!AD$40&lt;0,"N/A",'Total Employment'!AD$40)</f>
        <v>441252</v>
      </c>
      <c r="F5312" s="70" t="s">
        <v>442</v>
      </c>
      <c r="G5312" s="75" t="s">
        <v>23</v>
      </c>
    </row>
    <row r="5313" spans="1:7">
      <c r="A5313" s="71">
        <v>2008</v>
      </c>
      <c r="B5313" s="71" t="s">
        <v>298</v>
      </c>
      <c r="C5313" t="s">
        <v>24</v>
      </c>
      <c r="D5313" s="71" t="s">
        <v>3</v>
      </c>
      <c r="E5313" s="70">
        <f>IF('Total Employment'!AD$32&lt;0,"N/A",'Total Employment'!AD$32)</f>
        <v>80777</v>
      </c>
      <c r="F5313" s="70" t="s">
        <v>446</v>
      </c>
      <c r="G5313" s="75" t="s">
        <v>422</v>
      </c>
    </row>
    <row r="5314" spans="1:7">
      <c r="A5314" s="71">
        <v>2008</v>
      </c>
      <c r="B5314" s="71" t="s">
        <v>298</v>
      </c>
      <c r="C5314" t="s">
        <v>25</v>
      </c>
      <c r="D5314" s="71" t="s">
        <v>3</v>
      </c>
      <c r="E5314" s="70">
        <f>IF('Total Employment'!AD$42&lt;0,"N/A",'Total Employment'!AD$42)</f>
        <v>0</v>
      </c>
      <c r="F5314" s="70" t="s">
        <v>434</v>
      </c>
      <c r="G5314" s="75" t="s">
        <v>437</v>
      </c>
    </row>
    <row r="5315" spans="1:7">
      <c r="A5315" s="71">
        <v>2008</v>
      </c>
      <c r="B5315" s="71" t="s">
        <v>298</v>
      </c>
      <c r="C5315" t="s">
        <v>26</v>
      </c>
      <c r="D5315" s="71" t="s">
        <v>3</v>
      </c>
      <c r="E5315" s="70">
        <f>IF('Total Employment'!AD$45&lt;0,"N/A",'Total Employment'!AD$45)</f>
        <v>40420</v>
      </c>
      <c r="F5315" s="70" t="s">
        <v>427</v>
      </c>
      <c r="G5315" s="75" t="s">
        <v>69</v>
      </c>
    </row>
    <row r="5316" spans="1:7">
      <c r="A5316" s="71">
        <v>2008</v>
      </c>
      <c r="B5316" s="71" t="s">
        <v>298</v>
      </c>
      <c r="C5316" t="s">
        <v>27</v>
      </c>
      <c r="D5316" s="71" t="s">
        <v>3</v>
      </c>
      <c r="E5316" s="70">
        <f>IF('Total Employment'!AD$44&lt;0,"N/A",'Total Employment'!AD$44)</f>
        <v>159476</v>
      </c>
      <c r="F5316" s="70" t="s">
        <v>427</v>
      </c>
      <c r="G5316" s="75" t="s">
        <v>69</v>
      </c>
    </row>
    <row r="5317" spans="1:7">
      <c r="A5317" s="71">
        <v>2008</v>
      </c>
      <c r="B5317" s="71" t="s">
        <v>298</v>
      </c>
      <c r="C5317" t="s">
        <v>28</v>
      </c>
      <c r="D5317" s="71" t="s">
        <v>3</v>
      </c>
      <c r="E5317" s="70">
        <f>IF('Total Employment'!AD$51&lt;0,"N/A",'Total Employment'!AD$51)</f>
        <v>1971</v>
      </c>
      <c r="F5317" s="70" t="s">
        <v>442</v>
      </c>
      <c r="G5317" s="73" t="s">
        <v>447</v>
      </c>
    </row>
    <row r="5318" spans="1:7">
      <c r="A5318" s="71">
        <v>2008</v>
      </c>
      <c r="B5318" s="71" t="s">
        <v>298</v>
      </c>
      <c r="C5318" t="s">
        <v>29</v>
      </c>
      <c r="D5318" s="71" t="s">
        <v>3</v>
      </c>
      <c r="E5318" s="70">
        <f>IF('Total Employment'!AD$50&lt;0,"N/A",'Total Employment'!AD$50)</f>
        <v>1803</v>
      </c>
      <c r="F5318" s="70" t="s">
        <v>442</v>
      </c>
      <c r="G5318" s="73" t="s">
        <v>447</v>
      </c>
    </row>
    <row r="5319" spans="1:7">
      <c r="A5319" s="71">
        <v>2008</v>
      </c>
      <c r="B5319" s="71" t="s">
        <v>298</v>
      </c>
      <c r="C5319" t="s">
        <v>30</v>
      </c>
      <c r="D5319" s="71" t="s">
        <v>3</v>
      </c>
      <c r="E5319" s="70">
        <f>IF('Total Employment'!AD$56&lt;0,"N/A",'Total Employment'!AD$56)</f>
        <v>778</v>
      </c>
      <c r="F5319" s="70" t="s">
        <v>442</v>
      </c>
      <c r="G5319" s="76" t="s">
        <v>448</v>
      </c>
    </row>
    <row r="5320" spans="1:7">
      <c r="A5320" s="71">
        <v>2008</v>
      </c>
      <c r="B5320" s="71" t="s">
        <v>298</v>
      </c>
      <c r="C5320" t="s">
        <v>31</v>
      </c>
      <c r="D5320" s="71" t="s">
        <v>3</v>
      </c>
      <c r="E5320" s="70">
        <f>IF('Total Employment'!AD$57&lt;0,"N/A",'Total Employment'!AD$57)</f>
        <v>4123</v>
      </c>
      <c r="F5320" s="70" t="s">
        <v>442</v>
      </c>
      <c r="G5320" s="76" t="s">
        <v>449</v>
      </c>
    </row>
    <row r="5321" spans="1:7">
      <c r="A5321" s="71">
        <v>2008</v>
      </c>
      <c r="B5321" s="71" t="s">
        <v>298</v>
      </c>
      <c r="C5321" t="s">
        <v>32</v>
      </c>
      <c r="D5321" s="71" t="s">
        <v>3</v>
      </c>
      <c r="E5321" s="70">
        <f>IF('Total Employment'!AD$58&lt;0,"N/A",'Total Employment'!AD$58)</f>
        <v>0</v>
      </c>
      <c r="F5321" s="70" t="s">
        <v>442</v>
      </c>
      <c r="G5321" s="76" t="s">
        <v>449</v>
      </c>
    </row>
    <row r="5322" spans="1:7">
      <c r="A5322" s="71">
        <v>2008</v>
      </c>
      <c r="B5322" s="71" t="s">
        <v>298</v>
      </c>
      <c r="C5322" t="s">
        <v>33</v>
      </c>
      <c r="D5322" s="71" t="s">
        <v>3</v>
      </c>
      <c r="E5322" s="70">
        <f>IF('Total Employment'!AD$59&lt;0,"N/A",'Total Employment'!AD$59)</f>
        <v>32778</v>
      </c>
      <c r="F5322" s="70" t="s">
        <v>442</v>
      </c>
      <c r="G5322" s="76" t="s">
        <v>33</v>
      </c>
    </row>
    <row r="5323" spans="1:7">
      <c r="A5323" s="71">
        <v>2008</v>
      </c>
      <c r="B5323" s="71" t="s">
        <v>298</v>
      </c>
      <c r="C5323" t="s">
        <v>34</v>
      </c>
      <c r="D5323" s="71" t="s">
        <v>3</v>
      </c>
      <c r="E5323" s="70">
        <f>IF('Total Employment'!AD$17&lt;0,"N/A",'Total Employment'!AD$17)</f>
        <v>2592506</v>
      </c>
      <c r="F5323" s="70" t="s">
        <v>422</v>
      </c>
      <c r="G5323" s="76" t="s">
        <v>422</v>
      </c>
    </row>
    <row r="5324" spans="1:7">
      <c r="A5324" s="71">
        <v>2008</v>
      </c>
      <c r="B5324" s="71" t="s">
        <v>298</v>
      </c>
      <c r="C5324" t="s">
        <v>35</v>
      </c>
      <c r="D5324" s="71" t="s">
        <v>3</v>
      </c>
      <c r="E5324" s="70">
        <f>IF('Total Employment'!AD$18&lt;0,"N/A",'Total Employment'!AD$18)</f>
        <v>65425</v>
      </c>
      <c r="F5324" s="70" t="s">
        <v>432</v>
      </c>
      <c r="G5324" s="75" t="s">
        <v>439</v>
      </c>
    </row>
    <row r="5325" spans="1:7">
      <c r="A5325" s="71">
        <v>2008</v>
      </c>
      <c r="B5325" s="71" t="s">
        <v>298</v>
      </c>
      <c r="C5325" t="s">
        <v>36</v>
      </c>
      <c r="D5325" s="71" t="s">
        <v>3</v>
      </c>
      <c r="E5325" s="70">
        <f>IF('Total Employment'!AD$19&lt;0,"N/A",'Total Employment'!AD$19)</f>
        <v>45978</v>
      </c>
      <c r="F5325" s="70" t="s">
        <v>432</v>
      </c>
      <c r="G5325" s="75" t="s">
        <v>439</v>
      </c>
    </row>
    <row r="5326" spans="1:7">
      <c r="A5326" s="71">
        <v>2008</v>
      </c>
      <c r="B5326" s="71" t="s">
        <v>298</v>
      </c>
      <c r="C5326" t="s">
        <v>37</v>
      </c>
      <c r="D5326" s="71" t="s">
        <v>3</v>
      </c>
      <c r="E5326" s="70">
        <f>IF('Total Employment'!AD$20&lt;0,"N/A",'Total Employment'!AD$20)</f>
        <v>19447</v>
      </c>
      <c r="F5326" s="70" t="s">
        <v>432</v>
      </c>
      <c r="G5326" s="75" t="s">
        <v>439</v>
      </c>
    </row>
    <row r="5327" spans="1:7">
      <c r="A5327" s="71">
        <v>2008</v>
      </c>
      <c r="B5327" s="71" t="s">
        <v>298</v>
      </c>
      <c r="C5327" t="s">
        <v>38</v>
      </c>
      <c r="D5327" s="71" t="s">
        <v>3</v>
      </c>
      <c r="E5327" s="70">
        <f>IF('Total Employment'!AD$28&lt;0,"N/A",'Total Employment'!AD$28)</f>
        <v>2425926</v>
      </c>
      <c r="F5327" s="70" t="s">
        <v>432</v>
      </c>
      <c r="G5327" s="75" t="s">
        <v>440</v>
      </c>
    </row>
    <row r="5328" spans="1:7">
      <c r="A5328" s="71">
        <v>2008</v>
      </c>
      <c r="B5328" s="71" t="s">
        <v>298</v>
      </c>
      <c r="C5328" t="s">
        <v>39</v>
      </c>
      <c r="D5328" s="71" t="s">
        <v>3</v>
      </c>
      <c r="E5328" s="70">
        <f>IF('Total Employment'!AD$29&lt;0,"N/A",'Total Employment'!AD$29)</f>
        <v>787001</v>
      </c>
      <c r="F5328" s="70" t="s">
        <v>432</v>
      </c>
      <c r="G5328" s="75" t="s">
        <v>440</v>
      </c>
    </row>
    <row r="5329" spans="1:7">
      <c r="A5329" s="71">
        <v>2008</v>
      </c>
      <c r="B5329" s="71" t="s">
        <v>298</v>
      </c>
      <c r="C5329" t="s">
        <v>40</v>
      </c>
      <c r="D5329" s="71" t="s">
        <v>3</v>
      </c>
      <c r="E5329" s="70">
        <f>IF('Total Employment'!AD$30&lt;0,"N/A",'Total Employment'!AD$30)</f>
        <v>1638925</v>
      </c>
      <c r="F5329" s="70" t="s">
        <v>432</v>
      </c>
      <c r="G5329" s="75" t="s">
        <v>440</v>
      </c>
    </row>
    <row r="5330" spans="1:7">
      <c r="A5330" s="71">
        <v>2008</v>
      </c>
      <c r="B5330" s="71" t="s">
        <v>298</v>
      </c>
      <c r="C5330" t="s">
        <v>208</v>
      </c>
      <c r="D5330" s="71" t="s">
        <v>3</v>
      </c>
      <c r="E5330" s="70">
        <f>IF('Total Employment'!AD$31&lt;0,"N/A",'Total Employment'!AD$31)</f>
        <v>101155</v>
      </c>
      <c r="F5330" s="70" t="s">
        <v>432</v>
      </c>
      <c r="G5330" s="75" t="s">
        <v>441</v>
      </c>
    </row>
    <row r="5331" spans="1:7">
      <c r="A5331" s="71">
        <v>2008</v>
      </c>
      <c r="B5331" s="71" t="s">
        <v>298</v>
      </c>
      <c r="C5331" t="s">
        <v>42</v>
      </c>
      <c r="D5331" s="71" t="s">
        <v>3</v>
      </c>
      <c r="E5331" s="70">
        <f>IF('Total Employment'!AD$43&lt;0,"N/A",'Total Employment'!AD$43)</f>
        <v>778</v>
      </c>
      <c r="F5331" s="70" t="s">
        <v>432</v>
      </c>
      <c r="G5331" s="75" t="s">
        <v>237</v>
      </c>
    </row>
    <row r="5332" spans="1:7">
      <c r="A5332" s="71">
        <v>2008</v>
      </c>
      <c r="B5332" s="71" t="s">
        <v>298</v>
      </c>
      <c r="C5332" t="s">
        <v>43</v>
      </c>
      <c r="D5332" s="71" t="s">
        <v>3</v>
      </c>
      <c r="E5332" s="70">
        <f>IF('Total Employment'!AD$12&lt;0,"N/A",'Total Employment'!AD$12)</f>
        <v>0</v>
      </c>
      <c r="F5332" s="70" t="s">
        <v>432</v>
      </c>
      <c r="G5332" s="75" t="s">
        <v>438</v>
      </c>
    </row>
    <row r="5333" spans="1:7">
      <c r="A5333" s="71">
        <v>2008</v>
      </c>
      <c r="B5333" s="71" t="s">
        <v>298</v>
      </c>
      <c r="C5333" t="s">
        <v>44</v>
      </c>
      <c r="D5333" s="71" t="s">
        <v>3</v>
      </c>
      <c r="E5333" s="70">
        <f>IF('Total Employment'!AD$14&lt;0,"N/A",'Total Employment'!AD$14)</f>
        <v>0</v>
      </c>
      <c r="F5333" s="70" t="s">
        <v>442</v>
      </c>
      <c r="G5333" s="75" t="s">
        <v>71</v>
      </c>
    </row>
    <row r="5334" spans="1:7">
      <c r="A5334" s="71">
        <v>2008</v>
      </c>
      <c r="B5334" s="71" t="s">
        <v>298</v>
      </c>
      <c r="C5334" t="s">
        <v>45</v>
      </c>
      <c r="D5334" s="71" t="s">
        <v>3</v>
      </c>
      <c r="E5334" s="70">
        <f>IF('Total Employment'!AD$54&lt;0,"N/A",'Total Employment'!AD$54)</f>
        <v>9423</v>
      </c>
      <c r="F5334" s="70" t="s">
        <v>422</v>
      </c>
      <c r="G5334" s="75" t="s">
        <v>422</v>
      </c>
    </row>
    <row r="5335" spans="1:7">
      <c r="A5335" s="71">
        <v>2008</v>
      </c>
      <c r="B5335" s="71" t="s">
        <v>298</v>
      </c>
      <c r="C5335" t="s">
        <v>46</v>
      </c>
      <c r="D5335" s="71" t="s">
        <v>3</v>
      </c>
      <c r="E5335" s="70">
        <f>IF('Total Employment'!AD$53&lt;0,"N/A",'Total Employment'!AD$53)</f>
        <v>199350</v>
      </c>
      <c r="F5335" s="70" t="s">
        <v>425</v>
      </c>
      <c r="G5335" s="75" t="s">
        <v>426</v>
      </c>
    </row>
    <row r="5336" spans="1:7">
      <c r="A5336" s="71">
        <v>2009</v>
      </c>
      <c r="B5336" s="71" t="s">
        <v>298</v>
      </c>
      <c r="C5336" t="s">
        <v>5</v>
      </c>
      <c r="D5336" s="71" t="s">
        <v>3</v>
      </c>
      <c r="E5336" s="70">
        <f>IF('Total Employment'!Y$11&lt;0,"N/A",'Total Employment'!Y$11)</f>
        <v>5345775</v>
      </c>
      <c r="F5336" s="70"/>
    </row>
    <row r="5337" spans="1:7">
      <c r="A5337" s="71">
        <v>2009</v>
      </c>
      <c r="B5337" s="71" t="s">
        <v>298</v>
      </c>
      <c r="C5337" t="s">
        <v>6</v>
      </c>
      <c r="D5337" s="71" t="s">
        <v>3</v>
      </c>
      <c r="E5337" s="70">
        <f>IF('Total Employment'!Y$33&lt;0,"N/A",'Total Employment'!Y$33)</f>
        <v>174531</v>
      </c>
      <c r="F5337" s="70" t="s">
        <v>425</v>
      </c>
      <c r="G5337" s="75" t="s">
        <v>426</v>
      </c>
    </row>
    <row r="5338" spans="1:7">
      <c r="A5338" s="71">
        <v>2009</v>
      </c>
      <c r="B5338" s="71" t="s">
        <v>298</v>
      </c>
      <c r="C5338" t="s">
        <v>7</v>
      </c>
      <c r="D5338" s="71" t="s">
        <v>3</v>
      </c>
      <c r="E5338" s="70">
        <f>IF('Total Employment'!Y$37&lt;0,"N/A",'Total Employment'!Y$37)</f>
        <v>62082</v>
      </c>
      <c r="F5338" s="70" t="s">
        <v>425</v>
      </c>
      <c r="G5338" s="75" t="s">
        <v>426</v>
      </c>
    </row>
    <row r="5339" spans="1:7">
      <c r="A5339" s="71">
        <v>2009</v>
      </c>
      <c r="B5339" s="71" t="s">
        <v>298</v>
      </c>
      <c r="C5339" t="s">
        <v>8</v>
      </c>
      <c r="D5339" s="71" t="s">
        <v>3</v>
      </c>
      <c r="E5339" s="70">
        <f>IF('Total Employment'!Y$36&lt;0,"N/A",'Total Employment'!Y$36)</f>
        <v>183107</v>
      </c>
      <c r="F5339" s="70" t="s">
        <v>427</v>
      </c>
      <c r="G5339" s="75" t="s">
        <v>428</v>
      </c>
    </row>
    <row r="5340" spans="1:7">
      <c r="A5340" s="71">
        <v>2009</v>
      </c>
      <c r="B5340" s="71" t="s">
        <v>298</v>
      </c>
      <c r="C5340" t="s">
        <v>9</v>
      </c>
      <c r="D5340" s="71" t="s">
        <v>3</v>
      </c>
      <c r="E5340" s="70">
        <f>IF('Total Employment'!Y$13&lt;0,"N/A",'Total Employment'!Y$13)</f>
        <v>0</v>
      </c>
      <c r="F5340" s="70" t="s">
        <v>429</v>
      </c>
      <c r="G5340" s="75" t="s">
        <v>422</v>
      </c>
    </row>
    <row r="5341" spans="1:7">
      <c r="A5341" s="71">
        <v>2009</v>
      </c>
      <c r="B5341" s="71" t="s">
        <v>298</v>
      </c>
      <c r="C5341" t="s">
        <v>10</v>
      </c>
      <c r="D5341" s="71" t="s">
        <v>3</v>
      </c>
      <c r="E5341" s="70">
        <f>IF('Total Employment'!Y$46&lt;0,"N/A",'Total Employment'!Y$46)</f>
        <v>107833</v>
      </c>
      <c r="F5341" s="70" t="s">
        <v>427</v>
      </c>
      <c r="G5341" s="75" t="s">
        <v>428</v>
      </c>
    </row>
    <row r="5342" spans="1:7">
      <c r="A5342" s="71">
        <v>2009</v>
      </c>
      <c r="B5342" s="71" t="s">
        <v>298</v>
      </c>
      <c r="C5342" t="s">
        <v>11</v>
      </c>
      <c r="D5342" s="71" t="s">
        <v>3</v>
      </c>
      <c r="E5342" s="70">
        <f>IF('Total Employment'!Y$47&lt;0,"N/A",'Total Employment'!Y$47)</f>
        <v>68014</v>
      </c>
      <c r="F5342" s="70" t="s">
        <v>427</v>
      </c>
      <c r="G5342" s="75" t="s">
        <v>428</v>
      </c>
    </row>
    <row r="5343" spans="1:7">
      <c r="A5343" s="71">
        <v>2009</v>
      </c>
      <c r="B5343" s="71" t="s">
        <v>298</v>
      </c>
      <c r="C5343" t="s">
        <v>13</v>
      </c>
      <c r="D5343" s="71" t="s">
        <v>3</v>
      </c>
      <c r="E5343" s="70">
        <f>IF(E5342="N/A","N/A",E5341-E5342)</f>
        <v>39819</v>
      </c>
      <c r="F5343" s="70" t="s">
        <v>427</v>
      </c>
      <c r="G5343" s="75" t="s">
        <v>428</v>
      </c>
    </row>
    <row r="5344" spans="1:7">
      <c r="A5344" s="71">
        <v>2009</v>
      </c>
      <c r="B5344" s="71" t="s">
        <v>298</v>
      </c>
      <c r="C5344" t="s">
        <v>14</v>
      </c>
      <c r="D5344" s="71" t="s">
        <v>3</v>
      </c>
      <c r="E5344" s="70">
        <f>IF('Total Employment'!Y$34&lt;0,"N/A",'Total Employment'!Y$34)</f>
        <v>0</v>
      </c>
      <c r="F5344" s="70" t="s">
        <v>427</v>
      </c>
      <c r="G5344" s="75" t="s">
        <v>444</v>
      </c>
    </row>
    <row r="5345" spans="1:7">
      <c r="A5345" s="71">
        <v>2009</v>
      </c>
      <c r="B5345" s="71" t="s">
        <v>298</v>
      </c>
      <c r="C5345" t="s">
        <v>15</v>
      </c>
      <c r="D5345" s="71" t="s">
        <v>3</v>
      </c>
      <c r="E5345" s="70">
        <f>IF('Total Employment'!Y$35&lt;0,"N/A",'Total Employment'!Y$35)</f>
        <v>0</v>
      </c>
      <c r="F5345" s="70" t="s">
        <v>427</v>
      </c>
      <c r="G5345" s="75" t="s">
        <v>444</v>
      </c>
    </row>
    <row r="5346" spans="1:7">
      <c r="A5346" s="71">
        <v>2009</v>
      </c>
      <c r="B5346" s="71" t="s">
        <v>298</v>
      </c>
      <c r="C5346" t="s">
        <v>16</v>
      </c>
      <c r="D5346" s="71" t="s">
        <v>3</v>
      </c>
      <c r="E5346" s="70">
        <f>IF(E5345="N/A","N/A",E5344-E5345)</f>
        <v>0</v>
      </c>
      <c r="F5346" s="70" t="s">
        <v>427</v>
      </c>
      <c r="G5346" s="75" t="s">
        <v>444</v>
      </c>
    </row>
    <row r="5347" spans="1:7">
      <c r="A5347" s="71">
        <v>2009</v>
      </c>
      <c r="B5347" s="71" t="s">
        <v>298</v>
      </c>
      <c r="C5347" t="s">
        <v>17</v>
      </c>
      <c r="D5347" s="71" t="s">
        <v>3</v>
      </c>
      <c r="E5347" s="70">
        <f>IF('Total Employment'!Y$16&lt;0,"N/A",'Total Employment'!Y$16)</f>
        <v>490035</v>
      </c>
      <c r="F5347" s="70" t="s">
        <v>427</v>
      </c>
      <c r="G5347" s="75" t="s">
        <v>428</v>
      </c>
    </row>
    <row r="5348" spans="1:7">
      <c r="A5348" s="71">
        <v>2009</v>
      </c>
      <c r="B5348" s="71" t="s">
        <v>298</v>
      </c>
      <c r="C5348" t="s">
        <v>18</v>
      </c>
      <c r="D5348" s="71" t="s">
        <v>3</v>
      </c>
      <c r="E5348" s="70">
        <f>IF('Total Employment'!Y$41&lt;0,"N/A",'Total Employment'!Y$41)</f>
        <v>243141</v>
      </c>
      <c r="F5348" s="70" t="s">
        <v>432</v>
      </c>
      <c r="G5348" s="75" t="s">
        <v>430</v>
      </c>
    </row>
    <row r="5349" spans="1:7">
      <c r="A5349" s="71">
        <v>2009</v>
      </c>
      <c r="B5349" s="71" t="s">
        <v>298</v>
      </c>
      <c r="C5349" t="s">
        <v>19</v>
      </c>
      <c r="D5349" s="71" t="s">
        <v>3</v>
      </c>
      <c r="E5349" s="70">
        <f>IF('Total Employment'!Y$15&lt;0,"N/A",'Total Employment'!Y$15)</f>
        <v>3157</v>
      </c>
      <c r="F5349" s="70" t="s">
        <v>442</v>
      </c>
      <c r="G5349" s="75" t="s">
        <v>62</v>
      </c>
    </row>
    <row r="5350" spans="1:7">
      <c r="A5350" s="71">
        <v>2009</v>
      </c>
      <c r="B5350" s="71" t="s">
        <v>298</v>
      </c>
      <c r="C5350" t="s">
        <v>20</v>
      </c>
      <c r="D5350" s="71" t="s">
        <v>3</v>
      </c>
      <c r="E5350" s="70">
        <f>IF('Total Employment'!Y$52&lt;0,"N/A",'Total Employment'!Y$52)</f>
        <v>5143</v>
      </c>
      <c r="F5350" s="70" t="s">
        <v>442</v>
      </c>
      <c r="G5350" s="75" t="s">
        <v>445</v>
      </c>
    </row>
    <row r="5351" spans="1:7">
      <c r="A5351" s="71">
        <v>2009</v>
      </c>
      <c r="B5351" s="71" t="s">
        <v>298</v>
      </c>
      <c r="C5351" t="s">
        <v>21</v>
      </c>
      <c r="D5351" s="71" t="s">
        <v>3</v>
      </c>
      <c r="E5351" s="70">
        <f>IF('Total Employment'!Y$48&lt;0,"N/A",'Total Employment'!Y$48)</f>
        <v>247997</v>
      </c>
      <c r="F5351" s="70" t="s">
        <v>434</v>
      </c>
      <c r="G5351" s="75" t="s">
        <v>422</v>
      </c>
    </row>
    <row r="5352" spans="1:7">
      <c r="A5352" s="71">
        <v>2009</v>
      </c>
      <c r="B5352" s="71" t="s">
        <v>298</v>
      </c>
      <c r="C5352" t="s">
        <v>421</v>
      </c>
      <c r="D5352" s="71" t="s">
        <v>3</v>
      </c>
      <c r="E5352" s="70">
        <f>IF('Total Employment'!Y$38&lt;0,"N/A",'Total Employment'!Y$38)</f>
        <v>1566970</v>
      </c>
      <c r="F5352" s="70" t="s">
        <v>427</v>
      </c>
      <c r="G5352" s="75" t="s">
        <v>433</v>
      </c>
    </row>
    <row r="5353" spans="1:7">
      <c r="A5353" s="71">
        <v>2009</v>
      </c>
      <c r="B5353" s="71" t="s">
        <v>298</v>
      </c>
      <c r="C5353" t="s">
        <v>22</v>
      </c>
      <c r="D5353" s="71" t="s">
        <v>3</v>
      </c>
      <c r="E5353" s="70">
        <f>IF('Total Employment'!Y$39&lt;0,"N/A",'Total Employment'!Y$39)</f>
        <v>191526</v>
      </c>
      <c r="F5353" s="70" t="s">
        <v>427</v>
      </c>
      <c r="G5353" s="75" t="s">
        <v>433</v>
      </c>
    </row>
    <row r="5354" spans="1:7">
      <c r="A5354" s="71">
        <v>2009</v>
      </c>
      <c r="B5354" s="71" t="s">
        <v>298</v>
      </c>
      <c r="C5354" t="s">
        <v>23</v>
      </c>
      <c r="D5354" s="71" t="s">
        <v>3</v>
      </c>
      <c r="E5354" s="70">
        <f>IF('Total Employment'!Y$40&lt;0,"N/A",'Total Employment'!Y$40)</f>
        <v>446613</v>
      </c>
      <c r="F5354" s="70" t="s">
        <v>442</v>
      </c>
      <c r="G5354" s="75" t="s">
        <v>23</v>
      </c>
    </row>
    <row r="5355" spans="1:7">
      <c r="A5355" s="71">
        <v>2009</v>
      </c>
      <c r="B5355" s="71" t="s">
        <v>298</v>
      </c>
      <c r="C5355" t="s">
        <v>24</v>
      </c>
      <c r="D5355" s="71" t="s">
        <v>3</v>
      </c>
      <c r="E5355" s="70">
        <f>IF('Total Employment'!Y$32&lt;0,"N/A",'Total Employment'!Y$32)</f>
        <v>84148</v>
      </c>
      <c r="F5355" s="70" t="s">
        <v>446</v>
      </c>
      <c r="G5355" s="75" t="s">
        <v>422</v>
      </c>
    </row>
    <row r="5356" spans="1:7">
      <c r="A5356" s="71">
        <v>2009</v>
      </c>
      <c r="B5356" s="71" t="s">
        <v>298</v>
      </c>
      <c r="C5356" t="s">
        <v>25</v>
      </c>
      <c r="D5356" s="71" t="s">
        <v>3</v>
      </c>
      <c r="E5356" s="70">
        <f>IF('Total Employment'!Y$42&lt;0,"N/A",'Total Employment'!Y$42)</f>
        <v>0</v>
      </c>
      <c r="F5356" s="70" t="s">
        <v>434</v>
      </c>
      <c r="G5356" s="75" t="s">
        <v>437</v>
      </c>
    </row>
    <row r="5357" spans="1:7">
      <c r="A5357" s="71">
        <v>2009</v>
      </c>
      <c r="B5357" s="71" t="s">
        <v>298</v>
      </c>
      <c r="C5357" t="s">
        <v>26</v>
      </c>
      <c r="D5357" s="71" t="s">
        <v>3</v>
      </c>
      <c r="E5357" s="70">
        <f>IF('Total Employment'!Y$45&lt;0,"N/A",'Total Employment'!Y$45)</f>
        <v>41421</v>
      </c>
      <c r="F5357" s="70" t="s">
        <v>427</v>
      </c>
      <c r="G5357" s="75" t="s">
        <v>69</v>
      </c>
    </row>
    <row r="5358" spans="1:7">
      <c r="A5358" s="71">
        <v>2009</v>
      </c>
      <c r="B5358" s="71" t="s">
        <v>298</v>
      </c>
      <c r="C5358" t="s">
        <v>27</v>
      </c>
      <c r="D5358" s="71" t="s">
        <v>3</v>
      </c>
      <c r="E5358" s="70">
        <f>IF('Total Employment'!Y$44&lt;0,"N/A",'Total Employment'!Y$44)</f>
        <v>160170</v>
      </c>
      <c r="F5358" s="70" t="s">
        <v>427</v>
      </c>
      <c r="G5358" s="75" t="s">
        <v>69</v>
      </c>
    </row>
    <row r="5359" spans="1:7">
      <c r="A5359" s="71">
        <v>2009</v>
      </c>
      <c r="B5359" s="71" t="s">
        <v>298</v>
      </c>
      <c r="C5359" t="s">
        <v>28</v>
      </c>
      <c r="D5359" s="71" t="s">
        <v>3</v>
      </c>
      <c r="E5359" s="70">
        <f>IF('Total Employment'!Y$51&lt;0,"N/A",'Total Employment'!Y$51)</f>
        <v>2031</v>
      </c>
      <c r="F5359" s="70" t="s">
        <v>442</v>
      </c>
      <c r="G5359" s="73" t="s">
        <v>447</v>
      </c>
    </row>
    <row r="5360" spans="1:7">
      <c r="A5360" s="71">
        <v>2009</v>
      </c>
      <c r="B5360" s="71" t="s">
        <v>298</v>
      </c>
      <c r="C5360" t="s">
        <v>29</v>
      </c>
      <c r="D5360" s="71" t="s">
        <v>3</v>
      </c>
      <c r="E5360" s="70">
        <f>IF('Total Employment'!Y$50&lt;0,"N/A",'Total Employment'!Y$50)</f>
        <v>1788</v>
      </c>
      <c r="F5360" s="70" t="s">
        <v>442</v>
      </c>
      <c r="G5360" s="73" t="s">
        <v>447</v>
      </c>
    </row>
    <row r="5361" spans="1:7">
      <c r="A5361" s="71">
        <v>2009</v>
      </c>
      <c r="B5361" s="71" t="s">
        <v>298</v>
      </c>
      <c r="C5361" t="s">
        <v>30</v>
      </c>
      <c r="D5361" s="71" t="s">
        <v>3</v>
      </c>
      <c r="E5361" s="70">
        <f>IF('Total Employment'!Y$56&lt;0,"N/A",'Total Employment'!Y$56)</f>
        <v>769</v>
      </c>
      <c r="F5361" s="70" t="s">
        <v>442</v>
      </c>
      <c r="G5361" s="76" t="s">
        <v>448</v>
      </c>
    </row>
    <row r="5362" spans="1:7">
      <c r="A5362" s="71">
        <v>2009</v>
      </c>
      <c r="B5362" s="71" t="s">
        <v>298</v>
      </c>
      <c r="C5362" t="s">
        <v>31</v>
      </c>
      <c r="D5362" s="71" t="s">
        <v>3</v>
      </c>
      <c r="E5362" s="70">
        <f>IF('Total Employment'!Y$57&lt;0,"N/A",'Total Employment'!Y$57)</f>
        <v>4139</v>
      </c>
      <c r="F5362" s="70" t="s">
        <v>442</v>
      </c>
      <c r="G5362" s="76" t="s">
        <v>449</v>
      </c>
    </row>
    <row r="5363" spans="1:7">
      <c r="A5363" s="71">
        <v>2009</v>
      </c>
      <c r="B5363" s="71" t="s">
        <v>298</v>
      </c>
      <c r="C5363" t="s">
        <v>32</v>
      </c>
      <c r="D5363" s="71" t="s">
        <v>3</v>
      </c>
      <c r="E5363" s="70">
        <f>IF('Total Employment'!Y$58&lt;0,"N/A",'Total Employment'!Y$58)</f>
        <v>0</v>
      </c>
      <c r="F5363" s="70" t="s">
        <v>442</v>
      </c>
      <c r="G5363" s="76" t="s">
        <v>449</v>
      </c>
    </row>
    <row r="5364" spans="1:7">
      <c r="A5364" s="71">
        <v>2009</v>
      </c>
      <c r="B5364" s="71" t="s">
        <v>298</v>
      </c>
      <c r="C5364" t="s">
        <v>33</v>
      </c>
      <c r="D5364" s="71" t="s">
        <v>3</v>
      </c>
      <c r="E5364" s="70">
        <f>IF('Total Employment'!Y$59&lt;0,"N/A",'Total Employment'!Y$59)</f>
        <v>32951</v>
      </c>
      <c r="F5364" s="70" t="s">
        <v>442</v>
      </c>
      <c r="G5364" s="76" t="s">
        <v>33</v>
      </c>
    </row>
    <row r="5365" spans="1:7">
      <c r="A5365" s="71">
        <v>2009</v>
      </c>
      <c r="B5365" s="71" t="s">
        <v>298</v>
      </c>
      <c r="C5365" t="s">
        <v>34</v>
      </c>
      <c r="D5365" s="71" t="s">
        <v>3</v>
      </c>
      <c r="E5365" s="70">
        <f>IF('Total Employment'!Y$17&lt;0,"N/A",'Total Employment'!Y$17)</f>
        <v>2649043</v>
      </c>
      <c r="F5365" s="70" t="s">
        <v>422</v>
      </c>
      <c r="G5365" s="76" t="s">
        <v>422</v>
      </c>
    </row>
    <row r="5366" spans="1:7">
      <c r="A5366" s="71">
        <v>2009</v>
      </c>
      <c r="B5366" s="71" t="s">
        <v>298</v>
      </c>
      <c r="C5366" t="s">
        <v>35</v>
      </c>
      <c r="D5366" s="71" t="s">
        <v>3</v>
      </c>
      <c r="E5366" s="70">
        <f>IF('Total Employment'!Y$18&lt;0,"N/A",'Total Employment'!Y$18)</f>
        <v>66915</v>
      </c>
      <c r="F5366" s="70" t="s">
        <v>432</v>
      </c>
      <c r="G5366" s="75" t="s">
        <v>439</v>
      </c>
    </row>
    <row r="5367" spans="1:7">
      <c r="A5367" s="71">
        <v>2009</v>
      </c>
      <c r="B5367" s="71" t="s">
        <v>298</v>
      </c>
      <c r="C5367" t="s">
        <v>36</v>
      </c>
      <c r="D5367" s="71" t="s">
        <v>3</v>
      </c>
      <c r="E5367" s="70">
        <f>IF('Total Employment'!Y$19&lt;0,"N/A",'Total Employment'!Y$19)</f>
        <v>47299</v>
      </c>
      <c r="F5367" s="70" t="s">
        <v>432</v>
      </c>
      <c r="G5367" s="75" t="s">
        <v>439</v>
      </c>
    </row>
    <row r="5368" spans="1:7">
      <c r="A5368" s="71">
        <v>2009</v>
      </c>
      <c r="B5368" s="71" t="s">
        <v>298</v>
      </c>
      <c r="C5368" t="s">
        <v>37</v>
      </c>
      <c r="D5368" s="71" t="s">
        <v>3</v>
      </c>
      <c r="E5368" s="70">
        <f>IF('Total Employment'!Y$20&lt;0,"N/A",'Total Employment'!Y$20)</f>
        <v>19616</v>
      </c>
      <c r="F5368" s="70" t="s">
        <v>432</v>
      </c>
      <c r="G5368" s="75" t="s">
        <v>439</v>
      </c>
    </row>
    <row r="5369" spans="1:7">
      <c r="A5369" s="71">
        <v>2009</v>
      </c>
      <c r="B5369" s="71" t="s">
        <v>298</v>
      </c>
      <c r="C5369" t="s">
        <v>38</v>
      </c>
      <c r="D5369" s="71" t="s">
        <v>3</v>
      </c>
      <c r="E5369" s="70">
        <f>IF('Total Employment'!Y$28&lt;0,"N/A",'Total Employment'!Y$28)</f>
        <v>2486577</v>
      </c>
      <c r="F5369" s="70" t="s">
        <v>432</v>
      </c>
      <c r="G5369" s="75" t="s">
        <v>440</v>
      </c>
    </row>
    <row r="5370" spans="1:7">
      <c r="A5370" s="71">
        <v>2009</v>
      </c>
      <c r="B5370" s="71" t="s">
        <v>298</v>
      </c>
      <c r="C5370" t="s">
        <v>39</v>
      </c>
      <c r="D5370" s="71" t="s">
        <v>3</v>
      </c>
      <c r="E5370" s="70">
        <f>IF('Total Employment'!Y$29&lt;0,"N/A",'Total Employment'!Y$29)</f>
        <v>811079</v>
      </c>
      <c r="F5370" s="70" t="s">
        <v>432</v>
      </c>
      <c r="G5370" s="75" t="s">
        <v>440</v>
      </c>
    </row>
    <row r="5371" spans="1:7">
      <c r="A5371" s="71">
        <v>2009</v>
      </c>
      <c r="B5371" s="71" t="s">
        <v>298</v>
      </c>
      <c r="C5371" t="s">
        <v>40</v>
      </c>
      <c r="D5371" s="71" t="s">
        <v>3</v>
      </c>
      <c r="E5371" s="70">
        <f>IF('Total Employment'!Y$30&lt;0,"N/A",'Total Employment'!Y$30)</f>
        <v>1675498</v>
      </c>
      <c r="F5371" s="70" t="s">
        <v>432</v>
      </c>
      <c r="G5371" s="75" t="s">
        <v>440</v>
      </c>
    </row>
    <row r="5372" spans="1:7">
      <c r="A5372" s="71">
        <v>2009</v>
      </c>
      <c r="B5372" s="71" t="s">
        <v>298</v>
      </c>
      <c r="C5372" t="s">
        <v>208</v>
      </c>
      <c r="D5372" s="71" t="s">
        <v>3</v>
      </c>
      <c r="E5372" s="70">
        <f>IF('Total Employment'!Y$31&lt;0,"N/A",'Total Employment'!Y$31)</f>
        <v>95551</v>
      </c>
      <c r="F5372" s="70" t="s">
        <v>432</v>
      </c>
      <c r="G5372" s="75" t="s">
        <v>441</v>
      </c>
    </row>
    <row r="5373" spans="1:7">
      <c r="A5373" s="71">
        <v>2009</v>
      </c>
      <c r="B5373" s="71" t="s">
        <v>298</v>
      </c>
      <c r="C5373" t="s">
        <v>42</v>
      </c>
      <c r="D5373" s="71" t="s">
        <v>3</v>
      </c>
      <c r="E5373" s="70">
        <f>IF('Total Employment'!Y$43&lt;0,"N/A",'Total Employment'!Y$43)</f>
        <v>734</v>
      </c>
      <c r="F5373" s="70" t="s">
        <v>432</v>
      </c>
      <c r="G5373" s="75" t="s">
        <v>237</v>
      </c>
    </row>
    <row r="5374" spans="1:7">
      <c r="A5374" s="71">
        <v>2009</v>
      </c>
      <c r="B5374" s="71" t="s">
        <v>298</v>
      </c>
      <c r="C5374" t="s">
        <v>43</v>
      </c>
      <c r="D5374" s="71" t="s">
        <v>3</v>
      </c>
      <c r="E5374" s="70">
        <f>IF('Total Employment'!Y$12&lt;0,"N/A",'Total Employment'!Y$12)</f>
        <v>0</v>
      </c>
      <c r="F5374" s="70" t="s">
        <v>432</v>
      </c>
      <c r="G5374" s="75" t="s">
        <v>438</v>
      </c>
    </row>
    <row r="5375" spans="1:7">
      <c r="A5375" s="71">
        <v>2009</v>
      </c>
      <c r="B5375" s="71" t="s">
        <v>298</v>
      </c>
      <c r="C5375" t="s">
        <v>44</v>
      </c>
      <c r="D5375" s="71" t="s">
        <v>3</v>
      </c>
      <c r="E5375" s="70">
        <f>IF('Total Employment'!Y$14&lt;0,"N/A",'Total Employment'!Y$14)</f>
        <v>0</v>
      </c>
      <c r="F5375" s="70" t="s">
        <v>442</v>
      </c>
      <c r="G5375" s="75" t="s">
        <v>71</v>
      </c>
    </row>
    <row r="5376" spans="1:7">
      <c r="A5376" s="71">
        <v>2009</v>
      </c>
      <c r="B5376" s="71" t="s">
        <v>298</v>
      </c>
      <c r="C5376" t="s">
        <v>45</v>
      </c>
      <c r="D5376" s="71" t="s">
        <v>3</v>
      </c>
      <c r="E5376" s="70">
        <f>IF('Total Employment'!Y$54&lt;0,"N/A",'Total Employment'!Y$54)</f>
        <v>11837</v>
      </c>
      <c r="F5376" s="70" t="s">
        <v>422</v>
      </c>
      <c r="G5376" s="75" t="s">
        <v>422</v>
      </c>
    </row>
    <row r="5377" spans="1:7">
      <c r="A5377" s="71">
        <v>2009</v>
      </c>
      <c r="B5377" s="71" t="s">
        <v>298</v>
      </c>
      <c r="C5377" t="s">
        <v>46</v>
      </c>
      <c r="D5377" s="71" t="s">
        <v>3</v>
      </c>
      <c r="E5377" s="70">
        <f>IF('Total Employment'!Y$53&lt;0,"N/A",'Total Employment'!Y$53)</f>
        <v>201579</v>
      </c>
      <c r="F5377" s="70" t="s">
        <v>425</v>
      </c>
      <c r="G5377" s="75" t="s">
        <v>426</v>
      </c>
    </row>
    <row r="5378" spans="1:7">
      <c r="A5378" s="71">
        <v>2010</v>
      </c>
      <c r="B5378" s="71" t="s">
        <v>298</v>
      </c>
      <c r="C5378" t="s">
        <v>5</v>
      </c>
      <c r="D5378" s="71" t="s">
        <v>3</v>
      </c>
      <c r="E5378" s="70">
        <f>IF('Total Employment'!T$11&lt;0,"N/A",'Total Employment'!T$11)</f>
        <v>5325611</v>
      </c>
      <c r="F5378" s="70"/>
    </row>
    <row r="5379" spans="1:7">
      <c r="A5379" s="71">
        <v>2010</v>
      </c>
      <c r="B5379" s="71" t="s">
        <v>298</v>
      </c>
      <c r="C5379" t="s">
        <v>6</v>
      </c>
      <c r="D5379" s="71" t="s">
        <v>3</v>
      </c>
      <c r="E5379" s="70">
        <f>IF('Total Employment'!T$33&lt;0,"N/A",'Total Employment'!T$33)</f>
        <v>168837</v>
      </c>
      <c r="F5379" s="70" t="s">
        <v>425</v>
      </c>
      <c r="G5379" s="75" t="s">
        <v>426</v>
      </c>
    </row>
    <row r="5380" spans="1:7">
      <c r="A5380" s="71">
        <v>2010</v>
      </c>
      <c r="B5380" s="71" t="s">
        <v>298</v>
      </c>
      <c r="C5380" t="s">
        <v>7</v>
      </c>
      <c r="D5380" s="71" t="s">
        <v>3</v>
      </c>
      <c r="E5380" s="70">
        <f>IF('Total Employment'!T$37&lt;0,"N/A",'Total Employment'!T$37)</f>
        <v>59422</v>
      </c>
      <c r="F5380" s="70" t="s">
        <v>425</v>
      </c>
      <c r="G5380" s="75" t="s">
        <v>426</v>
      </c>
    </row>
    <row r="5381" spans="1:7">
      <c r="A5381" s="71">
        <v>2010</v>
      </c>
      <c r="B5381" s="71" t="s">
        <v>298</v>
      </c>
      <c r="C5381" t="s">
        <v>8</v>
      </c>
      <c r="D5381" s="71" t="s">
        <v>3</v>
      </c>
      <c r="E5381" s="70">
        <f>IF('Total Employment'!T$36&lt;0,"N/A",'Total Employment'!T$36)</f>
        <v>181138</v>
      </c>
      <c r="F5381" s="70" t="s">
        <v>427</v>
      </c>
      <c r="G5381" s="75" t="s">
        <v>428</v>
      </c>
    </row>
    <row r="5382" spans="1:7">
      <c r="A5382" s="71">
        <v>2010</v>
      </c>
      <c r="B5382" s="71" t="s">
        <v>298</v>
      </c>
      <c r="C5382" t="s">
        <v>9</v>
      </c>
      <c r="D5382" s="71" t="s">
        <v>3</v>
      </c>
      <c r="E5382" s="70">
        <f>IF('Total Employment'!T$13&lt;0,"N/A",'Total Employment'!T$13)</f>
        <v>0</v>
      </c>
      <c r="F5382" s="70" t="s">
        <v>429</v>
      </c>
      <c r="G5382" s="75" t="s">
        <v>422</v>
      </c>
    </row>
    <row r="5383" spans="1:7">
      <c r="A5383" s="71">
        <v>2010</v>
      </c>
      <c r="B5383" s="71" t="s">
        <v>298</v>
      </c>
      <c r="C5383" t="s">
        <v>10</v>
      </c>
      <c r="D5383" s="71" t="s">
        <v>3</v>
      </c>
      <c r="E5383" s="70">
        <f>IF('Total Employment'!T$46&lt;0,"N/A",'Total Employment'!T$46)</f>
        <v>108740</v>
      </c>
      <c r="F5383" s="70" t="s">
        <v>427</v>
      </c>
      <c r="G5383" s="75" t="s">
        <v>428</v>
      </c>
    </row>
    <row r="5384" spans="1:7">
      <c r="A5384" s="71">
        <v>2010</v>
      </c>
      <c r="B5384" s="71" t="s">
        <v>298</v>
      </c>
      <c r="C5384" t="s">
        <v>11</v>
      </c>
      <c r="D5384" s="71" t="s">
        <v>3</v>
      </c>
      <c r="E5384" s="70">
        <f>IF('Total Employment'!T$47&lt;0,"N/A",'Total Employment'!T$47)</f>
        <v>69087</v>
      </c>
      <c r="F5384" s="70" t="s">
        <v>427</v>
      </c>
      <c r="G5384" s="75" t="s">
        <v>428</v>
      </c>
    </row>
    <row r="5385" spans="1:7">
      <c r="A5385" s="71">
        <v>2010</v>
      </c>
      <c r="B5385" s="71" t="s">
        <v>298</v>
      </c>
      <c r="C5385" t="s">
        <v>13</v>
      </c>
      <c r="D5385" s="71" t="s">
        <v>3</v>
      </c>
      <c r="E5385" s="70">
        <f>IF(E5384="N/A","N/A",E5383-E5384)</f>
        <v>39653</v>
      </c>
      <c r="F5385" s="70" t="s">
        <v>427</v>
      </c>
      <c r="G5385" s="75" t="s">
        <v>428</v>
      </c>
    </row>
    <row r="5386" spans="1:7">
      <c r="A5386" s="71">
        <v>2010</v>
      </c>
      <c r="B5386" s="71" t="s">
        <v>298</v>
      </c>
      <c r="C5386" t="s">
        <v>14</v>
      </c>
      <c r="D5386" s="71" t="s">
        <v>3</v>
      </c>
      <c r="E5386" s="70">
        <f>IF('Total Employment'!T$34&lt;0,"N/A",'Total Employment'!T$34)</f>
        <v>0</v>
      </c>
      <c r="F5386" s="70" t="s">
        <v>427</v>
      </c>
      <c r="G5386" s="75" t="s">
        <v>444</v>
      </c>
    </row>
    <row r="5387" spans="1:7">
      <c r="A5387" s="71">
        <v>2010</v>
      </c>
      <c r="B5387" s="71" t="s">
        <v>298</v>
      </c>
      <c r="C5387" t="s">
        <v>15</v>
      </c>
      <c r="D5387" s="71" t="s">
        <v>3</v>
      </c>
      <c r="E5387" s="70">
        <f>IF('Total Employment'!T$35&lt;0,"N/A",'Total Employment'!T$35)</f>
        <v>0</v>
      </c>
      <c r="F5387" s="70" t="s">
        <v>427</v>
      </c>
      <c r="G5387" s="75" t="s">
        <v>444</v>
      </c>
    </row>
    <row r="5388" spans="1:7">
      <c r="A5388" s="71">
        <v>2010</v>
      </c>
      <c r="B5388" s="71" t="s">
        <v>298</v>
      </c>
      <c r="C5388" t="s">
        <v>16</v>
      </c>
      <c r="D5388" s="71" t="s">
        <v>3</v>
      </c>
      <c r="E5388" s="70">
        <f>IF(E5387="N/A","N/A",E5386-E5387)</f>
        <v>0</v>
      </c>
      <c r="F5388" s="70" t="s">
        <v>427</v>
      </c>
      <c r="G5388" s="75" t="s">
        <v>444</v>
      </c>
    </row>
    <row r="5389" spans="1:7">
      <c r="A5389" s="71">
        <v>2010</v>
      </c>
      <c r="B5389" s="71" t="s">
        <v>298</v>
      </c>
      <c r="C5389" t="s">
        <v>17</v>
      </c>
      <c r="D5389" s="71" t="s">
        <v>3</v>
      </c>
      <c r="E5389" s="70">
        <f>IF('Total Employment'!T$16&lt;0,"N/A",'Total Employment'!T$16)</f>
        <v>476596</v>
      </c>
      <c r="F5389" s="70" t="s">
        <v>427</v>
      </c>
      <c r="G5389" s="75" t="s">
        <v>428</v>
      </c>
    </row>
    <row r="5390" spans="1:7">
      <c r="A5390" s="71">
        <v>2010</v>
      </c>
      <c r="B5390" s="71" t="s">
        <v>298</v>
      </c>
      <c r="C5390" t="s">
        <v>18</v>
      </c>
      <c r="D5390" s="71" t="s">
        <v>3</v>
      </c>
      <c r="E5390" s="70">
        <f>IF('Total Employment'!T$41&lt;0,"N/A",'Total Employment'!T$41)</f>
        <v>235402</v>
      </c>
      <c r="F5390" s="70" t="s">
        <v>432</v>
      </c>
      <c r="G5390" s="75" t="s">
        <v>430</v>
      </c>
    </row>
    <row r="5391" spans="1:7">
      <c r="A5391" s="71">
        <v>2010</v>
      </c>
      <c r="B5391" s="71" t="s">
        <v>298</v>
      </c>
      <c r="C5391" t="s">
        <v>19</v>
      </c>
      <c r="D5391" s="71" t="s">
        <v>3</v>
      </c>
      <c r="E5391" s="70">
        <f>IF('Total Employment'!T$15&lt;0,"N/A",'Total Employment'!T$15)</f>
        <v>3196</v>
      </c>
      <c r="F5391" s="70" t="s">
        <v>442</v>
      </c>
      <c r="G5391" s="75" t="s">
        <v>62</v>
      </c>
    </row>
    <row r="5392" spans="1:7">
      <c r="A5392" s="71">
        <v>2010</v>
      </c>
      <c r="B5392" s="71" t="s">
        <v>298</v>
      </c>
      <c r="C5392" t="s">
        <v>20</v>
      </c>
      <c r="D5392" s="71" t="s">
        <v>3</v>
      </c>
      <c r="E5392" s="70">
        <f>IF('Total Employment'!T$52&lt;0,"N/A",'Total Employment'!T$52)</f>
        <v>4825</v>
      </c>
      <c r="F5392" s="70" t="s">
        <v>442</v>
      </c>
      <c r="G5392" s="75" t="s">
        <v>445</v>
      </c>
    </row>
    <row r="5393" spans="1:7">
      <c r="A5393" s="71">
        <v>2010</v>
      </c>
      <c r="B5393" s="71" t="s">
        <v>298</v>
      </c>
      <c r="C5393" t="s">
        <v>21</v>
      </c>
      <c r="D5393" s="71" t="s">
        <v>3</v>
      </c>
      <c r="E5393" s="70">
        <f>IF('Total Employment'!T$48&lt;0,"N/A",'Total Employment'!T$48)</f>
        <v>241082</v>
      </c>
      <c r="F5393" s="70" t="s">
        <v>434</v>
      </c>
      <c r="G5393" s="75" t="s">
        <v>422</v>
      </c>
    </row>
    <row r="5394" spans="1:7">
      <c r="A5394" s="71">
        <v>2010</v>
      </c>
      <c r="B5394" s="71" t="s">
        <v>298</v>
      </c>
      <c r="C5394" t="s">
        <v>421</v>
      </c>
      <c r="D5394" s="71" t="s">
        <v>3</v>
      </c>
      <c r="E5394" s="70">
        <f>IF('Total Employment'!T$38&lt;0,"N/A",'Total Employment'!T$38)</f>
        <v>1562126</v>
      </c>
      <c r="F5394" s="70" t="s">
        <v>427</v>
      </c>
      <c r="G5394" s="75" t="s">
        <v>433</v>
      </c>
    </row>
    <row r="5395" spans="1:7">
      <c r="A5395" s="71">
        <v>2010</v>
      </c>
      <c r="B5395" s="71" t="s">
        <v>298</v>
      </c>
      <c r="C5395" t="s">
        <v>22</v>
      </c>
      <c r="D5395" s="71" t="s">
        <v>3</v>
      </c>
      <c r="E5395" s="70">
        <f>IF('Total Employment'!T$39&lt;0,"N/A",'Total Employment'!T$39)</f>
        <v>199780</v>
      </c>
      <c r="F5395" s="70" t="s">
        <v>427</v>
      </c>
      <c r="G5395" s="75" t="s">
        <v>433</v>
      </c>
    </row>
    <row r="5396" spans="1:7">
      <c r="A5396" s="71">
        <v>2010</v>
      </c>
      <c r="B5396" s="71" t="s">
        <v>298</v>
      </c>
      <c r="C5396" t="s">
        <v>23</v>
      </c>
      <c r="D5396" s="71" t="s">
        <v>3</v>
      </c>
      <c r="E5396" s="70">
        <f>IF('Total Employment'!T$40&lt;0,"N/A",'Total Employment'!T$40)</f>
        <v>438159</v>
      </c>
      <c r="F5396" s="70" t="s">
        <v>442</v>
      </c>
      <c r="G5396" s="75" t="s">
        <v>23</v>
      </c>
    </row>
    <row r="5397" spans="1:7">
      <c r="A5397" s="71">
        <v>2010</v>
      </c>
      <c r="B5397" s="71" t="s">
        <v>298</v>
      </c>
      <c r="C5397" t="s">
        <v>24</v>
      </c>
      <c r="D5397" s="71" t="s">
        <v>3</v>
      </c>
      <c r="E5397" s="70">
        <f>IF('Total Employment'!T$32&lt;0,"N/A",'Total Employment'!T$32)</f>
        <v>91620</v>
      </c>
      <c r="F5397" s="70" t="s">
        <v>446</v>
      </c>
      <c r="G5397" s="75" t="s">
        <v>422</v>
      </c>
    </row>
    <row r="5398" spans="1:7">
      <c r="A5398" s="71">
        <v>2010</v>
      </c>
      <c r="B5398" s="71" t="s">
        <v>298</v>
      </c>
      <c r="C5398" t="s">
        <v>25</v>
      </c>
      <c r="D5398" s="71" t="s">
        <v>3</v>
      </c>
      <c r="E5398" s="70">
        <f>IF('Total Employment'!T$42&lt;0,"N/A",'Total Employment'!T$42)</f>
        <v>0</v>
      </c>
      <c r="F5398" s="70" t="s">
        <v>434</v>
      </c>
      <c r="G5398" s="75" t="s">
        <v>437</v>
      </c>
    </row>
    <row r="5399" spans="1:7">
      <c r="A5399" s="71">
        <v>2010</v>
      </c>
      <c r="B5399" s="71" t="s">
        <v>298</v>
      </c>
      <c r="C5399" t="s">
        <v>26</v>
      </c>
      <c r="D5399" s="71" t="s">
        <v>3</v>
      </c>
      <c r="E5399" s="70">
        <f>IF('Total Employment'!T$45&lt;0,"N/A",'Total Employment'!T$45)</f>
        <v>41941</v>
      </c>
      <c r="F5399" s="70" t="s">
        <v>427</v>
      </c>
      <c r="G5399" s="75" t="s">
        <v>69</v>
      </c>
    </row>
    <row r="5400" spans="1:7">
      <c r="A5400" s="71">
        <v>2010</v>
      </c>
      <c r="B5400" s="71" t="s">
        <v>298</v>
      </c>
      <c r="C5400" t="s">
        <v>27</v>
      </c>
      <c r="D5400" s="71" t="s">
        <v>3</v>
      </c>
      <c r="E5400" s="70">
        <f>IF('Total Employment'!T$44&lt;0,"N/A",'Total Employment'!T$44)</f>
        <v>154691</v>
      </c>
      <c r="F5400" s="70" t="s">
        <v>427</v>
      </c>
      <c r="G5400" s="75" t="s">
        <v>69</v>
      </c>
    </row>
    <row r="5401" spans="1:7">
      <c r="A5401" s="71">
        <v>2010</v>
      </c>
      <c r="B5401" s="71" t="s">
        <v>298</v>
      </c>
      <c r="C5401" t="s">
        <v>28</v>
      </c>
      <c r="D5401" s="71" t="s">
        <v>3</v>
      </c>
      <c r="E5401" s="70">
        <f>IF('Total Employment'!T$51&lt;0,"N/A",'Total Employment'!T$51)</f>
        <v>2233</v>
      </c>
      <c r="F5401" s="70" t="s">
        <v>442</v>
      </c>
      <c r="G5401" s="73" t="s">
        <v>447</v>
      </c>
    </row>
    <row r="5402" spans="1:7">
      <c r="A5402" s="71">
        <v>2010</v>
      </c>
      <c r="B5402" s="71" t="s">
        <v>298</v>
      </c>
      <c r="C5402" t="s">
        <v>29</v>
      </c>
      <c r="D5402" s="71" t="s">
        <v>3</v>
      </c>
      <c r="E5402" s="70">
        <f>IF('Total Employment'!T$50&lt;0,"N/A",'Total Employment'!T$50)</f>
        <v>1757</v>
      </c>
      <c r="F5402" s="70" t="s">
        <v>442</v>
      </c>
      <c r="G5402" s="73" t="s">
        <v>447</v>
      </c>
    </row>
    <row r="5403" spans="1:7">
      <c r="A5403" s="71">
        <v>2010</v>
      </c>
      <c r="B5403" s="71" t="s">
        <v>298</v>
      </c>
      <c r="C5403" t="s">
        <v>30</v>
      </c>
      <c r="D5403" s="71" t="s">
        <v>3</v>
      </c>
      <c r="E5403" s="70">
        <f>IF('Total Employment'!T$56&lt;0,"N/A",'Total Employment'!T$56)</f>
        <v>723</v>
      </c>
      <c r="F5403" s="70" t="s">
        <v>442</v>
      </c>
      <c r="G5403" s="76" t="s">
        <v>448</v>
      </c>
    </row>
    <row r="5404" spans="1:7">
      <c r="A5404" s="71">
        <v>2010</v>
      </c>
      <c r="B5404" s="71" t="s">
        <v>298</v>
      </c>
      <c r="C5404" t="s">
        <v>31</v>
      </c>
      <c r="D5404" s="71" t="s">
        <v>3</v>
      </c>
      <c r="E5404" s="70">
        <f>IF('Total Employment'!T$57&lt;0,"N/A",'Total Employment'!T$57)</f>
        <v>4159</v>
      </c>
      <c r="F5404" s="70" t="s">
        <v>442</v>
      </c>
      <c r="G5404" s="76" t="s">
        <v>449</v>
      </c>
    </row>
    <row r="5405" spans="1:7">
      <c r="A5405" s="71">
        <v>2010</v>
      </c>
      <c r="B5405" s="71" t="s">
        <v>298</v>
      </c>
      <c r="C5405" t="s">
        <v>32</v>
      </c>
      <c r="D5405" s="71" t="s">
        <v>3</v>
      </c>
      <c r="E5405" s="70">
        <f>IF('Total Employment'!T$58&lt;0,"N/A",'Total Employment'!T$58)</f>
        <v>0</v>
      </c>
      <c r="F5405" s="70" t="s">
        <v>442</v>
      </c>
      <c r="G5405" s="76" t="s">
        <v>449</v>
      </c>
    </row>
    <row r="5406" spans="1:7">
      <c r="A5406" s="71">
        <v>2010</v>
      </c>
      <c r="B5406" s="71" t="s">
        <v>298</v>
      </c>
      <c r="C5406" t="s">
        <v>33</v>
      </c>
      <c r="D5406" s="71" t="s">
        <v>3</v>
      </c>
      <c r="E5406" s="70">
        <f>IF('Total Employment'!T$59&lt;0,"N/A",'Total Employment'!T$59)</f>
        <v>32823</v>
      </c>
      <c r="F5406" s="70" t="s">
        <v>442</v>
      </c>
      <c r="G5406" s="76" t="s">
        <v>33</v>
      </c>
    </row>
    <row r="5407" spans="1:7">
      <c r="A5407" s="71">
        <v>2010</v>
      </c>
      <c r="B5407" s="71" t="s">
        <v>298</v>
      </c>
      <c r="C5407" t="s">
        <v>34</v>
      </c>
      <c r="D5407" s="71" t="s">
        <v>3</v>
      </c>
      <c r="E5407" s="70">
        <f>IF('Total Employment'!T$17&lt;0,"N/A",'Total Employment'!T$17)</f>
        <v>2669185</v>
      </c>
      <c r="F5407" s="70" t="s">
        <v>422</v>
      </c>
      <c r="G5407" s="76" t="s">
        <v>422</v>
      </c>
    </row>
    <row r="5408" spans="1:7">
      <c r="A5408" s="71">
        <v>2010</v>
      </c>
      <c r="B5408" s="71" t="s">
        <v>298</v>
      </c>
      <c r="C5408" t="s">
        <v>35</v>
      </c>
      <c r="D5408" s="71" t="s">
        <v>3</v>
      </c>
      <c r="E5408" s="70">
        <f>IF('Total Employment'!T$18&lt;0,"N/A",'Total Employment'!T$18)</f>
        <v>64412</v>
      </c>
      <c r="F5408" s="70" t="s">
        <v>432</v>
      </c>
      <c r="G5408" s="75" t="s">
        <v>439</v>
      </c>
    </row>
    <row r="5409" spans="1:7">
      <c r="A5409" s="71">
        <v>2010</v>
      </c>
      <c r="B5409" s="71" t="s">
        <v>298</v>
      </c>
      <c r="C5409" t="s">
        <v>36</v>
      </c>
      <c r="D5409" s="71" t="s">
        <v>3</v>
      </c>
      <c r="E5409" s="70">
        <f>IF('Total Employment'!T$19&lt;0,"N/A",'Total Employment'!T$19)</f>
        <v>44608</v>
      </c>
      <c r="F5409" s="70" t="s">
        <v>432</v>
      </c>
      <c r="G5409" s="75" t="s">
        <v>439</v>
      </c>
    </row>
    <row r="5410" spans="1:7">
      <c r="A5410" s="71">
        <v>2010</v>
      </c>
      <c r="B5410" s="71" t="s">
        <v>298</v>
      </c>
      <c r="C5410" t="s">
        <v>37</v>
      </c>
      <c r="D5410" s="71" t="s">
        <v>3</v>
      </c>
      <c r="E5410" s="70">
        <f>IF('Total Employment'!T$20&lt;0,"N/A",'Total Employment'!T$20)</f>
        <v>19804</v>
      </c>
      <c r="F5410" s="70" t="s">
        <v>432</v>
      </c>
      <c r="G5410" s="75" t="s">
        <v>439</v>
      </c>
    </row>
    <row r="5411" spans="1:7">
      <c r="A5411" s="71">
        <v>2010</v>
      </c>
      <c r="B5411" s="71" t="s">
        <v>298</v>
      </c>
      <c r="C5411" t="s">
        <v>38</v>
      </c>
      <c r="D5411" s="71" t="s">
        <v>3</v>
      </c>
      <c r="E5411" s="70">
        <f>IF('Total Employment'!T$28&lt;0,"N/A",'Total Employment'!T$28)</f>
        <v>2510530</v>
      </c>
      <c r="F5411" s="70" t="s">
        <v>432</v>
      </c>
      <c r="G5411" s="75" t="s">
        <v>440</v>
      </c>
    </row>
    <row r="5412" spans="1:7">
      <c r="A5412" s="71">
        <v>2010</v>
      </c>
      <c r="B5412" s="71" t="s">
        <v>298</v>
      </c>
      <c r="C5412" t="s">
        <v>39</v>
      </c>
      <c r="D5412" s="71" t="s">
        <v>3</v>
      </c>
      <c r="E5412" s="70">
        <f>IF('Total Employment'!T$29&lt;0,"N/A",'Total Employment'!T$29)</f>
        <v>818653</v>
      </c>
      <c r="F5412" s="70" t="s">
        <v>432</v>
      </c>
      <c r="G5412" s="75" t="s">
        <v>440</v>
      </c>
    </row>
    <row r="5413" spans="1:7">
      <c r="A5413" s="71">
        <v>2010</v>
      </c>
      <c r="B5413" s="71" t="s">
        <v>298</v>
      </c>
      <c r="C5413" t="s">
        <v>40</v>
      </c>
      <c r="D5413" s="71" t="s">
        <v>3</v>
      </c>
      <c r="E5413" s="70">
        <f>IF('Total Employment'!T$30&lt;0,"N/A",'Total Employment'!T$30)</f>
        <v>1691877</v>
      </c>
      <c r="F5413" s="70" t="s">
        <v>432</v>
      </c>
      <c r="G5413" s="75" t="s">
        <v>440</v>
      </c>
    </row>
    <row r="5414" spans="1:7">
      <c r="A5414" s="71">
        <v>2010</v>
      </c>
      <c r="B5414" s="71" t="s">
        <v>298</v>
      </c>
      <c r="C5414" t="s">
        <v>208</v>
      </c>
      <c r="D5414" s="71" t="s">
        <v>3</v>
      </c>
      <c r="E5414" s="70">
        <f>IF('Total Employment'!T$31&lt;0,"N/A",'Total Employment'!T$31)</f>
        <v>94243</v>
      </c>
      <c r="F5414" s="70" t="s">
        <v>432</v>
      </c>
      <c r="G5414" s="75" t="s">
        <v>441</v>
      </c>
    </row>
    <row r="5415" spans="1:7">
      <c r="A5415" s="71">
        <v>2010</v>
      </c>
      <c r="B5415" s="71" t="s">
        <v>298</v>
      </c>
      <c r="C5415" t="s">
        <v>42</v>
      </c>
      <c r="D5415" s="71" t="s">
        <v>3</v>
      </c>
      <c r="E5415" s="70">
        <f>IF('Total Employment'!T$43&lt;0,"N/A",'Total Employment'!T$43)</f>
        <v>698</v>
      </c>
      <c r="F5415" s="70" t="s">
        <v>432</v>
      </c>
      <c r="G5415" s="75" t="s">
        <v>237</v>
      </c>
    </row>
    <row r="5416" spans="1:7">
      <c r="A5416" s="71">
        <v>2010</v>
      </c>
      <c r="B5416" s="71" t="s">
        <v>298</v>
      </c>
      <c r="C5416" t="s">
        <v>43</v>
      </c>
      <c r="D5416" s="71" t="s">
        <v>3</v>
      </c>
      <c r="E5416" s="70">
        <f>IF('Total Employment'!T$12&lt;0,"N/A",'Total Employment'!T$12)</f>
        <v>0</v>
      </c>
      <c r="F5416" s="70" t="s">
        <v>432</v>
      </c>
      <c r="G5416" s="75" t="s">
        <v>438</v>
      </c>
    </row>
    <row r="5417" spans="1:7">
      <c r="A5417" s="71">
        <v>2010</v>
      </c>
      <c r="B5417" s="71" t="s">
        <v>298</v>
      </c>
      <c r="C5417" t="s">
        <v>44</v>
      </c>
      <c r="D5417" s="71" t="s">
        <v>3</v>
      </c>
      <c r="E5417" s="70">
        <f>IF('Total Employment'!T$14&lt;0,"N/A",'Total Employment'!T$14)</f>
        <v>0</v>
      </c>
      <c r="F5417" s="70" t="s">
        <v>442</v>
      </c>
      <c r="G5417" s="75" t="s">
        <v>71</v>
      </c>
    </row>
    <row r="5418" spans="1:7">
      <c r="A5418" s="71">
        <v>2010</v>
      </c>
      <c r="B5418" s="71" t="s">
        <v>298</v>
      </c>
      <c r="C5418" t="s">
        <v>45</v>
      </c>
      <c r="D5418" s="71" t="s">
        <v>3</v>
      </c>
      <c r="E5418" s="70">
        <f>IF('Total Employment'!T$54&lt;0,"N/A",'Total Employment'!T$54)</f>
        <v>11796</v>
      </c>
      <c r="F5418" s="70" t="s">
        <v>422</v>
      </c>
      <c r="G5418" s="75" t="s">
        <v>422</v>
      </c>
    </row>
    <row r="5419" spans="1:7">
      <c r="A5419" s="71">
        <v>2010</v>
      </c>
      <c r="B5419" s="71" t="s">
        <v>298</v>
      </c>
      <c r="C5419" t="s">
        <v>46</v>
      </c>
      <c r="D5419" s="71" t="s">
        <v>3</v>
      </c>
      <c r="E5419" s="70">
        <f>IF('Total Employment'!T$53&lt;0,"N/A",'Total Employment'!T$53)</f>
        <v>196808</v>
      </c>
      <c r="F5419" s="70" t="s">
        <v>425</v>
      </c>
      <c r="G5419" s="75" t="s">
        <v>426</v>
      </c>
    </row>
    <row r="5420" spans="1:7">
      <c r="A5420" s="71">
        <v>2011</v>
      </c>
      <c r="B5420" s="71" t="s">
        <v>298</v>
      </c>
      <c r="C5420" t="s">
        <v>5</v>
      </c>
      <c r="D5420" s="71" t="s">
        <v>3</v>
      </c>
      <c r="E5420" s="70">
        <f>IF('Total Employment'!O$11&lt;0,"N/A",'Total Employment'!O$11)</f>
        <v>5313525</v>
      </c>
      <c r="F5420" s="70"/>
    </row>
    <row r="5421" spans="1:7">
      <c r="A5421" s="71">
        <v>2011</v>
      </c>
      <c r="B5421" s="71" t="s">
        <v>298</v>
      </c>
      <c r="C5421" t="s">
        <v>6</v>
      </c>
      <c r="D5421" s="71" t="s">
        <v>3</v>
      </c>
      <c r="E5421" s="70">
        <f>IF('Total Employment'!O$33&lt;0,"N/A",'Total Employment'!O$33)</f>
        <v>166401</v>
      </c>
      <c r="F5421" s="70" t="s">
        <v>425</v>
      </c>
      <c r="G5421" s="75" t="s">
        <v>426</v>
      </c>
    </row>
    <row r="5422" spans="1:7">
      <c r="A5422" s="71">
        <v>2011</v>
      </c>
      <c r="B5422" s="71" t="s">
        <v>298</v>
      </c>
      <c r="C5422" t="s">
        <v>7</v>
      </c>
      <c r="D5422" s="71" t="s">
        <v>3</v>
      </c>
      <c r="E5422" s="70">
        <f>IF('Total Employment'!O$37&lt;0,"N/A",'Total Employment'!O$37)</f>
        <v>58342</v>
      </c>
      <c r="F5422" s="70" t="s">
        <v>425</v>
      </c>
      <c r="G5422" s="75" t="s">
        <v>426</v>
      </c>
    </row>
    <row r="5423" spans="1:7">
      <c r="A5423" s="71">
        <v>2011</v>
      </c>
      <c r="B5423" s="71" t="s">
        <v>298</v>
      </c>
      <c r="C5423" t="s">
        <v>8</v>
      </c>
      <c r="D5423" s="71" t="s">
        <v>3</v>
      </c>
      <c r="E5423" s="70">
        <f>IF('Total Employment'!O$36&lt;0,"N/A",'Total Employment'!O$36)</f>
        <v>176820</v>
      </c>
      <c r="F5423" s="70" t="s">
        <v>427</v>
      </c>
      <c r="G5423" s="75" t="s">
        <v>428</v>
      </c>
    </row>
    <row r="5424" spans="1:7">
      <c r="A5424" s="71">
        <v>2011</v>
      </c>
      <c r="B5424" s="71" t="s">
        <v>298</v>
      </c>
      <c r="C5424" t="s">
        <v>9</v>
      </c>
      <c r="D5424" s="71" t="s">
        <v>3</v>
      </c>
      <c r="E5424" s="70">
        <f>IF('Total Employment'!O$13&lt;0,"N/A",'Total Employment'!O$13)</f>
        <v>0</v>
      </c>
      <c r="F5424" s="70" t="s">
        <v>429</v>
      </c>
      <c r="G5424" s="75" t="s">
        <v>422</v>
      </c>
    </row>
    <row r="5425" spans="1:7">
      <c r="A5425" s="71">
        <v>2011</v>
      </c>
      <c r="B5425" s="71" t="s">
        <v>298</v>
      </c>
      <c r="C5425" t="s">
        <v>10</v>
      </c>
      <c r="D5425" s="71" t="s">
        <v>3</v>
      </c>
      <c r="E5425" s="70">
        <f>IF('Total Employment'!O$46&lt;0,"N/A",'Total Employment'!O$46)</f>
        <v>105880</v>
      </c>
      <c r="F5425" s="70" t="s">
        <v>427</v>
      </c>
      <c r="G5425" s="75" t="s">
        <v>428</v>
      </c>
    </row>
    <row r="5426" spans="1:7">
      <c r="A5426" s="71">
        <v>2011</v>
      </c>
      <c r="B5426" s="71" t="s">
        <v>298</v>
      </c>
      <c r="C5426" t="s">
        <v>11</v>
      </c>
      <c r="D5426" s="71" t="s">
        <v>3</v>
      </c>
      <c r="E5426" s="70">
        <f>IF('Total Employment'!O$47&lt;0,"N/A",'Total Employment'!O$47)</f>
        <v>67280</v>
      </c>
      <c r="F5426" s="70" t="s">
        <v>427</v>
      </c>
      <c r="G5426" s="75" t="s">
        <v>428</v>
      </c>
    </row>
    <row r="5427" spans="1:7">
      <c r="A5427" s="71">
        <v>2011</v>
      </c>
      <c r="B5427" s="71" t="s">
        <v>298</v>
      </c>
      <c r="C5427" t="s">
        <v>13</v>
      </c>
      <c r="D5427" s="71" t="s">
        <v>3</v>
      </c>
      <c r="E5427" s="70">
        <f>IF(E5426="N/A","N/A",E5425-E5426)</f>
        <v>38600</v>
      </c>
      <c r="F5427" s="70" t="s">
        <v>427</v>
      </c>
      <c r="G5427" s="75" t="s">
        <v>428</v>
      </c>
    </row>
    <row r="5428" spans="1:7">
      <c r="A5428" s="71">
        <v>2011</v>
      </c>
      <c r="B5428" s="71" t="s">
        <v>298</v>
      </c>
      <c r="C5428" t="s">
        <v>14</v>
      </c>
      <c r="D5428" s="71" t="s">
        <v>3</v>
      </c>
      <c r="E5428" s="70">
        <f>IF('Total Employment'!O$34&lt;0,"N/A",'Total Employment'!O$34)</f>
        <v>0</v>
      </c>
      <c r="F5428" s="70" t="s">
        <v>427</v>
      </c>
      <c r="G5428" s="75" t="s">
        <v>444</v>
      </c>
    </row>
    <row r="5429" spans="1:7">
      <c r="A5429" s="71">
        <v>2011</v>
      </c>
      <c r="B5429" s="71" t="s">
        <v>298</v>
      </c>
      <c r="C5429" t="s">
        <v>15</v>
      </c>
      <c r="D5429" s="71" t="s">
        <v>3</v>
      </c>
      <c r="E5429" s="70">
        <f>IF('Total Employment'!O$35&lt;0,"N/A",'Total Employment'!O$35)</f>
        <v>0</v>
      </c>
      <c r="F5429" s="70" t="s">
        <v>427</v>
      </c>
      <c r="G5429" s="75" t="s">
        <v>444</v>
      </c>
    </row>
    <row r="5430" spans="1:7">
      <c r="A5430" s="71">
        <v>2011</v>
      </c>
      <c r="B5430" s="71" t="s">
        <v>298</v>
      </c>
      <c r="C5430" t="s">
        <v>16</v>
      </c>
      <c r="D5430" s="71" t="s">
        <v>3</v>
      </c>
      <c r="E5430" s="70">
        <f>IF(E5429="N/A","N/A",E5428-E5429)</f>
        <v>0</v>
      </c>
      <c r="F5430" s="70" t="s">
        <v>427</v>
      </c>
      <c r="G5430" s="75" t="s">
        <v>444</v>
      </c>
    </row>
    <row r="5431" spans="1:7">
      <c r="A5431" s="71">
        <v>2011</v>
      </c>
      <c r="B5431" s="71" t="s">
        <v>298</v>
      </c>
      <c r="C5431" t="s">
        <v>17</v>
      </c>
      <c r="D5431" s="71" t="s">
        <v>3</v>
      </c>
      <c r="E5431" s="70">
        <f>IF('Total Employment'!O$16&lt;0,"N/A",'Total Employment'!O$16)</f>
        <v>466124</v>
      </c>
      <c r="F5431" s="70" t="s">
        <v>427</v>
      </c>
      <c r="G5431" s="75" t="s">
        <v>428</v>
      </c>
    </row>
    <row r="5432" spans="1:7">
      <c r="A5432" s="71">
        <v>2011</v>
      </c>
      <c r="B5432" s="71" t="s">
        <v>298</v>
      </c>
      <c r="C5432" t="s">
        <v>18</v>
      </c>
      <c r="D5432" s="71" t="s">
        <v>3</v>
      </c>
      <c r="E5432" s="70">
        <f>IF('Total Employment'!O$41&lt;0,"N/A",'Total Employment'!O$41)</f>
        <v>229763</v>
      </c>
      <c r="F5432" s="70" t="s">
        <v>432</v>
      </c>
      <c r="G5432" s="75" t="s">
        <v>430</v>
      </c>
    </row>
    <row r="5433" spans="1:7">
      <c r="A5433" s="71">
        <v>2011</v>
      </c>
      <c r="B5433" s="71" t="s">
        <v>298</v>
      </c>
      <c r="C5433" t="s">
        <v>19</v>
      </c>
      <c r="D5433" s="71" t="s">
        <v>3</v>
      </c>
      <c r="E5433" s="70">
        <f>IF('Total Employment'!O$15&lt;0,"N/A",'Total Employment'!O$15)</f>
        <v>3133</v>
      </c>
      <c r="F5433" s="70" t="s">
        <v>442</v>
      </c>
      <c r="G5433" s="75" t="s">
        <v>62</v>
      </c>
    </row>
    <row r="5434" spans="1:7">
      <c r="A5434" s="71">
        <v>2011</v>
      </c>
      <c r="B5434" s="71" t="s">
        <v>298</v>
      </c>
      <c r="C5434" t="s">
        <v>20</v>
      </c>
      <c r="D5434" s="71" t="s">
        <v>3</v>
      </c>
      <c r="E5434" s="70">
        <f>IF('Total Employment'!O$52&lt;0,"N/A",'Total Employment'!O$52)</f>
        <v>4706</v>
      </c>
      <c r="F5434" s="70" t="s">
        <v>442</v>
      </c>
      <c r="G5434" s="75" t="s">
        <v>445</v>
      </c>
    </row>
    <row r="5435" spans="1:7">
      <c r="A5435" s="71">
        <v>2011</v>
      </c>
      <c r="B5435" s="71" t="s">
        <v>298</v>
      </c>
      <c r="C5435" t="s">
        <v>21</v>
      </c>
      <c r="D5435" s="71" t="s">
        <v>3</v>
      </c>
      <c r="E5435" s="70">
        <f>IF('Total Employment'!O$48&lt;0,"N/A",'Total Employment'!O$48)</f>
        <v>236454</v>
      </c>
      <c r="F5435" s="70" t="s">
        <v>434</v>
      </c>
      <c r="G5435" s="75" t="s">
        <v>422</v>
      </c>
    </row>
    <row r="5436" spans="1:7">
      <c r="A5436" s="71">
        <v>2011</v>
      </c>
      <c r="B5436" s="71" t="s">
        <v>298</v>
      </c>
      <c r="C5436" t="s">
        <v>421</v>
      </c>
      <c r="D5436" s="71" t="s">
        <v>3</v>
      </c>
      <c r="E5436" s="70">
        <f>IF('Total Employment'!O$38&lt;0,"N/A",'Total Employment'!O$38)</f>
        <v>629482</v>
      </c>
      <c r="F5436" s="70" t="s">
        <v>427</v>
      </c>
      <c r="G5436" s="75" t="s">
        <v>433</v>
      </c>
    </row>
    <row r="5437" spans="1:7">
      <c r="A5437" s="71">
        <v>2011</v>
      </c>
      <c r="B5437" s="71" t="s">
        <v>298</v>
      </c>
      <c r="C5437" t="s">
        <v>22</v>
      </c>
      <c r="D5437" s="71" t="s">
        <v>3</v>
      </c>
      <c r="E5437" s="70">
        <f>IF('Total Employment'!O$39&lt;0,"N/A",'Total Employment'!O$39)</f>
        <v>203159</v>
      </c>
      <c r="F5437" s="70" t="s">
        <v>427</v>
      </c>
      <c r="G5437" s="75" t="s">
        <v>433</v>
      </c>
    </row>
    <row r="5438" spans="1:7">
      <c r="A5438" s="71">
        <v>2011</v>
      </c>
      <c r="B5438" s="71" t="s">
        <v>298</v>
      </c>
      <c r="C5438" t="s">
        <v>23</v>
      </c>
      <c r="D5438" s="71" t="s">
        <v>3</v>
      </c>
      <c r="E5438" s="70">
        <f>IF('Total Employment'!O$40&lt;0,"N/A",'Total Employment'!O$40)</f>
        <v>426323</v>
      </c>
      <c r="F5438" s="70" t="s">
        <v>442</v>
      </c>
      <c r="G5438" s="75" t="s">
        <v>23</v>
      </c>
    </row>
    <row r="5439" spans="1:7">
      <c r="A5439" s="71">
        <v>2011</v>
      </c>
      <c r="B5439" s="71" t="s">
        <v>298</v>
      </c>
      <c r="C5439" t="s">
        <v>24</v>
      </c>
      <c r="D5439" s="71" t="s">
        <v>3</v>
      </c>
      <c r="E5439" s="70">
        <f>IF('Total Employment'!O$32&lt;0,"N/A",'Total Employment'!O$32)</f>
        <v>90801</v>
      </c>
      <c r="F5439" s="70" t="s">
        <v>446</v>
      </c>
      <c r="G5439" s="75" t="s">
        <v>422</v>
      </c>
    </row>
    <row r="5440" spans="1:7">
      <c r="A5440" s="71">
        <v>2011</v>
      </c>
      <c r="B5440" s="71" t="s">
        <v>298</v>
      </c>
      <c r="C5440" t="s">
        <v>25</v>
      </c>
      <c r="D5440" s="71" t="s">
        <v>3</v>
      </c>
      <c r="E5440" s="70">
        <f>IF('Total Employment'!O$42&lt;0,"N/A",'Total Employment'!O$42)</f>
        <v>0</v>
      </c>
      <c r="F5440" s="70" t="s">
        <v>434</v>
      </c>
      <c r="G5440" s="75" t="s">
        <v>437</v>
      </c>
    </row>
    <row r="5441" spans="1:7">
      <c r="A5441" s="71">
        <v>2011</v>
      </c>
      <c r="B5441" s="71" t="s">
        <v>298</v>
      </c>
      <c r="C5441" t="s">
        <v>26</v>
      </c>
      <c r="D5441" s="71" t="s">
        <v>3</v>
      </c>
      <c r="E5441" s="70">
        <f>IF('Total Employment'!O$45&lt;0,"N/A",'Total Employment'!O$45)</f>
        <v>41318</v>
      </c>
      <c r="F5441" s="70" t="s">
        <v>427</v>
      </c>
      <c r="G5441" s="75" t="s">
        <v>69</v>
      </c>
    </row>
    <row r="5442" spans="1:7">
      <c r="A5442" s="71">
        <v>2011</v>
      </c>
      <c r="B5442" s="71" t="s">
        <v>298</v>
      </c>
      <c r="C5442" t="s">
        <v>27</v>
      </c>
      <c r="D5442" s="71" t="s">
        <v>3</v>
      </c>
      <c r="E5442" s="70">
        <f>IF('Total Employment'!O$44&lt;0,"N/A",'Total Employment'!O$44)</f>
        <v>151817</v>
      </c>
      <c r="F5442" s="70" t="s">
        <v>427</v>
      </c>
      <c r="G5442" s="75" t="s">
        <v>69</v>
      </c>
    </row>
    <row r="5443" spans="1:7">
      <c r="A5443" s="71">
        <v>2011</v>
      </c>
      <c r="B5443" s="71" t="s">
        <v>298</v>
      </c>
      <c r="C5443" t="s">
        <v>28</v>
      </c>
      <c r="D5443" s="71" t="s">
        <v>3</v>
      </c>
      <c r="E5443" s="70">
        <f>IF('Total Employment'!O$51&lt;0,"N/A",'Total Employment'!O$51)</f>
        <v>2055</v>
      </c>
      <c r="F5443" s="70" t="s">
        <v>442</v>
      </c>
      <c r="G5443" s="73" t="s">
        <v>447</v>
      </c>
    </row>
    <row r="5444" spans="1:7">
      <c r="A5444" s="71">
        <v>2011</v>
      </c>
      <c r="B5444" s="71" t="s">
        <v>298</v>
      </c>
      <c r="C5444" t="s">
        <v>29</v>
      </c>
      <c r="D5444" s="71" t="s">
        <v>3</v>
      </c>
      <c r="E5444" s="70">
        <f>IF('Total Employment'!O$50&lt;0,"N/A",'Total Employment'!O$50)</f>
        <v>1743</v>
      </c>
      <c r="F5444" s="70" t="s">
        <v>442</v>
      </c>
      <c r="G5444" s="73" t="s">
        <v>447</v>
      </c>
    </row>
    <row r="5445" spans="1:7">
      <c r="A5445" s="71">
        <v>2011</v>
      </c>
      <c r="B5445" s="71" t="s">
        <v>298</v>
      </c>
      <c r="C5445" t="s">
        <v>30</v>
      </c>
      <c r="D5445" s="71" t="s">
        <v>3</v>
      </c>
      <c r="E5445" s="70">
        <f>IF('Total Employment'!O$56&lt;0,"N/A",'Total Employment'!O$56)</f>
        <v>744</v>
      </c>
      <c r="F5445" s="70" t="s">
        <v>442</v>
      </c>
      <c r="G5445" s="76" t="s">
        <v>448</v>
      </c>
    </row>
    <row r="5446" spans="1:7">
      <c r="A5446" s="71">
        <v>2011</v>
      </c>
      <c r="B5446" s="71" t="s">
        <v>298</v>
      </c>
      <c r="C5446" t="s">
        <v>31</v>
      </c>
      <c r="D5446" s="71" t="s">
        <v>3</v>
      </c>
      <c r="E5446" s="70">
        <f>IF('Total Employment'!O$57&lt;0,"N/A",'Total Employment'!O$57)</f>
        <v>4101</v>
      </c>
      <c r="F5446" s="70" t="s">
        <v>442</v>
      </c>
      <c r="G5446" s="76" t="s">
        <v>449</v>
      </c>
    </row>
    <row r="5447" spans="1:7">
      <c r="A5447" s="71">
        <v>2011</v>
      </c>
      <c r="B5447" s="71" t="s">
        <v>298</v>
      </c>
      <c r="C5447" t="s">
        <v>32</v>
      </c>
      <c r="D5447" s="71" t="s">
        <v>3</v>
      </c>
      <c r="E5447" s="70">
        <f>IF('Total Employment'!O$58&lt;0,"N/A",'Total Employment'!O$58)</f>
        <v>0</v>
      </c>
      <c r="F5447" s="70" t="s">
        <v>442</v>
      </c>
      <c r="G5447" s="76" t="s">
        <v>449</v>
      </c>
    </row>
    <row r="5448" spans="1:7">
      <c r="A5448" s="71">
        <v>2011</v>
      </c>
      <c r="B5448" s="71" t="s">
        <v>298</v>
      </c>
      <c r="C5448" t="s">
        <v>33</v>
      </c>
      <c r="D5448" s="71" t="s">
        <v>3</v>
      </c>
      <c r="E5448" s="70">
        <f>IF('Total Employment'!O$59&lt;0,"N/A",'Total Employment'!O$59)</f>
        <v>33537</v>
      </c>
      <c r="F5448" s="70" t="s">
        <v>442</v>
      </c>
      <c r="G5448" s="76" t="s">
        <v>33</v>
      </c>
    </row>
    <row r="5449" spans="1:7">
      <c r="A5449" s="71">
        <v>2011</v>
      </c>
      <c r="B5449" s="71" t="s">
        <v>298</v>
      </c>
      <c r="C5449" t="s">
        <v>34</v>
      </c>
      <c r="D5449" s="71" t="s">
        <v>3</v>
      </c>
      <c r="E5449" s="70">
        <f>IF('Total Employment'!O$17&lt;0,"N/A",'Total Employment'!O$17)</f>
        <v>2704038</v>
      </c>
      <c r="F5449" s="70" t="s">
        <v>422</v>
      </c>
      <c r="G5449" s="76" t="s">
        <v>422</v>
      </c>
    </row>
    <row r="5450" spans="1:7">
      <c r="A5450" s="71">
        <v>2011</v>
      </c>
      <c r="B5450" s="71" t="s">
        <v>298</v>
      </c>
      <c r="C5450" t="s">
        <v>35</v>
      </c>
      <c r="D5450" s="71" t="s">
        <v>3</v>
      </c>
      <c r="E5450" s="70">
        <f>IF('Total Employment'!O$18&lt;0,"N/A",'Total Employment'!O$18)</f>
        <v>60945</v>
      </c>
      <c r="F5450" s="70" t="s">
        <v>432</v>
      </c>
      <c r="G5450" s="75" t="s">
        <v>439</v>
      </c>
    </row>
    <row r="5451" spans="1:7">
      <c r="A5451" s="71">
        <v>2011</v>
      </c>
      <c r="B5451" s="71" t="s">
        <v>298</v>
      </c>
      <c r="C5451" t="s">
        <v>36</v>
      </c>
      <c r="D5451" s="71" t="s">
        <v>3</v>
      </c>
      <c r="E5451" s="70">
        <f>IF('Total Employment'!O$19&lt;0,"N/A",'Total Employment'!O$19)</f>
        <v>43007</v>
      </c>
      <c r="F5451" s="70" t="s">
        <v>432</v>
      </c>
      <c r="G5451" s="75" t="s">
        <v>439</v>
      </c>
    </row>
    <row r="5452" spans="1:7">
      <c r="A5452" s="71">
        <v>2011</v>
      </c>
      <c r="B5452" s="71" t="s">
        <v>298</v>
      </c>
      <c r="C5452" t="s">
        <v>37</v>
      </c>
      <c r="D5452" s="71" t="s">
        <v>3</v>
      </c>
      <c r="E5452" s="70">
        <f>IF('Total Employment'!O$20&lt;0,"N/A",'Total Employment'!O$20)</f>
        <v>17938</v>
      </c>
      <c r="F5452" s="70" t="s">
        <v>432</v>
      </c>
      <c r="G5452" s="75" t="s">
        <v>439</v>
      </c>
    </row>
    <row r="5453" spans="1:7">
      <c r="A5453" s="71">
        <v>2011</v>
      </c>
      <c r="B5453" s="71" t="s">
        <v>298</v>
      </c>
      <c r="C5453" t="s">
        <v>38</v>
      </c>
      <c r="D5453" s="71" t="s">
        <v>3</v>
      </c>
      <c r="E5453" s="70">
        <f>IF('Total Employment'!O$28&lt;0,"N/A",'Total Employment'!O$28)</f>
        <v>2549858</v>
      </c>
      <c r="F5453" s="70" t="s">
        <v>432</v>
      </c>
      <c r="G5453" s="75" t="s">
        <v>440</v>
      </c>
    </row>
    <row r="5454" spans="1:7">
      <c r="A5454" s="71">
        <v>2011</v>
      </c>
      <c r="B5454" s="71" t="s">
        <v>298</v>
      </c>
      <c r="C5454" t="s">
        <v>39</v>
      </c>
      <c r="D5454" s="71" t="s">
        <v>3</v>
      </c>
      <c r="E5454" s="70">
        <f>IF('Total Employment'!O$29&lt;0,"N/A",'Total Employment'!O$29)</f>
        <v>834867</v>
      </c>
      <c r="F5454" s="70" t="s">
        <v>432</v>
      </c>
      <c r="G5454" s="75" t="s">
        <v>440</v>
      </c>
    </row>
    <row r="5455" spans="1:7">
      <c r="A5455" s="71">
        <v>2011</v>
      </c>
      <c r="B5455" s="71" t="s">
        <v>298</v>
      </c>
      <c r="C5455" t="s">
        <v>40</v>
      </c>
      <c r="D5455" s="71" t="s">
        <v>3</v>
      </c>
      <c r="E5455" s="70">
        <f>IF('Total Employment'!O$30&lt;0,"N/A",'Total Employment'!O$30)</f>
        <v>1714991</v>
      </c>
      <c r="F5455" s="70" t="s">
        <v>432</v>
      </c>
      <c r="G5455" s="75" t="s">
        <v>440</v>
      </c>
    </row>
    <row r="5456" spans="1:7">
      <c r="A5456" s="71">
        <v>2011</v>
      </c>
      <c r="B5456" s="71" t="s">
        <v>298</v>
      </c>
      <c r="C5456" t="s">
        <v>208</v>
      </c>
      <c r="D5456" s="71" t="s">
        <v>3</v>
      </c>
      <c r="E5456" s="70">
        <f>IF('Total Employment'!O$31&lt;0,"N/A",'Total Employment'!O$31)</f>
        <v>93235</v>
      </c>
      <c r="F5456" s="70" t="s">
        <v>432</v>
      </c>
      <c r="G5456" s="75" t="s">
        <v>441</v>
      </c>
    </row>
    <row r="5457" spans="1:7">
      <c r="A5457" s="71">
        <v>2011</v>
      </c>
      <c r="B5457" s="71" t="s">
        <v>298</v>
      </c>
      <c r="C5457" t="s">
        <v>42</v>
      </c>
      <c r="D5457" s="71" t="s">
        <v>3</v>
      </c>
      <c r="E5457" s="70">
        <f>IF('Total Employment'!O$43&lt;0,"N/A",'Total Employment'!O$43)</f>
        <v>686</v>
      </c>
      <c r="F5457" s="70" t="s">
        <v>432</v>
      </c>
      <c r="G5457" s="75" t="s">
        <v>237</v>
      </c>
    </row>
    <row r="5458" spans="1:7">
      <c r="A5458" s="71">
        <v>2011</v>
      </c>
      <c r="B5458" s="71" t="s">
        <v>298</v>
      </c>
      <c r="C5458" t="s">
        <v>43</v>
      </c>
      <c r="D5458" s="71" t="s">
        <v>3</v>
      </c>
      <c r="E5458" s="70">
        <f>IF('Total Employment'!O$12&lt;0,"N/A",'Total Employment'!O$12)</f>
        <v>0</v>
      </c>
      <c r="F5458" s="70" t="s">
        <v>432</v>
      </c>
      <c r="G5458" s="75" t="s">
        <v>438</v>
      </c>
    </row>
    <row r="5459" spans="1:7">
      <c r="A5459" s="71">
        <v>2011</v>
      </c>
      <c r="B5459" s="71" t="s">
        <v>298</v>
      </c>
      <c r="C5459" t="s">
        <v>44</v>
      </c>
      <c r="D5459" s="71" t="s">
        <v>3</v>
      </c>
      <c r="E5459" s="70">
        <f>IF('Total Employment'!O$14&lt;0,"N/A",'Total Employment'!O$14)</f>
        <v>0</v>
      </c>
      <c r="F5459" s="70" t="s">
        <v>442</v>
      </c>
      <c r="G5459" s="75" t="s">
        <v>71</v>
      </c>
    </row>
    <row r="5460" spans="1:7">
      <c r="A5460" s="71">
        <v>2011</v>
      </c>
      <c r="B5460" s="71" t="s">
        <v>298</v>
      </c>
      <c r="C5460" t="s">
        <v>45</v>
      </c>
      <c r="D5460" s="71" t="s">
        <v>3</v>
      </c>
      <c r="E5460" s="70">
        <f>IF('Total Employment'!O$54&lt;0,"N/A",'Total Employment'!O$54)</f>
        <v>11810</v>
      </c>
      <c r="F5460" s="70" t="s">
        <v>422</v>
      </c>
      <c r="G5460" s="75" t="s">
        <v>422</v>
      </c>
    </row>
    <row r="5461" spans="1:7">
      <c r="A5461" s="71">
        <v>2011</v>
      </c>
      <c r="B5461" s="71" t="s">
        <v>298</v>
      </c>
      <c r="C5461" t="s">
        <v>46</v>
      </c>
      <c r="D5461" s="71" t="s">
        <v>3</v>
      </c>
      <c r="E5461" s="70">
        <f>IF('Total Employment'!O$53&lt;0,"N/A",'Total Employment'!O$53)</f>
        <v>193770</v>
      </c>
      <c r="F5461" s="70" t="s">
        <v>425</v>
      </c>
      <c r="G5461" s="75" t="s">
        <v>426</v>
      </c>
    </row>
    <row r="5462" spans="1:7">
      <c r="C5462"/>
      <c r="E5462" s="70"/>
      <c r="F5462" s="70"/>
    </row>
    <row r="5463" spans="1:7">
      <c r="C5463"/>
      <c r="E5463" s="70"/>
      <c r="F5463" s="70"/>
    </row>
    <row r="5464" spans="1:7">
      <c r="C5464"/>
      <c r="E5464" s="70"/>
      <c r="F5464" s="70"/>
    </row>
    <row r="5465" spans="1:7">
      <c r="C5465"/>
      <c r="E5465" s="70"/>
      <c r="F5465" s="70"/>
    </row>
    <row r="5466" spans="1:7">
      <c r="C5466"/>
      <c r="E5466" s="70"/>
      <c r="F5466" s="70"/>
    </row>
    <row r="5467" spans="1:7">
      <c r="C5467"/>
      <c r="E5467" s="70"/>
      <c r="F5467" s="70"/>
    </row>
    <row r="5468" spans="1:7">
      <c r="C5468"/>
      <c r="E5468" s="70"/>
      <c r="F5468" s="70"/>
    </row>
    <row r="5469" spans="1:7">
      <c r="C5469"/>
      <c r="E5469" s="70"/>
      <c r="F5469" s="70"/>
    </row>
    <row r="5470" spans="1:7">
      <c r="C5470"/>
      <c r="E5470" s="70"/>
      <c r="F5470" s="70"/>
    </row>
    <row r="5471" spans="1:7">
      <c r="C5471"/>
      <c r="E5471" s="70"/>
      <c r="F5471" s="70"/>
    </row>
    <row r="5472" spans="1:7">
      <c r="C5472"/>
      <c r="E5472" s="70"/>
      <c r="F5472" s="70"/>
    </row>
    <row r="5473" spans="3:7">
      <c r="C5473"/>
      <c r="E5473" s="70"/>
      <c r="F5473" s="70"/>
    </row>
    <row r="5474" spans="3:7">
      <c r="C5474"/>
      <c r="E5474" s="70"/>
      <c r="F5474" s="70"/>
    </row>
    <row r="5475" spans="3:7">
      <c r="C5475"/>
      <c r="E5475" s="70"/>
      <c r="F5475" s="70"/>
    </row>
    <row r="5476" spans="3:7">
      <c r="C5476"/>
      <c r="E5476" s="70"/>
      <c r="F5476" s="70"/>
    </row>
    <row r="5477" spans="3:7">
      <c r="C5477"/>
      <c r="E5477" s="70"/>
      <c r="F5477" s="70"/>
    </row>
    <row r="5478" spans="3:7">
      <c r="C5478"/>
      <c r="E5478" s="70"/>
      <c r="F5478" s="70"/>
    </row>
    <row r="5479" spans="3:7">
      <c r="C5479"/>
      <c r="E5479" s="70"/>
      <c r="F5479" s="70"/>
    </row>
    <row r="5480" spans="3:7">
      <c r="C5480"/>
      <c r="E5480" s="70"/>
      <c r="F5480" s="70"/>
    </row>
    <row r="5481" spans="3:7">
      <c r="C5481"/>
      <c r="E5481" s="70"/>
      <c r="F5481" s="70"/>
    </row>
    <row r="5482" spans="3:7">
      <c r="C5482"/>
      <c r="E5482" s="70"/>
      <c r="F5482" s="70"/>
    </row>
    <row r="5483" spans="3:7">
      <c r="C5483"/>
      <c r="E5483" s="70"/>
      <c r="F5483" s="70"/>
    </row>
    <row r="5484" spans="3:7">
      <c r="C5484"/>
      <c r="E5484" s="70"/>
      <c r="F5484" s="70"/>
    </row>
    <row r="5485" spans="3:7">
      <c r="C5485"/>
      <c r="E5485" s="70"/>
      <c r="F5485" s="70"/>
      <c r="G5485" s="73"/>
    </row>
    <row r="5486" spans="3:7">
      <c r="C5486"/>
      <c r="E5486" s="70"/>
      <c r="F5486" s="70"/>
      <c r="G5486" s="73"/>
    </row>
    <row r="5487" spans="3:7">
      <c r="C5487"/>
      <c r="E5487" s="70"/>
      <c r="F5487" s="70"/>
      <c r="G5487" s="76"/>
    </row>
    <row r="5488" spans="3:7">
      <c r="C5488"/>
      <c r="E5488" s="70"/>
      <c r="F5488" s="70"/>
      <c r="G5488" s="76"/>
    </row>
    <row r="5489" spans="3:7">
      <c r="C5489"/>
      <c r="E5489" s="70"/>
      <c r="F5489" s="70"/>
      <c r="G5489" s="76"/>
    </row>
    <row r="5490" spans="3:7">
      <c r="C5490"/>
      <c r="E5490" s="70"/>
      <c r="F5490" s="70"/>
      <c r="G5490" s="76"/>
    </row>
    <row r="5491" spans="3:7">
      <c r="C5491"/>
      <c r="E5491" s="70"/>
      <c r="F5491" s="70"/>
      <c r="G5491" s="76"/>
    </row>
    <row r="5492" spans="3:7">
      <c r="C5492"/>
      <c r="E5492" s="70"/>
      <c r="F5492" s="70"/>
    </row>
    <row r="5493" spans="3:7">
      <c r="C5493"/>
      <c r="E5493" s="70"/>
      <c r="F5493" s="70"/>
    </row>
    <row r="5494" spans="3:7">
      <c r="C5494"/>
      <c r="E5494" s="70"/>
      <c r="F5494" s="70"/>
    </row>
    <row r="5495" spans="3:7">
      <c r="C5495"/>
      <c r="E5495" s="70"/>
      <c r="F5495" s="70"/>
    </row>
    <row r="5496" spans="3:7">
      <c r="C5496"/>
      <c r="E5496" s="70"/>
      <c r="F5496" s="70"/>
    </row>
    <row r="5497" spans="3:7">
      <c r="C5497"/>
      <c r="E5497" s="70"/>
      <c r="F5497" s="70"/>
    </row>
    <row r="5498" spans="3:7">
      <c r="C5498"/>
      <c r="E5498" s="70"/>
      <c r="F5498" s="70"/>
    </row>
    <row r="5499" spans="3:7">
      <c r="C5499"/>
      <c r="E5499" s="70"/>
      <c r="F5499" s="70"/>
    </row>
    <row r="5500" spans="3:7">
      <c r="C5500"/>
      <c r="E5500" s="70"/>
      <c r="F5500" s="70"/>
    </row>
    <row r="5501" spans="3:7">
      <c r="C5501"/>
      <c r="E5501" s="70"/>
      <c r="F5501" s="70"/>
    </row>
    <row r="5502" spans="3:7">
      <c r="C5502"/>
      <c r="E5502" s="70"/>
      <c r="F5502" s="70"/>
    </row>
    <row r="5503" spans="3:7">
      <c r="C5503"/>
      <c r="E5503" s="70"/>
      <c r="F5503" s="70"/>
    </row>
    <row r="5504" spans="3:7">
      <c r="C5504"/>
      <c r="E5504" s="70"/>
      <c r="F5504" s="70"/>
    </row>
    <row r="5505" spans="3:6">
      <c r="C5505"/>
      <c r="E5505" s="70"/>
      <c r="F5505" s="70"/>
    </row>
    <row r="5506" spans="3:6">
      <c r="C5506"/>
      <c r="E5506" s="70"/>
      <c r="F5506" s="70"/>
    </row>
    <row r="5507" spans="3:6">
      <c r="C5507"/>
      <c r="E5507" s="70"/>
      <c r="F5507" s="70"/>
    </row>
    <row r="5508" spans="3:6">
      <c r="C5508"/>
      <c r="E5508" s="70"/>
      <c r="F5508" s="70"/>
    </row>
    <row r="5509" spans="3:6">
      <c r="C5509"/>
      <c r="E5509" s="70"/>
      <c r="F5509" s="70"/>
    </row>
    <row r="5510" spans="3:6">
      <c r="C5510"/>
      <c r="E5510" s="70"/>
      <c r="F5510" s="70"/>
    </row>
    <row r="5511" spans="3:6">
      <c r="C5511"/>
      <c r="E5511" s="70"/>
      <c r="F5511" s="70"/>
    </row>
    <row r="5512" spans="3:6">
      <c r="C5512"/>
      <c r="E5512" s="70"/>
      <c r="F5512" s="70"/>
    </row>
    <row r="5513" spans="3:6">
      <c r="C5513"/>
      <c r="E5513" s="70"/>
      <c r="F5513" s="70"/>
    </row>
    <row r="5514" spans="3:6">
      <c r="C5514"/>
      <c r="E5514" s="70"/>
      <c r="F5514" s="70"/>
    </row>
    <row r="5515" spans="3:6">
      <c r="C5515"/>
      <c r="E5515" s="70"/>
      <c r="F5515" s="70"/>
    </row>
    <row r="5516" spans="3:6">
      <c r="C5516"/>
      <c r="E5516" s="70"/>
      <c r="F5516" s="70"/>
    </row>
    <row r="5517" spans="3:6">
      <c r="C5517"/>
      <c r="E5517" s="70"/>
      <c r="F5517" s="70"/>
    </row>
    <row r="5518" spans="3:6">
      <c r="C5518"/>
      <c r="E5518" s="70"/>
      <c r="F5518" s="70"/>
    </row>
    <row r="5519" spans="3:6">
      <c r="C5519"/>
      <c r="E5519" s="70"/>
      <c r="F5519" s="70"/>
    </row>
    <row r="5520" spans="3:6">
      <c r="C5520"/>
      <c r="E5520" s="70"/>
      <c r="F5520" s="70"/>
    </row>
    <row r="5521" spans="3:7">
      <c r="C5521"/>
      <c r="E5521" s="70"/>
      <c r="F5521" s="70"/>
    </row>
    <row r="5522" spans="3:7">
      <c r="C5522"/>
      <c r="E5522" s="70"/>
      <c r="F5522" s="70"/>
    </row>
    <row r="5523" spans="3:7">
      <c r="C5523"/>
      <c r="E5523" s="70"/>
      <c r="F5523" s="70"/>
    </row>
    <row r="5524" spans="3:7">
      <c r="C5524"/>
      <c r="E5524" s="70"/>
      <c r="F5524" s="70"/>
    </row>
    <row r="5525" spans="3:7">
      <c r="C5525"/>
      <c r="E5525" s="70"/>
      <c r="F5525" s="70"/>
    </row>
    <row r="5526" spans="3:7">
      <c r="C5526"/>
      <c r="E5526" s="70"/>
      <c r="F5526" s="70"/>
    </row>
    <row r="5527" spans="3:7">
      <c r="C5527"/>
      <c r="E5527" s="70"/>
      <c r="F5527" s="70"/>
      <c r="G5527" s="73"/>
    </row>
    <row r="5528" spans="3:7">
      <c r="C5528"/>
      <c r="E5528" s="70"/>
      <c r="F5528" s="70"/>
      <c r="G5528" s="73"/>
    </row>
    <row r="5529" spans="3:7">
      <c r="C5529"/>
      <c r="E5529" s="70"/>
      <c r="F5529" s="70"/>
      <c r="G5529" s="76"/>
    </row>
    <row r="5530" spans="3:7">
      <c r="C5530"/>
      <c r="E5530" s="70"/>
      <c r="F5530" s="70"/>
      <c r="G5530" s="76"/>
    </row>
    <row r="5531" spans="3:7">
      <c r="C5531"/>
      <c r="E5531" s="70"/>
      <c r="F5531" s="70"/>
      <c r="G5531" s="76"/>
    </row>
    <row r="5532" spans="3:7">
      <c r="C5532"/>
      <c r="E5532" s="70"/>
      <c r="F5532" s="70"/>
      <c r="G5532" s="76"/>
    </row>
    <row r="5533" spans="3:7">
      <c r="C5533"/>
      <c r="E5533" s="70"/>
      <c r="F5533" s="70"/>
      <c r="G5533" s="76"/>
    </row>
    <row r="5534" spans="3:7">
      <c r="C5534"/>
      <c r="E5534" s="70"/>
      <c r="F5534" s="70"/>
    </row>
    <row r="5535" spans="3:7">
      <c r="C5535"/>
      <c r="E5535" s="70"/>
      <c r="F5535" s="70"/>
    </row>
    <row r="5536" spans="3:7">
      <c r="C5536"/>
      <c r="E5536" s="70"/>
      <c r="F5536" s="70"/>
    </row>
    <row r="5537" spans="1:7">
      <c r="C5537"/>
      <c r="E5537" s="70"/>
      <c r="F5537" s="70"/>
    </row>
    <row r="5538" spans="1:7">
      <c r="C5538"/>
      <c r="E5538" s="70"/>
      <c r="F5538" s="70"/>
    </row>
    <row r="5539" spans="1:7">
      <c r="C5539"/>
      <c r="E5539" s="70"/>
      <c r="F5539" s="70"/>
    </row>
    <row r="5540" spans="1:7">
      <c r="C5540"/>
      <c r="E5540" s="70"/>
      <c r="F5540" s="70"/>
    </row>
    <row r="5541" spans="1:7">
      <c r="C5541"/>
      <c r="E5541" s="70"/>
      <c r="F5541" s="70"/>
    </row>
    <row r="5542" spans="1:7">
      <c r="C5542"/>
      <c r="E5542" s="70"/>
      <c r="F5542" s="70"/>
    </row>
    <row r="5543" spans="1:7">
      <c r="C5543"/>
      <c r="E5543" s="70"/>
      <c r="F5543" s="70"/>
    </row>
    <row r="5544" spans="1:7">
      <c r="C5544"/>
      <c r="E5544" s="70"/>
      <c r="F5544" s="70"/>
    </row>
    <row r="5545" spans="1:7">
      <c r="C5545"/>
      <c r="E5545" s="70"/>
      <c r="F5545" s="70"/>
    </row>
    <row r="5546" spans="1:7">
      <c r="A5546" s="71">
        <v>1980</v>
      </c>
      <c r="B5546" s="71" t="s">
        <v>298</v>
      </c>
      <c r="C5546" t="s">
        <v>5</v>
      </c>
      <c r="D5546" s="71" t="s">
        <v>4</v>
      </c>
      <c r="E5546" s="70">
        <f>IF('FT Employment'!FI$11&lt;0,"N/A",'FT Employment'!FI$11)</f>
        <v>2868316</v>
      </c>
      <c r="F5546" s="70"/>
    </row>
    <row r="5547" spans="1:7">
      <c r="A5547" s="71">
        <v>1980</v>
      </c>
      <c r="B5547" s="71" t="s">
        <v>298</v>
      </c>
      <c r="C5547" t="s">
        <v>6</v>
      </c>
      <c r="D5547" s="71" t="s">
        <v>4</v>
      </c>
      <c r="E5547" s="70">
        <f>IF('FT Employment'!FI$33&lt;0,"N/A",'FT Employment'!FI$33)</f>
        <v>116141</v>
      </c>
      <c r="F5547" s="70" t="s">
        <v>425</v>
      </c>
      <c r="G5547" s="75" t="s">
        <v>426</v>
      </c>
    </row>
    <row r="5548" spans="1:7">
      <c r="A5548" s="71">
        <v>1980</v>
      </c>
      <c r="B5548" s="71" t="s">
        <v>298</v>
      </c>
      <c r="C5548" t="s">
        <v>7</v>
      </c>
      <c r="D5548" s="71" t="s">
        <v>4</v>
      </c>
      <c r="E5548" s="70">
        <f>IF('FT Employment'!FI$37&lt;0,"N/A",'FT Employment'!FI$37)</f>
        <v>102135</v>
      </c>
      <c r="F5548" s="70" t="s">
        <v>425</v>
      </c>
      <c r="G5548" s="75" t="s">
        <v>426</v>
      </c>
    </row>
    <row r="5549" spans="1:7">
      <c r="A5549" s="71">
        <v>1980</v>
      </c>
      <c r="B5549" s="71" t="s">
        <v>298</v>
      </c>
      <c r="C5549" t="s">
        <v>8</v>
      </c>
      <c r="D5549" s="71" t="s">
        <v>4</v>
      </c>
      <c r="E5549" s="70" t="str">
        <f>IF('FT Employment'!FI$36&lt;0,"N/A",'FT Employment'!FI$36)</f>
        <v>N/A</v>
      </c>
      <c r="F5549" s="70" t="s">
        <v>427</v>
      </c>
      <c r="G5549" s="75" t="s">
        <v>428</v>
      </c>
    </row>
    <row r="5550" spans="1:7">
      <c r="A5550" s="71">
        <v>1980</v>
      </c>
      <c r="B5550" s="71" t="s">
        <v>298</v>
      </c>
      <c r="C5550" t="s">
        <v>9</v>
      </c>
      <c r="D5550" s="71" t="s">
        <v>4</v>
      </c>
      <c r="E5550" s="70">
        <f>IF('FT Employment'!FI$13&lt;0,"N/A",'FT Employment'!FI$13)</f>
        <v>0</v>
      </c>
      <c r="F5550" s="70" t="s">
        <v>429</v>
      </c>
      <c r="G5550" s="75" t="s">
        <v>422</v>
      </c>
    </row>
    <row r="5551" spans="1:7">
      <c r="A5551" s="71">
        <v>1980</v>
      </c>
      <c r="B5551" s="71" t="s">
        <v>298</v>
      </c>
      <c r="C5551" t="s">
        <v>10</v>
      </c>
      <c r="D5551" s="71" t="s">
        <v>4</v>
      </c>
      <c r="E5551" s="70">
        <f>IF('FT Employment'!FI$46&lt;0,"N/A",'FT Employment'!FI$46)</f>
        <v>71833</v>
      </c>
      <c r="F5551" s="70" t="s">
        <v>427</v>
      </c>
      <c r="G5551" s="75" t="s">
        <v>428</v>
      </c>
    </row>
    <row r="5552" spans="1:7">
      <c r="A5552" s="71">
        <v>1980</v>
      </c>
      <c r="B5552" s="71" t="s">
        <v>298</v>
      </c>
      <c r="C5552" t="s">
        <v>11</v>
      </c>
      <c r="D5552" s="71" t="s">
        <v>4</v>
      </c>
      <c r="E5552" s="70">
        <f>IF('FT Employment'!FI$47&lt;0,"N/A",'FT Employment'!FI$47)</f>
        <v>49981</v>
      </c>
      <c r="F5552" s="70" t="s">
        <v>427</v>
      </c>
      <c r="G5552" s="75" t="s">
        <v>428</v>
      </c>
    </row>
    <row r="5553" spans="1:7">
      <c r="A5553" s="71">
        <v>1980</v>
      </c>
      <c r="B5553" s="71" t="s">
        <v>298</v>
      </c>
      <c r="C5553" t="s">
        <v>13</v>
      </c>
      <c r="D5553" s="71" t="s">
        <v>4</v>
      </c>
      <c r="E5553" s="70">
        <f>IF(E5552="N/A","N/A",E5551-E5552)</f>
        <v>21852</v>
      </c>
      <c r="F5553" s="70" t="s">
        <v>427</v>
      </c>
      <c r="G5553" s="75" t="s">
        <v>428</v>
      </c>
    </row>
    <row r="5554" spans="1:7">
      <c r="A5554" s="71">
        <v>1980</v>
      </c>
      <c r="B5554" s="71" t="s">
        <v>298</v>
      </c>
      <c r="C5554" t="s">
        <v>14</v>
      </c>
      <c r="D5554" s="71" t="s">
        <v>4</v>
      </c>
      <c r="E5554" s="70">
        <f>IF('FT Employment'!FI$34&lt;0,"N/A",'FT Employment'!FI$34)</f>
        <v>0</v>
      </c>
      <c r="F5554" s="70" t="s">
        <v>427</v>
      </c>
      <c r="G5554" s="75" t="s">
        <v>444</v>
      </c>
    </row>
    <row r="5555" spans="1:7">
      <c r="A5555" s="71">
        <v>1980</v>
      </c>
      <c r="B5555" s="71" t="s">
        <v>298</v>
      </c>
      <c r="C5555" t="s">
        <v>15</v>
      </c>
      <c r="D5555" s="71" t="s">
        <v>4</v>
      </c>
      <c r="E5555" s="70">
        <f>IF('FT Employment'!FI$35&lt;0,"N/A",'FT Employment'!FI$35)</f>
        <v>0</v>
      </c>
      <c r="F5555" s="70" t="s">
        <v>427</v>
      </c>
      <c r="G5555" s="75" t="s">
        <v>444</v>
      </c>
    </row>
    <row r="5556" spans="1:7">
      <c r="A5556" s="71">
        <v>1980</v>
      </c>
      <c r="B5556" s="71" t="s">
        <v>298</v>
      </c>
      <c r="C5556" t="s">
        <v>16</v>
      </c>
      <c r="D5556" s="71" t="s">
        <v>4</v>
      </c>
      <c r="E5556" s="70">
        <f>IF(E5555="N/A","N/A",E5554-E5555)</f>
        <v>0</v>
      </c>
      <c r="F5556" s="70" t="s">
        <v>427</v>
      </c>
      <c r="G5556" s="75" t="s">
        <v>444</v>
      </c>
    </row>
    <row r="5557" spans="1:7">
      <c r="A5557" s="71">
        <v>1980</v>
      </c>
      <c r="B5557" s="71" t="s">
        <v>298</v>
      </c>
      <c r="C5557" t="s">
        <v>17</v>
      </c>
      <c r="D5557" s="71" t="s">
        <v>4</v>
      </c>
      <c r="E5557" s="70">
        <f>IF('FT Employment'!FI$16&lt;0,"N/A",'FT Employment'!FI$16)</f>
        <v>148896</v>
      </c>
      <c r="F5557" s="70" t="s">
        <v>427</v>
      </c>
      <c r="G5557" s="75" t="s">
        <v>428</v>
      </c>
    </row>
    <row r="5558" spans="1:7">
      <c r="A5558" s="71">
        <v>1980</v>
      </c>
      <c r="B5558" s="71" t="s">
        <v>298</v>
      </c>
      <c r="C5558" t="s">
        <v>18</v>
      </c>
      <c r="D5558" s="71" t="s">
        <v>4</v>
      </c>
      <c r="E5558" s="70">
        <f>IF('FT Employment'!FI$41&lt;0,"N/A",'FT Employment'!FI$41)</f>
        <v>252785</v>
      </c>
      <c r="F5558" s="70" t="s">
        <v>432</v>
      </c>
      <c r="G5558" s="75" t="s">
        <v>430</v>
      </c>
    </row>
    <row r="5559" spans="1:7">
      <c r="A5559" s="71">
        <v>1980</v>
      </c>
      <c r="B5559" s="71" t="s">
        <v>298</v>
      </c>
      <c r="C5559" t="s">
        <v>19</v>
      </c>
      <c r="D5559" s="71" t="s">
        <v>4</v>
      </c>
      <c r="E5559" s="70">
        <f>IF('FT Employment'!FI$15&lt;0,"N/A",'FT Employment'!FI$15)</f>
        <v>1692</v>
      </c>
      <c r="F5559" s="70" t="s">
        <v>442</v>
      </c>
      <c r="G5559" s="75" t="s">
        <v>62</v>
      </c>
    </row>
    <row r="5560" spans="1:7">
      <c r="A5560" s="71">
        <v>1980</v>
      </c>
      <c r="B5560" s="71" t="s">
        <v>298</v>
      </c>
      <c r="C5560" t="s">
        <v>20</v>
      </c>
      <c r="D5560" s="71" t="s">
        <v>4</v>
      </c>
      <c r="E5560" s="70">
        <f>IF('FT Employment'!FI$52&lt;0,"N/A",'FT Employment'!FI$52)</f>
        <v>4724</v>
      </c>
      <c r="F5560" s="70" t="s">
        <v>442</v>
      </c>
      <c r="G5560" s="75" t="s">
        <v>445</v>
      </c>
    </row>
    <row r="5561" spans="1:7">
      <c r="A5561" s="71">
        <v>1980</v>
      </c>
      <c r="B5561" s="71" t="s">
        <v>298</v>
      </c>
      <c r="C5561" t="s">
        <v>21</v>
      </c>
      <c r="D5561" s="71" t="s">
        <v>4</v>
      </c>
      <c r="E5561" s="70">
        <f>IF('FT Employment'!FI$48&lt;0,"N/A",'FT Employment'!FI$48)</f>
        <v>168552</v>
      </c>
      <c r="F5561" s="70" t="s">
        <v>434</v>
      </c>
      <c r="G5561" s="75" t="s">
        <v>422</v>
      </c>
    </row>
    <row r="5562" spans="1:7">
      <c r="A5562" s="71">
        <v>1980</v>
      </c>
      <c r="B5562" s="71" t="s">
        <v>298</v>
      </c>
      <c r="C5562" t="s">
        <v>421</v>
      </c>
      <c r="D5562" s="71" t="s">
        <v>4</v>
      </c>
      <c r="E5562" s="70">
        <f>IF('FT Employment'!FI$38&lt;0,"N/A",'FT Employment'!FI$38)</f>
        <v>629331</v>
      </c>
      <c r="F5562" s="70" t="s">
        <v>427</v>
      </c>
      <c r="G5562" s="75" t="s">
        <v>433</v>
      </c>
    </row>
    <row r="5563" spans="1:7">
      <c r="A5563" s="71">
        <v>1980</v>
      </c>
      <c r="B5563" s="71" t="s">
        <v>298</v>
      </c>
      <c r="C5563" t="s">
        <v>22</v>
      </c>
      <c r="D5563" s="71" t="s">
        <v>4</v>
      </c>
      <c r="E5563" s="70">
        <f>IF('FT Employment'!FI$39&lt;0,"N/A",'FT Employment'!FI$39)</f>
        <v>105883</v>
      </c>
      <c r="F5563" s="70" t="s">
        <v>427</v>
      </c>
      <c r="G5563" s="75" t="s">
        <v>433</v>
      </c>
    </row>
    <row r="5564" spans="1:7">
      <c r="A5564" s="71">
        <v>1980</v>
      </c>
      <c r="B5564" s="71" t="s">
        <v>298</v>
      </c>
      <c r="C5564" t="s">
        <v>23</v>
      </c>
      <c r="D5564" s="71" t="s">
        <v>4</v>
      </c>
      <c r="E5564" s="70">
        <f>IF('FT Employment'!FI$40&lt;0,"N/A",'FT Employment'!FI$40)</f>
        <v>523448</v>
      </c>
      <c r="F5564" s="70" t="s">
        <v>442</v>
      </c>
      <c r="G5564" s="75" t="s">
        <v>23</v>
      </c>
    </row>
    <row r="5565" spans="1:7">
      <c r="A5565" s="71">
        <v>1980</v>
      </c>
      <c r="B5565" s="71" t="s">
        <v>298</v>
      </c>
      <c r="C5565" t="s">
        <v>24</v>
      </c>
      <c r="D5565" s="71" t="s">
        <v>4</v>
      </c>
      <c r="E5565" s="70">
        <f>IF('FT Employment'!FI$32&lt;0,"N/A",'FT Employment'!FI$32)</f>
        <v>105309</v>
      </c>
      <c r="F5565" s="70" t="s">
        <v>446</v>
      </c>
      <c r="G5565" s="75" t="s">
        <v>422</v>
      </c>
    </row>
    <row r="5566" spans="1:7">
      <c r="A5566" s="71">
        <v>1980</v>
      </c>
      <c r="B5566" s="71" t="s">
        <v>298</v>
      </c>
      <c r="C5566" t="s">
        <v>25</v>
      </c>
      <c r="D5566" s="71" t="s">
        <v>4</v>
      </c>
      <c r="E5566" s="70">
        <f>IF('FT Employment'!FI$42&lt;0,"N/A",'FT Employment'!FI$42)</f>
        <v>0</v>
      </c>
      <c r="F5566" s="70" t="s">
        <v>434</v>
      </c>
      <c r="G5566" s="75" t="s">
        <v>437</v>
      </c>
    </row>
    <row r="5567" spans="1:7">
      <c r="A5567" s="71">
        <v>1980</v>
      </c>
      <c r="B5567" s="71" t="s">
        <v>298</v>
      </c>
      <c r="C5567" t="s">
        <v>26</v>
      </c>
      <c r="D5567" s="71" t="s">
        <v>4</v>
      </c>
      <c r="E5567" s="70">
        <f>IF('FT Employment'!FI$45&lt;0,"N/A",'FT Employment'!FI$45)</f>
        <v>0</v>
      </c>
      <c r="F5567" s="70" t="s">
        <v>427</v>
      </c>
      <c r="G5567" s="75" t="s">
        <v>69</v>
      </c>
    </row>
    <row r="5568" spans="1:7">
      <c r="A5568" s="71">
        <v>1980</v>
      </c>
      <c r="B5568" s="71" t="s">
        <v>298</v>
      </c>
      <c r="C5568" t="s">
        <v>27</v>
      </c>
      <c r="D5568" s="71" t="s">
        <v>4</v>
      </c>
      <c r="E5568" s="70">
        <f>IF('FT Employment'!FI$44&lt;0,"N/A",'FT Employment'!FI$44)</f>
        <v>155096</v>
      </c>
      <c r="F5568" s="70" t="s">
        <v>427</v>
      </c>
      <c r="G5568" s="75" t="s">
        <v>69</v>
      </c>
    </row>
    <row r="5569" spans="1:7">
      <c r="A5569" s="71">
        <v>1980</v>
      </c>
      <c r="B5569" s="71" t="s">
        <v>298</v>
      </c>
      <c r="C5569" t="s">
        <v>28</v>
      </c>
      <c r="D5569" s="71" t="s">
        <v>4</v>
      </c>
      <c r="E5569" s="70">
        <f>IF('FT Employment'!FI$51&lt;0,"N/A",'FT Employment'!FI$51)</f>
        <v>12</v>
      </c>
      <c r="F5569" s="70" t="s">
        <v>442</v>
      </c>
      <c r="G5569" s="73" t="s">
        <v>447</v>
      </c>
    </row>
    <row r="5570" spans="1:7">
      <c r="A5570" s="71">
        <v>1980</v>
      </c>
      <c r="B5570" s="71" t="s">
        <v>298</v>
      </c>
      <c r="C5570" t="s">
        <v>29</v>
      </c>
      <c r="D5570" s="71" t="s">
        <v>4</v>
      </c>
      <c r="E5570" s="70">
        <f>IF('FT Employment'!FI$50&lt;0,"N/A",'FT Employment'!FI$50)</f>
        <v>532</v>
      </c>
      <c r="F5570" s="70" t="s">
        <v>442</v>
      </c>
      <c r="G5570" s="73" t="s">
        <v>447</v>
      </c>
    </row>
    <row r="5571" spans="1:7">
      <c r="A5571" s="71">
        <v>1980</v>
      </c>
      <c r="B5571" s="71" t="s">
        <v>298</v>
      </c>
      <c r="C5571" t="s">
        <v>30</v>
      </c>
      <c r="D5571" s="71" t="s">
        <v>4</v>
      </c>
      <c r="E5571" s="70">
        <f>IF('FT Employment'!FI$56&lt;0,"N/A",'FT Employment'!FI$56)</f>
        <v>413</v>
      </c>
      <c r="F5571" s="70" t="s">
        <v>442</v>
      </c>
      <c r="G5571" s="76" t="s">
        <v>448</v>
      </c>
    </row>
    <row r="5572" spans="1:7">
      <c r="A5572" s="71">
        <v>1980</v>
      </c>
      <c r="B5572" s="71" t="s">
        <v>298</v>
      </c>
      <c r="C5572" t="s">
        <v>31</v>
      </c>
      <c r="D5572" s="71" t="s">
        <v>4</v>
      </c>
      <c r="E5572" s="70">
        <f>IF('FT Employment'!FI$57&lt;0,"N/A",'FT Employment'!FI$57)</f>
        <v>2746</v>
      </c>
      <c r="F5572" s="70" t="s">
        <v>442</v>
      </c>
      <c r="G5572" s="76" t="s">
        <v>449</v>
      </c>
    </row>
    <row r="5573" spans="1:7">
      <c r="A5573" s="71">
        <v>1980</v>
      </c>
      <c r="B5573" s="71" t="s">
        <v>298</v>
      </c>
      <c r="C5573" t="s">
        <v>32</v>
      </c>
      <c r="D5573" s="71" t="s">
        <v>4</v>
      </c>
      <c r="E5573" s="70">
        <f>IF('FT Employment'!FI$58&lt;0,"N/A",'FT Employment'!FI$58)</f>
        <v>0</v>
      </c>
      <c r="F5573" s="70" t="s">
        <v>442</v>
      </c>
      <c r="G5573" s="76" t="s">
        <v>449</v>
      </c>
    </row>
    <row r="5574" spans="1:7">
      <c r="A5574" s="71">
        <v>1980</v>
      </c>
      <c r="B5574" s="71" t="s">
        <v>298</v>
      </c>
      <c r="C5574" t="s">
        <v>33</v>
      </c>
      <c r="D5574" s="71" t="s">
        <v>4</v>
      </c>
      <c r="E5574" s="70">
        <f>IF('FT Employment'!FI$59&lt;0,"N/A",'FT Employment'!FI$59)</f>
        <v>13285</v>
      </c>
      <c r="F5574" s="70" t="s">
        <v>442</v>
      </c>
      <c r="G5574" s="76" t="s">
        <v>33</v>
      </c>
    </row>
    <row r="5575" spans="1:7">
      <c r="A5575" s="71">
        <v>1980</v>
      </c>
      <c r="B5575" s="71" t="s">
        <v>298</v>
      </c>
      <c r="C5575" t="s">
        <v>34</v>
      </c>
      <c r="D5575" s="71" t="s">
        <v>4</v>
      </c>
      <c r="E5575" s="70">
        <f>IF('FT Employment'!FI$17&lt;0,"N/A",'FT Employment'!FI$17)</f>
        <v>890400</v>
      </c>
      <c r="F5575" s="70" t="s">
        <v>422</v>
      </c>
      <c r="G5575" s="76" t="s">
        <v>422</v>
      </c>
    </row>
    <row r="5576" spans="1:7">
      <c r="A5576" s="71">
        <v>1980</v>
      </c>
      <c r="B5576" s="71" t="s">
        <v>298</v>
      </c>
      <c r="C5576" t="s">
        <v>35</v>
      </c>
      <c r="D5576" s="71" t="s">
        <v>4</v>
      </c>
      <c r="E5576" s="70">
        <f>IF('FT Employment'!FI$18&lt;0,"N/A",'FT Employment'!FI$18)</f>
        <v>16700</v>
      </c>
      <c r="F5576" s="70" t="s">
        <v>432</v>
      </c>
      <c r="G5576" s="75" t="s">
        <v>439</v>
      </c>
    </row>
    <row r="5577" spans="1:7">
      <c r="A5577" s="71">
        <v>1980</v>
      </c>
      <c r="B5577" s="71" t="s">
        <v>298</v>
      </c>
      <c r="C5577" t="s">
        <v>36</v>
      </c>
      <c r="D5577" s="71" t="s">
        <v>4</v>
      </c>
      <c r="E5577" s="70">
        <f>IF('FT Employment'!FI$19&lt;0,"N/A",'FT Employment'!FI$19)</f>
        <v>12606</v>
      </c>
      <c r="F5577" s="70" t="s">
        <v>432</v>
      </c>
      <c r="G5577" s="75" t="s">
        <v>439</v>
      </c>
    </row>
    <row r="5578" spans="1:7">
      <c r="A5578" s="71">
        <v>1980</v>
      </c>
      <c r="B5578" s="71" t="s">
        <v>298</v>
      </c>
      <c r="C5578" t="s">
        <v>37</v>
      </c>
      <c r="D5578" s="71" t="s">
        <v>4</v>
      </c>
      <c r="E5578" s="70">
        <f>IF('FT Employment'!FI$20&lt;0,"N/A",'FT Employment'!FI$20)</f>
        <v>4094</v>
      </c>
      <c r="F5578" s="70" t="s">
        <v>432</v>
      </c>
      <c r="G5578" s="75" t="s">
        <v>439</v>
      </c>
    </row>
    <row r="5579" spans="1:7">
      <c r="A5579" s="71">
        <v>1980</v>
      </c>
      <c r="B5579" s="71" t="s">
        <v>298</v>
      </c>
      <c r="C5579" t="s">
        <v>38</v>
      </c>
      <c r="D5579" s="71" t="s">
        <v>4</v>
      </c>
      <c r="E5579" s="70">
        <f>IF('FT Employment'!FI$28&lt;0,"N/A",'FT Employment'!FI$28)</f>
        <v>779505</v>
      </c>
      <c r="F5579" s="70" t="s">
        <v>432</v>
      </c>
      <c r="G5579" s="75" t="s">
        <v>440</v>
      </c>
    </row>
    <row r="5580" spans="1:7">
      <c r="A5580" s="71">
        <v>1980</v>
      </c>
      <c r="B5580" s="71" t="s">
        <v>298</v>
      </c>
      <c r="C5580" t="s">
        <v>39</v>
      </c>
      <c r="D5580" s="71" t="s">
        <v>4</v>
      </c>
      <c r="E5580" s="70">
        <f>IF('FT Employment'!FI$29&lt;0,"N/A",'FT Employment'!FI$29)</f>
        <v>283591</v>
      </c>
      <c r="F5580" s="70" t="s">
        <v>432</v>
      </c>
      <c r="G5580" s="75" t="s">
        <v>440</v>
      </c>
    </row>
    <row r="5581" spans="1:7">
      <c r="A5581" s="71">
        <v>1980</v>
      </c>
      <c r="B5581" s="71" t="s">
        <v>298</v>
      </c>
      <c r="C5581" t="s">
        <v>40</v>
      </c>
      <c r="D5581" s="71" t="s">
        <v>4</v>
      </c>
      <c r="E5581" s="70">
        <f>IF('FT Employment'!FI$30&lt;0,"N/A",'FT Employment'!FI$30)</f>
        <v>495914</v>
      </c>
      <c r="F5581" s="70" t="s">
        <v>432</v>
      </c>
      <c r="G5581" s="75" t="s">
        <v>440</v>
      </c>
    </row>
    <row r="5582" spans="1:7">
      <c r="A5582" s="71">
        <v>1980</v>
      </c>
      <c r="B5582" s="71" t="s">
        <v>298</v>
      </c>
      <c r="C5582" t="s">
        <v>208</v>
      </c>
      <c r="D5582" s="71" t="s">
        <v>4</v>
      </c>
      <c r="E5582" s="70">
        <f>IF('FT Employment'!FI$31&lt;0,"N/A",'FT Employment'!FI$31)</f>
        <v>94195</v>
      </c>
      <c r="F5582" s="70" t="s">
        <v>432</v>
      </c>
      <c r="G5582" s="75" t="s">
        <v>441</v>
      </c>
    </row>
    <row r="5583" spans="1:7">
      <c r="A5583" s="71">
        <v>1980</v>
      </c>
      <c r="B5583" s="71" t="s">
        <v>298</v>
      </c>
      <c r="C5583" t="s">
        <v>42</v>
      </c>
      <c r="D5583" s="71" t="s">
        <v>4</v>
      </c>
      <c r="E5583" s="70">
        <f>IF('FT Employment'!FI$43&lt;0,"N/A",'FT Employment'!FI$43)</f>
        <v>0</v>
      </c>
      <c r="F5583" s="70" t="s">
        <v>432</v>
      </c>
      <c r="G5583" s="75" t="s">
        <v>237</v>
      </c>
    </row>
    <row r="5584" spans="1:7">
      <c r="A5584" s="71">
        <v>1980</v>
      </c>
      <c r="B5584" s="71" t="s">
        <v>298</v>
      </c>
      <c r="C5584" t="s">
        <v>43</v>
      </c>
      <c r="D5584" s="71" t="s">
        <v>4</v>
      </c>
      <c r="E5584" s="70">
        <f>IF('FT Employment'!FI$12&lt;0,"N/A",'FT Employment'!FI$12)</f>
        <v>0</v>
      </c>
      <c r="F5584" s="70" t="s">
        <v>432</v>
      </c>
      <c r="G5584" s="75" t="s">
        <v>438</v>
      </c>
    </row>
    <row r="5585" spans="1:7">
      <c r="A5585" s="71">
        <v>1980</v>
      </c>
      <c r="B5585" s="71" t="s">
        <v>298</v>
      </c>
      <c r="C5585" t="s">
        <v>44</v>
      </c>
      <c r="D5585" s="71" t="s">
        <v>4</v>
      </c>
      <c r="E5585" s="70">
        <f>IF('FT Employment'!FI$14&lt;0,"N/A",'FT Employment'!FI$14)</f>
        <v>0</v>
      </c>
      <c r="F5585" s="70" t="s">
        <v>442</v>
      </c>
      <c r="G5585" s="75" t="s">
        <v>71</v>
      </c>
    </row>
    <row r="5586" spans="1:7">
      <c r="A5586" s="71">
        <v>1980</v>
      </c>
      <c r="B5586" s="71" t="s">
        <v>298</v>
      </c>
      <c r="C5586" t="s">
        <v>45</v>
      </c>
      <c r="D5586" s="71" t="s">
        <v>4</v>
      </c>
      <c r="E5586" s="70">
        <f>IF('FT Employment'!FI$54&lt;0,"N/A",'FT Employment'!FI$54)</f>
        <v>12925</v>
      </c>
      <c r="F5586" s="70" t="s">
        <v>422</v>
      </c>
      <c r="G5586" s="75" t="s">
        <v>422</v>
      </c>
    </row>
    <row r="5587" spans="1:7">
      <c r="A5587" s="71">
        <v>1980</v>
      </c>
      <c r="B5587" s="71" t="s">
        <v>298</v>
      </c>
      <c r="C5587" t="s">
        <v>46</v>
      </c>
      <c r="D5587" s="71" t="s">
        <v>4</v>
      </c>
      <c r="E5587" s="70">
        <f>IF('FT Employment'!FI$53&lt;0,"N/A",'FT Employment'!FI$53)</f>
        <v>191509</v>
      </c>
      <c r="F5587" s="70" t="s">
        <v>425</v>
      </c>
      <c r="G5587" s="75" t="s">
        <v>426</v>
      </c>
    </row>
    <row r="5588" spans="1:7">
      <c r="A5588" s="71">
        <v>1981</v>
      </c>
      <c r="B5588" s="71" t="s">
        <v>298</v>
      </c>
      <c r="C5588" t="s">
        <v>5</v>
      </c>
      <c r="D5588" s="71" t="s">
        <v>4</v>
      </c>
      <c r="E5588" s="70">
        <f>IF('FT Employment'!FD$11&lt;0,"N/A",'FT Employment'!FD$11)</f>
        <v>2855131</v>
      </c>
      <c r="F5588" s="70"/>
    </row>
    <row r="5589" spans="1:7">
      <c r="A5589" s="71">
        <v>1981</v>
      </c>
      <c r="B5589" s="71" t="s">
        <v>298</v>
      </c>
      <c r="C5589" t="s">
        <v>6</v>
      </c>
      <c r="D5589" s="71" t="s">
        <v>4</v>
      </c>
      <c r="E5589" s="70">
        <f>IF('FT Employment'!FD$33&lt;0,"N/A",'FT Employment'!FD$33)</f>
        <v>121533</v>
      </c>
      <c r="F5589" s="70" t="s">
        <v>425</v>
      </c>
      <c r="G5589" s="75" t="s">
        <v>426</v>
      </c>
    </row>
    <row r="5590" spans="1:7">
      <c r="A5590" s="71">
        <v>1981</v>
      </c>
      <c r="B5590" s="71" t="s">
        <v>298</v>
      </c>
      <c r="C5590" t="s">
        <v>7</v>
      </c>
      <c r="D5590" s="71" t="s">
        <v>4</v>
      </c>
      <c r="E5590" s="70">
        <f>IF('FT Employment'!FD$37&lt;0,"N/A",'FT Employment'!FD$37)</f>
        <v>103382</v>
      </c>
      <c r="F5590" s="70" t="s">
        <v>425</v>
      </c>
      <c r="G5590" s="75" t="s">
        <v>426</v>
      </c>
    </row>
    <row r="5591" spans="1:7">
      <c r="A5591" s="71">
        <v>1981</v>
      </c>
      <c r="B5591" s="71" t="s">
        <v>298</v>
      </c>
      <c r="C5591" t="s">
        <v>8</v>
      </c>
      <c r="D5591" s="71" t="s">
        <v>4</v>
      </c>
      <c r="E5591" s="70" t="str">
        <f>IF('FT Employment'!FD$36&lt;0,"N/A",'FT Employment'!FD$36)</f>
        <v>N/A</v>
      </c>
      <c r="F5591" s="70" t="s">
        <v>427</v>
      </c>
      <c r="G5591" s="75" t="s">
        <v>428</v>
      </c>
    </row>
    <row r="5592" spans="1:7">
      <c r="A5592" s="71">
        <v>1981</v>
      </c>
      <c r="B5592" s="71" t="s">
        <v>298</v>
      </c>
      <c r="C5592" t="s">
        <v>9</v>
      </c>
      <c r="D5592" s="71" t="s">
        <v>4</v>
      </c>
      <c r="E5592" s="70">
        <f>IF('FT Employment'!FD$13&lt;0,"N/A",'FT Employment'!FD$13)</f>
        <v>0</v>
      </c>
      <c r="F5592" s="70" t="s">
        <v>429</v>
      </c>
      <c r="G5592" s="75" t="s">
        <v>422</v>
      </c>
    </row>
    <row r="5593" spans="1:7">
      <c r="A5593" s="71">
        <v>1981</v>
      </c>
      <c r="B5593" s="71" t="s">
        <v>298</v>
      </c>
      <c r="C5593" t="s">
        <v>10</v>
      </c>
      <c r="D5593" s="71" t="s">
        <v>4</v>
      </c>
      <c r="E5593" s="70">
        <f>IF('FT Employment'!FD$46&lt;0,"N/A",'FT Employment'!FD$46)</f>
        <v>72779</v>
      </c>
      <c r="F5593" s="70" t="s">
        <v>427</v>
      </c>
      <c r="G5593" s="75" t="s">
        <v>428</v>
      </c>
    </row>
    <row r="5594" spans="1:7">
      <c r="A5594" s="71">
        <v>1981</v>
      </c>
      <c r="B5594" s="71" t="s">
        <v>298</v>
      </c>
      <c r="C5594" t="s">
        <v>11</v>
      </c>
      <c r="D5594" s="71" t="s">
        <v>4</v>
      </c>
      <c r="E5594" s="70">
        <f>IF('FT Employment'!FD$47&lt;0,"N/A",'FT Employment'!FD$47)</f>
        <v>50720</v>
      </c>
      <c r="F5594" s="70" t="s">
        <v>427</v>
      </c>
      <c r="G5594" s="75" t="s">
        <v>428</v>
      </c>
    </row>
    <row r="5595" spans="1:7">
      <c r="A5595" s="71">
        <v>1981</v>
      </c>
      <c r="B5595" s="71" t="s">
        <v>298</v>
      </c>
      <c r="C5595" t="s">
        <v>13</v>
      </c>
      <c r="D5595" s="71" t="s">
        <v>4</v>
      </c>
      <c r="E5595" s="70">
        <f>IF(E5594="N/A","N/A",E5593-E5594)</f>
        <v>22059</v>
      </c>
      <c r="F5595" s="70" t="s">
        <v>427</v>
      </c>
      <c r="G5595" s="75" t="s">
        <v>428</v>
      </c>
    </row>
    <row r="5596" spans="1:7">
      <c r="A5596" s="71">
        <v>1981</v>
      </c>
      <c r="B5596" s="71" t="s">
        <v>298</v>
      </c>
      <c r="C5596" t="s">
        <v>14</v>
      </c>
      <c r="D5596" s="71" t="s">
        <v>4</v>
      </c>
      <c r="E5596" s="70">
        <f>IF('FT Employment'!FD$34&lt;0,"N/A",'FT Employment'!FD$34)</f>
        <v>0</v>
      </c>
      <c r="F5596" s="70" t="s">
        <v>427</v>
      </c>
      <c r="G5596" s="75" t="s">
        <v>444</v>
      </c>
    </row>
    <row r="5597" spans="1:7">
      <c r="A5597" s="71">
        <v>1981</v>
      </c>
      <c r="B5597" s="71" t="s">
        <v>298</v>
      </c>
      <c r="C5597" t="s">
        <v>15</v>
      </c>
      <c r="D5597" s="71" t="s">
        <v>4</v>
      </c>
      <c r="E5597" s="70">
        <f>IF('FT Employment'!FD$35&lt;0,"N/A",'FT Employment'!FD$35)</f>
        <v>0</v>
      </c>
      <c r="F5597" s="70" t="s">
        <v>427</v>
      </c>
      <c r="G5597" s="75" t="s">
        <v>444</v>
      </c>
    </row>
    <row r="5598" spans="1:7">
      <c r="A5598" s="71">
        <v>1981</v>
      </c>
      <c r="B5598" s="71" t="s">
        <v>298</v>
      </c>
      <c r="C5598" t="s">
        <v>16</v>
      </c>
      <c r="D5598" s="71" t="s">
        <v>4</v>
      </c>
      <c r="E5598" s="70">
        <f>IF(E5597="N/A","N/A",E5596-E5597)</f>
        <v>0</v>
      </c>
      <c r="F5598" s="70" t="s">
        <v>427</v>
      </c>
      <c r="G5598" s="75" t="s">
        <v>444</v>
      </c>
    </row>
    <row r="5599" spans="1:7">
      <c r="A5599" s="71">
        <v>1981</v>
      </c>
      <c r="B5599" s="71" t="s">
        <v>298</v>
      </c>
      <c r="C5599" t="s">
        <v>17</v>
      </c>
      <c r="D5599" s="71" t="s">
        <v>4</v>
      </c>
      <c r="E5599" s="70">
        <f>IF('FT Employment'!FD$16&lt;0,"N/A",'FT Employment'!FD$16)</f>
        <v>165206</v>
      </c>
      <c r="F5599" s="70" t="s">
        <v>427</v>
      </c>
      <c r="G5599" s="75" t="s">
        <v>428</v>
      </c>
    </row>
    <row r="5600" spans="1:7">
      <c r="A5600" s="71">
        <v>1981</v>
      </c>
      <c r="B5600" s="71" t="s">
        <v>298</v>
      </c>
      <c r="C5600" t="s">
        <v>18</v>
      </c>
      <c r="D5600" s="71" t="s">
        <v>4</v>
      </c>
      <c r="E5600" s="70">
        <f>IF('FT Employment'!FD$41&lt;0,"N/A",'FT Employment'!FD$41)</f>
        <v>242850</v>
      </c>
      <c r="F5600" s="70" t="s">
        <v>432</v>
      </c>
      <c r="G5600" s="75" t="s">
        <v>430</v>
      </c>
    </row>
    <row r="5601" spans="1:7">
      <c r="A5601" s="71">
        <v>1981</v>
      </c>
      <c r="B5601" s="71" t="s">
        <v>298</v>
      </c>
      <c r="C5601" t="s">
        <v>19</v>
      </c>
      <c r="D5601" s="71" t="s">
        <v>4</v>
      </c>
      <c r="E5601" s="70">
        <f>IF('FT Employment'!FD$15&lt;0,"N/A",'FT Employment'!FD$15)</f>
        <v>1687</v>
      </c>
      <c r="F5601" s="70" t="s">
        <v>442</v>
      </c>
      <c r="G5601" s="75" t="s">
        <v>62</v>
      </c>
    </row>
    <row r="5602" spans="1:7">
      <c r="A5602" s="71">
        <v>1981</v>
      </c>
      <c r="B5602" s="71" t="s">
        <v>298</v>
      </c>
      <c r="C5602" t="s">
        <v>20</v>
      </c>
      <c r="D5602" s="71" t="s">
        <v>4</v>
      </c>
      <c r="E5602" s="70">
        <f>IF('FT Employment'!FD$52&lt;0,"N/A",'FT Employment'!FD$52)</f>
        <v>4698</v>
      </c>
      <c r="F5602" s="70" t="s">
        <v>442</v>
      </c>
      <c r="G5602" s="75" t="s">
        <v>445</v>
      </c>
    </row>
    <row r="5603" spans="1:7">
      <c r="A5603" s="71">
        <v>1981</v>
      </c>
      <c r="B5603" s="71" t="s">
        <v>298</v>
      </c>
      <c r="C5603" t="s">
        <v>21</v>
      </c>
      <c r="D5603" s="71" t="s">
        <v>4</v>
      </c>
      <c r="E5603" s="70">
        <f>IF('FT Employment'!FD$48&lt;0,"N/A",'FT Employment'!FD$48)</f>
        <v>166557</v>
      </c>
      <c r="F5603" s="70" t="s">
        <v>434</v>
      </c>
      <c r="G5603" s="75" t="s">
        <v>422</v>
      </c>
    </row>
    <row r="5604" spans="1:7">
      <c r="A5604" s="71">
        <v>1981</v>
      </c>
      <c r="B5604" s="71" t="s">
        <v>298</v>
      </c>
      <c r="C5604" t="s">
        <v>421</v>
      </c>
      <c r="D5604" s="71" t="s">
        <v>4</v>
      </c>
      <c r="E5604" s="70">
        <f>IF('FT Employment'!FD$38&lt;0,"N/A",'FT Employment'!FD$38)</f>
        <v>624790</v>
      </c>
      <c r="F5604" s="70" t="s">
        <v>427</v>
      </c>
      <c r="G5604" s="75" t="s">
        <v>433</v>
      </c>
    </row>
    <row r="5605" spans="1:7">
      <c r="A5605" s="71">
        <v>1981</v>
      </c>
      <c r="B5605" s="71" t="s">
        <v>298</v>
      </c>
      <c r="C5605" t="s">
        <v>22</v>
      </c>
      <c r="D5605" s="71" t="s">
        <v>4</v>
      </c>
      <c r="E5605" s="70">
        <f>IF('FT Employment'!FD$39&lt;0,"N/A",'FT Employment'!FD$39)</f>
        <v>105883</v>
      </c>
      <c r="F5605" s="70" t="s">
        <v>427</v>
      </c>
      <c r="G5605" s="75" t="s">
        <v>433</v>
      </c>
    </row>
    <row r="5606" spans="1:7">
      <c r="A5606" s="71">
        <v>1981</v>
      </c>
      <c r="B5606" s="71" t="s">
        <v>298</v>
      </c>
      <c r="C5606" t="s">
        <v>23</v>
      </c>
      <c r="D5606" s="71" t="s">
        <v>4</v>
      </c>
      <c r="E5606" s="70">
        <f>IF('FT Employment'!FD$40&lt;0,"N/A",'FT Employment'!FD$40)</f>
        <v>518907</v>
      </c>
      <c r="F5606" s="70" t="s">
        <v>442</v>
      </c>
      <c r="G5606" s="75" t="s">
        <v>23</v>
      </c>
    </row>
    <row r="5607" spans="1:7">
      <c r="A5607" s="71">
        <v>1981</v>
      </c>
      <c r="B5607" s="71" t="s">
        <v>298</v>
      </c>
      <c r="C5607" t="s">
        <v>24</v>
      </c>
      <c r="D5607" s="71" t="s">
        <v>4</v>
      </c>
      <c r="E5607" s="70">
        <f>IF('FT Employment'!FD$32&lt;0,"N/A",'FT Employment'!FD$32)</f>
        <v>99271</v>
      </c>
      <c r="F5607" s="70" t="s">
        <v>446</v>
      </c>
      <c r="G5607" s="75" t="s">
        <v>422</v>
      </c>
    </row>
    <row r="5608" spans="1:7">
      <c r="A5608" s="71">
        <v>1981</v>
      </c>
      <c r="B5608" s="71" t="s">
        <v>298</v>
      </c>
      <c r="C5608" t="s">
        <v>25</v>
      </c>
      <c r="D5608" s="71" t="s">
        <v>4</v>
      </c>
      <c r="E5608" s="70">
        <f>IF('FT Employment'!FD$42&lt;0,"N/A",'FT Employment'!FD$42)</f>
        <v>0</v>
      </c>
      <c r="F5608" s="70" t="s">
        <v>434</v>
      </c>
      <c r="G5608" s="75" t="s">
        <v>437</v>
      </c>
    </row>
    <row r="5609" spans="1:7">
      <c r="A5609" s="71">
        <v>1981</v>
      </c>
      <c r="B5609" s="71" t="s">
        <v>298</v>
      </c>
      <c r="C5609" t="s">
        <v>26</v>
      </c>
      <c r="D5609" s="71" t="s">
        <v>4</v>
      </c>
      <c r="E5609" s="70">
        <f>IF('FT Employment'!FD$45&lt;0,"N/A",'FT Employment'!FD$45)</f>
        <v>0</v>
      </c>
      <c r="F5609" s="70" t="s">
        <v>427</v>
      </c>
      <c r="G5609" s="75" t="s">
        <v>69</v>
      </c>
    </row>
    <row r="5610" spans="1:7">
      <c r="A5610" s="71">
        <v>1981</v>
      </c>
      <c r="B5610" s="71" t="s">
        <v>298</v>
      </c>
      <c r="C5610" t="s">
        <v>27</v>
      </c>
      <c r="D5610" s="71" t="s">
        <v>4</v>
      </c>
      <c r="E5610" s="70">
        <f>IF('FT Employment'!FD$44&lt;0,"N/A",'FT Employment'!FD$44)</f>
        <v>146932</v>
      </c>
      <c r="F5610" s="70" t="s">
        <v>427</v>
      </c>
      <c r="G5610" s="75" t="s">
        <v>69</v>
      </c>
    </row>
    <row r="5611" spans="1:7">
      <c r="A5611" s="71">
        <v>1981</v>
      </c>
      <c r="B5611" s="71" t="s">
        <v>298</v>
      </c>
      <c r="C5611" t="s">
        <v>28</v>
      </c>
      <c r="D5611" s="71" t="s">
        <v>4</v>
      </c>
      <c r="E5611" s="70">
        <f>IF('FT Employment'!FD$51&lt;0,"N/A",'FT Employment'!FD$51)</f>
        <v>19</v>
      </c>
      <c r="F5611" s="70" t="s">
        <v>442</v>
      </c>
      <c r="G5611" s="73" t="s">
        <v>447</v>
      </c>
    </row>
    <row r="5612" spans="1:7">
      <c r="A5612" s="71">
        <v>1981</v>
      </c>
      <c r="B5612" s="71" t="s">
        <v>298</v>
      </c>
      <c r="C5612" t="s">
        <v>29</v>
      </c>
      <c r="D5612" s="71" t="s">
        <v>4</v>
      </c>
      <c r="E5612" s="70">
        <f>IF('FT Employment'!FD$50&lt;0,"N/A",'FT Employment'!FD$50)</f>
        <v>531</v>
      </c>
      <c r="F5612" s="70" t="s">
        <v>442</v>
      </c>
      <c r="G5612" s="73" t="s">
        <v>447</v>
      </c>
    </row>
    <row r="5613" spans="1:7">
      <c r="A5613" s="71">
        <v>1981</v>
      </c>
      <c r="B5613" s="71" t="s">
        <v>298</v>
      </c>
      <c r="C5613" t="s">
        <v>30</v>
      </c>
      <c r="D5613" s="71" t="s">
        <v>4</v>
      </c>
      <c r="E5613" s="70">
        <f>IF('FT Employment'!FD$56&lt;0,"N/A",'FT Employment'!FD$56)</f>
        <v>413</v>
      </c>
      <c r="F5613" s="70" t="s">
        <v>442</v>
      </c>
      <c r="G5613" s="76" t="s">
        <v>448</v>
      </c>
    </row>
    <row r="5614" spans="1:7">
      <c r="A5614" s="71">
        <v>1981</v>
      </c>
      <c r="B5614" s="71" t="s">
        <v>298</v>
      </c>
      <c r="C5614" t="s">
        <v>31</v>
      </c>
      <c r="D5614" s="71" t="s">
        <v>4</v>
      </c>
      <c r="E5614" s="70">
        <f>IF('FT Employment'!FD$57&lt;0,"N/A",'FT Employment'!FD$57)</f>
        <v>3459</v>
      </c>
      <c r="F5614" s="70" t="s">
        <v>442</v>
      </c>
      <c r="G5614" s="76" t="s">
        <v>449</v>
      </c>
    </row>
    <row r="5615" spans="1:7">
      <c r="A5615" s="71">
        <v>1981</v>
      </c>
      <c r="B5615" s="71" t="s">
        <v>298</v>
      </c>
      <c r="C5615" t="s">
        <v>32</v>
      </c>
      <c r="D5615" s="71" t="s">
        <v>4</v>
      </c>
      <c r="E5615" s="70">
        <f>IF('FT Employment'!FD$58&lt;0,"N/A",'FT Employment'!FD$58)</f>
        <v>0</v>
      </c>
      <c r="F5615" s="70" t="s">
        <v>442</v>
      </c>
      <c r="G5615" s="76" t="s">
        <v>449</v>
      </c>
    </row>
    <row r="5616" spans="1:7">
      <c r="A5616" s="71">
        <v>1981</v>
      </c>
      <c r="B5616" s="71" t="s">
        <v>298</v>
      </c>
      <c r="C5616" t="s">
        <v>33</v>
      </c>
      <c r="D5616" s="71" t="s">
        <v>4</v>
      </c>
      <c r="E5616" s="70">
        <f>IF('FT Employment'!FD$59&lt;0,"N/A",'FT Employment'!FD$59)</f>
        <v>13574</v>
      </c>
      <c r="F5616" s="70" t="s">
        <v>442</v>
      </c>
      <c r="G5616" s="76" t="s">
        <v>33</v>
      </c>
    </row>
    <row r="5617" spans="1:7">
      <c r="A5617" s="71">
        <v>1981</v>
      </c>
      <c r="B5617" s="71" t="s">
        <v>298</v>
      </c>
      <c r="C5617" t="s">
        <v>34</v>
      </c>
      <c r="D5617" s="71" t="s">
        <v>4</v>
      </c>
      <c r="E5617" s="70">
        <f>IF('FT Employment'!FD$17&lt;0,"N/A",'FT Employment'!FD$17)</f>
        <v>893997</v>
      </c>
      <c r="F5617" s="70" t="s">
        <v>422</v>
      </c>
      <c r="G5617" s="76" t="s">
        <v>422</v>
      </c>
    </row>
    <row r="5618" spans="1:7">
      <c r="A5618" s="71">
        <v>1981</v>
      </c>
      <c r="B5618" s="71" t="s">
        <v>298</v>
      </c>
      <c r="C5618" t="s">
        <v>35</v>
      </c>
      <c r="D5618" s="71" t="s">
        <v>4</v>
      </c>
      <c r="E5618" s="70">
        <f>IF('FT Employment'!FD$18&lt;0,"N/A",'FT Employment'!FD$18)</f>
        <v>17550</v>
      </c>
      <c r="F5618" s="70" t="s">
        <v>432</v>
      </c>
      <c r="G5618" s="75" t="s">
        <v>439</v>
      </c>
    </row>
    <row r="5619" spans="1:7">
      <c r="A5619" s="71">
        <v>1981</v>
      </c>
      <c r="B5619" s="71" t="s">
        <v>298</v>
      </c>
      <c r="C5619" t="s">
        <v>36</v>
      </c>
      <c r="D5619" s="71" t="s">
        <v>4</v>
      </c>
      <c r="E5619" s="70">
        <f>IF('FT Employment'!FD$19&lt;0,"N/A",'FT Employment'!FD$19)</f>
        <v>12782</v>
      </c>
      <c r="F5619" s="70" t="s">
        <v>432</v>
      </c>
      <c r="G5619" s="75" t="s">
        <v>439</v>
      </c>
    </row>
    <row r="5620" spans="1:7">
      <c r="A5620" s="71">
        <v>1981</v>
      </c>
      <c r="B5620" s="71" t="s">
        <v>298</v>
      </c>
      <c r="C5620" t="s">
        <v>37</v>
      </c>
      <c r="D5620" s="71" t="s">
        <v>4</v>
      </c>
      <c r="E5620" s="70">
        <f>IF('FT Employment'!FD$20&lt;0,"N/A",'FT Employment'!FD$20)</f>
        <v>4768</v>
      </c>
      <c r="F5620" s="70" t="s">
        <v>432</v>
      </c>
      <c r="G5620" s="75" t="s">
        <v>439</v>
      </c>
    </row>
    <row r="5621" spans="1:7">
      <c r="A5621" s="71">
        <v>1981</v>
      </c>
      <c r="B5621" s="71" t="s">
        <v>298</v>
      </c>
      <c r="C5621" t="s">
        <v>38</v>
      </c>
      <c r="D5621" s="71" t="s">
        <v>4</v>
      </c>
      <c r="E5621" s="70">
        <f>IF('FT Employment'!FD$28&lt;0,"N/A",'FT Employment'!FD$28)</f>
        <v>787290</v>
      </c>
      <c r="F5621" s="70" t="s">
        <v>432</v>
      </c>
      <c r="G5621" s="75" t="s">
        <v>440</v>
      </c>
    </row>
    <row r="5622" spans="1:7">
      <c r="A5622" s="71">
        <v>1981</v>
      </c>
      <c r="B5622" s="71" t="s">
        <v>298</v>
      </c>
      <c r="C5622" t="s">
        <v>39</v>
      </c>
      <c r="D5622" s="71" t="s">
        <v>4</v>
      </c>
      <c r="E5622" s="70">
        <f>IF('FT Employment'!FD$29&lt;0,"N/A",'FT Employment'!FD$29)</f>
        <v>285620</v>
      </c>
      <c r="F5622" s="70" t="s">
        <v>432</v>
      </c>
      <c r="G5622" s="75" t="s">
        <v>440</v>
      </c>
    </row>
    <row r="5623" spans="1:7">
      <c r="A5623" s="71">
        <v>1981</v>
      </c>
      <c r="B5623" s="71" t="s">
        <v>298</v>
      </c>
      <c r="C5623" t="s">
        <v>40</v>
      </c>
      <c r="D5623" s="71" t="s">
        <v>4</v>
      </c>
      <c r="E5623" s="70">
        <f>IF('FT Employment'!FD$30&lt;0,"N/A",'FT Employment'!FD$30)</f>
        <v>501670</v>
      </c>
      <c r="F5623" s="70" t="s">
        <v>432</v>
      </c>
      <c r="G5623" s="75" t="s">
        <v>440</v>
      </c>
    </row>
    <row r="5624" spans="1:7">
      <c r="A5624" s="71">
        <v>1981</v>
      </c>
      <c r="B5624" s="71" t="s">
        <v>298</v>
      </c>
      <c r="C5624" t="s">
        <v>208</v>
      </c>
      <c r="D5624" s="71" t="s">
        <v>4</v>
      </c>
      <c r="E5624" s="70">
        <f>IF('FT Employment'!FD$31&lt;0,"N/A",'FT Employment'!FD$31)</f>
        <v>89157</v>
      </c>
      <c r="F5624" s="70" t="s">
        <v>432</v>
      </c>
      <c r="G5624" s="75" t="s">
        <v>441</v>
      </c>
    </row>
    <row r="5625" spans="1:7">
      <c r="A5625" s="71">
        <v>1981</v>
      </c>
      <c r="B5625" s="71" t="s">
        <v>298</v>
      </c>
      <c r="C5625" t="s">
        <v>42</v>
      </c>
      <c r="D5625" s="71" t="s">
        <v>4</v>
      </c>
      <c r="E5625" s="70">
        <f>IF('FT Employment'!FD$43&lt;0,"N/A",'FT Employment'!FD$43)</f>
        <v>0</v>
      </c>
      <c r="F5625" s="70" t="s">
        <v>432</v>
      </c>
      <c r="G5625" s="75" t="s">
        <v>237</v>
      </c>
    </row>
    <row r="5626" spans="1:7">
      <c r="A5626" s="71">
        <v>1981</v>
      </c>
      <c r="B5626" s="71" t="s">
        <v>298</v>
      </c>
      <c r="C5626" t="s">
        <v>43</v>
      </c>
      <c r="D5626" s="71" t="s">
        <v>4</v>
      </c>
      <c r="E5626" s="70">
        <f>IF('FT Employment'!FD$12&lt;0,"N/A",'FT Employment'!FD$12)</f>
        <v>0</v>
      </c>
      <c r="F5626" s="70" t="s">
        <v>432</v>
      </c>
      <c r="G5626" s="75" t="s">
        <v>438</v>
      </c>
    </row>
    <row r="5627" spans="1:7">
      <c r="A5627" s="71">
        <v>1981</v>
      </c>
      <c r="B5627" s="71" t="s">
        <v>298</v>
      </c>
      <c r="C5627" t="s">
        <v>44</v>
      </c>
      <c r="D5627" s="71" t="s">
        <v>4</v>
      </c>
      <c r="E5627" s="70">
        <f>IF('FT Employment'!FD$14&lt;0,"N/A",'FT Employment'!FD$14)</f>
        <v>0</v>
      </c>
      <c r="F5627" s="70" t="s">
        <v>442</v>
      </c>
      <c r="G5627" s="75" t="s">
        <v>71</v>
      </c>
    </row>
    <row r="5628" spans="1:7">
      <c r="A5628" s="71">
        <v>1981</v>
      </c>
      <c r="B5628" s="71" t="s">
        <v>298</v>
      </c>
      <c r="C5628" t="s">
        <v>45</v>
      </c>
      <c r="D5628" s="71" t="s">
        <v>4</v>
      </c>
      <c r="E5628" s="70">
        <f>IF('FT Employment'!FD$54&lt;0,"N/A",'FT Employment'!FD$54)</f>
        <v>13558</v>
      </c>
      <c r="F5628" s="70" t="s">
        <v>422</v>
      </c>
      <c r="G5628" s="75" t="s">
        <v>422</v>
      </c>
    </row>
    <row r="5629" spans="1:7">
      <c r="A5629" s="71">
        <v>1981</v>
      </c>
      <c r="B5629" s="71" t="s">
        <v>298</v>
      </c>
      <c r="C5629" t="s">
        <v>46</v>
      </c>
      <c r="D5629" s="71" t="s">
        <v>4</v>
      </c>
      <c r="E5629" s="70">
        <f>IF('FT Employment'!FD$53&lt;0,"N/A",'FT Employment'!FD$53)</f>
        <v>179895</v>
      </c>
      <c r="F5629" s="70" t="s">
        <v>425</v>
      </c>
      <c r="G5629" s="75" t="s">
        <v>426</v>
      </c>
    </row>
    <row r="5630" spans="1:7">
      <c r="A5630" s="71">
        <v>1982</v>
      </c>
      <c r="B5630" s="71" t="s">
        <v>298</v>
      </c>
      <c r="C5630" t="s">
        <v>5</v>
      </c>
      <c r="D5630" s="71" t="s">
        <v>4</v>
      </c>
      <c r="E5630" s="70">
        <f>IF('FT Employment'!EY$11&lt;0,"N/A",'FT Employment'!EY$11)</f>
        <v>2846776</v>
      </c>
      <c r="F5630" s="70"/>
    </row>
    <row r="5631" spans="1:7">
      <c r="A5631" s="71">
        <v>1982</v>
      </c>
      <c r="B5631" s="71" t="s">
        <v>298</v>
      </c>
      <c r="C5631" t="s">
        <v>6</v>
      </c>
      <c r="D5631" s="71" t="s">
        <v>4</v>
      </c>
      <c r="E5631" s="70">
        <f>IF('FT Employment'!EY$33&lt;0,"N/A",'FT Employment'!EY$33)</f>
        <v>113542</v>
      </c>
      <c r="F5631" s="70" t="s">
        <v>425</v>
      </c>
      <c r="G5631" s="75" t="s">
        <v>426</v>
      </c>
    </row>
    <row r="5632" spans="1:7">
      <c r="A5632" s="71">
        <v>1982</v>
      </c>
      <c r="B5632" s="71" t="s">
        <v>298</v>
      </c>
      <c r="C5632" t="s">
        <v>7</v>
      </c>
      <c r="D5632" s="71" t="s">
        <v>4</v>
      </c>
      <c r="E5632" s="70">
        <f>IF('FT Employment'!EY$37&lt;0,"N/A",'FT Employment'!EY$37)</f>
        <v>32487</v>
      </c>
      <c r="F5632" s="70" t="s">
        <v>425</v>
      </c>
      <c r="G5632" s="75" t="s">
        <v>426</v>
      </c>
    </row>
    <row r="5633" spans="1:7">
      <c r="A5633" s="71">
        <v>1982</v>
      </c>
      <c r="B5633" s="71" t="s">
        <v>298</v>
      </c>
      <c r="C5633" t="s">
        <v>8</v>
      </c>
      <c r="D5633" s="71" t="s">
        <v>4</v>
      </c>
      <c r="E5633" s="70">
        <f>IF('FT Employment'!EY$36&lt;0,"N/A",'FT Employment'!EY$36)</f>
        <v>70652</v>
      </c>
      <c r="F5633" s="70" t="s">
        <v>427</v>
      </c>
      <c r="G5633" s="75" t="s">
        <v>428</v>
      </c>
    </row>
    <row r="5634" spans="1:7">
      <c r="A5634" s="71">
        <v>1982</v>
      </c>
      <c r="B5634" s="71" t="s">
        <v>298</v>
      </c>
      <c r="C5634" t="s">
        <v>9</v>
      </c>
      <c r="D5634" s="71" t="s">
        <v>4</v>
      </c>
      <c r="E5634" s="70">
        <f>IF('FT Employment'!EY$13&lt;0,"N/A",'FT Employment'!EY$13)</f>
        <v>0</v>
      </c>
      <c r="F5634" s="70" t="s">
        <v>429</v>
      </c>
      <c r="G5634" s="75" t="s">
        <v>422</v>
      </c>
    </row>
    <row r="5635" spans="1:7">
      <c r="A5635" s="71">
        <v>1982</v>
      </c>
      <c r="B5635" s="71" t="s">
        <v>298</v>
      </c>
      <c r="C5635" t="s">
        <v>10</v>
      </c>
      <c r="D5635" s="71" t="s">
        <v>4</v>
      </c>
      <c r="E5635" s="70">
        <f>IF('FT Employment'!EY$46&lt;0,"N/A",'FT Employment'!EY$46)</f>
        <v>74986</v>
      </c>
      <c r="F5635" s="70" t="s">
        <v>427</v>
      </c>
      <c r="G5635" s="75" t="s">
        <v>428</v>
      </c>
    </row>
    <row r="5636" spans="1:7">
      <c r="A5636" s="71">
        <v>1982</v>
      </c>
      <c r="B5636" s="71" t="s">
        <v>298</v>
      </c>
      <c r="C5636" t="s">
        <v>11</v>
      </c>
      <c r="D5636" s="71" t="s">
        <v>4</v>
      </c>
      <c r="E5636" s="70">
        <f>IF('FT Employment'!EY$47&lt;0,"N/A",'FT Employment'!EY$47)</f>
        <v>49512</v>
      </c>
      <c r="F5636" s="70" t="s">
        <v>427</v>
      </c>
      <c r="G5636" s="75" t="s">
        <v>428</v>
      </c>
    </row>
    <row r="5637" spans="1:7">
      <c r="A5637" s="71">
        <v>1982</v>
      </c>
      <c r="B5637" s="71" t="s">
        <v>298</v>
      </c>
      <c r="C5637" t="s">
        <v>13</v>
      </c>
      <c r="D5637" s="71" t="s">
        <v>4</v>
      </c>
      <c r="E5637" s="70">
        <f>IF(E5636="N/A","N/A",E5635-E5636)</f>
        <v>25474</v>
      </c>
      <c r="F5637" s="70" t="s">
        <v>427</v>
      </c>
      <c r="G5637" s="75" t="s">
        <v>428</v>
      </c>
    </row>
    <row r="5638" spans="1:7">
      <c r="A5638" s="71">
        <v>1982</v>
      </c>
      <c r="B5638" s="71" t="s">
        <v>298</v>
      </c>
      <c r="C5638" t="s">
        <v>14</v>
      </c>
      <c r="D5638" s="71" t="s">
        <v>4</v>
      </c>
      <c r="E5638" s="70">
        <f>IF('FT Employment'!EY$34&lt;0,"N/A",'FT Employment'!EY$34)</f>
        <v>0</v>
      </c>
      <c r="F5638" s="70" t="s">
        <v>427</v>
      </c>
      <c r="G5638" s="75" t="s">
        <v>444</v>
      </c>
    </row>
    <row r="5639" spans="1:7">
      <c r="A5639" s="71">
        <v>1982</v>
      </c>
      <c r="B5639" s="71" t="s">
        <v>298</v>
      </c>
      <c r="C5639" t="s">
        <v>15</v>
      </c>
      <c r="D5639" s="71" t="s">
        <v>4</v>
      </c>
      <c r="E5639" s="70">
        <f>IF('FT Employment'!EY$35&lt;0,"N/A",'FT Employment'!EY$35)</f>
        <v>0</v>
      </c>
      <c r="F5639" s="70" t="s">
        <v>427</v>
      </c>
      <c r="G5639" s="75" t="s">
        <v>444</v>
      </c>
    </row>
    <row r="5640" spans="1:7">
      <c r="A5640" s="71">
        <v>1982</v>
      </c>
      <c r="B5640" s="71" t="s">
        <v>298</v>
      </c>
      <c r="C5640" t="s">
        <v>16</v>
      </c>
      <c r="D5640" s="71" t="s">
        <v>4</v>
      </c>
      <c r="E5640" s="70">
        <f>IF(E5639="N/A","N/A",E5638-E5639)</f>
        <v>0</v>
      </c>
      <c r="F5640" s="70" t="s">
        <v>427</v>
      </c>
      <c r="G5640" s="75" t="s">
        <v>444</v>
      </c>
    </row>
    <row r="5641" spans="1:7">
      <c r="A5641" s="71">
        <v>1982</v>
      </c>
      <c r="B5641" s="71" t="s">
        <v>298</v>
      </c>
      <c r="C5641" t="s">
        <v>17</v>
      </c>
      <c r="D5641" s="71" t="s">
        <v>4</v>
      </c>
      <c r="E5641" s="70">
        <f>IF('FT Employment'!EY$16&lt;0,"N/A",'FT Employment'!EY$16)</f>
        <v>178307</v>
      </c>
      <c r="F5641" s="70" t="s">
        <v>427</v>
      </c>
      <c r="G5641" s="75" t="s">
        <v>428</v>
      </c>
    </row>
    <row r="5642" spans="1:7">
      <c r="A5642" s="71">
        <v>1982</v>
      </c>
      <c r="B5642" s="71" t="s">
        <v>298</v>
      </c>
      <c r="C5642" t="s">
        <v>18</v>
      </c>
      <c r="D5642" s="71" t="s">
        <v>4</v>
      </c>
      <c r="E5642" s="70">
        <f>IF('FT Employment'!EY$41&lt;0,"N/A",'FT Employment'!EY$41)</f>
        <v>239544</v>
      </c>
      <c r="F5642" s="70" t="s">
        <v>432</v>
      </c>
      <c r="G5642" s="75" t="s">
        <v>430</v>
      </c>
    </row>
    <row r="5643" spans="1:7">
      <c r="A5643" s="71">
        <v>1982</v>
      </c>
      <c r="B5643" s="71" t="s">
        <v>298</v>
      </c>
      <c r="C5643" t="s">
        <v>19</v>
      </c>
      <c r="D5643" s="71" t="s">
        <v>4</v>
      </c>
      <c r="E5643" s="70">
        <f>IF('FT Employment'!EY$15&lt;0,"N/A",'FT Employment'!EY$15)</f>
        <v>2133</v>
      </c>
      <c r="F5643" s="70" t="s">
        <v>442</v>
      </c>
      <c r="G5643" s="75" t="s">
        <v>62</v>
      </c>
    </row>
    <row r="5644" spans="1:7">
      <c r="A5644" s="71">
        <v>1982</v>
      </c>
      <c r="B5644" s="71" t="s">
        <v>298</v>
      </c>
      <c r="C5644" t="s">
        <v>20</v>
      </c>
      <c r="D5644" s="71" t="s">
        <v>4</v>
      </c>
      <c r="E5644" s="70">
        <f>IF('FT Employment'!EY$52&lt;0,"N/A",'FT Employment'!EY$52)</f>
        <v>5503</v>
      </c>
      <c r="F5644" s="70" t="s">
        <v>442</v>
      </c>
      <c r="G5644" s="75" t="s">
        <v>445</v>
      </c>
    </row>
    <row r="5645" spans="1:7">
      <c r="A5645" s="71">
        <v>1982</v>
      </c>
      <c r="B5645" s="71" t="s">
        <v>298</v>
      </c>
      <c r="C5645" t="s">
        <v>21</v>
      </c>
      <c r="D5645" s="71" t="s">
        <v>4</v>
      </c>
      <c r="E5645" s="70">
        <f>IF('FT Employment'!EY$48&lt;0,"N/A",'FT Employment'!EY$48)</f>
        <v>167308</v>
      </c>
      <c r="F5645" s="70" t="s">
        <v>434</v>
      </c>
      <c r="G5645" s="75" t="s">
        <v>422</v>
      </c>
    </row>
    <row r="5646" spans="1:7">
      <c r="A5646" s="71">
        <v>1982</v>
      </c>
      <c r="B5646" s="71" t="s">
        <v>298</v>
      </c>
      <c r="C5646" t="s">
        <v>421</v>
      </c>
      <c r="D5646" s="71" t="s">
        <v>4</v>
      </c>
      <c r="E5646" s="70">
        <f>IF('FT Employment'!EY$38&lt;0,"N/A",'FT Employment'!EY$38)</f>
        <v>623512</v>
      </c>
      <c r="F5646" s="70" t="s">
        <v>427</v>
      </c>
      <c r="G5646" s="75" t="s">
        <v>433</v>
      </c>
    </row>
    <row r="5647" spans="1:7">
      <c r="A5647" s="71">
        <v>1982</v>
      </c>
      <c r="B5647" s="71" t="s">
        <v>298</v>
      </c>
      <c r="C5647" t="s">
        <v>22</v>
      </c>
      <c r="D5647" s="71" t="s">
        <v>4</v>
      </c>
      <c r="E5647" s="70">
        <f>IF('FT Employment'!EY$39&lt;0,"N/A",'FT Employment'!EY$39)</f>
        <v>110055</v>
      </c>
      <c r="F5647" s="70" t="s">
        <v>427</v>
      </c>
      <c r="G5647" s="75" t="s">
        <v>433</v>
      </c>
    </row>
    <row r="5648" spans="1:7">
      <c r="A5648" s="71">
        <v>1982</v>
      </c>
      <c r="B5648" s="71" t="s">
        <v>298</v>
      </c>
      <c r="C5648" t="s">
        <v>23</v>
      </c>
      <c r="D5648" s="71" t="s">
        <v>4</v>
      </c>
      <c r="E5648" s="70">
        <f>IF('FT Employment'!EY$40&lt;0,"N/A",'FT Employment'!EY$40)</f>
        <v>513457</v>
      </c>
      <c r="F5648" s="70" t="s">
        <v>442</v>
      </c>
      <c r="G5648" s="75" t="s">
        <v>23</v>
      </c>
    </row>
    <row r="5649" spans="1:7">
      <c r="A5649" s="71">
        <v>1982</v>
      </c>
      <c r="B5649" s="71" t="s">
        <v>298</v>
      </c>
      <c r="C5649" t="s">
        <v>24</v>
      </c>
      <c r="D5649" s="71" t="s">
        <v>4</v>
      </c>
      <c r="E5649" s="70">
        <f>IF('FT Employment'!EY$32&lt;0,"N/A",'FT Employment'!EY$32)</f>
        <v>95635</v>
      </c>
      <c r="F5649" s="70" t="s">
        <v>446</v>
      </c>
      <c r="G5649" s="75" t="s">
        <v>422</v>
      </c>
    </row>
    <row r="5650" spans="1:7">
      <c r="A5650" s="71">
        <v>1982</v>
      </c>
      <c r="B5650" s="71" t="s">
        <v>298</v>
      </c>
      <c r="C5650" t="s">
        <v>25</v>
      </c>
      <c r="D5650" s="71" t="s">
        <v>4</v>
      </c>
      <c r="E5650" s="70">
        <f>IF('FT Employment'!EY$42&lt;0,"N/A",'FT Employment'!EY$42)</f>
        <v>0</v>
      </c>
      <c r="F5650" s="70" t="s">
        <v>434</v>
      </c>
      <c r="G5650" s="75" t="s">
        <v>437</v>
      </c>
    </row>
    <row r="5651" spans="1:7">
      <c r="A5651" s="71">
        <v>1982</v>
      </c>
      <c r="B5651" s="71" t="s">
        <v>298</v>
      </c>
      <c r="C5651" t="s">
        <v>26</v>
      </c>
      <c r="D5651" s="71" t="s">
        <v>4</v>
      </c>
      <c r="E5651" s="70">
        <f>IF('FT Employment'!EY$45&lt;0,"N/A",'FT Employment'!EY$45)</f>
        <v>21709</v>
      </c>
      <c r="F5651" s="70" t="s">
        <v>427</v>
      </c>
      <c r="G5651" s="75" t="s">
        <v>69</v>
      </c>
    </row>
    <row r="5652" spans="1:7">
      <c r="A5652" s="71">
        <v>1982</v>
      </c>
      <c r="B5652" s="71" t="s">
        <v>298</v>
      </c>
      <c r="C5652" t="s">
        <v>27</v>
      </c>
      <c r="D5652" s="71" t="s">
        <v>4</v>
      </c>
      <c r="E5652" s="70">
        <f>IF('FT Employment'!EY$44&lt;0,"N/A",'FT Employment'!EY$44)</f>
        <v>125430</v>
      </c>
      <c r="F5652" s="70" t="s">
        <v>427</v>
      </c>
      <c r="G5652" s="75" t="s">
        <v>69</v>
      </c>
    </row>
    <row r="5653" spans="1:7">
      <c r="A5653" s="71">
        <v>1982</v>
      </c>
      <c r="B5653" s="71" t="s">
        <v>298</v>
      </c>
      <c r="C5653" t="s">
        <v>28</v>
      </c>
      <c r="D5653" s="71" t="s">
        <v>4</v>
      </c>
      <c r="E5653" s="70">
        <f>IF('FT Employment'!EY$51&lt;0,"N/A",'FT Employment'!EY$51)</f>
        <v>19</v>
      </c>
      <c r="F5653" s="70" t="s">
        <v>442</v>
      </c>
      <c r="G5653" s="73" t="s">
        <v>447</v>
      </c>
    </row>
    <row r="5654" spans="1:7">
      <c r="A5654" s="71">
        <v>1982</v>
      </c>
      <c r="B5654" s="71" t="s">
        <v>298</v>
      </c>
      <c r="C5654" t="s">
        <v>29</v>
      </c>
      <c r="D5654" s="71" t="s">
        <v>4</v>
      </c>
      <c r="E5654" s="70">
        <f>IF('FT Employment'!EY$50&lt;0,"N/A",'FT Employment'!EY$50)</f>
        <v>488</v>
      </c>
      <c r="F5654" s="70" t="s">
        <v>442</v>
      </c>
      <c r="G5654" s="73" t="s">
        <v>447</v>
      </c>
    </row>
    <row r="5655" spans="1:7">
      <c r="A5655" s="71">
        <v>1982</v>
      </c>
      <c r="B5655" s="71" t="s">
        <v>298</v>
      </c>
      <c r="C5655" t="s">
        <v>30</v>
      </c>
      <c r="D5655" s="71" t="s">
        <v>4</v>
      </c>
      <c r="E5655" s="70">
        <f>IF('FT Employment'!EY$56&lt;0,"N/A",'FT Employment'!EY$56)</f>
        <v>547</v>
      </c>
      <c r="F5655" s="70" t="s">
        <v>442</v>
      </c>
      <c r="G5655" s="76" t="s">
        <v>448</v>
      </c>
    </row>
    <row r="5656" spans="1:7">
      <c r="A5656" s="71">
        <v>1982</v>
      </c>
      <c r="B5656" s="71" t="s">
        <v>298</v>
      </c>
      <c r="C5656" t="s">
        <v>31</v>
      </c>
      <c r="D5656" s="71" t="s">
        <v>4</v>
      </c>
      <c r="E5656" s="70">
        <f>IF('FT Employment'!EY$57&lt;0,"N/A",'FT Employment'!EY$57)</f>
        <v>3617</v>
      </c>
      <c r="F5656" s="70" t="s">
        <v>442</v>
      </c>
      <c r="G5656" s="76" t="s">
        <v>449</v>
      </c>
    </row>
    <row r="5657" spans="1:7">
      <c r="A5657" s="71">
        <v>1982</v>
      </c>
      <c r="B5657" s="71" t="s">
        <v>298</v>
      </c>
      <c r="C5657" t="s">
        <v>32</v>
      </c>
      <c r="D5657" s="71" t="s">
        <v>4</v>
      </c>
      <c r="E5657" s="70">
        <f>IF('FT Employment'!EY$58&lt;0,"N/A",'FT Employment'!EY$58)</f>
        <v>0</v>
      </c>
      <c r="F5657" s="70" t="s">
        <v>442</v>
      </c>
      <c r="G5657" s="76" t="s">
        <v>449</v>
      </c>
    </row>
    <row r="5658" spans="1:7">
      <c r="A5658" s="71">
        <v>1982</v>
      </c>
      <c r="B5658" s="71" t="s">
        <v>298</v>
      </c>
      <c r="C5658" t="s">
        <v>33</v>
      </c>
      <c r="D5658" s="71" t="s">
        <v>4</v>
      </c>
      <c r="E5658" s="70">
        <f>IF('FT Employment'!EY$59&lt;0,"N/A",'FT Employment'!EY$59)</f>
        <v>13853</v>
      </c>
      <c r="F5658" s="70" t="s">
        <v>442</v>
      </c>
      <c r="G5658" s="76" t="s">
        <v>33</v>
      </c>
    </row>
    <row r="5659" spans="1:7">
      <c r="A5659" s="71">
        <v>1982</v>
      </c>
      <c r="B5659" s="71" t="s">
        <v>298</v>
      </c>
      <c r="C5659" t="s">
        <v>34</v>
      </c>
      <c r="D5659" s="71" t="s">
        <v>4</v>
      </c>
      <c r="E5659" s="70">
        <f>IF('FT Employment'!EY$17&lt;0,"N/A",'FT Employment'!EY$17)</f>
        <v>886467</v>
      </c>
      <c r="F5659" s="70" t="s">
        <v>422</v>
      </c>
      <c r="G5659" s="76" t="s">
        <v>422</v>
      </c>
    </row>
    <row r="5660" spans="1:7">
      <c r="A5660" s="71">
        <v>1982</v>
      </c>
      <c r="B5660" s="71" t="s">
        <v>298</v>
      </c>
      <c r="C5660" t="s">
        <v>35</v>
      </c>
      <c r="D5660" s="71" t="s">
        <v>4</v>
      </c>
      <c r="E5660" s="70">
        <f>IF('FT Employment'!EY$18&lt;0,"N/A",'FT Employment'!EY$18)</f>
        <v>17769</v>
      </c>
      <c r="F5660" s="70" t="s">
        <v>432</v>
      </c>
      <c r="G5660" s="75" t="s">
        <v>439</v>
      </c>
    </row>
    <row r="5661" spans="1:7">
      <c r="A5661" s="71">
        <v>1982</v>
      </c>
      <c r="B5661" s="71" t="s">
        <v>298</v>
      </c>
      <c r="C5661" t="s">
        <v>36</v>
      </c>
      <c r="D5661" s="71" t="s">
        <v>4</v>
      </c>
      <c r="E5661" s="70">
        <f>IF('FT Employment'!EY$19&lt;0,"N/A",'FT Employment'!EY$19)</f>
        <v>12739</v>
      </c>
      <c r="F5661" s="70" t="s">
        <v>432</v>
      </c>
      <c r="G5661" s="75" t="s">
        <v>439</v>
      </c>
    </row>
    <row r="5662" spans="1:7">
      <c r="A5662" s="71">
        <v>1982</v>
      </c>
      <c r="B5662" s="71" t="s">
        <v>298</v>
      </c>
      <c r="C5662" t="s">
        <v>37</v>
      </c>
      <c r="D5662" s="71" t="s">
        <v>4</v>
      </c>
      <c r="E5662" s="70">
        <f>IF('FT Employment'!EY$20&lt;0,"N/A",'FT Employment'!EY$20)</f>
        <v>5030</v>
      </c>
      <c r="F5662" s="70" t="s">
        <v>432</v>
      </c>
      <c r="G5662" s="75" t="s">
        <v>439</v>
      </c>
    </row>
    <row r="5663" spans="1:7">
      <c r="A5663" s="71">
        <v>1982</v>
      </c>
      <c r="B5663" s="71" t="s">
        <v>298</v>
      </c>
      <c r="C5663" t="s">
        <v>38</v>
      </c>
      <c r="D5663" s="71" t="s">
        <v>4</v>
      </c>
      <c r="E5663" s="70">
        <f>IF('FT Employment'!EY$28&lt;0,"N/A",'FT Employment'!EY$28)</f>
        <v>782151</v>
      </c>
      <c r="F5663" s="70" t="s">
        <v>432</v>
      </c>
      <c r="G5663" s="75" t="s">
        <v>440</v>
      </c>
    </row>
    <row r="5664" spans="1:7">
      <c r="A5664" s="71">
        <v>1982</v>
      </c>
      <c r="B5664" s="71" t="s">
        <v>298</v>
      </c>
      <c r="C5664" t="s">
        <v>39</v>
      </c>
      <c r="D5664" s="71" t="s">
        <v>4</v>
      </c>
      <c r="E5664" s="70">
        <f>IF('FT Employment'!EY$29&lt;0,"N/A",'FT Employment'!EY$29)</f>
        <v>277152</v>
      </c>
      <c r="F5664" s="70" t="s">
        <v>432</v>
      </c>
      <c r="G5664" s="75" t="s">
        <v>440</v>
      </c>
    </row>
    <row r="5665" spans="1:7">
      <c r="A5665" s="71">
        <v>1982</v>
      </c>
      <c r="B5665" s="71" t="s">
        <v>298</v>
      </c>
      <c r="C5665" t="s">
        <v>40</v>
      </c>
      <c r="D5665" s="71" t="s">
        <v>4</v>
      </c>
      <c r="E5665" s="70">
        <f>IF('FT Employment'!EY$30&lt;0,"N/A",'FT Employment'!EY$30)</f>
        <v>504999</v>
      </c>
      <c r="F5665" s="70" t="s">
        <v>432</v>
      </c>
      <c r="G5665" s="75" t="s">
        <v>440</v>
      </c>
    </row>
    <row r="5666" spans="1:7">
      <c r="A5666" s="71">
        <v>1982</v>
      </c>
      <c r="B5666" s="71" t="s">
        <v>298</v>
      </c>
      <c r="C5666" t="s">
        <v>208</v>
      </c>
      <c r="D5666" s="71" t="s">
        <v>4</v>
      </c>
      <c r="E5666" s="70">
        <f>IF('FT Employment'!EY$31&lt;0,"N/A",'FT Employment'!EY$31)</f>
        <v>86547</v>
      </c>
      <c r="F5666" s="70" t="s">
        <v>432</v>
      </c>
      <c r="G5666" s="75" t="s">
        <v>441</v>
      </c>
    </row>
    <row r="5667" spans="1:7">
      <c r="A5667" s="71">
        <v>1982</v>
      </c>
      <c r="B5667" s="71" t="s">
        <v>298</v>
      </c>
      <c r="C5667" t="s">
        <v>42</v>
      </c>
      <c r="D5667" s="71" t="s">
        <v>4</v>
      </c>
      <c r="E5667" s="70">
        <f>IF('FT Employment'!EY$43&lt;0,"N/A",'FT Employment'!EY$43)</f>
        <v>0</v>
      </c>
      <c r="F5667" s="70" t="s">
        <v>432</v>
      </c>
      <c r="G5667" s="75" t="s">
        <v>237</v>
      </c>
    </row>
    <row r="5668" spans="1:7">
      <c r="A5668" s="71">
        <v>1982</v>
      </c>
      <c r="B5668" s="71" t="s">
        <v>298</v>
      </c>
      <c r="C5668" t="s">
        <v>43</v>
      </c>
      <c r="D5668" s="71" t="s">
        <v>4</v>
      </c>
      <c r="E5668" s="70">
        <f>IF('FT Employment'!EY$12&lt;0,"N/A",'FT Employment'!EY$12)</f>
        <v>0</v>
      </c>
      <c r="F5668" s="70" t="s">
        <v>432</v>
      </c>
      <c r="G5668" s="75" t="s">
        <v>438</v>
      </c>
    </row>
    <row r="5669" spans="1:7">
      <c r="A5669" s="71">
        <v>1982</v>
      </c>
      <c r="B5669" s="71" t="s">
        <v>298</v>
      </c>
      <c r="C5669" t="s">
        <v>44</v>
      </c>
      <c r="D5669" s="71" t="s">
        <v>4</v>
      </c>
      <c r="E5669" s="70">
        <f>IF('FT Employment'!EY$14&lt;0,"N/A",'FT Employment'!EY$14)</f>
        <v>0</v>
      </c>
      <c r="F5669" s="70" t="s">
        <v>442</v>
      </c>
      <c r="G5669" s="75" t="s">
        <v>71</v>
      </c>
    </row>
    <row r="5670" spans="1:7">
      <c r="A5670" s="71">
        <v>1982</v>
      </c>
      <c r="B5670" s="71" t="s">
        <v>298</v>
      </c>
      <c r="C5670" t="s">
        <v>45</v>
      </c>
      <c r="D5670" s="71" t="s">
        <v>4</v>
      </c>
      <c r="E5670" s="70">
        <f>IF('FT Employment'!EY$54&lt;0,"N/A",'FT Employment'!EY$54)</f>
        <v>12096</v>
      </c>
      <c r="F5670" s="70" t="s">
        <v>422</v>
      </c>
      <c r="G5670" s="75" t="s">
        <v>422</v>
      </c>
    </row>
    <row r="5671" spans="1:7">
      <c r="A5671" s="71">
        <v>1982</v>
      </c>
      <c r="B5671" s="71" t="s">
        <v>298</v>
      </c>
      <c r="C5671" t="s">
        <v>46</v>
      </c>
      <c r="D5671" s="71" t="s">
        <v>4</v>
      </c>
      <c r="E5671" s="70">
        <f>IF('FT Employment'!EY$53&lt;0,"N/A",'FT Employment'!EY$53)</f>
        <v>178941</v>
      </c>
      <c r="F5671" s="70" t="s">
        <v>425</v>
      </c>
      <c r="G5671" s="75" t="s">
        <v>426</v>
      </c>
    </row>
    <row r="5672" spans="1:7">
      <c r="A5672" s="71">
        <v>1983</v>
      </c>
      <c r="B5672" s="71" t="s">
        <v>298</v>
      </c>
      <c r="C5672" t="s">
        <v>5</v>
      </c>
      <c r="D5672" s="71" t="s">
        <v>4</v>
      </c>
      <c r="E5672" s="70">
        <f>IF('FT Employment'!ET$11&lt;0,"N/A",'FT Employment'!ET$11)</f>
        <v>2876320</v>
      </c>
      <c r="F5672" s="70"/>
    </row>
    <row r="5673" spans="1:7">
      <c r="A5673" s="71">
        <v>1983</v>
      </c>
      <c r="B5673" s="71" t="s">
        <v>298</v>
      </c>
      <c r="C5673" t="s">
        <v>6</v>
      </c>
      <c r="D5673" s="71" t="s">
        <v>4</v>
      </c>
      <c r="E5673" s="70">
        <f>IF('FT Employment'!ET$33&lt;0,"N/A",'FT Employment'!ET$33)</f>
        <v>113611</v>
      </c>
      <c r="F5673" s="70" t="s">
        <v>425</v>
      </c>
      <c r="G5673" s="75" t="s">
        <v>426</v>
      </c>
    </row>
    <row r="5674" spans="1:7">
      <c r="A5674" s="71">
        <v>1983</v>
      </c>
      <c r="B5674" s="71" t="s">
        <v>298</v>
      </c>
      <c r="C5674" t="s">
        <v>7</v>
      </c>
      <c r="D5674" s="71" t="s">
        <v>4</v>
      </c>
      <c r="E5674" s="70">
        <f>IF('FT Employment'!ET$37&lt;0,"N/A",'FT Employment'!ET$37)</f>
        <v>34656</v>
      </c>
      <c r="F5674" s="70" t="s">
        <v>425</v>
      </c>
      <c r="G5674" s="75" t="s">
        <v>426</v>
      </c>
    </row>
    <row r="5675" spans="1:7">
      <c r="A5675" s="71">
        <v>1983</v>
      </c>
      <c r="B5675" s="71" t="s">
        <v>298</v>
      </c>
      <c r="C5675" t="s">
        <v>8</v>
      </c>
      <c r="D5675" s="71" t="s">
        <v>4</v>
      </c>
      <c r="E5675" s="70">
        <f>IF('FT Employment'!ET$36&lt;0,"N/A",'FT Employment'!ET$36)</f>
        <v>77718</v>
      </c>
      <c r="F5675" s="70" t="s">
        <v>427</v>
      </c>
      <c r="G5675" s="75" t="s">
        <v>428</v>
      </c>
    </row>
    <row r="5676" spans="1:7">
      <c r="A5676" s="71">
        <v>1983</v>
      </c>
      <c r="B5676" s="71" t="s">
        <v>298</v>
      </c>
      <c r="C5676" t="s">
        <v>9</v>
      </c>
      <c r="D5676" s="71" t="s">
        <v>4</v>
      </c>
      <c r="E5676" s="70">
        <f>IF('FT Employment'!ET$13&lt;0,"N/A",'FT Employment'!ET$13)</f>
        <v>0</v>
      </c>
      <c r="F5676" s="70" t="s">
        <v>429</v>
      </c>
      <c r="G5676" s="75" t="s">
        <v>422</v>
      </c>
    </row>
    <row r="5677" spans="1:7">
      <c r="A5677" s="71">
        <v>1983</v>
      </c>
      <c r="B5677" s="71" t="s">
        <v>298</v>
      </c>
      <c r="C5677" t="s">
        <v>10</v>
      </c>
      <c r="D5677" s="71" t="s">
        <v>4</v>
      </c>
      <c r="E5677" s="70">
        <f>IF('FT Employment'!ET$46&lt;0,"N/A",'FT Employment'!ET$46)</f>
        <v>75641</v>
      </c>
      <c r="F5677" s="70" t="s">
        <v>427</v>
      </c>
      <c r="G5677" s="75" t="s">
        <v>428</v>
      </c>
    </row>
    <row r="5678" spans="1:7">
      <c r="A5678" s="71">
        <v>1983</v>
      </c>
      <c r="B5678" s="71" t="s">
        <v>298</v>
      </c>
      <c r="C5678" t="s">
        <v>11</v>
      </c>
      <c r="D5678" s="71" t="s">
        <v>4</v>
      </c>
      <c r="E5678" s="70">
        <f>IF('FT Employment'!ET$47&lt;0,"N/A",'FT Employment'!ET$47)</f>
        <v>50581</v>
      </c>
      <c r="F5678" s="70" t="s">
        <v>427</v>
      </c>
      <c r="G5678" s="75" t="s">
        <v>428</v>
      </c>
    </row>
    <row r="5679" spans="1:7">
      <c r="A5679" s="71">
        <v>1983</v>
      </c>
      <c r="B5679" s="71" t="s">
        <v>298</v>
      </c>
      <c r="C5679" t="s">
        <v>13</v>
      </c>
      <c r="D5679" s="71" t="s">
        <v>4</v>
      </c>
      <c r="E5679" s="70">
        <f>IF(E5678="N/A","N/A",E5677-E5678)</f>
        <v>25060</v>
      </c>
      <c r="F5679" s="70" t="s">
        <v>427</v>
      </c>
      <c r="G5679" s="75" t="s">
        <v>428</v>
      </c>
    </row>
    <row r="5680" spans="1:7">
      <c r="A5680" s="71">
        <v>1983</v>
      </c>
      <c r="B5680" s="71" t="s">
        <v>298</v>
      </c>
      <c r="C5680" t="s">
        <v>14</v>
      </c>
      <c r="D5680" s="71" t="s">
        <v>4</v>
      </c>
      <c r="E5680" s="70">
        <f>IF('FT Employment'!ET$34&lt;0,"N/A",'FT Employment'!ET$34)</f>
        <v>0</v>
      </c>
      <c r="F5680" s="70" t="s">
        <v>427</v>
      </c>
      <c r="G5680" s="75" t="s">
        <v>444</v>
      </c>
    </row>
    <row r="5681" spans="1:7">
      <c r="A5681" s="71">
        <v>1983</v>
      </c>
      <c r="B5681" s="71" t="s">
        <v>298</v>
      </c>
      <c r="C5681" t="s">
        <v>15</v>
      </c>
      <c r="D5681" s="71" t="s">
        <v>4</v>
      </c>
      <c r="E5681" s="70">
        <f>IF('FT Employment'!ET$35&lt;0,"N/A",'FT Employment'!ET$35)</f>
        <v>0</v>
      </c>
      <c r="F5681" s="70" t="s">
        <v>427</v>
      </c>
      <c r="G5681" s="75" t="s">
        <v>444</v>
      </c>
    </row>
    <row r="5682" spans="1:7">
      <c r="A5682" s="71">
        <v>1983</v>
      </c>
      <c r="B5682" s="71" t="s">
        <v>298</v>
      </c>
      <c r="C5682" t="s">
        <v>16</v>
      </c>
      <c r="D5682" s="71" t="s">
        <v>4</v>
      </c>
      <c r="E5682" s="70">
        <f>IF(E5681="N/A","N/A",E5680-E5681)</f>
        <v>0</v>
      </c>
      <c r="F5682" s="70" t="s">
        <v>427</v>
      </c>
      <c r="G5682" s="75" t="s">
        <v>444</v>
      </c>
    </row>
    <row r="5683" spans="1:7">
      <c r="A5683" s="71">
        <v>1983</v>
      </c>
      <c r="B5683" s="71" t="s">
        <v>298</v>
      </c>
      <c r="C5683" t="s">
        <v>17</v>
      </c>
      <c r="D5683" s="71" t="s">
        <v>4</v>
      </c>
      <c r="E5683" s="70">
        <f>IF('FT Employment'!ET$16&lt;0,"N/A",'FT Employment'!ET$16)</f>
        <v>191375</v>
      </c>
      <c r="F5683" s="70" t="s">
        <v>427</v>
      </c>
      <c r="G5683" s="75" t="s">
        <v>428</v>
      </c>
    </row>
    <row r="5684" spans="1:7">
      <c r="A5684" s="71">
        <v>1983</v>
      </c>
      <c r="B5684" s="71" t="s">
        <v>298</v>
      </c>
      <c r="C5684" t="s">
        <v>18</v>
      </c>
      <c r="D5684" s="71" t="s">
        <v>4</v>
      </c>
      <c r="E5684" s="70">
        <f>IF('FT Employment'!ET$41&lt;0,"N/A",'FT Employment'!ET$41)</f>
        <v>236756</v>
      </c>
      <c r="F5684" s="70" t="s">
        <v>432</v>
      </c>
      <c r="G5684" s="75" t="s">
        <v>430</v>
      </c>
    </row>
    <row r="5685" spans="1:7">
      <c r="A5685" s="71">
        <v>1983</v>
      </c>
      <c r="B5685" s="71" t="s">
        <v>298</v>
      </c>
      <c r="C5685" t="s">
        <v>19</v>
      </c>
      <c r="D5685" s="71" t="s">
        <v>4</v>
      </c>
      <c r="E5685" s="70">
        <f>IF('FT Employment'!ET$15&lt;0,"N/A",'FT Employment'!ET$15)</f>
        <v>1991</v>
      </c>
      <c r="F5685" s="70" t="s">
        <v>442</v>
      </c>
      <c r="G5685" s="75" t="s">
        <v>62</v>
      </c>
    </row>
    <row r="5686" spans="1:7">
      <c r="A5686" s="71">
        <v>1983</v>
      </c>
      <c r="B5686" s="71" t="s">
        <v>298</v>
      </c>
      <c r="C5686" t="s">
        <v>20</v>
      </c>
      <c r="D5686" s="71" t="s">
        <v>4</v>
      </c>
      <c r="E5686" s="70">
        <f>IF('FT Employment'!ET$52&lt;0,"N/A",'FT Employment'!ET$52)</f>
        <v>5438</v>
      </c>
      <c r="F5686" s="70" t="s">
        <v>442</v>
      </c>
      <c r="G5686" s="75" t="s">
        <v>445</v>
      </c>
    </row>
    <row r="5687" spans="1:7">
      <c r="A5687" s="71">
        <v>1983</v>
      </c>
      <c r="B5687" s="71" t="s">
        <v>298</v>
      </c>
      <c r="C5687" t="s">
        <v>21</v>
      </c>
      <c r="D5687" s="71" t="s">
        <v>4</v>
      </c>
      <c r="E5687" s="70">
        <f>IF('FT Employment'!ET$48&lt;0,"N/A",'FT Employment'!ET$48)</f>
        <v>170144</v>
      </c>
      <c r="F5687" s="70" t="s">
        <v>434</v>
      </c>
      <c r="G5687" s="75" t="s">
        <v>422</v>
      </c>
    </row>
    <row r="5688" spans="1:7">
      <c r="A5688" s="71">
        <v>1983</v>
      </c>
      <c r="B5688" s="71" t="s">
        <v>298</v>
      </c>
      <c r="C5688" t="s">
        <v>421</v>
      </c>
      <c r="D5688" s="71" t="s">
        <v>4</v>
      </c>
      <c r="E5688" s="70">
        <f>IF('FT Employment'!ET$38&lt;0,"N/A",'FT Employment'!ET$38)</f>
        <v>609063</v>
      </c>
      <c r="F5688" s="70" t="s">
        <v>427</v>
      </c>
      <c r="G5688" s="75" t="s">
        <v>433</v>
      </c>
    </row>
    <row r="5689" spans="1:7">
      <c r="A5689" s="71">
        <v>1983</v>
      </c>
      <c r="B5689" s="71" t="s">
        <v>298</v>
      </c>
      <c r="C5689" t="s">
        <v>22</v>
      </c>
      <c r="D5689" s="71" t="s">
        <v>4</v>
      </c>
      <c r="E5689" s="70">
        <f>IF('FT Employment'!ET$39&lt;0,"N/A",'FT Employment'!ET$39)</f>
        <v>107258</v>
      </c>
      <c r="F5689" s="70" t="s">
        <v>427</v>
      </c>
      <c r="G5689" s="75" t="s">
        <v>433</v>
      </c>
    </row>
    <row r="5690" spans="1:7">
      <c r="A5690" s="71">
        <v>1983</v>
      </c>
      <c r="B5690" s="71" t="s">
        <v>298</v>
      </c>
      <c r="C5690" t="s">
        <v>23</v>
      </c>
      <c r="D5690" s="71" t="s">
        <v>4</v>
      </c>
      <c r="E5690" s="70">
        <f>IF('FT Employment'!ET$40&lt;0,"N/A",'FT Employment'!ET$40)</f>
        <v>501805</v>
      </c>
      <c r="F5690" s="70" t="s">
        <v>442</v>
      </c>
      <c r="G5690" s="75" t="s">
        <v>23</v>
      </c>
    </row>
    <row r="5691" spans="1:7">
      <c r="A5691" s="71">
        <v>1983</v>
      </c>
      <c r="B5691" s="71" t="s">
        <v>298</v>
      </c>
      <c r="C5691" t="s">
        <v>24</v>
      </c>
      <c r="D5691" s="71" t="s">
        <v>4</v>
      </c>
      <c r="E5691" s="70">
        <f>IF('FT Employment'!ET$32&lt;0,"N/A",'FT Employment'!ET$32)</f>
        <v>96868</v>
      </c>
      <c r="F5691" s="70" t="s">
        <v>446</v>
      </c>
      <c r="G5691" s="75" t="s">
        <v>422</v>
      </c>
    </row>
    <row r="5692" spans="1:7">
      <c r="A5692" s="71">
        <v>1983</v>
      </c>
      <c r="B5692" s="71" t="s">
        <v>298</v>
      </c>
      <c r="C5692" t="s">
        <v>25</v>
      </c>
      <c r="D5692" s="71" t="s">
        <v>4</v>
      </c>
      <c r="E5692" s="70">
        <f>IF('FT Employment'!ET$42&lt;0,"N/A",'FT Employment'!ET$42)</f>
        <v>0</v>
      </c>
      <c r="F5692" s="70" t="s">
        <v>434</v>
      </c>
      <c r="G5692" s="75" t="s">
        <v>437</v>
      </c>
    </row>
    <row r="5693" spans="1:7">
      <c r="A5693" s="71">
        <v>1983</v>
      </c>
      <c r="B5693" s="71" t="s">
        <v>298</v>
      </c>
      <c r="C5693" t="s">
        <v>26</v>
      </c>
      <c r="D5693" s="71" t="s">
        <v>4</v>
      </c>
      <c r="E5693" s="70">
        <f>IF('FT Employment'!ET$45&lt;0,"N/A",'FT Employment'!ET$45)</f>
        <v>21947</v>
      </c>
      <c r="F5693" s="70" t="s">
        <v>427</v>
      </c>
      <c r="G5693" s="75" t="s">
        <v>69</v>
      </c>
    </row>
    <row r="5694" spans="1:7">
      <c r="A5694" s="71">
        <v>1983</v>
      </c>
      <c r="B5694" s="71" t="s">
        <v>298</v>
      </c>
      <c r="C5694" t="s">
        <v>27</v>
      </c>
      <c r="D5694" s="71" t="s">
        <v>4</v>
      </c>
      <c r="E5694" s="70">
        <f>IF('FT Employment'!ET$44&lt;0,"N/A",'FT Employment'!ET$44)</f>
        <v>127279</v>
      </c>
      <c r="F5694" s="70" t="s">
        <v>427</v>
      </c>
      <c r="G5694" s="75" t="s">
        <v>69</v>
      </c>
    </row>
    <row r="5695" spans="1:7">
      <c r="A5695" s="71">
        <v>1983</v>
      </c>
      <c r="B5695" s="71" t="s">
        <v>298</v>
      </c>
      <c r="C5695" t="s">
        <v>28</v>
      </c>
      <c r="D5695" s="71" t="s">
        <v>4</v>
      </c>
      <c r="E5695" s="70">
        <f>IF('FT Employment'!ET$51&lt;0,"N/A",'FT Employment'!ET$51)</f>
        <v>26</v>
      </c>
      <c r="F5695" s="70" t="s">
        <v>442</v>
      </c>
      <c r="G5695" s="73" t="s">
        <v>447</v>
      </c>
    </row>
    <row r="5696" spans="1:7">
      <c r="A5696" s="71">
        <v>1983</v>
      </c>
      <c r="B5696" s="71" t="s">
        <v>298</v>
      </c>
      <c r="C5696" t="s">
        <v>29</v>
      </c>
      <c r="D5696" s="71" t="s">
        <v>4</v>
      </c>
      <c r="E5696" s="70">
        <f>IF('FT Employment'!ET$50&lt;0,"N/A",'FT Employment'!ET$50)</f>
        <v>570</v>
      </c>
      <c r="F5696" s="70" t="s">
        <v>442</v>
      </c>
      <c r="G5696" s="73" t="s">
        <v>447</v>
      </c>
    </row>
    <row r="5697" spans="1:7">
      <c r="A5697" s="71">
        <v>1983</v>
      </c>
      <c r="B5697" s="71" t="s">
        <v>298</v>
      </c>
      <c r="C5697" t="s">
        <v>30</v>
      </c>
      <c r="D5697" s="71" t="s">
        <v>4</v>
      </c>
      <c r="E5697" s="70">
        <f>IF('FT Employment'!ET$56&lt;0,"N/A",'FT Employment'!ET$56)</f>
        <v>478</v>
      </c>
      <c r="F5697" s="70" t="s">
        <v>442</v>
      </c>
      <c r="G5697" s="76" t="s">
        <v>448</v>
      </c>
    </row>
    <row r="5698" spans="1:7">
      <c r="A5698" s="71">
        <v>1983</v>
      </c>
      <c r="B5698" s="71" t="s">
        <v>298</v>
      </c>
      <c r="C5698" t="s">
        <v>31</v>
      </c>
      <c r="D5698" s="71" t="s">
        <v>4</v>
      </c>
      <c r="E5698" s="70">
        <f>IF('FT Employment'!ET$57&lt;0,"N/A",'FT Employment'!ET$57)</f>
        <v>4545</v>
      </c>
      <c r="F5698" s="70" t="s">
        <v>442</v>
      </c>
      <c r="G5698" s="76" t="s">
        <v>449</v>
      </c>
    </row>
    <row r="5699" spans="1:7">
      <c r="A5699" s="71">
        <v>1983</v>
      </c>
      <c r="B5699" s="71" t="s">
        <v>298</v>
      </c>
      <c r="C5699" t="s">
        <v>32</v>
      </c>
      <c r="D5699" s="71" t="s">
        <v>4</v>
      </c>
      <c r="E5699" s="70">
        <f>IF('FT Employment'!ET$58&lt;0,"N/A",'FT Employment'!ET$58)</f>
        <v>0</v>
      </c>
      <c r="F5699" s="70" t="s">
        <v>442</v>
      </c>
      <c r="G5699" s="76" t="s">
        <v>449</v>
      </c>
    </row>
    <row r="5700" spans="1:7">
      <c r="A5700" s="71">
        <v>1983</v>
      </c>
      <c r="B5700" s="71" t="s">
        <v>298</v>
      </c>
      <c r="C5700" t="s">
        <v>33</v>
      </c>
      <c r="D5700" s="71" t="s">
        <v>4</v>
      </c>
      <c r="E5700" s="70">
        <f>IF('FT Employment'!ET$59&lt;0,"N/A",'FT Employment'!ET$59)</f>
        <v>19456</v>
      </c>
      <c r="F5700" s="70" t="s">
        <v>442</v>
      </c>
      <c r="G5700" s="76" t="s">
        <v>33</v>
      </c>
    </row>
    <row r="5701" spans="1:7">
      <c r="A5701" s="71">
        <v>1983</v>
      </c>
      <c r="B5701" s="71" t="s">
        <v>298</v>
      </c>
      <c r="C5701" t="s">
        <v>34</v>
      </c>
      <c r="D5701" s="71" t="s">
        <v>4</v>
      </c>
      <c r="E5701" s="70">
        <f>IF('FT Employment'!ET$17&lt;0,"N/A",'FT Employment'!ET$17)</f>
        <v>897030</v>
      </c>
      <c r="F5701" s="70" t="s">
        <v>422</v>
      </c>
      <c r="G5701" s="76" t="s">
        <v>422</v>
      </c>
    </row>
    <row r="5702" spans="1:7">
      <c r="A5702" s="71">
        <v>1983</v>
      </c>
      <c r="B5702" s="71" t="s">
        <v>298</v>
      </c>
      <c r="C5702" t="s">
        <v>35</v>
      </c>
      <c r="D5702" s="71" t="s">
        <v>4</v>
      </c>
      <c r="E5702" s="70">
        <f>IF('FT Employment'!ET$18&lt;0,"N/A",'FT Employment'!ET$18)</f>
        <v>18021</v>
      </c>
      <c r="F5702" s="70" t="s">
        <v>432</v>
      </c>
      <c r="G5702" s="75" t="s">
        <v>439</v>
      </c>
    </row>
    <row r="5703" spans="1:7">
      <c r="A5703" s="71">
        <v>1983</v>
      </c>
      <c r="B5703" s="71" t="s">
        <v>298</v>
      </c>
      <c r="C5703" t="s">
        <v>36</v>
      </c>
      <c r="D5703" s="71" t="s">
        <v>4</v>
      </c>
      <c r="E5703" s="70">
        <f>IF('FT Employment'!ET$19&lt;0,"N/A",'FT Employment'!ET$19)</f>
        <v>12743</v>
      </c>
      <c r="F5703" s="70" t="s">
        <v>432</v>
      </c>
      <c r="G5703" s="75" t="s">
        <v>439</v>
      </c>
    </row>
    <row r="5704" spans="1:7">
      <c r="A5704" s="71">
        <v>1983</v>
      </c>
      <c r="B5704" s="71" t="s">
        <v>298</v>
      </c>
      <c r="C5704" t="s">
        <v>37</v>
      </c>
      <c r="D5704" s="71" t="s">
        <v>4</v>
      </c>
      <c r="E5704" s="70">
        <f>IF('FT Employment'!ET$20&lt;0,"N/A",'FT Employment'!ET$20)</f>
        <v>5278</v>
      </c>
      <c r="F5704" s="70" t="s">
        <v>432</v>
      </c>
      <c r="G5704" s="75" t="s">
        <v>439</v>
      </c>
    </row>
    <row r="5705" spans="1:7">
      <c r="A5705" s="71">
        <v>1983</v>
      </c>
      <c r="B5705" s="71" t="s">
        <v>298</v>
      </c>
      <c r="C5705" t="s">
        <v>38</v>
      </c>
      <c r="D5705" s="71" t="s">
        <v>4</v>
      </c>
      <c r="E5705" s="70">
        <f>IF('FT Employment'!ET$28&lt;0,"N/A",'FT Employment'!ET$28)</f>
        <v>794475</v>
      </c>
      <c r="F5705" s="70" t="s">
        <v>432</v>
      </c>
      <c r="G5705" s="75" t="s">
        <v>440</v>
      </c>
    </row>
    <row r="5706" spans="1:7">
      <c r="A5706" s="71">
        <v>1983</v>
      </c>
      <c r="B5706" s="71" t="s">
        <v>298</v>
      </c>
      <c r="C5706" t="s">
        <v>39</v>
      </c>
      <c r="D5706" s="71" t="s">
        <v>4</v>
      </c>
      <c r="E5706" s="70">
        <f>IF('FT Employment'!ET$29&lt;0,"N/A",'FT Employment'!ET$29)</f>
        <v>284931</v>
      </c>
      <c r="F5706" s="70" t="s">
        <v>432</v>
      </c>
      <c r="G5706" s="75" t="s">
        <v>440</v>
      </c>
    </row>
    <row r="5707" spans="1:7">
      <c r="A5707" s="71">
        <v>1983</v>
      </c>
      <c r="B5707" s="71" t="s">
        <v>298</v>
      </c>
      <c r="C5707" t="s">
        <v>40</v>
      </c>
      <c r="D5707" s="71" t="s">
        <v>4</v>
      </c>
      <c r="E5707" s="70">
        <f>IF('FT Employment'!ET$30&lt;0,"N/A",'FT Employment'!ET$30)</f>
        <v>509544</v>
      </c>
      <c r="F5707" s="70" t="s">
        <v>432</v>
      </c>
      <c r="G5707" s="75" t="s">
        <v>440</v>
      </c>
    </row>
    <row r="5708" spans="1:7">
      <c r="A5708" s="71">
        <v>1983</v>
      </c>
      <c r="B5708" s="71" t="s">
        <v>298</v>
      </c>
      <c r="C5708" t="s">
        <v>208</v>
      </c>
      <c r="D5708" s="71" t="s">
        <v>4</v>
      </c>
      <c r="E5708" s="70">
        <f>IF('FT Employment'!ET$31&lt;0,"N/A",'FT Employment'!ET$31)</f>
        <v>84534</v>
      </c>
      <c r="F5708" s="70" t="s">
        <v>432</v>
      </c>
      <c r="G5708" s="75" t="s">
        <v>441</v>
      </c>
    </row>
    <row r="5709" spans="1:7">
      <c r="A5709" s="71">
        <v>1983</v>
      </c>
      <c r="B5709" s="71" t="s">
        <v>298</v>
      </c>
      <c r="C5709" t="s">
        <v>42</v>
      </c>
      <c r="D5709" s="71" t="s">
        <v>4</v>
      </c>
      <c r="E5709" s="70">
        <f>IF('FT Employment'!ET$43&lt;0,"N/A",'FT Employment'!ET$43)</f>
        <v>0</v>
      </c>
      <c r="F5709" s="70" t="s">
        <v>432</v>
      </c>
      <c r="G5709" s="75" t="s">
        <v>237</v>
      </c>
    </row>
    <row r="5710" spans="1:7">
      <c r="A5710" s="71">
        <v>1983</v>
      </c>
      <c r="B5710" s="71" t="s">
        <v>298</v>
      </c>
      <c r="C5710" t="s">
        <v>43</v>
      </c>
      <c r="D5710" s="71" t="s">
        <v>4</v>
      </c>
      <c r="E5710" s="70">
        <f>IF('FT Employment'!ET$12&lt;0,"N/A",'FT Employment'!ET$12)</f>
        <v>0</v>
      </c>
      <c r="F5710" s="70" t="s">
        <v>432</v>
      </c>
      <c r="G5710" s="75" t="s">
        <v>438</v>
      </c>
    </row>
    <row r="5711" spans="1:7">
      <c r="A5711" s="71">
        <v>1983</v>
      </c>
      <c r="B5711" s="71" t="s">
        <v>298</v>
      </c>
      <c r="C5711" t="s">
        <v>44</v>
      </c>
      <c r="D5711" s="71" t="s">
        <v>4</v>
      </c>
      <c r="E5711" s="70">
        <f>IF('FT Employment'!ET$14&lt;0,"N/A",'FT Employment'!ET$14)</f>
        <v>0</v>
      </c>
      <c r="F5711" s="70" t="s">
        <v>442</v>
      </c>
      <c r="G5711" s="75" t="s">
        <v>71</v>
      </c>
    </row>
    <row r="5712" spans="1:7">
      <c r="A5712" s="71">
        <v>1983</v>
      </c>
      <c r="B5712" s="71" t="s">
        <v>298</v>
      </c>
      <c r="C5712" t="s">
        <v>45</v>
      </c>
      <c r="D5712" s="71" t="s">
        <v>4</v>
      </c>
      <c r="E5712" s="70">
        <f>IF('FT Employment'!ET$54&lt;0,"N/A",'FT Employment'!ET$54)</f>
        <v>11353</v>
      </c>
      <c r="F5712" s="70" t="s">
        <v>422</v>
      </c>
      <c r="G5712" s="75" t="s">
        <v>422</v>
      </c>
    </row>
    <row r="5713" spans="1:7">
      <c r="A5713" s="71">
        <v>1983</v>
      </c>
      <c r="B5713" s="71" t="s">
        <v>298</v>
      </c>
      <c r="C5713" t="s">
        <v>46</v>
      </c>
      <c r="D5713" s="71" t="s">
        <v>4</v>
      </c>
      <c r="E5713" s="70">
        <f>IF('FT Employment'!ET$53&lt;0,"N/A",'FT Employment'!ET$53)</f>
        <v>180375</v>
      </c>
      <c r="F5713" s="70" t="s">
        <v>425</v>
      </c>
      <c r="G5713" s="75" t="s">
        <v>426</v>
      </c>
    </row>
    <row r="5714" spans="1:7">
      <c r="A5714" s="71">
        <v>1984</v>
      </c>
      <c r="B5714" s="71" t="s">
        <v>298</v>
      </c>
      <c r="C5714" t="s">
        <v>5</v>
      </c>
      <c r="D5714" s="71" t="s">
        <v>4</v>
      </c>
      <c r="E5714" s="70">
        <f>IF('FT Employment'!EO$11&lt;0,"N/A",'FT Employment'!EO$11)</f>
        <v>2923855</v>
      </c>
      <c r="F5714" s="70"/>
    </row>
    <row r="5715" spans="1:7">
      <c r="A5715" s="71">
        <v>1984</v>
      </c>
      <c r="B5715" s="71" t="s">
        <v>298</v>
      </c>
      <c r="C5715" t="s">
        <v>6</v>
      </c>
      <c r="D5715" s="71" t="s">
        <v>4</v>
      </c>
      <c r="E5715" s="70">
        <f>IF('FT Employment'!EO$33&lt;0,"N/A",'FT Employment'!EO$33)</f>
        <v>120784</v>
      </c>
      <c r="F5715" s="70" t="s">
        <v>425</v>
      </c>
      <c r="G5715" s="75" t="s">
        <v>426</v>
      </c>
    </row>
    <row r="5716" spans="1:7">
      <c r="A5716" s="71">
        <v>1984</v>
      </c>
      <c r="B5716" s="71" t="s">
        <v>298</v>
      </c>
      <c r="C5716" t="s">
        <v>7</v>
      </c>
      <c r="D5716" s="71" t="s">
        <v>4</v>
      </c>
      <c r="E5716" s="70">
        <f>IF('FT Employment'!EO$37&lt;0,"N/A",'FT Employment'!EO$37)</f>
        <v>35130</v>
      </c>
      <c r="F5716" s="70" t="s">
        <v>425</v>
      </c>
      <c r="G5716" s="75" t="s">
        <v>426</v>
      </c>
    </row>
    <row r="5717" spans="1:7">
      <c r="A5717" s="71">
        <v>1984</v>
      </c>
      <c r="B5717" s="71" t="s">
        <v>298</v>
      </c>
      <c r="C5717" t="s">
        <v>8</v>
      </c>
      <c r="D5717" s="71" t="s">
        <v>4</v>
      </c>
      <c r="E5717" s="70">
        <f>IF('FT Employment'!EO$36&lt;0,"N/A",'FT Employment'!EO$36)</f>
        <v>83619</v>
      </c>
      <c r="F5717" s="70" t="s">
        <v>427</v>
      </c>
      <c r="G5717" s="75" t="s">
        <v>428</v>
      </c>
    </row>
    <row r="5718" spans="1:7">
      <c r="A5718" s="71">
        <v>1984</v>
      </c>
      <c r="B5718" s="71" t="s">
        <v>298</v>
      </c>
      <c r="C5718" t="s">
        <v>9</v>
      </c>
      <c r="D5718" s="71" t="s">
        <v>4</v>
      </c>
      <c r="E5718" s="70">
        <f>IF('FT Employment'!EO$13&lt;0,"N/A",'FT Employment'!EO$13)</f>
        <v>0</v>
      </c>
      <c r="F5718" s="70" t="s">
        <v>429</v>
      </c>
      <c r="G5718" s="75" t="s">
        <v>422</v>
      </c>
    </row>
    <row r="5719" spans="1:7">
      <c r="A5719" s="71">
        <v>1984</v>
      </c>
      <c r="B5719" s="71" t="s">
        <v>298</v>
      </c>
      <c r="C5719" t="s">
        <v>10</v>
      </c>
      <c r="D5719" s="71" t="s">
        <v>4</v>
      </c>
      <c r="E5719" s="70">
        <f>IF('FT Employment'!EO$46&lt;0,"N/A",'FT Employment'!EO$46)</f>
        <v>78370</v>
      </c>
      <c r="F5719" s="70" t="s">
        <v>427</v>
      </c>
      <c r="G5719" s="75" t="s">
        <v>428</v>
      </c>
    </row>
    <row r="5720" spans="1:7">
      <c r="A5720" s="71">
        <v>1984</v>
      </c>
      <c r="B5720" s="71" t="s">
        <v>298</v>
      </c>
      <c r="C5720" t="s">
        <v>11</v>
      </c>
      <c r="D5720" s="71" t="s">
        <v>4</v>
      </c>
      <c r="E5720" s="70">
        <f>IF('FT Employment'!EO$47&lt;0,"N/A",'FT Employment'!EO$47)</f>
        <v>51292</v>
      </c>
      <c r="F5720" s="70" t="s">
        <v>427</v>
      </c>
      <c r="G5720" s="75" t="s">
        <v>428</v>
      </c>
    </row>
    <row r="5721" spans="1:7">
      <c r="A5721" s="71">
        <v>1984</v>
      </c>
      <c r="B5721" s="71" t="s">
        <v>298</v>
      </c>
      <c r="C5721" t="s">
        <v>13</v>
      </c>
      <c r="D5721" s="71" t="s">
        <v>4</v>
      </c>
      <c r="E5721" s="70">
        <f>IF(E5720="N/A","N/A",E5719-E5720)</f>
        <v>27078</v>
      </c>
      <c r="F5721" s="70" t="s">
        <v>427</v>
      </c>
      <c r="G5721" s="75" t="s">
        <v>428</v>
      </c>
    </row>
    <row r="5722" spans="1:7">
      <c r="A5722" s="71">
        <v>1984</v>
      </c>
      <c r="B5722" s="71" t="s">
        <v>298</v>
      </c>
      <c r="C5722" t="s">
        <v>14</v>
      </c>
      <c r="D5722" s="71" t="s">
        <v>4</v>
      </c>
      <c r="E5722" s="70">
        <f>IF('FT Employment'!EO$34&lt;0,"N/A",'FT Employment'!EO$34)</f>
        <v>0</v>
      </c>
      <c r="F5722" s="70" t="s">
        <v>427</v>
      </c>
      <c r="G5722" s="75" t="s">
        <v>444</v>
      </c>
    </row>
    <row r="5723" spans="1:7">
      <c r="A5723" s="71">
        <v>1984</v>
      </c>
      <c r="B5723" s="71" t="s">
        <v>298</v>
      </c>
      <c r="C5723" t="s">
        <v>15</v>
      </c>
      <c r="D5723" s="71" t="s">
        <v>4</v>
      </c>
      <c r="E5723" s="70">
        <f>IF('FT Employment'!EO$35&lt;0,"N/A",'FT Employment'!EO$35)</f>
        <v>0</v>
      </c>
      <c r="F5723" s="70" t="s">
        <v>427</v>
      </c>
      <c r="G5723" s="75" t="s">
        <v>444</v>
      </c>
    </row>
    <row r="5724" spans="1:7">
      <c r="A5724" s="71">
        <v>1984</v>
      </c>
      <c r="B5724" s="71" t="s">
        <v>298</v>
      </c>
      <c r="C5724" t="s">
        <v>16</v>
      </c>
      <c r="D5724" s="71" t="s">
        <v>4</v>
      </c>
      <c r="E5724" s="70">
        <f>IF(E5723="N/A","N/A",E5722-E5723)</f>
        <v>0</v>
      </c>
      <c r="F5724" s="70" t="s">
        <v>427</v>
      </c>
      <c r="G5724" s="75" t="s">
        <v>444</v>
      </c>
    </row>
    <row r="5725" spans="1:7">
      <c r="A5725" s="71">
        <v>1984</v>
      </c>
      <c r="B5725" s="71" t="s">
        <v>298</v>
      </c>
      <c r="C5725" t="s">
        <v>17</v>
      </c>
      <c r="D5725" s="71" t="s">
        <v>4</v>
      </c>
      <c r="E5725" s="70">
        <f>IF('FT Employment'!EO$16&lt;0,"N/A",'FT Employment'!EO$16)</f>
        <v>209665</v>
      </c>
      <c r="F5725" s="70" t="s">
        <v>427</v>
      </c>
      <c r="G5725" s="75" t="s">
        <v>428</v>
      </c>
    </row>
    <row r="5726" spans="1:7">
      <c r="A5726" s="71">
        <v>1984</v>
      </c>
      <c r="B5726" s="71" t="s">
        <v>298</v>
      </c>
      <c r="C5726" t="s">
        <v>18</v>
      </c>
      <c r="D5726" s="71" t="s">
        <v>4</v>
      </c>
      <c r="E5726" s="70">
        <f>IF('FT Employment'!EO$41&lt;0,"N/A",'FT Employment'!EO$41)</f>
        <v>241321</v>
      </c>
      <c r="F5726" s="70" t="s">
        <v>432</v>
      </c>
      <c r="G5726" s="75" t="s">
        <v>430</v>
      </c>
    </row>
    <row r="5727" spans="1:7">
      <c r="A5727" s="71">
        <v>1984</v>
      </c>
      <c r="B5727" s="71" t="s">
        <v>298</v>
      </c>
      <c r="C5727" t="s">
        <v>19</v>
      </c>
      <c r="D5727" s="71" t="s">
        <v>4</v>
      </c>
      <c r="E5727" s="70">
        <f>IF('FT Employment'!EO$15&lt;0,"N/A",'FT Employment'!EO$15)</f>
        <v>2036</v>
      </c>
      <c r="F5727" s="70" t="s">
        <v>442</v>
      </c>
      <c r="G5727" s="75" t="s">
        <v>62</v>
      </c>
    </row>
    <row r="5728" spans="1:7">
      <c r="A5728" s="71">
        <v>1984</v>
      </c>
      <c r="B5728" s="71" t="s">
        <v>298</v>
      </c>
      <c r="C5728" t="s">
        <v>20</v>
      </c>
      <c r="D5728" s="71" t="s">
        <v>4</v>
      </c>
      <c r="E5728" s="70">
        <f>IF('FT Employment'!EO$52&lt;0,"N/A",'FT Employment'!EO$52)</f>
        <v>5434</v>
      </c>
      <c r="F5728" s="70" t="s">
        <v>442</v>
      </c>
      <c r="G5728" s="75" t="s">
        <v>445</v>
      </c>
    </row>
    <row r="5729" spans="1:7">
      <c r="A5729" s="71">
        <v>1984</v>
      </c>
      <c r="B5729" s="71" t="s">
        <v>298</v>
      </c>
      <c r="C5729" t="s">
        <v>21</v>
      </c>
      <c r="D5729" s="71" t="s">
        <v>4</v>
      </c>
      <c r="E5729" s="70">
        <f>IF('FT Employment'!EO$48&lt;0,"N/A",'FT Employment'!EO$48)</f>
        <v>171408</v>
      </c>
      <c r="F5729" s="70" t="s">
        <v>434</v>
      </c>
      <c r="G5729" s="75" t="s">
        <v>422</v>
      </c>
    </row>
    <row r="5730" spans="1:7">
      <c r="A5730" s="71">
        <v>1984</v>
      </c>
      <c r="B5730" s="71" t="s">
        <v>298</v>
      </c>
      <c r="C5730" t="s">
        <v>421</v>
      </c>
      <c r="D5730" s="71" t="s">
        <v>4</v>
      </c>
      <c r="E5730" s="70">
        <f>IF('FT Employment'!EO$38&lt;0,"N/A",'FT Employment'!EO$38)</f>
        <v>612425</v>
      </c>
      <c r="F5730" s="70" t="s">
        <v>427</v>
      </c>
      <c r="G5730" s="75" t="s">
        <v>433</v>
      </c>
    </row>
    <row r="5731" spans="1:7">
      <c r="A5731" s="71">
        <v>1984</v>
      </c>
      <c r="B5731" s="71" t="s">
        <v>298</v>
      </c>
      <c r="C5731" t="s">
        <v>22</v>
      </c>
      <c r="D5731" s="71" t="s">
        <v>4</v>
      </c>
      <c r="E5731" s="70">
        <f>IF('FT Employment'!EO$39&lt;0,"N/A",'FT Employment'!EO$39)</f>
        <v>111301</v>
      </c>
      <c r="F5731" s="70" t="s">
        <v>427</v>
      </c>
      <c r="G5731" s="75" t="s">
        <v>433</v>
      </c>
    </row>
    <row r="5732" spans="1:7">
      <c r="A5732" s="71">
        <v>1984</v>
      </c>
      <c r="B5732" s="71" t="s">
        <v>298</v>
      </c>
      <c r="C5732" t="s">
        <v>23</v>
      </c>
      <c r="D5732" s="71" t="s">
        <v>4</v>
      </c>
      <c r="E5732" s="70">
        <f>IF('FT Employment'!EO$40&lt;0,"N/A",'FT Employment'!EO$40)</f>
        <v>501124</v>
      </c>
      <c r="F5732" s="70" t="s">
        <v>442</v>
      </c>
      <c r="G5732" s="75" t="s">
        <v>23</v>
      </c>
    </row>
    <row r="5733" spans="1:7">
      <c r="A5733" s="71">
        <v>1984</v>
      </c>
      <c r="B5733" s="71" t="s">
        <v>298</v>
      </c>
      <c r="C5733" t="s">
        <v>24</v>
      </c>
      <c r="D5733" s="71" t="s">
        <v>4</v>
      </c>
      <c r="E5733" s="70">
        <f>IF('FT Employment'!EO$32&lt;0,"N/A",'FT Employment'!EO$32)</f>
        <v>94324</v>
      </c>
      <c r="F5733" s="70" t="s">
        <v>446</v>
      </c>
      <c r="G5733" s="75" t="s">
        <v>422</v>
      </c>
    </row>
    <row r="5734" spans="1:7">
      <c r="A5734" s="71">
        <v>1984</v>
      </c>
      <c r="B5734" s="71" t="s">
        <v>298</v>
      </c>
      <c r="C5734" t="s">
        <v>25</v>
      </c>
      <c r="D5734" s="71" t="s">
        <v>4</v>
      </c>
      <c r="E5734" s="70">
        <f>IF('FT Employment'!EO$42&lt;0,"N/A",'FT Employment'!EO$42)</f>
        <v>0</v>
      </c>
      <c r="F5734" s="70" t="s">
        <v>434</v>
      </c>
      <c r="G5734" s="75" t="s">
        <v>437</v>
      </c>
    </row>
    <row r="5735" spans="1:7">
      <c r="A5735" s="71">
        <v>1984</v>
      </c>
      <c r="B5735" s="71" t="s">
        <v>298</v>
      </c>
      <c r="C5735" t="s">
        <v>26</v>
      </c>
      <c r="D5735" s="71" t="s">
        <v>4</v>
      </c>
      <c r="E5735" s="70">
        <f>IF('FT Employment'!EO$45&lt;0,"N/A",'FT Employment'!EO$45)</f>
        <v>22598</v>
      </c>
      <c r="F5735" s="70" t="s">
        <v>427</v>
      </c>
      <c r="G5735" s="75" t="s">
        <v>69</v>
      </c>
    </row>
    <row r="5736" spans="1:7">
      <c r="A5736" s="71">
        <v>1984</v>
      </c>
      <c r="B5736" s="71" t="s">
        <v>298</v>
      </c>
      <c r="C5736" t="s">
        <v>27</v>
      </c>
      <c r="D5736" s="71" t="s">
        <v>4</v>
      </c>
      <c r="E5736" s="70">
        <f>IF('FT Employment'!EO$44&lt;0,"N/A",'FT Employment'!EO$44)</f>
        <v>125083</v>
      </c>
      <c r="F5736" s="70" t="s">
        <v>427</v>
      </c>
      <c r="G5736" s="75" t="s">
        <v>69</v>
      </c>
    </row>
    <row r="5737" spans="1:7">
      <c r="A5737" s="71">
        <v>1984</v>
      </c>
      <c r="B5737" s="71" t="s">
        <v>298</v>
      </c>
      <c r="C5737" t="s">
        <v>28</v>
      </c>
      <c r="D5737" s="71" t="s">
        <v>4</v>
      </c>
      <c r="E5737" s="70">
        <f>IF('FT Employment'!EO$51&lt;0,"N/A",'FT Employment'!EO$51)</f>
        <v>26</v>
      </c>
      <c r="F5737" s="70" t="s">
        <v>442</v>
      </c>
      <c r="G5737" s="73" t="s">
        <v>447</v>
      </c>
    </row>
    <row r="5738" spans="1:7">
      <c r="A5738" s="71">
        <v>1984</v>
      </c>
      <c r="B5738" s="71" t="s">
        <v>298</v>
      </c>
      <c r="C5738" t="s">
        <v>29</v>
      </c>
      <c r="D5738" s="71" t="s">
        <v>4</v>
      </c>
      <c r="E5738" s="70">
        <f>IF('FT Employment'!EO$50&lt;0,"N/A",'FT Employment'!EO$50)</f>
        <v>485</v>
      </c>
      <c r="F5738" s="70" t="s">
        <v>442</v>
      </c>
      <c r="G5738" s="73" t="s">
        <v>447</v>
      </c>
    </row>
    <row r="5739" spans="1:7">
      <c r="A5739" s="71">
        <v>1984</v>
      </c>
      <c r="B5739" s="71" t="s">
        <v>298</v>
      </c>
      <c r="C5739" t="s">
        <v>30</v>
      </c>
      <c r="D5739" s="71" t="s">
        <v>4</v>
      </c>
      <c r="E5739" s="70">
        <f>IF('FT Employment'!EO$56&lt;0,"N/A",'FT Employment'!EO$56)</f>
        <v>394</v>
      </c>
      <c r="F5739" s="70" t="s">
        <v>442</v>
      </c>
      <c r="G5739" s="76" t="s">
        <v>448</v>
      </c>
    </row>
    <row r="5740" spans="1:7">
      <c r="A5740" s="71">
        <v>1984</v>
      </c>
      <c r="B5740" s="71" t="s">
        <v>298</v>
      </c>
      <c r="C5740" t="s">
        <v>31</v>
      </c>
      <c r="D5740" s="71" t="s">
        <v>4</v>
      </c>
      <c r="E5740" s="70">
        <f>IF('FT Employment'!EO$57&lt;0,"N/A",'FT Employment'!EO$57)</f>
        <v>4984</v>
      </c>
      <c r="F5740" s="70" t="s">
        <v>442</v>
      </c>
      <c r="G5740" s="76" t="s">
        <v>449</v>
      </c>
    </row>
    <row r="5741" spans="1:7">
      <c r="A5741" s="71">
        <v>1984</v>
      </c>
      <c r="B5741" s="71" t="s">
        <v>298</v>
      </c>
      <c r="C5741" t="s">
        <v>32</v>
      </c>
      <c r="D5741" s="71" t="s">
        <v>4</v>
      </c>
      <c r="E5741" s="70">
        <f>IF('FT Employment'!EO$58&lt;0,"N/A",'FT Employment'!EO$58)</f>
        <v>0</v>
      </c>
      <c r="F5741" s="70" t="s">
        <v>442</v>
      </c>
      <c r="G5741" s="76" t="s">
        <v>449</v>
      </c>
    </row>
    <row r="5742" spans="1:7">
      <c r="A5742" s="71">
        <v>1984</v>
      </c>
      <c r="B5742" s="71" t="s">
        <v>298</v>
      </c>
      <c r="C5742" t="s">
        <v>33</v>
      </c>
      <c r="D5742" s="71" t="s">
        <v>4</v>
      </c>
      <c r="E5742" s="70">
        <f>IF('FT Employment'!EO$59&lt;0,"N/A",'FT Employment'!EO$59)</f>
        <v>19566</v>
      </c>
      <c r="F5742" s="70" t="s">
        <v>442</v>
      </c>
      <c r="G5742" s="76" t="s">
        <v>33</v>
      </c>
    </row>
    <row r="5743" spans="1:7">
      <c r="A5743" s="71">
        <v>1984</v>
      </c>
      <c r="B5743" s="71" t="s">
        <v>298</v>
      </c>
      <c r="C5743" t="s">
        <v>34</v>
      </c>
      <c r="D5743" s="71" t="s">
        <v>4</v>
      </c>
      <c r="E5743" s="70">
        <f>IF('FT Employment'!EO$17&lt;0,"N/A",'FT Employment'!EO$17)</f>
        <v>908138</v>
      </c>
      <c r="F5743" s="70" t="s">
        <v>422</v>
      </c>
      <c r="G5743" s="76" t="s">
        <v>422</v>
      </c>
    </row>
    <row r="5744" spans="1:7">
      <c r="A5744" s="71">
        <v>1984</v>
      </c>
      <c r="B5744" s="71" t="s">
        <v>298</v>
      </c>
      <c r="C5744" t="s">
        <v>35</v>
      </c>
      <c r="D5744" s="71" t="s">
        <v>4</v>
      </c>
      <c r="E5744" s="70">
        <f>IF('FT Employment'!EO$18&lt;0,"N/A",'FT Employment'!EO$18)</f>
        <v>17998</v>
      </c>
      <c r="F5744" s="70" t="s">
        <v>432</v>
      </c>
      <c r="G5744" s="75" t="s">
        <v>439</v>
      </c>
    </row>
    <row r="5745" spans="1:7">
      <c r="A5745" s="71">
        <v>1984</v>
      </c>
      <c r="B5745" s="71" t="s">
        <v>298</v>
      </c>
      <c r="C5745" t="s">
        <v>36</v>
      </c>
      <c r="D5745" s="71" t="s">
        <v>4</v>
      </c>
      <c r="E5745" s="70">
        <f>IF('FT Employment'!EO$19&lt;0,"N/A",'FT Employment'!EO$19)</f>
        <v>12745</v>
      </c>
      <c r="F5745" s="70" t="s">
        <v>432</v>
      </c>
      <c r="G5745" s="75" t="s">
        <v>439</v>
      </c>
    </row>
    <row r="5746" spans="1:7">
      <c r="A5746" s="71">
        <v>1984</v>
      </c>
      <c r="B5746" s="71" t="s">
        <v>298</v>
      </c>
      <c r="C5746" t="s">
        <v>37</v>
      </c>
      <c r="D5746" s="71" t="s">
        <v>4</v>
      </c>
      <c r="E5746" s="70">
        <f>IF('FT Employment'!EO$20&lt;0,"N/A",'FT Employment'!EO$20)</f>
        <v>5253</v>
      </c>
      <c r="F5746" s="70" t="s">
        <v>432</v>
      </c>
      <c r="G5746" s="75" t="s">
        <v>439</v>
      </c>
    </row>
    <row r="5747" spans="1:7">
      <c r="A5747" s="71">
        <v>1984</v>
      </c>
      <c r="B5747" s="71" t="s">
        <v>298</v>
      </c>
      <c r="C5747" t="s">
        <v>38</v>
      </c>
      <c r="D5747" s="71" t="s">
        <v>4</v>
      </c>
      <c r="E5747" s="70">
        <f>IF('FT Employment'!EO$28&lt;0,"N/A",'FT Employment'!EO$28)</f>
        <v>802654</v>
      </c>
      <c r="F5747" s="70" t="s">
        <v>432</v>
      </c>
      <c r="G5747" s="75" t="s">
        <v>440</v>
      </c>
    </row>
    <row r="5748" spans="1:7">
      <c r="A5748" s="71">
        <v>1984</v>
      </c>
      <c r="B5748" s="71" t="s">
        <v>298</v>
      </c>
      <c r="C5748" t="s">
        <v>39</v>
      </c>
      <c r="D5748" s="71" t="s">
        <v>4</v>
      </c>
      <c r="E5748" s="70">
        <f>IF('FT Employment'!EO$29&lt;0,"N/A",'FT Employment'!EO$29)</f>
        <v>288650</v>
      </c>
      <c r="F5748" s="70" t="s">
        <v>432</v>
      </c>
      <c r="G5748" s="75" t="s">
        <v>440</v>
      </c>
    </row>
    <row r="5749" spans="1:7">
      <c r="A5749" s="71">
        <v>1984</v>
      </c>
      <c r="B5749" s="71" t="s">
        <v>298</v>
      </c>
      <c r="C5749" t="s">
        <v>40</v>
      </c>
      <c r="D5749" s="71" t="s">
        <v>4</v>
      </c>
      <c r="E5749" s="70">
        <f>IF('FT Employment'!EO$30&lt;0,"N/A",'FT Employment'!EO$30)</f>
        <v>514004</v>
      </c>
      <c r="F5749" s="70" t="s">
        <v>432</v>
      </c>
      <c r="G5749" s="75" t="s">
        <v>440</v>
      </c>
    </row>
    <row r="5750" spans="1:7">
      <c r="A5750" s="71">
        <v>1984</v>
      </c>
      <c r="B5750" s="71" t="s">
        <v>298</v>
      </c>
      <c r="C5750" t="s">
        <v>208</v>
      </c>
      <c r="D5750" s="71" t="s">
        <v>4</v>
      </c>
      <c r="E5750" s="70">
        <f>IF('FT Employment'!EO$31&lt;0,"N/A",'FT Employment'!EO$31)</f>
        <v>87486</v>
      </c>
      <c r="F5750" s="70" t="s">
        <v>432</v>
      </c>
      <c r="G5750" s="75" t="s">
        <v>441</v>
      </c>
    </row>
    <row r="5751" spans="1:7">
      <c r="A5751" s="71">
        <v>1984</v>
      </c>
      <c r="B5751" s="71" t="s">
        <v>298</v>
      </c>
      <c r="C5751" t="s">
        <v>42</v>
      </c>
      <c r="D5751" s="71" t="s">
        <v>4</v>
      </c>
      <c r="E5751" s="70">
        <f>IF('FT Employment'!EO$43&lt;0,"N/A",'FT Employment'!EO$43)</f>
        <v>0</v>
      </c>
      <c r="F5751" s="70" t="s">
        <v>432</v>
      </c>
      <c r="G5751" s="75" t="s">
        <v>237</v>
      </c>
    </row>
    <row r="5752" spans="1:7">
      <c r="A5752" s="71">
        <v>1984</v>
      </c>
      <c r="B5752" s="71" t="s">
        <v>298</v>
      </c>
      <c r="C5752" t="s">
        <v>43</v>
      </c>
      <c r="D5752" s="71" t="s">
        <v>4</v>
      </c>
      <c r="E5752" s="70">
        <f>IF('FT Employment'!EO$12&lt;0,"N/A",'FT Employment'!EO$12)</f>
        <v>0</v>
      </c>
      <c r="F5752" s="70" t="s">
        <v>432</v>
      </c>
      <c r="G5752" s="75" t="s">
        <v>438</v>
      </c>
    </row>
    <row r="5753" spans="1:7">
      <c r="A5753" s="71">
        <v>1984</v>
      </c>
      <c r="B5753" s="71" t="s">
        <v>298</v>
      </c>
      <c r="C5753" t="s">
        <v>44</v>
      </c>
      <c r="D5753" s="71" t="s">
        <v>4</v>
      </c>
      <c r="E5753" s="70">
        <f>IF('FT Employment'!EO$14&lt;0,"N/A",'FT Employment'!EO$14)</f>
        <v>0</v>
      </c>
      <c r="F5753" s="70" t="s">
        <v>442</v>
      </c>
      <c r="G5753" s="75" t="s">
        <v>71</v>
      </c>
    </row>
    <row r="5754" spans="1:7">
      <c r="A5754" s="71">
        <v>1984</v>
      </c>
      <c r="B5754" s="71" t="s">
        <v>298</v>
      </c>
      <c r="C5754" t="s">
        <v>45</v>
      </c>
      <c r="D5754" s="71" t="s">
        <v>4</v>
      </c>
      <c r="E5754" s="70">
        <f>IF('FT Employment'!EO$54&lt;0,"N/A",'FT Employment'!EO$54)</f>
        <v>10992</v>
      </c>
      <c r="F5754" s="70" t="s">
        <v>422</v>
      </c>
      <c r="G5754" s="75" t="s">
        <v>422</v>
      </c>
    </row>
    <row r="5755" spans="1:7">
      <c r="A5755" s="71">
        <v>1984</v>
      </c>
      <c r="B5755" s="71" t="s">
        <v>298</v>
      </c>
      <c r="C5755" t="s">
        <v>46</v>
      </c>
      <c r="D5755" s="71" t="s">
        <v>4</v>
      </c>
      <c r="E5755" s="70">
        <f>IF('FT Employment'!EO$53&lt;0,"N/A",'FT Employment'!EO$53)</f>
        <v>177073</v>
      </c>
      <c r="F5755" s="70" t="s">
        <v>425</v>
      </c>
      <c r="G5755" s="75" t="s">
        <v>426</v>
      </c>
    </row>
    <row r="5756" spans="1:7">
      <c r="A5756" s="71">
        <v>1985</v>
      </c>
      <c r="B5756" s="71" t="s">
        <v>298</v>
      </c>
      <c r="C5756" t="s">
        <v>5</v>
      </c>
      <c r="D5756" s="71" t="s">
        <v>4</v>
      </c>
      <c r="E5756" s="70">
        <f>IF('FT Employment'!EJ$11&lt;0,"N/A",'FT Employment'!EJ$11)</f>
        <v>2990470</v>
      </c>
      <c r="F5756" s="70"/>
    </row>
    <row r="5757" spans="1:7">
      <c r="A5757" s="71">
        <v>1985</v>
      </c>
      <c r="B5757" s="71" t="s">
        <v>298</v>
      </c>
      <c r="C5757" t="s">
        <v>6</v>
      </c>
      <c r="D5757" s="71" t="s">
        <v>4</v>
      </c>
      <c r="E5757" s="70">
        <f>IF('FT Employment'!EJ$33&lt;0,"N/A",'FT Employment'!EJ$33)</f>
        <v>124358</v>
      </c>
      <c r="F5757" s="70" t="s">
        <v>425</v>
      </c>
      <c r="G5757" s="75" t="s">
        <v>426</v>
      </c>
    </row>
    <row r="5758" spans="1:7">
      <c r="A5758" s="71">
        <v>1985</v>
      </c>
      <c r="B5758" s="71" t="s">
        <v>298</v>
      </c>
      <c r="C5758" t="s">
        <v>7</v>
      </c>
      <c r="D5758" s="71" t="s">
        <v>4</v>
      </c>
      <c r="E5758" s="70">
        <f>IF('FT Employment'!EJ$37&lt;0,"N/A",'FT Employment'!EJ$37)</f>
        <v>36261</v>
      </c>
      <c r="F5758" s="70" t="s">
        <v>425</v>
      </c>
      <c r="G5758" s="75" t="s">
        <v>426</v>
      </c>
    </row>
    <row r="5759" spans="1:7">
      <c r="A5759" s="71">
        <v>1985</v>
      </c>
      <c r="B5759" s="71" t="s">
        <v>298</v>
      </c>
      <c r="C5759" t="s">
        <v>8</v>
      </c>
      <c r="D5759" s="71" t="s">
        <v>4</v>
      </c>
      <c r="E5759" s="70">
        <f>IF('FT Employment'!EJ$36&lt;0,"N/A",'FT Employment'!EJ$36)</f>
        <v>87430</v>
      </c>
      <c r="F5759" s="70" t="s">
        <v>427</v>
      </c>
      <c r="G5759" s="75" t="s">
        <v>428</v>
      </c>
    </row>
    <row r="5760" spans="1:7">
      <c r="A5760" s="71">
        <v>1985</v>
      </c>
      <c r="B5760" s="71" t="s">
        <v>298</v>
      </c>
      <c r="C5760" t="s">
        <v>9</v>
      </c>
      <c r="D5760" s="71" t="s">
        <v>4</v>
      </c>
      <c r="E5760" s="70">
        <f>IF('FT Employment'!EJ$13&lt;0,"N/A",'FT Employment'!EJ$13)</f>
        <v>0</v>
      </c>
      <c r="F5760" s="70" t="s">
        <v>429</v>
      </c>
      <c r="G5760" s="75" t="s">
        <v>422</v>
      </c>
    </row>
    <row r="5761" spans="1:7">
      <c r="A5761" s="71">
        <v>1985</v>
      </c>
      <c r="B5761" s="71" t="s">
        <v>298</v>
      </c>
      <c r="C5761" t="s">
        <v>10</v>
      </c>
      <c r="D5761" s="71" t="s">
        <v>4</v>
      </c>
      <c r="E5761" s="70">
        <f>IF('FT Employment'!EJ$46&lt;0,"N/A",'FT Employment'!EJ$46)</f>
        <v>79711</v>
      </c>
      <c r="F5761" s="70" t="s">
        <v>427</v>
      </c>
      <c r="G5761" s="75" t="s">
        <v>428</v>
      </c>
    </row>
    <row r="5762" spans="1:7">
      <c r="A5762" s="71">
        <v>1985</v>
      </c>
      <c r="B5762" s="71" t="s">
        <v>298</v>
      </c>
      <c r="C5762" t="s">
        <v>11</v>
      </c>
      <c r="D5762" s="71" t="s">
        <v>4</v>
      </c>
      <c r="E5762" s="70">
        <f>IF('FT Employment'!EJ$47&lt;0,"N/A",'FT Employment'!EJ$47)</f>
        <v>51826</v>
      </c>
      <c r="F5762" s="70" t="s">
        <v>427</v>
      </c>
      <c r="G5762" s="75" t="s">
        <v>428</v>
      </c>
    </row>
    <row r="5763" spans="1:7">
      <c r="A5763" s="71">
        <v>1985</v>
      </c>
      <c r="B5763" s="71" t="s">
        <v>298</v>
      </c>
      <c r="C5763" t="s">
        <v>13</v>
      </c>
      <c r="D5763" s="71" t="s">
        <v>4</v>
      </c>
      <c r="E5763" s="70">
        <f>IF(E5762="N/A","N/A",E5761-E5762)</f>
        <v>27885</v>
      </c>
      <c r="F5763" s="70" t="s">
        <v>427</v>
      </c>
      <c r="G5763" s="75" t="s">
        <v>428</v>
      </c>
    </row>
    <row r="5764" spans="1:7">
      <c r="A5764" s="71">
        <v>1985</v>
      </c>
      <c r="B5764" s="71" t="s">
        <v>298</v>
      </c>
      <c r="C5764" t="s">
        <v>14</v>
      </c>
      <c r="D5764" s="71" t="s">
        <v>4</v>
      </c>
      <c r="E5764" s="70">
        <f>IF('FT Employment'!EJ$34&lt;0,"N/A",'FT Employment'!EJ$34)</f>
        <v>0</v>
      </c>
      <c r="F5764" s="70" t="s">
        <v>427</v>
      </c>
      <c r="G5764" s="75" t="s">
        <v>444</v>
      </c>
    </row>
    <row r="5765" spans="1:7">
      <c r="A5765" s="71">
        <v>1985</v>
      </c>
      <c r="B5765" s="71" t="s">
        <v>298</v>
      </c>
      <c r="C5765" t="s">
        <v>15</v>
      </c>
      <c r="D5765" s="71" t="s">
        <v>4</v>
      </c>
      <c r="E5765" s="70">
        <f>IF('FT Employment'!EJ$35&lt;0,"N/A",'FT Employment'!EJ$35)</f>
        <v>0</v>
      </c>
      <c r="F5765" s="70" t="s">
        <v>427</v>
      </c>
      <c r="G5765" s="75" t="s">
        <v>444</v>
      </c>
    </row>
    <row r="5766" spans="1:7">
      <c r="A5766" s="71">
        <v>1985</v>
      </c>
      <c r="B5766" s="71" t="s">
        <v>298</v>
      </c>
      <c r="C5766" t="s">
        <v>16</v>
      </c>
      <c r="D5766" s="71" t="s">
        <v>4</v>
      </c>
      <c r="E5766" s="70">
        <f>IF(E5765="N/A","N/A",E5764-E5765)</f>
        <v>0</v>
      </c>
      <c r="F5766" s="70" t="s">
        <v>427</v>
      </c>
      <c r="G5766" s="75" t="s">
        <v>444</v>
      </c>
    </row>
    <row r="5767" spans="1:7">
      <c r="A5767" s="71">
        <v>1985</v>
      </c>
      <c r="B5767" s="71" t="s">
        <v>298</v>
      </c>
      <c r="C5767" t="s">
        <v>17</v>
      </c>
      <c r="D5767" s="71" t="s">
        <v>4</v>
      </c>
      <c r="E5767" s="70">
        <f>IF('FT Employment'!EJ$16&lt;0,"N/A",'FT Employment'!EJ$16)</f>
        <v>225156</v>
      </c>
      <c r="F5767" s="70" t="s">
        <v>427</v>
      </c>
      <c r="G5767" s="75" t="s">
        <v>428</v>
      </c>
    </row>
    <row r="5768" spans="1:7">
      <c r="A5768" s="71">
        <v>1985</v>
      </c>
      <c r="B5768" s="71" t="s">
        <v>298</v>
      </c>
      <c r="C5768" t="s">
        <v>18</v>
      </c>
      <c r="D5768" s="71" t="s">
        <v>4</v>
      </c>
      <c r="E5768" s="70">
        <f>IF('FT Employment'!EJ$41&lt;0,"N/A",'FT Employment'!EJ$41)</f>
        <v>245800</v>
      </c>
      <c r="F5768" s="70" t="s">
        <v>432</v>
      </c>
      <c r="G5768" s="75" t="s">
        <v>430</v>
      </c>
    </row>
    <row r="5769" spans="1:7">
      <c r="A5769" s="71">
        <v>1985</v>
      </c>
      <c r="B5769" s="71" t="s">
        <v>298</v>
      </c>
      <c r="C5769" t="s">
        <v>19</v>
      </c>
      <c r="D5769" s="71" t="s">
        <v>4</v>
      </c>
      <c r="E5769" s="70">
        <f>IF('FT Employment'!EJ$15&lt;0,"N/A",'FT Employment'!EJ$15)</f>
        <v>2068</v>
      </c>
      <c r="F5769" s="70" t="s">
        <v>442</v>
      </c>
      <c r="G5769" s="75" t="s">
        <v>62</v>
      </c>
    </row>
    <row r="5770" spans="1:7">
      <c r="A5770" s="71">
        <v>1985</v>
      </c>
      <c r="B5770" s="71" t="s">
        <v>298</v>
      </c>
      <c r="C5770" t="s">
        <v>20</v>
      </c>
      <c r="D5770" s="71" t="s">
        <v>4</v>
      </c>
      <c r="E5770" s="70">
        <f>IF('FT Employment'!EJ$52&lt;0,"N/A",'FT Employment'!EJ$52)</f>
        <v>5308</v>
      </c>
      <c r="F5770" s="70" t="s">
        <v>442</v>
      </c>
      <c r="G5770" s="75" t="s">
        <v>445</v>
      </c>
    </row>
    <row r="5771" spans="1:7">
      <c r="A5771" s="71">
        <v>1985</v>
      </c>
      <c r="B5771" s="71" t="s">
        <v>298</v>
      </c>
      <c r="C5771" t="s">
        <v>21</v>
      </c>
      <c r="D5771" s="71" t="s">
        <v>4</v>
      </c>
      <c r="E5771" s="70">
        <f>IF('FT Employment'!EJ$48&lt;0,"N/A",'FT Employment'!EJ$48)</f>
        <v>177971</v>
      </c>
      <c r="F5771" s="70" t="s">
        <v>434</v>
      </c>
      <c r="G5771" s="75" t="s">
        <v>422</v>
      </c>
    </row>
    <row r="5772" spans="1:7">
      <c r="A5772" s="71">
        <v>1985</v>
      </c>
      <c r="B5772" s="71" t="s">
        <v>298</v>
      </c>
      <c r="C5772" t="s">
        <v>421</v>
      </c>
      <c r="D5772" s="71" t="s">
        <v>4</v>
      </c>
      <c r="E5772" s="70">
        <f>IF('FT Employment'!EJ$38&lt;0,"N/A",'FT Employment'!EJ$38)</f>
        <v>618648</v>
      </c>
      <c r="F5772" s="70" t="s">
        <v>427</v>
      </c>
      <c r="G5772" s="75" t="s">
        <v>433</v>
      </c>
    </row>
    <row r="5773" spans="1:7">
      <c r="A5773" s="71">
        <v>1985</v>
      </c>
      <c r="B5773" s="71" t="s">
        <v>298</v>
      </c>
      <c r="C5773" t="s">
        <v>22</v>
      </c>
      <c r="D5773" s="71" t="s">
        <v>4</v>
      </c>
      <c r="E5773" s="70">
        <f>IF('FT Employment'!EJ$39&lt;0,"N/A",'FT Employment'!EJ$39)</f>
        <v>120742</v>
      </c>
      <c r="F5773" s="70" t="s">
        <v>427</v>
      </c>
      <c r="G5773" s="75" t="s">
        <v>433</v>
      </c>
    </row>
    <row r="5774" spans="1:7">
      <c r="A5774" s="71">
        <v>1985</v>
      </c>
      <c r="B5774" s="71" t="s">
        <v>298</v>
      </c>
      <c r="C5774" t="s">
        <v>23</v>
      </c>
      <c r="D5774" s="71" t="s">
        <v>4</v>
      </c>
      <c r="E5774" s="70">
        <f>IF('FT Employment'!EJ$40&lt;0,"N/A",'FT Employment'!EJ$40)</f>
        <v>497906</v>
      </c>
      <c r="F5774" s="70" t="s">
        <v>442</v>
      </c>
      <c r="G5774" s="75" t="s">
        <v>23</v>
      </c>
    </row>
    <row r="5775" spans="1:7">
      <c r="A5775" s="71">
        <v>1985</v>
      </c>
      <c r="B5775" s="71" t="s">
        <v>298</v>
      </c>
      <c r="C5775" t="s">
        <v>24</v>
      </c>
      <c r="D5775" s="71" t="s">
        <v>4</v>
      </c>
      <c r="E5775" s="70">
        <f>IF('FT Employment'!EJ$32&lt;0,"N/A",'FT Employment'!EJ$32)</f>
        <v>96089</v>
      </c>
      <c r="F5775" s="70" t="s">
        <v>446</v>
      </c>
      <c r="G5775" s="75" t="s">
        <v>422</v>
      </c>
    </row>
    <row r="5776" spans="1:7">
      <c r="A5776" s="71">
        <v>1985</v>
      </c>
      <c r="B5776" s="71" t="s">
        <v>298</v>
      </c>
      <c r="C5776" t="s">
        <v>25</v>
      </c>
      <c r="D5776" s="71" t="s">
        <v>4</v>
      </c>
      <c r="E5776" s="70">
        <f>IF('FT Employment'!EJ$42&lt;0,"N/A",'FT Employment'!EJ$42)</f>
        <v>0</v>
      </c>
      <c r="F5776" s="70" t="s">
        <v>434</v>
      </c>
      <c r="G5776" s="75" t="s">
        <v>437</v>
      </c>
    </row>
    <row r="5777" spans="1:7">
      <c r="A5777" s="71">
        <v>1985</v>
      </c>
      <c r="B5777" s="71" t="s">
        <v>298</v>
      </c>
      <c r="C5777" t="s">
        <v>26</v>
      </c>
      <c r="D5777" s="71" t="s">
        <v>4</v>
      </c>
      <c r="E5777" s="70">
        <f>IF('FT Employment'!EJ$45&lt;0,"N/A",'FT Employment'!EJ$45)</f>
        <v>24302</v>
      </c>
      <c r="F5777" s="70" t="s">
        <v>427</v>
      </c>
      <c r="G5777" s="75" t="s">
        <v>69</v>
      </c>
    </row>
    <row r="5778" spans="1:7">
      <c r="A5778" s="71">
        <v>1985</v>
      </c>
      <c r="B5778" s="71" t="s">
        <v>298</v>
      </c>
      <c r="C5778" t="s">
        <v>27</v>
      </c>
      <c r="D5778" s="71" t="s">
        <v>4</v>
      </c>
      <c r="E5778" s="70">
        <f>IF('FT Employment'!EJ$44&lt;0,"N/A",'FT Employment'!EJ$44)</f>
        <v>126667</v>
      </c>
      <c r="F5778" s="70" t="s">
        <v>427</v>
      </c>
      <c r="G5778" s="75" t="s">
        <v>69</v>
      </c>
    </row>
    <row r="5779" spans="1:7">
      <c r="A5779" s="71">
        <v>1985</v>
      </c>
      <c r="B5779" s="71" t="s">
        <v>298</v>
      </c>
      <c r="C5779" t="s">
        <v>28</v>
      </c>
      <c r="D5779" s="71" t="s">
        <v>4</v>
      </c>
      <c r="E5779" s="70">
        <f>IF('FT Employment'!EJ$51&lt;0,"N/A",'FT Employment'!EJ$51)</f>
        <v>34</v>
      </c>
      <c r="F5779" s="70" t="s">
        <v>442</v>
      </c>
      <c r="G5779" s="73" t="s">
        <v>447</v>
      </c>
    </row>
    <row r="5780" spans="1:7">
      <c r="A5780" s="71">
        <v>1985</v>
      </c>
      <c r="B5780" s="71" t="s">
        <v>298</v>
      </c>
      <c r="C5780" t="s">
        <v>29</v>
      </c>
      <c r="D5780" s="71" t="s">
        <v>4</v>
      </c>
      <c r="E5780" s="70">
        <f>IF('FT Employment'!EJ$50&lt;0,"N/A",'FT Employment'!EJ$50)</f>
        <v>497</v>
      </c>
      <c r="F5780" s="70" t="s">
        <v>442</v>
      </c>
      <c r="G5780" s="73" t="s">
        <v>447</v>
      </c>
    </row>
    <row r="5781" spans="1:7">
      <c r="A5781" s="71">
        <v>1985</v>
      </c>
      <c r="B5781" s="71" t="s">
        <v>298</v>
      </c>
      <c r="C5781" t="s">
        <v>30</v>
      </c>
      <c r="D5781" s="71" t="s">
        <v>4</v>
      </c>
      <c r="E5781" s="70">
        <f>IF('FT Employment'!EJ$56&lt;0,"N/A",'FT Employment'!EJ$56)</f>
        <v>138</v>
      </c>
      <c r="F5781" s="70" t="s">
        <v>442</v>
      </c>
      <c r="G5781" s="76" t="s">
        <v>448</v>
      </c>
    </row>
    <row r="5782" spans="1:7">
      <c r="A5782" s="71">
        <v>1985</v>
      </c>
      <c r="B5782" s="71" t="s">
        <v>298</v>
      </c>
      <c r="C5782" t="s">
        <v>31</v>
      </c>
      <c r="D5782" s="71" t="s">
        <v>4</v>
      </c>
      <c r="E5782" s="70">
        <f>IF('FT Employment'!EJ$57&lt;0,"N/A",'FT Employment'!EJ$57)</f>
        <v>5059</v>
      </c>
      <c r="F5782" s="70" t="s">
        <v>442</v>
      </c>
      <c r="G5782" s="76" t="s">
        <v>449</v>
      </c>
    </row>
    <row r="5783" spans="1:7">
      <c r="A5783" s="71">
        <v>1985</v>
      </c>
      <c r="B5783" s="71" t="s">
        <v>298</v>
      </c>
      <c r="C5783" t="s">
        <v>32</v>
      </c>
      <c r="D5783" s="71" t="s">
        <v>4</v>
      </c>
      <c r="E5783" s="70">
        <f>IF('FT Employment'!EJ$58&lt;0,"N/A",'FT Employment'!EJ$58)</f>
        <v>0</v>
      </c>
      <c r="F5783" s="70" t="s">
        <v>442</v>
      </c>
      <c r="G5783" s="76" t="s">
        <v>449</v>
      </c>
    </row>
    <row r="5784" spans="1:7">
      <c r="A5784" s="71">
        <v>1985</v>
      </c>
      <c r="B5784" s="71" t="s">
        <v>298</v>
      </c>
      <c r="C5784" t="s">
        <v>33</v>
      </c>
      <c r="D5784" s="71" t="s">
        <v>4</v>
      </c>
      <c r="E5784" s="70">
        <f>IF('FT Employment'!EJ$59&lt;0,"N/A",'FT Employment'!EJ$59)</f>
        <v>20717</v>
      </c>
      <c r="F5784" s="70" t="s">
        <v>442</v>
      </c>
      <c r="G5784" s="76" t="s">
        <v>33</v>
      </c>
    </row>
    <row r="5785" spans="1:7">
      <c r="A5785" s="71">
        <v>1985</v>
      </c>
      <c r="B5785" s="71" t="s">
        <v>298</v>
      </c>
      <c r="C5785" t="s">
        <v>34</v>
      </c>
      <c r="D5785" s="71" t="s">
        <v>4</v>
      </c>
      <c r="E5785" s="70">
        <f>IF('FT Employment'!EJ$17&lt;0,"N/A",'FT Employment'!EJ$17)</f>
        <v>944935</v>
      </c>
      <c r="F5785" s="70" t="s">
        <v>422</v>
      </c>
      <c r="G5785" s="76" t="s">
        <v>422</v>
      </c>
    </row>
    <row r="5786" spans="1:7">
      <c r="A5786" s="71">
        <v>1985</v>
      </c>
      <c r="B5786" s="71" t="s">
        <v>298</v>
      </c>
      <c r="C5786" t="s">
        <v>35</v>
      </c>
      <c r="D5786" s="71" t="s">
        <v>4</v>
      </c>
      <c r="E5786" s="70">
        <f>IF('FT Employment'!EJ$18&lt;0,"N/A",'FT Employment'!EJ$18)</f>
        <v>18860</v>
      </c>
      <c r="F5786" s="70" t="s">
        <v>432</v>
      </c>
      <c r="G5786" s="75" t="s">
        <v>439</v>
      </c>
    </row>
    <row r="5787" spans="1:7">
      <c r="A5787" s="71">
        <v>1985</v>
      </c>
      <c r="B5787" s="71" t="s">
        <v>298</v>
      </c>
      <c r="C5787" t="s">
        <v>36</v>
      </c>
      <c r="D5787" s="71" t="s">
        <v>4</v>
      </c>
      <c r="E5787" s="70">
        <f>IF('FT Employment'!EJ$19&lt;0,"N/A",'FT Employment'!EJ$19)</f>
        <v>13203</v>
      </c>
      <c r="F5787" s="70" t="s">
        <v>432</v>
      </c>
      <c r="G5787" s="75" t="s">
        <v>439</v>
      </c>
    </row>
    <row r="5788" spans="1:7">
      <c r="A5788" s="71">
        <v>1985</v>
      </c>
      <c r="B5788" s="71" t="s">
        <v>298</v>
      </c>
      <c r="C5788" t="s">
        <v>37</v>
      </c>
      <c r="D5788" s="71" t="s">
        <v>4</v>
      </c>
      <c r="E5788" s="70">
        <f>IF('FT Employment'!EJ$20&lt;0,"N/A",'FT Employment'!EJ$20)</f>
        <v>5657</v>
      </c>
      <c r="F5788" s="70" t="s">
        <v>432</v>
      </c>
      <c r="G5788" s="75" t="s">
        <v>439</v>
      </c>
    </row>
    <row r="5789" spans="1:7">
      <c r="A5789" s="71">
        <v>1985</v>
      </c>
      <c r="B5789" s="71" t="s">
        <v>298</v>
      </c>
      <c r="C5789" t="s">
        <v>38</v>
      </c>
      <c r="D5789" s="71" t="s">
        <v>4</v>
      </c>
      <c r="E5789" s="70">
        <f>IF('FT Employment'!EJ$28&lt;0,"N/A",'FT Employment'!EJ$28)</f>
        <v>836720</v>
      </c>
      <c r="F5789" s="70" t="s">
        <v>432</v>
      </c>
      <c r="G5789" s="75" t="s">
        <v>440</v>
      </c>
    </row>
    <row r="5790" spans="1:7">
      <c r="A5790" s="71">
        <v>1985</v>
      </c>
      <c r="B5790" s="71" t="s">
        <v>298</v>
      </c>
      <c r="C5790" t="s">
        <v>39</v>
      </c>
      <c r="D5790" s="71" t="s">
        <v>4</v>
      </c>
      <c r="E5790" s="70">
        <f>IF('FT Employment'!EJ$29&lt;0,"N/A",'FT Employment'!EJ$29)</f>
        <v>292243</v>
      </c>
      <c r="F5790" s="70" t="s">
        <v>432</v>
      </c>
      <c r="G5790" s="75" t="s">
        <v>440</v>
      </c>
    </row>
    <row r="5791" spans="1:7">
      <c r="A5791" s="71">
        <v>1985</v>
      </c>
      <c r="B5791" s="71" t="s">
        <v>298</v>
      </c>
      <c r="C5791" t="s">
        <v>40</v>
      </c>
      <c r="D5791" s="71" t="s">
        <v>4</v>
      </c>
      <c r="E5791" s="70">
        <f>IF('FT Employment'!EJ$30&lt;0,"N/A",'FT Employment'!EJ$30)</f>
        <v>544477</v>
      </c>
      <c r="F5791" s="70" t="s">
        <v>432</v>
      </c>
      <c r="G5791" s="75" t="s">
        <v>440</v>
      </c>
    </row>
    <row r="5792" spans="1:7">
      <c r="A5792" s="71">
        <v>1985</v>
      </c>
      <c r="B5792" s="71" t="s">
        <v>298</v>
      </c>
      <c r="C5792" t="s">
        <v>208</v>
      </c>
      <c r="D5792" s="71" t="s">
        <v>4</v>
      </c>
      <c r="E5792" s="70">
        <f>IF('FT Employment'!EJ$31&lt;0,"N/A",'FT Employment'!EJ$31)</f>
        <v>89355</v>
      </c>
      <c r="F5792" s="70" t="s">
        <v>432</v>
      </c>
      <c r="G5792" s="75" t="s">
        <v>441</v>
      </c>
    </row>
    <row r="5793" spans="1:7">
      <c r="A5793" s="71">
        <v>1985</v>
      </c>
      <c r="B5793" s="71" t="s">
        <v>298</v>
      </c>
      <c r="C5793" t="s">
        <v>42</v>
      </c>
      <c r="D5793" s="71" t="s">
        <v>4</v>
      </c>
      <c r="E5793" s="70">
        <f>IF('FT Employment'!EJ$43&lt;0,"N/A",'FT Employment'!EJ$43)</f>
        <v>0</v>
      </c>
      <c r="F5793" s="70" t="s">
        <v>432</v>
      </c>
      <c r="G5793" s="75" t="s">
        <v>237</v>
      </c>
    </row>
    <row r="5794" spans="1:7">
      <c r="A5794" s="71">
        <v>1985</v>
      </c>
      <c r="B5794" s="71" t="s">
        <v>298</v>
      </c>
      <c r="C5794" t="s">
        <v>43</v>
      </c>
      <c r="D5794" s="71" t="s">
        <v>4</v>
      </c>
      <c r="E5794" s="70">
        <f>IF('FT Employment'!EJ$12&lt;0,"N/A",'FT Employment'!EJ$12)</f>
        <v>0</v>
      </c>
      <c r="F5794" s="70" t="s">
        <v>432</v>
      </c>
      <c r="G5794" s="75" t="s">
        <v>438</v>
      </c>
    </row>
    <row r="5795" spans="1:7">
      <c r="A5795" s="71">
        <v>1985</v>
      </c>
      <c r="B5795" s="71" t="s">
        <v>298</v>
      </c>
      <c r="C5795" t="s">
        <v>44</v>
      </c>
      <c r="D5795" s="71" t="s">
        <v>4</v>
      </c>
      <c r="E5795" s="70">
        <f>IF('FT Employment'!EJ$14&lt;0,"N/A",'FT Employment'!EJ$14)</f>
        <v>0</v>
      </c>
      <c r="F5795" s="70" t="s">
        <v>442</v>
      </c>
      <c r="G5795" s="75" t="s">
        <v>71</v>
      </c>
    </row>
    <row r="5796" spans="1:7">
      <c r="A5796" s="71">
        <v>1985</v>
      </c>
      <c r="B5796" s="71" t="s">
        <v>298</v>
      </c>
      <c r="C5796" t="s">
        <v>45</v>
      </c>
      <c r="D5796" s="71" t="s">
        <v>4</v>
      </c>
      <c r="E5796" s="70">
        <f>IF('FT Employment'!EJ$54&lt;0,"N/A",'FT Employment'!EJ$54)</f>
        <v>10940</v>
      </c>
      <c r="F5796" s="70" t="s">
        <v>422</v>
      </c>
      <c r="G5796" s="75" t="s">
        <v>422</v>
      </c>
    </row>
    <row r="5797" spans="1:7">
      <c r="A5797" s="71">
        <v>1985</v>
      </c>
      <c r="B5797" s="71" t="s">
        <v>298</v>
      </c>
      <c r="C5797" t="s">
        <v>46</v>
      </c>
      <c r="D5797" s="71" t="s">
        <v>4</v>
      </c>
      <c r="E5797" s="70">
        <f>IF('FT Employment'!EJ$53&lt;0,"N/A",'FT Employment'!EJ$53)</f>
        <v>158381</v>
      </c>
      <c r="F5797" s="70" t="s">
        <v>425</v>
      </c>
      <c r="G5797" s="75" t="s">
        <v>426</v>
      </c>
    </row>
    <row r="5798" spans="1:7">
      <c r="A5798" s="71">
        <v>1986</v>
      </c>
      <c r="B5798" s="71" t="s">
        <v>298</v>
      </c>
      <c r="C5798" t="s">
        <v>5</v>
      </c>
      <c r="D5798" s="71" t="s">
        <v>4</v>
      </c>
      <c r="E5798" s="70">
        <f>IF('FT Employment'!EE$11&lt;0,"N/A",'FT Employment'!EE$11)</f>
        <v>3031356</v>
      </c>
      <c r="F5798" s="70"/>
    </row>
    <row r="5799" spans="1:7">
      <c r="A5799" s="71">
        <v>1986</v>
      </c>
      <c r="B5799" s="71" t="s">
        <v>298</v>
      </c>
      <c r="C5799" t="s">
        <v>6</v>
      </c>
      <c r="D5799" s="71" t="s">
        <v>4</v>
      </c>
      <c r="E5799" s="70">
        <f>IF('FT Employment'!EE$33&lt;0,"N/A",'FT Employment'!EE$33)</f>
        <v>126861</v>
      </c>
      <c r="F5799" s="70" t="s">
        <v>425</v>
      </c>
      <c r="G5799" s="75" t="s">
        <v>426</v>
      </c>
    </row>
    <row r="5800" spans="1:7">
      <c r="A5800" s="71">
        <v>1986</v>
      </c>
      <c r="B5800" s="71" t="s">
        <v>298</v>
      </c>
      <c r="C5800" t="s">
        <v>7</v>
      </c>
      <c r="D5800" s="71" t="s">
        <v>4</v>
      </c>
      <c r="E5800" s="70">
        <f>IF('FT Employment'!EE$37&lt;0,"N/A",'FT Employment'!EE$37)</f>
        <v>36083</v>
      </c>
      <c r="F5800" s="70" t="s">
        <v>425</v>
      </c>
      <c r="G5800" s="75" t="s">
        <v>426</v>
      </c>
    </row>
    <row r="5801" spans="1:7">
      <c r="A5801" s="71">
        <v>1986</v>
      </c>
      <c r="B5801" s="71" t="s">
        <v>298</v>
      </c>
      <c r="C5801" t="s">
        <v>8</v>
      </c>
      <c r="D5801" s="71" t="s">
        <v>4</v>
      </c>
      <c r="E5801" s="70">
        <f>IF('FT Employment'!EE$36&lt;0,"N/A",'FT Employment'!EE$36)</f>
        <v>89519</v>
      </c>
      <c r="F5801" s="70" t="s">
        <v>427</v>
      </c>
      <c r="G5801" s="75" t="s">
        <v>428</v>
      </c>
    </row>
    <row r="5802" spans="1:7">
      <c r="A5802" s="71">
        <v>1986</v>
      </c>
      <c r="B5802" s="71" t="s">
        <v>298</v>
      </c>
      <c r="C5802" t="s">
        <v>9</v>
      </c>
      <c r="D5802" s="71" t="s">
        <v>4</v>
      </c>
      <c r="E5802" s="70">
        <f>IF('FT Employment'!EE$13&lt;0,"N/A",'FT Employment'!EE$13)</f>
        <v>0</v>
      </c>
      <c r="F5802" s="70" t="s">
        <v>429</v>
      </c>
      <c r="G5802" s="75" t="s">
        <v>422</v>
      </c>
    </row>
    <row r="5803" spans="1:7">
      <c r="A5803" s="71">
        <v>1986</v>
      </c>
      <c r="B5803" s="71" t="s">
        <v>298</v>
      </c>
      <c r="C5803" t="s">
        <v>10</v>
      </c>
      <c r="D5803" s="71" t="s">
        <v>4</v>
      </c>
      <c r="E5803" s="70">
        <f>IF('FT Employment'!EE$46&lt;0,"N/A",'FT Employment'!EE$46)</f>
        <v>77990</v>
      </c>
      <c r="F5803" s="70" t="s">
        <v>427</v>
      </c>
      <c r="G5803" s="75" t="s">
        <v>428</v>
      </c>
    </row>
    <row r="5804" spans="1:7">
      <c r="A5804" s="71">
        <v>1986</v>
      </c>
      <c r="B5804" s="71" t="s">
        <v>298</v>
      </c>
      <c r="C5804" t="s">
        <v>11</v>
      </c>
      <c r="D5804" s="71" t="s">
        <v>4</v>
      </c>
      <c r="E5804" s="70">
        <f>IF('FT Employment'!EE$47&lt;0,"N/A",'FT Employment'!EE$47)</f>
        <v>52768</v>
      </c>
      <c r="F5804" s="70" t="s">
        <v>427</v>
      </c>
      <c r="G5804" s="75" t="s">
        <v>428</v>
      </c>
    </row>
    <row r="5805" spans="1:7">
      <c r="A5805" s="71">
        <v>1986</v>
      </c>
      <c r="B5805" s="71" t="s">
        <v>298</v>
      </c>
      <c r="C5805" t="s">
        <v>13</v>
      </c>
      <c r="D5805" s="71" t="s">
        <v>4</v>
      </c>
      <c r="E5805" s="70">
        <f>IF(E5804="N/A","N/A",E5803-E5804)</f>
        <v>25222</v>
      </c>
      <c r="F5805" s="70" t="s">
        <v>427</v>
      </c>
      <c r="G5805" s="75" t="s">
        <v>428</v>
      </c>
    </row>
    <row r="5806" spans="1:7">
      <c r="A5806" s="71">
        <v>1986</v>
      </c>
      <c r="B5806" s="71" t="s">
        <v>298</v>
      </c>
      <c r="C5806" t="s">
        <v>14</v>
      </c>
      <c r="D5806" s="71" t="s">
        <v>4</v>
      </c>
      <c r="E5806" s="70">
        <f>IF('FT Employment'!EE$34&lt;0,"N/A",'FT Employment'!EE$34)</f>
        <v>0</v>
      </c>
      <c r="F5806" s="70" t="s">
        <v>427</v>
      </c>
      <c r="G5806" s="75" t="s">
        <v>444</v>
      </c>
    </row>
    <row r="5807" spans="1:7">
      <c r="A5807" s="71">
        <v>1986</v>
      </c>
      <c r="B5807" s="71" t="s">
        <v>298</v>
      </c>
      <c r="C5807" t="s">
        <v>15</v>
      </c>
      <c r="D5807" s="71" t="s">
        <v>4</v>
      </c>
      <c r="E5807" s="70">
        <f>IF('FT Employment'!EE$35&lt;0,"N/A",'FT Employment'!EE$35)</f>
        <v>0</v>
      </c>
      <c r="F5807" s="70" t="s">
        <v>427</v>
      </c>
      <c r="G5807" s="75" t="s">
        <v>444</v>
      </c>
    </row>
    <row r="5808" spans="1:7">
      <c r="A5808" s="71">
        <v>1986</v>
      </c>
      <c r="B5808" s="71" t="s">
        <v>298</v>
      </c>
      <c r="C5808" t="s">
        <v>16</v>
      </c>
      <c r="D5808" s="71" t="s">
        <v>4</v>
      </c>
      <c r="E5808" s="70">
        <f>IF(E5807="N/A","N/A",E5806-E5807)</f>
        <v>0</v>
      </c>
      <c r="F5808" s="70" t="s">
        <v>427</v>
      </c>
      <c r="G5808" s="75" t="s">
        <v>444</v>
      </c>
    </row>
    <row r="5809" spans="1:7">
      <c r="A5809" s="71">
        <v>1986</v>
      </c>
      <c r="B5809" s="71" t="s">
        <v>298</v>
      </c>
      <c r="C5809" t="s">
        <v>17</v>
      </c>
      <c r="D5809" s="71" t="s">
        <v>4</v>
      </c>
      <c r="E5809" s="70">
        <f>IF('FT Employment'!EE$16&lt;0,"N/A",'FT Employment'!EE$16)</f>
        <v>238439</v>
      </c>
      <c r="F5809" s="70" t="s">
        <v>427</v>
      </c>
      <c r="G5809" s="75" t="s">
        <v>428</v>
      </c>
    </row>
    <row r="5810" spans="1:7">
      <c r="A5810" s="71">
        <v>1986</v>
      </c>
      <c r="B5810" s="71" t="s">
        <v>298</v>
      </c>
      <c r="C5810" t="s">
        <v>18</v>
      </c>
      <c r="D5810" s="71" t="s">
        <v>4</v>
      </c>
      <c r="E5810" s="70">
        <f>IF('FT Employment'!EE$41&lt;0,"N/A",'FT Employment'!EE$41)</f>
        <v>245530</v>
      </c>
      <c r="F5810" s="70" t="s">
        <v>432</v>
      </c>
      <c r="G5810" s="75" t="s">
        <v>430</v>
      </c>
    </row>
    <row r="5811" spans="1:7">
      <c r="A5811" s="71">
        <v>1986</v>
      </c>
      <c r="B5811" s="71" t="s">
        <v>298</v>
      </c>
      <c r="C5811" t="s">
        <v>19</v>
      </c>
      <c r="D5811" s="71" t="s">
        <v>4</v>
      </c>
      <c r="E5811" s="70">
        <f>IF('FT Employment'!EE$15&lt;0,"N/A",'FT Employment'!EE$15)</f>
        <v>2386</v>
      </c>
      <c r="F5811" s="70" t="s">
        <v>442</v>
      </c>
      <c r="G5811" s="75" t="s">
        <v>62</v>
      </c>
    </row>
    <row r="5812" spans="1:7">
      <c r="A5812" s="71">
        <v>1986</v>
      </c>
      <c r="B5812" s="71" t="s">
        <v>298</v>
      </c>
      <c r="C5812" t="s">
        <v>20</v>
      </c>
      <c r="D5812" s="71" t="s">
        <v>4</v>
      </c>
      <c r="E5812" s="70">
        <f>IF('FT Employment'!EE$52&lt;0,"N/A",'FT Employment'!EE$52)</f>
        <v>5290</v>
      </c>
      <c r="F5812" s="70" t="s">
        <v>442</v>
      </c>
      <c r="G5812" s="75" t="s">
        <v>445</v>
      </c>
    </row>
    <row r="5813" spans="1:7">
      <c r="A5813" s="71">
        <v>1986</v>
      </c>
      <c r="B5813" s="71" t="s">
        <v>298</v>
      </c>
      <c r="C5813" t="s">
        <v>21</v>
      </c>
      <c r="D5813" s="71" t="s">
        <v>4</v>
      </c>
      <c r="E5813" s="70">
        <f>IF('FT Employment'!EE$48&lt;0,"N/A",'FT Employment'!EE$48)</f>
        <v>181942</v>
      </c>
      <c r="F5813" s="70" t="s">
        <v>434</v>
      </c>
      <c r="G5813" s="75" t="s">
        <v>422</v>
      </c>
    </row>
    <row r="5814" spans="1:7">
      <c r="A5814" s="71">
        <v>1986</v>
      </c>
      <c r="B5814" s="71" t="s">
        <v>298</v>
      </c>
      <c r="C5814" t="s">
        <v>421</v>
      </c>
      <c r="D5814" s="71" t="s">
        <v>4</v>
      </c>
      <c r="E5814" s="70">
        <f>IF('FT Employment'!EE$38&lt;0,"N/A",'FT Employment'!EE$38)</f>
        <v>617424</v>
      </c>
      <c r="F5814" s="70" t="s">
        <v>427</v>
      </c>
      <c r="G5814" s="75" t="s">
        <v>433</v>
      </c>
    </row>
    <row r="5815" spans="1:7">
      <c r="A5815" s="71">
        <v>1986</v>
      </c>
      <c r="B5815" s="71" t="s">
        <v>298</v>
      </c>
      <c r="C5815" t="s">
        <v>22</v>
      </c>
      <c r="D5815" s="71" t="s">
        <v>4</v>
      </c>
      <c r="E5815" s="70">
        <f>IF('FT Employment'!EE$39&lt;0,"N/A",'FT Employment'!EE$39)</f>
        <v>118276</v>
      </c>
      <c r="F5815" s="70" t="s">
        <v>427</v>
      </c>
      <c r="G5815" s="75" t="s">
        <v>433</v>
      </c>
    </row>
    <row r="5816" spans="1:7">
      <c r="A5816" s="71">
        <v>1986</v>
      </c>
      <c r="B5816" s="71" t="s">
        <v>298</v>
      </c>
      <c r="C5816" t="s">
        <v>23</v>
      </c>
      <c r="D5816" s="71" t="s">
        <v>4</v>
      </c>
      <c r="E5816" s="70">
        <f>IF('FT Employment'!EE$40&lt;0,"N/A",'FT Employment'!EE$40)</f>
        <v>499148</v>
      </c>
      <c r="F5816" s="70" t="s">
        <v>442</v>
      </c>
      <c r="G5816" s="75" t="s">
        <v>23</v>
      </c>
    </row>
    <row r="5817" spans="1:7">
      <c r="A5817" s="71">
        <v>1986</v>
      </c>
      <c r="B5817" s="71" t="s">
        <v>298</v>
      </c>
      <c r="C5817" t="s">
        <v>24</v>
      </c>
      <c r="D5817" s="71" t="s">
        <v>4</v>
      </c>
      <c r="E5817" s="70">
        <f>IF('FT Employment'!EE$32&lt;0,"N/A",'FT Employment'!EE$32)</f>
        <v>96725</v>
      </c>
      <c r="F5817" s="70" t="s">
        <v>446</v>
      </c>
      <c r="G5817" s="75" t="s">
        <v>422</v>
      </c>
    </row>
    <row r="5818" spans="1:7">
      <c r="A5818" s="71">
        <v>1986</v>
      </c>
      <c r="B5818" s="71" t="s">
        <v>298</v>
      </c>
      <c r="C5818" t="s">
        <v>25</v>
      </c>
      <c r="D5818" s="71" t="s">
        <v>4</v>
      </c>
      <c r="E5818" s="70">
        <f>IF('FT Employment'!EE$42&lt;0,"N/A",'FT Employment'!EE$42)</f>
        <v>0</v>
      </c>
      <c r="F5818" s="70" t="s">
        <v>434</v>
      </c>
      <c r="G5818" s="75" t="s">
        <v>437</v>
      </c>
    </row>
    <row r="5819" spans="1:7">
      <c r="A5819" s="71">
        <v>1986</v>
      </c>
      <c r="B5819" s="71" t="s">
        <v>298</v>
      </c>
      <c r="C5819" t="s">
        <v>26</v>
      </c>
      <c r="D5819" s="71" t="s">
        <v>4</v>
      </c>
      <c r="E5819" s="70">
        <f>IF('FT Employment'!EE$45&lt;0,"N/A",'FT Employment'!EE$45)</f>
        <v>26078</v>
      </c>
      <c r="F5819" s="70" t="s">
        <v>427</v>
      </c>
      <c r="G5819" s="75" t="s">
        <v>69</v>
      </c>
    </row>
    <row r="5820" spans="1:7">
      <c r="A5820" s="71">
        <v>1986</v>
      </c>
      <c r="B5820" s="71" t="s">
        <v>298</v>
      </c>
      <c r="C5820" t="s">
        <v>27</v>
      </c>
      <c r="D5820" s="71" t="s">
        <v>4</v>
      </c>
      <c r="E5820" s="70">
        <f>IF('FT Employment'!EE$44&lt;0,"N/A",'FT Employment'!EE$44)</f>
        <v>120149</v>
      </c>
      <c r="F5820" s="70" t="s">
        <v>427</v>
      </c>
      <c r="G5820" s="75" t="s">
        <v>69</v>
      </c>
    </row>
    <row r="5821" spans="1:7">
      <c r="A5821" s="71">
        <v>1986</v>
      </c>
      <c r="B5821" s="71" t="s">
        <v>298</v>
      </c>
      <c r="C5821" t="s">
        <v>28</v>
      </c>
      <c r="D5821" s="71" t="s">
        <v>4</v>
      </c>
      <c r="E5821" s="70">
        <f>IF('FT Employment'!EE$51&lt;0,"N/A",'FT Employment'!EE$51)</f>
        <v>35</v>
      </c>
      <c r="F5821" s="70" t="s">
        <v>442</v>
      </c>
      <c r="G5821" s="73" t="s">
        <v>447</v>
      </c>
    </row>
    <row r="5822" spans="1:7">
      <c r="A5822" s="71">
        <v>1986</v>
      </c>
      <c r="B5822" s="71" t="s">
        <v>298</v>
      </c>
      <c r="C5822" t="s">
        <v>29</v>
      </c>
      <c r="D5822" s="71" t="s">
        <v>4</v>
      </c>
      <c r="E5822" s="70">
        <f>IF('FT Employment'!EE$50&lt;0,"N/A",'FT Employment'!EE$50)</f>
        <v>636</v>
      </c>
      <c r="F5822" s="70" t="s">
        <v>442</v>
      </c>
      <c r="G5822" s="73" t="s">
        <v>447</v>
      </c>
    </row>
    <row r="5823" spans="1:7">
      <c r="A5823" s="71">
        <v>1986</v>
      </c>
      <c r="B5823" s="71" t="s">
        <v>298</v>
      </c>
      <c r="C5823" t="s">
        <v>30</v>
      </c>
      <c r="D5823" s="71" t="s">
        <v>4</v>
      </c>
      <c r="E5823" s="70">
        <f>IF('FT Employment'!EE$56&lt;0,"N/A",'FT Employment'!EE$56)</f>
        <v>471</v>
      </c>
      <c r="F5823" s="70" t="s">
        <v>442</v>
      </c>
      <c r="G5823" s="76" t="s">
        <v>448</v>
      </c>
    </row>
    <row r="5824" spans="1:7">
      <c r="A5824" s="71">
        <v>1986</v>
      </c>
      <c r="B5824" s="71" t="s">
        <v>298</v>
      </c>
      <c r="C5824" t="s">
        <v>31</v>
      </c>
      <c r="D5824" s="71" t="s">
        <v>4</v>
      </c>
      <c r="E5824" s="70">
        <f>IF('FT Employment'!EE$57&lt;0,"N/A",'FT Employment'!EE$57)</f>
        <v>5153</v>
      </c>
      <c r="F5824" s="70" t="s">
        <v>442</v>
      </c>
      <c r="G5824" s="76" t="s">
        <v>449</v>
      </c>
    </row>
    <row r="5825" spans="1:7">
      <c r="A5825" s="71">
        <v>1986</v>
      </c>
      <c r="B5825" s="71" t="s">
        <v>298</v>
      </c>
      <c r="C5825" t="s">
        <v>32</v>
      </c>
      <c r="D5825" s="71" t="s">
        <v>4</v>
      </c>
      <c r="E5825" s="70">
        <f>IF('FT Employment'!EE$58&lt;0,"N/A",'FT Employment'!EE$58)</f>
        <v>0</v>
      </c>
      <c r="F5825" s="70" t="s">
        <v>442</v>
      </c>
      <c r="G5825" s="76" t="s">
        <v>449</v>
      </c>
    </row>
    <row r="5826" spans="1:7">
      <c r="A5826" s="71">
        <v>1986</v>
      </c>
      <c r="B5826" s="71" t="s">
        <v>298</v>
      </c>
      <c r="C5826" t="s">
        <v>33</v>
      </c>
      <c r="D5826" s="71" t="s">
        <v>4</v>
      </c>
      <c r="E5826" s="70">
        <f>IF('FT Employment'!EE$59&lt;0,"N/A",'FT Employment'!EE$59)</f>
        <v>19979</v>
      </c>
      <c r="F5826" s="70" t="s">
        <v>442</v>
      </c>
      <c r="G5826" s="76" t="s">
        <v>33</v>
      </c>
    </row>
    <row r="5827" spans="1:7">
      <c r="A5827" s="71">
        <v>1986</v>
      </c>
      <c r="B5827" s="71" t="s">
        <v>298</v>
      </c>
      <c r="C5827" t="s">
        <v>34</v>
      </c>
      <c r="D5827" s="71" t="s">
        <v>4</v>
      </c>
      <c r="E5827" s="70">
        <f>IF('FT Employment'!EE$17&lt;0,"N/A",'FT Employment'!EE$17)</f>
        <v>946085</v>
      </c>
      <c r="F5827" s="70" t="s">
        <v>422</v>
      </c>
      <c r="G5827" s="76" t="s">
        <v>422</v>
      </c>
    </row>
    <row r="5828" spans="1:7">
      <c r="A5828" s="71">
        <v>1986</v>
      </c>
      <c r="B5828" s="71" t="s">
        <v>298</v>
      </c>
      <c r="C5828" t="s">
        <v>35</v>
      </c>
      <c r="D5828" s="71" t="s">
        <v>4</v>
      </c>
      <c r="E5828" s="70">
        <f>IF('FT Employment'!EE$18&lt;0,"N/A",'FT Employment'!EE$18)</f>
        <v>18492</v>
      </c>
      <c r="F5828" s="70" t="s">
        <v>432</v>
      </c>
      <c r="G5828" s="75" t="s">
        <v>439</v>
      </c>
    </row>
    <row r="5829" spans="1:7">
      <c r="A5829" s="71">
        <v>1986</v>
      </c>
      <c r="B5829" s="71" t="s">
        <v>298</v>
      </c>
      <c r="C5829" t="s">
        <v>36</v>
      </c>
      <c r="D5829" s="71" t="s">
        <v>4</v>
      </c>
      <c r="E5829" s="70">
        <f>IF('FT Employment'!EE$19&lt;0,"N/A",'FT Employment'!EE$19)</f>
        <v>13184</v>
      </c>
      <c r="F5829" s="70" t="s">
        <v>432</v>
      </c>
      <c r="G5829" s="75" t="s">
        <v>439</v>
      </c>
    </row>
    <row r="5830" spans="1:7">
      <c r="A5830" s="71">
        <v>1986</v>
      </c>
      <c r="B5830" s="71" t="s">
        <v>298</v>
      </c>
      <c r="C5830" t="s">
        <v>37</v>
      </c>
      <c r="D5830" s="71" t="s">
        <v>4</v>
      </c>
      <c r="E5830" s="70">
        <f>IF('FT Employment'!EE$20&lt;0,"N/A",'FT Employment'!EE$20)</f>
        <v>5308</v>
      </c>
      <c r="F5830" s="70" t="s">
        <v>432</v>
      </c>
      <c r="G5830" s="75" t="s">
        <v>439</v>
      </c>
    </row>
    <row r="5831" spans="1:7">
      <c r="A5831" s="71">
        <v>1986</v>
      </c>
      <c r="B5831" s="71" t="s">
        <v>298</v>
      </c>
      <c r="C5831" t="s">
        <v>38</v>
      </c>
      <c r="D5831" s="71" t="s">
        <v>4</v>
      </c>
      <c r="E5831" s="70">
        <f>IF('FT Employment'!EE$28&lt;0,"N/A",'FT Employment'!EE$28)</f>
        <v>837404</v>
      </c>
      <c r="F5831" s="70" t="s">
        <v>432</v>
      </c>
      <c r="G5831" s="75" t="s">
        <v>440</v>
      </c>
    </row>
    <row r="5832" spans="1:7">
      <c r="A5832" s="71">
        <v>1986</v>
      </c>
      <c r="B5832" s="71" t="s">
        <v>298</v>
      </c>
      <c r="C5832" t="s">
        <v>39</v>
      </c>
      <c r="D5832" s="71" t="s">
        <v>4</v>
      </c>
      <c r="E5832" s="70">
        <f>IF('FT Employment'!EE$29&lt;0,"N/A",'FT Employment'!EE$29)</f>
        <v>295732</v>
      </c>
      <c r="F5832" s="70" t="s">
        <v>432</v>
      </c>
      <c r="G5832" s="75" t="s">
        <v>440</v>
      </c>
    </row>
    <row r="5833" spans="1:7">
      <c r="A5833" s="71">
        <v>1986</v>
      </c>
      <c r="B5833" s="71" t="s">
        <v>298</v>
      </c>
      <c r="C5833" t="s">
        <v>40</v>
      </c>
      <c r="D5833" s="71" t="s">
        <v>4</v>
      </c>
      <c r="E5833" s="70">
        <f>IF('FT Employment'!EE$30&lt;0,"N/A",'FT Employment'!EE$30)</f>
        <v>541672</v>
      </c>
      <c r="F5833" s="70" t="s">
        <v>432</v>
      </c>
      <c r="G5833" s="75" t="s">
        <v>440</v>
      </c>
    </row>
    <row r="5834" spans="1:7">
      <c r="A5834" s="71">
        <v>1986</v>
      </c>
      <c r="B5834" s="71" t="s">
        <v>298</v>
      </c>
      <c r="C5834" t="s">
        <v>208</v>
      </c>
      <c r="D5834" s="71" t="s">
        <v>4</v>
      </c>
      <c r="E5834" s="70">
        <f>IF('FT Employment'!EE$31&lt;0,"N/A",'FT Employment'!EE$31)</f>
        <v>90189</v>
      </c>
      <c r="F5834" s="70" t="s">
        <v>432</v>
      </c>
      <c r="G5834" s="75" t="s">
        <v>441</v>
      </c>
    </row>
    <row r="5835" spans="1:7">
      <c r="A5835" s="71">
        <v>1986</v>
      </c>
      <c r="B5835" s="71" t="s">
        <v>298</v>
      </c>
      <c r="C5835" t="s">
        <v>42</v>
      </c>
      <c r="D5835" s="71" t="s">
        <v>4</v>
      </c>
      <c r="E5835" s="70">
        <f>IF('FT Employment'!EE$43&lt;0,"N/A",'FT Employment'!EE$43)</f>
        <v>473</v>
      </c>
      <c r="F5835" s="70" t="s">
        <v>432</v>
      </c>
      <c r="G5835" s="75" t="s">
        <v>237</v>
      </c>
    </row>
    <row r="5836" spans="1:7">
      <c r="A5836" s="71">
        <v>1986</v>
      </c>
      <c r="B5836" s="71" t="s">
        <v>298</v>
      </c>
      <c r="C5836" t="s">
        <v>43</v>
      </c>
      <c r="D5836" s="71" t="s">
        <v>4</v>
      </c>
      <c r="E5836" s="70">
        <f>IF('FT Employment'!EE$12&lt;0,"N/A",'FT Employment'!EE$12)</f>
        <v>0</v>
      </c>
      <c r="F5836" s="70" t="s">
        <v>432</v>
      </c>
      <c r="G5836" s="75" t="s">
        <v>438</v>
      </c>
    </row>
    <row r="5837" spans="1:7">
      <c r="A5837" s="71">
        <v>1986</v>
      </c>
      <c r="B5837" s="71" t="s">
        <v>298</v>
      </c>
      <c r="C5837" t="s">
        <v>44</v>
      </c>
      <c r="D5837" s="71" t="s">
        <v>4</v>
      </c>
      <c r="E5837" s="70">
        <f>IF('FT Employment'!EE$14&lt;0,"N/A",'FT Employment'!EE$14)</f>
        <v>0</v>
      </c>
      <c r="F5837" s="70" t="s">
        <v>442</v>
      </c>
      <c r="G5837" s="75" t="s">
        <v>71</v>
      </c>
    </row>
    <row r="5838" spans="1:7">
      <c r="A5838" s="71">
        <v>1986</v>
      </c>
      <c r="B5838" s="71" t="s">
        <v>298</v>
      </c>
      <c r="C5838" t="s">
        <v>45</v>
      </c>
      <c r="D5838" s="71" t="s">
        <v>4</v>
      </c>
      <c r="E5838" s="70">
        <f>IF('FT Employment'!EE$54&lt;0,"N/A",'FT Employment'!EE$54)</f>
        <v>10744</v>
      </c>
      <c r="F5838" s="70" t="s">
        <v>422</v>
      </c>
      <c r="G5838" s="75" t="s">
        <v>422</v>
      </c>
    </row>
    <row r="5839" spans="1:7">
      <c r="A5839" s="71">
        <v>1986</v>
      </c>
      <c r="B5839" s="71" t="s">
        <v>298</v>
      </c>
      <c r="C5839" t="s">
        <v>46</v>
      </c>
      <c r="D5839" s="71" t="s">
        <v>4</v>
      </c>
      <c r="E5839" s="70">
        <f>IF('FT Employment'!EE$53&lt;0,"N/A",'FT Employment'!EE$53)</f>
        <v>183364</v>
      </c>
      <c r="F5839" s="70" t="s">
        <v>425</v>
      </c>
      <c r="G5839" s="75" t="s">
        <v>426</v>
      </c>
    </row>
    <row r="5840" spans="1:7">
      <c r="A5840" s="71">
        <v>1987</v>
      </c>
      <c r="B5840" s="71" t="s">
        <v>298</v>
      </c>
      <c r="C5840" t="s">
        <v>5</v>
      </c>
      <c r="D5840" s="71" t="s">
        <v>4</v>
      </c>
      <c r="E5840" s="70">
        <f>IF('FT Employment'!DZ$11&lt;0,"N/A",'FT Employment'!DZ$11)</f>
        <v>3079524</v>
      </c>
      <c r="F5840" s="70"/>
    </row>
    <row r="5841" spans="1:7">
      <c r="A5841" s="71">
        <v>1987</v>
      </c>
      <c r="B5841" s="71" t="s">
        <v>298</v>
      </c>
      <c r="C5841" t="s">
        <v>6</v>
      </c>
      <c r="D5841" s="71" t="s">
        <v>4</v>
      </c>
      <c r="E5841" s="70">
        <f>IF('FT Employment'!DZ$33&lt;0,"N/A",'FT Employment'!DZ$33)</f>
        <v>126635</v>
      </c>
      <c r="F5841" s="70" t="s">
        <v>425</v>
      </c>
      <c r="G5841" s="75" t="s">
        <v>426</v>
      </c>
    </row>
    <row r="5842" spans="1:7">
      <c r="A5842" s="71">
        <v>1987</v>
      </c>
      <c r="B5842" s="71" t="s">
        <v>298</v>
      </c>
      <c r="C5842" t="s">
        <v>7</v>
      </c>
      <c r="D5842" s="71" t="s">
        <v>4</v>
      </c>
      <c r="E5842" s="70">
        <f>IF('FT Employment'!DZ$37&lt;0,"N/A",'FT Employment'!DZ$37)</f>
        <v>37815</v>
      </c>
      <c r="F5842" s="70" t="s">
        <v>425</v>
      </c>
      <c r="G5842" s="75" t="s">
        <v>426</v>
      </c>
    </row>
    <row r="5843" spans="1:7">
      <c r="A5843" s="71">
        <v>1987</v>
      </c>
      <c r="B5843" s="71" t="s">
        <v>298</v>
      </c>
      <c r="C5843" t="s">
        <v>8</v>
      </c>
      <c r="D5843" s="71" t="s">
        <v>4</v>
      </c>
      <c r="E5843" s="70">
        <f>IF('FT Employment'!DZ$36&lt;0,"N/A",'FT Employment'!DZ$36)</f>
        <v>93217</v>
      </c>
      <c r="F5843" s="70" t="s">
        <v>427</v>
      </c>
      <c r="G5843" s="75" t="s">
        <v>428</v>
      </c>
    </row>
    <row r="5844" spans="1:7">
      <c r="A5844" s="71">
        <v>1987</v>
      </c>
      <c r="B5844" s="71" t="s">
        <v>298</v>
      </c>
      <c r="C5844" t="s">
        <v>9</v>
      </c>
      <c r="D5844" s="71" t="s">
        <v>4</v>
      </c>
      <c r="E5844" s="70">
        <f>IF('FT Employment'!DZ$13&lt;0,"N/A",'FT Employment'!DZ$13)</f>
        <v>0</v>
      </c>
      <c r="F5844" s="70" t="s">
        <v>429</v>
      </c>
      <c r="G5844" s="75" t="s">
        <v>422</v>
      </c>
    </row>
    <row r="5845" spans="1:7">
      <c r="A5845" s="71">
        <v>1987</v>
      </c>
      <c r="B5845" s="71" t="s">
        <v>298</v>
      </c>
      <c r="C5845" t="s">
        <v>10</v>
      </c>
      <c r="D5845" s="71" t="s">
        <v>4</v>
      </c>
      <c r="E5845" s="70">
        <f>IF('FT Employment'!DZ$46&lt;0,"N/A",'FT Employment'!DZ$46)</f>
        <v>84211</v>
      </c>
      <c r="F5845" s="70" t="s">
        <v>427</v>
      </c>
      <c r="G5845" s="75" t="s">
        <v>428</v>
      </c>
    </row>
    <row r="5846" spans="1:7">
      <c r="A5846" s="71">
        <v>1987</v>
      </c>
      <c r="B5846" s="71" t="s">
        <v>298</v>
      </c>
      <c r="C5846" t="s">
        <v>11</v>
      </c>
      <c r="D5846" s="71" t="s">
        <v>4</v>
      </c>
      <c r="E5846" s="70">
        <f>IF('FT Employment'!DZ$47&lt;0,"N/A",'FT Employment'!DZ$47)</f>
        <v>53505</v>
      </c>
      <c r="F5846" s="70" t="s">
        <v>427</v>
      </c>
      <c r="G5846" s="75" t="s">
        <v>428</v>
      </c>
    </row>
    <row r="5847" spans="1:7">
      <c r="A5847" s="71">
        <v>1987</v>
      </c>
      <c r="B5847" s="71" t="s">
        <v>298</v>
      </c>
      <c r="C5847" t="s">
        <v>13</v>
      </c>
      <c r="D5847" s="71" t="s">
        <v>4</v>
      </c>
      <c r="E5847" s="70">
        <f>IF(E5846="N/A","N/A",E5845-E5846)</f>
        <v>30706</v>
      </c>
      <c r="F5847" s="70" t="s">
        <v>427</v>
      </c>
      <c r="G5847" s="75" t="s">
        <v>428</v>
      </c>
    </row>
    <row r="5848" spans="1:7">
      <c r="A5848" s="71">
        <v>1987</v>
      </c>
      <c r="B5848" s="71" t="s">
        <v>298</v>
      </c>
      <c r="C5848" t="s">
        <v>14</v>
      </c>
      <c r="D5848" s="71" t="s">
        <v>4</v>
      </c>
      <c r="E5848" s="70">
        <f>IF('FT Employment'!DZ$34&lt;0,"N/A",'FT Employment'!DZ$34)</f>
        <v>0</v>
      </c>
      <c r="F5848" s="70" t="s">
        <v>427</v>
      </c>
      <c r="G5848" s="75" t="s">
        <v>444</v>
      </c>
    </row>
    <row r="5849" spans="1:7">
      <c r="A5849" s="71">
        <v>1987</v>
      </c>
      <c r="B5849" s="71" t="s">
        <v>298</v>
      </c>
      <c r="C5849" t="s">
        <v>15</v>
      </c>
      <c r="D5849" s="71" t="s">
        <v>4</v>
      </c>
      <c r="E5849" s="70">
        <f>IF('FT Employment'!DZ$35&lt;0,"N/A",'FT Employment'!DZ$35)</f>
        <v>0</v>
      </c>
      <c r="F5849" s="70" t="s">
        <v>427</v>
      </c>
      <c r="G5849" s="75" t="s">
        <v>444</v>
      </c>
    </row>
    <row r="5850" spans="1:7">
      <c r="A5850" s="71">
        <v>1987</v>
      </c>
      <c r="B5850" s="71" t="s">
        <v>298</v>
      </c>
      <c r="C5850" t="s">
        <v>16</v>
      </c>
      <c r="D5850" s="71" t="s">
        <v>4</v>
      </c>
      <c r="E5850" s="70">
        <f>IF(E5849="N/A","N/A",E5848-E5849)</f>
        <v>0</v>
      </c>
      <c r="F5850" s="70" t="s">
        <v>427</v>
      </c>
      <c r="G5850" s="75" t="s">
        <v>444</v>
      </c>
    </row>
    <row r="5851" spans="1:7">
      <c r="A5851" s="71">
        <v>1987</v>
      </c>
      <c r="B5851" s="71" t="s">
        <v>298</v>
      </c>
      <c r="C5851" t="s">
        <v>17</v>
      </c>
      <c r="D5851" s="71" t="s">
        <v>4</v>
      </c>
      <c r="E5851" s="70">
        <f>IF('FT Employment'!DZ$16&lt;0,"N/A",'FT Employment'!DZ$16)</f>
        <v>256789</v>
      </c>
      <c r="F5851" s="70" t="s">
        <v>427</v>
      </c>
      <c r="G5851" s="75" t="s">
        <v>428</v>
      </c>
    </row>
    <row r="5852" spans="1:7">
      <c r="A5852" s="71">
        <v>1987</v>
      </c>
      <c r="B5852" s="71" t="s">
        <v>298</v>
      </c>
      <c r="C5852" t="s">
        <v>18</v>
      </c>
      <c r="D5852" s="71" t="s">
        <v>4</v>
      </c>
      <c r="E5852" s="70">
        <f>IF('FT Employment'!DZ$41&lt;0,"N/A",'FT Employment'!DZ$41)</f>
        <v>243258</v>
      </c>
      <c r="F5852" s="70" t="s">
        <v>432</v>
      </c>
      <c r="G5852" s="75" t="s">
        <v>430</v>
      </c>
    </row>
    <row r="5853" spans="1:7">
      <c r="A5853" s="71">
        <v>1987</v>
      </c>
      <c r="B5853" s="71" t="s">
        <v>298</v>
      </c>
      <c r="C5853" t="s">
        <v>19</v>
      </c>
      <c r="D5853" s="71" t="s">
        <v>4</v>
      </c>
      <c r="E5853" s="70">
        <f>IF('FT Employment'!DZ$15&lt;0,"N/A",'FT Employment'!DZ$15)</f>
        <v>2311</v>
      </c>
      <c r="F5853" s="70" t="s">
        <v>442</v>
      </c>
      <c r="G5853" s="75" t="s">
        <v>62</v>
      </c>
    </row>
    <row r="5854" spans="1:7">
      <c r="A5854" s="71">
        <v>1987</v>
      </c>
      <c r="B5854" s="71" t="s">
        <v>298</v>
      </c>
      <c r="C5854" t="s">
        <v>20</v>
      </c>
      <c r="D5854" s="71" t="s">
        <v>4</v>
      </c>
      <c r="E5854" s="70">
        <f>IF('FT Employment'!DZ$52&lt;0,"N/A",'FT Employment'!DZ$52)</f>
        <v>5232</v>
      </c>
      <c r="F5854" s="70" t="s">
        <v>442</v>
      </c>
      <c r="G5854" s="75" t="s">
        <v>445</v>
      </c>
    </row>
    <row r="5855" spans="1:7">
      <c r="A5855" s="71">
        <v>1987</v>
      </c>
      <c r="B5855" s="71" t="s">
        <v>298</v>
      </c>
      <c r="C5855" t="s">
        <v>21</v>
      </c>
      <c r="D5855" s="71" t="s">
        <v>4</v>
      </c>
      <c r="E5855" s="70">
        <f>IF('FT Employment'!DZ$48&lt;0,"N/A",'FT Employment'!DZ$48)</f>
        <v>185102</v>
      </c>
      <c r="F5855" s="70" t="s">
        <v>434</v>
      </c>
      <c r="G5855" s="75" t="s">
        <v>422</v>
      </c>
    </row>
    <row r="5856" spans="1:7">
      <c r="A5856" s="71">
        <v>1987</v>
      </c>
      <c r="B5856" s="71" t="s">
        <v>298</v>
      </c>
      <c r="C5856" t="s">
        <v>421</v>
      </c>
      <c r="D5856" s="71" t="s">
        <v>4</v>
      </c>
      <c r="E5856" s="70">
        <f>IF('FT Employment'!DZ$38&lt;0,"N/A",'FT Employment'!DZ$38)</f>
        <v>624914</v>
      </c>
      <c r="F5856" s="70" t="s">
        <v>427</v>
      </c>
      <c r="G5856" s="75" t="s">
        <v>433</v>
      </c>
    </row>
    <row r="5857" spans="1:7">
      <c r="A5857" s="71">
        <v>1987</v>
      </c>
      <c r="B5857" s="71" t="s">
        <v>298</v>
      </c>
      <c r="C5857" t="s">
        <v>22</v>
      </c>
      <c r="D5857" s="71" t="s">
        <v>4</v>
      </c>
      <c r="E5857" s="70">
        <f>IF('FT Employment'!DZ$39&lt;0,"N/A",'FT Employment'!DZ$39)</f>
        <v>126432</v>
      </c>
      <c r="F5857" s="70" t="s">
        <v>427</v>
      </c>
      <c r="G5857" s="75" t="s">
        <v>433</v>
      </c>
    </row>
    <row r="5858" spans="1:7">
      <c r="A5858" s="71">
        <v>1987</v>
      </c>
      <c r="B5858" s="71" t="s">
        <v>298</v>
      </c>
      <c r="C5858" t="s">
        <v>23</v>
      </c>
      <c r="D5858" s="71" t="s">
        <v>4</v>
      </c>
      <c r="E5858" s="70">
        <f>IF('FT Employment'!DZ$40&lt;0,"N/A",'FT Employment'!DZ$40)</f>
        <v>498482</v>
      </c>
      <c r="F5858" s="70" t="s">
        <v>442</v>
      </c>
      <c r="G5858" s="75" t="s">
        <v>23</v>
      </c>
    </row>
    <row r="5859" spans="1:7">
      <c r="A5859" s="71">
        <v>1987</v>
      </c>
      <c r="B5859" s="71" t="s">
        <v>298</v>
      </c>
      <c r="C5859" t="s">
        <v>24</v>
      </c>
      <c r="D5859" s="71" t="s">
        <v>4</v>
      </c>
      <c r="E5859" s="70">
        <f>IF('FT Employment'!DZ$32&lt;0,"N/A",'FT Employment'!DZ$32)</f>
        <v>95691</v>
      </c>
      <c r="F5859" s="70" t="s">
        <v>446</v>
      </c>
      <c r="G5859" s="75" t="s">
        <v>422</v>
      </c>
    </row>
    <row r="5860" spans="1:7">
      <c r="A5860" s="71">
        <v>1987</v>
      </c>
      <c r="B5860" s="71" t="s">
        <v>298</v>
      </c>
      <c r="C5860" t="s">
        <v>25</v>
      </c>
      <c r="D5860" s="71" t="s">
        <v>4</v>
      </c>
      <c r="E5860" s="70">
        <f>IF('FT Employment'!DZ$42&lt;0,"N/A",'FT Employment'!DZ$42)</f>
        <v>0</v>
      </c>
      <c r="F5860" s="70" t="s">
        <v>434</v>
      </c>
      <c r="G5860" s="75" t="s">
        <v>437</v>
      </c>
    </row>
    <row r="5861" spans="1:7">
      <c r="A5861" s="71">
        <v>1987</v>
      </c>
      <c r="B5861" s="71" t="s">
        <v>298</v>
      </c>
      <c r="C5861" t="s">
        <v>26</v>
      </c>
      <c r="D5861" s="71" t="s">
        <v>4</v>
      </c>
      <c r="E5861" s="70">
        <f>IF('FT Employment'!DZ$45&lt;0,"N/A",'FT Employment'!DZ$45)</f>
        <v>25549</v>
      </c>
      <c r="F5861" s="70" t="s">
        <v>427</v>
      </c>
      <c r="G5861" s="75" t="s">
        <v>69</v>
      </c>
    </row>
    <row r="5862" spans="1:7">
      <c r="A5862" s="71">
        <v>1987</v>
      </c>
      <c r="B5862" s="71" t="s">
        <v>298</v>
      </c>
      <c r="C5862" t="s">
        <v>27</v>
      </c>
      <c r="D5862" s="71" t="s">
        <v>4</v>
      </c>
      <c r="E5862" s="70">
        <f>IF('FT Employment'!DZ$44&lt;0,"N/A",'FT Employment'!DZ$44)</f>
        <v>124553</v>
      </c>
      <c r="F5862" s="70" t="s">
        <v>427</v>
      </c>
      <c r="G5862" s="75" t="s">
        <v>69</v>
      </c>
    </row>
    <row r="5863" spans="1:7">
      <c r="A5863" s="71">
        <v>1987</v>
      </c>
      <c r="B5863" s="71" t="s">
        <v>298</v>
      </c>
      <c r="C5863" t="s">
        <v>28</v>
      </c>
      <c r="D5863" s="71" t="s">
        <v>4</v>
      </c>
      <c r="E5863" s="70">
        <f>IF('FT Employment'!DZ$51&lt;0,"N/A",'FT Employment'!DZ$51)</f>
        <v>66</v>
      </c>
      <c r="F5863" s="70" t="s">
        <v>442</v>
      </c>
      <c r="G5863" s="73" t="s">
        <v>447</v>
      </c>
    </row>
    <row r="5864" spans="1:7">
      <c r="A5864" s="71">
        <v>1987</v>
      </c>
      <c r="B5864" s="71" t="s">
        <v>298</v>
      </c>
      <c r="C5864" t="s">
        <v>29</v>
      </c>
      <c r="D5864" s="71" t="s">
        <v>4</v>
      </c>
      <c r="E5864" s="70">
        <f>IF('FT Employment'!DZ$50&lt;0,"N/A",'FT Employment'!DZ$50)</f>
        <v>782</v>
      </c>
      <c r="F5864" s="70" t="s">
        <v>442</v>
      </c>
      <c r="G5864" s="73" t="s">
        <v>447</v>
      </c>
    </row>
    <row r="5865" spans="1:7">
      <c r="A5865" s="71">
        <v>1987</v>
      </c>
      <c r="B5865" s="71" t="s">
        <v>298</v>
      </c>
      <c r="C5865" t="s">
        <v>30</v>
      </c>
      <c r="D5865" s="71" t="s">
        <v>4</v>
      </c>
      <c r="E5865" s="70">
        <f>IF('FT Employment'!DZ$56&lt;0,"N/A",'FT Employment'!DZ$56)</f>
        <v>880</v>
      </c>
      <c r="F5865" s="70" t="s">
        <v>442</v>
      </c>
      <c r="G5865" s="76" t="s">
        <v>448</v>
      </c>
    </row>
    <row r="5866" spans="1:7">
      <c r="A5866" s="71">
        <v>1987</v>
      </c>
      <c r="B5866" s="71" t="s">
        <v>298</v>
      </c>
      <c r="C5866" t="s">
        <v>31</v>
      </c>
      <c r="D5866" s="71" t="s">
        <v>4</v>
      </c>
      <c r="E5866" s="70">
        <f>IF('FT Employment'!DZ$57&lt;0,"N/A",'FT Employment'!DZ$57)</f>
        <v>5222</v>
      </c>
      <c r="F5866" s="70" t="s">
        <v>442</v>
      </c>
      <c r="G5866" s="76" t="s">
        <v>449</v>
      </c>
    </row>
    <row r="5867" spans="1:7">
      <c r="A5867" s="71">
        <v>1987</v>
      </c>
      <c r="B5867" s="71" t="s">
        <v>298</v>
      </c>
      <c r="C5867" t="s">
        <v>32</v>
      </c>
      <c r="D5867" s="71" t="s">
        <v>4</v>
      </c>
      <c r="E5867" s="70">
        <f>IF('FT Employment'!DZ$58&lt;0,"N/A",'FT Employment'!DZ$58)</f>
        <v>0</v>
      </c>
      <c r="F5867" s="70" t="s">
        <v>442</v>
      </c>
      <c r="G5867" s="76" t="s">
        <v>449</v>
      </c>
    </row>
    <row r="5868" spans="1:7">
      <c r="A5868" s="71">
        <v>1987</v>
      </c>
      <c r="B5868" s="71" t="s">
        <v>298</v>
      </c>
      <c r="C5868" t="s">
        <v>33</v>
      </c>
      <c r="D5868" s="71" t="s">
        <v>4</v>
      </c>
      <c r="E5868" s="70">
        <f>IF('FT Employment'!DZ$59&lt;0,"N/A",'FT Employment'!DZ$59)</f>
        <v>21115</v>
      </c>
      <c r="F5868" s="70" t="s">
        <v>442</v>
      </c>
      <c r="G5868" s="76" t="s">
        <v>33</v>
      </c>
    </row>
    <row r="5869" spans="1:7">
      <c r="A5869" s="71">
        <v>1987</v>
      </c>
      <c r="B5869" s="71" t="s">
        <v>298</v>
      </c>
      <c r="C5869" t="s">
        <v>34</v>
      </c>
      <c r="D5869" s="71" t="s">
        <v>4</v>
      </c>
      <c r="E5869" s="70">
        <f>IF('FT Employment'!DZ$17&lt;0,"N/A",'FT Employment'!DZ$17)</f>
        <v>949257</v>
      </c>
      <c r="F5869" s="70" t="s">
        <v>422</v>
      </c>
      <c r="G5869" s="76" t="s">
        <v>422</v>
      </c>
    </row>
    <row r="5870" spans="1:7">
      <c r="A5870" s="71">
        <v>1987</v>
      </c>
      <c r="B5870" s="71" t="s">
        <v>298</v>
      </c>
      <c r="C5870" t="s">
        <v>35</v>
      </c>
      <c r="D5870" s="71" t="s">
        <v>4</v>
      </c>
      <c r="E5870" s="70">
        <f>IF('FT Employment'!DZ$18&lt;0,"N/A",'FT Employment'!DZ$18)</f>
        <v>18929</v>
      </c>
      <c r="F5870" s="70" t="s">
        <v>432</v>
      </c>
      <c r="G5870" s="75" t="s">
        <v>439</v>
      </c>
    </row>
    <row r="5871" spans="1:7">
      <c r="A5871" s="71">
        <v>1987</v>
      </c>
      <c r="B5871" s="71" t="s">
        <v>298</v>
      </c>
      <c r="C5871" t="s">
        <v>36</v>
      </c>
      <c r="D5871" s="71" t="s">
        <v>4</v>
      </c>
      <c r="E5871" s="70">
        <f>IF('FT Employment'!DZ$19&lt;0,"N/A",'FT Employment'!DZ$19)</f>
        <v>13836</v>
      </c>
      <c r="F5871" s="70" t="s">
        <v>432</v>
      </c>
      <c r="G5871" s="75" t="s">
        <v>439</v>
      </c>
    </row>
    <row r="5872" spans="1:7">
      <c r="A5872" s="71">
        <v>1987</v>
      </c>
      <c r="B5872" s="71" t="s">
        <v>298</v>
      </c>
      <c r="C5872" t="s">
        <v>37</v>
      </c>
      <c r="D5872" s="71" t="s">
        <v>4</v>
      </c>
      <c r="E5872" s="70">
        <f>IF('FT Employment'!DZ$20&lt;0,"N/A",'FT Employment'!DZ$20)</f>
        <v>5093</v>
      </c>
      <c r="F5872" s="70" t="s">
        <v>432</v>
      </c>
      <c r="G5872" s="75" t="s">
        <v>439</v>
      </c>
    </row>
    <row r="5873" spans="1:7">
      <c r="A5873" s="71">
        <v>1987</v>
      </c>
      <c r="B5873" s="71" t="s">
        <v>298</v>
      </c>
      <c r="C5873" t="s">
        <v>38</v>
      </c>
      <c r="D5873" s="71" t="s">
        <v>4</v>
      </c>
      <c r="E5873" s="70">
        <f>IF('FT Employment'!DZ$28&lt;0,"N/A",'FT Employment'!DZ$28)</f>
        <v>840426</v>
      </c>
      <c r="F5873" s="70" t="s">
        <v>432</v>
      </c>
      <c r="G5873" s="75" t="s">
        <v>440</v>
      </c>
    </row>
    <row r="5874" spans="1:7">
      <c r="A5874" s="71">
        <v>1987</v>
      </c>
      <c r="B5874" s="71" t="s">
        <v>298</v>
      </c>
      <c r="C5874" t="s">
        <v>39</v>
      </c>
      <c r="D5874" s="71" t="s">
        <v>4</v>
      </c>
      <c r="E5874" s="70">
        <f>IF('FT Employment'!DZ$29&lt;0,"N/A",'FT Employment'!DZ$29)</f>
        <v>298571</v>
      </c>
      <c r="F5874" s="70" t="s">
        <v>432</v>
      </c>
      <c r="G5874" s="75" t="s">
        <v>440</v>
      </c>
    </row>
    <row r="5875" spans="1:7">
      <c r="A5875" s="71">
        <v>1987</v>
      </c>
      <c r="B5875" s="71" t="s">
        <v>298</v>
      </c>
      <c r="C5875" t="s">
        <v>40</v>
      </c>
      <c r="D5875" s="71" t="s">
        <v>4</v>
      </c>
      <c r="E5875" s="70">
        <f>IF('FT Employment'!DZ$30&lt;0,"N/A",'FT Employment'!DZ$30)</f>
        <v>541855</v>
      </c>
      <c r="F5875" s="70" t="s">
        <v>432</v>
      </c>
      <c r="G5875" s="75" t="s">
        <v>440</v>
      </c>
    </row>
    <row r="5876" spans="1:7">
      <c r="A5876" s="71">
        <v>1987</v>
      </c>
      <c r="B5876" s="71" t="s">
        <v>298</v>
      </c>
      <c r="C5876" t="s">
        <v>208</v>
      </c>
      <c r="D5876" s="71" t="s">
        <v>4</v>
      </c>
      <c r="E5876" s="70">
        <f>IF('FT Employment'!DZ$31&lt;0,"N/A",'FT Employment'!DZ$31)</f>
        <v>89902</v>
      </c>
      <c r="F5876" s="70" t="s">
        <v>432</v>
      </c>
      <c r="G5876" s="75" t="s">
        <v>441</v>
      </c>
    </row>
    <row r="5877" spans="1:7">
      <c r="A5877" s="71">
        <v>1987</v>
      </c>
      <c r="B5877" s="71" t="s">
        <v>298</v>
      </c>
      <c r="C5877" t="s">
        <v>42</v>
      </c>
      <c r="D5877" s="71" t="s">
        <v>4</v>
      </c>
      <c r="E5877" s="70">
        <f>IF('FT Employment'!DZ$43&lt;0,"N/A",'FT Employment'!DZ$43)</f>
        <v>502</v>
      </c>
      <c r="F5877" s="70" t="s">
        <v>432</v>
      </c>
      <c r="G5877" s="75" t="s">
        <v>237</v>
      </c>
    </row>
    <row r="5878" spans="1:7">
      <c r="A5878" s="71">
        <v>1987</v>
      </c>
      <c r="B5878" s="71" t="s">
        <v>298</v>
      </c>
      <c r="C5878" t="s">
        <v>43</v>
      </c>
      <c r="D5878" s="71" t="s">
        <v>4</v>
      </c>
      <c r="E5878" s="70">
        <f>IF('FT Employment'!DZ$12&lt;0,"N/A",'FT Employment'!DZ$12)</f>
        <v>0</v>
      </c>
      <c r="F5878" s="70" t="s">
        <v>432</v>
      </c>
      <c r="G5878" s="75" t="s">
        <v>438</v>
      </c>
    </row>
    <row r="5879" spans="1:7">
      <c r="A5879" s="71">
        <v>1987</v>
      </c>
      <c r="B5879" s="71" t="s">
        <v>298</v>
      </c>
      <c r="C5879" t="s">
        <v>44</v>
      </c>
      <c r="D5879" s="71" t="s">
        <v>4</v>
      </c>
      <c r="E5879" s="70">
        <f>IF('FT Employment'!DZ$14&lt;0,"N/A",'FT Employment'!DZ$14)</f>
        <v>0</v>
      </c>
      <c r="F5879" s="70" t="s">
        <v>442</v>
      </c>
      <c r="G5879" s="75" t="s">
        <v>71</v>
      </c>
    </row>
    <row r="5880" spans="1:7">
      <c r="A5880" s="71">
        <v>1987</v>
      </c>
      <c r="B5880" s="71" t="s">
        <v>298</v>
      </c>
      <c r="C5880" t="s">
        <v>45</v>
      </c>
      <c r="D5880" s="71" t="s">
        <v>4</v>
      </c>
      <c r="E5880" s="70">
        <f>IF('FT Employment'!DZ$54&lt;0,"N/A",'FT Employment'!DZ$54)</f>
        <v>9931</v>
      </c>
      <c r="F5880" s="70" t="s">
        <v>422</v>
      </c>
      <c r="G5880" s="75" t="s">
        <v>422</v>
      </c>
    </row>
    <row r="5881" spans="1:7">
      <c r="A5881" s="71">
        <v>1987</v>
      </c>
      <c r="B5881" s="71" t="s">
        <v>298</v>
      </c>
      <c r="C5881" t="s">
        <v>46</v>
      </c>
      <c r="D5881" s="71" t="s">
        <v>4</v>
      </c>
      <c r="E5881" s="70">
        <f>IF('FT Employment'!DZ$53&lt;0,"N/A",'FT Employment'!DZ$53)</f>
        <v>186492</v>
      </c>
      <c r="F5881" s="70" t="s">
        <v>425</v>
      </c>
      <c r="G5881" s="75" t="s">
        <v>426</v>
      </c>
    </row>
    <row r="5882" spans="1:7">
      <c r="A5882" s="71">
        <v>1988</v>
      </c>
      <c r="B5882" s="71" t="s">
        <v>298</v>
      </c>
      <c r="C5882" t="s">
        <v>5</v>
      </c>
      <c r="D5882" s="71" t="s">
        <v>4</v>
      </c>
      <c r="E5882" s="70">
        <f>IF('FT Employment'!DU$11&lt;0,"N/A",'FT Employment'!DU$11)</f>
        <v>3165261</v>
      </c>
      <c r="F5882" s="70"/>
    </row>
    <row r="5883" spans="1:7">
      <c r="A5883" s="71">
        <v>1988</v>
      </c>
      <c r="B5883" s="71" t="s">
        <v>298</v>
      </c>
      <c r="C5883" t="s">
        <v>6</v>
      </c>
      <c r="D5883" s="71" t="s">
        <v>4</v>
      </c>
      <c r="E5883" s="70">
        <f>IF('FT Employment'!DU$33&lt;0,"N/A",'FT Employment'!DU$33)</f>
        <v>130712</v>
      </c>
      <c r="F5883" s="70" t="s">
        <v>425</v>
      </c>
      <c r="G5883" s="75" t="s">
        <v>426</v>
      </c>
    </row>
    <row r="5884" spans="1:7">
      <c r="A5884" s="71">
        <v>1988</v>
      </c>
      <c r="B5884" s="71" t="s">
        <v>298</v>
      </c>
      <c r="C5884" t="s">
        <v>7</v>
      </c>
      <c r="D5884" s="71" t="s">
        <v>4</v>
      </c>
      <c r="E5884" s="70">
        <f>IF('FT Employment'!DU$37&lt;0,"N/A",'FT Employment'!DU$37)</f>
        <v>39827</v>
      </c>
      <c r="F5884" s="70" t="s">
        <v>425</v>
      </c>
      <c r="G5884" s="75" t="s">
        <v>426</v>
      </c>
    </row>
    <row r="5885" spans="1:7">
      <c r="A5885" s="71">
        <v>1988</v>
      </c>
      <c r="B5885" s="71" t="s">
        <v>298</v>
      </c>
      <c r="C5885" t="s">
        <v>8</v>
      </c>
      <c r="D5885" s="71" t="s">
        <v>4</v>
      </c>
      <c r="E5885" s="70">
        <f>IF('FT Employment'!DU$36&lt;0,"N/A",'FT Employment'!DU$36)</f>
        <v>97375</v>
      </c>
      <c r="F5885" s="70" t="s">
        <v>427</v>
      </c>
      <c r="G5885" s="75" t="s">
        <v>428</v>
      </c>
    </row>
    <row r="5886" spans="1:7">
      <c r="A5886" s="71">
        <v>1988</v>
      </c>
      <c r="B5886" s="71" t="s">
        <v>298</v>
      </c>
      <c r="C5886" t="s">
        <v>9</v>
      </c>
      <c r="D5886" s="71" t="s">
        <v>4</v>
      </c>
      <c r="E5886" s="70">
        <f>IF('FT Employment'!DU$13&lt;0,"N/A",'FT Employment'!DU$13)</f>
        <v>0</v>
      </c>
      <c r="F5886" s="70" t="s">
        <v>429</v>
      </c>
      <c r="G5886" s="75" t="s">
        <v>422</v>
      </c>
    </row>
    <row r="5887" spans="1:7">
      <c r="A5887" s="71">
        <v>1988</v>
      </c>
      <c r="B5887" s="71" t="s">
        <v>298</v>
      </c>
      <c r="C5887" t="s">
        <v>10</v>
      </c>
      <c r="D5887" s="71" t="s">
        <v>4</v>
      </c>
      <c r="E5887" s="70">
        <f>IF('FT Employment'!DU$46&lt;0,"N/A",'FT Employment'!DU$46)</f>
        <v>83778</v>
      </c>
      <c r="F5887" s="70" t="s">
        <v>427</v>
      </c>
      <c r="G5887" s="75" t="s">
        <v>428</v>
      </c>
    </row>
    <row r="5888" spans="1:7">
      <c r="A5888" s="71">
        <v>1988</v>
      </c>
      <c r="B5888" s="71" t="s">
        <v>298</v>
      </c>
      <c r="C5888" t="s">
        <v>11</v>
      </c>
      <c r="D5888" s="71" t="s">
        <v>4</v>
      </c>
      <c r="E5888" s="70">
        <f>IF('FT Employment'!DU$47&lt;0,"N/A",'FT Employment'!DU$47)</f>
        <v>54712</v>
      </c>
      <c r="F5888" s="70" t="s">
        <v>427</v>
      </c>
      <c r="G5888" s="75" t="s">
        <v>428</v>
      </c>
    </row>
    <row r="5889" spans="1:7">
      <c r="A5889" s="71">
        <v>1988</v>
      </c>
      <c r="B5889" s="71" t="s">
        <v>298</v>
      </c>
      <c r="C5889" t="s">
        <v>13</v>
      </c>
      <c r="D5889" s="71" t="s">
        <v>4</v>
      </c>
      <c r="E5889" s="70">
        <f>IF(E5888="N/A","N/A",E5887-E5888)</f>
        <v>29066</v>
      </c>
      <c r="F5889" s="70" t="s">
        <v>427</v>
      </c>
      <c r="G5889" s="75" t="s">
        <v>428</v>
      </c>
    </row>
    <row r="5890" spans="1:7">
      <c r="A5890" s="71">
        <v>1988</v>
      </c>
      <c r="B5890" s="71" t="s">
        <v>298</v>
      </c>
      <c r="C5890" t="s">
        <v>14</v>
      </c>
      <c r="D5890" s="71" t="s">
        <v>4</v>
      </c>
      <c r="E5890" s="70">
        <f>IF('FT Employment'!DU$34&lt;0,"N/A",'FT Employment'!DU$34)</f>
        <v>0</v>
      </c>
      <c r="F5890" s="70" t="s">
        <v>427</v>
      </c>
      <c r="G5890" s="75" t="s">
        <v>444</v>
      </c>
    </row>
    <row r="5891" spans="1:7">
      <c r="A5891" s="71">
        <v>1988</v>
      </c>
      <c r="B5891" s="71" t="s">
        <v>298</v>
      </c>
      <c r="C5891" t="s">
        <v>15</v>
      </c>
      <c r="D5891" s="71" t="s">
        <v>4</v>
      </c>
      <c r="E5891" s="70">
        <f>IF('FT Employment'!DU$35&lt;0,"N/A",'FT Employment'!DU$35)</f>
        <v>0</v>
      </c>
      <c r="F5891" s="70" t="s">
        <v>427</v>
      </c>
      <c r="G5891" s="75" t="s">
        <v>444</v>
      </c>
    </row>
    <row r="5892" spans="1:7">
      <c r="A5892" s="71">
        <v>1988</v>
      </c>
      <c r="B5892" s="71" t="s">
        <v>298</v>
      </c>
      <c r="C5892" t="s">
        <v>16</v>
      </c>
      <c r="D5892" s="71" t="s">
        <v>4</v>
      </c>
      <c r="E5892" s="70">
        <f>IF(E5891="N/A","N/A",E5890-E5891)</f>
        <v>0</v>
      </c>
      <c r="F5892" s="70" t="s">
        <v>427</v>
      </c>
      <c r="G5892" s="75" t="s">
        <v>444</v>
      </c>
    </row>
    <row r="5893" spans="1:7">
      <c r="A5893" s="71">
        <v>1988</v>
      </c>
      <c r="B5893" s="71" t="s">
        <v>298</v>
      </c>
      <c r="C5893" t="s">
        <v>17</v>
      </c>
      <c r="D5893" s="71" t="s">
        <v>4</v>
      </c>
      <c r="E5893" s="70">
        <f>IF('FT Employment'!DU$16&lt;0,"N/A",'FT Employment'!DU$16)</f>
        <v>278301</v>
      </c>
      <c r="F5893" s="70" t="s">
        <v>427</v>
      </c>
      <c r="G5893" s="75" t="s">
        <v>428</v>
      </c>
    </row>
    <row r="5894" spans="1:7">
      <c r="A5894" s="71">
        <v>1988</v>
      </c>
      <c r="B5894" s="71" t="s">
        <v>298</v>
      </c>
      <c r="C5894" t="s">
        <v>18</v>
      </c>
      <c r="D5894" s="71" t="s">
        <v>4</v>
      </c>
      <c r="E5894" s="70">
        <f>IF('FT Employment'!DU$41&lt;0,"N/A",'FT Employment'!DU$41)</f>
        <v>244582</v>
      </c>
      <c r="F5894" s="70" t="s">
        <v>432</v>
      </c>
      <c r="G5894" s="75" t="s">
        <v>430</v>
      </c>
    </row>
    <row r="5895" spans="1:7">
      <c r="A5895" s="71">
        <v>1988</v>
      </c>
      <c r="B5895" s="71" t="s">
        <v>298</v>
      </c>
      <c r="C5895" t="s">
        <v>19</v>
      </c>
      <c r="D5895" s="71" t="s">
        <v>4</v>
      </c>
      <c r="E5895" s="70">
        <f>IF('FT Employment'!DU$15&lt;0,"N/A",'FT Employment'!DU$15)</f>
        <v>2522</v>
      </c>
      <c r="F5895" s="70" t="s">
        <v>442</v>
      </c>
      <c r="G5895" s="75" t="s">
        <v>62</v>
      </c>
    </row>
    <row r="5896" spans="1:7">
      <c r="A5896" s="71">
        <v>1988</v>
      </c>
      <c r="B5896" s="71" t="s">
        <v>298</v>
      </c>
      <c r="C5896" t="s">
        <v>20</v>
      </c>
      <c r="D5896" s="71" t="s">
        <v>4</v>
      </c>
      <c r="E5896" s="70">
        <f>IF('FT Employment'!DU$52&lt;0,"N/A",'FT Employment'!DU$52)</f>
        <v>4967</v>
      </c>
      <c r="F5896" s="70" t="s">
        <v>442</v>
      </c>
      <c r="G5896" s="75" t="s">
        <v>445</v>
      </c>
    </row>
    <row r="5897" spans="1:7">
      <c r="A5897" s="71">
        <v>1988</v>
      </c>
      <c r="B5897" s="71" t="s">
        <v>298</v>
      </c>
      <c r="C5897" t="s">
        <v>21</v>
      </c>
      <c r="D5897" s="71" t="s">
        <v>4</v>
      </c>
      <c r="E5897" s="70">
        <f>IF('FT Employment'!DU$48&lt;0,"N/A",'FT Employment'!DU$48)</f>
        <v>192518</v>
      </c>
      <c r="F5897" s="70" t="s">
        <v>434</v>
      </c>
      <c r="G5897" s="75" t="s">
        <v>422</v>
      </c>
    </row>
    <row r="5898" spans="1:7">
      <c r="A5898" s="71">
        <v>1988</v>
      </c>
      <c r="B5898" s="71" t="s">
        <v>298</v>
      </c>
      <c r="C5898" t="s">
        <v>421</v>
      </c>
      <c r="D5898" s="71" t="s">
        <v>4</v>
      </c>
      <c r="E5898" s="70">
        <f>IF('FT Employment'!DU$38&lt;0,"N/A",'FT Employment'!DU$38)</f>
        <v>636199</v>
      </c>
      <c r="F5898" s="70" t="s">
        <v>427</v>
      </c>
      <c r="G5898" s="75" t="s">
        <v>433</v>
      </c>
    </row>
    <row r="5899" spans="1:7">
      <c r="A5899" s="71">
        <v>1988</v>
      </c>
      <c r="B5899" s="71" t="s">
        <v>298</v>
      </c>
      <c r="C5899" t="s">
        <v>22</v>
      </c>
      <c r="D5899" s="71" t="s">
        <v>4</v>
      </c>
      <c r="E5899" s="70">
        <f>IF('FT Employment'!DU$39&lt;0,"N/A",'FT Employment'!DU$39)</f>
        <v>132324</v>
      </c>
      <c r="F5899" s="70" t="s">
        <v>427</v>
      </c>
      <c r="G5899" s="75" t="s">
        <v>433</v>
      </c>
    </row>
    <row r="5900" spans="1:7">
      <c r="A5900" s="71">
        <v>1988</v>
      </c>
      <c r="B5900" s="71" t="s">
        <v>298</v>
      </c>
      <c r="C5900" t="s">
        <v>23</v>
      </c>
      <c r="D5900" s="71" t="s">
        <v>4</v>
      </c>
      <c r="E5900" s="70">
        <f>IF('FT Employment'!DU$40&lt;0,"N/A",'FT Employment'!DU$40)</f>
        <v>503875</v>
      </c>
      <c r="F5900" s="70" t="s">
        <v>442</v>
      </c>
      <c r="G5900" s="75" t="s">
        <v>23</v>
      </c>
    </row>
    <row r="5901" spans="1:7">
      <c r="A5901" s="71">
        <v>1988</v>
      </c>
      <c r="B5901" s="71" t="s">
        <v>298</v>
      </c>
      <c r="C5901" t="s">
        <v>24</v>
      </c>
      <c r="D5901" s="71" t="s">
        <v>4</v>
      </c>
      <c r="E5901" s="70">
        <f>IF('FT Employment'!DU$32&lt;0,"N/A",'FT Employment'!DU$32)</f>
        <v>97070</v>
      </c>
      <c r="F5901" s="70" t="s">
        <v>446</v>
      </c>
      <c r="G5901" s="75" t="s">
        <v>422</v>
      </c>
    </row>
    <row r="5902" spans="1:7">
      <c r="A5902" s="71">
        <v>1988</v>
      </c>
      <c r="B5902" s="71" t="s">
        <v>298</v>
      </c>
      <c r="C5902" t="s">
        <v>25</v>
      </c>
      <c r="D5902" s="71" t="s">
        <v>4</v>
      </c>
      <c r="E5902" s="70">
        <f>IF('FT Employment'!DU$42&lt;0,"N/A",'FT Employment'!DU$42)</f>
        <v>0</v>
      </c>
      <c r="F5902" s="70" t="s">
        <v>434</v>
      </c>
      <c r="G5902" s="75" t="s">
        <v>437</v>
      </c>
    </row>
    <row r="5903" spans="1:7">
      <c r="A5903" s="71">
        <v>1988</v>
      </c>
      <c r="B5903" s="71" t="s">
        <v>298</v>
      </c>
      <c r="C5903" t="s">
        <v>26</v>
      </c>
      <c r="D5903" s="71" t="s">
        <v>4</v>
      </c>
      <c r="E5903" s="70">
        <f>IF('FT Employment'!DU$45&lt;0,"N/A",'FT Employment'!DU$45)</f>
        <v>26640</v>
      </c>
      <c r="F5903" s="70" t="s">
        <v>427</v>
      </c>
      <c r="G5903" s="75" t="s">
        <v>69</v>
      </c>
    </row>
    <row r="5904" spans="1:7">
      <c r="A5904" s="71">
        <v>1988</v>
      </c>
      <c r="B5904" s="71" t="s">
        <v>298</v>
      </c>
      <c r="C5904" t="s">
        <v>27</v>
      </c>
      <c r="D5904" s="71" t="s">
        <v>4</v>
      </c>
      <c r="E5904" s="70">
        <f>IF('FT Employment'!DU$44&lt;0,"N/A",'FT Employment'!DU$44)</f>
        <v>125613</v>
      </c>
      <c r="F5904" s="70" t="s">
        <v>427</v>
      </c>
      <c r="G5904" s="75" t="s">
        <v>69</v>
      </c>
    </row>
    <row r="5905" spans="1:7">
      <c r="A5905" s="71">
        <v>1988</v>
      </c>
      <c r="B5905" s="71" t="s">
        <v>298</v>
      </c>
      <c r="C5905" t="s">
        <v>28</v>
      </c>
      <c r="D5905" s="71" t="s">
        <v>4</v>
      </c>
      <c r="E5905" s="70">
        <f>IF('FT Employment'!DU$51&lt;0,"N/A",'FT Employment'!DU$51)</f>
        <v>72</v>
      </c>
      <c r="F5905" s="70" t="s">
        <v>442</v>
      </c>
      <c r="G5905" s="73" t="s">
        <v>447</v>
      </c>
    </row>
    <row r="5906" spans="1:7">
      <c r="A5906" s="71">
        <v>1988</v>
      </c>
      <c r="B5906" s="71" t="s">
        <v>298</v>
      </c>
      <c r="C5906" t="s">
        <v>29</v>
      </c>
      <c r="D5906" s="71" t="s">
        <v>4</v>
      </c>
      <c r="E5906" s="70">
        <f>IF('FT Employment'!DU$50&lt;0,"N/A",'FT Employment'!DU$50)</f>
        <v>922</v>
      </c>
      <c r="F5906" s="70" t="s">
        <v>442</v>
      </c>
      <c r="G5906" s="73" t="s">
        <v>447</v>
      </c>
    </row>
    <row r="5907" spans="1:7">
      <c r="A5907" s="71">
        <v>1988</v>
      </c>
      <c r="B5907" s="71" t="s">
        <v>298</v>
      </c>
      <c r="C5907" t="s">
        <v>30</v>
      </c>
      <c r="D5907" s="71" t="s">
        <v>4</v>
      </c>
      <c r="E5907" s="70">
        <f>IF('FT Employment'!DU$56&lt;0,"N/A",'FT Employment'!DU$56)</f>
        <v>1017</v>
      </c>
      <c r="F5907" s="70" t="s">
        <v>442</v>
      </c>
      <c r="G5907" s="76" t="s">
        <v>448</v>
      </c>
    </row>
    <row r="5908" spans="1:7">
      <c r="A5908" s="71">
        <v>1988</v>
      </c>
      <c r="B5908" s="71" t="s">
        <v>298</v>
      </c>
      <c r="C5908" t="s">
        <v>31</v>
      </c>
      <c r="D5908" s="71" t="s">
        <v>4</v>
      </c>
      <c r="E5908" s="70">
        <f>IF('FT Employment'!DU$57&lt;0,"N/A",'FT Employment'!DU$57)</f>
        <v>5270</v>
      </c>
      <c r="F5908" s="70" t="s">
        <v>442</v>
      </c>
      <c r="G5908" s="76" t="s">
        <v>449</v>
      </c>
    </row>
    <row r="5909" spans="1:7">
      <c r="A5909" s="71">
        <v>1988</v>
      </c>
      <c r="B5909" s="71" t="s">
        <v>298</v>
      </c>
      <c r="C5909" t="s">
        <v>32</v>
      </c>
      <c r="D5909" s="71" t="s">
        <v>4</v>
      </c>
      <c r="E5909" s="70">
        <f>IF('FT Employment'!DU$58&lt;0,"N/A",'FT Employment'!DU$58)</f>
        <v>0</v>
      </c>
      <c r="F5909" s="70" t="s">
        <v>442</v>
      </c>
      <c r="G5909" s="76" t="s">
        <v>449</v>
      </c>
    </row>
    <row r="5910" spans="1:7">
      <c r="A5910" s="71">
        <v>1988</v>
      </c>
      <c r="B5910" s="71" t="s">
        <v>298</v>
      </c>
      <c r="C5910" t="s">
        <v>33</v>
      </c>
      <c r="D5910" s="71" t="s">
        <v>4</v>
      </c>
      <c r="E5910" s="70">
        <f>IF('FT Employment'!DU$59&lt;0,"N/A",'FT Employment'!DU$59)</f>
        <v>21032</v>
      </c>
      <c r="F5910" s="70" t="s">
        <v>442</v>
      </c>
      <c r="G5910" s="76" t="s">
        <v>33</v>
      </c>
    </row>
    <row r="5911" spans="1:7">
      <c r="A5911" s="71">
        <v>1988</v>
      </c>
      <c r="B5911" s="71" t="s">
        <v>298</v>
      </c>
      <c r="C5911" t="s">
        <v>34</v>
      </c>
      <c r="D5911" s="71" t="s">
        <v>4</v>
      </c>
      <c r="E5911" s="70">
        <f>IF('FT Employment'!DU$17&lt;0,"N/A",'FT Employment'!DU$17)</f>
        <v>972446</v>
      </c>
      <c r="F5911" s="70" t="s">
        <v>422</v>
      </c>
      <c r="G5911" s="76" t="s">
        <v>422</v>
      </c>
    </row>
    <row r="5912" spans="1:7">
      <c r="A5912" s="71">
        <v>1988</v>
      </c>
      <c r="B5912" s="71" t="s">
        <v>298</v>
      </c>
      <c r="C5912" t="s">
        <v>35</v>
      </c>
      <c r="D5912" s="71" t="s">
        <v>4</v>
      </c>
      <c r="E5912" s="70">
        <f>IF('FT Employment'!DU$18&lt;0,"N/A",'FT Employment'!DU$18)</f>
        <v>19513</v>
      </c>
      <c r="F5912" s="70" t="s">
        <v>432</v>
      </c>
      <c r="G5912" s="75" t="s">
        <v>439</v>
      </c>
    </row>
    <row r="5913" spans="1:7">
      <c r="A5913" s="71">
        <v>1988</v>
      </c>
      <c r="B5913" s="71" t="s">
        <v>298</v>
      </c>
      <c r="C5913" t="s">
        <v>36</v>
      </c>
      <c r="D5913" s="71" t="s">
        <v>4</v>
      </c>
      <c r="E5913" s="70">
        <f>IF('FT Employment'!DU$19&lt;0,"N/A",'FT Employment'!DU$19)</f>
        <v>14446</v>
      </c>
      <c r="F5913" s="70" t="s">
        <v>432</v>
      </c>
      <c r="G5913" s="75" t="s">
        <v>439</v>
      </c>
    </row>
    <row r="5914" spans="1:7">
      <c r="A5914" s="71">
        <v>1988</v>
      </c>
      <c r="B5914" s="71" t="s">
        <v>298</v>
      </c>
      <c r="C5914" t="s">
        <v>37</v>
      </c>
      <c r="D5914" s="71" t="s">
        <v>4</v>
      </c>
      <c r="E5914" s="70">
        <f>IF('FT Employment'!DU$20&lt;0,"N/A",'FT Employment'!DU$20)</f>
        <v>5067</v>
      </c>
      <c r="F5914" s="70" t="s">
        <v>432</v>
      </c>
      <c r="G5914" s="75" t="s">
        <v>439</v>
      </c>
    </row>
    <row r="5915" spans="1:7">
      <c r="A5915" s="71">
        <v>1988</v>
      </c>
      <c r="B5915" s="71" t="s">
        <v>298</v>
      </c>
      <c r="C5915" t="s">
        <v>38</v>
      </c>
      <c r="D5915" s="71" t="s">
        <v>4</v>
      </c>
      <c r="E5915" s="70">
        <f>IF('FT Employment'!DU$28&lt;0,"N/A",'FT Employment'!DU$28)</f>
        <v>862391</v>
      </c>
      <c r="F5915" s="70" t="s">
        <v>432</v>
      </c>
      <c r="G5915" s="75" t="s">
        <v>440</v>
      </c>
    </row>
    <row r="5916" spans="1:7">
      <c r="A5916" s="71">
        <v>1988</v>
      </c>
      <c r="B5916" s="71" t="s">
        <v>298</v>
      </c>
      <c r="C5916" t="s">
        <v>39</v>
      </c>
      <c r="D5916" s="71" t="s">
        <v>4</v>
      </c>
      <c r="E5916" s="70">
        <f>IF('FT Employment'!DU$29&lt;0,"N/A",'FT Employment'!DU$29)</f>
        <v>301871</v>
      </c>
      <c r="F5916" s="70" t="s">
        <v>432</v>
      </c>
      <c r="G5916" s="75" t="s">
        <v>440</v>
      </c>
    </row>
    <row r="5917" spans="1:7">
      <c r="A5917" s="71">
        <v>1988</v>
      </c>
      <c r="B5917" s="71" t="s">
        <v>298</v>
      </c>
      <c r="C5917" t="s">
        <v>40</v>
      </c>
      <c r="D5917" s="71" t="s">
        <v>4</v>
      </c>
      <c r="E5917" s="70">
        <f>IF('FT Employment'!DU$30&lt;0,"N/A",'FT Employment'!DU$30)</f>
        <v>560520</v>
      </c>
      <c r="F5917" s="70" t="s">
        <v>432</v>
      </c>
      <c r="G5917" s="75" t="s">
        <v>440</v>
      </c>
    </row>
    <row r="5918" spans="1:7">
      <c r="A5918" s="71">
        <v>1988</v>
      </c>
      <c r="B5918" s="71" t="s">
        <v>298</v>
      </c>
      <c r="C5918" t="s">
        <v>208</v>
      </c>
      <c r="D5918" s="71" t="s">
        <v>4</v>
      </c>
      <c r="E5918" s="70">
        <f>IF('FT Employment'!DU$31&lt;0,"N/A",'FT Employment'!DU$31)</f>
        <v>90542</v>
      </c>
      <c r="F5918" s="70" t="s">
        <v>432</v>
      </c>
      <c r="G5918" s="75" t="s">
        <v>441</v>
      </c>
    </row>
    <row r="5919" spans="1:7">
      <c r="A5919" s="71">
        <v>1988</v>
      </c>
      <c r="B5919" s="71" t="s">
        <v>298</v>
      </c>
      <c r="C5919" t="s">
        <v>42</v>
      </c>
      <c r="D5919" s="71" t="s">
        <v>4</v>
      </c>
      <c r="E5919" s="70">
        <f>IF('FT Employment'!DU$43&lt;0,"N/A",'FT Employment'!DU$43)</f>
        <v>537</v>
      </c>
      <c r="F5919" s="70" t="s">
        <v>432</v>
      </c>
      <c r="G5919" s="75" t="s">
        <v>237</v>
      </c>
    </row>
    <row r="5920" spans="1:7">
      <c r="A5920" s="71">
        <v>1988</v>
      </c>
      <c r="B5920" s="71" t="s">
        <v>298</v>
      </c>
      <c r="C5920" t="s">
        <v>43</v>
      </c>
      <c r="D5920" s="71" t="s">
        <v>4</v>
      </c>
      <c r="E5920" s="70">
        <f>IF('FT Employment'!DU$12&lt;0,"N/A",'FT Employment'!DU$12)</f>
        <v>0</v>
      </c>
      <c r="F5920" s="70" t="s">
        <v>432</v>
      </c>
      <c r="G5920" s="75" t="s">
        <v>438</v>
      </c>
    </row>
    <row r="5921" spans="1:7">
      <c r="A5921" s="71">
        <v>1988</v>
      </c>
      <c r="B5921" s="71" t="s">
        <v>298</v>
      </c>
      <c r="C5921" t="s">
        <v>44</v>
      </c>
      <c r="D5921" s="71" t="s">
        <v>4</v>
      </c>
      <c r="E5921" s="70">
        <f>IF('FT Employment'!DU$14&lt;0,"N/A",'FT Employment'!DU$14)</f>
        <v>0</v>
      </c>
      <c r="F5921" s="70" t="s">
        <v>442</v>
      </c>
      <c r="G5921" s="75" t="s">
        <v>71</v>
      </c>
    </row>
    <row r="5922" spans="1:7">
      <c r="A5922" s="71">
        <v>1988</v>
      </c>
      <c r="B5922" s="71" t="s">
        <v>298</v>
      </c>
      <c r="C5922" t="s">
        <v>45</v>
      </c>
      <c r="D5922" s="71" t="s">
        <v>4</v>
      </c>
      <c r="E5922" s="70">
        <f>IF('FT Employment'!DU$54&lt;0,"N/A",'FT Employment'!DU$54)</f>
        <v>9614</v>
      </c>
      <c r="F5922" s="70" t="s">
        <v>422</v>
      </c>
      <c r="G5922" s="75" t="s">
        <v>422</v>
      </c>
    </row>
    <row r="5923" spans="1:7">
      <c r="A5923" s="71">
        <v>1988</v>
      </c>
      <c r="B5923" s="71" t="s">
        <v>298</v>
      </c>
      <c r="C5923" t="s">
        <v>46</v>
      </c>
      <c r="D5923" s="71" t="s">
        <v>4</v>
      </c>
      <c r="E5923" s="70">
        <f>IF('FT Employment'!DU$53&lt;0,"N/A",'FT Employment'!DU$53)</f>
        <v>194247</v>
      </c>
      <c r="F5923" s="70" t="s">
        <v>425</v>
      </c>
      <c r="G5923" s="75" t="s">
        <v>426</v>
      </c>
    </row>
    <row r="5924" spans="1:7">
      <c r="A5924" s="71">
        <v>1989</v>
      </c>
      <c r="B5924" s="71" t="s">
        <v>298</v>
      </c>
      <c r="C5924" t="s">
        <v>5</v>
      </c>
      <c r="D5924" s="71" t="s">
        <v>4</v>
      </c>
      <c r="E5924" s="70">
        <f>IF('FT Employment'!DP$11&lt;0,"N/A",'FT Employment'!DP$11)</f>
        <v>3241356</v>
      </c>
      <c r="F5924" s="70"/>
    </row>
    <row r="5925" spans="1:7">
      <c r="A5925" s="71">
        <v>1989</v>
      </c>
      <c r="B5925" s="71" t="s">
        <v>298</v>
      </c>
      <c r="C5925" t="s">
        <v>6</v>
      </c>
      <c r="D5925" s="71" t="s">
        <v>4</v>
      </c>
      <c r="E5925" s="70">
        <f>IF('FT Employment'!DP$33&lt;0,"N/A",'FT Employment'!DP$33)</f>
        <v>133981</v>
      </c>
      <c r="F5925" s="70" t="s">
        <v>425</v>
      </c>
      <c r="G5925" s="75" t="s">
        <v>426</v>
      </c>
    </row>
    <row r="5926" spans="1:7">
      <c r="A5926" s="71">
        <v>1989</v>
      </c>
      <c r="B5926" s="71" t="s">
        <v>298</v>
      </c>
      <c r="C5926" t="s">
        <v>7</v>
      </c>
      <c r="D5926" s="71" t="s">
        <v>4</v>
      </c>
      <c r="E5926" s="70">
        <f>IF('FT Employment'!DP$37&lt;0,"N/A",'FT Employment'!DP$37)</f>
        <v>41165</v>
      </c>
      <c r="F5926" s="70" t="s">
        <v>425</v>
      </c>
      <c r="G5926" s="75" t="s">
        <v>426</v>
      </c>
    </row>
    <row r="5927" spans="1:7">
      <c r="A5927" s="71">
        <v>1989</v>
      </c>
      <c r="B5927" s="71" t="s">
        <v>298</v>
      </c>
      <c r="C5927" t="s">
        <v>8</v>
      </c>
      <c r="D5927" s="71" t="s">
        <v>4</v>
      </c>
      <c r="E5927" s="70">
        <f>IF('FT Employment'!DP$36&lt;0,"N/A",'FT Employment'!DP$36)</f>
        <v>102341</v>
      </c>
      <c r="F5927" s="70" t="s">
        <v>427</v>
      </c>
      <c r="G5927" s="75" t="s">
        <v>428</v>
      </c>
    </row>
    <row r="5928" spans="1:7">
      <c r="A5928" s="71">
        <v>1989</v>
      </c>
      <c r="B5928" s="71" t="s">
        <v>298</v>
      </c>
      <c r="C5928" t="s">
        <v>9</v>
      </c>
      <c r="D5928" s="71" t="s">
        <v>4</v>
      </c>
      <c r="E5928" s="70">
        <f>IF('FT Employment'!DP$13&lt;0,"N/A",'FT Employment'!DP$13)</f>
        <v>0</v>
      </c>
      <c r="F5928" s="70" t="s">
        <v>429</v>
      </c>
      <c r="G5928" s="75" t="s">
        <v>422</v>
      </c>
    </row>
    <row r="5929" spans="1:7">
      <c r="A5929" s="71">
        <v>1989</v>
      </c>
      <c r="B5929" s="71" t="s">
        <v>298</v>
      </c>
      <c r="C5929" t="s">
        <v>10</v>
      </c>
      <c r="D5929" s="71" t="s">
        <v>4</v>
      </c>
      <c r="E5929" s="70">
        <f>IF('FT Employment'!DP$46&lt;0,"N/A",'FT Employment'!DP$46)</f>
        <v>88081</v>
      </c>
      <c r="F5929" s="70" t="s">
        <v>427</v>
      </c>
      <c r="G5929" s="75" t="s">
        <v>428</v>
      </c>
    </row>
    <row r="5930" spans="1:7">
      <c r="A5930" s="71">
        <v>1989</v>
      </c>
      <c r="B5930" s="71" t="s">
        <v>298</v>
      </c>
      <c r="C5930" t="s">
        <v>11</v>
      </c>
      <c r="D5930" s="71" t="s">
        <v>4</v>
      </c>
      <c r="E5930" s="70">
        <f>IF('FT Employment'!DP$47&lt;0,"N/A",'FT Employment'!DP$47)</f>
        <v>58520</v>
      </c>
      <c r="F5930" s="70" t="s">
        <v>427</v>
      </c>
      <c r="G5930" s="75" t="s">
        <v>428</v>
      </c>
    </row>
    <row r="5931" spans="1:7">
      <c r="A5931" s="71">
        <v>1989</v>
      </c>
      <c r="B5931" s="71" t="s">
        <v>298</v>
      </c>
      <c r="C5931" t="s">
        <v>13</v>
      </c>
      <c r="D5931" s="71" t="s">
        <v>4</v>
      </c>
      <c r="E5931" s="70">
        <f>IF(E5930="N/A","N/A",E5929-E5930)</f>
        <v>29561</v>
      </c>
      <c r="F5931" s="70" t="s">
        <v>427</v>
      </c>
      <c r="G5931" s="75" t="s">
        <v>428</v>
      </c>
    </row>
    <row r="5932" spans="1:7">
      <c r="A5932" s="71">
        <v>1989</v>
      </c>
      <c r="B5932" s="71" t="s">
        <v>298</v>
      </c>
      <c r="C5932" t="s">
        <v>14</v>
      </c>
      <c r="D5932" s="71" t="s">
        <v>4</v>
      </c>
      <c r="E5932" s="70">
        <f>IF('FT Employment'!DP$34&lt;0,"N/A",'FT Employment'!DP$34)</f>
        <v>0</v>
      </c>
      <c r="F5932" s="70" t="s">
        <v>427</v>
      </c>
      <c r="G5932" s="75" t="s">
        <v>444</v>
      </c>
    </row>
    <row r="5933" spans="1:7">
      <c r="A5933" s="71">
        <v>1989</v>
      </c>
      <c r="B5933" s="71" t="s">
        <v>298</v>
      </c>
      <c r="C5933" t="s">
        <v>15</v>
      </c>
      <c r="D5933" s="71" t="s">
        <v>4</v>
      </c>
      <c r="E5933" s="70">
        <f>IF('FT Employment'!DP$35&lt;0,"N/A",'FT Employment'!DP$35)</f>
        <v>0</v>
      </c>
      <c r="F5933" s="70" t="s">
        <v>427</v>
      </c>
      <c r="G5933" s="75" t="s">
        <v>444</v>
      </c>
    </row>
    <row r="5934" spans="1:7">
      <c r="A5934" s="71">
        <v>1989</v>
      </c>
      <c r="B5934" s="71" t="s">
        <v>298</v>
      </c>
      <c r="C5934" t="s">
        <v>16</v>
      </c>
      <c r="D5934" s="71" t="s">
        <v>4</v>
      </c>
      <c r="E5934" s="70">
        <f>IF(E5933="N/A","N/A",E5932-E5933)</f>
        <v>0</v>
      </c>
      <c r="F5934" s="70" t="s">
        <v>427</v>
      </c>
      <c r="G5934" s="75" t="s">
        <v>444</v>
      </c>
    </row>
    <row r="5935" spans="1:7">
      <c r="A5935" s="71">
        <v>1989</v>
      </c>
      <c r="B5935" s="71" t="s">
        <v>298</v>
      </c>
      <c r="C5935" t="s">
        <v>17</v>
      </c>
      <c r="D5935" s="71" t="s">
        <v>4</v>
      </c>
      <c r="E5935" s="70">
        <f>IF('FT Employment'!DP$16&lt;0,"N/A",'FT Employment'!DP$16)</f>
        <v>298491</v>
      </c>
      <c r="F5935" s="70" t="s">
        <v>427</v>
      </c>
      <c r="G5935" s="75" t="s">
        <v>428</v>
      </c>
    </row>
    <row r="5936" spans="1:7">
      <c r="A5936" s="71">
        <v>1989</v>
      </c>
      <c r="B5936" s="71" t="s">
        <v>298</v>
      </c>
      <c r="C5936" t="s">
        <v>18</v>
      </c>
      <c r="D5936" s="71" t="s">
        <v>4</v>
      </c>
      <c r="E5936" s="70">
        <f>IF('FT Employment'!DP$41&lt;0,"N/A",'FT Employment'!DP$41)</f>
        <v>249135</v>
      </c>
      <c r="F5936" s="70" t="s">
        <v>432</v>
      </c>
      <c r="G5936" s="75" t="s">
        <v>430</v>
      </c>
    </row>
    <row r="5937" spans="1:7">
      <c r="A5937" s="71">
        <v>1989</v>
      </c>
      <c r="B5937" s="71" t="s">
        <v>298</v>
      </c>
      <c r="C5937" t="s">
        <v>19</v>
      </c>
      <c r="D5937" s="71" t="s">
        <v>4</v>
      </c>
      <c r="E5937" s="70">
        <f>IF('FT Employment'!DP$15&lt;0,"N/A",'FT Employment'!DP$15)</f>
        <v>2425</v>
      </c>
      <c r="F5937" s="70" t="s">
        <v>442</v>
      </c>
      <c r="G5937" s="75" t="s">
        <v>62</v>
      </c>
    </row>
    <row r="5938" spans="1:7">
      <c r="A5938" s="71">
        <v>1989</v>
      </c>
      <c r="B5938" s="71" t="s">
        <v>298</v>
      </c>
      <c r="C5938" t="s">
        <v>20</v>
      </c>
      <c r="D5938" s="71" t="s">
        <v>4</v>
      </c>
      <c r="E5938" s="70">
        <f>IF('FT Employment'!DP$52&lt;0,"N/A",'FT Employment'!DP$52)</f>
        <v>4795</v>
      </c>
      <c r="F5938" s="70" t="s">
        <v>442</v>
      </c>
      <c r="G5938" s="75" t="s">
        <v>445</v>
      </c>
    </row>
    <row r="5939" spans="1:7">
      <c r="A5939" s="71">
        <v>1989</v>
      </c>
      <c r="B5939" s="71" t="s">
        <v>298</v>
      </c>
      <c r="C5939" t="s">
        <v>21</v>
      </c>
      <c r="D5939" s="71" t="s">
        <v>4</v>
      </c>
      <c r="E5939" s="70">
        <f>IF('FT Employment'!DP$48&lt;0,"N/A",'FT Employment'!DP$48)</f>
        <v>195290</v>
      </c>
      <c r="F5939" s="70" t="s">
        <v>434</v>
      </c>
      <c r="G5939" s="75" t="s">
        <v>422</v>
      </c>
    </row>
    <row r="5940" spans="1:7">
      <c r="A5940" s="71">
        <v>1989</v>
      </c>
      <c r="B5940" s="71" t="s">
        <v>298</v>
      </c>
      <c r="C5940" t="s">
        <v>421</v>
      </c>
      <c r="D5940" s="71" t="s">
        <v>4</v>
      </c>
      <c r="E5940" s="70">
        <f>IF('FT Employment'!DP$38&lt;0,"N/A",'FT Employment'!DP$38)</f>
        <v>641291</v>
      </c>
      <c r="F5940" s="70" t="s">
        <v>427</v>
      </c>
      <c r="G5940" s="75" t="s">
        <v>433</v>
      </c>
    </row>
    <row r="5941" spans="1:7">
      <c r="A5941" s="71">
        <v>1989</v>
      </c>
      <c r="B5941" s="71" t="s">
        <v>298</v>
      </c>
      <c r="C5941" t="s">
        <v>22</v>
      </c>
      <c r="D5941" s="71" t="s">
        <v>4</v>
      </c>
      <c r="E5941" s="70">
        <f>IF('FT Employment'!DP$39&lt;0,"N/A",'FT Employment'!DP$39)</f>
        <v>141725</v>
      </c>
      <c r="F5941" s="70" t="s">
        <v>427</v>
      </c>
      <c r="G5941" s="75" t="s">
        <v>433</v>
      </c>
    </row>
    <row r="5942" spans="1:7">
      <c r="A5942" s="71">
        <v>1989</v>
      </c>
      <c r="B5942" s="71" t="s">
        <v>298</v>
      </c>
      <c r="C5942" t="s">
        <v>23</v>
      </c>
      <c r="D5942" s="71" t="s">
        <v>4</v>
      </c>
      <c r="E5942" s="70">
        <f>IF('FT Employment'!DP$40&lt;0,"N/A",'FT Employment'!DP$40)</f>
        <v>499566</v>
      </c>
      <c r="F5942" s="70" t="s">
        <v>442</v>
      </c>
      <c r="G5942" s="75" t="s">
        <v>23</v>
      </c>
    </row>
    <row r="5943" spans="1:7">
      <c r="A5943" s="71">
        <v>1989</v>
      </c>
      <c r="B5943" s="71" t="s">
        <v>298</v>
      </c>
      <c r="C5943" t="s">
        <v>24</v>
      </c>
      <c r="D5943" s="71" t="s">
        <v>4</v>
      </c>
      <c r="E5943" s="70">
        <f>IF('FT Employment'!DP$32&lt;0,"N/A",'FT Employment'!DP$32)</f>
        <v>96781</v>
      </c>
      <c r="F5943" s="70" t="s">
        <v>446</v>
      </c>
      <c r="G5943" s="75" t="s">
        <v>422</v>
      </c>
    </row>
    <row r="5944" spans="1:7">
      <c r="A5944" s="71">
        <v>1989</v>
      </c>
      <c r="B5944" s="71" t="s">
        <v>298</v>
      </c>
      <c r="C5944" t="s">
        <v>25</v>
      </c>
      <c r="D5944" s="71" t="s">
        <v>4</v>
      </c>
      <c r="E5944" s="70">
        <f>IF('FT Employment'!DP$42&lt;0,"N/A",'FT Employment'!DP$42)</f>
        <v>0</v>
      </c>
      <c r="F5944" s="70" t="s">
        <v>434</v>
      </c>
      <c r="G5944" s="75" t="s">
        <v>437</v>
      </c>
    </row>
    <row r="5945" spans="1:7">
      <c r="A5945" s="71">
        <v>1989</v>
      </c>
      <c r="B5945" s="71" t="s">
        <v>298</v>
      </c>
      <c r="C5945" t="s">
        <v>26</v>
      </c>
      <c r="D5945" s="71" t="s">
        <v>4</v>
      </c>
      <c r="E5945" s="70">
        <f>IF('FT Employment'!DP$45&lt;0,"N/A",'FT Employment'!DP$45)</f>
        <v>29335</v>
      </c>
      <c r="F5945" s="70" t="s">
        <v>427</v>
      </c>
      <c r="G5945" s="75" t="s">
        <v>69</v>
      </c>
    </row>
    <row r="5946" spans="1:7">
      <c r="A5946" s="71">
        <v>1989</v>
      </c>
      <c r="B5946" s="71" t="s">
        <v>298</v>
      </c>
      <c r="C5946" t="s">
        <v>27</v>
      </c>
      <c r="D5946" s="71" t="s">
        <v>4</v>
      </c>
      <c r="E5946" s="70">
        <f>IF('FT Employment'!DP$44&lt;0,"N/A",'FT Employment'!DP$44)</f>
        <v>125350</v>
      </c>
      <c r="F5946" s="70" t="s">
        <v>427</v>
      </c>
      <c r="G5946" s="75" t="s">
        <v>69</v>
      </c>
    </row>
    <row r="5947" spans="1:7">
      <c r="A5947" s="71">
        <v>1989</v>
      </c>
      <c r="B5947" s="71" t="s">
        <v>298</v>
      </c>
      <c r="C5947" t="s">
        <v>28</v>
      </c>
      <c r="D5947" s="71" t="s">
        <v>4</v>
      </c>
      <c r="E5947" s="70">
        <f>IF('FT Employment'!DP$51&lt;0,"N/A",'FT Employment'!DP$51)</f>
        <v>87</v>
      </c>
      <c r="F5947" s="70" t="s">
        <v>442</v>
      </c>
      <c r="G5947" s="73" t="s">
        <v>447</v>
      </c>
    </row>
    <row r="5948" spans="1:7">
      <c r="A5948" s="71">
        <v>1989</v>
      </c>
      <c r="B5948" s="71" t="s">
        <v>298</v>
      </c>
      <c r="C5948" t="s">
        <v>29</v>
      </c>
      <c r="D5948" s="71" t="s">
        <v>4</v>
      </c>
      <c r="E5948" s="70">
        <f>IF('FT Employment'!DP$50&lt;0,"N/A",'FT Employment'!DP$50)</f>
        <v>1056</v>
      </c>
      <c r="F5948" s="70" t="s">
        <v>442</v>
      </c>
      <c r="G5948" s="73" t="s">
        <v>447</v>
      </c>
    </row>
    <row r="5949" spans="1:7">
      <c r="A5949" s="71">
        <v>1989</v>
      </c>
      <c r="B5949" s="71" t="s">
        <v>298</v>
      </c>
      <c r="C5949" t="s">
        <v>30</v>
      </c>
      <c r="D5949" s="71" t="s">
        <v>4</v>
      </c>
      <c r="E5949" s="70">
        <f>IF('FT Employment'!DP$56&lt;0,"N/A",'FT Employment'!DP$56)</f>
        <v>865</v>
      </c>
      <c r="F5949" s="70" t="s">
        <v>442</v>
      </c>
      <c r="G5949" s="76" t="s">
        <v>448</v>
      </c>
    </row>
    <row r="5950" spans="1:7">
      <c r="A5950" s="71">
        <v>1989</v>
      </c>
      <c r="B5950" s="71" t="s">
        <v>298</v>
      </c>
      <c r="C5950" t="s">
        <v>31</v>
      </c>
      <c r="D5950" s="71" t="s">
        <v>4</v>
      </c>
      <c r="E5950" s="70">
        <f>IF('FT Employment'!DP$57&lt;0,"N/A",'FT Employment'!DP$57)</f>
        <v>5274</v>
      </c>
      <c r="F5950" s="70" t="s">
        <v>442</v>
      </c>
      <c r="G5950" s="76" t="s">
        <v>449</v>
      </c>
    </row>
    <row r="5951" spans="1:7">
      <c r="A5951" s="71">
        <v>1989</v>
      </c>
      <c r="B5951" s="71" t="s">
        <v>298</v>
      </c>
      <c r="C5951" t="s">
        <v>32</v>
      </c>
      <c r="D5951" s="71" t="s">
        <v>4</v>
      </c>
      <c r="E5951" s="70">
        <f>IF('FT Employment'!DP$58&lt;0,"N/A",'FT Employment'!DP$58)</f>
        <v>0</v>
      </c>
      <c r="F5951" s="70" t="s">
        <v>442</v>
      </c>
      <c r="G5951" s="76" t="s">
        <v>449</v>
      </c>
    </row>
    <row r="5952" spans="1:7">
      <c r="A5952" s="71">
        <v>1989</v>
      </c>
      <c r="B5952" s="71" t="s">
        <v>298</v>
      </c>
      <c r="C5952" t="s">
        <v>33</v>
      </c>
      <c r="D5952" s="71" t="s">
        <v>4</v>
      </c>
      <c r="E5952" s="70">
        <f>IF('FT Employment'!DP$59&lt;0,"N/A",'FT Employment'!DP$59)</f>
        <v>20923</v>
      </c>
      <c r="F5952" s="70" t="s">
        <v>442</v>
      </c>
      <c r="G5952" s="76" t="s">
        <v>33</v>
      </c>
    </row>
    <row r="5953" spans="1:7">
      <c r="A5953" s="71">
        <v>1989</v>
      </c>
      <c r="B5953" s="71" t="s">
        <v>298</v>
      </c>
      <c r="C5953" t="s">
        <v>34</v>
      </c>
      <c r="D5953" s="71" t="s">
        <v>4</v>
      </c>
      <c r="E5953" s="70">
        <f>IF('FT Employment'!DP$17&lt;0,"N/A",'FT Employment'!DP$17)</f>
        <v>997358</v>
      </c>
      <c r="F5953" s="70" t="s">
        <v>422</v>
      </c>
      <c r="G5953" s="76" t="s">
        <v>422</v>
      </c>
    </row>
    <row r="5954" spans="1:7">
      <c r="A5954" s="71">
        <v>1989</v>
      </c>
      <c r="B5954" s="71" t="s">
        <v>298</v>
      </c>
      <c r="C5954" t="s">
        <v>35</v>
      </c>
      <c r="D5954" s="71" t="s">
        <v>4</v>
      </c>
      <c r="E5954" s="70">
        <f>IF('FT Employment'!DP$18&lt;0,"N/A",'FT Employment'!DP$18)</f>
        <v>23723</v>
      </c>
      <c r="F5954" s="70" t="s">
        <v>432</v>
      </c>
      <c r="G5954" s="75" t="s">
        <v>439</v>
      </c>
    </row>
    <row r="5955" spans="1:7">
      <c r="A5955" s="71">
        <v>1989</v>
      </c>
      <c r="B5955" s="71" t="s">
        <v>298</v>
      </c>
      <c r="C5955" t="s">
        <v>36</v>
      </c>
      <c r="D5955" s="71" t="s">
        <v>4</v>
      </c>
      <c r="E5955" s="70">
        <f>IF('FT Employment'!DP$19&lt;0,"N/A",'FT Employment'!DP$19)</f>
        <v>17368</v>
      </c>
      <c r="F5955" s="70" t="s">
        <v>432</v>
      </c>
      <c r="G5955" s="75" t="s">
        <v>439</v>
      </c>
    </row>
    <row r="5956" spans="1:7">
      <c r="A5956" s="71">
        <v>1989</v>
      </c>
      <c r="B5956" s="71" t="s">
        <v>298</v>
      </c>
      <c r="C5956" t="s">
        <v>37</v>
      </c>
      <c r="D5956" s="71" t="s">
        <v>4</v>
      </c>
      <c r="E5956" s="70">
        <f>IF('FT Employment'!DP$20&lt;0,"N/A",'FT Employment'!DP$20)</f>
        <v>6355</v>
      </c>
      <c r="F5956" s="70" t="s">
        <v>432</v>
      </c>
      <c r="G5956" s="75" t="s">
        <v>439</v>
      </c>
    </row>
    <row r="5957" spans="1:7">
      <c r="A5957" s="71">
        <v>1989</v>
      </c>
      <c r="B5957" s="71" t="s">
        <v>298</v>
      </c>
      <c r="C5957" t="s">
        <v>38</v>
      </c>
      <c r="D5957" s="71" t="s">
        <v>4</v>
      </c>
      <c r="E5957" s="70">
        <f>IF('FT Employment'!DP$28&lt;0,"N/A",'FT Employment'!DP$28)</f>
        <v>880989</v>
      </c>
      <c r="F5957" s="70" t="s">
        <v>432</v>
      </c>
      <c r="G5957" s="75" t="s">
        <v>440</v>
      </c>
    </row>
    <row r="5958" spans="1:7">
      <c r="A5958" s="71">
        <v>1989</v>
      </c>
      <c r="B5958" s="71" t="s">
        <v>298</v>
      </c>
      <c r="C5958" t="s">
        <v>39</v>
      </c>
      <c r="D5958" s="71" t="s">
        <v>4</v>
      </c>
      <c r="E5958" s="70">
        <f>IF('FT Employment'!DP$29&lt;0,"N/A",'FT Employment'!DP$29)</f>
        <v>304270</v>
      </c>
      <c r="F5958" s="70" t="s">
        <v>432</v>
      </c>
      <c r="G5958" s="75" t="s">
        <v>440</v>
      </c>
    </row>
    <row r="5959" spans="1:7">
      <c r="A5959" s="71">
        <v>1989</v>
      </c>
      <c r="B5959" s="71" t="s">
        <v>298</v>
      </c>
      <c r="C5959" t="s">
        <v>40</v>
      </c>
      <c r="D5959" s="71" t="s">
        <v>4</v>
      </c>
      <c r="E5959" s="70">
        <f>IF('FT Employment'!DP$30&lt;0,"N/A",'FT Employment'!DP$30)</f>
        <v>576719</v>
      </c>
      <c r="F5959" s="70" t="s">
        <v>432</v>
      </c>
      <c r="G5959" s="75" t="s">
        <v>440</v>
      </c>
    </row>
    <row r="5960" spans="1:7">
      <c r="A5960" s="71">
        <v>1989</v>
      </c>
      <c r="B5960" s="71" t="s">
        <v>298</v>
      </c>
      <c r="C5960" t="s">
        <v>208</v>
      </c>
      <c r="D5960" s="71" t="s">
        <v>4</v>
      </c>
      <c r="E5960" s="70">
        <f>IF('FT Employment'!DP$31&lt;0,"N/A",'FT Employment'!DP$31)</f>
        <v>92646</v>
      </c>
      <c r="F5960" s="70" t="s">
        <v>432</v>
      </c>
      <c r="G5960" s="75" t="s">
        <v>441</v>
      </c>
    </row>
    <row r="5961" spans="1:7">
      <c r="A5961" s="71">
        <v>1989</v>
      </c>
      <c r="B5961" s="71" t="s">
        <v>298</v>
      </c>
      <c r="C5961" t="s">
        <v>42</v>
      </c>
      <c r="D5961" s="71" t="s">
        <v>4</v>
      </c>
      <c r="E5961" s="70">
        <f>IF('FT Employment'!DP$43&lt;0,"N/A",'FT Employment'!DP$43)</f>
        <v>539</v>
      </c>
      <c r="F5961" s="70" t="s">
        <v>432</v>
      </c>
      <c r="G5961" s="75" t="s">
        <v>237</v>
      </c>
    </row>
    <row r="5962" spans="1:7">
      <c r="A5962" s="71">
        <v>1989</v>
      </c>
      <c r="B5962" s="71" t="s">
        <v>298</v>
      </c>
      <c r="C5962" t="s">
        <v>43</v>
      </c>
      <c r="D5962" s="71" t="s">
        <v>4</v>
      </c>
      <c r="E5962" s="70">
        <f>IF('FT Employment'!DP$12&lt;0,"N/A",'FT Employment'!DP$12)</f>
        <v>0</v>
      </c>
      <c r="F5962" s="70" t="s">
        <v>432</v>
      </c>
      <c r="G5962" s="75" t="s">
        <v>438</v>
      </c>
    </row>
    <row r="5963" spans="1:7">
      <c r="A5963" s="71">
        <v>1989</v>
      </c>
      <c r="B5963" s="71" t="s">
        <v>298</v>
      </c>
      <c r="C5963" t="s">
        <v>44</v>
      </c>
      <c r="D5963" s="71" t="s">
        <v>4</v>
      </c>
      <c r="E5963" s="70">
        <f>IF('FT Employment'!DP$14&lt;0,"N/A",'FT Employment'!DP$14)</f>
        <v>0</v>
      </c>
      <c r="F5963" s="70" t="s">
        <v>442</v>
      </c>
      <c r="G5963" s="75" t="s">
        <v>71</v>
      </c>
    </row>
    <row r="5964" spans="1:7">
      <c r="A5964" s="71">
        <v>1989</v>
      </c>
      <c r="B5964" s="71" t="s">
        <v>298</v>
      </c>
      <c r="C5964" t="s">
        <v>45</v>
      </c>
      <c r="D5964" s="71" t="s">
        <v>4</v>
      </c>
      <c r="E5964" s="70">
        <f>IF('FT Employment'!DP$54&lt;0,"N/A",'FT Employment'!DP$54)</f>
        <v>9208</v>
      </c>
      <c r="F5964" s="70" t="s">
        <v>422</v>
      </c>
      <c r="G5964" s="75" t="s">
        <v>422</v>
      </c>
    </row>
    <row r="5965" spans="1:7">
      <c r="A5965" s="71">
        <v>1989</v>
      </c>
      <c r="B5965" s="71" t="s">
        <v>298</v>
      </c>
      <c r="C5965" t="s">
        <v>46</v>
      </c>
      <c r="D5965" s="71" t="s">
        <v>4</v>
      </c>
      <c r="E5965" s="70">
        <f>IF('FT Employment'!DP$53&lt;0,"N/A",'FT Employment'!DP$53)</f>
        <v>197585</v>
      </c>
      <c r="F5965" s="70" t="s">
        <v>425</v>
      </c>
      <c r="G5965" s="75" t="s">
        <v>426</v>
      </c>
    </row>
    <row r="5966" spans="1:7">
      <c r="A5966" s="71">
        <v>1990</v>
      </c>
      <c r="B5966" s="71" t="s">
        <v>298</v>
      </c>
      <c r="C5966" t="s">
        <v>5</v>
      </c>
      <c r="D5966" s="71" t="s">
        <v>4</v>
      </c>
      <c r="E5966" s="70">
        <f>IF('FT Employment'!DK$11&lt;0,"N/A",'FT Employment'!DK$11)</f>
        <v>3332212</v>
      </c>
      <c r="F5966" s="70"/>
    </row>
    <row r="5967" spans="1:7">
      <c r="A5967" s="71">
        <v>1990</v>
      </c>
      <c r="B5967" s="71" t="s">
        <v>298</v>
      </c>
      <c r="C5967" t="s">
        <v>6</v>
      </c>
      <c r="D5967" s="71" t="s">
        <v>4</v>
      </c>
      <c r="E5967" s="70">
        <f>IF('FT Employment'!DK$33&lt;0,"N/A",'FT Employment'!DK$33)</f>
        <v>138490</v>
      </c>
      <c r="F5967" s="70" t="s">
        <v>425</v>
      </c>
      <c r="G5967" s="75" t="s">
        <v>426</v>
      </c>
    </row>
    <row r="5968" spans="1:7">
      <c r="A5968" s="71">
        <v>1990</v>
      </c>
      <c r="B5968" s="71" t="s">
        <v>298</v>
      </c>
      <c r="C5968" t="s">
        <v>7</v>
      </c>
      <c r="D5968" s="71" t="s">
        <v>4</v>
      </c>
      <c r="E5968" s="70">
        <f>IF('FT Employment'!DK$37&lt;0,"N/A",'FT Employment'!DK$37)</f>
        <v>45251</v>
      </c>
      <c r="F5968" s="70" t="s">
        <v>425</v>
      </c>
      <c r="G5968" s="75" t="s">
        <v>426</v>
      </c>
    </row>
    <row r="5969" spans="1:7">
      <c r="A5969" s="71">
        <v>1990</v>
      </c>
      <c r="B5969" s="71" t="s">
        <v>298</v>
      </c>
      <c r="C5969" t="s">
        <v>8</v>
      </c>
      <c r="D5969" s="71" t="s">
        <v>4</v>
      </c>
      <c r="E5969" s="70">
        <f>IF('FT Employment'!DK$36&lt;0,"N/A",'FT Employment'!DK$36)</f>
        <v>103960</v>
      </c>
      <c r="F5969" s="70" t="s">
        <v>427</v>
      </c>
      <c r="G5969" s="75" t="s">
        <v>428</v>
      </c>
    </row>
    <row r="5970" spans="1:7">
      <c r="A5970" s="71">
        <v>1990</v>
      </c>
      <c r="B5970" s="71" t="s">
        <v>298</v>
      </c>
      <c r="C5970" t="s">
        <v>9</v>
      </c>
      <c r="D5970" s="71" t="s">
        <v>4</v>
      </c>
      <c r="E5970" s="70">
        <f>IF('FT Employment'!DK$13&lt;0,"N/A",'FT Employment'!DK$13)</f>
        <v>0</v>
      </c>
      <c r="F5970" s="70" t="s">
        <v>429</v>
      </c>
      <c r="G5970" s="75" t="s">
        <v>422</v>
      </c>
    </row>
    <row r="5971" spans="1:7">
      <c r="A5971" s="71">
        <v>1990</v>
      </c>
      <c r="B5971" s="71" t="s">
        <v>298</v>
      </c>
      <c r="C5971" t="s">
        <v>10</v>
      </c>
      <c r="D5971" s="71" t="s">
        <v>4</v>
      </c>
      <c r="E5971" s="70">
        <f>IF('FT Employment'!DK$46&lt;0,"N/A",'FT Employment'!DK$46)</f>
        <v>87308</v>
      </c>
      <c r="F5971" s="70" t="s">
        <v>427</v>
      </c>
      <c r="G5971" s="75" t="s">
        <v>428</v>
      </c>
    </row>
    <row r="5972" spans="1:7">
      <c r="A5972" s="71">
        <v>1990</v>
      </c>
      <c r="B5972" s="71" t="s">
        <v>298</v>
      </c>
      <c r="C5972" t="s">
        <v>11</v>
      </c>
      <c r="D5972" s="71" t="s">
        <v>4</v>
      </c>
      <c r="E5972" s="70">
        <f>IF('FT Employment'!DK$47&lt;0,"N/A",'FT Employment'!DK$47)</f>
        <v>56671</v>
      </c>
      <c r="F5972" s="70" t="s">
        <v>427</v>
      </c>
      <c r="G5972" s="75" t="s">
        <v>428</v>
      </c>
    </row>
    <row r="5973" spans="1:7">
      <c r="A5973" s="71">
        <v>1990</v>
      </c>
      <c r="B5973" s="71" t="s">
        <v>298</v>
      </c>
      <c r="C5973" t="s">
        <v>13</v>
      </c>
      <c r="D5973" s="71" t="s">
        <v>4</v>
      </c>
      <c r="E5973" s="70">
        <f>IF(E5972="N/A","N/A",E5971-E5972)</f>
        <v>30637</v>
      </c>
      <c r="F5973" s="70" t="s">
        <v>427</v>
      </c>
      <c r="G5973" s="75" t="s">
        <v>428</v>
      </c>
    </row>
    <row r="5974" spans="1:7">
      <c r="A5974" s="71">
        <v>1990</v>
      </c>
      <c r="B5974" s="71" t="s">
        <v>298</v>
      </c>
      <c r="C5974" t="s">
        <v>14</v>
      </c>
      <c r="D5974" s="71" t="s">
        <v>4</v>
      </c>
      <c r="E5974" s="70">
        <f>IF('FT Employment'!DK$34&lt;0,"N/A",'FT Employment'!DK$34)</f>
        <v>0</v>
      </c>
      <c r="F5974" s="70" t="s">
        <v>427</v>
      </c>
      <c r="G5974" s="75" t="s">
        <v>444</v>
      </c>
    </row>
    <row r="5975" spans="1:7">
      <c r="A5975" s="71">
        <v>1990</v>
      </c>
      <c r="B5975" s="71" t="s">
        <v>298</v>
      </c>
      <c r="C5975" t="s">
        <v>15</v>
      </c>
      <c r="D5975" s="71" t="s">
        <v>4</v>
      </c>
      <c r="E5975" s="70">
        <f>IF('FT Employment'!DK$35&lt;0,"N/A",'FT Employment'!DK$35)</f>
        <v>0</v>
      </c>
      <c r="F5975" s="70" t="s">
        <v>427</v>
      </c>
      <c r="G5975" s="75" t="s">
        <v>444</v>
      </c>
    </row>
    <row r="5976" spans="1:7">
      <c r="A5976" s="71">
        <v>1990</v>
      </c>
      <c r="B5976" s="71" t="s">
        <v>298</v>
      </c>
      <c r="C5976" t="s">
        <v>16</v>
      </c>
      <c r="D5976" s="71" t="s">
        <v>4</v>
      </c>
      <c r="E5976" s="70">
        <f>IF(E5975="N/A","N/A",E5974-E5975)</f>
        <v>0</v>
      </c>
      <c r="F5976" s="70" t="s">
        <v>427</v>
      </c>
      <c r="G5976" s="75" t="s">
        <v>444</v>
      </c>
    </row>
    <row r="5977" spans="1:7">
      <c r="A5977" s="71">
        <v>1990</v>
      </c>
      <c r="B5977" s="71" t="s">
        <v>298</v>
      </c>
      <c r="C5977" t="s">
        <v>17</v>
      </c>
      <c r="D5977" s="71" t="s">
        <v>4</v>
      </c>
      <c r="E5977" s="70">
        <f>IF('FT Employment'!DK$16&lt;0,"N/A",'FT Employment'!DK$16)</f>
        <v>321005</v>
      </c>
      <c r="F5977" s="70" t="s">
        <v>427</v>
      </c>
      <c r="G5977" s="75" t="s">
        <v>428</v>
      </c>
    </row>
    <row r="5978" spans="1:7">
      <c r="A5978" s="71">
        <v>1990</v>
      </c>
      <c r="B5978" s="71" t="s">
        <v>298</v>
      </c>
      <c r="C5978" t="s">
        <v>18</v>
      </c>
      <c r="D5978" s="71" t="s">
        <v>4</v>
      </c>
      <c r="E5978" s="70">
        <f>IF('FT Employment'!DK$41&lt;0,"N/A",'FT Employment'!DK$41)</f>
        <v>250359</v>
      </c>
      <c r="F5978" s="70" t="s">
        <v>432</v>
      </c>
      <c r="G5978" s="75" t="s">
        <v>430</v>
      </c>
    </row>
    <row r="5979" spans="1:7">
      <c r="A5979" s="71">
        <v>1990</v>
      </c>
      <c r="B5979" s="71" t="s">
        <v>298</v>
      </c>
      <c r="C5979" t="s">
        <v>19</v>
      </c>
      <c r="D5979" s="71" t="s">
        <v>4</v>
      </c>
      <c r="E5979" s="70">
        <f>IF('FT Employment'!DK$15&lt;0,"N/A",'FT Employment'!DK$15)</f>
        <v>2508</v>
      </c>
      <c r="F5979" s="70" t="s">
        <v>442</v>
      </c>
      <c r="G5979" s="75" t="s">
        <v>62</v>
      </c>
    </row>
    <row r="5980" spans="1:7">
      <c r="A5980" s="71">
        <v>1990</v>
      </c>
      <c r="B5980" s="71" t="s">
        <v>298</v>
      </c>
      <c r="C5980" t="s">
        <v>20</v>
      </c>
      <c r="D5980" s="71" t="s">
        <v>4</v>
      </c>
      <c r="E5980" s="70">
        <f>IF('FT Employment'!DK$52&lt;0,"N/A",'FT Employment'!DK$52)</f>
        <v>4898</v>
      </c>
      <c r="F5980" s="70" t="s">
        <v>442</v>
      </c>
      <c r="G5980" s="75" t="s">
        <v>445</v>
      </c>
    </row>
    <row r="5981" spans="1:7">
      <c r="A5981" s="71">
        <v>1990</v>
      </c>
      <c r="B5981" s="71" t="s">
        <v>298</v>
      </c>
      <c r="C5981" t="s">
        <v>21</v>
      </c>
      <c r="D5981" s="71" t="s">
        <v>4</v>
      </c>
      <c r="E5981" s="70">
        <f>IF('FT Employment'!DK$48&lt;0,"N/A",'FT Employment'!DK$48)</f>
        <v>205869</v>
      </c>
      <c r="F5981" s="70" t="s">
        <v>434</v>
      </c>
      <c r="G5981" s="75" t="s">
        <v>422</v>
      </c>
    </row>
    <row r="5982" spans="1:7">
      <c r="A5982" s="71">
        <v>1990</v>
      </c>
      <c r="B5982" s="71" t="s">
        <v>298</v>
      </c>
      <c r="C5982" t="s">
        <v>421</v>
      </c>
      <c r="D5982" s="71" t="s">
        <v>4</v>
      </c>
      <c r="E5982" s="70">
        <f>IF('FT Employment'!DK$38&lt;0,"N/A",'FT Employment'!DK$38)</f>
        <v>650731</v>
      </c>
      <c r="F5982" s="70" t="s">
        <v>427</v>
      </c>
      <c r="G5982" s="75" t="s">
        <v>433</v>
      </c>
    </row>
    <row r="5983" spans="1:7">
      <c r="A5983" s="71">
        <v>1990</v>
      </c>
      <c r="B5983" s="71" t="s">
        <v>298</v>
      </c>
      <c r="C5983" t="s">
        <v>22</v>
      </c>
      <c r="D5983" s="71" t="s">
        <v>4</v>
      </c>
      <c r="E5983" s="70">
        <f>IF('FT Employment'!DK$39&lt;0,"N/A",'FT Employment'!DK$39)</f>
        <v>146775</v>
      </c>
      <c r="F5983" s="70" t="s">
        <v>427</v>
      </c>
      <c r="G5983" s="75" t="s">
        <v>433</v>
      </c>
    </row>
    <row r="5984" spans="1:7">
      <c r="A5984" s="71">
        <v>1990</v>
      </c>
      <c r="B5984" s="71" t="s">
        <v>298</v>
      </c>
      <c r="C5984" t="s">
        <v>23</v>
      </c>
      <c r="D5984" s="71" t="s">
        <v>4</v>
      </c>
      <c r="E5984" s="70">
        <f>IF('FT Employment'!DK$40&lt;0,"N/A",'FT Employment'!DK$40)</f>
        <v>503956</v>
      </c>
      <c r="F5984" s="70" t="s">
        <v>442</v>
      </c>
      <c r="G5984" s="75" t="s">
        <v>23</v>
      </c>
    </row>
    <row r="5985" spans="1:7">
      <c r="A5985" s="71">
        <v>1990</v>
      </c>
      <c r="B5985" s="71" t="s">
        <v>298</v>
      </c>
      <c r="C5985" t="s">
        <v>24</v>
      </c>
      <c r="D5985" s="71" t="s">
        <v>4</v>
      </c>
      <c r="E5985" s="70">
        <f>IF('FT Employment'!DK$32&lt;0,"N/A",'FT Employment'!DK$32)</f>
        <v>96411</v>
      </c>
      <c r="F5985" s="70" t="s">
        <v>446</v>
      </c>
      <c r="G5985" s="75" t="s">
        <v>422</v>
      </c>
    </row>
    <row r="5986" spans="1:7">
      <c r="A5986" s="71">
        <v>1990</v>
      </c>
      <c r="B5986" s="71" t="s">
        <v>298</v>
      </c>
      <c r="C5986" t="s">
        <v>25</v>
      </c>
      <c r="D5986" s="71" t="s">
        <v>4</v>
      </c>
      <c r="E5986" s="70">
        <f>IF('FT Employment'!DK$42&lt;0,"N/A",'FT Employment'!DK$42)</f>
        <v>0</v>
      </c>
      <c r="F5986" s="70" t="s">
        <v>434</v>
      </c>
      <c r="G5986" s="75" t="s">
        <v>437</v>
      </c>
    </row>
    <row r="5987" spans="1:7">
      <c r="A5987" s="71">
        <v>1990</v>
      </c>
      <c r="B5987" s="71" t="s">
        <v>298</v>
      </c>
      <c r="C5987" t="s">
        <v>26</v>
      </c>
      <c r="D5987" s="71" t="s">
        <v>4</v>
      </c>
      <c r="E5987" s="70">
        <f>IF('FT Employment'!DK$45&lt;0,"N/A",'FT Employment'!DK$45)</f>
        <v>28642</v>
      </c>
      <c r="F5987" s="70" t="s">
        <v>427</v>
      </c>
      <c r="G5987" s="75" t="s">
        <v>69</v>
      </c>
    </row>
    <row r="5988" spans="1:7">
      <c r="A5988" s="71">
        <v>1990</v>
      </c>
      <c r="B5988" s="71" t="s">
        <v>298</v>
      </c>
      <c r="C5988" t="s">
        <v>27</v>
      </c>
      <c r="D5988" s="71" t="s">
        <v>4</v>
      </c>
      <c r="E5988" s="70">
        <f>IF('FT Employment'!DK$44&lt;0,"N/A",'FT Employment'!DK$44)</f>
        <v>129052</v>
      </c>
      <c r="F5988" s="70" t="s">
        <v>427</v>
      </c>
      <c r="G5988" s="75" t="s">
        <v>69</v>
      </c>
    </row>
    <row r="5989" spans="1:7">
      <c r="A5989" s="71">
        <v>1990</v>
      </c>
      <c r="B5989" s="71" t="s">
        <v>298</v>
      </c>
      <c r="C5989" t="s">
        <v>28</v>
      </c>
      <c r="D5989" s="71" t="s">
        <v>4</v>
      </c>
      <c r="E5989" s="70">
        <f>IF('FT Employment'!DK$51&lt;0,"N/A",'FT Employment'!DK$51)</f>
        <v>317</v>
      </c>
      <c r="F5989" s="70" t="s">
        <v>442</v>
      </c>
      <c r="G5989" s="73" t="s">
        <v>447</v>
      </c>
    </row>
    <row r="5990" spans="1:7">
      <c r="A5990" s="71">
        <v>1990</v>
      </c>
      <c r="B5990" s="71" t="s">
        <v>298</v>
      </c>
      <c r="C5990" t="s">
        <v>29</v>
      </c>
      <c r="D5990" s="71" t="s">
        <v>4</v>
      </c>
      <c r="E5990" s="70">
        <f>IF('FT Employment'!DK$50&lt;0,"N/A",'FT Employment'!DK$50)</f>
        <v>1261</v>
      </c>
      <c r="F5990" s="70" t="s">
        <v>442</v>
      </c>
      <c r="G5990" s="73" t="s">
        <v>447</v>
      </c>
    </row>
    <row r="5991" spans="1:7">
      <c r="A5991" s="71">
        <v>1990</v>
      </c>
      <c r="B5991" s="71" t="s">
        <v>298</v>
      </c>
      <c r="C5991" t="s">
        <v>30</v>
      </c>
      <c r="D5991" s="71" t="s">
        <v>4</v>
      </c>
      <c r="E5991" s="70">
        <f>IF('FT Employment'!DK$56&lt;0,"N/A",'FT Employment'!DK$56)</f>
        <v>932</v>
      </c>
      <c r="F5991" s="70" t="s">
        <v>442</v>
      </c>
      <c r="G5991" s="76" t="s">
        <v>448</v>
      </c>
    </row>
    <row r="5992" spans="1:7">
      <c r="A5992" s="71">
        <v>1990</v>
      </c>
      <c r="B5992" s="71" t="s">
        <v>298</v>
      </c>
      <c r="C5992" t="s">
        <v>31</v>
      </c>
      <c r="D5992" s="71" t="s">
        <v>4</v>
      </c>
      <c r="E5992" s="70">
        <f>IF('FT Employment'!DK$57&lt;0,"N/A",'FT Employment'!DK$57)</f>
        <v>5254</v>
      </c>
      <c r="F5992" s="70" t="s">
        <v>442</v>
      </c>
      <c r="G5992" s="76" t="s">
        <v>449</v>
      </c>
    </row>
    <row r="5993" spans="1:7">
      <c r="A5993" s="71">
        <v>1990</v>
      </c>
      <c r="B5993" s="71" t="s">
        <v>298</v>
      </c>
      <c r="C5993" t="s">
        <v>32</v>
      </c>
      <c r="D5993" s="71" t="s">
        <v>4</v>
      </c>
      <c r="E5993" s="70">
        <f>IF('FT Employment'!DK$58&lt;0,"N/A",'FT Employment'!DK$58)</f>
        <v>0</v>
      </c>
      <c r="F5993" s="70" t="s">
        <v>442</v>
      </c>
      <c r="G5993" s="76" t="s">
        <v>449</v>
      </c>
    </row>
    <row r="5994" spans="1:7">
      <c r="A5994" s="71">
        <v>1990</v>
      </c>
      <c r="B5994" s="71" t="s">
        <v>298</v>
      </c>
      <c r="C5994" t="s">
        <v>33</v>
      </c>
      <c r="D5994" s="71" t="s">
        <v>4</v>
      </c>
      <c r="E5994" s="70">
        <f>IF('FT Employment'!DK$59&lt;0,"N/A",'FT Employment'!DK$59)</f>
        <v>21036</v>
      </c>
      <c r="F5994" s="70" t="s">
        <v>442</v>
      </c>
      <c r="G5994" s="76" t="s">
        <v>33</v>
      </c>
    </row>
    <row r="5995" spans="1:7">
      <c r="A5995" s="71">
        <v>1990</v>
      </c>
      <c r="B5995" s="71" t="s">
        <v>298</v>
      </c>
      <c r="C5995" t="s">
        <v>34</v>
      </c>
      <c r="D5995" s="71" t="s">
        <v>4</v>
      </c>
      <c r="E5995" s="70">
        <f>IF('FT Employment'!DK$17&lt;0,"N/A",'FT Employment'!DK$17)</f>
        <v>1028248</v>
      </c>
      <c r="F5995" s="70" t="s">
        <v>422</v>
      </c>
      <c r="G5995" s="76" t="s">
        <v>422</v>
      </c>
    </row>
    <row r="5996" spans="1:7">
      <c r="A5996" s="71">
        <v>1990</v>
      </c>
      <c r="B5996" s="71" t="s">
        <v>298</v>
      </c>
      <c r="C5996" t="s">
        <v>35</v>
      </c>
      <c r="D5996" s="71" t="s">
        <v>4</v>
      </c>
      <c r="E5996" s="70">
        <f>IF('FT Employment'!DK$18&lt;0,"N/A",'FT Employment'!DK$18)</f>
        <v>24495</v>
      </c>
      <c r="F5996" s="70" t="s">
        <v>432</v>
      </c>
      <c r="G5996" s="75" t="s">
        <v>439</v>
      </c>
    </row>
    <row r="5997" spans="1:7">
      <c r="A5997" s="71">
        <v>1990</v>
      </c>
      <c r="B5997" s="71" t="s">
        <v>298</v>
      </c>
      <c r="C5997" t="s">
        <v>36</v>
      </c>
      <c r="D5997" s="71" t="s">
        <v>4</v>
      </c>
      <c r="E5997" s="70">
        <f>IF('FT Employment'!DK$19&lt;0,"N/A",'FT Employment'!DK$19)</f>
        <v>18057</v>
      </c>
      <c r="F5997" s="70" t="s">
        <v>432</v>
      </c>
      <c r="G5997" s="75" t="s">
        <v>439</v>
      </c>
    </row>
    <row r="5998" spans="1:7">
      <c r="A5998" s="71">
        <v>1990</v>
      </c>
      <c r="B5998" s="71" t="s">
        <v>298</v>
      </c>
      <c r="C5998" t="s">
        <v>37</v>
      </c>
      <c r="D5998" s="71" t="s">
        <v>4</v>
      </c>
      <c r="E5998" s="70">
        <f>IF('FT Employment'!DK$20&lt;0,"N/A",'FT Employment'!DK$20)</f>
        <v>6438</v>
      </c>
      <c r="F5998" s="70" t="s">
        <v>432</v>
      </c>
      <c r="G5998" s="75" t="s">
        <v>439</v>
      </c>
    </row>
    <row r="5999" spans="1:7">
      <c r="A5999" s="71">
        <v>1990</v>
      </c>
      <c r="B5999" s="71" t="s">
        <v>298</v>
      </c>
      <c r="C5999" t="s">
        <v>38</v>
      </c>
      <c r="D5999" s="71" t="s">
        <v>4</v>
      </c>
      <c r="E5999" s="70">
        <f>IF('FT Employment'!DK$28&lt;0,"N/A",'FT Employment'!DK$28)</f>
        <v>907350</v>
      </c>
      <c r="F5999" s="70" t="s">
        <v>432</v>
      </c>
      <c r="G5999" s="75" t="s">
        <v>440</v>
      </c>
    </row>
    <row r="6000" spans="1:7">
      <c r="A6000" s="71">
        <v>1990</v>
      </c>
      <c r="B6000" s="71" t="s">
        <v>298</v>
      </c>
      <c r="C6000" t="s">
        <v>39</v>
      </c>
      <c r="D6000" s="71" t="s">
        <v>4</v>
      </c>
      <c r="E6000" s="70">
        <f>IF('FT Employment'!DK$29&lt;0,"N/A",'FT Employment'!DK$29)</f>
        <v>315824</v>
      </c>
      <c r="F6000" s="70" t="s">
        <v>432</v>
      </c>
      <c r="G6000" s="75" t="s">
        <v>440</v>
      </c>
    </row>
    <row r="6001" spans="1:7">
      <c r="A6001" s="71">
        <v>1990</v>
      </c>
      <c r="B6001" s="71" t="s">
        <v>298</v>
      </c>
      <c r="C6001" t="s">
        <v>40</v>
      </c>
      <c r="D6001" s="71" t="s">
        <v>4</v>
      </c>
      <c r="E6001" s="70">
        <f>IF('FT Employment'!DK$30&lt;0,"N/A",'FT Employment'!DK$30)</f>
        <v>591526</v>
      </c>
      <c r="F6001" s="70" t="s">
        <v>432</v>
      </c>
      <c r="G6001" s="75" t="s">
        <v>440</v>
      </c>
    </row>
    <row r="6002" spans="1:7">
      <c r="A6002" s="71">
        <v>1990</v>
      </c>
      <c r="B6002" s="71" t="s">
        <v>298</v>
      </c>
      <c r="C6002" t="s">
        <v>208</v>
      </c>
      <c r="D6002" s="71" t="s">
        <v>4</v>
      </c>
      <c r="E6002" s="70">
        <f>IF('FT Employment'!DK$31&lt;0,"N/A",'FT Employment'!DK$31)</f>
        <v>96403</v>
      </c>
      <c r="F6002" s="70" t="s">
        <v>432</v>
      </c>
      <c r="G6002" s="75" t="s">
        <v>441</v>
      </c>
    </row>
    <row r="6003" spans="1:7">
      <c r="A6003" s="71">
        <v>1990</v>
      </c>
      <c r="B6003" s="71" t="s">
        <v>298</v>
      </c>
      <c r="C6003" t="s">
        <v>42</v>
      </c>
      <c r="D6003" s="71" t="s">
        <v>4</v>
      </c>
      <c r="E6003" s="70">
        <f>IF('FT Employment'!DK$43&lt;0,"N/A",'FT Employment'!DK$43)</f>
        <v>539</v>
      </c>
      <c r="F6003" s="70" t="s">
        <v>432</v>
      </c>
      <c r="G6003" s="75" t="s">
        <v>237</v>
      </c>
    </row>
    <row r="6004" spans="1:7">
      <c r="A6004" s="71">
        <v>1990</v>
      </c>
      <c r="B6004" s="71" t="s">
        <v>298</v>
      </c>
      <c r="C6004" t="s">
        <v>43</v>
      </c>
      <c r="D6004" s="71" t="s">
        <v>4</v>
      </c>
      <c r="E6004" s="70">
        <f>IF('FT Employment'!DK$12&lt;0,"N/A",'FT Employment'!DK$12)</f>
        <v>0</v>
      </c>
      <c r="F6004" s="70" t="s">
        <v>432</v>
      </c>
      <c r="G6004" s="75" t="s">
        <v>438</v>
      </c>
    </row>
    <row r="6005" spans="1:7">
      <c r="A6005" s="71">
        <v>1990</v>
      </c>
      <c r="B6005" s="71" t="s">
        <v>298</v>
      </c>
      <c r="C6005" t="s">
        <v>44</v>
      </c>
      <c r="D6005" s="71" t="s">
        <v>4</v>
      </c>
      <c r="E6005" s="70">
        <f>IF('FT Employment'!DK$14&lt;0,"N/A",'FT Employment'!DK$14)</f>
        <v>0</v>
      </c>
      <c r="F6005" s="70" t="s">
        <v>442</v>
      </c>
      <c r="G6005" s="75" t="s">
        <v>71</v>
      </c>
    </row>
    <row r="6006" spans="1:7">
      <c r="A6006" s="71">
        <v>1990</v>
      </c>
      <c r="B6006" s="71" t="s">
        <v>298</v>
      </c>
      <c r="C6006" t="s">
        <v>45</v>
      </c>
      <c r="D6006" s="71" t="s">
        <v>4</v>
      </c>
      <c r="E6006" s="70">
        <f>IF('FT Employment'!DK$54&lt;0,"N/A",'FT Employment'!DK$54)</f>
        <v>8832</v>
      </c>
      <c r="F6006" s="70" t="s">
        <v>422</v>
      </c>
      <c r="G6006" s="75" t="s">
        <v>422</v>
      </c>
    </row>
    <row r="6007" spans="1:7">
      <c r="A6007" s="71">
        <v>1990</v>
      </c>
      <c r="B6007" s="71" t="s">
        <v>298</v>
      </c>
      <c r="C6007" t="s">
        <v>46</v>
      </c>
      <c r="D6007" s="71" t="s">
        <v>4</v>
      </c>
      <c r="E6007" s="70">
        <f>IF('FT Employment'!DK$53&lt;0,"N/A",'FT Employment'!DK$53)</f>
        <v>201309</v>
      </c>
      <c r="F6007" s="70" t="s">
        <v>425</v>
      </c>
      <c r="G6007" s="75" t="s">
        <v>426</v>
      </c>
    </row>
    <row r="6008" spans="1:7">
      <c r="A6008" s="71">
        <v>1991</v>
      </c>
      <c r="B6008" s="71" t="s">
        <v>298</v>
      </c>
      <c r="C6008" t="s">
        <v>5</v>
      </c>
      <c r="D6008" s="71" t="s">
        <v>4</v>
      </c>
      <c r="E6008" s="70">
        <f>IF('FT Employment'!DF$11&lt;0,"N/A",'FT Employment'!DF$11)</f>
        <v>3336688</v>
      </c>
      <c r="F6008" s="70"/>
    </row>
    <row r="6009" spans="1:7">
      <c r="A6009" s="71">
        <v>1991</v>
      </c>
      <c r="B6009" s="71" t="s">
        <v>298</v>
      </c>
      <c r="C6009" t="s">
        <v>6</v>
      </c>
      <c r="D6009" s="71" t="s">
        <v>4</v>
      </c>
      <c r="E6009" s="70">
        <f>IF('FT Employment'!DF$33&lt;0,"N/A",'FT Employment'!DF$33)</f>
        <v>141746</v>
      </c>
      <c r="F6009" s="70" t="s">
        <v>425</v>
      </c>
      <c r="G6009" s="75" t="s">
        <v>426</v>
      </c>
    </row>
    <row r="6010" spans="1:7">
      <c r="A6010" s="71">
        <v>1991</v>
      </c>
      <c r="B6010" s="71" t="s">
        <v>298</v>
      </c>
      <c r="C6010" t="s">
        <v>7</v>
      </c>
      <c r="D6010" s="71" t="s">
        <v>4</v>
      </c>
      <c r="E6010" s="70">
        <f>IF('FT Employment'!DF$37&lt;0,"N/A",'FT Employment'!DF$37)</f>
        <v>43215</v>
      </c>
      <c r="F6010" s="70" t="s">
        <v>425</v>
      </c>
      <c r="G6010" s="75" t="s">
        <v>426</v>
      </c>
    </row>
    <row r="6011" spans="1:7">
      <c r="A6011" s="71">
        <v>1991</v>
      </c>
      <c r="B6011" s="71" t="s">
        <v>298</v>
      </c>
      <c r="C6011" t="s">
        <v>8</v>
      </c>
      <c r="D6011" s="71" t="s">
        <v>4</v>
      </c>
      <c r="E6011" s="70">
        <f>IF('FT Employment'!DF$36&lt;0,"N/A",'FT Employment'!DF$36)</f>
        <v>105326</v>
      </c>
      <c r="F6011" s="70" t="s">
        <v>427</v>
      </c>
      <c r="G6011" s="75" t="s">
        <v>428</v>
      </c>
    </row>
    <row r="6012" spans="1:7">
      <c r="A6012" s="71">
        <v>1991</v>
      </c>
      <c r="B6012" s="71" t="s">
        <v>298</v>
      </c>
      <c r="C6012" t="s">
        <v>9</v>
      </c>
      <c r="D6012" s="71" t="s">
        <v>4</v>
      </c>
      <c r="E6012" s="70">
        <f>IF('FT Employment'!DF$13&lt;0,"N/A",'FT Employment'!DF$13)</f>
        <v>0</v>
      </c>
      <c r="F6012" s="70" t="s">
        <v>429</v>
      </c>
      <c r="G6012" s="75" t="s">
        <v>422</v>
      </c>
    </row>
    <row r="6013" spans="1:7">
      <c r="A6013" s="71">
        <v>1991</v>
      </c>
      <c r="B6013" s="71" t="s">
        <v>298</v>
      </c>
      <c r="C6013" t="s">
        <v>10</v>
      </c>
      <c r="D6013" s="71" t="s">
        <v>4</v>
      </c>
      <c r="E6013" s="70">
        <f>IF('FT Employment'!DF$46&lt;0,"N/A",'FT Employment'!DF$46)</f>
        <v>86157</v>
      </c>
      <c r="F6013" s="70" t="s">
        <v>427</v>
      </c>
      <c r="G6013" s="75" t="s">
        <v>428</v>
      </c>
    </row>
    <row r="6014" spans="1:7">
      <c r="A6014" s="71">
        <v>1991</v>
      </c>
      <c r="B6014" s="71" t="s">
        <v>298</v>
      </c>
      <c r="C6014" t="s">
        <v>11</v>
      </c>
      <c r="D6014" s="71" t="s">
        <v>4</v>
      </c>
      <c r="E6014" s="70">
        <f>IF('FT Employment'!DF$47&lt;0,"N/A",'FT Employment'!DF$47)</f>
        <v>56325</v>
      </c>
      <c r="F6014" s="70" t="s">
        <v>427</v>
      </c>
      <c r="G6014" s="75" t="s">
        <v>428</v>
      </c>
    </row>
    <row r="6015" spans="1:7">
      <c r="A6015" s="71">
        <v>1991</v>
      </c>
      <c r="B6015" s="71" t="s">
        <v>298</v>
      </c>
      <c r="C6015" t="s">
        <v>13</v>
      </c>
      <c r="D6015" s="71" t="s">
        <v>4</v>
      </c>
      <c r="E6015" s="70">
        <f>IF(E6014="N/A","N/A",E6013-E6014)</f>
        <v>29832</v>
      </c>
      <c r="F6015" s="70" t="s">
        <v>427</v>
      </c>
      <c r="G6015" s="75" t="s">
        <v>428</v>
      </c>
    </row>
    <row r="6016" spans="1:7">
      <c r="A6016" s="71">
        <v>1991</v>
      </c>
      <c r="B6016" s="71" t="s">
        <v>298</v>
      </c>
      <c r="C6016" t="s">
        <v>14</v>
      </c>
      <c r="D6016" s="71" t="s">
        <v>4</v>
      </c>
      <c r="E6016" s="70">
        <f>IF('FT Employment'!DF$34&lt;0,"N/A",'FT Employment'!DF$34)</f>
        <v>0</v>
      </c>
      <c r="F6016" s="70" t="s">
        <v>427</v>
      </c>
      <c r="G6016" s="75" t="s">
        <v>444</v>
      </c>
    </row>
    <row r="6017" spans="1:7">
      <c r="A6017" s="71">
        <v>1991</v>
      </c>
      <c r="B6017" s="71" t="s">
        <v>298</v>
      </c>
      <c r="C6017" t="s">
        <v>15</v>
      </c>
      <c r="D6017" s="71" t="s">
        <v>4</v>
      </c>
      <c r="E6017" s="70">
        <f>IF('FT Employment'!DF$35&lt;0,"N/A",'FT Employment'!DF$35)</f>
        <v>0</v>
      </c>
      <c r="F6017" s="70" t="s">
        <v>427</v>
      </c>
      <c r="G6017" s="75" t="s">
        <v>444</v>
      </c>
    </row>
    <row r="6018" spans="1:7">
      <c r="A6018" s="71">
        <v>1991</v>
      </c>
      <c r="B6018" s="71" t="s">
        <v>298</v>
      </c>
      <c r="C6018" t="s">
        <v>16</v>
      </c>
      <c r="D6018" s="71" t="s">
        <v>4</v>
      </c>
      <c r="E6018" s="70">
        <f>IF(E6017="N/A","N/A",E6016-E6017)</f>
        <v>0</v>
      </c>
      <c r="F6018" s="70" t="s">
        <v>427</v>
      </c>
      <c r="G6018" s="75" t="s">
        <v>444</v>
      </c>
    </row>
    <row r="6019" spans="1:7">
      <c r="A6019" s="71">
        <v>1991</v>
      </c>
      <c r="B6019" s="71" t="s">
        <v>298</v>
      </c>
      <c r="C6019" t="s">
        <v>17</v>
      </c>
      <c r="D6019" s="71" t="s">
        <v>4</v>
      </c>
      <c r="E6019" s="70">
        <f>IF('FT Employment'!DF$16&lt;0,"N/A",'FT Employment'!DF$16)</f>
        <v>330004</v>
      </c>
      <c r="F6019" s="70" t="s">
        <v>427</v>
      </c>
      <c r="G6019" s="75" t="s">
        <v>428</v>
      </c>
    </row>
    <row r="6020" spans="1:7">
      <c r="A6020" s="71">
        <v>1991</v>
      </c>
      <c r="B6020" s="71" t="s">
        <v>298</v>
      </c>
      <c r="C6020" t="s">
        <v>18</v>
      </c>
      <c r="D6020" s="71" t="s">
        <v>4</v>
      </c>
      <c r="E6020" s="70">
        <f>IF('FT Employment'!DF$41&lt;0,"N/A",'FT Employment'!DF$41)</f>
        <v>248353</v>
      </c>
      <c r="F6020" s="70" t="s">
        <v>432</v>
      </c>
      <c r="G6020" s="75" t="s">
        <v>430</v>
      </c>
    </row>
    <row r="6021" spans="1:7">
      <c r="A6021" s="71">
        <v>1991</v>
      </c>
      <c r="B6021" s="71" t="s">
        <v>298</v>
      </c>
      <c r="C6021" t="s">
        <v>19</v>
      </c>
      <c r="D6021" s="71" t="s">
        <v>4</v>
      </c>
      <c r="E6021" s="70">
        <f>IF('FT Employment'!DF$15&lt;0,"N/A",'FT Employment'!DF$15)</f>
        <v>2574</v>
      </c>
      <c r="F6021" s="70" t="s">
        <v>442</v>
      </c>
      <c r="G6021" s="75" t="s">
        <v>62</v>
      </c>
    </row>
    <row r="6022" spans="1:7">
      <c r="A6022" s="71">
        <v>1991</v>
      </c>
      <c r="B6022" s="71" t="s">
        <v>298</v>
      </c>
      <c r="C6022" t="s">
        <v>20</v>
      </c>
      <c r="D6022" s="71" t="s">
        <v>4</v>
      </c>
      <c r="E6022" s="70">
        <f>IF('FT Employment'!DF$52&lt;0,"N/A",'FT Employment'!DF$52)</f>
        <v>4680</v>
      </c>
      <c r="F6022" s="70" t="s">
        <v>442</v>
      </c>
      <c r="G6022" s="75" t="s">
        <v>445</v>
      </c>
    </row>
    <row r="6023" spans="1:7">
      <c r="A6023" s="71">
        <v>1991</v>
      </c>
      <c r="B6023" s="71" t="s">
        <v>298</v>
      </c>
      <c r="C6023" t="s">
        <v>21</v>
      </c>
      <c r="D6023" s="71" t="s">
        <v>4</v>
      </c>
      <c r="E6023" s="70">
        <f>IF('FT Employment'!DF$48&lt;0,"N/A",'FT Employment'!DF$48)</f>
        <v>205914</v>
      </c>
      <c r="F6023" s="70" t="s">
        <v>434</v>
      </c>
      <c r="G6023" s="75" t="s">
        <v>422</v>
      </c>
    </row>
    <row r="6024" spans="1:7">
      <c r="A6024" s="71">
        <v>1991</v>
      </c>
      <c r="B6024" s="71" t="s">
        <v>298</v>
      </c>
      <c r="C6024" t="s">
        <v>421</v>
      </c>
      <c r="D6024" s="71" t="s">
        <v>4</v>
      </c>
      <c r="E6024" s="70">
        <f>IF('FT Employment'!DF$38&lt;0,"N/A",'FT Employment'!DF$38)</f>
        <v>645015</v>
      </c>
      <c r="F6024" s="70" t="s">
        <v>427</v>
      </c>
      <c r="G6024" s="75" t="s">
        <v>433</v>
      </c>
    </row>
    <row r="6025" spans="1:7">
      <c r="A6025" s="71">
        <v>1991</v>
      </c>
      <c r="B6025" s="71" t="s">
        <v>298</v>
      </c>
      <c r="C6025" t="s">
        <v>22</v>
      </c>
      <c r="D6025" s="71" t="s">
        <v>4</v>
      </c>
      <c r="E6025" s="70">
        <f>IF('FT Employment'!DF$39&lt;0,"N/A",'FT Employment'!DF$39)</f>
        <v>151488</v>
      </c>
      <c r="F6025" s="70" t="s">
        <v>427</v>
      </c>
      <c r="G6025" s="75" t="s">
        <v>433</v>
      </c>
    </row>
    <row r="6026" spans="1:7">
      <c r="A6026" s="71">
        <v>1991</v>
      </c>
      <c r="B6026" s="71" t="s">
        <v>298</v>
      </c>
      <c r="C6026" t="s">
        <v>23</v>
      </c>
      <c r="D6026" s="71" t="s">
        <v>4</v>
      </c>
      <c r="E6026" s="70">
        <f>IF('FT Employment'!DF$40&lt;0,"N/A",'FT Employment'!DF$40)</f>
        <v>493527</v>
      </c>
      <c r="F6026" s="70" t="s">
        <v>442</v>
      </c>
      <c r="G6026" s="75" t="s">
        <v>23</v>
      </c>
    </row>
    <row r="6027" spans="1:7">
      <c r="A6027" s="71">
        <v>1991</v>
      </c>
      <c r="B6027" s="71" t="s">
        <v>298</v>
      </c>
      <c r="C6027" t="s">
        <v>24</v>
      </c>
      <c r="D6027" s="71" t="s">
        <v>4</v>
      </c>
      <c r="E6027" s="70">
        <f>IF('FT Employment'!DF$32&lt;0,"N/A",'FT Employment'!DF$32)</f>
        <v>97173</v>
      </c>
      <c r="F6027" s="70" t="s">
        <v>446</v>
      </c>
      <c r="G6027" s="75" t="s">
        <v>422</v>
      </c>
    </row>
    <row r="6028" spans="1:7">
      <c r="A6028" s="71">
        <v>1991</v>
      </c>
      <c r="B6028" s="71" t="s">
        <v>298</v>
      </c>
      <c r="C6028" t="s">
        <v>25</v>
      </c>
      <c r="D6028" s="71" t="s">
        <v>4</v>
      </c>
      <c r="E6028" s="70">
        <f>IF('FT Employment'!DF$42&lt;0,"N/A",'FT Employment'!DF$42)</f>
        <v>0</v>
      </c>
      <c r="F6028" s="70" t="s">
        <v>434</v>
      </c>
      <c r="G6028" s="75" t="s">
        <v>437</v>
      </c>
    </row>
    <row r="6029" spans="1:7">
      <c r="A6029" s="71">
        <v>1991</v>
      </c>
      <c r="B6029" s="71" t="s">
        <v>298</v>
      </c>
      <c r="C6029" t="s">
        <v>26</v>
      </c>
      <c r="D6029" s="71" t="s">
        <v>4</v>
      </c>
      <c r="E6029" s="70">
        <f>IF('FT Employment'!DF$45&lt;0,"N/A",'FT Employment'!DF$45)</f>
        <v>28534</v>
      </c>
      <c r="F6029" s="70" t="s">
        <v>427</v>
      </c>
      <c r="G6029" s="75" t="s">
        <v>69</v>
      </c>
    </row>
    <row r="6030" spans="1:7">
      <c r="A6030" s="71">
        <v>1991</v>
      </c>
      <c r="B6030" s="71" t="s">
        <v>298</v>
      </c>
      <c r="C6030" t="s">
        <v>27</v>
      </c>
      <c r="D6030" s="71" t="s">
        <v>4</v>
      </c>
      <c r="E6030" s="70">
        <f>IF('FT Employment'!DF$44&lt;0,"N/A",'FT Employment'!DF$44)</f>
        <v>128566</v>
      </c>
      <c r="F6030" s="70" t="s">
        <v>427</v>
      </c>
      <c r="G6030" s="75" t="s">
        <v>69</v>
      </c>
    </row>
    <row r="6031" spans="1:7">
      <c r="A6031" s="71">
        <v>1991</v>
      </c>
      <c r="B6031" s="71" t="s">
        <v>298</v>
      </c>
      <c r="C6031" t="s">
        <v>28</v>
      </c>
      <c r="D6031" s="71" t="s">
        <v>4</v>
      </c>
      <c r="E6031" s="70">
        <f>IF('FT Employment'!DF$51&lt;0,"N/A",'FT Employment'!DF$51)</f>
        <v>1212</v>
      </c>
      <c r="F6031" s="70" t="s">
        <v>442</v>
      </c>
      <c r="G6031" s="73" t="s">
        <v>447</v>
      </c>
    </row>
    <row r="6032" spans="1:7">
      <c r="A6032" s="71">
        <v>1991</v>
      </c>
      <c r="B6032" s="71" t="s">
        <v>298</v>
      </c>
      <c r="C6032" t="s">
        <v>29</v>
      </c>
      <c r="D6032" s="71" t="s">
        <v>4</v>
      </c>
      <c r="E6032" s="70">
        <f>IF('FT Employment'!DF$50&lt;0,"N/A",'FT Employment'!DF$50)</f>
        <v>1263</v>
      </c>
      <c r="F6032" s="70" t="s">
        <v>442</v>
      </c>
      <c r="G6032" s="73" t="s">
        <v>447</v>
      </c>
    </row>
    <row r="6033" spans="1:7">
      <c r="A6033" s="71">
        <v>1991</v>
      </c>
      <c r="B6033" s="71" t="s">
        <v>298</v>
      </c>
      <c r="C6033" t="s">
        <v>30</v>
      </c>
      <c r="D6033" s="71" t="s">
        <v>4</v>
      </c>
      <c r="E6033" s="70">
        <f>IF('FT Employment'!DF$56&lt;0,"N/A",'FT Employment'!DF$56)</f>
        <v>929</v>
      </c>
      <c r="F6033" s="70" t="s">
        <v>442</v>
      </c>
      <c r="G6033" s="76" t="s">
        <v>448</v>
      </c>
    </row>
    <row r="6034" spans="1:7">
      <c r="A6034" s="71">
        <v>1991</v>
      </c>
      <c r="B6034" s="71" t="s">
        <v>298</v>
      </c>
      <c r="C6034" t="s">
        <v>31</v>
      </c>
      <c r="D6034" s="71" t="s">
        <v>4</v>
      </c>
      <c r="E6034" s="70">
        <f>IF('FT Employment'!DF$57&lt;0,"N/A",'FT Employment'!DF$57)</f>
        <v>5336</v>
      </c>
      <c r="F6034" s="70" t="s">
        <v>442</v>
      </c>
      <c r="G6034" s="76" t="s">
        <v>449</v>
      </c>
    </row>
    <row r="6035" spans="1:7">
      <c r="A6035" s="71">
        <v>1991</v>
      </c>
      <c r="B6035" s="71" t="s">
        <v>298</v>
      </c>
      <c r="C6035" t="s">
        <v>32</v>
      </c>
      <c r="D6035" s="71" t="s">
        <v>4</v>
      </c>
      <c r="E6035" s="70">
        <f>IF('FT Employment'!DF$58&lt;0,"N/A",'FT Employment'!DF$58)</f>
        <v>0</v>
      </c>
      <c r="F6035" s="70" t="s">
        <v>442</v>
      </c>
      <c r="G6035" s="76" t="s">
        <v>449</v>
      </c>
    </row>
    <row r="6036" spans="1:7">
      <c r="A6036" s="71">
        <v>1991</v>
      </c>
      <c r="B6036" s="71" t="s">
        <v>298</v>
      </c>
      <c r="C6036" t="s">
        <v>33</v>
      </c>
      <c r="D6036" s="71" t="s">
        <v>4</v>
      </c>
      <c r="E6036" s="70">
        <f>IF('FT Employment'!DF$59&lt;0,"N/A",'FT Employment'!DF$59)</f>
        <v>20833</v>
      </c>
      <c r="F6036" s="70" t="s">
        <v>442</v>
      </c>
      <c r="G6036" s="76" t="s">
        <v>33</v>
      </c>
    </row>
    <row r="6037" spans="1:7">
      <c r="A6037" s="71">
        <v>1991</v>
      </c>
      <c r="B6037" s="71" t="s">
        <v>298</v>
      </c>
      <c r="C6037" t="s">
        <v>34</v>
      </c>
      <c r="D6037" s="71" t="s">
        <v>4</v>
      </c>
      <c r="E6037" s="70">
        <f>IF('FT Employment'!DF$17&lt;0,"N/A",'FT Employment'!DF$17)</f>
        <v>1030809</v>
      </c>
      <c r="F6037" s="70" t="s">
        <v>422</v>
      </c>
      <c r="G6037" s="76" t="s">
        <v>422</v>
      </c>
    </row>
    <row r="6038" spans="1:7">
      <c r="A6038" s="71">
        <v>1991</v>
      </c>
      <c r="B6038" s="71" t="s">
        <v>298</v>
      </c>
      <c r="C6038" t="s">
        <v>35</v>
      </c>
      <c r="D6038" s="71" t="s">
        <v>4</v>
      </c>
      <c r="E6038" s="70">
        <f>IF('FT Employment'!DF$18&lt;0,"N/A",'FT Employment'!DF$18)</f>
        <v>25272</v>
      </c>
      <c r="F6038" s="70" t="s">
        <v>432</v>
      </c>
      <c r="G6038" s="75" t="s">
        <v>439</v>
      </c>
    </row>
    <row r="6039" spans="1:7">
      <c r="A6039" s="71">
        <v>1991</v>
      </c>
      <c r="B6039" s="71" t="s">
        <v>298</v>
      </c>
      <c r="C6039" t="s">
        <v>36</v>
      </c>
      <c r="D6039" s="71" t="s">
        <v>4</v>
      </c>
      <c r="E6039" s="70">
        <f>IF('FT Employment'!DF$19&lt;0,"N/A",'FT Employment'!DF$19)</f>
        <v>18879</v>
      </c>
      <c r="F6039" s="70" t="s">
        <v>432</v>
      </c>
      <c r="G6039" s="75" t="s">
        <v>439</v>
      </c>
    </row>
    <row r="6040" spans="1:7">
      <c r="A6040" s="71">
        <v>1991</v>
      </c>
      <c r="B6040" s="71" t="s">
        <v>298</v>
      </c>
      <c r="C6040" t="s">
        <v>37</v>
      </c>
      <c r="D6040" s="71" t="s">
        <v>4</v>
      </c>
      <c r="E6040" s="70">
        <f>IF('FT Employment'!DF$20&lt;0,"N/A",'FT Employment'!DF$20)</f>
        <v>6393</v>
      </c>
      <c r="F6040" s="70" t="s">
        <v>432</v>
      </c>
      <c r="G6040" s="75" t="s">
        <v>439</v>
      </c>
    </row>
    <row r="6041" spans="1:7">
      <c r="A6041" s="71">
        <v>1991</v>
      </c>
      <c r="B6041" s="71" t="s">
        <v>298</v>
      </c>
      <c r="C6041" t="s">
        <v>38</v>
      </c>
      <c r="D6041" s="71" t="s">
        <v>4</v>
      </c>
      <c r="E6041" s="70">
        <f>IF('FT Employment'!DF$28&lt;0,"N/A",'FT Employment'!DF$28)</f>
        <v>912575</v>
      </c>
      <c r="F6041" s="70" t="s">
        <v>432</v>
      </c>
      <c r="G6041" s="75" t="s">
        <v>440</v>
      </c>
    </row>
    <row r="6042" spans="1:7">
      <c r="A6042" s="71">
        <v>1991</v>
      </c>
      <c r="B6042" s="71" t="s">
        <v>298</v>
      </c>
      <c r="C6042" t="s">
        <v>39</v>
      </c>
      <c r="D6042" s="71" t="s">
        <v>4</v>
      </c>
      <c r="E6042" s="70">
        <f>IF('FT Employment'!DF$29&lt;0,"N/A",'FT Employment'!DF$29)</f>
        <v>318510</v>
      </c>
      <c r="F6042" s="70" t="s">
        <v>432</v>
      </c>
      <c r="G6042" s="75" t="s">
        <v>440</v>
      </c>
    </row>
    <row r="6043" spans="1:7">
      <c r="A6043" s="71">
        <v>1991</v>
      </c>
      <c r="B6043" s="71" t="s">
        <v>298</v>
      </c>
      <c r="C6043" t="s">
        <v>40</v>
      </c>
      <c r="D6043" s="71" t="s">
        <v>4</v>
      </c>
      <c r="E6043" s="70">
        <f>IF('FT Employment'!DF$30&lt;0,"N/A",'FT Employment'!DF$30)</f>
        <v>594065</v>
      </c>
      <c r="F6043" s="70" t="s">
        <v>432</v>
      </c>
      <c r="G6043" s="75" t="s">
        <v>440</v>
      </c>
    </row>
    <row r="6044" spans="1:7">
      <c r="A6044" s="71">
        <v>1991</v>
      </c>
      <c r="B6044" s="71" t="s">
        <v>298</v>
      </c>
      <c r="C6044" t="s">
        <v>208</v>
      </c>
      <c r="D6044" s="71" t="s">
        <v>4</v>
      </c>
      <c r="E6044" s="70">
        <f>IF('FT Employment'!DF$31&lt;0,"N/A",'FT Employment'!DF$31)</f>
        <v>92962</v>
      </c>
      <c r="F6044" s="70" t="s">
        <v>432</v>
      </c>
      <c r="G6044" s="75" t="s">
        <v>441</v>
      </c>
    </row>
    <row r="6045" spans="1:7">
      <c r="A6045" s="71">
        <v>1991</v>
      </c>
      <c r="B6045" s="71" t="s">
        <v>298</v>
      </c>
      <c r="C6045" t="s">
        <v>42</v>
      </c>
      <c r="D6045" s="71" t="s">
        <v>4</v>
      </c>
      <c r="E6045" s="70">
        <f>IF('FT Employment'!DF$43&lt;0,"N/A",'FT Employment'!DF$43)</f>
        <v>524</v>
      </c>
      <c r="F6045" s="70" t="s">
        <v>432</v>
      </c>
      <c r="G6045" s="75" t="s">
        <v>237</v>
      </c>
    </row>
    <row r="6046" spans="1:7">
      <c r="A6046" s="71">
        <v>1991</v>
      </c>
      <c r="B6046" s="71" t="s">
        <v>298</v>
      </c>
      <c r="C6046" t="s">
        <v>43</v>
      </c>
      <c r="D6046" s="71" t="s">
        <v>4</v>
      </c>
      <c r="E6046" s="70">
        <f>IF('FT Employment'!DF$12&lt;0,"N/A",'FT Employment'!DF$12)</f>
        <v>0</v>
      </c>
      <c r="F6046" s="70" t="s">
        <v>432</v>
      </c>
      <c r="G6046" s="75" t="s">
        <v>438</v>
      </c>
    </row>
    <row r="6047" spans="1:7">
      <c r="A6047" s="71">
        <v>1991</v>
      </c>
      <c r="B6047" s="71" t="s">
        <v>298</v>
      </c>
      <c r="C6047" t="s">
        <v>44</v>
      </c>
      <c r="D6047" s="71" t="s">
        <v>4</v>
      </c>
      <c r="E6047" s="70">
        <f>IF('FT Employment'!DF$14&lt;0,"N/A",'FT Employment'!DF$14)</f>
        <v>0</v>
      </c>
      <c r="F6047" s="70" t="s">
        <v>442</v>
      </c>
      <c r="G6047" s="75" t="s">
        <v>71</v>
      </c>
    </row>
    <row r="6048" spans="1:7">
      <c r="A6048" s="71">
        <v>1991</v>
      </c>
      <c r="B6048" s="71" t="s">
        <v>298</v>
      </c>
      <c r="C6048" t="s">
        <v>45</v>
      </c>
      <c r="D6048" s="71" t="s">
        <v>4</v>
      </c>
      <c r="E6048" s="70">
        <f>IF('FT Employment'!DF$54&lt;0,"N/A",'FT Employment'!DF$54)</f>
        <v>8376</v>
      </c>
      <c r="F6048" s="70" t="s">
        <v>422</v>
      </c>
      <c r="G6048" s="75" t="s">
        <v>422</v>
      </c>
    </row>
    <row r="6049" spans="1:7">
      <c r="A6049" s="71">
        <v>1991</v>
      </c>
      <c r="B6049" s="71" t="s">
        <v>298</v>
      </c>
      <c r="C6049" t="s">
        <v>46</v>
      </c>
      <c r="D6049" s="71" t="s">
        <v>4</v>
      </c>
      <c r="E6049" s="70">
        <f>IF('FT Employment'!DF$53&lt;0,"N/A",'FT Employment'!DF$53)</f>
        <v>200149</v>
      </c>
      <c r="F6049" s="70" t="s">
        <v>425</v>
      </c>
      <c r="G6049" s="75" t="s">
        <v>426</v>
      </c>
    </row>
    <row r="6050" spans="1:7">
      <c r="A6050" s="71">
        <v>1992</v>
      </c>
      <c r="B6050" s="71" t="s">
        <v>298</v>
      </c>
      <c r="C6050" t="s">
        <v>5</v>
      </c>
      <c r="D6050" s="71" t="s">
        <v>4</v>
      </c>
      <c r="E6050" s="70">
        <f>IF('FT Employment'!DA$11&lt;0,"N/A",'FT Employment'!DA$11)</f>
        <v>3367614</v>
      </c>
      <c r="F6050" s="70"/>
    </row>
    <row r="6051" spans="1:7">
      <c r="A6051" s="71">
        <v>1992</v>
      </c>
      <c r="B6051" s="71" t="s">
        <v>298</v>
      </c>
      <c r="C6051" t="s">
        <v>6</v>
      </c>
      <c r="D6051" s="71" t="s">
        <v>4</v>
      </c>
      <c r="E6051" s="70">
        <f>IF('FT Employment'!DA$33&lt;0,"N/A",'FT Employment'!DA$33)</f>
        <v>143336</v>
      </c>
      <c r="F6051" s="70" t="s">
        <v>425</v>
      </c>
      <c r="G6051" s="75" t="s">
        <v>426</v>
      </c>
    </row>
    <row r="6052" spans="1:7">
      <c r="A6052" s="71">
        <v>1992</v>
      </c>
      <c r="B6052" s="71" t="s">
        <v>298</v>
      </c>
      <c r="C6052" t="s">
        <v>7</v>
      </c>
      <c r="D6052" s="71" t="s">
        <v>4</v>
      </c>
      <c r="E6052" s="70">
        <f>IF('FT Employment'!DA$37&lt;0,"N/A",'FT Employment'!DA$37)</f>
        <v>41928</v>
      </c>
      <c r="F6052" s="70" t="s">
        <v>425</v>
      </c>
      <c r="G6052" s="75" t="s">
        <v>426</v>
      </c>
    </row>
    <row r="6053" spans="1:7">
      <c r="A6053" s="71">
        <v>1992</v>
      </c>
      <c r="B6053" s="71" t="s">
        <v>298</v>
      </c>
      <c r="C6053" t="s">
        <v>8</v>
      </c>
      <c r="D6053" s="71" t="s">
        <v>4</v>
      </c>
      <c r="E6053" s="70">
        <f>IF('FT Employment'!DA$36&lt;0,"N/A",'FT Employment'!DA$36)</f>
        <v>106970</v>
      </c>
      <c r="F6053" s="70" t="s">
        <v>427</v>
      </c>
      <c r="G6053" s="75" t="s">
        <v>428</v>
      </c>
    </row>
    <row r="6054" spans="1:7">
      <c r="A6054" s="71">
        <v>1992</v>
      </c>
      <c r="B6054" s="71" t="s">
        <v>298</v>
      </c>
      <c r="C6054" t="s">
        <v>9</v>
      </c>
      <c r="D6054" s="71" t="s">
        <v>4</v>
      </c>
      <c r="E6054" s="70">
        <f>IF('FT Employment'!DA$13&lt;0,"N/A",'FT Employment'!DA$13)</f>
        <v>0</v>
      </c>
      <c r="F6054" s="70" t="s">
        <v>429</v>
      </c>
      <c r="G6054" s="75" t="s">
        <v>422</v>
      </c>
    </row>
    <row r="6055" spans="1:7">
      <c r="A6055" s="71">
        <v>1992</v>
      </c>
      <c r="B6055" s="71" t="s">
        <v>298</v>
      </c>
      <c r="C6055" t="s">
        <v>10</v>
      </c>
      <c r="D6055" s="71" t="s">
        <v>4</v>
      </c>
      <c r="E6055" s="70">
        <f>IF('FT Employment'!DA$46&lt;0,"N/A",'FT Employment'!DA$46)</f>
        <v>85497</v>
      </c>
      <c r="F6055" s="70" t="s">
        <v>427</v>
      </c>
      <c r="G6055" s="75" t="s">
        <v>428</v>
      </c>
    </row>
    <row r="6056" spans="1:7">
      <c r="A6056" s="71">
        <v>1992</v>
      </c>
      <c r="B6056" s="71" t="s">
        <v>298</v>
      </c>
      <c r="C6056" t="s">
        <v>11</v>
      </c>
      <c r="D6056" s="71" t="s">
        <v>4</v>
      </c>
      <c r="E6056" s="70">
        <f>IF('FT Employment'!DA$47&lt;0,"N/A",'FT Employment'!DA$47)</f>
        <v>55077</v>
      </c>
      <c r="F6056" s="70" t="s">
        <v>427</v>
      </c>
      <c r="G6056" s="75" t="s">
        <v>428</v>
      </c>
    </row>
    <row r="6057" spans="1:7">
      <c r="A6057" s="71">
        <v>1992</v>
      </c>
      <c r="B6057" s="71" t="s">
        <v>298</v>
      </c>
      <c r="C6057" t="s">
        <v>13</v>
      </c>
      <c r="D6057" s="71" t="s">
        <v>4</v>
      </c>
      <c r="E6057" s="70">
        <f>IF(E6056="N/A","N/A",E6055-E6056)</f>
        <v>30420</v>
      </c>
      <c r="F6057" s="70" t="s">
        <v>427</v>
      </c>
      <c r="G6057" s="75" t="s">
        <v>428</v>
      </c>
    </row>
    <row r="6058" spans="1:7">
      <c r="A6058" s="71">
        <v>1992</v>
      </c>
      <c r="B6058" s="71" t="s">
        <v>298</v>
      </c>
      <c r="C6058" t="s">
        <v>14</v>
      </c>
      <c r="D6058" s="71" t="s">
        <v>4</v>
      </c>
      <c r="E6058" s="70">
        <f>IF('FT Employment'!DA$34&lt;0,"N/A",'FT Employment'!DA$34)</f>
        <v>0</v>
      </c>
      <c r="F6058" s="70" t="s">
        <v>427</v>
      </c>
      <c r="G6058" s="75" t="s">
        <v>444</v>
      </c>
    </row>
    <row r="6059" spans="1:7">
      <c r="A6059" s="71">
        <v>1992</v>
      </c>
      <c r="B6059" s="71" t="s">
        <v>298</v>
      </c>
      <c r="C6059" t="s">
        <v>15</v>
      </c>
      <c r="D6059" s="71" t="s">
        <v>4</v>
      </c>
      <c r="E6059" s="70">
        <f>IF('FT Employment'!DA$35&lt;0,"N/A",'FT Employment'!DA$35)</f>
        <v>0</v>
      </c>
      <c r="F6059" s="70" t="s">
        <v>427</v>
      </c>
      <c r="G6059" s="75" t="s">
        <v>444</v>
      </c>
    </row>
    <row r="6060" spans="1:7">
      <c r="A6060" s="71">
        <v>1992</v>
      </c>
      <c r="B6060" s="71" t="s">
        <v>298</v>
      </c>
      <c r="C6060" t="s">
        <v>16</v>
      </c>
      <c r="D6060" s="71" t="s">
        <v>4</v>
      </c>
      <c r="E6060" s="70">
        <f>IF(E6059="N/A","N/A",E6058-E6059)</f>
        <v>0</v>
      </c>
      <c r="F6060" s="70" t="s">
        <v>427</v>
      </c>
      <c r="G6060" s="75" t="s">
        <v>444</v>
      </c>
    </row>
    <row r="6061" spans="1:7">
      <c r="A6061" s="71">
        <v>1992</v>
      </c>
      <c r="B6061" s="71" t="s">
        <v>298</v>
      </c>
      <c r="C6061" t="s">
        <v>17</v>
      </c>
      <c r="D6061" s="71" t="s">
        <v>4</v>
      </c>
      <c r="E6061" s="70">
        <f>IF('FT Employment'!DA$16&lt;0,"N/A",'FT Employment'!DA$16)</f>
        <v>339937</v>
      </c>
      <c r="F6061" s="70" t="s">
        <v>427</v>
      </c>
      <c r="G6061" s="75" t="s">
        <v>428</v>
      </c>
    </row>
    <row r="6062" spans="1:7">
      <c r="A6062" s="71">
        <v>1992</v>
      </c>
      <c r="B6062" s="71" t="s">
        <v>298</v>
      </c>
      <c r="C6062" t="s">
        <v>18</v>
      </c>
      <c r="D6062" s="71" t="s">
        <v>4</v>
      </c>
      <c r="E6062" s="70">
        <f>IF('FT Employment'!DA$41&lt;0,"N/A",'FT Employment'!DA$41)</f>
        <v>250320</v>
      </c>
      <c r="F6062" s="70" t="s">
        <v>432</v>
      </c>
      <c r="G6062" s="75" t="s">
        <v>430</v>
      </c>
    </row>
    <row r="6063" spans="1:7">
      <c r="A6063" s="71">
        <v>1992</v>
      </c>
      <c r="B6063" s="71" t="s">
        <v>298</v>
      </c>
      <c r="C6063" t="s">
        <v>19</v>
      </c>
      <c r="D6063" s="71" t="s">
        <v>4</v>
      </c>
      <c r="E6063" s="70">
        <f>IF('FT Employment'!DA$15&lt;0,"N/A",'FT Employment'!DA$15)</f>
        <v>2654</v>
      </c>
      <c r="F6063" s="70" t="s">
        <v>442</v>
      </c>
      <c r="G6063" s="75" t="s">
        <v>62</v>
      </c>
    </row>
    <row r="6064" spans="1:7">
      <c r="A6064" s="71">
        <v>1992</v>
      </c>
      <c r="B6064" s="71" t="s">
        <v>298</v>
      </c>
      <c r="C6064" t="s">
        <v>20</v>
      </c>
      <c r="D6064" s="71" t="s">
        <v>4</v>
      </c>
      <c r="E6064" s="70">
        <f>IF('FT Employment'!DA$52&lt;0,"N/A",'FT Employment'!DA$52)</f>
        <v>4382</v>
      </c>
      <c r="F6064" s="70" t="s">
        <v>442</v>
      </c>
      <c r="G6064" s="75" t="s">
        <v>445</v>
      </c>
    </row>
    <row r="6065" spans="1:7">
      <c r="A6065" s="71">
        <v>1992</v>
      </c>
      <c r="B6065" s="71" t="s">
        <v>298</v>
      </c>
      <c r="C6065" t="s">
        <v>21</v>
      </c>
      <c r="D6065" s="71" t="s">
        <v>4</v>
      </c>
      <c r="E6065" s="70">
        <f>IF('FT Employment'!DA$48&lt;0,"N/A",'FT Employment'!DA$48)</f>
        <v>205707</v>
      </c>
      <c r="F6065" s="70" t="s">
        <v>434</v>
      </c>
      <c r="G6065" s="75" t="s">
        <v>422</v>
      </c>
    </row>
    <row r="6066" spans="1:7">
      <c r="A6066" s="71">
        <v>1992</v>
      </c>
      <c r="B6066" s="71" t="s">
        <v>298</v>
      </c>
      <c r="C6066" t="s">
        <v>421</v>
      </c>
      <c r="D6066" s="71" t="s">
        <v>4</v>
      </c>
      <c r="E6066" s="70">
        <f>IF('FT Employment'!DA$38&lt;0,"N/A",'FT Employment'!DA$38)</f>
        <v>642158</v>
      </c>
      <c r="F6066" s="70" t="s">
        <v>427</v>
      </c>
      <c r="G6066" s="75" t="s">
        <v>433</v>
      </c>
    </row>
    <row r="6067" spans="1:7">
      <c r="A6067" s="71">
        <v>1992</v>
      </c>
      <c r="B6067" s="71" t="s">
        <v>298</v>
      </c>
      <c r="C6067" t="s">
        <v>22</v>
      </c>
      <c r="D6067" s="71" t="s">
        <v>4</v>
      </c>
      <c r="E6067" s="70">
        <f>IF('FT Employment'!DA$39&lt;0,"N/A",'FT Employment'!DA$39)</f>
        <v>153159</v>
      </c>
      <c r="F6067" s="70" t="s">
        <v>427</v>
      </c>
      <c r="G6067" s="75" t="s">
        <v>433</v>
      </c>
    </row>
    <row r="6068" spans="1:7">
      <c r="A6068" s="71">
        <v>1992</v>
      </c>
      <c r="B6068" s="71" t="s">
        <v>298</v>
      </c>
      <c r="C6068" t="s">
        <v>23</v>
      </c>
      <c r="D6068" s="71" t="s">
        <v>4</v>
      </c>
      <c r="E6068" s="70">
        <f>IF('FT Employment'!DA$40&lt;0,"N/A",'FT Employment'!DA$40)</f>
        <v>488999</v>
      </c>
      <c r="F6068" s="70" t="s">
        <v>442</v>
      </c>
      <c r="G6068" s="75" t="s">
        <v>23</v>
      </c>
    </row>
    <row r="6069" spans="1:7">
      <c r="A6069" s="71">
        <v>1992</v>
      </c>
      <c r="B6069" s="71" t="s">
        <v>298</v>
      </c>
      <c r="C6069" t="s">
        <v>24</v>
      </c>
      <c r="D6069" s="71" t="s">
        <v>4</v>
      </c>
      <c r="E6069" s="70">
        <f>IF('FT Employment'!DA$32&lt;0,"N/A",'FT Employment'!DA$32)</f>
        <v>106117</v>
      </c>
      <c r="F6069" s="70" t="s">
        <v>446</v>
      </c>
      <c r="G6069" s="75" t="s">
        <v>422</v>
      </c>
    </row>
    <row r="6070" spans="1:7">
      <c r="A6070" s="71">
        <v>1992</v>
      </c>
      <c r="B6070" s="71" t="s">
        <v>298</v>
      </c>
      <c r="C6070" t="s">
        <v>25</v>
      </c>
      <c r="D6070" s="71" t="s">
        <v>4</v>
      </c>
      <c r="E6070" s="70">
        <f>IF('FT Employment'!DA$42&lt;0,"N/A",'FT Employment'!DA$42)</f>
        <v>0</v>
      </c>
      <c r="F6070" s="70" t="s">
        <v>434</v>
      </c>
      <c r="G6070" s="75" t="s">
        <v>437</v>
      </c>
    </row>
    <row r="6071" spans="1:7">
      <c r="A6071" s="71">
        <v>1992</v>
      </c>
      <c r="B6071" s="71" t="s">
        <v>298</v>
      </c>
      <c r="C6071" t="s">
        <v>26</v>
      </c>
      <c r="D6071" s="71" t="s">
        <v>4</v>
      </c>
      <c r="E6071" s="70">
        <f>IF('FT Employment'!DA$45&lt;0,"N/A",'FT Employment'!DA$45)</f>
        <v>27245</v>
      </c>
      <c r="F6071" s="70" t="s">
        <v>427</v>
      </c>
      <c r="G6071" s="75" t="s">
        <v>69</v>
      </c>
    </row>
    <row r="6072" spans="1:7">
      <c r="A6072" s="71">
        <v>1992</v>
      </c>
      <c r="B6072" s="71" t="s">
        <v>298</v>
      </c>
      <c r="C6072" t="s">
        <v>27</v>
      </c>
      <c r="D6072" s="71" t="s">
        <v>4</v>
      </c>
      <c r="E6072" s="70">
        <f>IF('FT Employment'!DA$44&lt;0,"N/A",'FT Employment'!DA$44)</f>
        <v>131070</v>
      </c>
      <c r="F6072" s="70" t="s">
        <v>427</v>
      </c>
      <c r="G6072" s="75" t="s">
        <v>69</v>
      </c>
    </row>
    <row r="6073" spans="1:7">
      <c r="A6073" s="71">
        <v>1992</v>
      </c>
      <c r="B6073" s="71" t="s">
        <v>298</v>
      </c>
      <c r="C6073" t="s">
        <v>28</v>
      </c>
      <c r="D6073" s="71" t="s">
        <v>4</v>
      </c>
      <c r="E6073" s="70">
        <f>IF('FT Employment'!DA$51&lt;0,"N/A",'FT Employment'!DA$51)</f>
        <v>1302</v>
      </c>
      <c r="F6073" s="70" t="s">
        <v>442</v>
      </c>
      <c r="G6073" s="73" t="s">
        <v>447</v>
      </c>
    </row>
    <row r="6074" spans="1:7">
      <c r="A6074" s="71">
        <v>1992</v>
      </c>
      <c r="B6074" s="71" t="s">
        <v>298</v>
      </c>
      <c r="C6074" t="s">
        <v>29</v>
      </c>
      <c r="D6074" s="71" t="s">
        <v>4</v>
      </c>
      <c r="E6074" s="70">
        <f>IF('FT Employment'!DA$50&lt;0,"N/A",'FT Employment'!DA$50)</f>
        <v>1214</v>
      </c>
      <c r="F6074" s="70" t="s">
        <v>442</v>
      </c>
      <c r="G6074" s="73" t="s">
        <v>447</v>
      </c>
    </row>
    <row r="6075" spans="1:7">
      <c r="A6075" s="71">
        <v>1992</v>
      </c>
      <c r="B6075" s="71" t="s">
        <v>298</v>
      </c>
      <c r="C6075" t="s">
        <v>30</v>
      </c>
      <c r="D6075" s="71" t="s">
        <v>4</v>
      </c>
      <c r="E6075" s="70">
        <f>IF('FT Employment'!DA$56&lt;0,"N/A",'FT Employment'!DA$56)</f>
        <v>930</v>
      </c>
      <c r="F6075" s="70" t="s">
        <v>442</v>
      </c>
      <c r="G6075" s="76" t="s">
        <v>448</v>
      </c>
    </row>
    <row r="6076" spans="1:7">
      <c r="A6076" s="71">
        <v>1992</v>
      </c>
      <c r="B6076" s="71" t="s">
        <v>298</v>
      </c>
      <c r="C6076" t="s">
        <v>31</v>
      </c>
      <c r="D6076" s="71" t="s">
        <v>4</v>
      </c>
      <c r="E6076" s="70">
        <f>IF('FT Employment'!DA$57&lt;0,"N/A",'FT Employment'!DA$57)</f>
        <v>6119</v>
      </c>
      <c r="F6076" s="70" t="s">
        <v>442</v>
      </c>
      <c r="G6076" s="76" t="s">
        <v>449</v>
      </c>
    </row>
    <row r="6077" spans="1:7">
      <c r="A6077" s="71">
        <v>1992</v>
      </c>
      <c r="B6077" s="71" t="s">
        <v>298</v>
      </c>
      <c r="C6077" t="s">
        <v>32</v>
      </c>
      <c r="D6077" s="71" t="s">
        <v>4</v>
      </c>
      <c r="E6077" s="70">
        <f>IF('FT Employment'!DA$58&lt;0,"N/A",'FT Employment'!DA$58)</f>
        <v>0</v>
      </c>
      <c r="F6077" s="70" t="s">
        <v>442</v>
      </c>
      <c r="G6077" s="76" t="s">
        <v>449</v>
      </c>
    </row>
    <row r="6078" spans="1:7">
      <c r="A6078" s="71">
        <v>1992</v>
      </c>
      <c r="B6078" s="71" t="s">
        <v>298</v>
      </c>
      <c r="C6078" t="s">
        <v>33</v>
      </c>
      <c r="D6078" s="71" t="s">
        <v>4</v>
      </c>
      <c r="E6078" s="70">
        <f>IF('FT Employment'!DA$59&lt;0,"N/A",'FT Employment'!DA$59)</f>
        <v>20275</v>
      </c>
      <c r="F6078" s="70" t="s">
        <v>442</v>
      </c>
      <c r="G6078" s="76" t="s">
        <v>33</v>
      </c>
    </row>
    <row r="6079" spans="1:7">
      <c r="A6079" s="71">
        <v>1992</v>
      </c>
      <c r="B6079" s="71" t="s">
        <v>298</v>
      </c>
      <c r="C6079" t="s">
        <v>34</v>
      </c>
      <c r="D6079" s="71" t="s">
        <v>4</v>
      </c>
      <c r="E6079" s="70">
        <f>IF('FT Employment'!DA$17&lt;0,"N/A",'FT Employment'!DA$17)</f>
        <v>1040835</v>
      </c>
      <c r="F6079" s="70" t="s">
        <v>422</v>
      </c>
      <c r="G6079" s="76" t="s">
        <v>422</v>
      </c>
    </row>
    <row r="6080" spans="1:7">
      <c r="A6080" s="71">
        <v>1992</v>
      </c>
      <c r="B6080" s="71" t="s">
        <v>298</v>
      </c>
      <c r="C6080" t="s">
        <v>35</v>
      </c>
      <c r="D6080" s="71" t="s">
        <v>4</v>
      </c>
      <c r="E6080" s="70">
        <f>IF('FT Employment'!DA$18&lt;0,"N/A",'FT Employment'!DA$18)</f>
        <v>26551</v>
      </c>
      <c r="F6080" s="70" t="s">
        <v>432</v>
      </c>
      <c r="G6080" s="75" t="s">
        <v>439</v>
      </c>
    </row>
    <row r="6081" spans="1:7">
      <c r="A6081" s="71">
        <v>1992</v>
      </c>
      <c r="B6081" s="71" t="s">
        <v>298</v>
      </c>
      <c r="C6081" t="s">
        <v>36</v>
      </c>
      <c r="D6081" s="71" t="s">
        <v>4</v>
      </c>
      <c r="E6081" s="70">
        <f>IF('FT Employment'!DA$19&lt;0,"N/A",'FT Employment'!DA$19)</f>
        <v>19997</v>
      </c>
      <c r="F6081" s="70" t="s">
        <v>432</v>
      </c>
      <c r="G6081" s="75" t="s">
        <v>439</v>
      </c>
    </row>
    <row r="6082" spans="1:7">
      <c r="A6082" s="71">
        <v>1992</v>
      </c>
      <c r="B6082" s="71" t="s">
        <v>298</v>
      </c>
      <c r="C6082" t="s">
        <v>37</v>
      </c>
      <c r="D6082" s="71" t="s">
        <v>4</v>
      </c>
      <c r="E6082" s="70">
        <f>IF('FT Employment'!DA$20&lt;0,"N/A",'FT Employment'!DA$20)</f>
        <v>6554</v>
      </c>
      <c r="F6082" s="70" t="s">
        <v>432</v>
      </c>
      <c r="G6082" s="75" t="s">
        <v>439</v>
      </c>
    </row>
    <row r="6083" spans="1:7">
      <c r="A6083" s="71">
        <v>1992</v>
      </c>
      <c r="B6083" s="71" t="s">
        <v>298</v>
      </c>
      <c r="C6083" t="s">
        <v>38</v>
      </c>
      <c r="D6083" s="71" t="s">
        <v>4</v>
      </c>
      <c r="E6083" s="70">
        <f>IF('FT Employment'!DA$28&lt;0,"N/A",'FT Employment'!DA$28)</f>
        <v>921605</v>
      </c>
      <c r="F6083" s="70" t="s">
        <v>432</v>
      </c>
      <c r="G6083" s="75" t="s">
        <v>440</v>
      </c>
    </row>
    <row r="6084" spans="1:7">
      <c r="A6084" s="71">
        <v>1992</v>
      </c>
      <c r="B6084" s="71" t="s">
        <v>298</v>
      </c>
      <c r="C6084" t="s">
        <v>39</v>
      </c>
      <c r="D6084" s="71" t="s">
        <v>4</v>
      </c>
      <c r="E6084" s="70">
        <f>IF('FT Employment'!DA$29&lt;0,"N/A",'FT Employment'!DA$29)</f>
        <v>319965</v>
      </c>
      <c r="F6084" s="70" t="s">
        <v>432</v>
      </c>
      <c r="G6084" s="75" t="s">
        <v>440</v>
      </c>
    </row>
    <row r="6085" spans="1:7">
      <c r="A6085" s="71">
        <v>1992</v>
      </c>
      <c r="B6085" s="71" t="s">
        <v>298</v>
      </c>
      <c r="C6085" t="s">
        <v>40</v>
      </c>
      <c r="D6085" s="71" t="s">
        <v>4</v>
      </c>
      <c r="E6085" s="70">
        <f>IF('FT Employment'!DA$30&lt;0,"N/A",'FT Employment'!DA$30)</f>
        <v>601640</v>
      </c>
      <c r="F6085" s="70" t="s">
        <v>432</v>
      </c>
      <c r="G6085" s="75" t="s">
        <v>440</v>
      </c>
    </row>
    <row r="6086" spans="1:7">
      <c r="A6086" s="71">
        <v>1992</v>
      </c>
      <c r="B6086" s="71" t="s">
        <v>298</v>
      </c>
      <c r="C6086" t="s">
        <v>208</v>
      </c>
      <c r="D6086" s="71" t="s">
        <v>4</v>
      </c>
      <c r="E6086" s="70">
        <f>IF('FT Employment'!DA$31&lt;0,"N/A",'FT Employment'!DA$31)</f>
        <v>92679</v>
      </c>
      <c r="F6086" s="70" t="s">
        <v>432</v>
      </c>
      <c r="G6086" s="75" t="s">
        <v>441</v>
      </c>
    </row>
    <row r="6087" spans="1:7">
      <c r="A6087" s="71">
        <v>1992</v>
      </c>
      <c r="B6087" s="71" t="s">
        <v>298</v>
      </c>
      <c r="C6087" t="s">
        <v>42</v>
      </c>
      <c r="D6087" s="71" t="s">
        <v>4</v>
      </c>
      <c r="E6087" s="70">
        <f>IF('FT Employment'!DA$43&lt;0,"N/A",'FT Employment'!DA$43)</f>
        <v>577</v>
      </c>
      <c r="F6087" s="70" t="s">
        <v>432</v>
      </c>
      <c r="G6087" s="75" t="s">
        <v>237</v>
      </c>
    </row>
    <row r="6088" spans="1:7">
      <c r="A6088" s="71">
        <v>1992</v>
      </c>
      <c r="B6088" s="71" t="s">
        <v>298</v>
      </c>
      <c r="C6088" t="s">
        <v>43</v>
      </c>
      <c r="D6088" s="71" t="s">
        <v>4</v>
      </c>
      <c r="E6088" s="70">
        <f>IF('FT Employment'!DA$12&lt;0,"N/A",'FT Employment'!DA$12)</f>
        <v>0</v>
      </c>
      <c r="F6088" s="70" t="s">
        <v>432</v>
      </c>
      <c r="G6088" s="75" t="s">
        <v>438</v>
      </c>
    </row>
    <row r="6089" spans="1:7">
      <c r="A6089" s="71">
        <v>1992</v>
      </c>
      <c r="B6089" s="71" t="s">
        <v>298</v>
      </c>
      <c r="C6089" t="s">
        <v>44</v>
      </c>
      <c r="D6089" s="71" t="s">
        <v>4</v>
      </c>
      <c r="E6089" s="70">
        <f>IF('FT Employment'!DA$14&lt;0,"N/A",'FT Employment'!DA$14)</f>
        <v>0</v>
      </c>
      <c r="F6089" s="70" t="s">
        <v>442</v>
      </c>
      <c r="G6089" s="75" t="s">
        <v>71</v>
      </c>
    </row>
    <row r="6090" spans="1:7">
      <c r="A6090" s="71">
        <v>1992</v>
      </c>
      <c r="B6090" s="71" t="s">
        <v>298</v>
      </c>
      <c r="C6090" t="s">
        <v>45</v>
      </c>
      <c r="D6090" s="71" t="s">
        <v>4</v>
      </c>
      <c r="E6090" s="70">
        <f>IF('FT Employment'!DA$54&lt;0,"N/A",'FT Employment'!DA$54)</f>
        <v>7627</v>
      </c>
      <c r="F6090" s="70" t="s">
        <v>422</v>
      </c>
      <c r="G6090" s="75" t="s">
        <v>422</v>
      </c>
    </row>
    <row r="6091" spans="1:7">
      <c r="A6091" s="71">
        <v>1992</v>
      </c>
      <c r="B6091" s="71" t="s">
        <v>298</v>
      </c>
      <c r="C6091" t="s">
        <v>46</v>
      </c>
      <c r="D6091" s="71" t="s">
        <v>4</v>
      </c>
      <c r="E6091" s="70">
        <f>IF('FT Employment'!DA$53&lt;0,"N/A",'FT Employment'!DA$53)</f>
        <v>201414</v>
      </c>
      <c r="F6091" s="70" t="s">
        <v>425</v>
      </c>
      <c r="G6091" s="75" t="s">
        <v>426</v>
      </c>
    </row>
    <row r="6092" spans="1:7">
      <c r="A6092" s="71">
        <v>1993</v>
      </c>
      <c r="B6092" s="71" t="s">
        <v>298</v>
      </c>
      <c r="C6092" t="s">
        <v>5</v>
      </c>
      <c r="D6092" s="71" t="s">
        <v>4</v>
      </c>
      <c r="E6092" s="70">
        <f>IF('FT Employment'!CV$11&lt;0,"N/A",'FT Employment'!CV$11)</f>
        <v>3410092</v>
      </c>
      <c r="F6092" s="70"/>
    </row>
    <row r="6093" spans="1:7">
      <c r="A6093" s="71">
        <v>1993</v>
      </c>
      <c r="B6093" s="71" t="s">
        <v>298</v>
      </c>
      <c r="C6093" t="s">
        <v>6</v>
      </c>
      <c r="D6093" s="71" t="s">
        <v>4</v>
      </c>
      <c r="E6093" s="70">
        <f>IF('FT Employment'!CV$33&lt;0,"N/A",'FT Employment'!CV$33)</f>
        <v>150743</v>
      </c>
      <c r="F6093" s="70" t="s">
        <v>425</v>
      </c>
      <c r="G6093" s="75" t="s">
        <v>426</v>
      </c>
    </row>
    <row r="6094" spans="1:7">
      <c r="A6094" s="71">
        <v>1993</v>
      </c>
      <c r="B6094" s="71" t="s">
        <v>298</v>
      </c>
      <c r="C6094" t="s">
        <v>7</v>
      </c>
      <c r="D6094" s="71" t="s">
        <v>4</v>
      </c>
      <c r="E6094" s="70">
        <f>IF('FT Employment'!CV$37&lt;0,"N/A",'FT Employment'!CV$37)</f>
        <v>41625</v>
      </c>
      <c r="F6094" s="70" t="s">
        <v>425</v>
      </c>
      <c r="G6094" s="75" t="s">
        <v>426</v>
      </c>
    </row>
    <row r="6095" spans="1:7">
      <c r="A6095" s="71">
        <v>1993</v>
      </c>
      <c r="B6095" s="71" t="s">
        <v>298</v>
      </c>
      <c r="C6095" t="s">
        <v>8</v>
      </c>
      <c r="D6095" s="71" t="s">
        <v>4</v>
      </c>
      <c r="E6095" s="70">
        <f>IF('FT Employment'!CV$36&lt;0,"N/A",'FT Employment'!CV$36)</f>
        <v>110230</v>
      </c>
      <c r="F6095" s="70" t="s">
        <v>427</v>
      </c>
      <c r="G6095" s="75" t="s">
        <v>428</v>
      </c>
    </row>
    <row r="6096" spans="1:7">
      <c r="A6096" s="71">
        <v>1993</v>
      </c>
      <c r="B6096" s="71" t="s">
        <v>298</v>
      </c>
      <c r="C6096" t="s">
        <v>9</v>
      </c>
      <c r="D6096" s="71" t="s">
        <v>4</v>
      </c>
      <c r="E6096" s="70">
        <f>IF('FT Employment'!CV$13&lt;0,"N/A",'FT Employment'!CV$13)</f>
        <v>0</v>
      </c>
      <c r="F6096" s="70" t="s">
        <v>429</v>
      </c>
      <c r="G6096" s="75" t="s">
        <v>422</v>
      </c>
    </row>
    <row r="6097" spans="1:7">
      <c r="A6097" s="71">
        <v>1993</v>
      </c>
      <c r="B6097" s="71" t="s">
        <v>298</v>
      </c>
      <c r="C6097" t="s">
        <v>10</v>
      </c>
      <c r="D6097" s="71" t="s">
        <v>4</v>
      </c>
      <c r="E6097" s="70">
        <f>IF('FT Employment'!CV$46&lt;0,"N/A",'FT Employment'!CV$46)</f>
        <v>85220</v>
      </c>
      <c r="F6097" s="70" t="s">
        <v>427</v>
      </c>
      <c r="G6097" s="75" t="s">
        <v>428</v>
      </c>
    </row>
    <row r="6098" spans="1:7">
      <c r="A6098" s="71">
        <v>1993</v>
      </c>
      <c r="B6098" s="71" t="s">
        <v>298</v>
      </c>
      <c r="C6098" t="s">
        <v>11</v>
      </c>
      <c r="D6098" s="71" t="s">
        <v>4</v>
      </c>
      <c r="E6098" s="70">
        <f>IF('FT Employment'!CV$47&lt;0,"N/A",'FT Employment'!CV$47)</f>
        <v>52891</v>
      </c>
      <c r="F6098" s="70" t="s">
        <v>427</v>
      </c>
      <c r="G6098" s="75" t="s">
        <v>428</v>
      </c>
    </row>
    <row r="6099" spans="1:7">
      <c r="A6099" s="71">
        <v>1993</v>
      </c>
      <c r="B6099" s="71" t="s">
        <v>298</v>
      </c>
      <c r="C6099" t="s">
        <v>13</v>
      </c>
      <c r="D6099" s="71" t="s">
        <v>4</v>
      </c>
      <c r="E6099" s="70">
        <f>IF(E6098="N/A","N/A",E6097-E6098)</f>
        <v>32329</v>
      </c>
      <c r="F6099" s="70" t="s">
        <v>427</v>
      </c>
      <c r="G6099" s="75" t="s">
        <v>428</v>
      </c>
    </row>
    <row r="6100" spans="1:7">
      <c r="A6100" s="71">
        <v>1993</v>
      </c>
      <c r="B6100" s="71" t="s">
        <v>298</v>
      </c>
      <c r="C6100" t="s">
        <v>14</v>
      </c>
      <c r="D6100" s="71" t="s">
        <v>4</v>
      </c>
      <c r="E6100" s="70">
        <f>IF('FT Employment'!CV$34&lt;0,"N/A",'FT Employment'!CV$34)</f>
        <v>0</v>
      </c>
      <c r="F6100" s="70" t="s">
        <v>427</v>
      </c>
      <c r="G6100" s="75" t="s">
        <v>444</v>
      </c>
    </row>
    <row r="6101" spans="1:7">
      <c r="A6101" s="71">
        <v>1993</v>
      </c>
      <c r="B6101" s="71" t="s">
        <v>298</v>
      </c>
      <c r="C6101" t="s">
        <v>15</v>
      </c>
      <c r="D6101" s="71" t="s">
        <v>4</v>
      </c>
      <c r="E6101" s="70">
        <f>IF('FT Employment'!CV$35&lt;0,"N/A",'FT Employment'!CV$35)</f>
        <v>0</v>
      </c>
      <c r="F6101" s="70" t="s">
        <v>427</v>
      </c>
      <c r="G6101" s="75" t="s">
        <v>444</v>
      </c>
    </row>
    <row r="6102" spans="1:7">
      <c r="A6102" s="71">
        <v>1993</v>
      </c>
      <c r="B6102" s="71" t="s">
        <v>298</v>
      </c>
      <c r="C6102" t="s">
        <v>16</v>
      </c>
      <c r="D6102" s="71" t="s">
        <v>4</v>
      </c>
      <c r="E6102" s="70">
        <f>IF(E6101="N/A","N/A",E6100-E6101)</f>
        <v>0</v>
      </c>
      <c r="F6102" s="70" t="s">
        <v>427</v>
      </c>
      <c r="G6102" s="75" t="s">
        <v>444</v>
      </c>
    </row>
    <row r="6103" spans="1:7">
      <c r="A6103" s="71">
        <v>1993</v>
      </c>
      <c r="B6103" s="71" t="s">
        <v>298</v>
      </c>
      <c r="C6103" t="s">
        <v>17</v>
      </c>
      <c r="D6103" s="71" t="s">
        <v>4</v>
      </c>
      <c r="E6103" s="70">
        <f>IF('FT Employment'!CV$16&lt;0,"N/A",'FT Employment'!CV$16)</f>
        <v>357474</v>
      </c>
      <c r="F6103" s="70" t="s">
        <v>427</v>
      </c>
      <c r="G6103" s="75" t="s">
        <v>428</v>
      </c>
    </row>
    <row r="6104" spans="1:7">
      <c r="A6104" s="71">
        <v>1993</v>
      </c>
      <c r="B6104" s="71" t="s">
        <v>298</v>
      </c>
      <c r="C6104" t="s">
        <v>18</v>
      </c>
      <c r="D6104" s="71" t="s">
        <v>4</v>
      </c>
      <c r="E6104" s="70">
        <f>IF('FT Employment'!CV$41&lt;0,"N/A",'FT Employment'!CV$41)</f>
        <v>251056</v>
      </c>
      <c r="F6104" s="70" t="s">
        <v>432</v>
      </c>
      <c r="G6104" s="75" t="s">
        <v>430</v>
      </c>
    </row>
    <row r="6105" spans="1:7">
      <c r="A6105" s="71">
        <v>1993</v>
      </c>
      <c r="B6105" s="71" t="s">
        <v>298</v>
      </c>
      <c r="C6105" t="s">
        <v>19</v>
      </c>
      <c r="D6105" s="71" t="s">
        <v>4</v>
      </c>
      <c r="E6105" s="70">
        <f>IF('FT Employment'!CV$15&lt;0,"N/A",'FT Employment'!CV$15)</f>
        <v>2730</v>
      </c>
      <c r="F6105" s="70" t="s">
        <v>442</v>
      </c>
      <c r="G6105" s="75" t="s">
        <v>62</v>
      </c>
    </row>
    <row r="6106" spans="1:7">
      <c r="A6106" s="71">
        <v>1993</v>
      </c>
      <c r="B6106" s="71" t="s">
        <v>298</v>
      </c>
      <c r="C6106" t="s">
        <v>20</v>
      </c>
      <c r="D6106" s="71" t="s">
        <v>4</v>
      </c>
      <c r="E6106" s="70">
        <f>IF('FT Employment'!CV$52&lt;0,"N/A",'FT Employment'!CV$52)</f>
        <v>4551</v>
      </c>
      <c r="F6106" s="70" t="s">
        <v>442</v>
      </c>
      <c r="G6106" s="75" t="s">
        <v>445</v>
      </c>
    </row>
    <row r="6107" spans="1:7">
      <c r="A6107" s="71">
        <v>1993</v>
      </c>
      <c r="B6107" s="71" t="s">
        <v>298</v>
      </c>
      <c r="C6107" t="s">
        <v>21</v>
      </c>
      <c r="D6107" s="71" t="s">
        <v>4</v>
      </c>
      <c r="E6107" s="70">
        <f>IF('FT Employment'!CV$48&lt;0,"N/A",'FT Employment'!CV$48)</f>
        <v>213955</v>
      </c>
      <c r="F6107" s="70" t="s">
        <v>434</v>
      </c>
      <c r="G6107" s="75" t="s">
        <v>422</v>
      </c>
    </row>
    <row r="6108" spans="1:7">
      <c r="A6108" s="71">
        <v>1993</v>
      </c>
      <c r="B6108" s="71" t="s">
        <v>298</v>
      </c>
      <c r="C6108" t="s">
        <v>421</v>
      </c>
      <c r="D6108" s="71" t="s">
        <v>4</v>
      </c>
      <c r="E6108" s="70">
        <f>IF('FT Employment'!CV$38&lt;0,"N/A",'FT Employment'!CV$38)</f>
        <v>627310</v>
      </c>
      <c r="F6108" s="70" t="s">
        <v>427</v>
      </c>
      <c r="G6108" s="75" t="s">
        <v>433</v>
      </c>
    </row>
    <row r="6109" spans="1:7">
      <c r="A6109" s="71">
        <v>1993</v>
      </c>
      <c r="B6109" s="71" t="s">
        <v>298</v>
      </c>
      <c r="C6109" t="s">
        <v>22</v>
      </c>
      <c r="D6109" s="71" t="s">
        <v>4</v>
      </c>
      <c r="E6109" s="70">
        <f>IF('FT Employment'!CV$39&lt;0,"N/A",'FT Employment'!CV$39)</f>
        <v>153834</v>
      </c>
      <c r="F6109" s="70" t="s">
        <v>427</v>
      </c>
      <c r="G6109" s="75" t="s">
        <v>433</v>
      </c>
    </row>
    <row r="6110" spans="1:7">
      <c r="A6110" s="71">
        <v>1993</v>
      </c>
      <c r="B6110" s="71" t="s">
        <v>298</v>
      </c>
      <c r="C6110" t="s">
        <v>23</v>
      </c>
      <c r="D6110" s="71" t="s">
        <v>4</v>
      </c>
      <c r="E6110" s="70">
        <f>IF('FT Employment'!CV$40&lt;0,"N/A",'FT Employment'!CV$40)</f>
        <v>473476</v>
      </c>
      <c r="F6110" s="70" t="s">
        <v>442</v>
      </c>
      <c r="G6110" s="75" t="s">
        <v>23</v>
      </c>
    </row>
    <row r="6111" spans="1:7">
      <c r="A6111" s="71">
        <v>1993</v>
      </c>
      <c r="B6111" s="71" t="s">
        <v>298</v>
      </c>
      <c r="C6111" t="s">
        <v>24</v>
      </c>
      <c r="D6111" s="71" t="s">
        <v>4</v>
      </c>
      <c r="E6111" s="70">
        <f>IF('FT Employment'!CV$32&lt;0,"N/A",'FT Employment'!CV$32)</f>
        <v>100636</v>
      </c>
      <c r="F6111" s="70" t="s">
        <v>446</v>
      </c>
      <c r="G6111" s="75" t="s">
        <v>422</v>
      </c>
    </row>
    <row r="6112" spans="1:7">
      <c r="A6112" s="71">
        <v>1993</v>
      </c>
      <c r="B6112" s="71" t="s">
        <v>298</v>
      </c>
      <c r="C6112" t="s">
        <v>25</v>
      </c>
      <c r="D6112" s="71" t="s">
        <v>4</v>
      </c>
      <c r="E6112" s="70">
        <f>IF('FT Employment'!CV$42&lt;0,"N/A",'FT Employment'!CV$42)</f>
        <v>0</v>
      </c>
      <c r="F6112" s="70" t="s">
        <v>434</v>
      </c>
      <c r="G6112" s="75" t="s">
        <v>437</v>
      </c>
    </row>
    <row r="6113" spans="1:7">
      <c r="A6113" s="71">
        <v>1993</v>
      </c>
      <c r="B6113" s="71" t="s">
        <v>298</v>
      </c>
      <c r="C6113" t="s">
        <v>26</v>
      </c>
      <c r="D6113" s="71" t="s">
        <v>4</v>
      </c>
      <c r="E6113" s="70">
        <f>IF('FT Employment'!CV$45&lt;0,"N/A",'FT Employment'!CV$45)</f>
        <v>28181</v>
      </c>
      <c r="F6113" s="70" t="s">
        <v>427</v>
      </c>
      <c r="G6113" s="75" t="s">
        <v>69</v>
      </c>
    </row>
    <row r="6114" spans="1:7">
      <c r="A6114" s="71">
        <v>1993</v>
      </c>
      <c r="B6114" s="71" t="s">
        <v>298</v>
      </c>
      <c r="C6114" t="s">
        <v>27</v>
      </c>
      <c r="D6114" s="71" t="s">
        <v>4</v>
      </c>
      <c r="E6114" s="70">
        <f>IF('FT Employment'!CV$44&lt;0,"N/A",'FT Employment'!CV$44)</f>
        <v>133399</v>
      </c>
      <c r="F6114" s="70" t="s">
        <v>427</v>
      </c>
      <c r="G6114" s="75" t="s">
        <v>69</v>
      </c>
    </row>
    <row r="6115" spans="1:7">
      <c r="A6115" s="71">
        <v>1993</v>
      </c>
      <c r="B6115" s="71" t="s">
        <v>298</v>
      </c>
      <c r="C6115" t="s">
        <v>28</v>
      </c>
      <c r="D6115" s="71" t="s">
        <v>4</v>
      </c>
      <c r="E6115" s="70">
        <f>IF('FT Employment'!CV$51&lt;0,"N/A",'FT Employment'!CV$51)</f>
        <v>1128</v>
      </c>
      <c r="F6115" s="70" t="s">
        <v>442</v>
      </c>
      <c r="G6115" s="73" t="s">
        <v>447</v>
      </c>
    </row>
    <row r="6116" spans="1:7">
      <c r="A6116" s="71">
        <v>1993</v>
      </c>
      <c r="B6116" s="71" t="s">
        <v>298</v>
      </c>
      <c r="C6116" t="s">
        <v>29</v>
      </c>
      <c r="D6116" s="71" t="s">
        <v>4</v>
      </c>
      <c r="E6116" s="70">
        <f>IF('FT Employment'!CV$50&lt;0,"N/A",'FT Employment'!CV$50)</f>
        <v>1374</v>
      </c>
      <c r="F6116" s="70" t="s">
        <v>442</v>
      </c>
      <c r="G6116" s="73" t="s">
        <v>447</v>
      </c>
    </row>
    <row r="6117" spans="1:7">
      <c r="A6117" s="71">
        <v>1993</v>
      </c>
      <c r="B6117" s="71" t="s">
        <v>298</v>
      </c>
      <c r="C6117" t="s">
        <v>30</v>
      </c>
      <c r="D6117" s="71" t="s">
        <v>4</v>
      </c>
      <c r="E6117" s="70">
        <f>IF('FT Employment'!CV$56&lt;0,"N/A",'FT Employment'!CV$56)</f>
        <v>930</v>
      </c>
      <c r="F6117" s="70" t="s">
        <v>442</v>
      </c>
      <c r="G6117" s="76" t="s">
        <v>448</v>
      </c>
    </row>
    <row r="6118" spans="1:7">
      <c r="A6118" s="71">
        <v>1993</v>
      </c>
      <c r="B6118" s="71" t="s">
        <v>298</v>
      </c>
      <c r="C6118" t="s">
        <v>31</v>
      </c>
      <c r="D6118" s="71" t="s">
        <v>4</v>
      </c>
      <c r="E6118" s="70">
        <f>IF('FT Employment'!CV$57&lt;0,"N/A",'FT Employment'!CV$57)</f>
        <v>5595</v>
      </c>
      <c r="F6118" s="70" t="s">
        <v>442</v>
      </c>
      <c r="G6118" s="76" t="s">
        <v>449</v>
      </c>
    </row>
    <row r="6119" spans="1:7">
      <c r="A6119" s="71">
        <v>1993</v>
      </c>
      <c r="B6119" s="71" t="s">
        <v>298</v>
      </c>
      <c r="C6119" t="s">
        <v>32</v>
      </c>
      <c r="D6119" s="71" t="s">
        <v>4</v>
      </c>
      <c r="E6119" s="70">
        <f>IF('FT Employment'!CV$58&lt;0,"N/A",'FT Employment'!CV$58)</f>
        <v>0</v>
      </c>
      <c r="F6119" s="70" t="s">
        <v>442</v>
      </c>
      <c r="G6119" s="76" t="s">
        <v>449</v>
      </c>
    </row>
    <row r="6120" spans="1:7">
      <c r="A6120" s="71">
        <v>1993</v>
      </c>
      <c r="B6120" s="71" t="s">
        <v>298</v>
      </c>
      <c r="C6120" t="s">
        <v>33</v>
      </c>
      <c r="D6120" s="71" t="s">
        <v>4</v>
      </c>
      <c r="E6120" s="70">
        <f>IF('FT Employment'!CV$59&lt;0,"N/A",'FT Employment'!CV$59)</f>
        <v>20351</v>
      </c>
      <c r="F6120" s="70" t="s">
        <v>442</v>
      </c>
      <c r="G6120" s="76" t="s">
        <v>33</v>
      </c>
    </row>
    <row r="6121" spans="1:7">
      <c r="A6121" s="71">
        <v>1993</v>
      </c>
      <c r="B6121" s="71" t="s">
        <v>298</v>
      </c>
      <c r="C6121" t="s">
        <v>34</v>
      </c>
      <c r="D6121" s="71" t="s">
        <v>4</v>
      </c>
      <c r="E6121" s="70">
        <f>IF('FT Employment'!CV$17&lt;0,"N/A",'FT Employment'!CV$17)</f>
        <v>1075705</v>
      </c>
      <c r="F6121" s="70" t="s">
        <v>422</v>
      </c>
      <c r="G6121" s="76" t="s">
        <v>422</v>
      </c>
    </row>
    <row r="6122" spans="1:7">
      <c r="A6122" s="71">
        <v>1993</v>
      </c>
      <c r="B6122" s="71" t="s">
        <v>298</v>
      </c>
      <c r="C6122" t="s">
        <v>35</v>
      </c>
      <c r="D6122" s="71" t="s">
        <v>4</v>
      </c>
      <c r="E6122" s="70">
        <f>IF('FT Employment'!CV$18&lt;0,"N/A",'FT Employment'!CV$18)</f>
        <v>27041</v>
      </c>
      <c r="F6122" s="70" t="s">
        <v>432</v>
      </c>
      <c r="G6122" s="75" t="s">
        <v>439</v>
      </c>
    </row>
    <row r="6123" spans="1:7">
      <c r="A6123" s="71">
        <v>1993</v>
      </c>
      <c r="B6123" s="71" t="s">
        <v>298</v>
      </c>
      <c r="C6123" t="s">
        <v>36</v>
      </c>
      <c r="D6123" s="71" t="s">
        <v>4</v>
      </c>
      <c r="E6123" s="70">
        <f>IF('FT Employment'!CV$19&lt;0,"N/A",'FT Employment'!CV$19)</f>
        <v>20596</v>
      </c>
      <c r="F6123" s="70" t="s">
        <v>432</v>
      </c>
      <c r="G6123" s="75" t="s">
        <v>439</v>
      </c>
    </row>
    <row r="6124" spans="1:7">
      <c r="A6124" s="71">
        <v>1993</v>
      </c>
      <c r="B6124" s="71" t="s">
        <v>298</v>
      </c>
      <c r="C6124" t="s">
        <v>37</v>
      </c>
      <c r="D6124" s="71" t="s">
        <v>4</v>
      </c>
      <c r="E6124" s="70">
        <f>IF('FT Employment'!CV$20&lt;0,"N/A",'FT Employment'!CV$20)</f>
        <v>6445</v>
      </c>
      <c r="F6124" s="70" t="s">
        <v>432</v>
      </c>
      <c r="G6124" s="75" t="s">
        <v>439</v>
      </c>
    </row>
    <row r="6125" spans="1:7">
      <c r="A6125" s="71">
        <v>1993</v>
      </c>
      <c r="B6125" s="71" t="s">
        <v>298</v>
      </c>
      <c r="C6125" t="s">
        <v>38</v>
      </c>
      <c r="D6125" s="71" t="s">
        <v>4</v>
      </c>
      <c r="E6125" s="70">
        <f>IF('FT Employment'!CV$28&lt;0,"N/A",'FT Employment'!CV$28)</f>
        <v>955195</v>
      </c>
      <c r="F6125" s="70" t="s">
        <v>432</v>
      </c>
      <c r="G6125" s="75" t="s">
        <v>440</v>
      </c>
    </row>
    <row r="6126" spans="1:7">
      <c r="A6126" s="71">
        <v>1993</v>
      </c>
      <c r="B6126" s="71" t="s">
        <v>298</v>
      </c>
      <c r="C6126" t="s">
        <v>39</v>
      </c>
      <c r="D6126" s="71" t="s">
        <v>4</v>
      </c>
      <c r="E6126" s="70">
        <f>IF('FT Employment'!CV$29&lt;0,"N/A",'FT Employment'!CV$29)</f>
        <v>326297</v>
      </c>
      <c r="F6126" s="70" t="s">
        <v>432</v>
      </c>
      <c r="G6126" s="75" t="s">
        <v>440</v>
      </c>
    </row>
    <row r="6127" spans="1:7">
      <c r="A6127" s="71">
        <v>1993</v>
      </c>
      <c r="B6127" s="71" t="s">
        <v>298</v>
      </c>
      <c r="C6127" t="s">
        <v>40</v>
      </c>
      <c r="D6127" s="71" t="s">
        <v>4</v>
      </c>
      <c r="E6127" s="70">
        <f>IF('FT Employment'!CV$30&lt;0,"N/A",'FT Employment'!CV$30)</f>
        <v>628898</v>
      </c>
      <c r="F6127" s="70" t="s">
        <v>432</v>
      </c>
      <c r="G6127" s="75" t="s">
        <v>440</v>
      </c>
    </row>
    <row r="6128" spans="1:7">
      <c r="A6128" s="71">
        <v>1993</v>
      </c>
      <c r="B6128" s="71" t="s">
        <v>298</v>
      </c>
      <c r="C6128" t="s">
        <v>208</v>
      </c>
      <c r="D6128" s="71" t="s">
        <v>4</v>
      </c>
      <c r="E6128" s="70">
        <f>IF('FT Employment'!CV$31&lt;0,"N/A",'FT Employment'!CV$31)</f>
        <v>93469</v>
      </c>
      <c r="F6128" s="70" t="s">
        <v>432</v>
      </c>
      <c r="G6128" s="75" t="s">
        <v>441</v>
      </c>
    </row>
    <row r="6129" spans="1:7">
      <c r="A6129" s="71">
        <v>1993</v>
      </c>
      <c r="B6129" s="71" t="s">
        <v>298</v>
      </c>
      <c r="C6129" t="s">
        <v>42</v>
      </c>
      <c r="D6129" s="71" t="s">
        <v>4</v>
      </c>
      <c r="E6129" s="70">
        <f>IF('FT Employment'!CV$43&lt;0,"N/A",'FT Employment'!CV$43)</f>
        <v>578</v>
      </c>
      <c r="F6129" s="70" t="s">
        <v>432</v>
      </c>
      <c r="G6129" s="75" t="s">
        <v>237</v>
      </c>
    </row>
    <row r="6130" spans="1:7">
      <c r="A6130" s="71">
        <v>1993</v>
      </c>
      <c r="B6130" s="71" t="s">
        <v>298</v>
      </c>
      <c r="C6130" t="s">
        <v>43</v>
      </c>
      <c r="D6130" s="71" t="s">
        <v>4</v>
      </c>
      <c r="E6130" s="70">
        <f>IF('FT Employment'!CV$12&lt;0,"N/A",'FT Employment'!CV$12)</f>
        <v>0</v>
      </c>
      <c r="F6130" s="70" t="s">
        <v>432</v>
      </c>
      <c r="G6130" s="75" t="s">
        <v>438</v>
      </c>
    </row>
    <row r="6131" spans="1:7">
      <c r="A6131" s="71">
        <v>1993</v>
      </c>
      <c r="B6131" s="71" t="s">
        <v>298</v>
      </c>
      <c r="C6131" t="s">
        <v>44</v>
      </c>
      <c r="D6131" s="71" t="s">
        <v>4</v>
      </c>
      <c r="E6131" s="70">
        <f>IF('FT Employment'!CV$14&lt;0,"N/A",'FT Employment'!CV$14)</f>
        <v>0</v>
      </c>
      <c r="F6131" s="70" t="s">
        <v>442</v>
      </c>
      <c r="G6131" s="75" t="s">
        <v>71</v>
      </c>
    </row>
    <row r="6132" spans="1:7">
      <c r="A6132" s="71">
        <v>1993</v>
      </c>
      <c r="B6132" s="71" t="s">
        <v>298</v>
      </c>
      <c r="C6132" t="s">
        <v>45</v>
      </c>
      <c r="D6132" s="71" t="s">
        <v>4</v>
      </c>
      <c r="E6132" s="70">
        <f>IF('FT Employment'!CV$54&lt;0,"N/A",'FT Employment'!CV$54)</f>
        <v>7207</v>
      </c>
      <c r="F6132" s="70" t="s">
        <v>422</v>
      </c>
      <c r="G6132" s="75" t="s">
        <v>422</v>
      </c>
    </row>
    <row r="6133" spans="1:7">
      <c r="A6133" s="71">
        <v>1993</v>
      </c>
      <c r="B6133" s="71" t="s">
        <v>298</v>
      </c>
      <c r="C6133" t="s">
        <v>46</v>
      </c>
      <c r="D6133" s="71" t="s">
        <v>4</v>
      </c>
      <c r="E6133" s="70">
        <f>IF('FT Employment'!CV$53&lt;0,"N/A",'FT Employment'!CV$53)</f>
        <v>190114</v>
      </c>
      <c r="F6133" s="70" t="s">
        <v>425</v>
      </c>
      <c r="G6133" s="75" t="s">
        <v>426</v>
      </c>
    </row>
    <row r="6134" spans="1:7">
      <c r="A6134" s="71">
        <v>1994</v>
      </c>
      <c r="B6134" s="71" t="s">
        <v>298</v>
      </c>
      <c r="C6134" t="s">
        <v>5</v>
      </c>
      <c r="D6134" s="71" t="s">
        <v>4</v>
      </c>
      <c r="E6134" s="70">
        <f>IF('FT Employment'!CQ$11&lt;0,"N/A",'FT Employment'!CQ$11)</f>
        <v>3437674</v>
      </c>
      <c r="F6134" s="70"/>
    </row>
    <row r="6135" spans="1:7">
      <c r="A6135" s="71">
        <v>1994</v>
      </c>
      <c r="B6135" s="71" t="s">
        <v>298</v>
      </c>
      <c r="C6135" t="s">
        <v>6</v>
      </c>
      <c r="D6135" s="71" t="s">
        <v>4</v>
      </c>
      <c r="E6135" s="70">
        <f>IF('FT Employment'!CQ$33&lt;0,"N/A",'FT Employment'!CQ$33)</f>
        <v>160025</v>
      </c>
      <c r="F6135" s="70" t="s">
        <v>425</v>
      </c>
      <c r="G6135" s="75" t="s">
        <v>426</v>
      </c>
    </row>
    <row r="6136" spans="1:7">
      <c r="A6136" s="71">
        <v>1994</v>
      </c>
      <c r="B6136" s="71" t="s">
        <v>298</v>
      </c>
      <c r="C6136" t="s">
        <v>7</v>
      </c>
      <c r="D6136" s="71" t="s">
        <v>4</v>
      </c>
      <c r="E6136" s="70">
        <f>IF('FT Employment'!CQ$37&lt;0,"N/A",'FT Employment'!CQ$37)</f>
        <v>41820</v>
      </c>
      <c r="F6136" s="70" t="s">
        <v>425</v>
      </c>
      <c r="G6136" s="75" t="s">
        <v>426</v>
      </c>
    </row>
    <row r="6137" spans="1:7">
      <c r="A6137" s="71">
        <v>1994</v>
      </c>
      <c r="B6137" s="71" t="s">
        <v>298</v>
      </c>
      <c r="C6137" t="s">
        <v>8</v>
      </c>
      <c r="D6137" s="71" t="s">
        <v>4</v>
      </c>
      <c r="E6137" s="70">
        <f>IF('FT Employment'!CQ$36&lt;0,"N/A",'FT Employment'!CQ$36)</f>
        <v>115678</v>
      </c>
      <c r="F6137" s="70" t="s">
        <v>427</v>
      </c>
      <c r="G6137" s="75" t="s">
        <v>428</v>
      </c>
    </row>
    <row r="6138" spans="1:7">
      <c r="A6138" s="71">
        <v>1994</v>
      </c>
      <c r="B6138" s="71" t="s">
        <v>298</v>
      </c>
      <c r="C6138" t="s">
        <v>9</v>
      </c>
      <c r="D6138" s="71" t="s">
        <v>4</v>
      </c>
      <c r="E6138" s="70">
        <f>IF('FT Employment'!CQ$13&lt;0,"N/A",'FT Employment'!CQ$13)</f>
        <v>0</v>
      </c>
      <c r="F6138" s="70" t="s">
        <v>429</v>
      </c>
      <c r="G6138" s="75" t="s">
        <v>422</v>
      </c>
    </row>
    <row r="6139" spans="1:7">
      <c r="A6139" s="71">
        <v>1994</v>
      </c>
      <c r="B6139" s="71" t="s">
        <v>298</v>
      </c>
      <c r="C6139" t="s">
        <v>10</v>
      </c>
      <c r="D6139" s="71" t="s">
        <v>4</v>
      </c>
      <c r="E6139" s="70">
        <f>IF('FT Employment'!CQ$46&lt;0,"N/A",'FT Employment'!CQ$46)</f>
        <v>85961</v>
      </c>
      <c r="F6139" s="70" t="s">
        <v>427</v>
      </c>
      <c r="G6139" s="75" t="s">
        <v>428</v>
      </c>
    </row>
    <row r="6140" spans="1:7">
      <c r="A6140" s="71">
        <v>1994</v>
      </c>
      <c r="B6140" s="71" t="s">
        <v>298</v>
      </c>
      <c r="C6140" t="s">
        <v>11</v>
      </c>
      <c r="D6140" s="71" t="s">
        <v>4</v>
      </c>
      <c r="E6140" s="70">
        <f>IF('FT Employment'!CQ$47&lt;0,"N/A",'FT Employment'!CQ$47)</f>
        <v>52568</v>
      </c>
      <c r="F6140" s="70" t="s">
        <v>427</v>
      </c>
      <c r="G6140" s="75" t="s">
        <v>428</v>
      </c>
    </row>
    <row r="6141" spans="1:7">
      <c r="A6141" s="71">
        <v>1994</v>
      </c>
      <c r="B6141" s="71" t="s">
        <v>298</v>
      </c>
      <c r="C6141" t="s">
        <v>13</v>
      </c>
      <c r="D6141" s="71" t="s">
        <v>4</v>
      </c>
      <c r="E6141" s="70">
        <f>IF(E6140="N/A","N/A",E6139-E6140)</f>
        <v>33393</v>
      </c>
      <c r="F6141" s="70" t="s">
        <v>427</v>
      </c>
      <c r="G6141" s="75" t="s">
        <v>428</v>
      </c>
    </row>
    <row r="6142" spans="1:7">
      <c r="A6142" s="71">
        <v>1994</v>
      </c>
      <c r="B6142" s="71" t="s">
        <v>298</v>
      </c>
      <c r="C6142" t="s">
        <v>14</v>
      </c>
      <c r="D6142" s="71" t="s">
        <v>4</v>
      </c>
      <c r="E6142" s="70">
        <f>IF('FT Employment'!CQ$34&lt;0,"N/A",'FT Employment'!CQ$34)</f>
        <v>0</v>
      </c>
      <c r="F6142" s="70" t="s">
        <v>427</v>
      </c>
      <c r="G6142" s="75" t="s">
        <v>444</v>
      </c>
    </row>
    <row r="6143" spans="1:7">
      <c r="A6143" s="71">
        <v>1994</v>
      </c>
      <c r="B6143" s="71" t="s">
        <v>298</v>
      </c>
      <c r="C6143" t="s">
        <v>15</v>
      </c>
      <c r="D6143" s="71" t="s">
        <v>4</v>
      </c>
      <c r="E6143" s="70">
        <f>IF('FT Employment'!CQ$35&lt;0,"N/A",'FT Employment'!CQ$35)</f>
        <v>0</v>
      </c>
      <c r="F6143" s="70" t="s">
        <v>427</v>
      </c>
      <c r="G6143" s="75" t="s">
        <v>444</v>
      </c>
    </row>
    <row r="6144" spans="1:7">
      <c r="A6144" s="71">
        <v>1994</v>
      </c>
      <c r="B6144" s="71" t="s">
        <v>298</v>
      </c>
      <c r="C6144" t="s">
        <v>16</v>
      </c>
      <c r="D6144" s="71" t="s">
        <v>4</v>
      </c>
      <c r="E6144" s="70">
        <f>IF(E6143="N/A","N/A",E6142-E6143)</f>
        <v>0</v>
      </c>
      <c r="F6144" s="70" t="s">
        <v>427</v>
      </c>
      <c r="G6144" s="75" t="s">
        <v>444</v>
      </c>
    </row>
    <row r="6145" spans="1:7">
      <c r="A6145" s="71">
        <v>1994</v>
      </c>
      <c r="B6145" s="71" t="s">
        <v>298</v>
      </c>
      <c r="C6145" t="s">
        <v>17</v>
      </c>
      <c r="D6145" s="71" t="s">
        <v>4</v>
      </c>
      <c r="E6145" s="70">
        <f>IF('FT Employment'!CQ$16&lt;0,"N/A",'FT Employment'!CQ$16)</f>
        <v>378015</v>
      </c>
      <c r="F6145" s="70" t="s">
        <v>427</v>
      </c>
      <c r="G6145" s="75" t="s">
        <v>428</v>
      </c>
    </row>
    <row r="6146" spans="1:7">
      <c r="A6146" s="71">
        <v>1994</v>
      </c>
      <c r="B6146" s="71" t="s">
        <v>298</v>
      </c>
      <c r="C6146" t="s">
        <v>18</v>
      </c>
      <c r="D6146" s="71" t="s">
        <v>4</v>
      </c>
      <c r="E6146" s="70">
        <f>IF('FT Employment'!CQ$41&lt;0,"N/A",'FT Employment'!CQ$41)</f>
        <v>252269</v>
      </c>
      <c r="F6146" s="70" t="s">
        <v>432</v>
      </c>
      <c r="G6146" s="75" t="s">
        <v>430</v>
      </c>
    </row>
    <row r="6147" spans="1:7">
      <c r="A6147" s="71">
        <v>1994</v>
      </c>
      <c r="B6147" s="71" t="s">
        <v>298</v>
      </c>
      <c r="C6147" t="s">
        <v>19</v>
      </c>
      <c r="D6147" s="71" t="s">
        <v>4</v>
      </c>
      <c r="E6147" s="70">
        <f>IF('FT Employment'!CQ$15&lt;0,"N/A",'FT Employment'!CQ$15)</f>
        <v>2800</v>
      </c>
      <c r="F6147" s="70" t="s">
        <v>442</v>
      </c>
      <c r="G6147" s="75" t="s">
        <v>62</v>
      </c>
    </row>
    <row r="6148" spans="1:7">
      <c r="A6148" s="71">
        <v>1994</v>
      </c>
      <c r="B6148" s="71" t="s">
        <v>298</v>
      </c>
      <c r="C6148" t="s">
        <v>20</v>
      </c>
      <c r="D6148" s="71" t="s">
        <v>4</v>
      </c>
      <c r="E6148" s="70">
        <f>IF('FT Employment'!CQ$52&lt;0,"N/A",'FT Employment'!CQ$52)</f>
        <v>4616</v>
      </c>
      <c r="F6148" s="70" t="s">
        <v>442</v>
      </c>
      <c r="G6148" s="75" t="s">
        <v>445</v>
      </c>
    </row>
    <row r="6149" spans="1:7">
      <c r="A6149" s="71">
        <v>1994</v>
      </c>
      <c r="B6149" s="71" t="s">
        <v>298</v>
      </c>
      <c r="C6149" t="s">
        <v>21</v>
      </c>
      <c r="D6149" s="71" t="s">
        <v>4</v>
      </c>
      <c r="E6149" s="70">
        <f>IF('FT Employment'!CQ$48&lt;0,"N/A",'FT Employment'!CQ$48)</f>
        <v>220945</v>
      </c>
      <c r="F6149" s="70" t="s">
        <v>434</v>
      </c>
      <c r="G6149" s="75" t="s">
        <v>422</v>
      </c>
    </row>
    <row r="6150" spans="1:7">
      <c r="A6150" s="71">
        <v>1994</v>
      </c>
      <c r="B6150" s="71" t="s">
        <v>298</v>
      </c>
      <c r="C6150" t="s">
        <v>421</v>
      </c>
      <c r="D6150" s="71" t="s">
        <v>4</v>
      </c>
      <c r="E6150" s="70">
        <f>IF('FT Employment'!CQ$38&lt;0,"N/A",'FT Employment'!CQ$38)</f>
        <v>616382</v>
      </c>
      <c r="F6150" s="70" t="s">
        <v>427</v>
      </c>
      <c r="G6150" s="75" t="s">
        <v>433</v>
      </c>
    </row>
    <row r="6151" spans="1:7">
      <c r="A6151" s="71">
        <v>1994</v>
      </c>
      <c r="B6151" s="71" t="s">
        <v>298</v>
      </c>
      <c r="C6151" t="s">
        <v>22</v>
      </c>
      <c r="D6151" s="71" t="s">
        <v>4</v>
      </c>
      <c r="E6151" s="70">
        <f>IF('FT Employment'!CQ$39&lt;0,"N/A",'FT Employment'!CQ$39)</f>
        <v>150313</v>
      </c>
      <c r="F6151" s="70" t="s">
        <v>427</v>
      </c>
      <c r="G6151" s="75" t="s">
        <v>433</v>
      </c>
    </row>
    <row r="6152" spans="1:7">
      <c r="A6152" s="71">
        <v>1994</v>
      </c>
      <c r="B6152" s="71" t="s">
        <v>298</v>
      </c>
      <c r="C6152" t="s">
        <v>23</v>
      </c>
      <c r="D6152" s="71" t="s">
        <v>4</v>
      </c>
      <c r="E6152" s="70">
        <f>IF('FT Employment'!CQ$40&lt;0,"N/A",'FT Employment'!CQ$40)</f>
        <v>466069</v>
      </c>
      <c r="F6152" s="70" t="s">
        <v>442</v>
      </c>
      <c r="G6152" s="75" t="s">
        <v>23</v>
      </c>
    </row>
    <row r="6153" spans="1:7">
      <c r="A6153" s="71">
        <v>1994</v>
      </c>
      <c r="B6153" s="71" t="s">
        <v>298</v>
      </c>
      <c r="C6153" t="s">
        <v>24</v>
      </c>
      <c r="D6153" s="71" t="s">
        <v>4</v>
      </c>
      <c r="E6153" s="70">
        <f>IF('FT Employment'!CQ$32&lt;0,"N/A",'FT Employment'!CQ$32)</f>
        <v>87697</v>
      </c>
      <c r="F6153" s="70" t="s">
        <v>446</v>
      </c>
      <c r="G6153" s="75" t="s">
        <v>422</v>
      </c>
    </row>
    <row r="6154" spans="1:7">
      <c r="A6154" s="71">
        <v>1994</v>
      </c>
      <c r="B6154" s="71" t="s">
        <v>298</v>
      </c>
      <c r="C6154" t="s">
        <v>25</v>
      </c>
      <c r="D6154" s="71" t="s">
        <v>4</v>
      </c>
      <c r="E6154" s="70">
        <f>IF('FT Employment'!CQ$42&lt;0,"N/A",'FT Employment'!CQ$42)</f>
        <v>0</v>
      </c>
      <c r="F6154" s="70" t="s">
        <v>434</v>
      </c>
      <c r="G6154" s="75" t="s">
        <v>437</v>
      </c>
    </row>
    <row r="6155" spans="1:7">
      <c r="A6155" s="71">
        <v>1994</v>
      </c>
      <c r="B6155" s="71" t="s">
        <v>298</v>
      </c>
      <c r="C6155" t="s">
        <v>26</v>
      </c>
      <c r="D6155" s="71" t="s">
        <v>4</v>
      </c>
      <c r="E6155" s="70">
        <f>IF('FT Employment'!CQ$45&lt;0,"N/A",'FT Employment'!CQ$45)</f>
        <v>29155</v>
      </c>
      <c r="F6155" s="70" t="s">
        <v>427</v>
      </c>
      <c r="G6155" s="75" t="s">
        <v>69</v>
      </c>
    </row>
    <row r="6156" spans="1:7">
      <c r="A6156" s="71">
        <v>1994</v>
      </c>
      <c r="B6156" s="71" t="s">
        <v>298</v>
      </c>
      <c r="C6156" t="s">
        <v>27</v>
      </c>
      <c r="D6156" s="71" t="s">
        <v>4</v>
      </c>
      <c r="E6156" s="70">
        <f>IF('FT Employment'!CQ$44&lt;0,"N/A",'FT Employment'!CQ$44)</f>
        <v>135189</v>
      </c>
      <c r="F6156" s="70" t="s">
        <v>427</v>
      </c>
      <c r="G6156" s="75" t="s">
        <v>69</v>
      </c>
    </row>
    <row r="6157" spans="1:7">
      <c r="A6157" s="71">
        <v>1994</v>
      </c>
      <c r="B6157" s="71" t="s">
        <v>298</v>
      </c>
      <c r="C6157" t="s">
        <v>28</v>
      </c>
      <c r="D6157" s="71" t="s">
        <v>4</v>
      </c>
      <c r="E6157" s="70">
        <f>IF('FT Employment'!CQ$51&lt;0,"N/A",'FT Employment'!CQ$51)</f>
        <v>1041</v>
      </c>
      <c r="F6157" s="70" t="s">
        <v>442</v>
      </c>
      <c r="G6157" s="73" t="s">
        <v>447</v>
      </c>
    </row>
    <row r="6158" spans="1:7">
      <c r="A6158" s="71">
        <v>1994</v>
      </c>
      <c r="B6158" s="71" t="s">
        <v>298</v>
      </c>
      <c r="C6158" t="s">
        <v>29</v>
      </c>
      <c r="D6158" s="71" t="s">
        <v>4</v>
      </c>
      <c r="E6158" s="70">
        <f>IF('FT Employment'!CQ$50&lt;0,"N/A",'FT Employment'!CQ$50)</f>
        <v>1365</v>
      </c>
      <c r="F6158" s="70" t="s">
        <v>442</v>
      </c>
      <c r="G6158" s="73" t="s">
        <v>447</v>
      </c>
    </row>
    <row r="6159" spans="1:7">
      <c r="A6159" s="71">
        <v>1994</v>
      </c>
      <c r="B6159" s="71" t="s">
        <v>298</v>
      </c>
      <c r="C6159" t="s">
        <v>30</v>
      </c>
      <c r="D6159" s="71" t="s">
        <v>4</v>
      </c>
      <c r="E6159" s="70">
        <f>IF('FT Employment'!CQ$56&lt;0,"N/A",'FT Employment'!CQ$56)</f>
        <v>930</v>
      </c>
      <c r="F6159" s="70" t="s">
        <v>442</v>
      </c>
      <c r="G6159" s="76" t="s">
        <v>448</v>
      </c>
    </row>
    <row r="6160" spans="1:7">
      <c r="A6160" s="71">
        <v>1994</v>
      </c>
      <c r="B6160" s="71" t="s">
        <v>298</v>
      </c>
      <c r="C6160" t="s">
        <v>31</v>
      </c>
      <c r="D6160" s="71" t="s">
        <v>4</v>
      </c>
      <c r="E6160" s="70">
        <f>IF('FT Employment'!CQ$57&lt;0,"N/A",'FT Employment'!CQ$57)</f>
        <v>5684</v>
      </c>
      <c r="F6160" s="70" t="s">
        <v>442</v>
      </c>
      <c r="G6160" s="76" t="s">
        <v>449</v>
      </c>
    </row>
    <row r="6161" spans="1:7">
      <c r="A6161" s="71">
        <v>1994</v>
      </c>
      <c r="B6161" s="71" t="s">
        <v>298</v>
      </c>
      <c r="C6161" t="s">
        <v>32</v>
      </c>
      <c r="D6161" s="71" t="s">
        <v>4</v>
      </c>
      <c r="E6161" s="70">
        <f>IF('FT Employment'!CQ$58&lt;0,"N/A",'FT Employment'!CQ$58)</f>
        <v>0</v>
      </c>
      <c r="F6161" s="70" t="s">
        <v>442</v>
      </c>
      <c r="G6161" s="76" t="s">
        <v>449</v>
      </c>
    </row>
    <row r="6162" spans="1:7">
      <c r="A6162" s="71">
        <v>1994</v>
      </c>
      <c r="B6162" s="71" t="s">
        <v>298</v>
      </c>
      <c r="C6162" t="s">
        <v>33</v>
      </c>
      <c r="D6162" s="71" t="s">
        <v>4</v>
      </c>
      <c r="E6162" s="70">
        <f>IF('FT Employment'!CQ$59&lt;0,"N/A",'FT Employment'!CQ$59)</f>
        <v>20263</v>
      </c>
      <c r="F6162" s="70" t="s">
        <v>442</v>
      </c>
      <c r="G6162" s="76" t="s">
        <v>33</v>
      </c>
    </row>
    <row r="6163" spans="1:7">
      <c r="A6163" s="71">
        <v>1994</v>
      </c>
      <c r="B6163" s="71" t="s">
        <v>298</v>
      </c>
      <c r="C6163" t="s">
        <v>34</v>
      </c>
      <c r="D6163" s="71" t="s">
        <v>4</v>
      </c>
      <c r="E6163" s="70">
        <f>IF('FT Employment'!CQ$17&lt;0,"N/A",'FT Employment'!CQ$17)</f>
        <v>1079133</v>
      </c>
      <c r="F6163" s="70" t="s">
        <v>422</v>
      </c>
      <c r="G6163" s="76" t="s">
        <v>422</v>
      </c>
    </row>
    <row r="6164" spans="1:7">
      <c r="A6164" s="71">
        <v>1994</v>
      </c>
      <c r="B6164" s="71" t="s">
        <v>298</v>
      </c>
      <c r="C6164" t="s">
        <v>35</v>
      </c>
      <c r="D6164" s="71" t="s">
        <v>4</v>
      </c>
      <c r="E6164" s="70">
        <f>IF('FT Employment'!CQ$18&lt;0,"N/A",'FT Employment'!CQ$18)</f>
        <v>26713</v>
      </c>
      <c r="F6164" s="70" t="s">
        <v>432</v>
      </c>
      <c r="G6164" s="75" t="s">
        <v>439</v>
      </c>
    </row>
    <row r="6165" spans="1:7">
      <c r="A6165" s="71">
        <v>1994</v>
      </c>
      <c r="B6165" s="71" t="s">
        <v>298</v>
      </c>
      <c r="C6165" t="s">
        <v>36</v>
      </c>
      <c r="D6165" s="71" t="s">
        <v>4</v>
      </c>
      <c r="E6165" s="70">
        <f>IF('FT Employment'!CQ$19&lt;0,"N/A",'FT Employment'!CQ$19)</f>
        <v>18752</v>
      </c>
      <c r="F6165" s="70" t="s">
        <v>432</v>
      </c>
      <c r="G6165" s="75" t="s">
        <v>439</v>
      </c>
    </row>
    <row r="6166" spans="1:7">
      <c r="A6166" s="71">
        <v>1994</v>
      </c>
      <c r="B6166" s="71" t="s">
        <v>298</v>
      </c>
      <c r="C6166" t="s">
        <v>37</v>
      </c>
      <c r="D6166" s="71" t="s">
        <v>4</v>
      </c>
      <c r="E6166" s="70">
        <f>IF('FT Employment'!CQ$20&lt;0,"N/A",'FT Employment'!CQ$20)</f>
        <v>7961</v>
      </c>
      <c r="F6166" s="70" t="s">
        <v>432</v>
      </c>
      <c r="G6166" s="75" t="s">
        <v>439</v>
      </c>
    </row>
    <row r="6167" spans="1:7">
      <c r="A6167" s="71">
        <v>1994</v>
      </c>
      <c r="B6167" s="71" t="s">
        <v>298</v>
      </c>
      <c r="C6167" t="s">
        <v>38</v>
      </c>
      <c r="D6167" s="71" t="s">
        <v>4</v>
      </c>
      <c r="E6167" s="70">
        <f>IF('FT Employment'!CQ$28&lt;0,"N/A",'FT Employment'!CQ$28)</f>
        <v>958612</v>
      </c>
      <c r="F6167" s="70" t="s">
        <v>432</v>
      </c>
      <c r="G6167" s="75" t="s">
        <v>440</v>
      </c>
    </row>
    <row r="6168" spans="1:7">
      <c r="A6168" s="71">
        <v>1994</v>
      </c>
      <c r="B6168" s="71" t="s">
        <v>298</v>
      </c>
      <c r="C6168" t="s">
        <v>39</v>
      </c>
      <c r="D6168" s="71" t="s">
        <v>4</v>
      </c>
      <c r="E6168" s="70">
        <f>IF('FT Employment'!CQ$29&lt;0,"N/A",'FT Employment'!CQ$29)</f>
        <v>325501</v>
      </c>
      <c r="F6168" s="70" t="s">
        <v>432</v>
      </c>
      <c r="G6168" s="75" t="s">
        <v>440</v>
      </c>
    </row>
    <row r="6169" spans="1:7">
      <c r="A6169" s="71">
        <v>1994</v>
      </c>
      <c r="B6169" s="71" t="s">
        <v>298</v>
      </c>
      <c r="C6169" t="s">
        <v>40</v>
      </c>
      <c r="D6169" s="71" t="s">
        <v>4</v>
      </c>
      <c r="E6169" s="70">
        <f>IF('FT Employment'!CQ$30&lt;0,"N/A",'FT Employment'!CQ$30)</f>
        <v>633111</v>
      </c>
      <c r="F6169" s="70" t="s">
        <v>432</v>
      </c>
      <c r="G6169" s="75" t="s">
        <v>440</v>
      </c>
    </row>
    <row r="6170" spans="1:7">
      <c r="A6170" s="71">
        <v>1994</v>
      </c>
      <c r="B6170" s="71" t="s">
        <v>298</v>
      </c>
      <c r="C6170" t="s">
        <v>208</v>
      </c>
      <c r="D6170" s="71" t="s">
        <v>4</v>
      </c>
      <c r="E6170" s="70">
        <f>IF('FT Employment'!CQ$31&lt;0,"N/A",'FT Employment'!CQ$31)</f>
        <v>93808</v>
      </c>
      <c r="F6170" s="70" t="s">
        <v>432</v>
      </c>
      <c r="G6170" s="75" t="s">
        <v>441</v>
      </c>
    </row>
    <row r="6171" spans="1:7">
      <c r="A6171" s="71">
        <v>1994</v>
      </c>
      <c r="B6171" s="71" t="s">
        <v>298</v>
      </c>
      <c r="C6171" t="s">
        <v>42</v>
      </c>
      <c r="D6171" s="71" t="s">
        <v>4</v>
      </c>
      <c r="E6171" s="70">
        <f>IF('FT Employment'!CQ$43&lt;0,"N/A",'FT Employment'!CQ$43)</f>
        <v>565</v>
      </c>
      <c r="F6171" s="70" t="s">
        <v>432</v>
      </c>
      <c r="G6171" s="75" t="s">
        <v>237</v>
      </c>
    </row>
    <row r="6172" spans="1:7">
      <c r="A6172" s="71">
        <v>1994</v>
      </c>
      <c r="B6172" s="71" t="s">
        <v>298</v>
      </c>
      <c r="C6172" t="s">
        <v>43</v>
      </c>
      <c r="D6172" s="71" t="s">
        <v>4</v>
      </c>
      <c r="E6172" s="70">
        <f>IF('FT Employment'!CQ$12&lt;0,"N/A",'FT Employment'!CQ$12)</f>
        <v>0</v>
      </c>
      <c r="F6172" s="70" t="s">
        <v>432</v>
      </c>
      <c r="G6172" s="75" t="s">
        <v>438</v>
      </c>
    </row>
    <row r="6173" spans="1:7">
      <c r="A6173" s="71">
        <v>1994</v>
      </c>
      <c r="B6173" s="71" t="s">
        <v>298</v>
      </c>
      <c r="C6173" t="s">
        <v>44</v>
      </c>
      <c r="D6173" s="71" t="s">
        <v>4</v>
      </c>
      <c r="E6173" s="70">
        <f>IF('FT Employment'!CQ$14&lt;0,"N/A",'FT Employment'!CQ$14)</f>
        <v>0</v>
      </c>
      <c r="F6173" s="70" t="s">
        <v>442</v>
      </c>
      <c r="G6173" s="75" t="s">
        <v>71</v>
      </c>
    </row>
    <row r="6174" spans="1:7">
      <c r="A6174" s="71">
        <v>1994</v>
      </c>
      <c r="B6174" s="71" t="s">
        <v>298</v>
      </c>
      <c r="C6174" t="s">
        <v>45</v>
      </c>
      <c r="D6174" s="71" t="s">
        <v>4</v>
      </c>
      <c r="E6174" s="70">
        <f>IF('FT Employment'!CQ$54&lt;0,"N/A",'FT Employment'!CQ$54)</f>
        <v>6823</v>
      </c>
      <c r="F6174" s="70" t="s">
        <v>422</v>
      </c>
      <c r="G6174" s="75" t="s">
        <v>422</v>
      </c>
    </row>
    <row r="6175" spans="1:7">
      <c r="A6175" s="71">
        <v>1994</v>
      </c>
      <c r="B6175" s="71" t="s">
        <v>298</v>
      </c>
      <c r="C6175" t="s">
        <v>46</v>
      </c>
      <c r="D6175" s="71" t="s">
        <v>4</v>
      </c>
      <c r="E6175" s="70">
        <f>IF('FT Employment'!CQ$53&lt;0,"N/A",'FT Employment'!CQ$53)</f>
        <v>191318</v>
      </c>
      <c r="F6175" s="70" t="s">
        <v>425</v>
      </c>
      <c r="G6175" s="75" t="s">
        <v>426</v>
      </c>
    </row>
    <row r="6176" spans="1:7">
      <c r="A6176" s="71">
        <v>1995</v>
      </c>
      <c r="B6176" s="71" t="s">
        <v>298</v>
      </c>
      <c r="C6176" t="s">
        <v>5</v>
      </c>
      <c r="D6176" s="71" t="s">
        <v>4</v>
      </c>
      <c r="E6176" s="70">
        <f>IF('FT Employment'!CL$11&lt;0,"N/A",'FT Employment'!CL$11)</f>
        <v>3462126</v>
      </c>
      <c r="F6176" s="70"/>
    </row>
    <row r="6177" spans="1:7">
      <c r="A6177" s="71">
        <v>1995</v>
      </c>
      <c r="B6177" s="71" t="s">
        <v>298</v>
      </c>
      <c r="C6177" t="s">
        <v>6</v>
      </c>
      <c r="D6177" s="71" t="s">
        <v>4</v>
      </c>
      <c r="E6177" s="70">
        <f>IF('FT Employment'!CL$33&lt;0,"N/A",'FT Employment'!CL$33)</f>
        <v>158960</v>
      </c>
      <c r="F6177" s="70" t="s">
        <v>425</v>
      </c>
      <c r="G6177" s="75" t="s">
        <v>426</v>
      </c>
    </row>
    <row r="6178" spans="1:7">
      <c r="A6178" s="71">
        <v>1995</v>
      </c>
      <c r="B6178" s="71" t="s">
        <v>298</v>
      </c>
      <c r="C6178" t="s">
        <v>7</v>
      </c>
      <c r="D6178" s="71" t="s">
        <v>4</v>
      </c>
      <c r="E6178" s="70">
        <f>IF('FT Employment'!CL$37&lt;0,"N/A",'FT Employment'!CL$37)</f>
        <v>42926</v>
      </c>
      <c r="F6178" s="70" t="s">
        <v>425</v>
      </c>
      <c r="G6178" s="75" t="s">
        <v>426</v>
      </c>
    </row>
    <row r="6179" spans="1:7">
      <c r="A6179" s="71">
        <v>1995</v>
      </c>
      <c r="B6179" s="71" t="s">
        <v>298</v>
      </c>
      <c r="C6179" t="s">
        <v>8</v>
      </c>
      <c r="D6179" s="71" t="s">
        <v>4</v>
      </c>
      <c r="E6179" s="70">
        <f>IF('FT Employment'!CL$36&lt;0,"N/A",'FT Employment'!CL$36)</f>
        <v>122397</v>
      </c>
      <c r="F6179" s="70" t="s">
        <v>427</v>
      </c>
      <c r="G6179" s="75" t="s">
        <v>428</v>
      </c>
    </row>
    <row r="6180" spans="1:7">
      <c r="A6180" s="71">
        <v>1995</v>
      </c>
      <c r="B6180" s="71" t="s">
        <v>298</v>
      </c>
      <c r="C6180" t="s">
        <v>9</v>
      </c>
      <c r="D6180" s="71" t="s">
        <v>4</v>
      </c>
      <c r="E6180" s="70">
        <f>IF('FT Employment'!CL$13&lt;0,"N/A",'FT Employment'!CL$13)</f>
        <v>0</v>
      </c>
      <c r="F6180" s="70" t="s">
        <v>429</v>
      </c>
      <c r="G6180" s="75" t="s">
        <v>422</v>
      </c>
    </row>
    <row r="6181" spans="1:7">
      <c r="A6181" s="71">
        <v>1995</v>
      </c>
      <c r="B6181" s="71" t="s">
        <v>298</v>
      </c>
      <c r="C6181" t="s">
        <v>10</v>
      </c>
      <c r="D6181" s="71" t="s">
        <v>4</v>
      </c>
      <c r="E6181" s="70">
        <f>IF('FT Employment'!CL$46&lt;0,"N/A",'FT Employment'!CL$46)</f>
        <v>88688</v>
      </c>
      <c r="F6181" s="70" t="s">
        <v>427</v>
      </c>
      <c r="G6181" s="75" t="s">
        <v>428</v>
      </c>
    </row>
    <row r="6182" spans="1:7">
      <c r="A6182" s="71">
        <v>1995</v>
      </c>
      <c r="B6182" s="71" t="s">
        <v>298</v>
      </c>
      <c r="C6182" t="s">
        <v>11</v>
      </c>
      <c r="D6182" s="71" t="s">
        <v>4</v>
      </c>
      <c r="E6182" s="70">
        <f>IF('FT Employment'!CL$47&lt;0,"N/A",'FT Employment'!CL$47)</f>
        <v>54494</v>
      </c>
      <c r="F6182" s="70" t="s">
        <v>427</v>
      </c>
      <c r="G6182" s="75" t="s">
        <v>428</v>
      </c>
    </row>
    <row r="6183" spans="1:7">
      <c r="A6183" s="71">
        <v>1995</v>
      </c>
      <c r="B6183" s="71" t="s">
        <v>298</v>
      </c>
      <c r="C6183" t="s">
        <v>13</v>
      </c>
      <c r="D6183" s="71" t="s">
        <v>4</v>
      </c>
      <c r="E6183" s="70">
        <f>IF(E6182="N/A","N/A",E6181-E6182)</f>
        <v>34194</v>
      </c>
      <c r="F6183" s="70" t="s">
        <v>427</v>
      </c>
      <c r="G6183" s="75" t="s">
        <v>428</v>
      </c>
    </row>
    <row r="6184" spans="1:7">
      <c r="A6184" s="71">
        <v>1995</v>
      </c>
      <c r="B6184" s="71" t="s">
        <v>298</v>
      </c>
      <c r="C6184" t="s">
        <v>14</v>
      </c>
      <c r="D6184" s="71" t="s">
        <v>4</v>
      </c>
      <c r="E6184" s="70">
        <f>IF('FT Employment'!CL$34&lt;0,"N/A",'FT Employment'!CL$34)</f>
        <v>0</v>
      </c>
      <c r="F6184" s="70" t="s">
        <v>427</v>
      </c>
      <c r="G6184" s="75" t="s">
        <v>444</v>
      </c>
    </row>
    <row r="6185" spans="1:7">
      <c r="A6185" s="71">
        <v>1995</v>
      </c>
      <c r="B6185" s="71" t="s">
        <v>298</v>
      </c>
      <c r="C6185" t="s">
        <v>15</v>
      </c>
      <c r="D6185" s="71" t="s">
        <v>4</v>
      </c>
      <c r="E6185" s="70">
        <f>IF('FT Employment'!CL$35&lt;0,"N/A",'FT Employment'!CL$35)</f>
        <v>0</v>
      </c>
      <c r="F6185" s="70" t="s">
        <v>427</v>
      </c>
      <c r="G6185" s="75" t="s">
        <v>444</v>
      </c>
    </row>
    <row r="6186" spans="1:7">
      <c r="A6186" s="71">
        <v>1995</v>
      </c>
      <c r="B6186" s="71" t="s">
        <v>298</v>
      </c>
      <c r="C6186" t="s">
        <v>16</v>
      </c>
      <c r="D6186" s="71" t="s">
        <v>4</v>
      </c>
      <c r="E6186" s="70">
        <f>IF(E6185="N/A","N/A",E6184-E6185)</f>
        <v>0</v>
      </c>
      <c r="F6186" s="70" t="s">
        <v>427</v>
      </c>
      <c r="G6186" s="75" t="s">
        <v>444</v>
      </c>
    </row>
    <row r="6187" spans="1:7">
      <c r="A6187" s="71">
        <v>1995</v>
      </c>
      <c r="B6187" s="71" t="s">
        <v>298</v>
      </c>
      <c r="C6187" t="s">
        <v>17</v>
      </c>
      <c r="D6187" s="71" t="s">
        <v>4</v>
      </c>
      <c r="E6187" s="70">
        <f>IF('FT Employment'!CL$16&lt;0,"N/A",'FT Employment'!CL$16)</f>
        <v>401689</v>
      </c>
      <c r="F6187" s="70" t="s">
        <v>427</v>
      </c>
      <c r="G6187" s="75" t="s">
        <v>428</v>
      </c>
    </row>
    <row r="6188" spans="1:7">
      <c r="A6188" s="71">
        <v>1995</v>
      </c>
      <c r="B6188" s="71" t="s">
        <v>298</v>
      </c>
      <c r="C6188" t="s">
        <v>18</v>
      </c>
      <c r="D6188" s="71" t="s">
        <v>4</v>
      </c>
      <c r="E6188" s="70">
        <f>IF('FT Employment'!CL$41&lt;0,"N/A",'FT Employment'!CL$41)</f>
        <v>246334</v>
      </c>
      <c r="F6188" s="70" t="s">
        <v>432</v>
      </c>
      <c r="G6188" s="75" t="s">
        <v>430</v>
      </c>
    </row>
    <row r="6189" spans="1:7">
      <c r="A6189" s="71">
        <v>1995</v>
      </c>
      <c r="B6189" s="71" t="s">
        <v>298</v>
      </c>
      <c r="C6189" t="s">
        <v>19</v>
      </c>
      <c r="D6189" s="71" t="s">
        <v>4</v>
      </c>
      <c r="E6189" s="70">
        <f>IF('FT Employment'!CL$15&lt;0,"N/A",'FT Employment'!CL$15)</f>
        <v>2694</v>
      </c>
      <c r="F6189" s="70" t="s">
        <v>442</v>
      </c>
      <c r="G6189" s="75" t="s">
        <v>62</v>
      </c>
    </row>
    <row r="6190" spans="1:7">
      <c r="A6190" s="71">
        <v>1995</v>
      </c>
      <c r="B6190" s="71" t="s">
        <v>298</v>
      </c>
      <c r="C6190" t="s">
        <v>20</v>
      </c>
      <c r="D6190" s="71" t="s">
        <v>4</v>
      </c>
      <c r="E6190" s="70">
        <f>IF('FT Employment'!CL$52&lt;0,"N/A",'FT Employment'!CL$52)</f>
        <v>4629</v>
      </c>
      <c r="F6190" s="70" t="s">
        <v>442</v>
      </c>
      <c r="G6190" s="75" t="s">
        <v>445</v>
      </c>
    </row>
    <row r="6191" spans="1:7">
      <c r="A6191" s="71">
        <v>1995</v>
      </c>
      <c r="B6191" s="71" t="s">
        <v>298</v>
      </c>
      <c r="C6191" t="s">
        <v>21</v>
      </c>
      <c r="D6191" s="71" t="s">
        <v>4</v>
      </c>
      <c r="E6191" s="70">
        <f>IF('FT Employment'!CL$48&lt;0,"N/A",'FT Employment'!CL$48)</f>
        <v>220158</v>
      </c>
      <c r="F6191" s="70" t="s">
        <v>434</v>
      </c>
      <c r="G6191" s="75" t="s">
        <v>422</v>
      </c>
    </row>
    <row r="6192" spans="1:7">
      <c r="A6192" s="71">
        <v>1995</v>
      </c>
      <c r="B6192" s="71" t="s">
        <v>298</v>
      </c>
      <c r="C6192" t="s">
        <v>421</v>
      </c>
      <c r="D6192" s="71" t="s">
        <v>4</v>
      </c>
      <c r="E6192" s="70">
        <f>IF('FT Employment'!CL$38&lt;0,"N/A",'FT Employment'!CL$38)</f>
        <v>609832</v>
      </c>
      <c r="F6192" s="70" t="s">
        <v>427</v>
      </c>
      <c r="G6192" s="75" t="s">
        <v>433</v>
      </c>
    </row>
    <row r="6193" spans="1:7">
      <c r="A6193" s="71">
        <v>1995</v>
      </c>
      <c r="B6193" s="71" t="s">
        <v>298</v>
      </c>
      <c r="C6193" t="s">
        <v>22</v>
      </c>
      <c r="D6193" s="71" t="s">
        <v>4</v>
      </c>
      <c r="E6193" s="70">
        <f>IF('FT Employment'!CL$39&lt;0,"N/A",'FT Employment'!CL$39)</f>
        <v>153126</v>
      </c>
      <c r="F6193" s="70" t="s">
        <v>427</v>
      </c>
      <c r="G6193" s="75" t="s">
        <v>433</v>
      </c>
    </row>
    <row r="6194" spans="1:7">
      <c r="A6194" s="71">
        <v>1995</v>
      </c>
      <c r="B6194" s="71" t="s">
        <v>298</v>
      </c>
      <c r="C6194" t="s">
        <v>23</v>
      </c>
      <c r="D6194" s="71" t="s">
        <v>4</v>
      </c>
      <c r="E6194" s="70">
        <f>IF('FT Employment'!CL$40&lt;0,"N/A",'FT Employment'!CL$40)</f>
        <v>456706</v>
      </c>
      <c r="F6194" s="70" t="s">
        <v>442</v>
      </c>
      <c r="G6194" s="75" t="s">
        <v>23</v>
      </c>
    </row>
    <row r="6195" spans="1:7">
      <c r="A6195" s="71">
        <v>1995</v>
      </c>
      <c r="B6195" s="71" t="s">
        <v>298</v>
      </c>
      <c r="C6195" t="s">
        <v>24</v>
      </c>
      <c r="D6195" s="71" t="s">
        <v>4</v>
      </c>
      <c r="E6195" s="70">
        <f>IF('FT Employment'!CL$32&lt;0,"N/A",'FT Employment'!CL$32)</f>
        <v>87571</v>
      </c>
      <c r="F6195" s="70" t="s">
        <v>446</v>
      </c>
      <c r="G6195" s="75" t="s">
        <v>422</v>
      </c>
    </row>
    <row r="6196" spans="1:7">
      <c r="A6196" s="71">
        <v>1995</v>
      </c>
      <c r="B6196" s="71" t="s">
        <v>298</v>
      </c>
      <c r="C6196" t="s">
        <v>25</v>
      </c>
      <c r="D6196" s="71" t="s">
        <v>4</v>
      </c>
      <c r="E6196" s="70">
        <f>IF('FT Employment'!CL$42&lt;0,"N/A",'FT Employment'!CL$42)</f>
        <v>0</v>
      </c>
      <c r="F6196" s="70" t="s">
        <v>434</v>
      </c>
      <c r="G6196" s="75" t="s">
        <v>437</v>
      </c>
    </row>
    <row r="6197" spans="1:7">
      <c r="A6197" s="71">
        <v>1995</v>
      </c>
      <c r="B6197" s="71" t="s">
        <v>298</v>
      </c>
      <c r="C6197" t="s">
        <v>26</v>
      </c>
      <c r="D6197" s="71" t="s">
        <v>4</v>
      </c>
      <c r="E6197" s="70">
        <f>IF('FT Employment'!CL$45&lt;0,"N/A",'FT Employment'!CL$45)</f>
        <v>28423</v>
      </c>
      <c r="F6197" s="70" t="s">
        <v>427</v>
      </c>
      <c r="G6197" s="75" t="s">
        <v>69</v>
      </c>
    </row>
    <row r="6198" spans="1:7">
      <c r="A6198" s="71">
        <v>1995</v>
      </c>
      <c r="B6198" s="71" t="s">
        <v>298</v>
      </c>
      <c r="C6198" t="s">
        <v>27</v>
      </c>
      <c r="D6198" s="71" t="s">
        <v>4</v>
      </c>
      <c r="E6198" s="70">
        <f>IF('FT Employment'!CL$44&lt;0,"N/A",'FT Employment'!CL$44)</f>
        <v>135561</v>
      </c>
      <c r="F6198" s="70" t="s">
        <v>427</v>
      </c>
      <c r="G6198" s="75" t="s">
        <v>69</v>
      </c>
    </row>
    <row r="6199" spans="1:7">
      <c r="A6199" s="71">
        <v>1995</v>
      </c>
      <c r="B6199" s="71" t="s">
        <v>298</v>
      </c>
      <c r="C6199" t="s">
        <v>28</v>
      </c>
      <c r="D6199" s="71" t="s">
        <v>4</v>
      </c>
      <c r="E6199" s="70">
        <f>IF('FT Employment'!CL$51&lt;0,"N/A",'FT Employment'!CL$51)</f>
        <v>1516</v>
      </c>
      <c r="F6199" s="70" t="s">
        <v>442</v>
      </c>
      <c r="G6199" s="73" t="s">
        <v>447</v>
      </c>
    </row>
    <row r="6200" spans="1:7">
      <c r="A6200" s="71">
        <v>1995</v>
      </c>
      <c r="B6200" s="71" t="s">
        <v>298</v>
      </c>
      <c r="C6200" t="s">
        <v>29</v>
      </c>
      <c r="D6200" s="71" t="s">
        <v>4</v>
      </c>
      <c r="E6200" s="70">
        <f>IF('FT Employment'!CL$50&lt;0,"N/A",'FT Employment'!CL$50)</f>
        <v>1370</v>
      </c>
      <c r="F6200" s="70" t="s">
        <v>442</v>
      </c>
      <c r="G6200" s="73" t="s">
        <v>447</v>
      </c>
    </row>
    <row r="6201" spans="1:7">
      <c r="A6201" s="71">
        <v>1995</v>
      </c>
      <c r="B6201" s="71" t="s">
        <v>298</v>
      </c>
      <c r="C6201" t="s">
        <v>30</v>
      </c>
      <c r="D6201" s="71" t="s">
        <v>4</v>
      </c>
      <c r="E6201" s="70">
        <f>IF('FT Employment'!CL$56&lt;0,"N/A",'FT Employment'!CL$56)</f>
        <v>929</v>
      </c>
      <c r="F6201" s="70" t="s">
        <v>442</v>
      </c>
      <c r="G6201" s="76" t="s">
        <v>448</v>
      </c>
    </row>
    <row r="6202" spans="1:7">
      <c r="A6202" s="71">
        <v>1995</v>
      </c>
      <c r="B6202" s="71" t="s">
        <v>298</v>
      </c>
      <c r="C6202" t="s">
        <v>31</v>
      </c>
      <c r="D6202" s="71" t="s">
        <v>4</v>
      </c>
      <c r="E6202" s="70">
        <f>IF('FT Employment'!CL$57&lt;0,"N/A",'FT Employment'!CL$57)</f>
        <v>5614</v>
      </c>
      <c r="F6202" s="70" t="s">
        <v>442</v>
      </c>
      <c r="G6202" s="76" t="s">
        <v>449</v>
      </c>
    </row>
    <row r="6203" spans="1:7">
      <c r="A6203" s="71">
        <v>1995</v>
      </c>
      <c r="B6203" s="71" t="s">
        <v>298</v>
      </c>
      <c r="C6203" t="s">
        <v>32</v>
      </c>
      <c r="D6203" s="71" t="s">
        <v>4</v>
      </c>
      <c r="E6203" s="70">
        <f>IF('FT Employment'!CL$58&lt;0,"N/A",'FT Employment'!CL$58)</f>
        <v>0</v>
      </c>
      <c r="F6203" s="70" t="s">
        <v>442</v>
      </c>
      <c r="G6203" s="76" t="s">
        <v>449</v>
      </c>
    </row>
    <row r="6204" spans="1:7">
      <c r="A6204" s="71">
        <v>1995</v>
      </c>
      <c r="B6204" s="71" t="s">
        <v>298</v>
      </c>
      <c r="C6204" t="s">
        <v>33</v>
      </c>
      <c r="D6204" s="71" t="s">
        <v>4</v>
      </c>
      <c r="E6204" s="70">
        <f>IF('FT Employment'!CL$59&lt;0,"N/A",'FT Employment'!CL$59)</f>
        <v>19546</v>
      </c>
      <c r="F6204" s="70" t="s">
        <v>442</v>
      </c>
      <c r="G6204" s="76" t="s">
        <v>33</v>
      </c>
    </row>
    <row r="6205" spans="1:7">
      <c r="A6205" s="71">
        <v>1995</v>
      </c>
      <c r="B6205" s="71" t="s">
        <v>298</v>
      </c>
      <c r="C6205" t="s">
        <v>34</v>
      </c>
      <c r="D6205" s="71" t="s">
        <v>4</v>
      </c>
      <c r="E6205" s="70">
        <f>IF('FT Employment'!CL$17&lt;0,"N/A",'FT Employment'!CL$17)</f>
        <v>1086047</v>
      </c>
      <c r="F6205" s="70" t="s">
        <v>422</v>
      </c>
      <c r="G6205" s="76" t="s">
        <v>422</v>
      </c>
    </row>
    <row r="6206" spans="1:7">
      <c r="A6206" s="71">
        <v>1995</v>
      </c>
      <c r="B6206" s="71" t="s">
        <v>298</v>
      </c>
      <c r="C6206" t="s">
        <v>35</v>
      </c>
      <c r="D6206" s="71" t="s">
        <v>4</v>
      </c>
      <c r="E6206" s="70">
        <f>IF('FT Employment'!CL$18&lt;0,"N/A",'FT Employment'!CL$18)</f>
        <v>36829</v>
      </c>
      <c r="F6206" s="70" t="s">
        <v>432</v>
      </c>
      <c r="G6206" s="75" t="s">
        <v>439</v>
      </c>
    </row>
    <row r="6207" spans="1:7">
      <c r="A6207" s="71">
        <v>1995</v>
      </c>
      <c r="B6207" s="71" t="s">
        <v>298</v>
      </c>
      <c r="C6207" t="s">
        <v>36</v>
      </c>
      <c r="D6207" s="71" t="s">
        <v>4</v>
      </c>
      <c r="E6207" s="70">
        <f>IF('FT Employment'!CL$19&lt;0,"N/A",'FT Employment'!CL$19)</f>
        <v>24365</v>
      </c>
      <c r="F6207" s="70" t="s">
        <v>432</v>
      </c>
      <c r="G6207" s="75" t="s">
        <v>439</v>
      </c>
    </row>
    <row r="6208" spans="1:7">
      <c r="A6208" s="71">
        <v>1995</v>
      </c>
      <c r="B6208" s="71" t="s">
        <v>298</v>
      </c>
      <c r="C6208" t="s">
        <v>37</v>
      </c>
      <c r="D6208" s="71" t="s">
        <v>4</v>
      </c>
      <c r="E6208" s="70">
        <f>IF('FT Employment'!CL$20&lt;0,"N/A",'FT Employment'!CL$20)</f>
        <v>12464</v>
      </c>
      <c r="F6208" s="70" t="s">
        <v>432</v>
      </c>
      <c r="G6208" s="75" t="s">
        <v>439</v>
      </c>
    </row>
    <row r="6209" spans="1:7">
      <c r="A6209" s="71">
        <v>1995</v>
      </c>
      <c r="B6209" s="71" t="s">
        <v>298</v>
      </c>
      <c r="C6209" t="s">
        <v>38</v>
      </c>
      <c r="D6209" s="71" t="s">
        <v>4</v>
      </c>
      <c r="E6209" s="70">
        <f>IF('FT Employment'!CL$28&lt;0,"N/A",'FT Employment'!CL$28)</f>
        <v>958200</v>
      </c>
      <c r="F6209" s="70" t="s">
        <v>432</v>
      </c>
      <c r="G6209" s="75" t="s">
        <v>440</v>
      </c>
    </row>
    <row r="6210" spans="1:7">
      <c r="A6210" s="71">
        <v>1995</v>
      </c>
      <c r="B6210" s="71" t="s">
        <v>298</v>
      </c>
      <c r="C6210" t="s">
        <v>39</v>
      </c>
      <c r="D6210" s="71" t="s">
        <v>4</v>
      </c>
      <c r="E6210" s="70">
        <f>IF('FT Employment'!CL$29&lt;0,"N/A",'FT Employment'!CL$29)</f>
        <v>323723</v>
      </c>
      <c r="F6210" s="70" t="s">
        <v>432</v>
      </c>
      <c r="G6210" s="75" t="s">
        <v>440</v>
      </c>
    </row>
    <row r="6211" spans="1:7">
      <c r="A6211" s="71">
        <v>1995</v>
      </c>
      <c r="B6211" s="71" t="s">
        <v>298</v>
      </c>
      <c r="C6211" t="s">
        <v>40</v>
      </c>
      <c r="D6211" s="71" t="s">
        <v>4</v>
      </c>
      <c r="E6211" s="70">
        <f>IF('FT Employment'!CL$30&lt;0,"N/A",'FT Employment'!CL$30)</f>
        <v>634477</v>
      </c>
      <c r="F6211" s="70" t="s">
        <v>432</v>
      </c>
      <c r="G6211" s="75" t="s">
        <v>440</v>
      </c>
    </row>
    <row r="6212" spans="1:7">
      <c r="A6212" s="71">
        <v>1995</v>
      </c>
      <c r="B6212" s="71" t="s">
        <v>298</v>
      </c>
      <c r="C6212" t="s">
        <v>208</v>
      </c>
      <c r="D6212" s="71" t="s">
        <v>4</v>
      </c>
      <c r="E6212" s="70">
        <f>IF('FT Employment'!CL$31&lt;0,"N/A",'FT Employment'!CL$31)</f>
        <v>91018</v>
      </c>
      <c r="F6212" s="70" t="s">
        <v>432</v>
      </c>
      <c r="G6212" s="75" t="s">
        <v>441</v>
      </c>
    </row>
    <row r="6213" spans="1:7">
      <c r="A6213" s="71">
        <v>1995</v>
      </c>
      <c r="B6213" s="71" t="s">
        <v>298</v>
      </c>
      <c r="C6213" t="s">
        <v>42</v>
      </c>
      <c r="D6213" s="71" t="s">
        <v>4</v>
      </c>
      <c r="E6213" s="70">
        <f>IF('FT Employment'!CL$43&lt;0,"N/A",'FT Employment'!CL$43)</f>
        <v>523</v>
      </c>
      <c r="F6213" s="70" t="s">
        <v>432</v>
      </c>
      <c r="G6213" s="75" t="s">
        <v>237</v>
      </c>
    </row>
    <row r="6214" spans="1:7">
      <c r="A6214" s="71">
        <v>1995</v>
      </c>
      <c r="B6214" s="71" t="s">
        <v>298</v>
      </c>
      <c r="C6214" t="s">
        <v>43</v>
      </c>
      <c r="D6214" s="71" t="s">
        <v>4</v>
      </c>
      <c r="E6214" s="70">
        <f>IF('FT Employment'!CL$12&lt;0,"N/A",'FT Employment'!CL$12)</f>
        <v>0</v>
      </c>
      <c r="F6214" s="70" t="s">
        <v>432</v>
      </c>
      <c r="G6214" s="75" t="s">
        <v>438</v>
      </c>
    </row>
    <row r="6215" spans="1:7">
      <c r="A6215" s="71">
        <v>1995</v>
      </c>
      <c r="B6215" s="71" t="s">
        <v>298</v>
      </c>
      <c r="C6215" t="s">
        <v>44</v>
      </c>
      <c r="D6215" s="71" t="s">
        <v>4</v>
      </c>
      <c r="E6215" s="70">
        <f>IF('FT Employment'!CL$14&lt;0,"N/A",'FT Employment'!CL$14)</f>
        <v>0</v>
      </c>
      <c r="F6215" s="70" t="s">
        <v>442</v>
      </c>
      <c r="G6215" s="75" t="s">
        <v>71</v>
      </c>
    </row>
    <row r="6216" spans="1:7">
      <c r="A6216" s="71">
        <v>1995</v>
      </c>
      <c r="B6216" s="71" t="s">
        <v>298</v>
      </c>
      <c r="C6216" t="s">
        <v>45</v>
      </c>
      <c r="D6216" s="71" t="s">
        <v>4</v>
      </c>
      <c r="E6216" s="70">
        <f>IF('FT Employment'!CL$54&lt;0,"N/A",'FT Employment'!CL$54)</f>
        <v>6567</v>
      </c>
      <c r="F6216" s="70" t="s">
        <v>422</v>
      </c>
      <c r="G6216" s="75" t="s">
        <v>422</v>
      </c>
    </row>
    <row r="6217" spans="1:7">
      <c r="A6217" s="71">
        <v>1995</v>
      </c>
      <c r="B6217" s="71" t="s">
        <v>298</v>
      </c>
      <c r="C6217" t="s">
        <v>46</v>
      </c>
      <c r="D6217" s="71" t="s">
        <v>4</v>
      </c>
      <c r="E6217" s="70">
        <f>IF('FT Employment'!CL$53&lt;0,"N/A",'FT Employment'!CL$53)</f>
        <v>190152</v>
      </c>
      <c r="F6217" s="70" t="s">
        <v>425</v>
      </c>
      <c r="G6217" s="75" t="s">
        <v>426</v>
      </c>
    </row>
    <row r="6218" spans="1:7">
      <c r="A6218" s="71">
        <v>1997</v>
      </c>
      <c r="B6218" s="71" t="s">
        <v>298</v>
      </c>
      <c r="C6218" t="s">
        <v>5</v>
      </c>
      <c r="D6218" s="71" t="s">
        <v>4</v>
      </c>
      <c r="E6218" s="70">
        <f>IF('FT Employment'!CG$11&lt;0,"N/A",'FT Employment'!CG$11)</f>
        <v>3467022</v>
      </c>
      <c r="F6218" s="70"/>
    </row>
    <row r="6219" spans="1:7">
      <c r="A6219" s="71">
        <v>1997</v>
      </c>
      <c r="B6219" s="71" t="s">
        <v>298</v>
      </c>
      <c r="C6219" t="s">
        <v>6</v>
      </c>
      <c r="D6219" s="71" t="s">
        <v>4</v>
      </c>
      <c r="E6219" s="70">
        <f>IF('FT Employment'!CG$33&lt;0,"N/A",'FT Employment'!CG$33)</f>
        <v>159075</v>
      </c>
      <c r="F6219" s="70" t="s">
        <v>425</v>
      </c>
      <c r="G6219" s="75" t="s">
        <v>426</v>
      </c>
    </row>
    <row r="6220" spans="1:7">
      <c r="A6220" s="71">
        <v>1997</v>
      </c>
      <c r="B6220" s="71" t="s">
        <v>298</v>
      </c>
      <c r="C6220" t="s">
        <v>7</v>
      </c>
      <c r="D6220" s="71" t="s">
        <v>4</v>
      </c>
      <c r="E6220" s="70">
        <f>IF('FT Employment'!CG$37&lt;0,"N/A",'FT Employment'!CG$37)</f>
        <v>47901</v>
      </c>
      <c r="F6220" s="70" t="s">
        <v>425</v>
      </c>
      <c r="G6220" s="75" t="s">
        <v>426</v>
      </c>
    </row>
    <row r="6221" spans="1:7">
      <c r="A6221" s="71">
        <v>1997</v>
      </c>
      <c r="B6221" s="71" t="s">
        <v>298</v>
      </c>
      <c r="C6221" t="s">
        <v>8</v>
      </c>
      <c r="D6221" s="71" t="s">
        <v>4</v>
      </c>
      <c r="E6221" s="70">
        <f>IF('FT Employment'!CG$36&lt;0,"N/A",'FT Employment'!CG$36)</f>
        <v>129887</v>
      </c>
      <c r="F6221" s="70" t="s">
        <v>427</v>
      </c>
      <c r="G6221" s="75" t="s">
        <v>428</v>
      </c>
    </row>
    <row r="6222" spans="1:7">
      <c r="A6222" s="71">
        <v>1997</v>
      </c>
      <c r="B6222" s="71" t="s">
        <v>298</v>
      </c>
      <c r="C6222" t="s">
        <v>9</v>
      </c>
      <c r="D6222" s="71" t="s">
        <v>4</v>
      </c>
      <c r="E6222" s="70">
        <f>IF('FT Employment'!CG$13&lt;0,"N/A",'FT Employment'!CG$13)</f>
        <v>0</v>
      </c>
      <c r="F6222" s="70" t="s">
        <v>429</v>
      </c>
      <c r="G6222" s="75" t="s">
        <v>422</v>
      </c>
    </row>
    <row r="6223" spans="1:7">
      <c r="A6223" s="71">
        <v>1997</v>
      </c>
      <c r="B6223" s="71" t="s">
        <v>298</v>
      </c>
      <c r="C6223" t="s">
        <v>10</v>
      </c>
      <c r="D6223" s="71" t="s">
        <v>4</v>
      </c>
      <c r="E6223" s="70">
        <f>IF('FT Employment'!CG$46&lt;0,"N/A",'FT Employment'!CG$46)</f>
        <v>91112</v>
      </c>
      <c r="F6223" s="70" t="s">
        <v>427</v>
      </c>
      <c r="G6223" s="75" t="s">
        <v>428</v>
      </c>
    </row>
    <row r="6224" spans="1:7">
      <c r="A6224" s="71">
        <v>1997</v>
      </c>
      <c r="B6224" s="71" t="s">
        <v>298</v>
      </c>
      <c r="C6224" t="s">
        <v>11</v>
      </c>
      <c r="D6224" s="71" t="s">
        <v>4</v>
      </c>
      <c r="E6224" s="70">
        <f>IF('FT Employment'!CG$47&lt;0,"N/A",'FT Employment'!CG$47)</f>
        <v>55864</v>
      </c>
      <c r="F6224" s="70" t="s">
        <v>427</v>
      </c>
      <c r="G6224" s="75" t="s">
        <v>428</v>
      </c>
    </row>
    <row r="6225" spans="1:7">
      <c r="A6225" s="71">
        <v>1997</v>
      </c>
      <c r="B6225" s="71" t="s">
        <v>298</v>
      </c>
      <c r="C6225" t="s">
        <v>13</v>
      </c>
      <c r="D6225" s="71" t="s">
        <v>4</v>
      </c>
      <c r="E6225" s="70">
        <f>IF(E6224="N/A","N/A",E6223-E6224)</f>
        <v>35248</v>
      </c>
      <c r="F6225" s="70" t="s">
        <v>427</v>
      </c>
      <c r="G6225" s="75" t="s">
        <v>428</v>
      </c>
    </row>
    <row r="6226" spans="1:7">
      <c r="A6226" s="71">
        <v>1997</v>
      </c>
      <c r="B6226" s="71" t="s">
        <v>298</v>
      </c>
      <c r="C6226" t="s">
        <v>14</v>
      </c>
      <c r="D6226" s="71" t="s">
        <v>4</v>
      </c>
      <c r="E6226" s="70">
        <f>IF('FT Employment'!CG$34&lt;0,"N/A",'FT Employment'!CG$34)</f>
        <v>0</v>
      </c>
      <c r="F6226" s="70" t="s">
        <v>427</v>
      </c>
      <c r="G6226" s="75" t="s">
        <v>444</v>
      </c>
    </row>
    <row r="6227" spans="1:7">
      <c r="A6227" s="71">
        <v>1997</v>
      </c>
      <c r="B6227" s="71" t="s">
        <v>298</v>
      </c>
      <c r="C6227" t="s">
        <v>15</v>
      </c>
      <c r="D6227" s="71" t="s">
        <v>4</v>
      </c>
      <c r="E6227" s="70">
        <f>IF('FT Employment'!CG$35&lt;0,"N/A",'FT Employment'!CG$35)</f>
        <v>0</v>
      </c>
      <c r="F6227" s="70" t="s">
        <v>427</v>
      </c>
      <c r="G6227" s="75" t="s">
        <v>444</v>
      </c>
    </row>
    <row r="6228" spans="1:7">
      <c r="A6228" s="71">
        <v>1997</v>
      </c>
      <c r="B6228" s="71" t="s">
        <v>298</v>
      </c>
      <c r="C6228" t="s">
        <v>16</v>
      </c>
      <c r="D6228" s="71" t="s">
        <v>4</v>
      </c>
      <c r="E6228" s="70">
        <f>IF(E6227="N/A","N/A",E6226-E6227)</f>
        <v>0</v>
      </c>
      <c r="F6228" s="70" t="s">
        <v>427</v>
      </c>
      <c r="G6228" s="75" t="s">
        <v>444</v>
      </c>
    </row>
    <row r="6229" spans="1:7">
      <c r="A6229" s="71">
        <v>1997</v>
      </c>
      <c r="B6229" s="71" t="s">
        <v>298</v>
      </c>
      <c r="C6229" t="s">
        <v>17</v>
      </c>
      <c r="D6229" s="71" t="s">
        <v>4</v>
      </c>
      <c r="E6229" s="70">
        <f>IF('FT Employment'!CG$16&lt;0,"N/A",'FT Employment'!CG$16)</f>
        <v>427934</v>
      </c>
      <c r="F6229" s="70" t="s">
        <v>427</v>
      </c>
      <c r="G6229" s="75" t="s">
        <v>428</v>
      </c>
    </row>
    <row r="6230" spans="1:7">
      <c r="A6230" s="71">
        <v>1997</v>
      </c>
      <c r="B6230" s="71" t="s">
        <v>298</v>
      </c>
      <c r="C6230" t="s">
        <v>18</v>
      </c>
      <c r="D6230" s="71" t="s">
        <v>4</v>
      </c>
      <c r="E6230" s="70">
        <f>IF('FT Employment'!CG$41&lt;0,"N/A",'FT Employment'!CG$41)</f>
        <v>242441</v>
      </c>
      <c r="F6230" s="70" t="s">
        <v>432</v>
      </c>
      <c r="G6230" s="75" t="s">
        <v>430</v>
      </c>
    </row>
    <row r="6231" spans="1:7">
      <c r="A6231" s="71">
        <v>1997</v>
      </c>
      <c r="B6231" s="71" t="s">
        <v>298</v>
      </c>
      <c r="C6231" t="s">
        <v>19</v>
      </c>
      <c r="D6231" s="71" t="s">
        <v>4</v>
      </c>
      <c r="E6231" s="70">
        <f>IF('FT Employment'!CG$15&lt;0,"N/A",'FT Employment'!CG$15)</f>
        <v>2772</v>
      </c>
      <c r="F6231" s="70" t="s">
        <v>442</v>
      </c>
      <c r="G6231" s="75" t="s">
        <v>62</v>
      </c>
    </row>
    <row r="6232" spans="1:7">
      <c r="A6232" s="71">
        <v>1997</v>
      </c>
      <c r="B6232" s="71" t="s">
        <v>298</v>
      </c>
      <c r="C6232" t="s">
        <v>20</v>
      </c>
      <c r="D6232" s="71" t="s">
        <v>4</v>
      </c>
      <c r="E6232" s="70">
        <f>IF('FT Employment'!CG$52&lt;0,"N/A",'FT Employment'!CG$52)</f>
        <v>4812</v>
      </c>
      <c r="F6232" s="70" t="s">
        <v>442</v>
      </c>
      <c r="G6232" s="75" t="s">
        <v>445</v>
      </c>
    </row>
    <row r="6233" spans="1:7">
      <c r="A6233" s="71">
        <v>1997</v>
      </c>
      <c r="B6233" s="71" t="s">
        <v>298</v>
      </c>
      <c r="C6233" t="s">
        <v>21</v>
      </c>
      <c r="D6233" s="71" t="s">
        <v>4</v>
      </c>
      <c r="E6233" s="70">
        <f>IF('FT Employment'!CG$48&lt;0,"N/A",'FT Employment'!CG$48)</f>
        <v>214058</v>
      </c>
      <c r="F6233" s="70" t="s">
        <v>434</v>
      </c>
      <c r="G6233" s="75" t="s">
        <v>422</v>
      </c>
    </row>
    <row r="6234" spans="1:7">
      <c r="A6234" s="71">
        <v>1997</v>
      </c>
      <c r="B6234" s="71" t="s">
        <v>298</v>
      </c>
      <c r="C6234" t="s">
        <v>421</v>
      </c>
      <c r="D6234" s="71" t="s">
        <v>4</v>
      </c>
      <c r="E6234" s="70">
        <f>IF('FT Employment'!CG$38&lt;0,"N/A",'FT Employment'!CG$38)</f>
        <v>584482</v>
      </c>
      <c r="F6234" s="70" t="s">
        <v>427</v>
      </c>
      <c r="G6234" s="75" t="s">
        <v>433</v>
      </c>
    </row>
    <row r="6235" spans="1:7">
      <c r="A6235" s="71">
        <v>1997</v>
      </c>
      <c r="B6235" s="71" t="s">
        <v>298</v>
      </c>
      <c r="C6235" t="s">
        <v>22</v>
      </c>
      <c r="D6235" s="71" t="s">
        <v>4</v>
      </c>
      <c r="E6235" s="70">
        <f>IF('FT Employment'!CG$39&lt;0,"N/A",'FT Employment'!CG$39)</f>
        <v>153962</v>
      </c>
      <c r="F6235" s="70" t="s">
        <v>427</v>
      </c>
      <c r="G6235" s="75" t="s">
        <v>433</v>
      </c>
    </row>
    <row r="6236" spans="1:7">
      <c r="A6236" s="71">
        <v>1997</v>
      </c>
      <c r="B6236" s="71" t="s">
        <v>298</v>
      </c>
      <c r="C6236" t="s">
        <v>23</v>
      </c>
      <c r="D6236" s="71" t="s">
        <v>4</v>
      </c>
      <c r="E6236" s="70">
        <f>IF('FT Employment'!CG$40&lt;0,"N/A",'FT Employment'!CG$40)</f>
        <v>430520</v>
      </c>
      <c r="F6236" s="70" t="s">
        <v>442</v>
      </c>
      <c r="G6236" s="75" t="s">
        <v>23</v>
      </c>
    </row>
    <row r="6237" spans="1:7">
      <c r="A6237" s="71">
        <v>1997</v>
      </c>
      <c r="B6237" s="71" t="s">
        <v>298</v>
      </c>
      <c r="C6237" t="s">
        <v>24</v>
      </c>
      <c r="D6237" s="71" t="s">
        <v>4</v>
      </c>
      <c r="E6237" s="70">
        <f>IF('FT Employment'!CG$32&lt;0,"N/A",'FT Employment'!CG$32)</f>
        <v>87132</v>
      </c>
      <c r="F6237" s="70" t="s">
        <v>446</v>
      </c>
      <c r="G6237" s="75" t="s">
        <v>422</v>
      </c>
    </row>
    <row r="6238" spans="1:7">
      <c r="A6238" s="71">
        <v>1997</v>
      </c>
      <c r="B6238" s="71" t="s">
        <v>298</v>
      </c>
      <c r="C6238" t="s">
        <v>25</v>
      </c>
      <c r="D6238" s="71" t="s">
        <v>4</v>
      </c>
      <c r="E6238" s="70">
        <f>IF('FT Employment'!CG$42&lt;0,"N/A",'FT Employment'!CG$42)</f>
        <v>0</v>
      </c>
      <c r="F6238" s="70" t="s">
        <v>434</v>
      </c>
      <c r="G6238" s="75" t="s">
        <v>437</v>
      </c>
    </row>
    <row r="6239" spans="1:7">
      <c r="A6239" s="71">
        <v>1997</v>
      </c>
      <c r="B6239" s="71" t="s">
        <v>298</v>
      </c>
      <c r="C6239" t="s">
        <v>26</v>
      </c>
      <c r="D6239" s="71" t="s">
        <v>4</v>
      </c>
      <c r="E6239" s="70">
        <f>IF('FT Employment'!CG$45&lt;0,"N/A",'FT Employment'!CG$45)</f>
        <v>26697</v>
      </c>
      <c r="F6239" s="70" t="s">
        <v>427</v>
      </c>
      <c r="G6239" s="75" t="s">
        <v>69</v>
      </c>
    </row>
    <row r="6240" spans="1:7">
      <c r="A6240" s="71">
        <v>1997</v>
      </c>
      <c r="B6240" s="71" t="s">
        <v>298</v>
      </c>
      <c r="C6240" t="s">
        <v>27</v>
      </c>
      <c r="D6240" s="71" t="s">
        <v>4</v>
      </c>
      <c r="E6240" s="70">
        <f>IF('FT Employment'!CG$44&lt;0,"N/A",'FT Employment'!CG$44)</f>
        <v>132804</v>
      </c>
      <c r="F6240" s="70" t="s">
        <v>427</v>
      </c>
      <c r="G6240" s="75" t="s">
        <v>69</v>
      </c>
    </row>
    <row r="6241" spans="1:7">
      <c r="A6241" s="71">
        <v>1997</v>
      </c>
      <c r="B6241" s="71" t="s">
        <v>298</v>
      </c>
      <c r="C6241" t="s">
        <v>28</v>
      </c>
      <c r="D6241" s="71" t="s">
        <v>4</v>
      </c>
      <c r="E6241" s="70">
        <f>IF('FT Employment'!CG$51&lt;0,"N/A",'FT Employment'!CG$51)</f>
        <v>1420</v>
      </c>
      <c r="F6241" s="70" t="s">
        <v>442</v>
      </c>
      <c r="G6241" s="73" t="s">
        <v>447</v>
      </c>
    </row>
    <row r="6242" spans="1:7">
      <c r="A6242" s="71">
        <v>1997</v>
      </c>
      <c r="B6242" s="71" t="s">
        <v>298</v>
      </c>
      <c r="C6242" t="s">
        <v>29</v>
      </c>
      <c r="D6242" s="71" t="s">
        <v>4</v>
      </c>
      <c r="E6242" s="70">
        <f>IF('FT Employment'!CG$50&lt;0,"N/A",'FT Employment'!CG$50)</f>
        <v>1381</v>
      </c>
      <c r="F6242" s="70" t="s">
        <v>442</v>
      </c>
      <c r="G6242" s="73" t="s">
        <v>447</v>
      </c>
    </row>
    <row r="6243" spans="1:7">
      <c r="A6243" s="71">
        <v>1997</v>
      </c>
      <c r="B6243" s="71" t="s">
        <v>298</v>
      </c>
      <c r="C6243" t="s">
        <v>30</v>
      </c>
      <c r="D6243" s="71" t="s">
        <v>4</v>
      </c>
      <c r="E6243" s="70">
        <f>IF('FT Employment'!CG$56&lt;0,"N/A",'FT Employment'!CG$56)</f>
        <v>924</v>
      </c>
      <c r="F6243" s="70" t="s">
        <v>442</v>
      </c>
      <c r="G6243" s="76" t="s">
        <v>448</v>
      </c>
    </row>
    <row r="6244" spans="1:7">
      <c r="A6244" s="71">
        <v>1997</v>
      </c>
      <c r="B6244" s="71" t="s">
        <v>298</v>
      </c>
      <c r="C6244" t="s">
        <v>31</v>
      </c>
      <c r="D6244" s="71" t="s">
        <v>4</v>
      </c>
      <c r="E6244" s="70">
        <f>IF('FT Employment'!CG$57&lt;0,"N/A",'FT Employment'!CG$57)</f>
        <v>5646</v>
      </c>
      <c r="F6244" s="70" t="s">
        <v>442</v>
      </c>
      <c r="G6244" s="76" t="s">
        <v>449</v>
      </c>
    </row>
    <row r="6245" spans="1:7">
      <c r="A6245" s="71">
        <v>1997</v>
      </c>
      <c r="B6245" s="71" t="s">
        <v>298</v>
      </c>
      <c r="C6245" t="s">
        <v>32</v>
      </c>
      <c r="D6245" s="71" t="s">
        <v>4</v>
      </c>
      <c r="E6245" s="70">
        <f>IF('FT Employment'!CG$58&lt;0,"N/A",'FT Employment'!CG$58)</f>
        <v>0</v>
      </c>
      <c r="F6245" s="70" t="s">
        <v>442</v>
      </c>
      <c r="G6245" s="76" t="s">
        <v>449</v>
      </c>
    </row>
    <row r="6246" spans="1:7">
      <c r="A6246" s="71">
        <v>1997</v>
      </c>
      <c r="B6246" s="71" t="s">
        <v>298</v>
      </c>
      <c r="C6246" t="s">
        <v>33</v>
      </c>
      <c r="D6246" s="71" t="s">
        <v>4</v>
      </c>
      <c r="E6246" s="70">
        <f>IF('FT Employment'!CG$59&lt;0,"N/A",'FT Employment'!CG$59)</f>
        <v>18434</v>
      </c>
      <c r="F6246" s="70" t="s">
        <v>442</v>
      </c>
      <c r="G6246" s="76" t="s">
        <v>33</v>
      </c>
    </row>
    <row r="6247" spans="1:7">
      <c r="A6247" s="71">
        <v>1997</v>
      </c>
      <c r="B6247" s="71" t="s">
        <v>298</v>
      </c>
      <c r="C6247" t="s">
        <v>34</v>
      </c>
      <c r="D6247" s="71" t="s">
        <v>4</v>
      </c>
      <c r="E6247" s="70">
        <f>IF('FT Employment'!CG$17&lt;0,"N/A",'FT Employment'!CG$17)</f>
        <v>1092191</v>
      </c>
      <c r="F6247" s="70" t="s">
        <v>422</v>
      </c>
      <c r="G6247" s="76" t="s">
        <v>422</v>
      </c>
    </row>
    <row r="6248" spans="1:7">
      <c r="A6248" s="71">
        <v>1997</v>
      </c>
      <c r="B6248" s="71" t="s">
        <v>298</v>
      </c>
      <c r="C6248" t="s">
        <v>35</v>
      </c>
      <c r="D6248" s="71" t="s">
        <v>4</v>
      </c>
      <c r="E6248" s="70">
        <f>IF('FT Employment'!CG$18&lt;0,"N/A",'FT Employment'!CG$18)</f>
        <v>37768</v>
      </c>
      <c r="F6248" s="70" t="s">
        <v>432</v>
      </c>
      <c r="G6248" s="75" t="s">
        <v>439</v>
      </c>
    </row>
    <row r="6249" spans="1:7">
      <c r="A6249" s="71">
        <v>1997</v>
      </c>
      <c r="B6249" s="71" t="s">
        <v>298</v>
      </c>
      <c r="C6249" t="s">
        <v>36</v>
      </c>
      <c r="D6249" s="71" t="s">
        <v>4</v>
      </c>
      <c r="E6249" s="70">
        <f>IF('FT Employment'!CG$19&lt;0,"N/A",'FT Employment'!CG$19)</f>
        <v>26890</v>
      </c>
      <c r="F6249" s="70" t="s">
        <v>432</v>
      </c>
      <c r="G6249" s="75" t="s">
        <v>439</v>
      </c>
    </row>
    <row r="6250" spans="1:7">
      <c r="A6250" s="71">
        <v>1997</v>
      </c>
      <c r="B6250" s="71" t="s">
        <v>298</v>
      </c>
      <c r="C6250" t="s">
        <v>37</v>
      </c>
      <c r="D6250" s="71" t="s">
        <v>4</v>
      </c>
      <c r="E6250" s="70">
        <f>IF('FT Employment'!CG$20&lt;0,"N/A",'FT Employment'!CG$20)</f>
        <v>10878</v>
      </c>
      <c r="F6250" s="70" t="s">
        <v>432</v>
      </c>
      <c r="G6250" s="75" t="s">
        <v>439</v>
      </c>
    </row>
    <row r="6251" spans="1:7">
      <c r="A6251" s="71">
        <v>1997</v>
      </c>
      <c r="B6251" s="71" t="s">
        <v>298</v>
      </c>
      <c r="C6251" t="s">
        <v>38</v>
      </c>
      <c r="D6251" s="71" t="s">
        <v>4</v>
      </c>
      <c r="E6251" s="70">
        <f>IF('FT Employment'!CG$28&lt;0,"N/A",'FT Employment'!CG$28)</f>
        <v>968858</v>
      </c>
      <c r="F6251" s="70" t="s">
        <v>432</v>
      </c>
      <c r="G6251" s="75" t="s">
        <v>440</v>
      </c>
    </row>
    <row r="6252" spans="1:7">
      <c r="A6252" s="71">
        <v>1997</v>
      </c>
      <c r="B6252" s="71" t="s">
        <v>298</v>
      </c>
      <c r="C6252" t="s">
        <v>39</v>
      </c>
      <c r="D6252" s="71" t="s">
        <v>4</v>
      </c>
      <c r="E6252" s="70">
        <f>IF('FT Employment'!CG$29&lt;0,"N/A",'FT Employment'!CG$29)</f>
        <v>327547</v>
      </c>
      <c r="F6252" s="70" t="s">
        <v>432</v>
      </c>
      <c r="G6252" s="75" t="s">
        <v>440</v>
      </c>
    </row>
    <row r="6253" spans="1:7">
      <c r="A6253" s="71">
        <v>1997</v>
      </c>
      <c r="B6253" s="71" t="s">
        <v>298</v>
      </c>
      <c r="C6253" t="s">
        <v>40</v>
      </c>
      <c r="D6253" s="71" t="s">
        <v>4</v>
      </c>
      <c r="E6253" s="70">
        <f>IF('FT Employment'!CG$30&lt;0,"N/A",'FT Employment'!CG$30)</f>
        <v>641311</v>
      </c>
      <c r="F6253" s="70" t="s">
        <v>432</v>
      </c>
      <c r="G6253" s="75" t="s">
        <v>440</v>
      </c>
    </row>
    <row r="6254" spans="1:7">
      <c r="A6254" s="71">
        <v>1997</v>
      </c>
      <c r="B6254" s="71" t="s">
        <v>298</v>
      </c>
      <c r="C6254" t="s">
        <v>208</v>
      </c>
      <c r="D6254" s="71" t="s">
        <v>4</v>
      </c>
      <c r="E6254" s="70">
        <f>IF('FT Employment'!CG$31&lt;0,"N/A",'FT Employment'!CG$31)</f>
        <v>85565</v>
      </c>
      <c r="F6254" s="70" t="s">
        <v>432</v>
      </c>
      <c r="G6254" s="75" t="s">
        <v>441</v>
      </c>
    </row>
    <row r="6255" spans="1:7">
      <c r="A6255" s="71">
        <v>1997</v>
      </c>
      <c r="B6255" s="71" t="s">
        <v>298</v>
      </c>
      <c r="C6255" t="s">
        <v>42</v>
      </c>
      <c r="D6255" s="71" t="s">
        <v>4</v>
      </c>
      <c r="E6255" s="70">
        <f>IF('FT Employment'!CG$43&lt;0,"N/A",'FT Employment'!CG$43)</f>
        <v>541</v>
      </c>
      <c r="F6255" s="70" t="s">
        <v>432</v>
      </c>
      <c r="G6255" s="75" t="s">
        <v>237</v>
      </c>
    </row>
    <row r="6256" spans="1:7">
      <c r="A6256" s="71">
        <v>1997</v>
      </c>
      <c r="B6256" s="71" t="s">
        <v>298</v>
      </c>
      <c r="C6256" t="s">
        <v>43</v>
      </c>
      <c r="D6256" s="71" t="s">
        <v>4</v>
      </c>
      <c r="E6256" s="70">
        <f>IF('FT Employment'!CG$12&lt;0,"N/A",'FT Employment'!CG$12)</f>
        <v>0</v>
      </c>
      <c r="F6256" s="70" t="s">
        <v>432</v>
      </c>
      <c r="G6256" s="75" t="s">
        <v>438</v>
      </c>
    </row>
    <row r="6257" spans="1:7">
      <c r="A6257" s="71">
        <v>1997</v>
      </c>
      <c r="B6257" s="71" t="s">
        <v>298</v>
      </c>
      <c r="C6257" t="s">
        <v>44</v>
      </c>
      <c r="D6257" s="71" t="s">
        <v>4</v>
      </c>
      <c r="E6257" s="70">
        <f>IF('FT Employment'!CG$14&lt;0,"N/A",'FT Employment'!CG$14)</f>
        <v>0</v>
      </c>
      <c r="F6257" s="70" t="s">
        <v>442</v>
      </c>
      <c r="G6257" s="75" t="s">
        <v>71</v>
      </c>
    </row>
    <row r="6258" spans="1:7">
      <c r="A6258" s="71">
        <v>1997</v>
      </c>
      <c r="B6258" s="71" t="s">
        <v>298</v>
      </c>
      <c r="C6258" t="s">
        <v>45</v>
      </c>
      <c r="D6258" s="71" t="s">
        <v>4</v>
      </c>
      <c r="E6258" s="70">
        <f>IF('FT Employment'!CG$54&lt;0,"N/A",'FT Employment'!CG$54)</f>
        <v>5793</v>
      </c>
      <c r="F6258" s="70" t="s">
        <v>422</v>
      </c>
      <c r="G6258" s="75" t="s">
        <v>422</v>
      </c>
    </row>
    <row r="6259" spans="1:7">
      <c r="A6259" s="71">
        <v>1997</v>
      </c>
      <c r="B6259" s="71" t="s">
        <v>298</v>
      </c>
      <c r="C6259" t="s">
        <v>46</v>
      </c>
      <c r="D6259" s="71" t="s">
        <v>4</v>
      </c>
      <c r="E6259" s="70">
        <f>IF('FT Employment'!CG$53&lt;0,"N/A",'FT Employment'!CG$53)</f>
        <v>189585</v>
      </c>
      <c r="F6259" s="70" t="s">
        <v>425</v>
      </c>
      <c r="G6259" s="75" t="s">
        <v>426</v>
      </c>
    </row>
    <row r="6260" spans="1:7">
      <c r="A6260" s="71">
        <v>1998</v>
      </c>
      <c r="B6260" s="71" t="s">
        <v>298</v>
      </c>
      <c r="C6260" t="s">
        <v>5</v>
      </c>
      <c r="D6260" s="71" t="s">
        <v>4</v>
      </c>
      <c r="E6260" s="70">
        <f>IF('FT Employment'!CB$11&lt;0,"N/A",'FT Employment'!CB$11)</f>
        <v>3474525</v>
      </c>
      <c r="F6260" s="70"/>
    </row>
    <row r="6261" spans="1:7">
      <c r="A6261" s="71">
        <v>1998</v>
      </c>
      <c r="B6261" s="71" t="s">
        <v>298</v>
      </c>
      <c r="C6261" t="s">
        <v>6</v>
      </c>
      <c r="D6261" s="71" t="s">
        <v>4</v>
      </c>
      <c r="E6261" s="70">
        <f>IF('FT Employment'!CB$33&lt;0,"N/A",'FT Employment'!CB$33)</f>
        <v>155483</v>
      </c>
      <c r="F6261" s="70" t="s">
        <v>425</v>
      </c>
      <c r="G6261" s="75" t="s">
        <v>426</v>
      </c>
    </row>
    <row r="6262" spans="1:7">
      <c r="A6262" s="71">
        <v>1998</v>
      </c>
      <c r="B6262" s="71" t="s">
        <v>298</v>
      </c>
      <c r="C6262" t="s">
        <v>7</v>
      </c>
      <c r="D6262" s="71" t="s">
        <v>4</v>
      </c>
      <c r="E6262" s="70">
        <f>IF('FT Employment'!CB$37&lt;0,"N/A",'FT Employment'!CB$37)</f>
        <v>47344</v>
      </c>
      <c r="F6262" s="70" t="s">
        <v>425</v>
      </c>
      <c r="G6262" s="75" t="s">
        <v>426</v>
      </c>
    </row>
    <row r="6263" spans="1:7">
      <c r="A6263" s="71">
        <v>1998</v>
      </c>
      <c r="B6263" s="71" t="s">
        <v>298</v>
      </c>
      <c r="C6263" t="s">
        <v>8</v>
      </c>
      <c r="D6263" s="71" t="s">
        <v>4</v>
      </c>
      <c r="E6263" s="70">
        <f>IF('FT Employment'!CB$36&lt;0,"N/A",'FT Employment'!CB$36)</f>
        <v>134372</v>
      </c>
      <c r="F6263" s="70" t="s">
        <v>427</v>
      </c>
      <c r="G6263" s="75" t="s">
        <v>428</v>
      </c>
    </row>
    <row r="6264" spans="1:7">
      <c r="A6264" s="71">
        <v>1998</v>
      </c>
      <c r="B6264" s="71" t="s">
        <v>298</v>
      </c>
      <c r="C6264" t="s">
        <v>9</v>
      </c>
      <c r="D6264" s="71" t="s">
        <v>4</v>
      </c>
      <c r="E6264" s="70">
        <f>IF('FT Employment'!CB$13&lt;0,"N/A",'FT Employment'!CB$13)</f>
        <v>0</v>
      </c>
      <c r="F6264" s="70" t="s">
        <v>429</v>
      </c>
      <c r="G6264" s="75" t="s">
        <v>422</v>
      </c>
    </row>
    <row r="6265" spans="1:7">
      <c r="A6265" s="71">
        <v>1998</v>
      </c>
      <c r="B6265" s="71" t="s">
        <v>298</v>
      </c>
      <c r="C6265" t="s">
        <v>10</v>
      </c>
      <c r="D6265" s="71" t="s">
        <v>4</v>
      </c>
      <c r="E6265" s="70">
        <f>IF('FT Employment'!CB$46&lt;0,"N/A",'FT Employment'!CB$46)</f>
        <v>91915</v>
      </c>
      <c r="F6265" s="70" t="s">
        <v>427</v>
      </c>
      <c r="G6265" s="75" t="s">
        <v>428</v>
      </c>
    </row>
    <row r="6266" spans="1:7">
      <c r="A6266" s="71">
        <v>1998</v>
      </c>
      <c r="B6266" s="71" t="s">
        <v>298</v>
      </c>
      <c r="C6266" t="s">
        <v>11</v>
      </c>
      <c r="D6266" s="71" t="s">
        <v>4</v>
      </c>
      <c r="E6266" s="70">
        <f>IF('FT Employment'!CB$47&lt;0,"N/A",'FT Employment'!CB$47)</f>
        <v>55018</v>
      </c>
      <c r="F6266" s="70" t="s">
        <v>427</v>
      </c>
      <c r="G6266" s="75" t="s">
        <v>428</v>
      </c>
    </row>
    <row r="6267" spans="1:7">
      <c r="A6267" s="71">
        <v>1998</v>
      </c>
      <c r="B6267" s="71" t="s">
        <v>298</v>
      </c>
      <c r="C6267" t="s">
        <v>13</v>
      </c>
      <c r="D6267" s="71" t="s">
        <v>4</v>
      </c>
      <c r="E6267" s="70">
        <f>IF(E6266="N/A","N/A",E6265-E6266)</f>
        <v>36897</v>
      </c>
      <c r="F6267" s="70" t="s">
        <v>427</v>
      </c>
      <c r="G6267" s="75" t="s">
        <v>428</v>
      </c>
    </row>
    <row r="6268" spans="1:7">
      <c r="A6268" s="71">
        <v>1998</v>
      </c>
      <c r="B6268" s="71" t="s">
        <v>298</v>
      </c>
      <c r="C6268" t="s">
        <v>14</v>
      </c>
      <c r="D6268" s="71" t="s">
        <v>4</v>
      </c>
      <c r="E6268" s="70">
        <f>IF('FT Employment'!CB$34&lt;0,"N/A",'FT Employment'!CB$34)</f>
        <v>0</v>
      </c>
      <c r="F6268" s="70" t="s">
        <v>427</v>
      </c>
      <c r="G6268" s="75" t="s">
        <v>444</v>
      </c>
    </row>
    <row r="6269" spans="1:7">
      <c r="A6269" s="71">
        <v>1998</v>
      </c>
      <c r="B6269" s="71" t="s">
        <v>298</v>
      </c>
      <c r="C6269" t="s">
        <v>15</v>
      </c>
      <c r="D6269" s="71" t="s">
        <v>4</v>
      </c>
      <c r="E6269" s="70">
        <f>IF('FT Employment'!CB$35&lt;0,"N/A",'FT Employment'!CB$35)</f>
        <v>0</v>
      </c>
      <c r="F6269" s="70" t="s">
        <v>427</v>
      </c>
      <c r="G6269" s="75" t="s">
        <v>444</v>
      </c>
    </row>
    <row r="6270" spans="1:7">
      <c r="A6270" s="71">
        <v>1998</v>
      </c>
      <c r="B6270" s="71" t="s">
        <v>298</v>
      </c>
      <c r="C6270" t="s">
        <v>16</v>
      </c>
      <c r="D6270" s="71" t="s">
        <v>4</v>
      </c>
      <c r="E6270" s="70">
        <f>IF(E6269="N/A","N/A",E6268-E6269)</f>
        <v>0</v>
      </c>
      <c r="F6270" s="70" t="s">
        <v>427</v>
      </c>
      <c r="G6270" s="75" t="s">
        <v>444</v>
      </c>
    </row>
    <row r="6271" spans="1:7">
      <c r="A6271" s="71">
        <v>1998</v>
      </c>
      <c r="B6271" s="71" t="s">
        <v>298</v>
      </c>
      <c r="C6271" t="s">
        <v>17</v>
      </c>
      <c r="D6271" s="71" t="s">
        <v>4</v>
      </c>
      <c r="E6271" s="70">
        <f>IF('FT Employment'!CB$16&lt;0,"N/A",'FT Employment'!CB$16)</f>
        <v>437455</v>
      </c>
      <c r="F6271" s="70" t="s">
        <v>427</v>
      </c>
      <c r="G6271" s="75" t="s">
        <v>428</v>
      </c>
    </row>
    <row r="6272" spans="1:7">
      <c r="A6272" s="71">
        <v>1998</v>
      </c>
      <c r="B6272" s="71" t="s">
        <v>298</v>
      </c>
      <c r="C6272" t="s">
        <v>18</v>
      </c>
      <c r="D6272" s="71" t="s">
        <v>4</v>
      </c>
      <c r="E6272" s="70">
        <f>IF('FT Employment'!CB$41&lt;0,"N/A",'FT Employment'!CB$41)</f>
        <v>235181</v>
      </c>
      <c r="F6272" s="70" t="s">
        <v>432</v>
      </c>
      <c r="G6272" s="75" t="s">
        <v>430</v>
      </c>
    </row>
    <row r="6273" spans="1:7">
      <c r="A6273" s="71">
        <v>1998</v>
      </c>
      <c r="B6273" s="71" t="s">
        <v>298</v>
      </c>
      <c r="C6273" t="s">
        <v>19</v>
      </c>
      <c r="D6273" s="71" t="s">
        <v>4</v>
      </c>
      <c r="E6273" s="70">
        <f>IF('FT Employment'!CB$15&lt;0,"N/A",'FT Employment'!CB$15)</f>
        <v>2717</v>
      </c>
      <c r="F6273" s="70" t="s">
        <v>442</v>
      </c>
      <c r="G6273" s="75" t="s">
        <v>62</v>
      </c>
    </row>
    <row r="6274" spans="1:7">
      <c r="A6274" s="71">
        <v>1998</v>
      </c>
      <c r="B6274" s="71" t="s">
        <v>298</v>
      </c>
      <c r="C6274" t="s">
        <v>20</v>
      </c>
      <c r="D6274" s="71" t="s">
        <v>4</v>
      </c>
      <c r="E6274" s="70">
        <f>IF('FT Employment'!CB$52&lt;0,"N/A",'FT Employment'!CB$52)</f>
        <v>4731</v>
      </c>
      <c r="F6274" s="70" t="s">
        <v>442</v>
      </c>
      <c r="G6274" s="75" t="s">
        <v>445</v>
      </c>
    </row>
    <row r="6275" spans="1:7">
      <c r="A6275" s="71">
        <v>1998</v>
      </c>
      <c r="B6275" s="71" t="s">
        <v>298</v>
      </c>
      <c r="C6275" t="s">
        <v>21</v>
      </c>
      <c r="D6275" s="71" t="s">
        <v>4</v>
      </c>
      <c r="E6275" s="70">
        <f>IF('FT Employment'!CB$48&lt;0,"N/A",'FT Employment'!CB$48)</f>
        <v>217949</v>
      </c>
      <c r="F6275" s="70" t="s">
        <v>434</v>
      </c>
      <c r="G6275" s="75" t="s">
        <v>422</v>
      </c>
    </row>
    <row r="6276" spans="1:7">
      <c r="A6276" s="71">
        <v>1998</v>
      </c>
      <c r="B6276" s="71" t="s">
        <v>298</v>
      </c>
      <c r="C6276" t="s">
        <v>421</v>
      </c>
      <c r="D6276" s="71" t="s">
        <v>4</v>
      </c>
      <c r="E6276" s="70">
        <f>IF('FT Employment'!CB$38&lt;0,"N/A",'FT Employment'!CB$38)</f>
        <v>555249</v>
      </c>
      <c r="F6276" s="70" t="s">
        <v>427</v>
      </c>
      <c r="G6276" s="75" t="s">
        <v>433</v>
      </c>
    </row>
    <row r="6277" spans="1:7">
      <c r="A6277" s="71">
        <v>1998</v>
      </c>
      <c r="B6277" s="71" t="s">
        <v>298</v>
      </c>
      <c r="C6277" t="s">
        <v>22</v>
      </c>
      <c r="D6277" s="71" t="s">
        <v>4</v>
      </c>
      <c r="E6277" s="70">
        <f>IF('FT Employment'!CB$39&lt;0,"N/A",'FT Employment'!CB$39)</f>
        <v>159194</v>
      </c>
      <c r="F6277" s="70" t="s">
        <v>427</v>
      </c>
      <c r="G6277" s="75" t="s">
        <v>433</v>
      </c>
    </row>
    <row r="6278" spans="1:7">
      <c r="A6278" s="71">
        <v>1998</v>
      </c>
      <c r="B6278" s="71" t="s">
        <v>298</v>
      </c>
      <c r="C6278" t="s">
        <v>23</v>
      </c>
      <c r="D6278" s="71" t="s">
        <v>4</v>
      </c>
      <c r="E6278" s="70">
        <f>IF('FT Employment'!CB$40&lt;0,"N/A",'FT Employment'!CB$40)</f>
        <v>396055</v>
      </c>
      <c r="F6278" s="70" t="s">
        <v>442</v>
      </c>
      <c r="G6278" s="75" t="s">
        <v>23</v>
      </c>
    </row>
    <row r="6279" spans="1:7">
      <c r="A6279" s="71">
        <v>1998</v>
      </c>
      <c r="B6279" s="71" t="s">
        <v>298</v>
      </c>
      <c r="C6279" t="s">
        <v>24</v>
      </c>
      <c r="D6279" s="71" t="s">
        <v>4</v>
      </c>
      <c r="E6279" s="70">
        <f>IF('FT Employment'!CB$32&lt;0,"N/A",'FT Employment'!CB$32)</f>
        <v>84616</v>
      </c>
      <c r="F6279" s="70" t="s">
        <v>446</v>
      </c>
      <c r="G6279" s="75" t="s">
        <v>422</v>
      </c>
    </row>
    <row r="6280" spans="1:7">
      <c r="A6280" s="71">
        <v>1998</v>
      </c>
      <c r="B6280" s="71" t="s">
        <v>298</v>
      </c>
      <c r="C6280" t="s">
        <v>25</v>
      </c>
      <c r="D6280" s="71" t="s">
        <v>4</v>
      </c>
      <c r="E6280" s="70">
        <f>IF('FT Employment'!CB$42&lt;0,"N/A",'FT Employment'!CB$42)</f>
        <v>0</v>
      </c>
      <c r="F6280" s="70" t="s">
        <v>434</v>
      </c>
      <c r="G6280" s="75" t="s">
        <v>437</v>
      </c>
    </row>
    <row r="6281" spans="1:7">
      <c r="A6281" s="71">
        <v>1998</v>
      </c>
      <c r="B6281" s="71" t="s">
        <v>298</v>
      </c>
      <c r="C6281" t="s">
        <v>26</v>
      </c>
      <c r="D6281" s="71" t="s">
        <v>4</v>
      </c>
      <c r="E6281" s="70">
        <f>IF('FT Employment'!CB$45&lt;0,"N/A",'FT Employment'!CB$45)</f>
        <v>26656</v>
      </c>
      <c r="F6281" s="70" t="s">
        <v>427</v>
      </c>
      <c r="G6281" s="75" t="s">
        <v>69</v>
      </c>
    </row>
    <row r="6282" spans="1:7">
      <c r="A6282" s="71">
        <v>1998</v>
      </c>
      <c r="B6282" s="71" t="s">
        <v>298</v>
      </c>
      <c r="C6282" t="s">
        <v>27</v>
      </c>
      <c r="D6282" s="71" t="s">
        <v>4</v>
      </c>
      <c r="E6282" s="70">
        <f>IF('FT Employment'!CB$44&lt;0,"N/A",'FT Employment'!CB$44)</f>
        <v>127523</v>
      </c>
      <c r="F6282" s="70" t="s">
        <v>427</v>
      </c>
      <c r="G6282" s="75" t="s">
        <v>69</v>
      </c>
    </row>
    <row r="6283" spans="1:7">
      <c r="A6283" s="71">
        <v>1998</v>
      </c>
      <c r="B6283" s="71" t="s">
        <v>298</v>
      </c>
      <c r="C6283" t="s">
        <v>28</v>
      </c>
      <c r="D6283" s="71" t="s">
        <v>4</v>
      </c>
      <c r="E6283" s="70">
        <f>IF('FT Employment'!CB$51&lt;0,"N/A",'FT Employment'!CB$51)</f>
        <v>1363</v>
      </c>
      <c r="F6283" s="70" t="s">
        <v>442</v>
      </c>
      <c r="G6283" s="73" t="s">
        <v>447</v>
      </c>
    </row>
    <row r="6284" spans="1:7">
      <c r="A6284" s="71">
        <v>1998</v>
      </c>
      <c r="B6284" s="71" t="s">
        <v>298</v>
      </c>
      <c r="C6284" t="s">
        <v>29</v>
      </c>
      <c r="D6284" s="71" t="s">
        <v>4</v>
      </c>
      <c r="E6284" s="70">
        <f>IF('FT Employment'!CB$50&lt;0,"N/A",'FT Employment'!CB$50)</f>
        <v>1482</v>
      </c>
      <c r="F6284" s="70" t="s">
        <v>442</v>
      </c>
      <c r="G6284" s="73" t="s">
        <v>447</v>
      </c>
    </row>
    <row r="6285" spans="1:7">
      <c r="A6285" s="71">
        <v>1998</v>
      </c>
      <c r="B6285" s="71" t="s">
        <v>298</v>
      </c>
      <c r="C6285" t="s">
        <v>30</v>
      </c>
      <c r="D6285" s="71" t="s">
        <v>4</v>
      </c>
      <c r="E6285" s="70">
        <f>IF('FT Employment'!CB$56&lt;0,"N/A",'FT Employment'!CB$56)</f>
        <v>841</v>
      </c>
      <c r="F6285" s="70" t="s">
        <v>442</v>
      </c>
      <c r="G6285" s="76" t="s">
        <v>448</v>
      </c>
    </row>
    <row r="6286" spans="1:7">
      <c r="A6286" s="71">
        <v>1998</v>
      </c>
      <c r="B6286" s="71" t="s">
        <v>298</v>
      </c>
      <c r="C6286" t="s">
        <v>31</v>
      </c>
      <c r="D6286" s="71" t="s">
        <v>4</v>
      </c>
      <c r="E6286" s="70">
        <f>IF('FT Employment'!CB$57&lt;0,"N/A",'FT Employment'!CB$57)</f>
        <v>5360</v>
      </c>
      <c r="F6286" s="70" t="s">
        <v>442</v>
      </c>
      <c r="G6286" s="76" t="s">
        <v>449</v>
      </c>
    </row>
    <row r="6287" spans="1:7">
      <c r="A6287" s="71">
        <v>1998</v>
      </c>
      <c r="B6287" s="71" t="s">
        <v>298</v>
      </c>
      <c r="C6287" t="s">
        <v>32</v>
      </c>
      <c r="D6287" s="71" t="s">
        <v>4</v>
      </c>
      <c r="E6287" s="70">
        <f>IF('FT Employment'!CB$58&lt;0,"N/A",'FT Employment'!CB$58)</f>
        <v>0</v>
      </c>
      <c r="F6287" s="70" t="s">
        <v>442</v>
      </c>
      <c r="G6287" s="76" t="s">
        <v>449</v>
      </c>
    </row>
    <row r="6288" spans="1:7">
      <c r="A6288" s="71">
        <v>1998</v>
      </c>
      <c r="B6288" s="71" t="s">
        <v>298</v>
      </c>
      <c r="C6288" t="s">
        <v>33</v>
      </c>
      <c r="D6288" s="71" t="s">
        <v>4</v>
      </c>
      <c r="E6288" s="70">
        <f>IF('FT Employment'!CB$59&lt;0,"N/A",'FT Employment'!CB$59)</f>
        <v>18100</v>
      </c>
      <c r="F6288" s="70" t="s">
        <v>442</v>
      </c>
      <c r="G6288" s="76" t="s">
        <v>33</v>
      </c>
    </row>
    <row r="6289" spans="1:7">
      <c r="A6289" s="71">
        <v>1998</v>
      </c>
      <c r="B6289" s="71" t="s">
        <v>298</v>
      </c>
      <c r="C6289" t="s">
        <v>34</v>
      </c>
      <c r="D6289" s="71" t="s">
        <v>4</v>
      </c>
      <c r="E6289" s="70">
        <f>IF('FT Employment'!CB$17&lt;0,"N/A",'FT Employment'!CB$17)</f>
        <v>1126144</v>
      </c>
      <c r="F6289" s="70" t="s">
        <v>422</v>
      </c>
      <c r="G6289" s="76" t="s">
        <v>422</v>
      </c>
    </row>
    <row r="6290" spans="1:7">
      <c r="A6290" s="71">
        <v>1998</v>
      </c>
      <c r="B6290" s="71" t="s">
        <v>298</v>
      </c>
      <c r="C6290" t="s">
        <v>35</v>
      </c>
      <c r="D6290" s="71" t="s">
        <v>4</v>
      </c>
      <c r="E6290" s="70">
        <f>IF('FT Employment'!CB$18&lt;0,"N/A",'FT Employment'!CB$18)</f>
        <v>41674</v>
      </c>
      <c r="F6290" s="70" t="s">
        <v>432</v>
      </c>
      <c r="G6290" s="75" t="s">
        <v>439</v>
      </c>
    </row>
    <row r="6291" spans="1:7">
      <c r="A6291" s="71">
        <v>1998</v>
      </c>
      <c r="B6291" s="71" t="s">
        <v>298</v>
      </c>
      <c r="C6291" t="s">
        <v>36</v>
      </c>
      <c r="D6291" s="71" t="s">
        <v>4</v>
      </c>
      <c r="E6291" s="70">
        <f>IF('FT Employment'!CB$19&lt;0,"N/A",'FT Employment'!CB$19)</f>
        <v>29856</v>
      </c>
      <c r="F6291" s="70" t="s">
        <v>432</v>
      </c>
      <c r="G6291" s="75" t="s">
        <v>439</v>
      </c>
    </row>
    <row r="6292" spans="1:7">
      <c r="A6292" s="71">
        <v>1998</v>
      </c>
      <c r="B6292" s="71" t="s">
        <v>298</v>
      </c>
      <c r="C6292" t="s">
        <v>37</v>
      </c>
      <c r="D6292" s="71" t="s">
        <v>4</v>
      </c>
      <c r="E6292" s="70">
        <f>IF('FT Employment'!CB$20&lt;0,"N/A",'FT Employment'!CB$20)</f>
        <v>11818</v>
      </c>
      <c r="F6292" s="70" t="s">
        <v>432</v>
      </c>
      <c r="G6292" s="75" t="s">
        <v>439</v>
      </c>
    </row>
    <row r="6293" spans="1:7">
      <c r="A6293" s="71">
        <v>1998</v>
      </c>
      <c r="B6293" s="71" t="s">
        <v>298</v>
      </c>
      <c r="C6293" t="s">
        <v>38</v>
      </c>
      <c r="D6293" s="71" t="s">
        <v>4</v>
      </c>
      <c r="E6293" s="70">
        <f>IF('FT Employment'!CB$28&lt;0,"N/A",'FT Employment'!CB$28)</f>
        <v>995869</v>
      </c>
      <c r="F6293" s="70" t="s">
        <v>432</v>
      </c>
      <c r="G6293" s="75" t="s">
        <v>440</v>
      </c>
    </row>
    <row r="6294" spans="1:7">
      <c r="A6294" s="71">
        <v>1998</v>
      </c>
      <c r="B6294" s="71" t="s">
        <v>298</v>
      </c>
      <c r="C6294" t="s">
        <v>39</v>
      </c>
      <c r="D6294" s="71" t="s">
        <v>4</v>
      </c>
      <c r="E6294" s="70">
        <f>IF('FT Employment'!CB$29&lt;0,"N/A",'FT Employment'!CB$29)</f>
        <v>338464</v>
      </c>
      <c r="F6294" s="70" t="s">
        <v>432</v>
      </c>
      <c r="G6294" s="75" t="s">
        <v>440</v>
      </c>
    </row>
    <row r="6295" spans="1:7">
      <c r="A6295" s="71">
        <v>1998</v>
      </c>
      <c r="B6295" s="71" t="s">
        <v>298</v>
      </c>
      <c r="C6295" t="s">
        <v>40</v>
      </c>
      <c r="D6295" s="71" t="s">
        <v>4</v>
      </c>
      <c r="E6295" s="70">
        <f>IF('FT Employment'!CB$30&lt;0,"N/A",'FT Employment'!CB$30)</f>
        <v>657405</v>
      </c>
      <c r="F6295" s="70" t="s">
        <v>432</v>
      </c>
      <c r="G6295" s="75" t="s">
        <v>440</v>
      </c>
    </row>
    <row r="6296" spans="1:7">
      <c r="A6296" s="71">
        <v>1998</v>
      </c>
      <c r="B6296" s="71" t="s">
        <v>298</v>
      </c>
      <c r="C6296" t="s">
        <v>208</v>
      </c>
      <c r="D6296" s="71" t="s">
        <v>4</v>
      </c>
      <c r="E6296" s="70">
        <f>IF('FT Employment'!CB$31&lt;0,"N/A",'FT Employment'!CB$31)</f>
        <v>88601</v>
      </c>
      <c r="F6296" s="70" t="s">
        <v>432</v>
      </c>
      <c r="G6296" s="75" t="s">
        <v>441</v>
      </c>
    </row>
    <row r="6297" spans="1:7">
      <c r="A6297" s="71">
        <v>1998</v>
      </c>
      <c r="B6297" s="71" t="s">
        <v>298</v>
      </c>
      <c r="C6297" t="s">
        <v>42</v>
      </c>
      <c r="D6297" s="71" t="s">
        <v>4</v>
      </c>
      <c r="E6297" s="70">
        <f>IF('FT Employment'!CB$43&lt;0,"N/A",'FT Employment'!CB$43)</f>
        <v>563</v>
      </c>
      <c r="F6297" s="70" t="s">
        <v>432</v>
      </c>
      <c r="G6297" s="75" t="s">
        <v>237</v>
      </c>
    </row>
    <row r="6298" spans="1:7">
      <c r="A6298" s="71">
        <v>1998</v>
      </c>
      <c r="B6298" s="71" t="s">
        <v>298</v>
      </c>
      <c r="C6298" t="s">
        <v>43</v>
      </c>
      <c r="D6298" s="71" t="s">
        <v>4</v>
      </c>
      <c r="E6298" s="70">
        <f>IF('FT Employment'!CB$12&lt;0,"N/A",'FT Employment'!CB$12)</f>
        <v>0</v>
      </c>
      <c r="F6298" s="70" t="s">
        <v>432</v>
      </c>
      <c r="G6298" s="75" t="s">
        <v>438</v>
      </c>
    </row>
    <row r="6299" spans="1:7">
      <c r="A6299" s="71">
        <v>1998</v>
      </c>
      <c r="B6299" s="71" t="s">
        <v>298</v>
      </c>
      <c r="C6299" t="s">
        <v>44</v>
      </c>
      <c r="D6299" s="71" t="s">
        <v>4</v>
      </c>
      <c r="E6299" s="70">
        <f>IF('FT Employment'!CB$14&lt;0,"N/A",'FT Employment'!CB$14)</f>
        <v>0</v>
      </c>
      <c r="F6299" s="70" t="s">
        <v>442</v>
      </c>
      <c r="G6299" s="75" t="s">
        <v>71</v>
      </c>
    </row>
    <row r="6300" spans="1:7">
      <c r="A6300" s="71">
        <v>1998</v>
      </c>
      <c r="B6300" s="71" t="s">
        <v>298</v>
      </c>
      <c r="C6300" t="s">
        <v>45</v>
      </c>
      <c r="D6300" s="71" t="s">
        <v>4</v>
      </c>
      <c r="E6300" s="70">
        <f>IF('FT Employment'!CB$54&lt;0,"N/A",'FT Employment'!CB$54)</f>
        <v>5779</v>
      </c>
      <c r="F6300" s="70" t="s">
        <v>422</v>
      </c>
      <c r="G6300" s="75" t="s">
        <v>422</v>
      </c>
    </row>
    <row r="6301" spans="1:7">
      <c r="A6301" s="71">
        <v>1998</v>
      </c>
      <c r="B6301" s="71" t="s">
        <v>298</v>
      </c>
      <c r="C6301" t="s">
        <v>46</v>
      </c>
      <c r="D6301" s="71" t="s">
        <v>4</v>
      </c>
      <c r="E6301" s="70">
        <f>IF('FT Employment'!CB$53&lt;0,"N/A",'FT Employment'!CB$53)</f>
        <v>193702</v>
      </c>
      <c r="F6301" s="70" t="s">
        <v>425</v>
      </c>
      <c r="G6301" s="75" t="s">
        <v>426</v>
      </c>
    </row>
    <row r="6302" spans="1:7">
      <c r="A6302" s="71">
        <v>1999</v>
      </c>
      <c r="B6302" s="71" t="s">
        <v>298</v>
      </c>
      <c r="C6302" t="s">
        <v>5</v>
      </c>
      <c r="D6302" s="71" t="s">
        <v>4</v>
      </c>
      <c r="E6302" s="70">
        <f>IF('FT Employment'!BW$11&lt;0,"N/A",'FT Employment'!BW$11)</f>
        <v>3514236</v>
      </c>
      <c r="F6302" s="70"/>
    </row>
    <row r="6303" spans="1:7">
      <c r="A6303" s="71">
        <v>1999</v>
      </c>
      <c r="B6303" s="71" t="s">
        <v>298</v>
      </c>
      <c r="C6303" t="s">
        <v>6</v>
      </c>
      <c r="D6303" s="71" t="s">
        <v>4</v>
      </c>
      <c r="E6303" s="70">
        <f>IF('FT Employment'!BW$33&lt;0,"N/A",'FT Employment'!BW$33)</f>
        <v>154564</v>
      </c>
      <c r="F6303" s="70" t="s">
        <v>425</v>
      </c>
      <c r="G6303" s="75" t="s">
        <v>426</v>
      </c>
    </row>
    <row r="6304" spans="1:7">
      <c r="A6304" s="71">
        <v>1999</v>
      </c>
      <c r="B6304" s="71" t="s">
        <v>298</v>
      </c>
      <c r="C6304" t="s">
        <v>7</v>
      </c>
      <c r="D6304" s="71" t="s">
        <v>4</v>
      </c>
      <c r="E6304" s="70">
        <f>IF('FT Employment'!BW$37&lt;0,"N/A",'FT Employment'!BW$37)</f>
        <v>46496</v>
      </c>
      <c r="F6304" s="70" t="s">
        <v>425</v>
      </c>
      <c r="G6304" s="75" t="s">
        <v>426</v>
      </c>
    </row>
    <row r="6305" spans="1:7">
      <c r="A6305" s="71">
        <v>1999</v>
      </c>
      <c r="B6305" s="71" t="s">
        <v>298</v>
      </c>
      <c r="C6305" t="s">
        <v>8</v>
      </c>
      <c r="D6305" s="71" t="s">
        <v>4</v>
      </c>
      <c r="E6305" s="70">
        <f>IF('FT Employment'!BW$36&lt;0,"N/A",'FT Employment'!BW$36)</f>
        <v>139095</v>
      </c>
      <c r="F6305" s="70" t="s">
        <v>427</v>
      </c>
      <c r="G6305" s="75" t="s">
        <v>428</v>
      </c>
    </row>
    <row r="6306" spans="1:7">
      <c r="A6306" s="71">
        <v>1999</v>
      </c>
      <c r="B6306" s="71" t="s">
        <v>298</v>
      </c>
      <c r="C6306" t="s">
        <v>9</v>
      </c>
      <c r="D6306" s="71" t="s">
        <v>4</v>
      </c>
      <c r="E6306" s="70">
        <f>IF('FT Employment'!BW$13&lt;0,"N/A",'FT Employment'!BW$13)</f>
        <v>0</v>
      </c>
      <c r="F6306" s="70" t="s">
        <v>429</v>
      </c>
      <c r="G6306" s="75" t="s">
        <v>422</v>
      </c>
    </row>
    <row r="6307" spans="1:7">
      <c r="A6307" s="71">
        <v>1999</v>
      </c>
      <c r="B6307" s="71" t="s">
        <v>298</v>
      </c>
      <c r="C6307" t="s">
        <v>10</v>
      </c>
      <c r="D6307" s="71" t="s">
        <v>4</v>
      </c>
      <c r="E6307" s="70">
        <f>IF('FT Employment'!BW$46&lt;0,"N/A",'FT Employment'!BW$46)</f>
        <v>96852</v>
      </c>
      <c r="F6307" s="70" t="s">
        <v>427</v>
      </c>
      <c r="G6307" s="75" t="s">
        <v>428</v>
      </c>
    </row>
    <row r="6308" spans="1:7">
      <c r="A6308" s="71">
        <v>1999</v>
      </c>
      <c r="B6308" s="71" t="s">
        <v>298</v>
      </c>
      <c r="C6308" t="s">
        <v>11</v>
      </c>
      <c r="D6308" s="71" t="s">
        <v>4</v>
      </c>
      <c r="E6308" s="70">
        <f>IF('FT Employment'!BW$47&lt;0,"N/A",'FT Employment'!BW$47)</f>
        <v>58917</v>
      </c>
      <c r="F6308" s="70" t="s">
        <v>427</v>
      </c>
      <c r="G6308" s="75" t="s">
        <v>428</v>
      </c>
    </row>
    <row r="6309" spans="1:7">
      <c r="A6309" s="71">
        <v>1999</v>
      </c>
      <c r="B6309" s="71" t="s">
        <v>298</v>
      </c>
      <c r="C6309" t="s">
        <v>13</v>
      </c>
      <c r="D6309" s="71" t="s">
        <v>4</v>
      </c>
      <c r="E6309" s="70">
        <f>IF(E6308="N/A","N/A",E6307-E6308)</f>
        <v>37935</v>
      </c>
      <c r="F6309" s="70" t="s">
        <v>427</v>
      </c>
      <c r="G6309" s="75" t="s">
        <v>428</v>
      </c>
    </row>
    <row r="6310" spans="1:7">
      <c r="A6310" s="71">
        <v>1999</v>
      </c>
      <c r="B6310" s="71" t="s">
        <v>298</v>
      </c>
      <c r="C6310" t="s">
        <v>14</v>
      </c>
      <c r="D6310" s="71" t="s">
        <v>4</v>
      </c>
      <c r="E6310" s="70">
        <f>IF('FT Employment'!BW$34&lt;0,"N/A",'FT Employment'!BW$34)</f>
        <v>0</v>
      </c>
      <c r="F6310" s="70" t="s">
        <v>427</v>
      </c>
      <c r="G6310" s="75" t="s">
        <v>444</v>
      </c>
    </row>
    <row r="6311" spans="1:7">
      <c r="A6311" s="71">
        <v>1999</v>
      </c>
      <c r="B6311" s="71" t="s">
        <v>298</v>
      </c>
      <c r="C6311" t="s">
        <v>15</v>
      </c>
      <c r="D6311" s="71" t="s">
        <v>4</v>
      </c>
      <c r="E6311" s="70">
        <f>IF('FT Employment'!BW$35&lt;0,"N/A",'FT Employment'!BW$35)</f>
        <v>0</v>
      </c>
      <c r="F6311" s="70" t="s">
        <v>427</v>
      </c>
      <c r="G6311" s="75" t="s">
        <v>444</v>
      </c>
    </row>
    <row r="6312" spans="1:7">
      <c r="A6312" s="71">
        <v>1999</v>
      </c>
      <c r="B6312" s="71" t="s">
        <v>298</v>
      </c>
      <c r="C6312" t="s">
        <v>16</v>
      </c>
      <c r="D6312" s="71" t="s">
        <v>4</v>
      </c>
      <c r="E6312" s="70">
        <f>IF(E6311="N/A","N/A",E6310-E6311)</f>
        <v>0</v>
      </c>
      <c r="F6312" s="70" t="s">
        <v>427</v>
      </c>
      <c r="G6312" s="75" t="s">
        <v>444</v>
      </c>
    </row>
    <row r="6313" spans="1:7">
      <c r="A6313" s="71">
        <v>1999</v>
      </c>
      <c r="B6313" s="71" t="s">
        <v>298</v>
      </c>
      <c r="C6313" t="s">
        <v>17</v>
      </c>
      <c r="D6313" s="71" t="s">
        <v>4</v>
      </c>
      <c r="E6313" s="70">
        <f>IF('FT Employment'!BW$16&lt;0,"N/A",'FT Employment'!BW$16)</f>
        <v>442481</v>
      </c>
      <c r="F6313" s="70" t="s">
        <v>427</v>
      </c>
      <c r="G6313" s="75" t="s">
        <v>428</v>
      </c>
    </row>
    <row r="6314" spans="1:7">
      <c r="A6314" s="71">
        <v>1999</v>
      </c>
      <c r="B6314" s="71" t="s">
        <v>298</v>
      </c>
      <c r="C6314" t="s">
        <v>18</v>
      </c>
      <c r="D6314" s="71" t="s">
        <v>4</v>
      </c>
      <c r="E6314" s="70">
        <f>IF('FT Employment'!BW$41&lt;0,"N/A",'FT Employment'!BW$41)</f>
        <v>239388</v>
      </c>
      <c r="F6314" s="70" t="s">
        <v>432</v>
      </c>
      <c r="G6314" s="75" t="s">
        <v>430</v>
      </c>
    </row>
    <row r="6315" spans="1:7">
      <c r="A6315" s="71">
        <v>1999</v>
      </c>
      <c r="B6315" s="71" t="s">
        <v>298</v>
      </c>
      <c r="C6315" t="s">
        <v>19</v>
      </c>
      <c r="D6315" s="71" t="s">
        <v>4</v>
      </c>
      <c r="E6315" s="70">
        <f>IF('FT Employment'!BW$15&lt;0,"N/A",'FT Employment'!BW$15)</f>
        <v>2860</v>
      </c>
      <c r="F6315" s="70" t="s">
        <v>442</v>
      </c>
      <c r="G6315" s="75" t="s">
        <v>62</v>
      </c>
    </row>
    <row r="6316" spans="1:7">
      <c r="A6316" s="71">
        <v>1999</v>
      </c>
      <c r="B6316" s="71" t="s">
        <v>298</v>
      </c>
      <c r="C6316" t="s">
        <v>20</v>
      </c>
      <c r="D6316" s="71" t="s">
        <v>4</v>
      </c>
      <c r="E6316" s="70">
        <f>IF('FT Employment'!BW$52&lt;0,"N/A",'FT Employment'!BW$52)</f>
        <v>4558</v>
      </c>
      <c r="F6316" s="70" t="s">
        <v>442</v>
      </c>
      <c r="G6316" s="75" t="s">
        <v>445</v>
      </c>
    </row>
    <row r="6317" spans="1:7">
      <c r="A6317" s="71">
        <v>1999</v>
      </c>
      <c r="B6317" s="71" t="s">
        <v>298</v>
      </c>
      <c r="C6317" t="s">
        <v>21</v>
      </c>
      <c r="D6317" s="71" t="s">
        <v>4</v>
      </c>
      <c r="E6317" s="70">
        <f>IF('FT Employment'!BW$48&lt;0,"N/A",'FT Employment'!BW$48)</f>
        <v>218781</v>
      </c>
      <c r="F6317" s="70" t="s">
        <v>434</v>
      </c>
      <c r="G6317" s="75" t="s">
        <v>422</v>
      </c>
    </row>
    <row r="6318" spans="1:7">
      <c r="A6318" s="71">
        <v>1999</v>
      </c>
      <c r="B6318" s="71" t="s">
        <v>298</v>
      </c>
      <c r="C6318" t="s">
        <v>421</v>
      </c>
      <c r="D6318" s="71" t="s">
        <v>4</v>
      </c>
      <c r="E6318" s="70">
        <f>IF('FT Employment'!BW$38&lt;0,"N/A",'FT Employment'!BW$38)</f>
        <v>544584</v>
      </c>
      <c r="F6318" s="70" t="s">
        <v>427</v>
      </c>
      <c r="G6318" s="75" t="s">
        <v>433</v>
      </c>
    </row>
    <row r="6319" spans="1:7">
      <c r="A6319" s="71">
        <v>1999</v>
      </c>
      <c r="B6319" s="71" t="s">
        <v>298</v>
      </c>
      <c r="C6319" t="s">
        <v>22</v>
      </c>
      <c r="D6319" s="71" t="s">
        <v>4</v>
      </c>
      <c r="E6319" s="70">
        <f>IF('FT Employment'!BW$39&lt;0,"N/A",'FT Employment'!BW$39)</f>
        <v>161440</v>
      </c>
      <c r="F6319" s="70" t="s">
        <v>427</v>
      </c>
      <c r="G6319" s="75" t="s">
        <v>433</v>
      </c>
    </row>
    <row r="6320" spans="1:7">
      <c r="A6320" s="71">
        <v>1999</v>
      </c>
      <c r="B6320" s="71" t="s">
        <v>298</v>
      </c>
      <c r="C6320" t="s">
        <v>23</v>
      </c>
      <c r="D6320" s="71" t="s">
        <v>4</v>
      </c>
      <c r="E6320" s="70">
        <f>IF('FT Employment'!BW$40&lt;0,"N/A",'FT Employment'!BW$40)</f>
        <v>383144</v>
      </c>
      <c r="F6320" s="70" t="s">
        <v>442</v>
      </c>
      <c r="G6320" s="75" t="s">
        <v>23</v>
      </c>
    </row>
    <row r="6321" spans="1:7">
      <c r="A6321" s="71">
        <v>1999</v>
      </c>
      <c r="B6321" s="71" t="s">
        <v>298</v>
      </c>
      <c r="C6321" t="s">
        <v>24</v>
      </c>
      <c r="D6321" s="71" t="s">
        <v>4</v>
      </c>
      <c r="E6321" s="70">
        <f>IF('FT Employment'!BW$32&lt;0,"N/A",'FT Employment'!BW$32)</f>
        <v>87318</v>
      </c>
      <c r="F6321" s="70" t="s">
        <v>446</v>
      </c>
      <c r="G6321" s="75" t="s">
        <v>422</v>
      </c>
    </row>
    <row r="6322" spans="1:7">
      <c r="A6322" s="71">
        <v>1999</v>
      </c>
      <c r="B6322" s="71" t="s">
        <v>298</v>
      </c>
      <c r="C6322" t="s">
        <v>25</v>
      </c>
      <c r="D6322" s="71" t="s">
        <v>4</v>
      </c>
      <c r="E6322" s="70">
        <f>IF('FT Employment'!BW$42&lt;0,"N/A",'FT Employment'!BW$42)</f>
        <v>0</v>
      </c>
      <c r="F6322" s="70" t="s">
        <v>434</v>
      </c>
      <c r="G6322" s="75" t="s">
        <v>437</v>
      </c>
    </row>
    <row r="6323" spans="1:7">
      <c r="A6323" s="71">
        <v>1999</v>
      </c>
      <c r="B6323" s="71" t="s">
        <v>298</v>
      </c>
      <c r="C6323" t="s">
        <v>26</v>
      </c>
      <c r="D6323" s="71" t="s">
        <v>4</v>
      </c>
      <c r="E6323" s="70">
        <f>IF('FT Employment'!BW$45&lt;0,"N/A",'FT Employment'!BW$45)</f>
        <v>26426</v>
      </c>
      <c r="F6323" s="70" t="s">
        <v>427</v>
      </c>
      <c r="G6323" s="75" t="s">
        <v>69</v>
      </c>
    </row>
    <row r="6324" spans="1:7">
      <c r="A6324" s="71">
        <v>1999</v>
      </c>
      <c r="B6324" s="71" t="s">
        <v>298</v>
      </c>
      <c r="C6324" t="s">
        <v>27</v>
      </c>
      <c r="D6324" s="71" t="s">
        <v>4</v>
      </c>
      <c r="E6324" s="70">
        <f>IF('FT Employment'!BW$44&lt;0,"N/A",'FT Employment'!BW$44)</f>
        <v>128700</v>
      </c>
      <c r="F6324" s="70" t="s">
        <v>427</v>
      </c>
      <c r="G6324" s="75" t="s">
        <v>69</v>
      </c>
    </row>
    <row r="6325" spans="1:7">
      <c r="A6325" s="71">
        <v>1999</v>
      </c>
      <c r="B6325" s="71" t="s">
        <v>298</v>
      </c>
      <c r="C6325" t="s">
        <v>28</v>
      </c>
      <c r="D6325" s="71" t="s">
        <v>4</v>
      </c>
      <c r="E6325" s="70">
        <f>IF('FT Employment'!BW$51&lt;0,"N/A",'FT Employment'!BW$51)</f>
        <v>1672</v>
      </c>
      <c r="F6325" s="70" t="s">
        <v>442</v>
      </c>
      <c r="G6325" s="73" t="s">
        <v>447</v>
      </c>
    </row>
    <row r="6326" spans="1:7">
      <c r="A6326" s="71">
        <v>1999</v>
      </c>
      <c r="B6326" s="71" t="s">
        <v>298</v>
      </c>
      <c r="C6326" t="s">
        <v>29</v>
      </c>
      <c r="D6326" s="71" t="s">
        <v>4</v>
      </c>
      <c r="E6326" s="70">
        <f>IF('FT Employment'!BW$50&lt;0,"N/A",'FT Employment'!BW$50)</f>
        <v>1441</v>
      </c>
      <c r="F6326" s="70" t="s">
        <v>442</v>
      </c>
      <c r="G6326" s="73" t="s">
        <v>447</v>
      </c>
    </row>
    <row r="6327" spans="1:7">
      <c r="A6327" s="71">
        <v>1999</v>
      </c>
      <c r="B6327" s="71" t="s">
        <v>298</v>
      </c>
      <c r="C6327" t="s">
        <v>30</v>
      </c>
      <c r="D6327" s="71" t="s">
        <v>4</v>
      </c>
      <c r="E6327" s="70">
        <f>IF('FT Employment'!BW$56&lt;0,"N/A",'FT Employment'!BW$56)</f>
        <v>821</v>
      </c>
      <c r="F6327" s="70" t="s">
        <v>442</v>
      </c>
      <c r="G6327" s="76" t="s">
        <v>448</v>
      </c>
    </row>
    <row r="6328" spans="1:7">
      <c r="A6328" s="71">
        <v>1999</v>
      </c>
      <c r="B6328" s="71" t="s">
        <v>298</v>
      </c>
      <c r="C6328" t="s">
        <v>31</v>
      </c>
      <c r="D6328" s="71" t="s">
        <v>4</v>
      </c>
      <c r="E6328" s="70">
        <f>IF('FT Employment'!BW$57&lt;0,"N/A",'FT Employment'!BW$57)</f>
        <v>5321</v>
      </c>
      <c r="F6328" s="70" t="s">
        <v>442</v>
      </c>
      <c r="G6328" s="76" t="s">
        <v>449</v>
      </c>
    </row>
    <row r="6329" spans="1:7">
      <c r="A6329" s="71">
        <v>1999</v>
      </c>
      <c r="B6329" s="71" t="s">
        <v>298</v>
      </c>
      <c r="C6329" t="s">
        <v>32</v>
      </c>
      <c r="D6329" s="71" t="s">
        <v>4</v>
      </c>
      <c r="E6329" s="70">
        <f>IF('FT Employment'!BW$58&lt;0,"N/A",'FT Employment'!BW$58)</f>
        <v>0</v>
      </c>
      <c r="F6329" s="70" t="s">
        <v>442</v>
      </c>
      <c r="G6329" s="76" t="s">
        <v>449</v>
      </c>
    </row>
    <row r="6330" spans="1:7">
      <c r="A6330" s="71">
        <v>1999</v>
      </c>
      <c r="B6330" s="71" t="s">
        <v>298</v>
      </c>
      <c r="C6330" t="s">
        <v>33</v>
      </c>
      <c r="D6330" s="71" t="s">
        <v>4</v>
      </c>
      <c r="E6330" s="70">
        <f>IF('FT Employment'!BW$59&lt;0,"N/A",'FT Employment'!BW$59)</f>
        <v>27029</v>
      </c>
      <c r="F6330" s="70" t="s">
        <v>442</v>
      </c>
      <c r="G6330" s="76" t="s">
        <v>33</v>
      </c>
    </row>
    <row r="6331" spans="1:7">
      <c r="A6331" s="71">
        <v>1999</v>
      </c>
      <c r="B6331" s="71" t="s">
        <v>298</v>
      </c>
      <c r="C6331" t="s">
        <v>34</v>
      </c>
      <c r="D6331" s="71" t="s">
        <v>4</v>
      </c>
      <c r="E6331" s="70">
        <f>IF('FT Employment'!BW$17&lt;0,"N/A",'FT Employment'!BW$17)</f>
        <v>1148219</v>
      </c>
      <c r="F6331" s="70" t="s">
        <v>422</v>
      </c>
      <c r="G6331" s="76" t="s">
        <v>422</v>
      </c>
    </row>
    <row r="6332" spans="1:7">
      <c r="A6332" s="71">
        <v>1999</v>
      </c>
      <c r="B6332" s="71" t="s">
        <v>298</v>
      </c>
      <c r="C6332" t="s">
        <v>35</v>
      </c>
      <c r="D6332" s="71" t="s">
        <v>4</v>
      </c>
      <c r="E6332" s="70">
        <f>IF('FT Employment'!BW$18&lt;0,"N/A",'FT Employment'!BW$18)</f>
        <v>40866</v>
      </c>
      <c r="F6332" s="70" t="s">
        <v>432</v>
      </c>
      <c r="G6332" s="75" t="s">
        <v>439</v>
      </c>
    </row>
    <row r="6333" spans="1:7">
      <c r="A6333" s="71">
        <v>1999</v>
      </c>
      <c r="B6333" s="71" t="s">
        <v>298</v>
      </c>
      <c r="C6333" t="s">
        <v>36</v>
      </c>
      <c r="D6333" s="71" t="s">
        <v>4</v>
      </c>
      <c r="E6333" s="70">
        <f>IF('FT Employment'!BW$19&lt;0,"N/A",'FT Employment'!BW$19)</f>
        <v>30693</v>
      </c>
      <c r="F6333" s="70" t="s">
        <v>432</v>
      </c>
      <c r="G6333" s="75" t="s">
        <v>439</v>
      </c>
    </row>
    <row r="6334" spans="1:7">
      <c r="A6334" s="71">
        <v>1999</v>
      </c>
      <c r="B6334" s="71" t="s">
        <v>298</v>
      </c>
      <c r="C6334" t="s">
        <v>37</v>
      </c>
      <c r="D6334" s="71" t="s">
        <v>4</v>
      </c>
      <c r="E6334" s="70">
        <f>IF('FT Employment'!BW$20&lt;0,"N/A",'FT Employment'!BW$20)</f>
        <v>10173</v>
      </c>
      <c r="F6334" s="70" t="s">
        <v>432</v>
      </c>
      <c r="G6334" s="75" t="s">
        <v>439</v>
      </c>
    </row>
    <row r="6335" spans="1:7">
      <c r="A6335" s="71">
        <v>1999</v>
      </c>
      <c r="B6335" s="71" t="s">
        <v>298</v>
      </c>
      <c r="C6335" t="s">
        <v>38</v>
      </c>
      <c r="D6335" s="71" t="s">
        <v>4</v>
      </c>
      <c r="E6335" s="70">
        <f>IF('FT Employment'!BW$28&lt;0,"N/A",'FT Employment'!BW$28)</f>
        <v>1016621</v>
      </c>
      <c r="F6335" s="70" t="s">
        <v>432</v>
      </c>
      <c r="G6335" s="75" t="s">
        <v>440</v>
      </c>
    </row>
    <row r="6336" spans="1:7">
      <c r="A6336" s="71">
        <v>1999</v>
      </c>
      <c r="B6336" s="71" t="s">
        <v>298</v>
      </c>
      <c r="C6336" t="s">
        <v>39</v>
      </c>
      <c r="D6336" s="71" t="s">
        <v>4</v>
      </c>
      <c r="E6336" s="70">
        <f>IF('FT Employment'!BW$29&lt;0,"N/A",'FT Employment'!BW$29)</f>
        <v>342006</v>
      </c>
      <c r="F6336" s="70" t="s">
        <v>432</v>
      </c>
      <c r="G6336" s="75" t="s">
        <v>440</v>
      </c>
    </row>
    <row r="6337" spans="1:7">
      <c r="A6337" s="71">
        <v>1999</v>
      </c>
      <c r="B6337" s="71" t="s">
        <v>298</v>
      </c>
      <c r="C6337" t="s">
        <v>40</v>
      </c>
      <c r="D6337" s="71" t="s">
        <v>4</v>
      </c>
      <c r="E6337" s="70">
        <f>IF('FT Employment'!BW$30&lt;0,"N/A",'FT Employment'!BW$30)</f>
        <v>674615</v>
      </c>
      <c r="F6337" s="70" t="s">
        <v>432</v>
      </c>
      <c r="G6337" s="75" t="s">
        <v>440</v>
      </c>
    </row>
    <row r="6338" spans="1:7">
      <c r="A6338" s="71">
        <v>1999</v>
      </c>
      <c r="B6338" s="71" t="s">
        <v>298</v>
      </c>
      <c r="C6338" t="s">
        <v>208</v>
      </c>
      <c r="D6338" s="71" t="s">
        <v>4</v>
      </c>
      <c r="E6338" s="70">
        <f>IF('FT Employment'!BW$31&lt;0,"N/A",'FT Employment'!BW$31)</f>
        <v>90732</v>
      </c>
      <c r="F6338" s="70" t="s">
        <v>432</v>
      </c>
      <c r="G6338" s="75" t="s">
        <v>441</v>
      </c>
    </row>
    <row r="6339" spans="1:7">
      <c r="A6339" s="71">
        <v>1999</v>
      </c>
      <c r="B6339" s="71" t="s">
        <v>298</v>
      </c>
      <c r="C6339" t="s">
        <v>42</v>
      </c>
      <c r="D6339" s="71" t="s">
        <v>4</v>
      </c>
      <c r="E6339" s="70">
        <f>IF('FT Employment'!BW$43&lt;0,"N/A",'FT Employment'!BW$43)</f>
        <v>489</v>
      </c>
      <c r="F6339" s="70" t="s">
        <v>432</v>
      </c>
      <c r="G6339" s="75" t="s">
        <v>237</v>
      </c>
    </row>
    <row r="6340" spans="1:7">
      <c r="A6340" s="71">
        <v>1999</v>
      </c>
      <c r="B6340" s="71" t="s">
        <v>298</v>
      </c>
      <c r="C6340" t="s">
        <v>43</v>
      </c>
      <c r="D6340" s="71" t="s">
        <v>4</v>
      </c>
      <c r="E6340" s="70">
        <f>IF('FT Employment'!BW$12&lt;0,"N/A",'FT Employment'!BW$12)</f>
        <v>0</v>
      </c>
      <c r="F6340" s="70" t="s">
        <v>432</v>
      </c>
      <c r="G6340" s="75" t="s">
        <v>438</v>
      </c>
    </row>
    <row r="6341" spans="1:7">
      <c r="A6341" s="71">
        <v>1999</v>
      </c>
      <c r="B6341" s="71" t="s">
        <v>298</v>
      </c>
      <c r="C6341" t="s">
        <v>44</v>
      </c>
      <c r="D6341" s="71" t="s">
        <v>4</v>
      </c>
      <c r="E6341" s="70">
        <f>IF('FT Employment'!BW$14&lt;0,"N/A",'FT Employment'!BW$14)</f>
        <v>0</v>
      </c>
      <c r="F6341" s="70" t="s">
        <v>442</v>
      </c>
      <c r="G6341" s="75" t="s">
        <v>71</v>
      </c>
    </row>
    <row r="6342" spans="1:7">
      <c r="A6342" s="71">
        <v>1999</v>
      </c>
      <c r="B6342" s="71" t="s">
        <v>298</v>
      </c>
      <c r="C6342" t="s">
        <v>45</v>
      </c>
      <c r="D6342" s="71" t="s">
        <v>4</v>
      </c>
      <c r="E6342" s="70">
        <f>IF('FT Employment'!BW$54&lt;0,"N/A",'FT Employment'!BW$54)</f>
        <v>5630</v>
      </c>
      <c r="F6342" s="70" t="s">
        <v>422</v>
      </c>
      <c r="G6342" s="75" t="s">
        <v>422</v>
      </c>
    </row>
    <row r="6343" spans="1:7">
      <c r="A6343" s="71">
        <v>1999</v>
      </c>
      <c r="B6343" s="71" t="s">
        <v>298</v>
      </c>
      <c r="C6343" t="s">
        <v>46</v>
      </c>
      <c r="D6343" s="71" t="s">
        <v>4</v>
      </c>
      <c r="E6343" s="70">
        <f>IF('FT Employment'!BW$53&lt;0,"N/A",'FT Employment'!BW$53)</f>
        <v>191511</v>
      </c>
      <c r="F6343" s="70" t="s">
        <v>425</v>
      </c>
      <c r="G6343" s="75" t="s">
        <v>426</v>
      </c>
    </row>
    <row r="6344" spans="1:7">
      <c r="A6344" s="71">
        <v>2000</v>
      </c>
      <c r="B6344" s="71" t="s">
        <v>298</v>
      </c>
      <c r="C6344" t="s">
        <v>5</v>
      </c>
      <c r="D6344" s="71" t="s">
        <v>4</v>
      </c>
      <c r="E6344" s="70">
        <f>IF('FT Employment'!BR$11&lt;0,"N/A",'FT Employment'!BR$11)</f>
        <v>3564547</v>
      </c>
      <c r="F6344" s="70"/>
    </row>
    <row r="6345" spans="1:7">
      <c r="A6345" s="71">
        <v>2000</v>
      </c>
      <c r="B6345" s="71" t="s">
        <v>298</v>
      </c>
      <c r="C6345" t="s">
        <v>6</v>
      </c>
      <c r="D6345" s="71" t="s">
        <v>4</v>
      </c>
      <c r="E6345" s="70">
        <f>IF('FT Employment'!BR$33&lt;0,"N/A",'FT Employment'!BR$33)</f>
        <v>155064</v>
      </c>
      <c r="F6345" s="70" t="s">
        <v>425</v>
      </c>
      <c r="G6345" s="75" t="s">
        <v>426</v>
      </c>
    </row>
    <row r="6346" spans="1:7">
      <c r="A6346" s="71">
        <v>2000</v>
      </c>
      <c r="B6346" s="71" t="s">
        <v>298</v>
      </c>
      <c r="C6346" t="s">
        <v>7</v>
      </c>
      <c r="D6346" s="71" t="s">
        <v>4</v>
      </c>
      <c r="E6346" s="70">
        <f>IF('FT Employment'!BR$37&lt;0,"N/A",'FT Employment'!BR$37)</f>
        <v>46292</v>
      </c>
      <c r="F6346" s="70" t="s">
        <v>425</v>
      </c>
      <c r="G6346" s="75" t="s">
        <v>426</v>
      </c>
    </row>
    <row r="6347" spans="1:7">
      <c r="A6347" s="71">
        <v>2000</v>
      </c>
      <c r="B6347" s="71" t="s">
        <v>298</v>
      </c>
      <c r="C6347" t="s">
        <v>8</v>
      </c>
      <c r="D6347" s="71" t="s">
        <v>4</v>
      </c>
      <c r="E6347" s="70">
        <f>IF('FT Employment'!BR$36&lt;0,"N/A",'FT Employment'!BR$36)</f>
        <v>147119</v>
      </c>
      <c r="F6347" s="70" t="s">
        <v>427</v>
      </c>
      <c r="G6347" s="75" t="s">
        <v>428</v>
      </c>
    </row>
    <row r="6348" spans="1:7">
      <c r="A6348" s="71">
        <v>2000</v>
      </c>
      <c r="B6348" s="71" t="s">
        <v>298</v>
      </c>
      <c r="C6348" t="s">
        <v>9</v>
      </c>
      <c r="D6348" s="71" t="s">
        <v>4</v>
      </c>
      <c r="E6348" s="70">
        <f>IF('FT Employment'!BR$13&lt;0,"N/A",'FT Employment'!BR$13)</f>
        <v>0</v>
      </c>
      <c r="F6348" s="70" t="s">
        <v>429</v>
      </c>
      <c r="G6348" s="75" t="s">
        <v>422</v>
      </c>
    </row>
    <row r="6349" spans="1:7">
      <c r="A6349" s="71">
        <v>2000</v>
      </c>
      <c r="B6349" s="71" t="s">
        <v>298</v>
      </c>
      <c r="C6349" t="s">
        <v>10</v>
      </c>
      <c r="D6349" s="71" t="s">
        <v>4</v>
      </c>
      <c r="E6349" s="70">
        <f>IF('FT Employment'!BR$46&lt;0,"N/A",'FT Employment'!BR$46)</f>
        <v>99808</v>
      </c>
      <c r="F6349" s="70" t="s">
        <v>427</v>
      </c>
      <c r="G6349" s="75" t="s">
        <v>428</v>
      </c>
    </row>
    <row r="6350" spans="1:7">
      <c r="A6350" s="71">
        <v>2000</v>
      </c>
      <c r="B6350" s="71" t="s">
        <v>298</v>
      </c>
      <c r="C6350" t="s">
        <v>11</v>
      </c>
      <c r="D6350" s="71" t="s">
        <v>4</v>
      </c>
      <c r="E6350" s="70">
        <f>IF('FT Employment'!BR$47&lt;0,"N/A",'FT Employment'!BR$47)</f>
        <v>61088</v>
      </c>
      <c r="F6350" s="70" t="s">
        <v>427</v>
      </c>
      <c r="G6350" s="75" t="s">
        <v>428</v>
      </c>
    </row>
    <row r="6351" spans="1:7">
      <c r="A6351" s="71">
        <v>2000</v>
      </c>
      <c r="B6351" s="71" t="s">
        <v>298</v>
      </c>
      <c r="C6351" t="s">
        <v>13</v>
      </c>
      <c r="D6351" s="71" t="s">
        <v>4</v>
      </c>
      <c r="E6351" s="70">
        <f>IF(E6350="N/A","N/A",E6349-E6350)</f>
        <v>38720</v>
      </c>
      <c r="F6351" s="70" t="s">
        <v>427</v>
      </c>
      <c r="G6351" s="75" t="s">
        <v>428</v>
      </c>
    </row>
    <row r="6352" spans="1:7">
      <c r="A6352" s="71">
        <v>2000</v>
      </c>
      <c r="B6352" s="71" t="s">
        <v>298</v>
      </c>
      <c r="C6352" t="s">
        <v>14</v>
      </c>
      <c r="D6352" s="71" t="s">
        <v>4</v>
      </c>
      <c r="E6352" s="70">
        <f>IF('FT Employment'!BR$34&lt;0,"N/A",'FT Employment'!BR$34)</f>
        <v>0</v>
      </c>
      <c r="F6352" s="70" t="s">
        <v>427</v>
      </c>
      <c r="G6352" s="75" t="s">
        <v>444</v>
      </c>
    </row>
    <row r="6353" spans="1:7">
      <c r="A6353" s="71">
        <v>2000</v>
      </c>
      <c r="B6353" s="71" t="s">
        <v>298</v>
      </c>
      <c r="C6353" t="s">
        <v>15</v>
      </c>
      <c r="D6353" s="71" t="s">
        <v>4</v>
      </c>
      <c r="E6353" s="70">
        <f>IF('FT Employment'!BR$35&lt;0,"N/A",'FT Employment'!BR$35)</f>
        <v>0</v>
      </c>
      <c r="F6353" s="70" t="s">
        <v>427</v>
      </c>
      <c r="G6353" s="75" t="s">
        <v>444</v>
      </c>
    </row>
    <row r="6354" spans="1:7">
      <c r="A6354" s="71">
        <v>2000</v>
      </c>
      <c r="B6354" s="71" t="s">
        <v>298</v>
      </c>
      <c r="C6354" t="s">
        <v>16</v>
      </c>
      <c r="D6354" s="71" t="s">
        <v>4</v>
      </c>
      <c r="E6354" s="70">
        <f>IF(E6353="N/A","N/A",E6352-E6353)</f>
        <v>0</v>
      </c>
      <c r="F6354" s="70" t="s">
        <v>427</v>
      </c>
      <c r="G6354" s="75" t="s">
        <v>444</v>
      </c>
    </row>
    <row r="6355" spans="1:7">
      <c r="A6355" s="71">
        <v>2000</v>
      </c>
      <c r="B6355" s="71" t="s">
        <v>298</v>
      </c>
      <c r="C6355" t="s">
        <v>17</v>
      </c>
      <c r="D6355" s="71" t="s">
        <v>4</v>
      </c>
      <c r="E6355" s="70">
        <f>IF('FT Employment'!BR$16&lt;0,"N/A",'FT Employment'!BR$16)</f>
        <v>450751</v>
      </c>
      <c r="F6355" s="70" t="s">
        <v>427</v>
      </c>
      <c r="G6355" s="75" t="s">
        <v>428</v>
      </c>
    </row>
    <row r="6356" spans="1:7">
      <c r="A6356" s="71">
        <v>2000</v>
      </c>
      <c r="B6356" s="71" t="s">
        <v>298</v>
      </c>
      <c r="C6356" t="s">
        <v>18</v>
      </c>
      <c r="D6356" s="71" t="s">
        <v>4</v>
      </c>
      <c r="E6356" s="70">
        <f>IF('FT Employment'!BR$41&lt;0,"N/A",'FT Employment'!BR$41)</f>
        <v>240101</v>
      </c>
      <c r="F6356" s="70" t="s">
        <v>432</v>
      </c>
      <c r="G6356" s="75" t="s">
        <v>430</v>
      </c>
    </row>
    <row r="6357" spans="1:7">
      <c r="A6357" s="71">
        <v>2000</v>
      </c>
      <c r="B6357" s="71" t="s">
        <v>298</v>
      </c>
      <c r="C6357" t="s">
        <v>19</v>
      </c>
      <c r="D6357" s="71" t="s">
        <v>4</v>
      </c>
      <c r="E6357" s="70">
        <f>IF('FT Employment'!BR$15&lt;0,"N/A",'FT Employment'!BR$15)</f>
        <v>2959</v>
      </c>
      <c r="F6357" s="70" t="s">
        <v>442</v>
      </c>
      <c r="G6357" s="75" t="s">
        <v>62</v>
      </c>
    </row>
    <row r="6358" spans="1:7">
      <c r="A6358" s="71">
        <v>2000</v>
      </c>
      <c r="B6358" s="71" t="s">
        <v>298</v>
      </c>
      <c r="C6358" t="s">
        <v>20</v>
      </c>
      <c r="D6358" s="71" t="s">
        <v>4</v>
      </c>
      <c r="E6358" s="70">
        <f>IF('FT Employment'!BR$52&lt;0,"N/A",'FT Employment'!BR$52)</f>
        <v>4397</v>
      </c>
      <c r="F6358" s="70" t="s">
        <v>442</v>
      </c>
      <c r="G6358" s="75" t="s">
        <v>445</v>
      </c>
    </row>
    <row r="6359" spans="1:7">
      <c r="A6359" s="71">
        <v>2000</v>
      </c>
      <c r="B6359" s="71" t="s">
        <v>298</v>
      </c>
      <c r="C6359" t="s">
        <v>21</v>
      </c>
      <c r="D6359" s="71" t="s">
        <v>4</v>
      </c>
      <c r="E6359" s="70">
        <f>IF('FT Employment'!BR$48&lt;0,"N/A",'FT Employment'!BR$48)</f>
        <v>222337</v>
      </c>
      <c r="F6359" s="70" t="s">
        <v>434</v>
      </c>
      <c r="G6359" s="75" t="s">
        <v>422</v>
      </c>
    </row>
    <row r="6360" spans="1:7">
      <c r="A6360" s="71">
        <v>2000</v>
      </c>
      <c r="B6360" s="71" t="s">
        <v>298</v>
      </c>
      <c r="C6360" t="s">
        <v>421</v>
      </c>
      <c r="D6360" s="71" t="s">
        <v>4</v>
      </c>
      <c r="E6360" s="70">
        <f>IF('FT Employment'!BR$38&lt;0,"N/A",'FT Employment'!BR$38)</f>
        <v>542803</v>
      </c>
      <c r="F6360" s="70" t="s">
        <v>427</v>
      </c>
      <c r="G6360" s="75" t="s">
        <v>433</v>
      </c>
    </row>
    <row r="6361" spans="1:7">
      <c r="A6361" s="71">
        <v>2000</v>
      </c>
      <c r="B6361" s="71" t="s">
        <v>298</v>
      </c>
      <c r="C6361" t="s">
        <v>22</v>
      </c>
      <c r="D6361" s="71" t="s">
        <v>4</v>
      </c>
      <c r="E6361" s="70">
        <f>IF('FT Employment'!BR$39&lt;0,"N/A",'FT Employment'!BR$39)</f>
        <v>164797</v>
      </c>
      <c r="F6361" s="70" t="s">
        <v>427</v>
      </c>
      <c r="G6361" s="75" t="s">
        <v>433</v>
      </c>
    </row>
    <row r="6362" spans="1:7">
      <c r="A6362" s="71">
        <v>2000</v>
      </c>
      <c r="B6362" s="71" t="s">
        <v>298</v>
      </c>
      <c r="C6362" t="s">
        <v>23</v>
      </c>
      <c r="D6362" s="71" t="s">
        <v>4</v>
      </c>
      <c r="E6362" s="70">
        <f>IF('FT Employment'!BR$40&lt;0,"N/A",'FT Employment'!BR$40)</f>
        <v>378006</v>
      </c>
      <c r="F6362" s="70" t="s">
        <v>442</v>
      </c>
      <c r="G6362" s="75" t="s">
        <v>23</v>
      </c>
    </row>
    <row r="6363" spans="1:7">
      <c r="A6363" s="71">
        <v>2000</v>
      </c>
      <c r="B6363" s="71" t="s">
        <v>298</v>
      </c>
      <c r="C6363" t="s">
        <v>24</v>
      </c>
      <c r="D6363" s="71" t="s">
        <v>4</v>
      </c>
      <c r="E6363" s="70">
        <f>IF('FT Employment'!BR$32&lt;0,"N/A",'FT Employment'!BR$32)</f>
        <v>85910</v>
      </c>
      <c r="F6363" s="70" t="s">
        <v>446</v>
      </c>
      <c r="G6363" s="75" t="s">
        <v>422</v>
      </c>
    </row>
    <row r="6364" spans="1:7">
      <c r="A6364" s="71">
        <v>2000</v>
      </c>
      <c r="B6364" s="71" t="s">
        <v>298</v>
      </c>
      <c r="C6364" t="s">
        <v>25</v>
      </c>
      <c r="D6364" s="71" t="s">
        <v>4</v>
      </c>
      <c r="E6364" s="70">
        <f>IF('FT Employment'!BR$42&lt;0,"N/A",'FT Employment'!BR$42)</f>
        <v>0</v>
      </c>
      <c r="F6364" s="70" t="s">
        <v>434</v>
      </c>
      <c r="G6364" s="75" t="s">
        <v>437</v>
      </c>
    </row>
    <row r="6365" spans="1:7">
      <c r="A6365" s="71">
        <v>2000</v>
      </c>
      <c r="B6365" s="71" t="s">
        <v>298</v>
      </c>
      <c r="C6365" t="s">
        <v>26</v>
      </c>
      <c r="D6365" s="71" t="s">
        <v>4</v>
      </c>
      <c r="E6365" s="70">
        <f>IF('FT Employment'!BR$45&lt;0,"N/A",'FT Employment'!BR$45)</f>
        <v>27283</v>
      </c>
      <c r="F6365" s="70" t="s">
        <v>427</v>
      </c>
      <c r="G6365" s="75" t="s">
        <v>69</v>
      </c>
    </row>
    <row r="6366" spans="1:7">
      <c r="A6366" s="71">
        <v>2000</v>
      </c>
      <c r="B6366" s="71" t="s">
        <v>298</v>
      </c>
      <c r="C6366" t="s">
        <v>27</v>
      </c>
      <c r="D6366" s="71" t="s">
        <v>4</v>
      </c>
      <c r="E6366" s="70">
        <f>IF('FT Employment'!BR$44&lt;0,"N/A",'FT Employment'!BR$44)</f>
        <v>130137</v>
      </c>
      <c r="F6366" s="70" t="s">
        <v>427</v>
      </c>
      <c r="G6366" s="75" t="s">
        <v>69</v>
      </c>
    </row>
    <row r="6367" spans="1:7">
      <c r="A6367" s="71">
        <v>2000</v>
      </c>
      <c r="B6367" s="71" t="s">
        <v>298</v>
      </c>
      <c r="C6367" t="s">
        <v>28</v>
      </c>
      <c r="D6367" s="71" t="s">
        <v>4</v>
      </c>
      <c r="E6367" s="70">
        <f>IF('FT Employment'!BR$51&lt;0,"N/A",'FT Employment'!BR$51)</f>
        <v>1807</v>
      </c>
      <c r="F6367" s="70" t="s">
        <v>442</v>
      </c>
      <c r="G6367" s="73" t="s">
        <v>447</v>
      </c>
    </row>
    <row r="6368" spans="1:7">
      <c r="A6368" s="71">
        <v>2000</v>
      </c>
      <c r="B6368" s="71" t="s">
        <v>298</v>
      </c>
      <c r="C6368" t="s">
        <v>29</v>
      </c>
      <c r="D6368" s="71" t="s">
        <v>4</v>
      </c>
      <c r="E6368" s="70">
        <f>IF('FT Employment'!BR$50&lt;0,"N/A",'FT Employment'!BR$50)</f>
        <v>1433</v>
      </c>
      <c r="F6368" s="70" t="s">
        <v>442</v>
      </c>
      <c r="G6368" s="73" t="s">
        <v>447</v>
      </c>
    </row>
    <row r="6369" spans="1:7">
      <c r="A6369" s="71">
        <v>2000</v>
      </c>
      <c r="B6369" s="71" t="s">
        <v>298</v>
      </c>
      <c r="C6369" t="s">
        <v>30</v>
      </c>
      <c r="D6369" s="71" t="s">
        <v>4</v>
      </c>
      <c r="E6369" s="70">
        <f>IF('FT Employment'!BR$56&lt;0,"N/A",'FT Employment'!BR$56)</f>
        <v>822</v>
      </c>
      <c r="F6369" s="70" t="s">
        <v>442</v>
      </c>
      <c r="G6369" s="76" t="s">
        <v>448</v>
      </c>
    </row>
    <row r="6370" spans="1:7">
      <c r="A6370" s="71">
        <v>2000</v>
      </c>
      <c r="B6370" s="71" t="s">
        <v>298</v>
      </c>
      <c r="C6370" t="s">
        <v>31</v>
      </c>
      <c r="D6370" s="71" t="s">
        <v>4</v>
      </c>
      <c r="E6370" s="70">
        <f>IF('FT Employment'!BR$57&lt;0,"N/A",'FT Employment'!BR$57)</f>
        <v>5387</v>
      </c>
      <c r="F6370" s="70" t="s">
        <v>442</v>
      </c>
      <c r="G6370" s="76" t="s">
        <v>449</v>
      </c>
    </row>
    <row r="6371" spans="1:7">
      <c r="A6371" s="71">
        <v>2000</v>
      </c>
      <c r="B6371" s="71" t="s">
        <v>298</v>
      </c>
      <c r="C6371" t="s">
        <v>32</v>
      </c>
      <c r="D6371" s="71" t="s">
        <v>4</v>
      </c>
      <c r="E6371" s="70">
        <f>IF('FT Employment'!BR$58&lt;0,"N/A",'FT Employment'!BR$58)</f>
        <v>0</v>
      </c>
      <c r="F6371" s="70" t="s">
        <v>442</v>
      </c>
      <c r="G6371" s="76" t="s">
        <v>449</v>
      </c>
    </row>
    <row r="6372" spans="1:7">
      <c r="A6372" s="71">
        <v>2000</v>
      </c>
      <c r="B6372" s="71" t="s">
        <v>298</v>
      </c>
      <c r="C6372" t="s">
        <v>33</v>
      </c>
      <c r="D6372" s="71" t="s">
        <v>4</v>
      </c>
      <c r="E6372" s="70">
        <f>IF('FT Employment'!BR$59&lt;0,"N/A",'FT Employment'!BR$59)</f>
        <v>27730</v>
      </c>
      <c r="F6372" s="70" t="s">
        <v>442</v>
      </c>
      <c r="G6372" s="76" t="s">
        <v>33</v>
      </c>
    </row>
    <row r="6373" spans="1:7">
      <c r="A6373" s="71">
        <v>2000</v>
      </c>
      <c r="B6373" s="71" t="s">
        <v>298</v>
      </c>
      <c r="C6373" t="s">
        <v>34</v>
      </c>
      <c r="D6373" s="71" t="s">
        <v>4</v>
      </c>
      <c r="E6373" s="70">
        <f>IF('FT Employment'!BR$17&lt;0,"N/A",'FT Employment'!BR$17)</f>
        <v>1170894</v>
      </c>
      <c r="F6373" s="70" t="s">
        <v>422</v>
      </c>
      <c r="G6373" s="76" t="s">
        <v>422</v>
      </c>
    </row>
    <row r="6374" spans="1:7">
      <c r="A6374" s="71">
        <v>2000</v>
      </c>
      <c r="B6374" s="71" t="s">
        <v>298</v>
      </c>
      <c r="C6374" t="s">
        <v>35</v>
      </c>
      <c r="D6374" s="71" t="s">
        <v>4</v>
      </c>
      <c r="E6374" s="70">
        <f>IF('FT Employment'!BR$18&lt;0,"N/A",'FT Employment'!BR$18)</f>
        <v>41381</v>
      </c>
      <c r="F6374" s="70" t="s">
        <v>432</v>
      </c>
      <c r="G6374" s="75" t="s">
        <v>439</v>
      </c>
    </row>
    <row r="6375" spans="1:7">
      <c r="A6375" s="71">
        <v>2000</v>
      </c>
      <c r="B6375" s="71" t="s">
        <v>298</v>
      </c>
      <c r="C6375" t="s">
        <v>36</v>
      </c>
      <c r="D6375" s="71" t="s">
        <v>4</v>
      </c>
      <c r="E6375" s="70">
        <f>IF('FT Employment'!BR$19&lt;0,"N/A",'FT Employment'!BR$19)</f>
        <v>31573</v>
      </c>
      <c r="F6375" s="70" t="s">
        <v>432</v>
      </c>
      <c r="G6375" s="75" t="s">
        <v>439</v>
      </c>
    </row>
    <row r="6376" spans="1:7">
      <c r="A6376" s="71">
        <v>2000</v>
      </c>
      <c r="B6376" s="71" t="s">
        <v>298</v>
      </c>
      <c r="C6376" t="s">
        <v>37</v>
      </c>
      <c r="D6376" s="71" t="s">
        <v>4</v>
      </c>
      <c r="E6376" s="70">
        <f>IF('FT Employment'!BR$20&lt;0,"N/A",'FT Employment'!BR$20)</f>
        <v>9808</v>
      </c>
      <c r="F6376" s="70" t="s">
        <v>432</v>
      </c>
      <c r="G6376" s="75" t="s">
        <v>439</v>
      </c>
    </row>
    <row r="6377" spans="1:7">
      <c r="A6377" s="71">
        <v>2000</v>
      </c>
      <c r="B6377" s="71" t="s">
        <v>298</v>
      </c>
      <c r="C6377" t="s">
        <v>38</v>
      </c>
      <c r="D6377" s="71" t="s">
        <v>4</v>
      </c>
      <c r="E6377" s="70">
        <f>IF('FT Employment'!BR$28&lt;0,"N/A",'FT Employment'!BR$28)</f>
        <v>1035844</v>
      </c>
      <c r="F6377" s="70" t="s">
        <v>432</v>
      </c>
      <c r="G6377" s="75" t="s">
        <v>440</v>
      </c>
    </row>
    <row r="6378" spans="1:7">
      <c r="A6378" s="71">
        <v>2000</v>
      </c>
      <c r="B6378" s="71" t="s">
        <v>298</v>
      </c>
      <c r="C6378" t="s">
        <v>39</v>
      </c>
      <c r="D6378" s="71" t="s">
        <v>4</v>
      </c>
      <c r="E6378" s="70">
        <f>IF('FT Employment'!BR$29&lt;0,"N/A",'FT Employment'!BR$29)</f>
        <v>346019</v>
      </c>
      <c r="F6378" s="70" t="s">
        <v>432</v>
      </c>
      <c r="G6378" s="75" t="s">
        <v>440</v>
      </c>
    </row>
    <row r="6379" spans="1:7">
      <c r="A6379" s="71">
        <v>2000</v>
      </c>
      <c r="B6379" s="71" t="s">
        <v>298</v>
      </c>
      <c r="C6379" t="s">
        <v>40</v>
      </c>
      <c r="D6379" s="71" t="s">
        <v>4</v>
      </c>
      <c r="E6379" s="70">
        <f>IF('FT Employment'!BR$30&lt;0,"N/A",'FT Employment'!BR$30)</f>
        <v>689825</v>
      </c>
      <c r="F6379" s="70" t="s">
        <v>432</v>
      </c>
      <c r="G6379" s="75" t="s">
        <v>440</v>
      </c>
    </row>
    <row r="6380" spans="1:7">
      <c r="A6380" s="71">
        <v>2000</v>
      </c>
      <c r="B6380" s="71" t="s">
        <v>298</v>
      </c>
      <c r="C6380" t="s">
        <v>208</v>
      </c>
      <c r="D6380" s="71" t="s">
        <v>4</v>
      </c>
      <c r="E6380" s="70">
        <f>IF('FT Employment'!BR$31&lt;0,"N/A",'FT Employment'!BR$31)</f>
        <v>93669</v>
      </c>
      <c r="F6380" s="70" t="s">
        <v>432</v>
      </c>
      <c r="G6380" s="75" t="s">
        <v>441</v>
      </c>
    </row>
    <row r="6381" spans="1:7">
      <c r="A6381" s="71">
        <v>2000</v>
      </c>
      <c r="B6381" s="71" t="s">
        <v>298</v>
      </c>
      <c r="C6381" t="s">
        <v>42</v>
      </c>
      <c r="D6381" s="71" t="s">
        <v>4</v>
      </c>
      <c r="E6381" s="70">
        <f>IF('FT Employment'!BR$43&lt;0,"N/A",'FT Employment'!BR$43)</f>
        <v>490</v>
      </c>
      <c r="F6381" s="70" t="s">
        <v>432</v>
      </c>
      <c r="G6381" s="75" t="s">
        <v>237</v>
      </c>
    </row>
    <row r="6382" spans="1:7">
      <c r="A6382" s="71">
        <v>2000</v>
      </c>
      <c r="B6382" s="71" t="s">
        <v>298</v>
      </c>
      <c r="C6382" t="s">
        <v>43</v>
      </c>
      <c r="D6382" s="71" t="s">
        <v>4</v>
      </c>
      <c r="E6382" s="70">
        <f>IF('FT Employment'!BR$12&lt;0,"N/A",'FT Employment'!BR$12)</f>
        <v>0</v>
      </c>
      <c r="F6382" s="70" t="s">
        <v>432</v>
      </c>
      <c r="G6382" s="75" t="s">
        <v>438</v>
      </c>
    </row>
    <row r="6383" spans="1:7">
      <c r="A6383" s="71">
        <v>2000</v>
      </c>
      <c r="B6383" s="71" t="s">
        <v>298</v>
      </c>
      <c r="C6383" t="s">
        <v>44</v>
      </c>
      <c r="D6383" s="71" t="s">
        <v>4</v>
      </c>
      <c r="E6383" s="70">
        <f>IF('FT Employment'!BR$14&lt;0,"N/A",'FT Employment'!BR$14)</f>
        <v>0</v>
      </c>
      <c r="F6383" s="70" t="s">
        <v>442</v>
      </c>
      <c r="G6383" s="75" t="s">
        <v>71</v>
      </c>
    </row>
    <row r="6384" spans="1:7">
      <c r="A6384" s="71">
        <v>2000</v>
      </c>
      <c r="B6384" s="71" t="s">
        <v>298</v>
      </c>
      <c r="C6384" t="s">
        <v>45</v>
      </c>
      <c r="D6384" s="71" t="s">
        <v>4</v>
      </c>
      <c r="E6384" s="70">
        <f>IF('FT Employment'!BR$54&lt;0,"N/A",'FT Employment'!BR$54)</f>
        <v>5777</v>
      </c>
      <c r="F6384" s="70" t="s">
        <v>422</v>
      </c>
      <c r="G6384" s="75" t="s">
        <v>422</v>
      </c>
    </row>
    <row r="6385" spans="1:7">
      <c r="A6385" s="71">
        <v>2000</v>
      </c>
      <c r="B6385" s="71" t="s">
        <v>298</v>
      </c>
      <c r="C6385" t="s">
        <v>46</v>
      </c>
      <c r="D6385" s="71" t="s">
        <v>4</v>
      </c>
      <c r="E6385" s="70">
        <f>IF('FT Employment'!BR$53&lt;0,"N/A",'FT Employment'!BR$53)</f>
        <v>195246</v>
      </c>
      <c r="F6385" s="70" t="s">
        <v>425</v>
      </c>
      <c r="G6385" s="75" t="s">
        <v>426</v>
      </c>
    </row>
    <row r="6386" spans="1:7">
      <c r="A6386" s="71">
        <v>2001</v>
      </c>
      <c r="B6386" s="71" t="s">
        <v>298</v>
      </c>
      <c r="C6386" t="s">
        <v>5</v>
      </c>
      <c r="D6386" s="71" t="s">
        <v>4</v>
      </c>
      <c r="E6386" s="70">
        <f>IF('FT Employment'!BM$11&lt;0,"N/A",'FT Employment'!BM$11)</f>
        <v>3636974</v>
      </c>
      <c r="F6386" s="70"/>
    </row>
    <row r="6387" spans="1:7">
      <c r="A6387" s="71">
        <v>2001</v>
      </c>
      <c r="B6387" s="71" t="s">
        <v>298</v>
      </c>
      <c r="C6387" t="s">
        <v>6</v>
      </c>
      <c r="D6387" s="71" t="s">
        <v>4</v>
      </c>
      <c r="E6387" s="70">
        <f>IF('FT Employment'!BM$33&lt;0,"N/A",'FT Employment'!BM$33)</f>
        <v>157593</v>
      </c>
      <c r="F6387" s="70" t="s">
        <v>425</v>
      </c>
      <c r="G6387" s="75" t="s">
        <v>426</v>
      </c>
    </row>
    <row r="6388" spans="1:7">
      <c r="A6388" s="71">
        <v>2001</v>
      </c>
      <c r="B6388" s="71" t="s">
        <v>298</v>
      </c>
      <c r="C6388" t="s">
        <v>7</v>
      </c>
      <c r="D6388" s="71" t="s">
        <v>4</v>
      </c>
      <c r="E6388" s="70">
        <f>IF('FT Employment'!BM$37&lt;0,"N/A",'FT Employment'!BM$37)</f>
        <v>49643</v>
      </c>
      <c r="F6388" s="70" t="s">
        <v>425</v>
      </c>
      <c r="G6388" s="75" t="s">
        <v>426</v>
      </c>
    </row>
    <row r="6389" spans="1:7">
      <c r="A6389" s="71">
        <v>2001</v>
      </c>
      <c r="B6389" s="71" t="s">
        <v>298</v>
      </c>
      <c r="C6389" t="s">
        <v>8</v>
      </c>
      <c r="D6389" s="71" t="s">
        <v>4</v>
      </c>
      <c r="E6389" s="70">
        <f>IF('FT Employment'!BM$36&lt;0,"N/A",'FT Employment'!BM$36)</f>
        <v>153068</v>
      </c>
      <c r="F6389" s="70" t="s">
        <v>427</v>
      </c>
      <c r="G6389" s="75" t="s">
        <v>428</v>
      </c>
    </row>
    <row r="6390" spans="1:7">
      <c r="A6390" s="71">
        <v>2001</v>
      </c>
      <c r="B6390" s="71" t="s">
        <v>298</v>
      </c>
      <c r="C6390" t="s">
        <v>9</v>
      </c>
      <c r="D6390" s="71" t="s">
        <v>4</v>
      </c>
      <c r="E6390" s="70">
        <f>IF('FT Employment'!BM$13&lt;0,"N/A",'FT Employment'!BM$13)</f>
        <v>0</v>
      </c>
      <c r="F6390" s="70" t="s">
        <v>429</v>
      </c>
      <c r="G6390" s="75" t="s">
        <v>422</v>
      </c>
    </row>
    <row r="6391" spans="1:7">
      <c r="A6391" s="71">
        <v>2001</v>
      </c>
      <c r="B6391" s="71" t="s">
        <v>298</v>
      </c>
      <c r="C6391" t="s">
        <v>10</v>
      </c>
      <c r="D6391" s="71" t="s">
        <v>4</v>
      </c>
      <c r="E6391" s="70">
        <f>IF('FT Employment'!BM$46&lt;0,"N/A",'FT Employment'!BM$46)</f>
        <v>101976</v>
      </c>
      <c r="F6391" s="70" t="s">
        <v>427</v>
      </c>
      <c r="G6391" s="75" t="s">
        <v>428</v>
      </c>
    </row>
    <row r="6392" spans="1:7">
      <c r="A6392" s="71">
        <v>2001</v>
      </c>
      <c r="B6392" s="71" t="s">
        <v>298</v>
      </c>
      <c r="C6392" t="s">
        <v>11</v>
      </c>
      <c r="D6392" s="71" t="s">
        <v>4</v>
      </c>
      <c r="E6392" s="70">
        <f>IF('FT Employment'!BM$47&lt;0,"N/A",'FT Employment'!BM$47)</f>
        <v>62725</v>
      </c>
      <c r="F6392" s="70" t="s">
        <v>427</v>
      </c>
      <c r="G6392" s="75" t="s">
        <v>428</v>
      </c>
    </row>
    <row r="6393" spans="1:7">
      <c r="A6393" s="71">
        <v>2001</v>
      </c>
      <c r="B6393" s="71" t="s">
        <v>298</v>
      </c>
      <c r="C6393" t="s">
        <v>13</v>
      </c>
      <c r="D6393" s="71" t="s">
        <v>4</v>
      </c>
      <c r="E6393" s="70">
        <f>IF(E6392="N/A","N/A",E6391-E6392)</f>
        <v>39251</v>
      </c>
      <c r="F6393" s="70" t="s">
        <v>427</v>
      </c>
      <c r="G6393" s="75" t="s">
        <v>428</v>
      </c>
    </row>
    <row r="6394" spans="1:7">
      <c r="A6394" s="71">
        <v>2001</v>
      </c>
      <c r="B6394" s="71" t="s">
        <v>298</v>
      </c>
      <c r="C6394" t="s">
        <v>14</v>
      </c>
      <c r="D6394" s="71" t="s">
        <v>4</v>
      </c>
      <c r="E6394" s="70">
        <f>IF('FT Employment'!BM$34&lt;0,"N/A",'FT Employment'!BM$34)</f>
        <v>0</v>
      </c>
      <c r="F6394" s="70" t="s">
        <v>427</v>
      </c>
      <c r="G6394" s="75" t="s">
        <v>444</v>
      </c>
    </row>
    <row r="6395" spans="1:7">
      <c r="A6395" s="71">
        <v>2001</v>
      </c>
      <c r="B6395" s="71" t="s">
        <v>298</v>
      </c>
      <c r="C6395" t="s">
        <v>15</v>
      </c>
      <c r="D6395" s="71" t="s">
        <v>4</v>
      </c>
      <c r="E6395" s="70">
        <f>IF('FT Employment'!BM$35&lt;0,"N/A",'FT Employment'!BM$35)</f>
        <v>0</v>
      </c>
      <c r="F6395" s="70" t="s">
        <v>427</v>
      </c>
      <c r="G6395" s="75" t="s">
        <v>444</v>
      </c>
    </row>
    <row r="6396" spans="1:7">
      <c r="A6396" s="71">
        <v>2001</v>
      </c>
      <c r="B6396" s="71" t="s">
        <v>298</v>
      </c>
      <c r="C6396" t="s">
        <v>16</v>
      </c>
      <c r="D6396" s="71" t="s">
        <v>4</v>
      </c>
      <c r="E6396" s="70">
        <f>IF(E6395="N/A","N/A",E6394-E6395)</f>
        <v>0</v>
      </c>
      <c r="F6396" s="70" t="s">
        <v>427</v>
      </c>
      <c r="G6396" s="75" t="s">
        <v>444</v>
      </c>
    </row>
    <row r="6397" spans="1:7">
      <c r="A6397" s="71">
        <v>2001</v>
      </c>
      <c r="B6397" s="71" t="s">
        <v>298</v>
      </c>
      <c r="C6397" t="s">
        <v>17</v>
      </c>
      <c r="D6397" s="71" t="s">
        <v>4</v>
      </c>
      <c r="E6397" s="70">
        <f>IF('FT Employment'!BM$16&lt;0,"N/A",'FT Employment'!BM$16)</f>
        <v>459472</v>
      </c>
      <c r="F6397" s="70" t="s">
        <v>427</v>
      </c>
      <c r="G6397" s="75" t="s">
        <v>428</v>
      </c>
    </row>
    <row r="6398" spans="1:7">
      <c r="A6398" s="71">
        <v>2001</v>
      </c>
      <c r="B6398" s="71" t="s">
        <v>298</v>
      </c>
      <c r="C6398" t="s">
        <v>18</v>
      </c>
      <c r="D6398" s="71" t="s">
        <v>4</v>
      </c>
      <c r="E6398" s="70">
        <f>IF('FT Employment'!BM$41&lt;0,"N/A",'FT Employment'!BM$41)</f>
        <v>243532</v>
      </c>
      <c r="F6398" s="70" t="s">
        <v>432</v>
      </c>
      <c r="G6398" s="75" t="s">
        <v>430</v>
      </c>
    </row>
    <row r="6399" spans="1:7">
      <c r="A6399" s="71">
        <v>2001</v>
      </c>
      <c r="B6399" s="71" t="s">
        <v>298</v>
      </c>
      <c r="C6399" t="s">
        <v>19</v>
      </c>
      <c r="D6399" s="71" t="s">
        <v>4</v>
      </c>
      <c r="E6399" s="70">
        <f>IF('FT Employment'!BM$15&lt;0,"N/A",'FT Employment'!BM$15)</f>
        <v>3062</v>
      </c>
      <c r="F6399" s="70" t="s">
        <v>442</v>
      </c>
      <c r="G6399" s="75" t="s">
        <v>62</v>
      </c>
    </row>
    <row r="6400" spans="1:7">
      <c r="A6400" s="71">
        <v>2001</v>
      </c>
      <c r="B6400" s="71" t="s">
        <v>298</v>
      </c>
      <c r="C6400" t="s">
        <v>20</v>
      </c>
      <c r="D6400" s="71" t="s">
        <v>4</v>
      </c>
      <c r="E6400" s="70">
        <f>IF('FT Employment'!BM$52&lt;0,"N/A",'FT Employment'!BM$52)</f>
        <v>4515</v>
      </c>
      <c r="F6400" s="70" t="s">
        <v>442</v>
      </c>
      <c r="G6400" s="75" t="s">
        <v>445</v>
      </c>
    </row>
    <row r="6401" spans="1:7">
      <c r="A6401" s="71">
        <v>2001</v>
      </c>
      <c r="B6401" s="71" t="s">
        <v>298</v>
      </c>
      <c r="C6401" t="s">
        <v>21</v>
      </c>
      <c r="D6401" s="71" t="s">
        <v>4</v>
      </c>
      <c r="E6401" s="70">
        <f>IF('FT Employment'!BM$48&lt;0,"N/A",'FT Employment'!BM$48)</f>
        <v>232916</v>
      </c>
      <c r="F6401" s="70" t="s">
        <v>434</v>
      </c>
      <c r="G6401" s="75" t="s">
        <v>422</v>
      </c>
    </row>
    <row r="6402" spans="1:7">
      <c r="A6402" s="71">
        <v>2001</v>
      </c>
      <c r="B6402" s="71" t="s">
        <v>298</v>
      </c>
      <c r="C6402" t="s">
        <v>421</v>
      </c>
      <c r="D6402" s="71" t="s">
        <v>4</v>
      </c>
      <c r="E6402" s="70">
        <f>IF('FT Employment'!BM$38&lt;0,"N/A",'FT Employment'!BM$38)</f>
        <v>543603</v>
      </c>
      <c r="F6402" s="70" t="s">
        <v>427</v>
      </c>
      <c r="G6402" s="75" t="s">
        <v>433</v>
      </c>
    </row>
    <row r="6403" spans="1:7">
      <c r="A6403" s="71">
        <v>2001</v>
      </c>
      <c r="B6403" s="71" t="s">
        <v>298</v>
      </c>
      <c r="C6403" t="s">
        <v>22</v>
      </c>
      <c r="D6403" s="71" t="s">
        <v>4</v>
      </c>
      <c r="E6403" s="70">
        <f>IF('FT Employment'!BM$39&lt;0,"N/A",'FT Employment'!BM$39)</f>
        <v>165112</v>
      </c>
      <c r="F6403" s="70" t="s">
        <v>427</v>
      </c>
      <c r="G6403" s="75" t="s">
        <v>433</v>
      </c>
    </row>
    <row r="6404" spans="1:7">
      <c r="A6404" s="71">
        <v>2001</v>
      </c>
      <c r="B6404" s="71" t="s">
        <v>298</v>
      </c>
      <c r="C6404" t="s">
        <v>23</v>
      </c>
      <c r="D6404" s="71" t="s">
        <v>4</v>
      </c>
      <c r="E6404" s="70">
        <f>IF('FT Employment'!BM$40&lt;0,"N/A",'FT Employment'!BM$40)</f>
        <v>378491</v>
      </c>
      <c r="F6404" s="70" t="s">
        <v>442</v>
      </c>
      <c r="G6404" s="75" t="s">
        <v>23</v>
      </c>
    </row>
    <row r="6405" spans="1:7">
      <c r="A6405" s="71">
        <v>2001</v>
      </c>
      <c r="B6405" s="71" t="s">
        <v>298</v>
      </c>
      <c r="C6405" t="s">
        <v>24</v>
      </c>
      <c r="D6405" s="71" t="s">
        <v>4</v>
      </c>
      <c r="E6405" s="70">
        <f>IF('FT Employment'!BM$32&lt;0,"N/A",'FT Employment'!BM$32)</f>
        <v>81623</v>
      </c>
      <c r="F6405" s="70" t="s">
        <v>446</v>
      </c>
      <c r="G6405" s="75" t="s">
        <v>422</v>
      </c>
    </row>
    <row r="6406" spans="1:7">
      <c r="A6406" s="71">
        <v>2001</v>
      </c>
      <c r="B6406" s="71" t="s">
        <v>298</v>
      </c>
      <c r="C6406" t="s">
        <v>25</v>
      </c>
      <c r="D6406" s="71" t="s">
        <v>4</v>
      </c>
      <c r="E6406" s="70">
        <f>IF('FT Employment'!BM$42&lt;0,"N/A",'FT Employment'!BM$42)</f>
        <v>0</v>
      </c>
      <c r="F6406" s="70" t="s">
        <v>434</v>
      </c>
      <c r="G6406" s="75" t="s">
        <v>437</v>
      </c>
    </row>
    <row r="6407" spans="1:7">
      <c r="A6407" s="71">
        <v>2001</v>
      </c>
      <c r="B6407" s="71" t="s">
        <v>298</v>
      </c>
      <c r="C6407" t="s">
        <v>26</v>
      </c>
      <c r="D6407" s="71" t="s">
        <v>4</v>
      </c>
      <c r="E6407" s="70">
        <f>IF('FT Employment'!BM$45&lt;0,"N/A",'FT Employment'!BM$45)</f>
        <v>28223</v>
      </c>
      <c r="F6407" s="70" t="s">
        <v>427</v>
      </c>
      <c r="G6407" s="75" t="s">
        <v>69</v>
      </c>
    </row>
    <row r="6408" spans="1:7">
      <c r="A6408" s="71">
        <v>2001</v>
      </c>
      <c r="B6408" s="71" t="s">
        <v>298</v>
      </c>
      <c r="C6408" t="s">
        <v>27</v>
      </c>
      <c r="D6408" s="71" t="s">
        <v>4</v>
      </c>
      <c r="E6408" s="70">
        <f>IF('FT Employment'!BM$44&lt;0,"N/A",'FT Employment'!BM$44)</f>
        <v>134360</v>
      </c>
      <c r="F6408" s="70" t="s">
        <v>427</v>
      </c>
      <c r="G6408" s="75" t="s">
        <v>69</v>
      </c>
    </row>
    <row r="6409" spans="1:7">
      <c r="A6409" s="71">
        <v>2001</v>
      </c>
      <c r="B6409" s="71" t="s">
        <v>298</v>
      </c>
      <c r="C6409" t="s">
        <v>28</v>
      </c>
      <c r="D6409" s="71" t="s">
        <v>4</v>
      </c>
      <c r="E6409" s="70">
        <f>IF('FT Employment'!BM$51&lt;0,"N/A",'FT Employment'!BM$51)</f>
        <v>1773</v>
      </c>
      <c r="F6409" s="70" t="s">
        <v>442</v>
      </c>
      <c r="G6409" s="73" t="s">
        <v>447</v>
      </c>
    </row>
    <row r="6410" spans="1:7">
      <c r="A6410" s="71">
        <v>2001</v>
      </c>
      <c r="B6410" s="71" t="s">
        <v>298</v>
      </c>
      <c r="C6410" t="s">
        <v>29</v>
      </c>
      <c r="D6410" s="71" t="s">
        <v>4</v>
      </c>
      <c r="E6410" s="70">
        <f>IF('FT Employment'!BM$50&lt;0,"N/A",'FT Employment'!BM$50)</f>
        <v>1431</v>
      </c>
      <c r="F6410" s="70" t="s">
        <v>442</v>
      </c>
      <c r="G6410" s="73" t="s">
        <v>447</v>
      </c>
    </row>
    <row r="6411" spans="1:7">
      <c r="A6411" s="71">
        <v>2001</v>
      </c>
      <c r="B6411" s="71" t="s">
        <v>298</v>
      </c>
      <c r="C6411" t="s">
        <v>30</v>
      </c>
      <c r="D6411" s="71" t="s">
        <v>4</v>
      </c>
      <c r="E6411" s="70">
        <f>IF('FT Employment'!BM$56&lt;0,"N/A",'FT Employment'!BM$56)</f>
        <v>830</v>
      </c>
      <c r="F6411" s="70" t="s">
        <v>442</v>
      </c>
      <c r="G6411" s="76" t="s">
        <v>448</v>
      </c>
    </row>
    <row r="6412" spans="1:7">
      <c r="A6412" s="71">
        <v>2001</v>
      </c>
      <c r="B6412" s="71" t="s">
        <v>298</v>
      </c>
      <c r="C6412" t="s">
        <v>31</v>
      </c>
      <c r="D6412" s="71" t="s">
        <v>4</v>
      </c>
      <c r="E6412" s="70">
        <f>IF('FT Employment'!BM$57&lt;0,"N/A",'FT Employment'!BM$57)</f>
        <v>3688</v>
      </c>
      <c r="F6412" s="70" t="s">
        <v>442</v>
      </c>
      <c r="G6412" s="76" t="s">
        <v>449</v>
      </c>
    </row>
    <row r="6413" spans="1:7">
      <c r="A6413" s="71">
        <v>2001</v>
      </c>
      <c r="B6413" s="71" t="s">
        <v>298</v>
      </c>
      <c r="C6413" t="s">
        <v>32</v>
      </c>
      <c r="D6413" s="71" t="s">
        <v>4</v>
      </c>
      <c r="E6413" s="70">
        <f>IF('FT Employment'!BM$58&lt;0,"N/A",'FT Employment'!BM$58)</f>
        <v>0</v>
      </c>
      <c r="F6413" s="70" t="s">
        <v>442</v>
      </c>
      <c r="G6413" s="76" t="s">
        <v>449</v>
      </c>
    </row>
    <row r="6414" spans="1:7">
      <c r="A6414" s="71">
        <v>2001</v>
      </c>
      <c r="B6414" s="71" t="s">
        <v>298</v>
      </c>
      <c r="C6414" t="s">
        <v>33</v>
      </c>
      <c r="D6414" s="71" t="s">
        <v>4</v>
      </c>
      <c r="E6414" s="70">
        <f>IF('FT Employment'!BM$59&lt;0,"N/A",'FT Employment'!BM$59)</f>
        <v>28139</v>
      </c>
      <c r="F6414" s="70" t="s">
        <v>442</v>
      </c>
      <c r="G6414" s="76" t="s">
        <v>33</v>
      </c>
    </row>
    <row r="6415" spans="1:7">
      <c r="A6415" s="71">
        <v>2001</v>
      </c>
      <c r="B6415" s="71" t="s">
        <v>298</v>
      </c>
      <c r="C6415" t="s">
        <v>34</v>
      </c>
      <c r="D6415" s="71" t="s">
        <v>4</v>
      </c>
      <c r="E6415" s="70">
        <f>IF('FT Employment'!BM$17&lt;0,"N/A",'FT Employment'!BM$17)</f>
        <v>1203951</v>
      </c>
      <c r="F6415" s="70" t="s">
        <v>422</v>
      </c>
      <c r="G6415" s="76" t="s">
        <v>422</v>
      </c>
    </row>
    <row r="6416" spans="1:7">
      <c r="A6416" s="71">
        <v>2001</v>
      </c>
      <c r="B6416" s="71" t="s">
        <v>298</v>
      </c>
      <c r="C6416" t="s">
        <v>35</v>
      </c>
      <c r="D6416" s="71" t="s">
        <v>4</v>
      </c>
      <c r="E6416" s="70">
        <f>IF('FT Employment'!BM$18&lt;0,"N/A",'FT Employment'!BM$18)</f>
        <v>43257</v>
      </c>
      <c r="F6416" s="70" t="s">
        <v>432</v>
      </c>
      <c r="G6416" s="75" t="s">
        <v>439</v>
      </c>
    </row>
    <row r="6417" spans="1:7">
      <c r="A6417" s="71">
        <v>2001</v>
      </c>
      <c r="B6417" s="71" t="s">
        <v>298</v>
      </c>
      <c r="C6417" t="s">
        <v>36</v>
      </c>
      <c r="D6417" s="71" t="s">
        <v>4</v>
      </c>
      <c r="E6417" s="70">
        <f>IF('FT Employment'!BM$19&lt;0,"N/A",'FT Employment'!BM$19)</f>
        <v>33192</v>
      </c>
      <c r="F6417" s="70" t="s">
        <v>432</v>
      </c>
      <c r="G6417" s="75" t="s">
        <v>439</v>
      </c>
    </row>
    <row r="6418" spans="1:7">
      <c r="A6418" s="71">
        <v>2001</v>
      </c>
      <c r="B6418" s="71" t="s">
        <v>298</v>
      </c>
      <c r="C6418" t="s">
        <v>37</v>
      </c>
      <c r="D6418" s="71" t="s">
        <v>4</v>
      </c>
      <c r="E6418" s="70">
        <f>IF('FT Employment'!BM$20&lt;0,"N/A",'FT Employment'!BM$20)</f>
        <v>10065</v>
      </c>
      <c r="F6418" s="70" t="s">
        <v>432</v>
      </c>
      <c r="G6418" s="75" t="s">
        <v>439</v>
      </c>
    </row>
    <row r="6419" spans="1:7">
      <c r="A6419" s="71">
        <v>2001</v>
      </c>
      <c r="B6419" s="71" t="s">
        <v>298</v>
      </c>
      <c r="C6419" t="s">
        <v>38</v>
      </c>
      <c r="D6419" s="71" t="s">
        <v>4</v>
      </c>
      <c r="E6419" s="70">
        <f>IF('FT Employment'!BM$28&lt;0,"N/A",'FT Employment'!BM$28)</f>
        <v>1065884</v>
      </c>
      <c r="F6419" s="70" t="s">
        <v>432</v>
      </c>
      <c r="G6419" s="75" t="s">
        <v>440</v>
      </c>
    </row>
    <row r="6420" spans="1:7">
      <c r="A6420" s="71">
        <v>2001</v>
      </c>
      <c r="B6420" s="71" t="s">
        <v>298</v>
      </c>
      <c r="C6420" t="s">
        <v>39</v>
      </c>
      <c r="D6420" s="71" t="s">
        <v>4</v>
      </c>
      <c r="E6420" s="70">
        <f>IF('FT Employment'!BM$29&lt;0,"N/A",'FT Employment'!BM$29)</f>
        <v>348962</v>
      </c>
      <c r="F6420" s="70" t="s">
        <v>432</v>
      </c>
      <c r="G6420" s="75" t="s">
        <v>440</v>
      </c>
    </row>
    <row r="6421" spans="1:7">
      <c r="A6421" s="71">
        <v>2001</v>
      </c>
      <c r="B6421" s="71" t="s">
        <v>298</v>
      </c>
      <c r="C6421" t="s">
        <v>40</v>
      </c>
      <c r="D6421" s="71" t="s">
        <v>4</v>
      </c>
      <c r="E6421" s="70">
        <f>IF('FT Employment'!BM$30&lt;0,"N/A",'FT Employment'!BM$30)</f>
        <v>716922</v>
      </c>
      <c r="F6421" s="70" t="s">
        <v>432</v>
      </c>
      <c r="G6421" s="75" t="s">
        <v>440</v>
      </c>
    </row>
    <row r="6422" spans="1:7">
      <c r="A6422" s="71">
        <v>2001</v>
      </c>
      <c r="B6422" s="71" t="s">
        <v>298</v>
      </c>
      <c r="C6422" t="s">
        <v>208</v>
      </c>
      <c r="D6422" s="71" t="s">
        <v>4</v>
      </c>
      <c r="E6422" s="70">
        <f>IF('FT Employment'!BM$31&lt;0,"N/A",'FT Employment'!BM$31)</f>
        <v>94810</v>
      </c>
      <c r="F6422" s="70" t="s">
        <v>432</v>
      </c>
      <c r="G6422" s="75" t="s">
        <v>441</v>
      </c>
    </row>
    <row r="6423" spans="1:7">
      <c r="A6423" s="71">
        <v>2001</v>
      </c>
      <c r="B6423" s="71" t="s">
        <v>298</v>
      </c>
      <c r="C6423" t="s">
        <v>42</v>
      </c>
      <c r="D6423" s="71" t="s">
        <v>4</v>
      </c>
      <c r="E6423" s="70">
        <f>IF('FT Employment'!BM$43&lt;0,"N/A",'FT Employment'!BM$43)</f>
        <v>484</v>
      </c>
      <c r="F6423" s="70" t="s">
        <v>432</v>
      </c>
      <c r="G6423" s="75" t="s">
        <v>237</v>
      </c>
    </row>
    <row r="6424" spans="1:7">
      <c r="A6424" s="71">
        <v>2001</v>
      </c>
      <c r="B6424" s="71" t="s">
        <v>298</v>
      </c>
      <c r="C6424" t="s">
        <v>43</v>
      </c>
      <c r="D6424" s="71" t="s">
        <v>4</v>
      </c>
      <c r="E6424" s="70">
        <f>IF('FT Employment'!BM$12&lt;0,"N/A",'FT Employment'!BM$12)</f>
        <v>0</v>
      </c>
      <c r="F6424" s="70" t="s">
        <v>432</v>
      </c>
      <c r="G6424" s="75" t="s">
        <v>438</v>
      </c>
    </row>
    <row r="6425" spans="1:7">
      <c r="A6425" s="71">
        <v>2001</v>
      </c>
      <c r="B6425" s="71" t="s">
        <v>298</v>
      </c>
      <c r="C6425" t="s">
        <v>44</v>
      </c>
      <c r="D6425" s="71" t="s">
        <v>4</v>
      </c>
      <c r="E6425" s="70">
        <f>IF('FT Employment'!BM$14&lt;0,"N/A",'FT Employment'!BM$14)</f>
        <v>0</v>
      </c>
      <c r="F6425" s="70" t="s">
        <v>442</v>
      </c>
      <c r="G6425" s="75" t="s">
        <v>71</v>
      </c>
    </row>
    <row r="6426" spans="1:7">
      <c r="A6426" s="71">
        <v>2001</v>
      </c>
      <c r="B6426" s="71" t="s">
        <v>298</v>
      </c>
      <c r="C6426" t="s">
        <v>45</v>
      </c>
      <c r="D6426" s="71" t="s">
        <v>4</v>
      </c>
      <c r="E6426" s="70">
        <f>IF('FT Employment'!BM$54&lt;0,"N/A",'FT Employment'!BM$54)</f>
        <v>5773</v>
      </c>
      <c r="F6426" s="70" t="s">
        <v>422</v>
      </c>
      <c r="G6426" s="75" t="s">
        <v>422</v>
      </c>
    </row>
    <row r="6427" spans="1:7">
      <c r="A6427" s="71">
        <v>2001</v>
      </c>
      <c r="B6427" s="71" t="s">
        <v>298</v>
      </c>
      <c r="C6427" t="s">
        <v>46</v>
      </c>
      <c r="D6427" s="71" t="s">
        <v>4</v>
      </c>
      <c r="E6427" s="70">
        <f>IF('FT Employment'!BM$53&lt;0,"N/A",'FT Employment'!BM$53)</f>
        <v>197319</v>
      </c>
      <c r="F6427" s="70" t="s">
        <v>425</v>
      </c>
      <c r="G6427" s="75" t="s">
        <v>426</v>
      </c>
    </row>
    <row r="6428" spans="1:7">
      <c r="A6428" s="71">
        <v>2002</v>
      </c>
      <c r="B6428" s="71" t="s">
        <v>298</v>
      </c>
      <c r="C6428" t="s">
        <v>5</v>
      </c>
      <c r="D6428" s="71" t="s">
        <v>4</v>
      </c>
      <c r="E6428" s="70">
        <f>IF('FT Employment'!BH$11&lt;0,"N/A",'FT Employment'!BH$11)</f>
        <v>3679940</v>
      </c>
      <c r="F6428" s="70"/>
    </row>
    <row r="6429" spans="1:7">
      <c r="A6429" s="71">
        <v>2002</v>
      </c>
      <c r="B6429" s="71" t="s">
        <v>298</v>
      </c>
      <c r="C6429" t="s">
        <v>6</v>
      </c>
      <c r="D6429" s="71" t="s">
        <v>4</v>
      </c>
      <c r="E6429" s="70">
        <f>IF('FT Employment'!BH$33&lt;0,"N/A",'FT Employment'!BH$33)</f>
        <v>160247</v>
      </c>
      <c r="F6429" s="70" t="s">
        <v>425</v>
      </c>
      <c r="G6429" s="75" t="s">
        <v>426</v>
      </c>
    </row>
    <row r="6430" spans="1:7">
      <c r="A6430" s="71">
        <v>2002</v>
      </c>
      <c r="B6430" s="71" t="s">
        <v>298</v>
      </c>
      <c r="C6430" t="s">
        <v>7</v>
      </c>
      <c r="D6430" s="71" t="s">
        <v>4</v>
      </c>
      <c r="E6430" s="70">
        <f>IF('FT Employment'!BH$37&lt;0,"N/A",'FT Employment'!BH$37)</f>
        <v>48801</v>
      </c>
      <c r="F6430" s="70" t="s">
        <v>425</v>
      </c>
      <c r="G6430" s="75" t="s">
        <v>426</v>
      </c>
    </row>
    <row r="6431" spans="1:7">
      <c r="A6431" s="71">
        <v>2002</v>
      </c>
      <c r="B6431" s="71" t="s">
        <v>298</v>
      </c>
      <c r="C6431" t="s">
        <v>8</v>
      </c>
      <c r="D6431" s="71" t="s">
        <v>4</v>
      </c>
      <c r="E6431" s="70">
        <f>IF('FT Employment'!BH$36&lt;0,"N/A",'FT Employment'!BH$36)</f>
        <v>154427</v>
      </c>
      <c r="F6431" s="70" t="s">
        <v>427</v>
      </c>
      <c r="G6431" s="75" t="s">
        <v>428</v>
      </c>
    </row>
    <row r="6432" spans="1:7">
      <c r="A6432" s="71">
        <v>2002</v>
      </c>
      <c r="B6432" s="71" t="s">
        <v>298</v>
      </c>
      <c r="C6432" t="s">
        <v>9</v>
      </c>
      <c r="D6432" s="71" t="s">
        <v>4</v>
      </c>
      <c r="E6432" s="70">
        <f>IF('FT Employment'!BH$13&lt;0,"N/A",'FT Employment'!BH$13)</f>
        <v>0</v>
      </c>
      <c r="F6432" s="70" t="s">
        <v>429</v>
      </c>
      <c r="G6432" s="75" t="s">
        <v>422</v>
      </c>
    </row>
    <row r="6433" spans="1:7">
      <c r="A6433" s="71">
        <v>2002</v>
      </c>
      <c r="B6433" s="71" t="s">
        <v>298</v>
      </c>
      <c r="C6433" t="s">
        <v>10</v>
      </c>
      <c r="D6433" s="71" t="s">
        <v>4</v>
      </c>
      <c r="E6433" s="70">
        <f>IF('FT Employment'!BH$46&lt;0,"N/A",'FT Employment'!BH$46)</f>
        <v>103244</v>
      </c>
      <c r="F6433" s="70" t="s">
        <v>427</v>
      </c>
      <c r="G6433" s="75" t="s">
        <v>428</v>
      </c>
    </row>
    <row r="6434" spans="1:7">
      <c r="A6434" s="71">
        <v>2002</v>
      </c>
      <c r="B6434" s="71" t="s">
        <v>298</v>
      </c>
      <c r="C6434" t="s">
        <v>11</v>
      </c>
      <c r="D6434" s="71" t="s">
        <v>4</v>
      </c>
      <c r="E6434" s="70">
        <f>IF('FT Employment'!BH$47&lt;0,"N/A",'FT Employment'!BH$47)</f>
        <v>63250</v>
      </c>
      <c r="F6434" s="70" t="s">
        <v>427</v>
      </c>
      <c r="G6434" s="75" t="s">
        <v>428</v>
      </c>
    </row>
    <row r="6435" spans="1:7">
      <c r="A6435" s="71">
        <v>2002</v>
      </c>
      <c r="B6435" s="71" t="s">
        <v>298</v>
      </c>
      <c r="C6435" t="s">
        <v>13</v>
      </c>
      <c r="D6435" s="71" t="s">
        <v>4</v>
      </c>
      <c r="E6435" s="70">
        <f>IF(E6434="N/A","N/A",E6433-E6434)</f>
        <v>39994</v>
      </c>
      <c r="F6435" s="70" t="s">
        <v>427</v>
      </c>
      <c r="G6435" s="75" t="s">
        <v>428</v>
      </c>
    </row>
    <row r="6436" spans="1:7">
      <c r="A6436" s="71">
        <v>2002</v>
      </c>
      <c r="B6436" s="71" t="s">
        <v>298</v>
      </c>
      <c r="C6436" t="s">
        <v>14</v>
      </c>
      <c r="D6436" s="71" t="s">
        <v>4</v>
      </c>
      <c r="E6436" s="70">
        <f>IF('FT Employment'!BH$34&lt;0,"N/A",'FT Employment'!BH$34)</f>
        <v>0</v>
      </c>
      <c r="F6436" s="70" t="s">
        <v>427</v>
      </c>
      <c r="G6436" s="75" t="s">
        <v>444</v>
      </c>
    </row>
    <row r="6437" spans="1:7">
      <c r="A6437" s="71">
        <v>2002</v>
      </c>
      <c r="B6437" s="71" t="s">
        <v>298</v>
      </c>
      <c r="C6437" t="s">
        <v>15</v>
      </c>
      <c r="D6437" s="71" t="s">
        <v>4</v>
      </c>
      <c r="E6437" s="70">
        <f>IF('FT Employment'!BH$35&lt;0,"N/A",'FT Employment'!BH$35)</f>
        <v>0</v>
      </c>
      <c r="F6437" s="70" t="s">
        <v>427</v>
      </c>
      <c r="G6437" s="75" t="s">
        <v>444</v>
      </c>
    </row>
    <row r="6438" spans="1:7">
      <c r="A6438" s="71">
        <v>2002</v>
      </c>
      <c r="B6438" s="71" t="s">
        <v>298</v>
      </c>
      <c r="C6438" t="s">
        <v>16</v>
      </c>
      <c r="D6438" s="71" t="s">
        <v>4</v>
      </c>
      <c r="E6438" s="70">
        <f>IF(E6437="N/A","N/A",E6436-E6437)</f>
        <v>0</v>
      </c>
      <c r="F6438" s="70" t="s">
        <v>427</v>
      </c>
      <c r="G6438" s="75" t="s">
        <v>444</v>
      </c>
    </row>
    <row r="6439" spans="1:7">
      <c r="A6439" s="71">
        <v>2002</v>
      </c>
      <c r="B6439" s="71" t="s">
        <v>298</v>
      </c>
      <c r="C6439" t="s">
        <v>17</v>
      </c>
      <c r="D6439" s="71" t="s">
        <v>4</v>
      </c>
      <c r="E6439" s="70">
        <f>IF('FT Employment'!BH$16&lt;0,"N/A",'FT Employment'!BH$16)</f>
        <v>454382</v>
      </c>
      <c r="F6439" s="70" t="s">
        <v>427</v>
      </c>
      <c r="G6439" s="75" t="s">
        <v>428</v>
      </c>
    </row>
    <row r="6440" spans="1:7">
      <c r="A6440" s="71">
        <v>2002</v>
      </c>
      <c r="B6440" s="71" t="s">
        <v>298</v>
      </c>
      <c r="C6440" t="s">
        <v>18</v>
      </c>
      <c r="D6440" s="71" t="s">
        <v>4</v>
      </c>
      <c r="E6440" s="70">
        <f>IF('FT Employment'!BH$41&lt;0,"N/A",'FT Employment'!BH$41)</f>
        <v>242172</v>
      </c>
      <c r="F6440" s="70" t="s">
        <v>432</v>
      </c>
      <c r="G6440" s="75" t="s">
        <v>430</v>
      </c>
    </row>
    <row r="6441" spans="1:7">
      <c r="A6441" s="71">
        <v>2002</v>
      </c>
      <c r="B6441" s="71" t="s">
        <v>298</v>
      </c>
      <c r="C6441" t="s">
        <v>19</v>
      </c>
      <c r="D6441" s="71" t="s">
        <v>4</v>
      </c>
      <c r="E6441" s="70">
        <f>IF('FT Employment'!BH$15&lt;0,"N/A",'FT Employment'!BH$15)</f>
        <v>3119</v>
      </c>
      <c r="F6441" s="70" t="s">
        <v>442</v>
      </c>
      <c r="G6441" s="75" t="s">
        <v>62</v>
      </c>
    </row>
    <row r="6442" spans="1:7">
      <c r="A6442" s="71">
        <v>2002</v>
      </c>
      <c r="B6442" s="71" t="s">
        <v>298</v>
      </c>
      <c r="C6442" t="s">
        <v>20</v>
      </c>
      <c r="D6442" s="71" t="s">
        <v>4</v>
      </c>
      <c r="E6442" s="70">
        <f>IF('FT Employment'!BH$52&lt;0,"N/A",'FT Employment'!BH$52)</f>
        <v>4430</v>
      </c>
      <c r="F6442" s="70" t="s">
        <v>442</v>
      </c>
      <c r="G6442" s="75" t="s">
        <v>445</v>
      </c>
    </row>
    <row r="6443" spans="1:7">
      <c r="A6443" s="71">
        <v>2002</v>
      </c>
      <c r="B6443" s="71" t="s">
        <v>298</v>
      </c>
      <c r="C6443" t="s">
        <v>21</v>
      </c>
      <c r="D6443" s="71" t="s">
        <v>4</v>
      </c>
      <c r="E6443" s="70">
        <f>IF('FT Employment'!BH$48&lt;0,"N/A",'FT Employment'!BH$48)</f>
        <v>234133</v>
      </c>
      <c r="F6443" s="70" t="s">
        <v>434</v>
      </c>
      <c r="G6443" s="75" t="s">
        <v>422</v>
      </c>
    </row>
    <row r="6444" spans="1:7">
      <c r="A6444" s="71">
        <v>2002</v>
      </c>
      <c r="B6444" s="71" t="s">
        <v>298</v>
      </c>
      <c r="C6444" t="s">
        <v>421</v>
      </c>
      <c r="D6444" s="71" t="s">
        <v>4</v>
      </c>
      <c r="E6444" s="70">
        <f>IF('FT Employment'!BH$38&lt;0,"N/A",'FT Employment'!BH$38)</f>
        <v>545178</v>
      </c>
      <c r="F6444" s="70" t="s">
        <v>427</v>
      </c>
      <c r="G6444" s="75" t="s">
        <v>433</v>
      </c>
    </row>
    <row r="6445" spans="1:7">
      <c r="A6445" s="71">
        <v>2002</v>
      </c>
      <c r="B6445" s="71" t="s">
        <v>298</v>
      </c>
      <c r="C6445" t="s">
        <v>22</v>
      </c>
      <c r="D6445" s="71" t="s">
        <v>4</v>
      </c>
      <c r="E6445" s="70">
        <f>IF('FT Employment'!BH$39&lt;0,"N/A",'FT Employment'!BH$39)</f>
        <v>168273</v>
      </c>
      <c r="F6445" s="70" t="s">
        <v>427</v>
      </c>
      <c r="G6445" s="75" t="s">
        <v>433</v>
      </c>
    </row>
    <row r="6446" spans="1:7">
      <c r="A6446" s="71">
        <v>2002</v>
      </c>
      <c r="B6446" s="71" t="s">
        <v>298</v>
      </c>
      <c r="C6446" t="s">
        <v>23</v>
      </c>
      <c r="D6446" s="71" t="s">
        <v>4</v>
      </c>
      <c r="E6446" s="70">
        <f>IF('FT Employment'!BH$40&lt;0,"N/A",'FT Employment'!BH$40)</f>
        <v>376905</v>
      </c>
      <c r="F6446" s="70" t="s">
        <v>442</v>
      </c>
      <c r="G6446" s="75" t="s">
        <v>23</v>
      </c>
    </row>
    <row r="6447" spans="1:7">
      <c r="A6447" s="71">
        <v>2002</v>
      </c>
      <c r="B6447" s="71" t="s">
        <v>298</v>
      </c>
      <c r="C6447" t="s">
        <v>24</v>
      </c>
      <c r="D6447" s="71" t="s">
        <v>4</v>
      </c>
      <c r="E6447" s="70">
        <f>IF('FT Employment'!BH$32&lt;0,"N/A",'FT Employment'!BH$32)</f>
        <v>82658</v>
      </c>
      <c r="F6447" s="70" t="s">
        <v>446</v>
      </c>
      <c r="G6447" s="75" t="s">
        <v>422</v>
      </c>
    </row>
    <row r="6448" spans="1:7">
      <c r="A6448" s="71">
        <v>2002</v>
      </c>
      <c r="B6448" s="71" t="s">
        <v>298</v>
      </c>
      <c r="C6448" t="s">
        <v>25</v>
      </c>
      <c r="D6448" s="71" t="s">
        <v>4</v>
      </c>
      <c r="E6448" s="70">
        <f>IF('FT Employment'!BH$42&lt;0,"N/A",'FT Employment'!BH$42)</f>
        <v>0</v>
      </c>
      <c r="F6448" s="70" t="s">
        <v>434</v>
      </c>
      <c r="G6448" s="75" t="s">
        <v>437</v>
      </c>
    </row>
    <row r="6449" spans="1:7">
      <c r="A6449" s="71">
        <v>2002</v>
      </c>
      <c r="B6449" s="71" t="s">
        <v>298</v>
      </c>
      <c r="C6449" t="s">
        <v>26</v>
      </c>
      <c r="D6449" s="71" t="s">
        <v>4</v>
      </c>
      <c r="E6449" s="70">
        <f>IF('FT Employment'!BH$45&lt;0,"N/A",'FT Employment'!BH$45)</f>
        <v>28168</v>
      </c>
      <c r="F6449" s="70" t="s">
        <v>427</v>
      </c>
      <c r="G6449" s="75" t="s">
        <v>69</v>
      </c>
    </row>
    <row r="6450" spans="1:7">
      <c r="A6450" s="71">
        <v>2002</v>
      </c>
      <c r="B6450" s="71" t="s">
        <v>298</v>
      </c>
      <c r="C6450" t="s">
        <v>27</v>
      </c>
      <c r="D6450" s="71" t="s">
        <v>4</v>
      </c>
      <c r="E6450" s="70">
        <f>IF('FT Employment'!BH$44&lt;0,"N/A",'FT Employment'!BH$44)</f>
        <v>135421</v>
      </c>
      <c r="F6450" s="70" t="s">
        <v>427</v>
      </c>
      <c r="G6450" s="75" t="s">
        <v>69</v>
      </c>
    </row>
    <row r="6451" spans="1:7">
      <c r="A6451" s="71">
        <v>2002</v>
      </c>
      <c r="B6451" s="71" t="s">
        <v>298</v>
      </c>
      <c r="C6451" t="s">
        <v>28</v>
      </c>
      <c r="D6451" s="71" t="s">
        <v>4</v>
      </c>
      <c r="E6451" s="70">
        <f>IF('FT Employment'!BH$51&lt;0,"N/A",'FT Employment'!BH$51)</f>
        <v>1775</v>
      </c>
      <c r="F6451" s="70" t="s">
        <v>442</v>
      </c>
      <c r="G6451" s="73" t="s">
        <v>447</v>
      </c>
    </row>
    <row r="6452" spans="1:7">
      <c r="A6452" s="71">
        <v>2002</v>
      </c>
      <c r="B6452" s="71" t="s">
        <v>298</v>
      </c>
      <c r="C6452" t="s">
        <v>29</v>
      </c>
      <c r="D6452" s="71" t="s">
        <v>4</v>
      </c>
      <c r="E6452" s="70">
        <f>IF('FT Employment'!BH$50&lt;0,"N/A",'FT Employment'!BH$50)</f>
        <v>1963</v>
      </c>
      <c r="F6452" s="70" t="s">
        <v>442</v>
      </c>
      <c r="G6452" s="73" t="s">
        <v>447</v>
      </c>
    </row>
    <row r="6453" spans="1:7">
      <c r="A6453" s="71">
        <v>2002</v>
      </c>
      <c r="B6453" s="71" t="s">
        <v>298</v>
      </c>
      <c r="C6453" t="s">
        <v>30</v>
      </c>
      <c r="D6453" s="71" t="s">
        <v>4</v>
      </c>
      <c r="E6453" s="70">
        <f>IF('FT Employment'!BH$56&lt;0,"N/A",'FT Employment'!BH$56)</f>
        <v>747</v>
      </c>
      <c r="F6453" s="70" t="s">
        <v>442</v>
      </c>
      <c r="G6453" s="76" t="s">
        <v>448</v>
      </c>
    </row>
    <row r="6454" spans="1:7">
      <c r="A6454" s="71">
        <v>2002</v>
      </c>
      <c r="B6454" s="71" t="s">
        <v>298</v>
      </c>
      <c r="C6454" t="s">
        <v>31</v>
      </c>
      <c r="D6454" s="71" t="s">
        <v>4</v>
      </c>
      <c r="E6454" s="70">
        <f>IF('FT Employment'!BH$57&lt;0,"N/A",'FT Employment'!BH$57)</f>
        <v>3827</v>
      </c>
      <c r="F6454" s="70" t="s">
        <v>442</v>
      </c>
      <c r="G6454" s="76" t="s">
        <v>449</v>
      </c>
    </row>
    <row r="6455" spans="1:7">
      <c r="A6455" s="71">
        <v>2002</v>
      </c>
      <c r="B6455" s="71" t="s">
        <v>298</v>
      </c>
      <c r="C6455" t="s">
        <v>32</v>
      </c>
      <c r="D6455" s="71" t="s">
        <v>4</v>
      </c>
      <c r="E6455" s="70">
        <f>IF('FT Employment'!BH$58&lt;0,"N/A",'FT Employment'!BH$58)</f>
        <v>0</v>
      </c>
      <c r="F6455" s="70" t="s">
        <v>442</v>
      </c>
      <c r="G6455" s="76" t="s">
        <v>449</v>
      </c>
    </row>
    <row r="6456" spans="1:7">
      <c r="A6456" s="71">
        <v>2002</v>
      </c>
      <c r="B6456" s="71" t="s">
        <v>298</v>
      </c>
      <c r="C6456" t="s">
        <v>33</v>
      </c>
      <c r="D6456" s="71" t="s">
        <v>4</v>
      </c>
      <c r="E6456" s="70">
        <f>IF('FT Employment'!BH$59&lt;0,"N/A",'FT Employment'!BH$59)</f>
        <v>31278</v>
      </c>
      <c r="F6456" s="70" t="s">
        <v>442</v>
      </c>
      <c r="G6456" s="76" t="s">
        <v>33</v>
      </c>
    </row>
    <row r="6457" spans="1:7">
      <c r="A6457" s="71">
        <v>2002</v>
      </c>
      <c r="B6457" s="71" t="s">
        <v>298</v>
      </c>
      <c r="C6457" t="s">
        <v>34</v>
      </c>
      <c r="D6457" s="71" t="s">
        <v>4</v>
      </c>
      <c r="E6457" s="70">
        <f>IF('FT Employment'!BH$17&lt;0,"N/A",'FT Employment'!BH$17)</f>
        <v>1241507</v>
      </c>
      <c r="F6457" s="70" t="s">
        <v>422</v>
      </c>
      <c r="G6457" s="76" t="s">
        <v>422</v>
      </c>
    </row>
    <row r="6458" spans="1:7">
      <c r="A6458" s="71">
        <v>2002</v>
      </c>
      <c r="B6458" s="71" t="s">
        <v>298</v>
      </c>
      <c r="C6458" t="s">
        <v>35</v>
      </c>
      <c r="D6458" s="71" t="s">
        <v>4</v>
      </c>
      <c r="E6458" s="70">
        <f>IF('FT Employment'!BH$18&lt;0,"N/A",'FT Employment'!BH$18)</f>
        <v>50994</v>
      </c>
      <c r="F6458" s="70" t="s">
        <v>432</v>
      </c>
      <c r="G6458" s="75" t="s">
        <v>439</v>
      </c>
    </row>
    <row r="6459" spans="1:7">
      <c r="A6459" s="71">
        <v>2002</v>
      </c>
      <c r="B6459" s="71" t="s">
        <v>298</v>
      </c>
      <c r="C6459" t="s">
        <v>36</v>
      </c>
      <c r="D6459" s="71" t="s">
        <v>4</v>
      </c>
      <c r="E6459" s="70">
        <f>IF('FT Employment'!BH$19&lt;0,"N/A",'FT Employment'!BH$19)</f>
        <v>37086</v>
      </c>
      <c r="F6459" s="70" t="s">
        <v>432</v>
      </c>
      <c r="G6459" s="75" t="s">
        <v>439</v>
      </c>
    </row>
    <row r="6460" spans="1:7">
      <c r="A6460" s="71">
        <v>2002</v>
      </c>
      <c r="B6460" s="71" t="s">
        <v>298</v>
      </c>
      <c r="C6460" t="s">
        <v>37</v>
      </c>
      <c r="D6460" s="71" t="s">
        <v>4</v>
      </c>
      <c r="E6460" s="70">
        <f>IF('FT Employment'!BH$20&lt;0,"N/A",'FT Employment'!BH$20)</f>
        <v>13908</v>
      </c>
      <c r="F6460" s="70" t="s">
        <v>432</v>
      </c>
      <c r="G6460" s="75" t="s">
        <v>439</v>
      </c>
    </row>
    <row r="6461" spans="1:7">
      <c r="A6461" s="71">
        <v>2002</v>
      </c>
      <c r="B6461" s="71" t="s">
        <v>298</v>
      </c>
      <c r="C6461" t="s">
        <v>38</v>
      </c>
      <c r="D6461" s="71" t="s">
        <v>4</v>
      </c>
      <c r="E6461" s="70">
        <f>IF('FT Employment'!BH$28&lt;0,"N/A",'FT Employment'!BH$28)</f>
        <v>1098997</v>
      </c>
      <c r="F6461" s="70" t="s">
        <v>432</v>
      </c>
      <c r="G6461" s="75" t="s">
        <v>440</v>
      </c>
    </row>
    <row r="6462" spans="1:7">
      <c r="A6462" s="71">
        <v>2002</v>
      </c>
      <c r="B6462" s="71" t="s">
        <v>298</v>
      </c>
      <c r="C6462" t="s">
        <v>39</v>
      </c>
      <c r="D6462" s="71" t="s">
        <v>4</v>
      </c>
      <c r="E6462" s="70">
        <f>IF('FT Employment'!BH$29&lt;0,"N/A",'FT Employment'!BH$29)</f>
        <v>356944</v>
      </c>
      <c r="F6462" s="70" t="s">
        <v>432</v>
      </c>
      <c r="G6462" s="75" t="s">
        <v>440</v>
      </c>
    </row>
    <row r="6463" spans="1:7">
      <c r="A6463" s="71">
        <v>2002</v>
      </c>
      <c r="B6463" s="71" t="s">
        <v>298</v>
      </c>
      <c r="C6463" t="s">
        <v>40</v>
      </c>
      <c r="D6463" s="71" t="s">
        <v>4</v>
      </c>
      <c r="E6463" s="70">
        <f>IF('FT Employment'!BH$30&lt;0,"N/A",'FT Employment'!BH$30)</f>
        <v>742053</v>
      </c>
      <c r="F6463" s="70" t="s">
        <v>432</v>
      </c>
      <c r="G6463" s="75" t="s">
        <v>440</v>
      </c>
    </row>
    <row r="6464" spans="1:7">
      <c r="A6464" s="71">
        <v>2002</v>
      </c>
      <c r="B6464" s="71" t="s">
        <v>298</v>
      </c>
      <c r="C6464" t="s">
        <v>208</v>
      </c>
      <c r="D6464" s="71" t="s">
        <v>4</v>
      </c>
      <c r="E6464" s="70">
        <f>IF('FT Employment'!BH$31&lt;0,"N/A",'FT Employment'!BH$31)</f>
        <v>91516</v>
      </c>
      <c r="F6464" s="70" t="s">
        <v>432</v>
      </c>
      <c r="G6464" s="75" t="s">
        <v>441</v>
      </c>
    </row>
    <row r="6465" spans="1:7">
      <c r="A6465" s="71">
        <v>2002</v>
      </c>
      <c r="B6465" s="71" t="s">
        <v>298</v>
      </c>
      <c r="C6465" t="s">
        <v>42</v>
      </c>
      <c r="D6465" s="71" t="s">
        <v>4</v>
      </c>
      <c r="E6465" s="70">
        <f>IF('FT Employment'!BH$43&lt;0,"N/A",'FT Employment'!BH$43)</f>
        <v>498</v>
      </c>
      <c r="F6465" s="70" t="s">
        <v>432</v>
      </c>
      <c r="G6465" s="75" t="s">
        <v>237</v>
      </c>
    </row>
    <row r="6466" spans="1:7">
      <c r="A6466" s="71">
        <v>2002</v>
      </c>
      <c r="B6466" s="71" t="s">
        <v>298</v>
      </c>
      <c r="C6466" t="s">
        <v>43</v>
      </c>
      <c r="D6466" s="71" t="s">
        <v>4</v>
      </c>
      <c r="E6466" s="70">
        <f>IF('FT Employment'!BH$12&lt;0,"N/A",'FT Employment'!BH$12)</f>
        <v>0</v>
      </c>
      <c r="F6466" s="70" t="s">
        <v>432</v>
      </c>
      <c r="G6466" s="75" t="s">
        <v>438</v>
      </c>
    </row>
    <row r="6467" spans="1:7">
      <c r="A6467" s="71">
        <v>2002</v>
      </c>
      <c r="B6467" s="71" t="s">
        <v>298</v>
      </c>
      <c r="C6467" t="s">
        <v>44</v>
      </c>
      <c r="D6467" s="71" t="s">
        <v>4</v>
      </c>
      <c r="E6467" s="70">
        <f>IF('FT Employment'!BH$14&lt;0,"N/A",'FT Employment'!BH$14)</f>
        <v>0</v>
      </c>
      <c r="F6467" s="70" t="s">
        <v>442</v>
      </c>
      <c r="G6467" s="75" t="s">
        <v>71</v>
      </c>
    </row>
    <row r="6468" spans="1:7">
      <c r="A6468" s="71">
        <v>2002</v>
      </c>
      <c r="B6468" s="71" t="s">
        <v>298</v>
      </c>
      <c r="C6468" t="s">
        <v>45</v>
      </c>
      <c r="D6468" s="71" t="s">
        <v>4</v>
      </c>
      <c r="E6468" s="70">
        <f>IF('FT Employment'!BH$54&lt;0,"N/A",'FT Employment'!BH$54)</f>
        <v>5849</v>
      </c>
      <c r="F6468" s="70" t="s">
        <v>422</v>
      </c>
      <c r="G6468" s="75" t="s">
        <v>422</v>
      </c>
    </row>
    <row r="6469" spans="1:7">
      <c r="A6469" s="71">
        <v>2002</v>
      </c>
      <c r="B6469" s="71" t="s">
        <v>298</v>
      </c>
      <c r="C6469" t="s">
        <v>46</v>
      </c>
      <c r="D6469" s="71" t="s">
        <v>4</v>
      </c>
      <c r="E6469" s="70">
        <f>IF('FT Employment'!BH$53&lt;0,"N/A",'FT Employment'!BH$53)</f>
        <v>196116</v>
      </c>
      <c r="F6469" s="70" t="s">
        <v>425</v>
      </c>
      <c r="G6469" s="75" t="s">
        <v>426</v>
      </c>
    </row>
    <row r="6470" spans="1:7">
      <c r="A6470" s="71">
        <v>2003</v>
      </c>
      <c r="B6470" s="71" t="s">
        <v>298</v>
      </c>
      <c r="C6470" t="s">
        <v>5</v>
      </c>
      <c r="D6470" s="71" t="s">
        <v>4</v>
      </c>
      <c r="E6470" s="70">
        <f>IF('FT Employment'!BC$11&lt;0,"N/A",'FT Employment'!BC$11)</f>
        <v>3646705</v>
      </c>
      <c r="F6470" s="70"/>
    </row>
    <row r="6471" spans="1:7">
      <c r="A6471" s="71">
        <v>2003</v>
      </c>
      <c r="B6471" s="71" t="s">
        <v>298</v>
      </c>
      <c r="C6471" t="s">
        <v>6</v>
      </c>
      <c r="D6471" s="71" t="s">
        <v>4</v>
      </c>
      <c r="E6471" s="70">
        <f>IF('FT Employment'!BC$33&lt;0,"N/A",'FT Employment'!BC$33)</f>
        <v>160295</v>
      </c>
      <c r="F6471" s="70" t="s">
        <v>425</v>
      </c>
      <c r="G6471" s="75" t="s">
        <v>426</v>
      </c>
    </row>
    <row r="6472" spans="1:7">
      <c r="A6472" s="71">
        <v>2003</v>
      </c>
      <c r="B6472" s="71" t="s">
        <v>298</v>
      </c>
      <c r="C6472" t="s">
        <v>7</v>
      </c>
      <c r="D6472" s="71" t="s">
        <v>4</v>
      </c>
      <c r="E6472" s="70">
        <f>IF('FT Employment'!BC$37&lt;0,"N/A",'FT Employment'!BC$37)</f>
        <v>47849</v>
      </c>
      <c r="F6472" s="70" t="s">
        <v>425</v>
      </c>
      <c r="G6472" s="75" t="s">
        <v>426</v>
      </c>
    </row>
    <row r="6473" spans="1:7">
      <c r="A6473" s="71">
        <v>2003</v>
      </c>
      <c r="B6473" s="71" t="s">
        <v>298</v>
      </c>
      <c r="C6473" t="s">
        <v>8</v>
      </c>
      <c r="D6473" s="71" t="s">
        <v>4</v>
      </c>
      <c r="E6473" s="70">
        <f>IF('FT Employment'!BC$36&lt;0,"N/A",'FT Employment'!BC$36)</f>
        <v>154537</v>
      </c>
      <c r="F6473" s="70" t="s">
        <v>427</v>
      </c>
      <c r="G6473" s="75" t="s">
        <v>428</v>
      </c>
    </row>
    <row r="6474" spans="1:7">
      <c r="A6474" s="71">
        <v>2003</v>
      </c>
      <c r="B6474" s="71" t="s">
        <v>298</v>
      </c>
      <c r="C6474" t="s">
        <v>9</v>
      </c>
      <c r="D6474" s="71" t="s">
        <v>4</v>
      </c>
      <c r="E6474" s="70">
        <f>IF('FT Employment'!BC$13&lt;0,"N/A",'FT Employment'!BC$13)</f>
        <v>0</v>
      </c>
      <c r="F6474" s="70" t="s">
        <v>429</v>
      </c>
      <c r="G6474" s="75" t="s">
        <v>422</v>
      </c>
    </row>
    <row r="6475" spans="1:7">
      <c r="A6475" s="71">
        <v>2003</v>
      </c>
      <c r="B6475" s="71" t="s">
        <v>298</v>
      </c>
      <c r="C6475" t="s">
        <v>10</v>
      </c>
      <c r="D6475" s="71" t="s">
        <v>4</v>
      </c>
      <c r="E6475" s="70">
        <f>IF('FT Employment'!BC$46&lt;0,"N/A",'FT Employment'!BC$46)</f>
        <v>103152</v>
      </c>
      <c r="F6475" s="70" t="s">
        <v>427</v>
      </c>
      <c r="G6475" s="75" t="s">
        <v>428</v>
      </c>
    </row>
    <row r="6476" spans="1:7">
      <c r="A6476" s="71">
        <v>2003</v>
      </c>
      <c r="B6476" s="71" t="s">
        <v>298</v>
      </c>
      <c r="C6476" t="s">
        <v>11</v>
      </c>
      <c r="D6476" s="71" t="s">
        <v>4</v>
      </c>
      <c r="E6476" s="70">
        <f>IF('FT Employment'!BC$47&lt;0,"N/A",'FT Employment'!BC$47)</f>
        <v>62801</v>
      </c>
      <c r="F6476" s="70" t="s">
        <v>427</v>
      </c>
      <c r="G6476" s="75" t="s">
        <v>428</v>
      </c>
    </row>
    <row r="6477" spans="1:7">
      <c r="A6477" s="71">
        <v>2003</v>
      </c>
      <c r="B6477" s="71" t="s">
        <v>298</v>
      </c>
      <c r="C6477" t="s">
        <v>13</v>
      </c>
      <c r="D6477" s="71" t="s">
        <v>4</v>
      </c>
      <c r="E6477" s="70">
        <f>IF(E6476="N/A","N/A",E6475-E6476)</f>
        <v>40351</v>
      </c>
      <c r="F6477" s="70" t="s">
        <v>427</v>
      </c>
      <c r="G6477" s="75" t="s">
        <v>428</v>
      </c>
    </row>
    <row r="6478" spans="1:7">
      <c r="A6478" s="71">
        <v>2003</v>
      </c>
      <c r="B6478" s="71" t="s">
        <v>298</v>
      </c>
      <c r="C6478" t="s">
        <v>14</v>
      </c>
      <c r="D6478" s="71" t="s">
        <v>4</v>
      </c>
      <c r="E6478" s="70">
        <f>IF('FT Employment'!BC$34&lt;0,"N/A",'FT Employment'!BC$34)</f>
        <v>0</v>
      </c>
      <c r="F6478" s="70" t="s">
        <v>427</v>
      </c>
      <c r="G6478" s="75" t="s">
        <v>444</v>
      </c>
    </row>
    <row r="6479" spans="1:7">
      <c r="A6479" s="71">
        <v>2003</v>
      </c>
      <c r="B6479" s="71" t="s">
        <v>298</v>
      </c>
      <c r="C6479" t="s">
        <v>15</v>
      </c>
      <c r="D6479" s="71" t="s">
        <v>4</v>
      </c>
      <c r="E6479" s="70">
        <f>IF('FT Employment'!BC$35&lt;0,"N/A",'FT Employment'!BC$35)</f>
        <v>0</v>
      </c>
      <c r="F6479" s="70" t="s">
        <v>427</v>
      </c>
      <c r="G6479" s="75" t="s">
        <v>444</v>
      </c>
    </row>
    <row r="6480" spans="1:7">
      <c r="A6480" s="71">
        <v>2003</v>
      </c>
      <c r="B6480" s="71" t="s">
        <v>298</v>
      </c>
      <c r="C6480" t="s">
        <v>16</v>
      </c>
      <c r="D6480" s="71" t="s">
        <v>4</v>
      </c>
      <c r="E6480" s="70">
        <f>IF(E6479="N/A","N/A",E6478-E6479)</f>
        <v>0</v>
      </c>
      <c r="F6480" s="70" t="s">
        <v>427</v>
      </c>
      <c r="G6480" s="75" t="s">
        <v>444</v>
      </c>
    </row>
    <row r="6481" spans="1:7">
      <c r="A6481" s="71">
        <v>2003</v>
      </c>
      <c r="B6481" s="71" t="s">
        <v>298</v>
      </c>
      <c r="C6481" t="s">
        <v>17</v>
      </c>
      <c r="D6481" s="71" t="s">
        <v>4</v>
      </c>
      <c r="E6481" s="70">
        <f>IF('FT Employment'!BC$16&lt;0,"N/A",'FT Employment'!BC$16)</f>
        <v>452146</v>
      </c>
      <c r="F6481" s="70" t="s">
        <v>427</v>
      </c>
      <c r="G6481" s="75" t="s">
        <v>428</v>
      </c>
    </row>
    <row r="6482" spans="1:7">
      <c r="A6482" s="71">
        <v>2003</v>
      </c>
      <c r="B6482" s="71" t="s">
        <v>298</v>
      </c>
      <c r="C6482" t="s">
        <v>18</v>
      </c>
      <c r="D6482" s="71" t="s">
        <v>4</v>
      </c>
      <c r="E6482" s="70">
        <f>IF('FT Employment'!BC$41&lt;0,"N/A",'FT Employment'!BC$41)</f>
        <v>238749</v>
      </c>
      <c r="F6482" s="70" t="s">
        <v>432</v>
      </c>
      <c r="G6482" s="75" t="s">
        <v>430</v>
      </c>
    </row>
    <row r="6483" spans="1:7">
      <c r="A6483" s="71">
        <v>2003</v>
      </c>
      <c r="B6483" s="71" t="s">
        <v>298</v>
      </c>
      <c r="C6483" t="s">
        <v>19</v>
      </c>
      <c r="D6483" s="71" t="s">
        <v>4</v>
      </c>
      <c r="E6483" s="70">
        <f>IF('FT Employment'!BC$15&lt;0,"N/A",'FT Employment'!BC$15)</f>
        <v>3103</v>
      </c>
      <c r="F6483" s="70" t="s">
        <v>442</v>
      </c>
      <c r="G6483" s="75" t="s">
        <v>62</v>
      </c>
    </row>
    <row r="6484" spans="1:7">
      <c r="A6484" s="71">
        <v>2003</v>
      </c>
      <c r="B6484" s="71" t="s">
        <v>298</v>
      </c>
      <c r="C6484" t="s">
        <v>20</v>
      </c>
      <c r="D6484" s="71" t="s">
        <v>4</v>
      </c>
      <c r="E6484" s="70">
        <f>IF('FT Employment'!BC$52&lt;0,"N/A",'FT Employment'!BC$52)</f>
        <v>4469</v>
      </c>
      <c r="F6484" s="70" t="s">
        <v>442</v>
      </c>
      <c r="G6484" s="75" t="s">
        <v>445</v>
      </c>
    </row>
    <row r="6485" spans="1:7">
      <c r="A6485" s="71">
        <v>2003</v>
      </c>
      <c r="B6485" s="71" t="s">
        <v>298</v>
      </c>
      <c r="C6485" t="s">
        <v>21</v>
      </c>
      <c r="D6485" s="71" t="s">
        <v>4</v>
      </c>
      <c r="E6485" s="70">
        <f>IF('FT Employment'!BC$48&lt;0,"N/A",'FT Employment'!BC$48)</f>
        <v>223972</v>
      </c>
      <c r="F6485" s="70" t="s">
        <v>434</v>
      </c>
      <c r="G6485" s="75" t="s">
        <v>422</v>
      </c>
    </row>
    <row r="6486" spans="1:7">
      <c r="A6486" s="71">
        <v>2003</v>
      </c>
      <c r="B6486" s="71" t="s">
        <v>298</v>
      </c>
      <c r="C6486" t="s">
        <v>421</v>
      </c>
      <c r="D6486" s="71" t="s">
        <v>4</v>
      </c>
      <c r="E6486" s="70">
        <f>IF('FT Employment'!BC$38&lt;0,"N/A",'FT Employment'!BC$38)</f>
        <v>540683</v>
      </c>
      <c r="F6486" s="70" t="s">
        <v>427</v>
      </c>
      <c r="G6486" s="75" t="s">
        <v>433</v>
      </c>
    </row>
    <row r="6487" spans="1:7">
      <c r="A6487" s="71">
        <v>2003</v>
      </c>
      <c r="B6487" s="71" t="s">
        <v>298</v>
      </c>
      <c r="C6487" t="s">
        <v>22</v>
      </c>
      <c r="D6487" s="71" t="s">
        <v>4</v>
      </c>
      <c r="E6487" s="70">
        <f>IF('FT Employment'!BC$39&lt;0,"N/A",'FT Employment'!BC$39)</f>
        <v>168796</v>
      </c>
      <c r="F6487" s="70" t="s">
        <v>427</v>
      </c>
      <c r="G6487" s="75" t="s">
        <v>433</v>
      </c>
    </row>
    <row r="6488" spans="1:7">
      <c r="A6488" s="71">
        <v>2003</v>
      </c>
      <c r="B6488" s="71" t="s">
        <v>298</v>
      </c>
      <c r="C6488" t="s">
        <v>23</v>
      </c>
      <c r="D6488" s="71" t="s">
        <v>4</v>
      </c>
      <c r="E6488" s="70">
        <f>IF('FT Employment'!BC$40&lt;0,"N/A",'FT Employment'!BC$40)</f>
        <v>371887</v>
      </c>
      <c r="F6488" s="70" t="s">
        <v>442</v>
      </c>
      <c r="G6488" s="75" t="s">
        <v>23</v>
      </c>
    </row>
    <row r="6489" spans="1:7">
      <c r="A6489" s="71">
        <v>2003</v>
      </c>
      <c r="B6489" s="71" t="s">
        <v>298</v>
      </c>
      <c r="C6489" t="s">
        <v>24</v>
      </c>
      <c r="D6489" s="71" t="s">
        <v>4</v>
      </c>
      <c r="E6489" s="70">
        <f>IF('FT Employment'!BC$32&lt;0,"N/A",'FT Employment'!BC$32)</f>
        <v>83303</v>
      </c>
      <c r="F6489" s="70" t="s">
        <v>446</v>
      </c>
      <c r="G6489" s="75" t="s">
        <v>422</v>
      </c>
    </row>
    <row r="6490" spans="1:7">
      <c r="A6490" s="71">
        <v>2003</v>
      </c>
      <c r="B6490" s="71" t="s">
        <v>298</v>
      </c>
      <c r="C6490" t="s">
        <v>25</v>
      </c>
      <c r="D6490" s="71" t="s">
        <v>4</v>
      </c>
      <c r="E6490" s="70">
        <f>IF('FT Employment'!BC$42&lt;0,"N/A",'FT Employment'!BC$42)</f>
        <v>0</v>
      </c>
      <c r="F6490" s="70" t="s">
        <v>434</v>
      </c>
      <c r="G6490" s="75" t="s">
        <v>437</v>
      </c>
    </row>
    <row r="6491" spans="1:7">
      <c r="A6491" s="71">
        <v>2003</v>
      </c>
      <c r="B6491" s="71" t="s">
        <v>298</v>
      </c>
      <c r="C6491" t="s">
        <v>26</v>
      </c>
      <c r="D6491" s="71" t="s">
        <v>4</v>
      </c>
      <c r="E6491" s="70">
        <f>IF('FT Employment'!BC$45&lt;0,"N/A",'FT Employment'!BC$45)</f>
        <v>27648</v>
      </c>
      <c r="F6491" s="70" t="s">
        <v>427</v>
      </c>
      <c r="G6491" s="75" t="s">
        <v>69</v>
      </c>
    </row>
    <row r="6492" spans="1:7">
      <c r="A6492" s="71">
        <v>2003</v>
      </c>
      <c r="B6492" s="71" t="s">
        <v>298</v>
      </c>
      <c r="C6492" t="s">
        <v>27</v>
      </c>
      <c r="D6492" s="71" t="s">
        <v>4</v>
      </c>
      <c r="E6492" s="70">
        <f>IF('FT Employment'!BC$44&lt;0,"N/A",'FT Employment'!BC$44)</f>
        <v>132519</v>
      </c>
      <c r="F6492" s="70" t="s">
        <v>427</v>
      </c>
      <c r="G6492" s="75" t="s">
        <v>69</v>
      </c>
    </row>
    <row r="6493" spans="1:7">
      <c r="A6493" s="71">
        <v>2003</v>
      </c>
      <c r="B6493" s="71" t="s">
        <v>298</v>
      </c>
      <c r="C6493" t="s">
        <v>28</v>
      </c>
      <c r="D6493" s="71" t="s">
        <v>4</v>
      </c>
      <c r="E6493" s="70">
        <f>IF('FT Employment'!BC$51&lt;0,"N/A",'FT Employment'!BC$51)</f>
        <v>1761</v>
      </c>
      <c r="F6493" s="70" t="s">
        <v>442</v>
      </c>
      <c r="G6493" s="73" t="s">
        <v>447</v>
      </c>
    </row>
    <row r="6494" spans="1:7">
      <c r="A6494" s="71">
        <v>2003</v>
      </c>
      <c r="B6494" s="71" t="s">
        <v>298</v>
      </c>
      <c r="C6494" t="s">
        <v>29</v>
      </c>
      <c r="D6494" s="71" t="s">
        <v>4</v>
      </c>
      <c r="E6494" s="70">
        <f>IF('FT Employment'!BC$50&lt;0,"N/A",'FT Employment'!BC$50)</f>
        <v>1799</v>
      </c>
      <c r="F6494" s="70" t="s">
        <v>442</v>
      </c>
      <c r="G6494" s="73" t="s">
        <v>447</v>
      </c>
    </row>
    <row r="6495" spans="1:7">
      <c r="A6495" s="71">
        <v>2003</v>
      </c>
      <c r="B6495" s="71" t="s">
        <v>298</v>
      </c>
      <c r="C6495" t="s">
        <v>30</v>
      </c>
      <c r="D6495" s="71" t="s">
        <v>4</v>
      </c>
      <c r="E6495" s="70">
        <f>IF('FT Employment'!BC$56&lt;0,"N/A",'FT Employment'!BC$56)</f>
        <v>656</v>
      </c>
      <c r="F6495" s="70" t="s">
        <v>442</v>
      </c>
      <c r="G6495" s="76" t="s">
        <v>448</v>
      </c>
    </row>
    <row r="6496" spans="1:7">
      <c r="A6496" s="71">
        <v>2003</v>
      </c>
      <c r="B6496" s="71" t="s">
        <v>298</v>
      </c>
      <c r="C6496" t="s">
        <v>31</v>
      </c>
      <c r="D6496" s="71" t="s">
        <v>4</v>
      </c>
      <c r="E6496" s="70">
        <f>IF('FT Employment'!BC$57&lt;0,"N/A",'FT Employment'!BC$57)</f>
        <v>3829</v>
      </c>
      <c r="F6496" s="70" t="s">
        <v>442</v>
      </c>
      <c r="G6496" s="76" t="s">
        <v>449</v>
      </c>
    </row>
    <row r="6497" spans="1:7">
      <c r="A6497" s="71">
        <v>2003</v>
      </c>
      <c r="B6497" s="71" t="s">
        <v>298</v>
      </c>
      <c r="C6497" t="s">
        <v>32</v>
      </c>
      <c r="D6497" s="71" t="s">
        <v>4</v>
      </c>
      <c r="E6497" s="70">
        <f>IF('FT Employment'!BC$58&lt;0,"N/A",'FT Employment'!BC$58)</f>
        <v>0</v>
      </c>
      <c r="F6497" s="70" t="s">
        <v>442</v>
      </c>
      <c r="G6497" s="76" t="s">
        <v>449</v>
      </c>
    </row>
    <row r="6498" spans="1:7">
      <c r="A6498" s="71">
        <v>2003</v>
      </c>
      <c r="B6498" s="71" t="s">
        <v>298</v>
      </c>
      <c r="C6498" t="s">
        <v>33</v>
      </c>
      <c r="D6498" s="71" t="s">
        <v>4</v>
      </c>
      <c r="E6498" s="70">
        <f>IF('FT Employment'!BC$59&lt;0,"N/A",'FT Employment'!BC$59)</f>
        <v>31287</v>
      </c>
      <c r="F6498" s="70" t="s">
        <v>442</v>
      </c>
      <c r="G6498" s="76" t="s">
        <v>33</v>
      </c>
    </row>
    <row r="6499" spans="1:7">
      <c r="A6499" s="71">
        <v>2003</v>
      </c>
      <c r="B6499" s="71" t="s">
        <v>298</v>
      </c>
      <c r="C6499" t="s">
        <v>34</v>
      </c>
      <c r="D6499" s="71" t="s">
        <v>4</v>
      </c>
      <c r="E6499" s="70">
        <f>IF('FT Employment'!BC$17&lt;0,"N/A",'FT Employment'!BC$17)</f>
        <v>1233958</v>
      </c>
      <c r="F6499" s="70" t="s">
        <v>422</v>
      </c>
      <c r="G6499" s="76" t="s">
        <v>422</v>
      </c>
    </row>
    <row r="6500" spans="1:7">
      <c r="A6500" s="71">
        <v>2003</v>
      </c>
      <c r="B6500" s="71" t="s">
        <v>298</v>
      </c>
      <c r="C6500" t="s">
        <v>35</v>
      </c>
      <c r="D6500" s="71" t="s">
        <v>4</v>
      </c>
      <c r="E6500" s="70">
        <f>IF('FT Employment'!BC$18&lt;0,"N/A",'FT Employment'!BC$18)</f>
        <v>47539</v>
      </c>
      <c r="F6500" s="70" t="s">
        <v>432</v>
      </c>
      <c r="G6500" s="75" t="s">
        <v>439</v>
      </c>
    </row>
    <row r="6501" spans="1:7">
      <c r="A6501" s="71">
        <v>2003</v>
      </c>
      <c r="B6501" s="71" t="s">
        <v>298</v>
      </c>
      <c r="C6501" t="s">
        <v>36</v>
      </c>
      <c r="D6501" s="71" t="s">
        <v>4</v>
      </c>
      <c r="E6501" s="70">
        <f>IF('FT Employment'!BC$19&lt;0,"N/A",'FT Employment'!BC$19)</f>
        <v>34446</v>
      </c>
      <c r="F6501" s="70" t="s">
        <v>432</v>
      </c>
      <c r="G6501" s="75" t="s">
        <v>439</v>
      </c>
    </row>
    <row r="6502" spans="1:7">
      <c r="A6502" s="71">
        <v>2003</v>
      </c>
      <c r="B6502" s="71" t="s">
        <v>298</v>
      </c>
      <c r="C6502" t="s">
        <v>37</v>
      </c>
      <c r="D6502" s="71" t="s">
        <v>4</v>
      </c>
      <c r="E6502" s="70">
        <f>IF('FT Employment'!BC$20&lt;0,"N/A",'FT Employment'!BC$20)</f>
        <v>13093</v>
      </c>
      <c r="F6502" s="70" t="s">
        <v>432</v>
      </c>
      <c r="G6502" s="75" t="s">
        <v>439</v>
      </c>
    </row>
    <row r="6503" spans="1:7">
      <c r="A6503" s="71">
        <v>2003</v>
      </c>
      <c r="B6503" s="71" t="s">
        <v>298</v>
      </c>
      <c r="C6503" t="s">
        <v>38</v>
      </c>
      <c r="D6503" s="71" t="s">
        <v>4</v>
      </c>
      <c r="E6503" s="70">
        <f>IF('FT Employment'!BC$28&lt;0,"N/A",'FT Employment'!BC$28)</f>
        <v>1098334</v>
      </c>
      <c r="F6503" s="70" t="s">
        <v>432</v>
      </c>
      <c r="G6503" s="75" t="s">
        <v>440</v>
      </c>
    </row>
    <row r="6504" spans="1:7">
      <c r="A6504" s="71">
        <v>2003</v>
      </c>
      <c r="B6504" s="71" t="s">
        <v>298</v>
      </c>
      <c r="C6504" t="s">
        <v>39</v>
      </c>
      <c r="D6504" s="71" t="s">
        <v>4</v>
      </c>
      <c r="E6504" s="70">
        <f>IF('FT Employment'!BC$29&lt;0,"N/A",'FT Employment'!BC$29)</f>
        <v>354399</v>
      </c>
      <c r="F6504" s="70" t="s">
        <v>432</v>
      </c>
      <c r="G6504" s="75" t="s">
        <v>440</v>
      </c>
    </row>
    <row r="6505" spans="1:7">
      <c r="A6505" s="71">
        <v>2003</v>
      </c>
      <c r="B6505" s="71" t="s">
        <v>298</v>
      </c>
      <c r="C6505" t="s">
        <v>40</v>
      </c>
      <c r="D6505" s="71" t="s">
        <v>4</v>
      </c>
      <c r="E6505" s="70">
        <f>IF('FT Employment'!BC$30&lt;0,"N/A",'FT Employment'!BC$30)</f>
        <v>743935</v>
      </c>
      <c r="F6505" s="70" t="s">
        <v>432</v>
      </c>
      <c r="G6505" s="75" t="s">
        <v>440</v>
      </c>
    </row>
    <row r="6506" spans="1:7">
      <c r="A6506" s="71">
        <v>2003</v>
      </c>
      <c r="B6506" s="71" t="s">
        <v>298</v>
      </c>
      <c r="C6506" t="s">
        <v>208</v>
      </c>
      <c r="D6506" s="71" t="s">
        <v>4</v>
      </c>
      <c r="E6506" s="70">
        <f>IF('FT Employment'!BC$31&lt;0,"N/A",'FT Employment'!BC$31)</f>
        <v>88085</v>
      </c>
      <c r="F6506" s="70" t="s">
        <v>432</v>
      </c>
      <c r="G6506" s="75" t="s">
        <v>441</v>
      </c>
    </row>
    <row r="6507" spans="1:7">
      <c r="A6507" s="71">
        <v>2003</v>
      </c>
      <c r="B6507" s="71" t="s">
        <v>298</v>
      </c>
      <c r="C6507" t="s">
        <v>42</v>
      </c>
      <c r="D6507" s="71" t="s">
        <v>4</v>
      </c>
      <c r="E6507" s="70">
        <f>IF('FT Employment'!BC$43&lt;0,"N/A",'FT Employment'!BC$43)</f>
        <v>482</v>
      </c>
      <c r="F6507" s="70" t="s">
        <v>432</v>
      </c>
      <c r="G6507" s="75" t="s">
        <v>237</v>
      </c>
    </row>
    <row r="6508" spans="1:7">
      <c r="A6508" s="71">
        <v>2003</v>
      </c>
      <c r="B6508" s="71" t="s">
        <v>298</v>
      </c>
      <c r="C6508" t="s">
        <v>43</v>
      </c>
      <c r="D6508" s="71" t="s">
        <v>4</v>
      </c>
      <c r="E6508" s="70">
        <f>IF('FT Employment'!BC$12&lt;0,"N/A",'FT Employment'!BC$12)</f>
        <v>0</v>
      </c>
      <c r="F6508" s="70" t="s">
        <v>432</v>
      </c>
      <c r="G6508" s="75" t="s">
        <v>438</v>
      </c>
    </row>
    <row r="6509" spans="1:7">
      <c r="A6509" s="71">
        <v>2003</v>
      </c>
      <c r="B6509" s="71" t="s">
        <v>298</v>
      </c>
      <c r="C6509" t="s">
        <v>44</v>
      </c>
      <c r="D6509" s="71" t="s">
        <v>4</v>
      </c>
      <c r="E6509" s="70">
        <f>IF('FT Employment'!BC$14&lt;0,"N/A",'FT Employment'!BC$14)</f>
        <v>0</v>
      </c>
      <c r="F6509" s="70" t="s">
        <v>442</v>
      </c>
      <c r="G6509" s="75" t="s">
        <v>71</v>
      </c>
    </row>
    <row r="6510" spans="1:7">
      <c r="A6510" s="71">
        <v>2003</v>
      </c>
      <c r="B6510" s="71" t="s">
        <v>298</v>
      </c>
      <c r="C6510" t="s">
        <v>45</v>
      </c>
      <c r="D6510" s="71" t="s">
        <v>4</v>
      </c>
      <c r="E6510" s="70">
        <f>IF('FT Employment'!BC$54&lt;0,"N/A",'FT Employment'!BC$54)</f>
        <v>5736</v>
      </c>
      <c r="F6510" s="70" t="s">
        <v>422</v>
      </c>
      <c r="G6510" s="75" t="s">
        <v>422</v>
      </c>
    </row>
    <row r="6511" spans="1:7">
      <c r="A6511" s="71">
        <v>2003</v>
      </c>
      <c r="B6511" s="71" t="s">
        <v>298</v>
      </c>
      <c r="C6511" t="s">
        <v>46</v>
      </c>
      <c r="D6511" s="71" t="s">
        <v>4</v>
      </c>
      <c r="E6511" s="70">
        <f>IF('FT Employment'!BC$53&lt;0,"N/A",'FT Employment'!BC$53)</f>
        <v>194772</v>
      </c>
      <c r="F6511" s="70" t="s">
        <v>425</v>
      </c>
      <c r="G6511" s="75" t="s">
        <v>426</v>
      </c>
    </row>
    <row r="6512" spans="1:7">
      <c r="A6512" s="71">
        <v>2004</v>
      </c>
      <c r="B6512" s="71" t="s">
        <v>298</v>
      </c>
      <c r="C6512" t="s">
        <v>5</v>
      </c>
      <c r="D6512" s="71" t="s">
        <v>4</v>
      </c>
      <c r="E6512" s="70">
        <f>IF('FT Employment'!AX$11&lt;0,"N/A",'FT Employment'!AX$11)</f>
        <v>3635273</v>
      </c>
      <c r="F6512" s="70"/>
    </row>
    <row r="6513" spans="1:7">
      <c r="A6513" s="71">
        <v>2004</v>
      </c>
      <c r="B6513" s="71" t="s">
        <v>298</v>
      </c>
      <c r="C6513" t="s">
        <v>6</v>
      </c>
      <c r="D6513" s="71" t="s">
        <v>4</v>
      </c>
      <c r="E6513" s="70">
        <f>IF('FT Employment'!AX$33&lt;0,"N/A",'FT Employment'!AX$33)</f>
        <v>160327</v>
      </c>
      <c r="F6513" s="70" t="s">
        <v>425</v>
      </c>
      <c r="G6513" s="75" t="s">
        <v>426</v>
      </c>
    </row>
    <row r="6514" spans="1:7">
      <c r="A6514" s="71">
        <v>2004</v>
      </c>
      <c r="B6514" s="71" t="s">
        <v>298</v>
      </c>
      <c r="C6514" t="s">
        <v>7</v>
      </c>
      <c r="D6514" s="71" t="s">
        <v>4</v>
      </c>
      <c r="E6514" s="70">
        <f>IF('FT Employment'!AX$37&lt;0,"N/A",'FT Employment'!AX$37)</f>
        <v>46569</v>
      </c>
      <c r="F6514" s="70" t="s">
        <v>425</v>
      </c>
      <c r="G6514" s="75" t="s">
        <v>426</v>
      </c>
    </row>
    <row r="6515" spans="1:7">
      <c r="A6515" s="71">
        <v>2004</v>
      </c>
      <c r="B6515" s="71" t="s">
        <v>298</v>
      </c>
      <c r="C6515" t="s">
        <v>8</v>
      </c>
      <c r="D6515" s="71" t="s">
        <v>4</v>
      </c>
      <c r="E6515" s="70">
        <f>IF('FT Employment'!AX$36&lt;0,"N/A",'FT Employment'!AX$36)</f>
        <v>158225</v>
      </c>
      <c r="F6515" s="70" t="s">
        <v>427</v>
      </c>
      <c r="G6515" s="75" t="s">
        <v>428</v>
      </c>
    </row>
    <row r="6516" spans="1:7">
      <c r="A6516" s="71">
        <v>2004</v>
      </c>
      <c r="B6516" s="71" t="s">
        <v>298</v>
      </c>
      <c r="C6516" t="s">
        <v>9</v>
      </c>
      <c r="D6516" s="71" t="s">
        <v>4</v>
      </c>
      <c r="E6516" s="70">
        <f>IF('FT Employment'!AX$13&lt;0,"N/A",'FT Employment'!AX$13)</f>
        <v>0</v>
      </c>
      <c r="F6516" s="70" t="s">
        <v>429</v>
      </c>
      <c r="G6516" s="75" t="s">
        <v>422</v>
      </c>
    </row>
    <row r="6517" spans="1:7">
      <c r="A6517" s="71">
        <v>2004</v>
      </c>
      <c r="B6517" s="71" t="s">
        <v>298</v>
      </c>
      <c r="C6517" t="s">
        <v>10</v>
      </c>
      <c r="D6517" s="71" t="s">
        <v>4</v>
      </c>
      <c r="E6517" s="70">
        <f>IF('FT Employment'!AX$46&lt;0,"N/A",'FT Employment'!AX$46)</f>
        <v>101974</v>
      </c>
      <c r="F6517" s="70" t="s">
        <v>427</v>
      </c>
      <c r="G6517" s="75" t="s">
        <v>428</v>
      </c>
    </row>
    <row r="6518" spans="1:7">
      <c r="A6518" s="71">
        <v>2004</v>
      </c>
      <c r="B6518" s="71" t="s">
        <v>298</v>
      </c>
      <c r="C6518" t="s">
        <v>11</v>
      </c>
      <c r="D6518" s="71" t="s">
        <v>4</v>
      </c>
      <c r="E6518" s="70">
        <f>IF('FT Employment'!AX$47&lt;0,"N/A",'FT Employment'!AX$47)</f>
        <v>61810</v>
      </c>
      <c r="F6518" s="70" t="s">
        <v>427</v>
      </c>
      <c r="G6518" s="75" t="s">
        <v>428</v>
      </c>
    </row>
    <row r="6519" spans="1:7">
      <c r="A6519" s="71">
        <v>2004</v>
      </c>
      <c r="B6519" s="71" t="s">
        <v>298</v>
      </c>
      <c r="C6519" t="s">
        <v>13</v>
      </c>
      <c r="D6519" s="71" t="s">
        <v>4</v>
      </c>
      <c r="E6519" s="70">
        <f>IF(E6518="N/A","N/A",E6517-E6518)</f>
        <v>40164</v>
      </c>
      <c r="F6519" s="70" t="s">
        <v>427</v>
      </c>
      <c r="G6519" s="75" t="s">
        <v>428</v>
      </c>
    </row>
    <row r="6520" spans="1:7">
      <c r="A6520" s="71">
        <v>2004</v>
      </c>
      <c r="B6520" s="71" t="s">
        <v>298</v>
      </c>
      <c r="C6520" t="s">
        <v>14</v>
      </c>
      <c r="D6520" s="71" t="s">
        <v>4</v>
      </c>
      <c r="E6520" s="70">
        <f>IF('FT Employment'!AX$34&lt;0,"N/A",'FT Employment'!AX$34)</f>
        <v>0</v>
      </c>
      <c r="F6520" s="70" t="s">
        <v>427</v>
      </c>
      <c r="G6520" s="75" t="s">
        <v>444</v>
      </c>
    </row>
    <row r="6521" spans="1:7">
      <c r="A6521" s="71">
        <v>2004</v>
      </c>
      <c r="B6521" s="71" t="s">
        <v>298</v>
      </c>
      <c r="C6521" t="s">
        <v>15</v>
      </c>
      <c r="D6521" s="71" t="s">
        <v>4</v>
      </c>
      <c r="E6521" s="70">
        <f>IF('FT Employment'!AX$35&lt;0,"N/A",'FT Employment'!AX$35)</f>
        <v>0</v>
      </c>
      <c r="F6521" s="70" t="s">
        <v>427</v>
      </c>
      <c r="G6521" s="75" t="s">
        <v>444</v>
      </c>
    </row>
    <row r="6522" spans="1:7">
      <c r="A6522" s="71">
        <v>2004</v>
      </c>
      <c r="B6522" s="71" t="s">
        <v>298</v>
      </c>
      <c r="C6522" t="s">
        <v>16</v>
      </c>
      <c r="D6522" s="71" t="s">
        <v>4</v>
      </c>
      <c r="E6522" s="70">
        <f>IF(E6521="N/A","N/A",E6520-E6521)</f>
        <v>0</v>
      </c>
      <c r="F6522" s="70" t="s">
        <v>427</v>
      </c>
      <c r="G6522" s="75" t="s">
        <v>444</v>
      </c>
    </row>
    <row r="6523" spans="1:7">
      <c r="A6523" s="71">
        <v>2004</v>
      </c>
      <c r="B6523" s="71" t="s">
        <v>298</v>
      </c>
      <c r="C6523" t="s">
        <v>17</v>
      </c>
      <c r="D6523" s="71" t="s">
        <v>4</v>
      </c>
      <c r="E6523" s="70">
        <f>IF('FT Employment'!AX$16&lt;0,"N/A",'FT Employment'!AX$16)</f>
        <v>453402</v>
      </c>
      <c r="F6523" s="70" t="s">
        <v>427</v>
      </c>
      <c r="G6523" s="75" t="s">
        <v>428</v>
      </c>
    </row>
    <row r="6524" spans="1:7">
      <c r="A6524" s="71">
        <v>2004</v>
      </c>
      <c r="B6524" s="71" t="s">
        <v>298</v>
      </c>
      <c r="C6524" t="s">
        <v>18</v>
      </c>
      <c r="D6524" s="71" t="s">
        <v>4</v>
      </c>
      <c r="E6524" s="70">
        <f>IF('FT Employment'!AX$41&lt;0,"N/A",'FT Employment'!AX$41)</f>
        <v>233885</v>
      </c>
      <c r="F6524" s="70" t="s">
        <v>432</v>
      </c>
      <c r="G6524" s="75" t="s">
        <v>430</v>
      </c>
    </row>
    <row r="6525" spans="1:7">
      <c r="A6525" s="71">
        <v>2004</v>
      </c>
      <c r="B6525" s="71" t="s">
        <v>298</v>
      </c>
      <c r="C6525" t="s">
        <v>19</v>
      </c>
      <c r="D6525" s="71" t="s">
        <v>4</v>
      </c>
      <c r="E6525" s="70">
        <f>IF('FT Employment'!AX$15&lt;0,"N/A",'FT Employment'!AX$15)</f>
        <v>3216</v>
      </c>
      <c r="F6525" s="70" t="s">
        <v>442</v>
      </c>
      <c r="G6525" s="75" t="s">
        <v>62</v>
      </c>
    </row>
    <row r="6526" spans="1:7">
      <c r="A6526" s="71">
        <v>2004</v>
      </c>
      <c r="B6526" s="71" t="s">
        <v>298</v>
      </c>
      <c r="C6526" t="s">
        <v>20</v>
      </c>
      <c r="D6526" s="71" t="s">
        <v>4</v>
      </c>
      <c r="E6526" s="70">
        <f>IF('FT Employment'!AX$52&lt;0,"N/A",'FT Employment'!AX$52)</f>
        <v>4705</v>
      </c>
      <c r="F6526" s="70" t="s">
        <v>442</v>
      </c>
      <c r="G6526" s="75" t="s">
        <v>445</v>
      </c>
    </row>
    <row r="6527" spans="1:7">
      <c r="A6527" s="71">
        <v>2004</v>
      </c>
      <c r="B6527" s="71" t="s">
        <v>298</v>
      </c>
      <c r="C6527" t="s">
        <v>21</v>
      </c>
      <c r="D6527" s="71" t="s">
        <v>4</v>
      </c>
      <c r="E6527" s="70">
        <f>IF('FT Employment'!AX$48&lt;0,"N/A",'FT Employment'!AX$48)</f>
        <v>219466</v>
      </c>
      <c r="F6527" s="70" t="s">
        <v>434</v>
      </c>
      <c r="G6527" s="75" t="s">
        <v>422</v>
      </c>
    </row>
    <row r="6528" spans="1:7">
      <c r="A6528" s="71">
        <v>2004</v>
      </c>
      <c r="B6528" s="71" t="s">
        <v>298</v>
      </c>
      <c r="C6528" t="s">
        <v>421</v>
      </c>
      <c r="D6528" s="71" t="s">
        <v>4</v>
      </c>
      <c r="E6528" s="70">
        <f>IF('FT Employment'!AX$38&lt;0,"N/A",'FT Employment'!AX$38)</f>
        <v>533084</v>
      </c>
      <c r="F6528" s="70" t="s">
        <v>427</v>
      </c>
      <c r="G6528" s="75" t="s">
        <v>433</v>
      </c>
    </row>
    <row r="6529" spans="1:7">
      <c r="A6529" s="71">
        <v>2004</v>
      </c>
      <c r="B6529" s="71" t="s">
        <v>298</v>
      </c>
      <c r="C6529" t="s">
        <v>22</v>
      </c>
      <c r="D6529" s="71" t="s">
        <v>4</v>
      </c>
      <c r="E6529" s="70">
        <f>IF('FT Employment'!AX$39&lt;0,"N/A",'FT Employment'!AX$39)</f>
        <v>166563</v>
      </c>
      <c r="F6529" s="70" t="s">
        <v>427</v>
      </c>
      <c r="G6529" s="75" t="s">
        <v>433</v>
      </c>
    </row>
    <row r="6530" spans="1:7">
      <c r="A6530" s="71">
        <v>2004</v>
      </c>
      <c r="B6530" s="71" t="s">
        <v>298</v>
      </c>
      <c r="C6530" t="s">
        <v>23</v>
      </c>
      <c r="D6530" s="71" t="s">
        <v>4</v>
      </c>
      <c r="E6530" s="70">
        <f>IF('FT Employment'!AX$40&lt;0,"N/A",'FT Employment'!AX$40)</f>
        <v>366521</v>
      </c>
      <c r="F6530" s="70" t="s">
        <v>442</v>
      </c>
      <c r="G6530" s="75" t="s">
        <v>23</v>
      </c>
    </row>
    <row r="6531" spans="1:7">
      <c r="A6531" s="71">
        <v>2004</v>
      </c>
      <c r="B6531" s="71" t="s">
        <v>298</v>
      </c>
      <c r="C6531" t="s">
        <v>24</v>
      </c>
      <c r="D6531" s="71" t="s">
        <v>4</v>
      </c>
      <c r="E6531" s="70">
        <f>IF('FT Employment'!AX$32&lt;0,"N/A",'FT Employment'!AX$32)</f>
        <v>83362</v>
      </c>
      <c r="F6531" s="70" t="s">
        <v>446</v>
      </c>
      <c r="G6531" s="75" t="s">
        <v>422</v>
      </c>
    </row>
    <row r="6532" spans="1:7">
      <c r="A6532" s="71">
        <v>2004</v>
      </c>
      <c r="B6532" s="71" t="s">
        <v>298</v>
      </c>
      <c r="C6532" t="s">
        <v>25</v>
      </c>
      <c r="D6532" s="71" t="s">
        <v>4</v>
      </c>
      <c r="E6532" s="70">
        <f>IF('FT Employment'!AX$42&lt;0,"N/A",'FT Employment'!AX$42)</f>
        <v>0</v>
      </c>
      <c r="F6532" s="70" t="s">
        <v>434</v>
      </c>
      <c r="G6532" s="75" t="s">
        <v>437</v>
      </c>
    </row>
    <row r="6533" spans="1:7">
      <c r="A6533" s="71">
        <v>2004</v>
      </c>
      <c r="B6533" s="71" t="s">
        <v>298</v>
      </c>
      <c r="C6533" t="s">
        <v>26</v>
      </c>
      <c r="D6533" s="71" t="s">
        <v>4</v>
      </c>
      <c r="E6533" s="70">
        <f>IF('FT Employment'!AX$45&lt;0,"N/A",'FT Employment'!AX$45)</f>
        <v>27366</v>
      </c>
      <c r="F6533" s="70" t="s">
        <v>427</v>
      </c>
      <c r="G6533" s="75" t="s">
        <v>69</v>
      </c>
    </row>
    <row r="6534" spans="1:7">
      <c r="A6534" s="71">
        <v>2004</v>
      </c>
      <c r="B6534" s="71" t="s">
        <v>298</v>
      </c>
      <c r="C6534" t="s">
        <v>27</v>
      </c>
      <c r="D6534" s="71" t="s">
        <v>4</v>
      </c>
      <c r="E6534" s="70">
        <f>IF('FT Employment'!AX$44&lt;0,"N/A",'FT Employment'!AX$44)</f>
        <v>130925</v>
      </c>
      <c r="F6534" s="70" t="s">
        <v>427</v>
      </c>
      <c r="G6534" s="75" t="s">
        <v>69</v>
      </c>
    </row>
    <row r="6535" spans="1:7">
      <c r="A6535" s="71">
        <v>2004</v>
      </c>
      <c r="B6535" s="71" t="s">
        <v>298</v>
      </c>
      <c r="C6535" t="s">
        <v>28</v>
      </c>
      <c r="D6535" s="71" t="s">
        <v>4</v>
      </c>
      <c r="E6535" s="70">
        <f>IF('FT Employment'!AX$51&lt;0,"N/A",'FT Employment'!AX$51)</f>
        <v>1731</v>
      </c>
      <c r="F6535" s="70" t="s">
        <v>442</v>
      </c>
      <c r="G6535" s="73" t="s">
        <v>447</v>
      </c>
    </row>
    <row r="6536" spans="1:7">
      <c r="A6536" s="71">
        <v>2004</v>
      </c>
      <c r="B6536" s="71" t="s">
        <v>298</v>
      </c>
      <c r="C6536" t="s">
        <v>29</v>
      </c>
      <c r="D6536" s="71" t="s">
        <v>4</v>
      </c>
      <c r="E6536" s="70">
        <f>IF('FT Employment'!AX$50&lt;0,"N/A",'FT Employment'!AX$50)</f>
        <v>1732</v>
      </c>
      <c r="F6536" s="70" t="s">
        <v>442</v>
      </c>
      <c r="G6536" s="73" t="s">
        <v>447</v>
      </c>
    </row>
    <row r="6537" spans="1:7">
      <c r="A6537" s="71">
        <v>2004</v>
      </c>
      <c r="B6537" s="71" t="s">
        <v>298</v>
      </c>
      <c r="C6537" t="s">
        <v>30</v>
      </c>
      <c r="D6537" s="71" t="s">
        <v>4</v>
      </c>
      <c r="E6537" s="70">
        <f>IF('FT Employment'!AX$56&lt;0,"N/A",'FT Employment'!AX$56)</f>
        <v>648</v>
      </c>
      <c r="F6537" s="70" t="s">
        <v>442</v>
      </c>
      <c r="G6537" s="76" t="s">
        <v>448</v>
      </c>
    </row>
    <row r="6538" spans="1:7">
      <c r="A6538" s="71">
        <v>2004</v>
      </c>
      <c r="B6538" s="71" t="s">
        <v>298</v>
      </c>
      <c r="C6538" t="s">
        <v>31</v>
      </c>
      <c r="D6538" s="71" t="s">
        <v>4</v>
      </c>
      <c r="E6538" s="70">
        <f>IF('FT Employment'!AX$57&lt;0,"N/A",'FT Employment'!AX$57)</f>
        <v>3998</v>
      </c>
      <c r="F6538" s="70" t="s">
        <v>442</v>
      </c>
      <c r="G6538" s="76" t="s">
        <v>449</v>
      </c>
    </row>
    <row r="6539" spans="1:7">
      <c r="A6539" s="71">
        <v>2004</v>
      </c>
      <c r="B6539" s="71" t="s">
        <v>298</v>
      </c>
      <c r="C6539" t="s">
        <v>32</v>
      </c>
      <c r="D6539" s="71" t="s">
        <v>4</v>
      </c>
      <c r="E6539" s="70">
        <f>IF('FT Employment'!AX$58&lt;0,"N/A",'FT Employment'!AX$58)</f>
        <v>0</v>
      </c>
      <c r="F6539" s="70" t="s">
        <v>442</v>
      </c>
      <c r="G6539" s="76" t="s">
        <v>449</v>
      </c>
    </row>
    <row r="6540" spans="1:7">
      <c r="A6540" s="71">
        <v>2004</v>
      </c>
      <c r="B6540" s="71" t="s">
        <v>298</v>
      </c>
      <c r="C6540" t="s">
        <v>33</v>
      </c>
      <c r="D6540" s="71" t="s">
        <v>4</v>
      </c>
      <c r="E6540" s="70">
        <f>IF('FT Employment'!AX$59&lt;0,"N/A",'FT Employment'!AX$59)</f>
        <v>31720</v>
      </c>
      <c r="F6540" s="70" t="s">
        <v>442</v>
      </c>
      <c r="G6540" s="76" t="s">
        <v>33</v>
      </c>
    </row>
    <row r="6541" spans="1:7">
      <c r="A6541" s="71">
        <v>2004</v>
      </c>
      <c r="B6541" s="71" t="s">
        <v>298</v>
      </c>
      <c r="C6541" t="s">
        <v>34</v>
      </c>
      <c r="D6541" s="71" t="s">
        <v>4</v>
      </c>
      <c r="E6541" s="70">
        <f>IF('FT Employment'!AX$17&lt;0,"N/A",'FT Employment'!AX$17)</f>
        <v>1241223</v>
      </c>
      <c r="F6541" s="70" t="s">
        <v>422</v>
      </c>
      <c r="G6541" s="76" t="s">
        <v>422</v>
      </c>
    </row>
    <row r="6542" spans="1:7">
      <c r="A6542" s="71">
        <v>2004</v>
      </c>
      <c r="B6542" s="71" t="s">
        <v>298</v>
      </c>
      <c r="C6542" t="s">
        <v>35</v>
      </c>
      <c r="D6542" s="71" t="s">
        <v>4</v>
      </c>
      <c r="E6542" s="70">
        <f>IF('FT Employment'!AX$18&lt;0,"N/A",'FT Employment'!AX$18)</f>
        <v>44864</v>
      </c>
      <c r="F6542" s="70" t="s">
        <v>432</v>
      </c>
      <c r="G6542" s="75" t="s">
        <v>439</v>
      </c>
    </row>
    <row r="6543" spans="1:7">
      <c r="A6543" s="71">
        <v>2004</v>
      </c>
      <c r="B6543" s="71" t="s">
        <v>298</v>
      </c>
      <c r="C6543" t="s">
        <v>36</v>
      </c>
      <c r="D6543" s="71" t="s">
        <v>4</v>
      </c>
      <c r="E6543" s="70">
        <f>IF('FT Employment'!AX$19&lt;0,"N/A",'FT Employment'!AX$19)</f>
        <v>33773</v>
      </c>
      <c r="F6543" s="70" t="s">
        <v>432</v>
      </c>
      <c r="G6543" s="75" t="s">
        <v>439</v>
      </c>
    </row>
    <row r="6544" spans="1:7">
      <c r="A6544" s="71">
        <v>2004</v>
      </c>
      <c r="B6544" s="71" t="s">
        <v>298</v>
      </c>
      <c r="C6544" t="s">
        <v>37</v>
      </c>
      <c r="D6544" s="71" t="s">
        <v>4</v>
      </c>
      <c r="E6544" s="70">
        <f>IF('FT Employment'!AX$20&lt;0,"N/A",'FT Employment'!AX$20)</f>
        <v>11091</v>
      </c>
      <c r="F6544" s="70" t="s">
        <v>432</v>
      </c>
      <c r="G6544" s="75" t="s">
        <v>439</v>
      </c>
    </row>
    <row r="6545" spans="1:7">
      <c r="A6545" s="71">
        <v>2004</v>
      </c>
      <c r="B6545" s="71" t="s">
        <v>298</v>
      </c>
      <c r="C6545" t="s">
        <v>38</v>
      </c>
      <c r="D6545" s="71" t="s">
        <v>4</v>
      </c>
      <c r="E6545" s="70">
        <f>IF('FT Employment'!AX$28&lt;0,"N/A",'FT Employment'!AX$28)</f>
        <v>1111813</v>
      </c>
      <c r="F6545" s="70" t="s">
        <v>432</v>
      </c>
      <c r="G6545" s="75" t="s">
        <v>440</v>
      </c>
    </row>
    <row r="6546" spans="1:7">
      <c r="A6546" s="71">
        <v>2004</v>
      </c>
      <c r="B6546" s="71" t="s">
        <v>298</v>
      </c>
      <c r="C6546" t="s">
        <v>39</v>
      </c>
      <c r="D6546" s="71" t="s">
        <v>4</v>
      </c>
      <c r="E6546" s="70">
        <f>IF('FT Employment'!AX$29&lt;0,"N/A",'FT Employment'!AX$29)</f>
        <v>358634</v>
      </c>
      <c r="F6546" s="70" t="s">
        <v>432</v>
      </c>
      <c r="G6546" s="75" t="s">
        <v>440</v>
      </c>
    </row>
    <row r="6547" spans="1:7">
      <c r="A6547" s="71">
        <v>2004</v>
      </c>
      <c r="B6547" s="71" t="s">
        <v>298</v>
      </c>
      <c r="C6547" t="s">
        <v>40</v>
      </c>
      <c r="D6547" s="71" t="s">
        <v>4</v>
      </c>
      <c r="E6547" s="70">
        <f>IF('FT Employment'!AX$30&lt;0,"N/A",'FT Employment'!AX$30)</f>
        <v>753179</v>
      </c>
      <c r="F6547" s="70" t="s">
        <v>432</v>
      </c>
      <c r="G6547" s="75" t="s">
        <v>440</v>
      </c>
    </row>
    <row r="6548" spans="1:7">
      <c r="A6548" s="71">
        <v>2004</v>
      </c>
      <c r="B6548" s="71" t="s">
        <v>298</v>
      </c>
      <c r="C6548" t="s">
        <v>208</v>
      </c>
      <c r="D6548" s="71" t="s">
        <v>4</v>
      </c>
      <c r="E6548" s="70">
        <f>IF('FT Employment'!AX$31&lt;0,"N/A",'FT Employment'!AX$31)</f>
        <v>84546</v>
      </c>
      <c r="F6548" s="70" t="s">
        <v>432</v>
      </c>
      <c r="G6548" s="75" t="s">
        <v>441</v>
      </c>
    </row>
    <row r="6549" spans="1:7">
      <c r="A6549" s="71">
        <v>2004</v>
      </c>
      <c r="B6549" s="71" t="s">
        <v>298</v>
      </c>
      <c r="C6549" t="s">
        <v>42</v>
      </c>
      <c r="D6549" s="71" t="s">
        <v>4</v>
      </c>
      <c r="E6549" s="70">
        <f>IF('FT Employment'!AX$43&lt;0,"N/A",'FT Employment'!AX$43)</f>
        <v>482</v>
      </c>
      <c r="F6549" s="70" t="s">
        <v>432</v>
      </c>
      <c r="G6549" s="75" t="s">
        <v>237</v>
      </c>
    </row>
    <row r="6550" spans="1:7">
      <c r="A6550" s="71">
        <v>2004</v>
      </c>
      <c r="B6550" s="71" t="s">
        <v>298</v>
      </c>
      <c r="C6550" t="s">
        <v>43</v>
      </c>
      <c r="D6550" s="71" t="s">
        <v>4</v>
      </c>
      <c r="E6550" s="70">
        <f>IF('FT Employment'!AX$12&lt;0,"N/A",'FT Employment'!AX$12)</f>
        <v>0</v>
      </c>
      <c r="F6550" s="70" t="s">
        <v>432</v>
      </c>
      <c r="G6550" s="75" t="s">
        <v>438</v>
      </c>
    </row>
    <row r="6551" spans="1:7">
      <c r="A6551" s="71">
        <v>2004</v>
      </c>
      <c r="B6551" s="71" t="s">
        <v>298</v>
      </c>
      <c r="C6551" t="s">
        <v>44</v>
      </c>
      <c r="D6551" s="71" t="s">
        <v>4</v>
      </c>
      <c r="E6551" s="70">
        <f>IF('FT Employment'!AX$14&lt;0,"N/A",'FT Employment'!AX$14)</f>
        <v>0</v>
      </c>
      <c r="F6551" s="70" t="s">
        <v>442</v>
      </c>
      <c r="G6551" s="75" t="s">
        <v>71</v>
      </c>
    </row>
    <row r="6552" spans="1:7">
      <c r="A6552" s="71">
        <v>2004</v>
      </c>
      <c r="B6552" s="71" t="s">
        <v>298</v>
      </c>
      <c r="C6552" t="s">
        <v>45</v>
      </c>
      <c r="D6552" s="71" t="s">
        <v>4</v>
      </c>
      <c r="E6552" s="70">
        <f>IF('FT Employment'!AX$54&lt;0,"N/A",'FT Employment'!AX$54)</f>
        <v>5643</v>
      </c>
      <c r="F6552" s="70" t="s">
        <v>422</v>
      </c>
      <c r="G6552" s="75" t="s">
        <v>422</v>
      </c>
    </row>
    <row r="6553" spans="1:7">
      <c r="A6553" s="71">
        <v>2004</v>
      </c>
      <c r="B6553" s="71" t="s">
        <v>298</v>
      </c>
      <c r="C6553" t="s">
        <v>46</v>
      </c>
      <c r="D6553" s="71" t="s">
        <v>4</v>
      </c>
      <c r="E6553" s="70">
        <f>IF('FT Employment'!AX$53&lt;0,"N/A",'FT Employment'!AX$53)</f>
        <v>191590</v>
      </c>
      <c r="F6553" s="70" t="s">
        <v>425</v>
      </c>
      <c r="G6553" s="75" t="s">
        <v>426</v>
      </c>
    </row>
    <row r="6554" spans="1:7">
      <c r="A6554" s="71">
        <v>2005</v>
      </c>
      <c r="B6554" s="71" t="s">
        <v>298</v>
      </c>
      <c r="C6554" t="s">
        <v>5</v>
      </c>
      <c r="D6554" s="71" t="s">
        <v>4</v>
      </c>
      <c r="E6554" s="70">
        <f>IF('FT Employment'!AS$11&lt;0,"N/A",'FT Employment'!AS$11)</f>
        <v>3658859</v>
      </c>
      <c r="F6554" s="70"/>
    </row>
    <row r="6555" spans="1:7">
      <c r="A6555" s="71">
        <v>2005</v>
      </c>
      <c r="B6555" s="71" t="s">
        <v>298</v>
      </c>
      <c r="C6555" t="s">
        <v>6</v>
      </c>
      <c r="D6555" s="71" t="s">
        <v>4</v>
      </c>
      <c r="E6555" s="70">
        <f>IF('FT Employment'!AS$33&lt;0,"N/A",'FT Employment'!AS$33)</f>
        <v>161859</v>
      </c>
      <c r="F6555" s="70" t="s">
        <v>425</v>
      </c>
      <c r="G6555" s="75" t="s">
        <v>426</v>
      </c>
    </row>
    <row r="6556" spans="1:7">
      <c r="A6556" s="71">
        <v>2005</v>
      </c>
      <c r="B6556" s="71" t="s">
        <v>298</v>
      </c>
      <c r="C6556" t="s">
        <v>7</v>
      </c>
      <c r="D6556" s="71" t="s">
        <v>4</v>
      </c>
      <c r="E6556" s="70">
        <f>IF('FT Employment'!AS$37&lt;0,"N/A",'FT Employment'!AS$37)</f>
        <v>48647</v>
      </c>
      <c r="F6556" s="70" t="s">
        <v>425</v>
      </c>
      <c r="G6556" s="75" t="s">
        <v>426</v>
      </c>
    </row>
    <row r="6557" spans="1:7">
      <c r="A6557" s="71">
        <v>2005</v>
      </c>
      <c r="B6557" s="71" t="s">
        <v>298</v>
      </c>
      <c r="C6557" t="s">
        <v>8</v>
      </c>
      <c r="D6557" s="71" t="s">
        <v>4</v>
      </c>
      <c r="E6557" s="70">
        <f>IF('FT Employment'!AS$36&lt;0,"N/A",'FT Employment'!AS$36)</f>
        <v>159335</v>
      </c>
      <c r="F6557" s="70" t="s">
        <v>427</v>
      </c>
      <c r="G6557" s="75" t="s">
        <v>428</v>
      </c>
    </row>
    <row r="6558" spans="1:7">
      <c r="A6558" s="71">
        <v>2005</v>
      </c>
      <c r="B6558" s="71" t="s">
        <v>298</v>
      </c>
      <c r="C6558" t="s">
        <v>9</v>
      </c>
      <c r="D6558" s="71" t="s">
        <v>4</v>
      </c>
      <c r="E6558" s="70">
        <f>IF('FT Employment'!AS$13&lt;0,"N/A",'FT Employment'!AS$13)</f>
        <v>0</v>
      </c>
      <c r="F6558" s="70" t="s">
        <v>429</v>
      </c>
      <c r="G6558" s="75" t="s">
        <v>422</v>
      </c>
    </row>
    <row r="6559" spans="1:7">
      <c r="A6559" s="71">
        <v>2005</v>
      </c>
      <c r="B6559" s="71" t="s">
        <v>298</v>
      </c>
      <c r="C6559" t="s">
        <v>10</v>
      </c>
      <c r="D6559" s="71" t="s">
        <v>4</v>
      </c>
      <c r="E6559" s="70">
        <f>IF('FT Employment'!AS$46&lt;0,"N/A",'FT Employment'!AS$46)</f>
        <v>101752</v>
      </c>
      <c r="F6559" s="70" t="s">
        <v>427</v>
      </c>
      <c r="G6559" s="75" t="s">
        <v>428</v>
      </c>
    </row>
    <row r="6560" spans="1:7">
      <c r="A6560" s="71">
        <v>2005</v>
      </c>
      <c r="B6560" s="71" t="s">
        <v>298</v>
      </c>
      <c r="C6560" t="s">
        <v>11</v>
      </c>
      <c r="D6560" s="71" t="s">
        <v>4</v>
      </c>
      <c r="E6560" s="70">
        <f>IF('FT Employment'!AS$47&lt;0,"N/A",'FT Employment'!AS$47)</f>
        <v>62716</v>
      </c>
      <c r="F6560" s="70" t="s">
        <v>427</v>
      </c>
      <c r="G6560" s="75" t="s">
        <v>428</v>
      </c>
    </row>
    <row r="6561" spans="1:7">
      <c r="A6561" s="71">
        <v>2005</v>
      </c>
      <c r="B6561" s="71" t="s">
        <v>298</v>
      </c>
      <c r="C6561" t="s">
        <v>13</v>
      </c>
      <c r="D6561" s="71" t="s">
        <v>4</v>
      </c>
      <c r="E6561" s="70">
        <f>IF(E6560="N/A","N/A",E6559-E6560)</f>
        <v>39036</v>
      </c>
      <c r="F6561" s="70" t="s">
        <v>427</v>
      </c>
      <c r="G6561" s="75" t="s">
        <v>428</v>
      </c>
    </row>
    <row r="6562" spans="1:7">
      <c r="A6562" s="71">
        <v>2005</v>
      </c>
      <c r="B6562" s="71" t="s">
        <v>298</v>
      </c>
      <c r="C6562" t="s">
        <v>14</v>
      </c>
      <c r="D6562" s="71" t="s">
        <v>4</v>
      </c>
      <c r="E6562" s="70">
        <f>IF('FT Employment'!AS$34&lt;0,"N/A",'FT Employment'!AS$34)</f>
        <v>0</v>
      </c>
      <c r="F6562" s="70" t="s">
        <v>427</v>
      </c>
      <c r="G6562" s="75" t="s">
        <v>444</v>
      </c>
    </row>
    <row r="6563" spans="1:7">
      <c r="A6563" s="71">
        <v>2005</v>
      </c>
      <c r="B6563" s="71" t="s">
        <v>298</v>
      </c>
      <c r="C6563" t="s">
        <v>15</v>
      </c>
      <c r="D6563" s="71" t="s">
        <v>4</v>
      </c>
      <c r="E6563" s="70">
        <f>IF('FT Employment'!AS$35&lt;0,"N/A",'FT Employment'!AS$35)</f>
        <v>0</v>
      </c>
      <c r="F6563" s="70" t="s">
        <v>427</v>
      </c>
      <c r="G6563" s="75" t="s">
        <v>444</v>
      </c>
    </row>
    <row r="6564" spans="1:7">
      <c r="A6564" s="71">
        <v>2005</v>
      </c>
      <c r="B6564" s="71" t="s">
        <v>298</v>
      </c>
      <c r="C6564" t="s">
        <v>16</v>
      </c>
      <c r="D6564" s="71" t="s">
        <v>4</v>
      </c>
      <c r="E6564" s="70">
        <f>IF(E6563="N/A","N/A",E6562-E6563)</f>
        <v>0</v>
      </c>
      <c r="F6564" s="70" t="s">
        <v>427</v>
      </c>
      <c r="G6564" s="75" t="s">
        <v>444</v>
      </c>
    </row>
    <row r="6565" spans="1:7">
      <c r="A6565" s="71">
        <v>2005</v>
      </c>
      <c r="B6565" s="71" t="s">
        <v>298</v>
      </c>
      <c r="C6565" t="s">
        <v>17</v>
      </c>
      <c r="D6565" s="71" t="s">
        <v>4</v>
      </c>
      <c r="E6565" s="70">
        <f>IF('FT Employment'!AS$16&lt;0,"N/A",'FT Employment'!AS$16)</f>
        <v>458365</v>
      </c>
      <c r="F6565" s="70" t="s">
        <v>427</v>
      </c>
      <c r="G6565" s="75" t="s">
        <v>428</v>
      </c>
    </row>
    <row r="6566" spans="1:7">
      <c r="A6566" s="71">
        <v>2005</v>
      </c>
      <c r="B6566" s="71" t="s">
        <v>298</v>
      </c>
      <c r="C6566" t="s">
        <v>18</v>
      </c>
      <c r="D6566" s="71" t="s">
        <v>4</v>
      </c>
      <c r="E6566" s="70">
        <f>IF('FT Employment'!AS$41&lt;0,"N/A",'FT Employment'!AS$41)</f>
        <v>232076</v>
      </c>
      <c r="F6566" s="70" t="s">
        <v>432</v>
      </c>
      <c r="G6566" s="75" t="s">
        <v>430</v>
      </c>
    </row>
    <row r="6567" spans="1:7">
      <c r="A6567" s="71">
        <v>2005</v>
      </c>
      <c r="B6567" s="71" t="s">
        <v>298</v>
      </c>
      <c r="C6567" t="s">
        <v>19</v>
      </c>
      <c r="D6567" s="71" t="s">
        <v>4</v>
      </c>
      <c r="E6567" s="70">
        <f>IF('FT Employment'!AS$15&lt;0,"N/A",'FT Employment'!AS$15)</f>
        <v>3199</v>
      </c>
      <c r="F6567" s="70" t="s">
        <v>442</v>
      </c>
      <c r="G6567" s="75" t="s">
        <v>62</v>
      </c>
    </row>
    <row r="6568" spans="1:7">
      <c r="A6568" s="71">
        <v>2005</v>
      </c>
      <c r="B6568" s="71" t="s">
        <v>298</v>
      </c>
      <c r="C6568" t="s">
        <v>20</v>
      </c>
      <c r="D6568" s="71" t="s">
        <v>4</v>
      </c>
      <c r="E6568" s="70">
        <f>IF('FT Employment'!AS$52&lt;0,"N/A",'FT Employment'!AS$52)</f>
        <v>4770</v>
      </c>
      <c r="F6568" s="70" t="s">
        <v>442</v>
      </c>
      <c r="G6568" s="75" t="s">
        <v>445</v>
      </c>
    </row>
    <row r="6569" spans="1:7">
      <c r="A6569" s="71">
        <v>2005</v>
      </c>
      <c r="B6569" s="71" t="s">
        <v>298</v>
      </c>
      <c r="C6569" t="s">
        <v>21</v>
      </c>
      <c r="D6569" s="71" t="s">
        <v>4</v>
      </c>
      <c r="E6569" s="70">
        <f>IF('FT Employment'!AS$48&lt;0,"N/A",'FT Employment'!AS$48)</f>
        <v>224207</v>
      </c>
      <c r="F6569" s="70" t="s">
        <v>434</v>
      </c>
      <c r="G6569" s="75" t="s">
        <v>422</v>
      </c>
    </row>
    <row r="6570" spans="1:7">
      <c r="A6570" s="71">
        <v>2005</v>
      </c>
      <c r="B6570" s="71" t="s">
        <v>298</v>
      </c>
      <c r="C6570" t="s">
        <v>421</v>
      </c>
      <c r="D6570" s="71" t="s">
        <v>4</v>
      </c>
      <c r="E6570" s="70">
        <f>IF('FT Employment'!AS$38&lt;0,"N/A",'FT Employment'!AS$38)</f>
        <v>536743</v>
      </c>
      <c r="F6570" s="70" t="s">
        <v>427</v>
      </c>
      <c r="G6570" s="75" t="s">
        <v>433</v>
      </c>
    </row>
    <row r="6571" spans="1:7">
      <c r="A6571" s="71">
        <v>2005</v>
      </c>
      <c r="B6571" s="71" t="s">
        <v>298</v>
      </c>
      <c r="C6571" t="s">
        <v>22</v>
      </c>
      <c r="D6571" s="71" t="s">
        <v>4</v>
      </c>
      <c r="E6571" s="70">
        <f>IF('FT Employment'!AS$39&lt;0,"N/A",'FT Employment'!AS$39)</f>
        <v>170608</v>
      </c>
      <c r="F6571" s="70" t="s">
        <v>427</v>
      </c>
      <c r="G6571" s="75" t="s">
        <v>433</v>
      </c>
    </row>
    <row r="6572" spans="1:7">
      <c r="A6572" s="71">
        <v>2005</v>
      </c>
      <c r="B6572" s="71" t="s">
        <v>298</v>
      </c>
      <c r="C6572" t="s">
        <v>23</v>
      </c>
      <c r="D6572" s="71" t="s">
        <v>4</v>
      </c>
      <c r="E6572" s="70">
        <f>IF('FT Employment'!AS$40&lt;0,"N/A",'FT Employment'!AS$40)</f>
        <v>366135</v>
      </c>
      <c r="F6572" s="70" t="s">
        <v>442</v>
      </c>
      <c r="G6572" s="75" t="s">
        <v>23</v>
      </c>
    </row>
    <row r="6573" spans="1:7">
      <c r="A6573" s="71">
        <v>2005</v>
      </c>
      <c r="B6573" s="71" t="s">
        <v>298</v>
      </c>
      <c r="C6573" t="s">
        <v>24</v>
      </c>
      <c r="D6573" s="71" t="s">
        <v>4</v>
      </c>
      <c r="E6573" s="70">
        <f>IF('FT Employment'!AS$32&lt;0,"N/A",'FT Employment'!AS$32)</f>
        <v>79819</v>
      </c>
      <c r="F6573" s="70" t="s">
        <v>446</v>
      </c>
      <c r="G6573" s="75" t="s">
        <v>422</v>
      </c>
    </row>
    <row r="6574" spans="1:7">
      <c r="A6574" s="71">
        <v>2005</v>
      </c>
      <c r="B6574" s="71" t="s">
        <v>298</v>
      </c>
      <c r="C6574" t="s">
        <v>25</v>
      </c>
      <c r="D6574" s="71" t="s">
        <v>4</v>
      </c>
      <c r="E6574" s="70">
        <f>IF('FT Employment'!AS$42&lt;0,"N/A",'FT Employment'!AS$42)</f>
        <v>0</v>
      </c>
      <c r="F6574" s="70" t="s">
        <v>434</v>
      </c>
      <c r="G6574" s="75" t="s">
        <v>437</v>
      </c>
    </row>
    <row r="6575" spans="1:7">
      <c r="A6575" s="71">
        <v>2005</v>
      </c>
      <c r="B6575" s="71" t="s">
        <v>298</v>
      </c>
      <c r="C6575" t="s">
        <v>26</v>
      </c>
      <c r="D6575" s="71" t="s">
        <v>4</v>
      </c>
      <c r="E6575" s="70">
        <f>IF('FT Employment'!AS$45&lt;0,"N/A",'FT Employment'!AS$45)</f>
        <v>26971</v>
      </c>
      <c r="F6575" s="70" t="s">
        <v>427</v>
      </c>
      <c r="G6575" s="75" t="s">
        <v>69</v>
      </c>
    </row>
    <row r="6576" spans="1:7">
      <c r="A6576" s="71">
        <v>2005</v>
      </c>
      <c r="B6576" s="71" t="s">
        <v>298</v>
      </c>
      <c r="C6576" t="s">
        <v>27</v>
      </c>
      <c r="D6576" s="71" t="s">
        <v>4</v>
      </c>
      <c r="E6576" s="70">
        <f>IF('FT Employment'!AS$44&lt;0,"N/A",'FT Employment'!AS$44)</f>
        <v>129906</v>
      </c>
      <c r="F6576" s="70" t="s">
        <v>427</v>
      </c>
      <c r="G6576" s="75" t="s">
        <v>69</v>
      </c>
    </row>
    <row r="6577" spans="1:7">
      <c r="A6577" s="71">
        <v>2005</v>
      </c>
      <c r="B6577" s="71" t="s">
        <v>298</v>
      </c>
      <c r="C6577" t="s">
        <v>28</v>
      </c>
      <c r="D6577" s="71" t="s">
        <v>4</v>
      </c>
      <c r="E6577" s="70">
        <f>IF('FT Employment'!AS$51&lt;0,"N/A",'FT Employment'!AS$51)</f>
        <v>1755</v>
      </c>
      <c r="F6577" s="70" t="s">
        <v>442</v>
      </c>
      <c r="G6577" s="73" t="s">
        <v>447</v>
      </c>
    </row>
    <row r="6578" spans="1:7">
      <c r="A6578" s="71">
        <v>2005</v>
      </c>
      <c r="B6578" s="71" t="s">
        <v>298</v>
      </c>
      <c r="C6578" t="s">
        <v>29</v>
      </c>
      <c r="D6578" s="71" t="s">
        <v>4</v>
      </c>
      <c r="E6578" s="70">
        <f>IF('FT Employment'!AS$50&lt;0,"N/A",'FT Employment'!AS$50)</f>
        <v>1715</v>
      </c>
      <c r="F6578" s="70" t="s">
        <v>442</v>
      </c>
      <c r="G6578" s="73" t="s">
        <v>447</v>
      </c>
    </row>
    <row r="6579" spans="1:7">
      <c r="A6579" s="71">
        <v>2005</v>
      </c>
      <c r="B6579" s="71" t="s">
        <v>298</v>
      </c>
      <c r="C6579" t="s">
        <v>30</v>
      </c>
      <c r="D6579" s="71" t="s">
        <v>4</v>
      </c>
      <c r="E6579" s="70">
        <f>IF('FT Employment'!AS$56&lt;0,"N/A",'FT Employment'!AS$56)</f>
        <v>664</v>
      </c>
      <c r="F6579" s="70" t="s">
        <v>442</v>
      </c>
      <c r="G6579" s="76" t="s">
        <v>448</v>
      </c>
    </row>
    <row r="6580" spans="1:7">
      <c r="A6580" s="71">
        <v>2005</v>
      </c>
      <c r="B6580" s="71" t="s">
        <v>298</v>
      </c>
      <c r="C6580" t="s">
        <v>31</v>
      </c>
      <c r="D6580" s="71" t="s">
        <v>4</v>
      </c>
      <c r="E6580" s="70">
        <f>IF('FT Employment'!AS$57&lt;0,"N/A",'FT Employment'!AS$57)</f>
        <v>4022</v>
      </c>
      <c r="F6580" s="70" t="s">
        <v>442</v>
      </c>
      <c r="G6580" s="76" t="s">
        <v>449</v>
      </c>
    </row>
    <row r="6581" spans="1:7">
      <c r="A6581" s="71">
        <v>2005</v>
      </c>
      <c r="B6581" s="71" t="s">
        <v>298</v>
      </c>
      <c r="C6581" t="s">
        <v>32</v>
      </c>
      <c r="D6581" s="71" t="s">
        <v>4</v>
      </c>
      <c r="E6581" s="70">
        <f>IF('FT Employment'!AS$58&lt;0,"N/A",'FT Employment'!AS$58)</f>
        <v>0</v>
      </c>
      <c r="F6581" s="70" t="s">
        <v>442</v>
      </c>
      <c r="G6581" s="76" t="s">
        <v>449</v>
      </c>
    </row>
    <row r="6582" spans="1:7">
      <c r="A6582" s="71">
        <v>2005</v>
      </c>
      <c r="B6582" s="71" t="s">
        <v>298</v>
      </c>
      <c r="C6582" t="s">
        <v>33</v>
      </c>
      <c r="D6582" s="71" t="s">
        <v>4</v>
      </c>
      <c r="E6582" s="70">
        <f>IF('FT Employment'!AS$59&lt;0,"N/A",'FT Employment'!AS$59)</f>
        <v>31724</v>
      </c>
      <c r="F6582" s="70" t="s">
        <v>442</v>
      </c>
      <c r="G6582" s="76" t="s">
        <v>33</v>
      </c>
    </row>
    <row r="6583" spans="1:7">
      <c r="A6583" s="71">
        <v>2005</v>
      </c>
      <c r="B6583" s="71" t="s">
        <v>298</v>
      </c>
      <c r="C6583" t="s">
        <v>34</v>
      </c>
      <c r="D6583" s="71" t="s">
        <v>4</v>
      </c>
      <c r="E6583" s="70">
        <f>IF('FT Employment'!AS$17&lt;0,"N/A",'FT Employment'!AS$17)</f>
        <v>1253233</v>
      </c>
      <c r="F6583" s="70" t="s">
        <v>422</v>
      </c>
      <c r="G6583" s="76" t="s">
        <v>422</v>
      </c>
    </row>
    <row r="6584" spans="1:7">
      <c r="A6584" s="71">
        <v>2005</v>
      </c>
      <c r="B6584" s="71" t="s">
        <v>298</v>
      </c>
      <c r="C6584" t="s">
        <v>35</v>
      </c>
      <c r="D6584" s="71" t="s">
        <v>4</v>
      </c>
      <c r="E6584" s="70">
        <f>IF('FT Employment'!AS$18&lt;0,"N/A",'FT Employment'!AS$18)</f>
        <v>43493</v>
      </c>
      <c r="F6584" s="70" t="s">
        <v>432</v>
      </c>
      <c r="G6584" s="75" t="s">
        <v>439</v>
      </c>
    </row>
    <row r="6585" spans="1:7">
      <c r="A6585" s="71">
        <v>2005</v>
      </c>
      <c r="B6585" s="71" t="s">
        <v>298</v>
      </c>
      <c r="C6585" t="s">
        <v>36</v>
      </c>
      <c r="D6585" s="71" t="s">
        <v>4</v>
      </c>
      <c r="E6585" s="70">
        <f>IF('FT Employment'!AS$19&lt;0,"N/A",'FT Employment'!AS$19)</f>
        <v>32483</v>
      </c>
      <c r="F6585" s="70" t="s">
        <v>432</v>
      </c>
      <c r="G6585" s="75" t="s">
        <v>439</v>
      </c>
    </row>
    <row r="6586" spans="1:7">
      <c r="A6586" s="71">
        <v>2005</v>
      </c>
      <c r="B6586" s="71" t="s">
        <v>298</v>
      </c>
      <c r="C6586" t="s">
        <v>37</v>
      </c>
      <c r="D6586" s="71" t="s">
        <v>4</v>
      </c>
      <c r="E6586" s="70">
        <f>IF('FT Employment'!AS$20&lt;0,"N/A",'FT Employment'!AS$20)</f>
        <v>11010</v>
      </c>
      <c r="F6586" s="70" t="s">
        <v>432</v>
      </c>
      <c r="G6586" s="75" t="s">
        <v>439</v>
      </c>
    </row>
    <row r="6587" spans="1:7">
      <c r="A6587" s="71">
        <v>2005</v>
      </c>
      <c r="B6587" s="71" t="s">
        <v>298</v>
      </c>
      <c r="C6587" t="s">
        <v>38</v>
      </c>
      <c r="D6587" s="71" t="s">
        <v>4</v>
      </c>
      <c r="E6587" s="70">
        <f>IF('FT Employment'!AS$28&lt;0,"N/A",'FT Employment'!AS$28)</f>
        <v>1125716</v>
      </c>
      <c r="F6587" s="70" t="s">
        <v>432</v>
      </c>
      <c r="G6587" s="75" t="s">
        <v>440</v>
      </c>
    </row>
    <row r="6588" spans="1:7">
      <c r="A6588" s="71">
        <v>2005</v>
      </c>
      <c r="B6588" s="71" t="s">
        <v>298</v>
      </c>
      <c r="C6588" t="s">
        <v>39</v>
      </c>
      <c r="D6588" s="71" t="s">
        <v>4</v>
      </c>
      <c r="E6588" s="70">
        <f>IF('FT Employment'!AS$29&lt;0,"N/A",'FT Employment'!AS$29)</f>
        <v>362237</v>
      </c>
      <c r="F6588" s="70" t="s">
        <v>432</v>
      </c>
      <c r="G6588" s="75" t="s">
        <v>440</v>
      </c>
    </row>
    <row r="6589" spans="1:7">
      <c r="A6589" s="71">
        <v>2005</v>
      </c>
      <c r="B6589" s="71" t="s">
        <v>298</v>
      </c>
      <c r="C6589" t="s">
        <v>40</v>
      </c>
      <c r="D6589" s="71" t="s">
        <v>4</v>
      </c>
      <c r="E6589" s="70">
        <f>IF('FT Employment'!AS$30&lt;0,"N/A",'FT Employment'!AS$30)</f>
        <v>763479</v>
      </c>
      <c r="F6589" s="70" t="s">
        <v>432</v>
      </c>
      <c r="G6589" s="75" t="s">
        <v>440</v>
      </c>
    </row>
    <row r="6590" spans="1:7">
      <c r="A6590" s="71">
        <v>2005</v>
      </c>
      <c r="B6590" s="71" t="s">
        <v>298</v>
      </c>
      <c r="C6590" t="s">
        <v>208</v>
      </c>
      <c r="D6590" s="71" t="s">
        <v>4</v>
      </c>
      <c r="E6590" s="70">
        <f>IF('FT Employment'!AS$31&lt;0,"N/A",'FT Employment'!AS$31)</f>
        <v>84024</v>
      </c>
      <c r="F6590" s="70" t="s">
        <v>432</v>
      </c>
      <c r="G6590" s="75" t="s">
        <v>441</v>
      </c>
    </row>
    <row r="6591" spans="1:7">
      <c r="A6591" s="71">
        <v>2005</v>
      </c>
      <c r="B6591" s="71" t="s">
        <v>298</v>
      </c>
      <c r="C6591" t="s">
        <v>42</v>
      </c>
      <c r="D6591" s="71" t="s">
        <v>4</v>
      </c>
      <c r="E6591" s="70">
        <f>IF('FT Employment'!AS$43&lt;0,"N/A",'FT Employment'!AS$43)</f>
        <v>482</v>
      </c>
      <c r="F6591" s="70" t="s">
        <v>432</v>
      </c>
      <c r="G6591" s="75" t="s">
        <v>237</v>
      </c>
    </row>
    <row r="6592" spans="1:7">
      <c r="A6592" s="71">
        <v>2005</v>
      </c>
      <c r="B6592" s="71" t="s">
        <v>298</v>
      </c>
      <c r="C6592" t="s">
        <v>43</v>
      </c>
      <c r="D6592" s="71" t="s">
        <v>4</v>
      </c>
      <c r="E6592" s="70">
        <f>IF('FT Employment'!AS$12&lt;0,"N/A",'FT Employment'!AS$12)</f>
        <v>0</v>
      </c>
      <c r="F6592" s="70" t="s">
        <v>432</v>
      </c>
      <c r="G6592" s="75" t="s">
        <v>438</v>
      </c>
    </row>
    <row r="6593" spans="1:7">
      <c r="A6593" s="71">
        <v>2005</v>
      </c>
      <c r="B6593" s="71" t="s">
        <v>298</v>
      </c>
      <c r="C6593" t="s">
        <v>44</v>
      </c>
      <c r="D6593" s="71" t="s">
        <v>4</v>
      </c>
      <c r="E6593" s="70">
        <f>IF('FT Employment'!AS$14&lt;0,"N/A",'FT Employment'!AS$14)</f>
        <v>0</v>
      </c>
      <c r="F6593" s="70" t="s">
        <v>442</v>
      </c>
      <c r="G6593" s="75" t="s">
        <v>71</v>
      </c>
    </row>
    <row r="6594" spans="1:7">
      <c r="A6594" s="71">
        <v>2005</v>
      </c>
      <c r="B6594" s="71" t="s">
        <v>298</v>
      </c>
      <c r="C6594" t="s">
        <v>45</v>
      </c>
      <c r="D6594" s="71" t="s">
        <v>4</v>
      </c>
      <c r="E6594" s="70">
        <f>IF('FT Employment'!AS$54&lt;0,"N/A",'FT Employment'!AS$54)</f>
        <v>5985</v>
      </c>
      <c r="F6594" s="70" t="s">
        <v>422</v>
      </c>
      <c r="G6594" s="75" t="s">
        <v>422</v>
      </c>
    </row>
    <row r="6595" spans="1:7">
      <c r="A6595" s="71">
        <v>2005</v>
      </c>
      <c r="B6595" s="71" t="s">
        <v>298</v>
      </c>
      <c r="C6595" t="s">
        <v>46</v>
      </c>
      <c r="D6595" s="71" t="s">
        <v>4</v>
      </c>
      <c r="E6595" s="70">
        <f>IF('FT Employment'!AS$53&lt;0,"N/A",'FT Employment'!AS$53)</f>
        <v>191630</v>
      </c>
      <c r="F6595" s="70" t="s">
        <v>425</v>
      </c>
      <c r="G6595" s="75" t="s">
        <v>426</v>
      </c>
    </row>
    <row r="6596" spans="1:7">
      <c r="A6596" s="71">
        <v>2006</v>
      </c>
      <c r="B6596" s="71" t="s">
        <v>298</v>
      </c>
      <c r="C6596" t="s">
        <v>5</v>
      </c>
      <c r="D6596" s="71" t="s">
        <v>4</v>
      </c>
      <c r="E6596" s="70">
        <f>IF('FT Employment'!AN$11&lt;0,"N/A",'FT Employment'!AN$11)</f>
        <v>3705982</v>
      </c>
      <c r="F6596" s="70"/>
    </row>
    <row r="6597" spans="1:7">
      <c r="A6597" s="71">
        <v>2006</v>
      </c>
      <c r="B6597" s="71" t="s">
        <v>298</v>
      </c>
      <c r="C6597" t="s">
        <v>6</v>
      </c>
      <c r="D6597" s="71" t="s">
        <v>4</v>
      </c>
      <c r="E6597" s="70">
        <f>IF('FT Employment'!AN$33&lt;0,"N/A",'FT Employment'!AN$33)</f>
        <v>162680</v>
      </c>
      <c r="F6597" s="70" t="s">
        <v>425</v>
      </c>
      <c r="G6597" s="75" t="s">
        <v>426</v>
      </c>
    </row>
    <row r="6598" spans="1:7">
      <c r="A6598" s="71">
        <v>2006</v>
      </c>
      <c r="B6598" s="71" t="s">
        <v>298</v>
      </c>
      <c r="C6598" t="s">
        <v>7</v>
      </c>
      <c r="D6598" s="71" t="s">
        <v>4</v>
      </c>
      <c r="E6598" s="70">
        <f>IF('FT Employment'!AN$37&lt;0,"N/A",'FT Employment'!AN$37)</f>
        <v>48566</v>
      </c>
      <c r="F6598" s="70" t="s">
        <v>425</v>
      </c>
      <c r="G6598" s="75" t="s">
        <v>426</v>
      </c>
    </row>
    <row r="6599" spans="1:7">
      <c r="A6599" s="71">
        <v>2006</v>
      </c>
      <c r="B6599" s="71" t="s">
        <v>298</v>
      </c>
      <c r="C6599" t="s">
        <v>8</v>
      </c>
      <c r="D6599" s="71" t="s">
        <v>4</v>
      </c>
      <c r="E6599" s="70">
        <f>IF('FT Employment'!AN$36&lt;0,"N/A",'FT Employment'!AN$36)</f>
        <v>164827</v>
      </c>
      <c r="F6599" s="70" t="s">
        <v>427</v>
      </c>
      <c r="G6599" s="75" t="s">
        <v>428</v>
      </c>
    </row>
    <row r="6600" spans="1:7">
      <c r="A6600" s="71">
        <v>2006</v>
      </c>
      <c r="B6600" s="71" t="s">
        <v>298</v>
      </c>
      <c r="C6600" t="s">
        <v>9</v>
      </c>
      <c r="D6600" s="71" t="s">
        <v>4</v>
      </c>
      <c r="E6600" s="70">
        <f>IF('FT Employment'!AN$13&lt;0,"N/A",'FT Employment'!AN$13)</f>
        <v>0</v>
      </c>
      <c r="F6600" s="70" t="s">
        <v>429</v>
      </c>
      <c r="G6600" s="75" t="s">
        <v>422</v>
      </c>
    </row>
    <row r="6601" spans="1:7">
      <c r="A6601" s="71">
        <v>2006</v>
      </c>
      <c r="B6601" s="71" t="s">
        <v>298</v>
      </c>
      <c r="C6601" t="s">
        <v>10</v>
      </c>
      <c r="D6601" s="71" t="s">
        <v>4</v>
      </c>
      <c r="E6601" s="70">
        <f>IF('FT Employment'!AN$46&lt;0,"N/A",'FT Employment'!AN$46)</f>
        <v>103446</v>
      </c>
      <c r="F6601" s="70" t="s">
        <v>427</v>
      </c>
      <c r="G6601" s="75" t="s">
        <v>428</v>
      </c>
    </row>
    <row r="6602" spans="1:7">
      <c r="A6602" s="71">
        <v>2006</v>
      </c>
      <c r="B6602" s="71" t="s">
        <v>298</v>
      </c>
      <c r="C6602" t="s">
        <v>11</v>
      </c>
      <c r="D6602" s="71" t="s">
        <v>4</v>
      </c>
      <c r="E6602" s="70">
        <f>IF('FT Employment'!AN$47&lt;0,"N/A",'FT Employment'!AN$47)</f>
        <v>65066</v>
      </c>
      <c r="F6602" s="70" t="s">
        <v>427</v>
      </c>
      <c r="G6602" s="75" t="s">
        <v>428</v>
      </c>
    </row>
    <row r="6603" spans="1:7">
      <c r="A6603" s="71">
        <v>2006</v>
      </c>
      <c r="B6603" s="71" t="s">
        <v>298</v>
      </c>
      <c r="C6603" t="s">
        <v>13</v>
      </c>
      <c r="D6603" s="71" t="s">
        <v>4</v>
      </c>
      <c r="E6603" s="70">
        <f>IF(E6602="N/A","N/A",E6601-E6602)</f>
        <v>38380</v>
      </c>
      <c r="F6603" s="70" t="s">
        <v>427</v>
      </c>
      <c r="G6603" s="75" t="s">
        <v>428</v>
      </c>
    </row>
    <row r="6604" spans="1:7">
      <c r="A6604" s="71">
        <v>2006</v>
      </c>
      <c r="B6604" s="71" t="s">
        <v>298</v>
      </c>
      <c r="C6604" t="s">
        <v>14</v>
      </c>
      <c r="D6604" s="71" t="s">
        <v>4</v>
      </c>
      <c r="E6604" s="70">
        <f>IF('FT Employment'!AN$34&lt;0,"N/A",'FT Employment'!AN$34)</f>
        <v>0</v>
      </c>
      <c r="F6604" s="70" t="s">
        <v>427</v>
      </c>
      <c r="G6604" s="75" t="s">
        <v>444</v>
      </c>
    </row>
    <row r="6605" spans="1:7">
      <c r="A6605" s="71">
        <v>2006</v>
      </c>
      <c r="B6605" s="71" t="s">
        <v>298</v>
      </c>
      <c r="C6605" t="s">
        <v>15</v>
      </c>
      <c r="D6605" s="71" t="s">
        <v>4</v>
      </c>
      <c r="E6605" s="70">
        <f>IF('FT Employment'!AN$35&lt;0,"N/A",'FT Employment'!AN$35)</f>
        <v>0</v>
      </c>
      <c r="F6605" s="70" t="s">
        <v>427</v>
      </c>
      <c r="G6605" s="75" t="s">
        <v>444</v>
      </c>
    </row>
    <row r="6606" spans="1:7">
      <c r="A6606" s="71">
        <v>2006</v>
      </c>
      <c r="B6606" s="71" t="s">
        <v>298</v>
      </c>
      <c r="C6606" t="s">
        <v>16</v>
      </c>
      <c r="D6606" s="71" t="s">
        <v>4</v>
      </c>
      <c r="E6606" s="70">
        <f>IF(E6605="N/A","N/A",E6604-E6605)</f>
        <v>0</v>
      </c>
      <c r="F6606" s="70" t="s">
        <v>427</v>
      </c>
      <c r="G6606" s="75" t="s">
        <v>444</v>
      </c>
    </row>
    <row r="6607" spans="1:7">
      <c r="A6607" s="71">
        <v>2006</v>
      </c>
      <c r="B6607" s="71" t="s">
        <v>298</v>
      </c>
      <c r="C6607" t="s">
        <v>17</v>
      </c>
      <c r="D6607" s="71" t="s">
        <v>4</v>
      </c>
      <c r="E6607" s="70">
        <f>IF('FT Employment'!AN$16&lt;0,"N/A",'FT Employment'!AN$16)</f>
        <v>461572</v>
      </c>
      <c r="F6607" s="70" t="s">
        <v>427</v>
      </c>
      <c r="G6607" s="75" t="s">
        <v>428</v>
      </c>
    </row>
    <row r="6608" spans="1:7">
      <c r="A6608" s="71">
        <v>2006</v>
      </c>
      <c r="B6608" s="71" t="s">
        <v>298</v>
      </c>
      <c r="C6608" t="s">
        <v>18</v>
      </c>
      <c r="D6608" s="71" t="s">
        <v>4</v>
      </c>
      <c r="E6608" s="70">
        <f>IF('FT Employment'!AN$41&lt;0,"N/A",'FT Employment'!AN$41)</f>
        <v>232446</v>
      </c>
      <c r="F6608" s="70" t="s">
        <v>432</v>
      </c>
      <c r="G6608" s="75" t="s">
        <v>430</v>
      </c>
    </row>
    <row r="6609" spans="1:7">
      <c r="A6609" s="71">
        <v>2006</v>
      </c>
      <c r="B6609" s="71" t="s">
        <v>298</v>
      </c>
      <c r="C6609" t="s">
        <v>19</v>
      </c>
      <c r="D6609" s="71" t="s">
        <v>4</v>
      </c>
      <c r="E6609" s="70">
        <f>IF('FT Employment'!AN$15&lt;0,"N/A",'FT Employment'!AN$15)</f>
        <v>3272</v>
      </c>
      <c r="F6609" s="70" t="s">
        <v>442</v>
      </c>
      <c r="G6609" s="75" t="s">
        <v>62</v>
      </c>
    </row>
    <row r="6610" spans="1:7">
      <c r="A6610" s="71">
        <v>2006</v>
      </c>
      <c r="B6610" s="71" t="s">
        <v>298</v>
      </c>
      <c r="C6610" t="s">
        <v>20</v>
      </c>
      <c r="D6610" s="71" t="s">
        <v>4</v>
      </c>
      <c r="E6610" s="70">
        <f>IF('FT Employment'!AN$52&lt;0,"N/A",'FT Employment'!AN$52)</f>
        <v>4801</v>
      </c>
      <c r="F6610" s="70" t="s">
        <v>442</v>
      </c>
      <c r="G6610" s="75" t="s">
        <v>445</v>
      </c>
    </row>
    <row r="6611" spans="1:7">
      <c r="A6611" s="71">
        <v>2006</v>
      </c>
      <c r="B6611" s="71" t="s">
        <v>298</v>
      </c>
      <c r="C6611" t="s">
        <v>21</v>
      </c>
      <c r="D6611" s="71" t="s">
        <v>4</v>
      </c>
      <c r="E6611" s="70">
        <f>IF('FT Employment'!AN$48&lt;0,"N/A",'FT Employment'!AN$48)</f>
        <v>225849</v>
      </c>
      <c r="F6611" s="70" t="s">
        <v>434</v>
      </c>
      <c r="G6611" s="75" t="s">
        <v>422</v>
      </c>
    </row>
    <row r="6612" spans="1:7">
      <c r="A6612" s="71">
        <v>2006</v>
      </c>
      <c r="B6612" s="71" t="s">
        <v>298</v>
      </c>
      <c r="C6612" t="s">
        <v>421</v>
      </c>
      <c r="D6612" s="71" t="s">
        <v>4</v>
      </c>
      <c r="E6612" s="70">
        <f>IF('FT Employment'!AN$38&lt;0,"N/A",'FT Employment'!AN$38)</f>
        <v>538933</v>
      </c>
      <c r="F6612" s="70" t="s">
        <v>427</v>
      </c>
      <c r="G6612" s="75" t="s">
        <v>433</v>
      </c>
    </row>
    <row r="6613" spans="1:7">
      <c r="A6613" s="71">
        <v>2006</v>
      </c>
      <c r="B6613" s="71" t="s">
        <v>298</v>
      </c>
      <c r="C6613" t="s">
        <v>22</v>
      </c>
      <c r="D6613" s="71" t="s">
        <v>4</v>
      </c>
      <c r="E6613" s="70">
        <f>IF('FT Employment'!AN$39&lt;0,"N/A",'FT Employment'!AN$39)</f>
        <v>174892</v>
      </c>
      <c r="F6613" s="70" t="s">
        <v>427</v>
      </c>
      <c r="G6613" s="75" t="s">
        <v>433</v>
      </c>
    </row>
    <row r="6614" spans="1:7">
      <c r="A6614" s="71">
        <v>2006</v>
      </c>
      <c r="B6614" s="71" t="s">
        <v>298</v>
      </c>
      <c r="C6614" t="s">
        <v>23</v>
      </c>
      <c r="D6614" s="71" t="s">
        <v>4</v>
      </c>
      <c r="E6614" s="70">
        <f>IF('FT Employment'!AN$40&lt;0,"N/A",'FT Employment'!AN$40)</f>
        <v>364041</v>
      </c>
      <c r="F6614" s="70" t="s">
        <v>442</v>
      </c>
      <c r="G6614" s="75" t="s">
        <v>23</v>
      </c>
    </row>
    <row r="6615" spans="1:7">
      <c r="A6615" s="71">
        <v>2006</v>
      </c>
      <c r="B6615" s="71" t="s">
        <v>298</v>
      </c>
      <c r="C6615" t="s">
        <v>24</v>
      </c>
      <c r="D6615" s="71" t="s">
        <v>4</v>
      </c>
      <c r="E6615" s="70">
        <f>IF('FT Employment'!AN$32&lt;0,"N/A",'FT Employment'!AN$32)</f>
        <v>79147</v>
      </c>
      <c r="F6615" s="70" t="s">
        <v>446</v>
      </c>
      <c r="G6615" s="75" t="s">
        <v>422</v>
      </c>
    </row>
    <row r="6616" spans="1:7">
      <c r="A6616" s="71">
        <v>2006</v>
      </c>
      <c r="B6616" s="71" t="s">
        <v>298</v>
      </c>
      <c r="C6616" t="s">
        <v>25</v>
      </c>
      <c r="D6616" s="71" t="s">
        <v>4</v>
      </c>
      <c r="E6616" s="70">
        <f>IF('FT Employment'!AN$42&lt;0,"N/A",'FT Employment'!AN$42)</f>
        <v>0</v>
      </c>
      <c r="F6616" s="70" t="s">
        <v>434</v>
      </c>
      <c r="G6616" s="75" t="s">
        <v>437</v>
      </c>
    </row>
    <row r="6617" spans="1:7">
      <c r="A6617" s="71">
        <v>2006</v>
      </c>
      <c r="B6617" s="71" t="s">
        <v>298</v>
      </c>
      <c r="C6617" t="s">
        <v>26</v>
      </c>
      <c r="D6617" s="71" t="s">
        <v>4</v>
      </c>
      <c r="E6617" s="70">
        <f>IF('FT Employment'!AN$45&lt;0,"N/A",'FT Employment'!AN$45)</f>
        <v>26918</v>
      </c>
      <c r="F6617" s="70" t="s">
        <v>427</v>
      </c>
      <c r="G6617" s="75" t="s">
        <v>69</v>
      </c>
    </row>
    <row r="6618" spans="1:7">
      <c r="A6618" s="71">
        <v>2006</v>
      </c>
      <c r="B6618" s="71" t="s">
        <v>298</v>
      </c>
      <c r="C6618" t="s">
        <v>27</v>
      </c>
      <c r="D6618" s="71" t="s">
        <v>4</v>
      </c>
      <c r="E6618" s="70">
        <f>IF('FT Employment'!AN$44&lt;0,"N/A",'FT Employment'!AN$44)</f>
        <v>130380</v>
      </c>
      <c r="F6618" s="70" t="s">
        <v>427</v>
      </c>
      <c r="G6618" s="75" t="s">
        <v>69</v>
      </c>
    </row>
    <row r="6619" spans="1:7">
      <c r="A6619" s="71">
        <v>2006</v>
      </c>
      <c r="B6619" s="71" t="s">
        <v>298</v>
      </c>
      <c r="C6619" t="s">
        <v>28</v>
      </c>
      <c r="D6619" s="71" t="s">
        <v>4</v>
      </c>
      <c r="E6619" s="70">
        <f>IF('FT Employment'!AN$51&lt;0,"N/A",'FT Employment'!AN$51)</f>
        <v>1805</v>
      </c>
      <c r="F6619" s="70" t="s">
        <v>442</v>
      </c>
      <c r="G6619" s="73" t="s">
        <v>447</v>
      </c>
    </row>
    <row r="6620" spans="1:7">
      <c r="A6620" s="71">
        <v>2006</v>
      </c>
      <c r="B6620" s="71" t="s">
        <v>298</v>
      </c>
      <c r="C6620" t="s">
        <v>29</v>
      </c>
      <c r="D6620" s="71" t="s">
        <v>4</v>
      </c>
      <c r="E6620" s="70">
        <f>IF('FT Employment'!AN$50&lt;0,"N/A",'FT Employment'!AN$50)</f>
        <v>1706</v>
      </c>
      <c r="F6620" s="70" t="s">
        <v>442</v>
      </c>
      <c r="G6620" s="73" t="s">
        <v>447</v>
      </c>
    </row>
    <row r="6621" spans="1:7">
      <c r="A6621" s="71">
        <v>2006</v>
      </c>
      <c r="B6621" s="71" t="s">
        <v>298</v>
      </c>
      <c r="C6621" t="s">
        <v>30</v>
      </c>
      <c r="D6621" s="71" t="s">
        <v>4</v>
      </c>
      <c r="E6621" s="70">
        <f>IF('FT Employment'!AN$56&lt;0,"N/A",'FT Employment'!AN$56)</f>
        <v>674</v>
      </c>
      <c r="F6621" s="70" t="s">
        <v>442</v>
      </c>
      <c r="G6621" s="76" t="s">
        <v>448</v>
      </c>
    </row>
    <row r="6622" spans="1:7">
      <c r="A6622" s="71">
        <v>2006</v>
      </c>
      <c r="B6622" s="71" t="s">
        <v>298</v>
      </c>
      <c r="C6622" t="s">
        <v>31</v>
      </c>
      <c r="D6622" s="71" t="s">
        <v>4</v>
      </c>
      <c r="E6622" s="70">
        <f>IF('FT Employment'!AN$57&lt;0,"N/A",'FT Employment'!AN$57)</f>
        <v>4003</v>
      </c>
      <c r="F6622" s="70" t="s">
        <v>442</v>
      </c>
      <c r="G6622" s="76" t="s">
        <v>449</v>
      </c>
    </row>
    <row r="6623" spans="1:7">
      <c r="A6623" s="71">
        <v>2006</v>
      </c>
      <c r="B6623" s="71" t="s">
        <v>298</v>
      </c>
      <c r="C6623" t="s">
        <v>32</v>
      </c>
      <c r="D6623" s="71" t="s">
        <v>4</v>
      </c>
      <c r="E6623" s="70">
        <f>IF('FT Employment'!AN$58&lt;0,"N/A",'FT Employment'!AN$58)</f>
        <v>0</v>
      </c>
      <c r="F6623" s="70" t="s">
        <v>442</v>
      </c>
      <c r="G6623" s="76" t="s">
        <v>449</v>
      </c>
    </row>
    <row r="6624" spans="1:7">
      <c r="A6624" s="71">
        <v>2006</v>
      </c>
      <c r="B6624" s="71" t="s">
        <v>298</v>
      </c>
      <c r="C6624" t="s">
        <v>33</v>
      </c>
      <c r="D6624" s="71" t="s">
        <v>4</v>
      </c>
      <c r="E6624" s="70">
        <f>IF('FT Employment'!AN$59&lt;0,"N/A",'FT Employment'!AN$59)</f>
        <v>31423</v>
      </c>
      <c r="F6624" s="70" t="s">
        <v>442</v>
      </c>
      <c r="G6624" s="76" t="s">
        <v>33</v>
      </c>
    </row>
    <row r="6625" spans="1:7">
      <c r="A6625" s="71">
        <v>2006</v>
      </c>
      <c r="B6625" s="71" t="s">
        <v>298</v>
      </c>
      <c r="C6625" t="s">
        <v>34</v>
      </c>
      <c r="D6625" s="71" t="s">
        <v>4</v>
      </c>
      <c r="E6625" s="70">
        <f>IF('FT Employment'!AN$17&lt;0,"N/A",'FT Employment'!AN$17)</f>
        <v>1279019</v>
      </c>
      <c r="F6625" s="70" t="s">
        <v>422</v>
      </c>
      <c r="G6625" s="76" t="s">
        <v>422</v>
      </c>
    </row>
    <row r="6626" spans="1:7">
      <c r="A6626" s="71">
        <v>2006</v>
      </c>
      <c r="B6626" s="71" t="s">
        <v>298</v>
      </c>
      <c r="C6626" t="s">
        <v>35</v>
      </c>
      <c r="D6626" s="71" t="s">
        <v>4</v>
      </c>
      <c r="E6626" s="70">
        <f>IF('FT Employment'!AN$18&lt;0,"N/A",'FT Employment'!AN$18)</f>
        <v>43981</v>
      </c>
      <c r="F6626" s="70" t="s">
        <v>432</v>
      </c>
      <c r="G6626" s="75" t="s">
        <v>439</v>
      </c>
    </row>
    <row r="6627" spans="1:7">
      <c r="A6627" s="71">
        <v>2006</v>
      </c>
      <c r="B6627" s="71" t="s">
        <v>298</v>
      </c>
      <c r="C6627" t="s">
        <v>36</v>
      </c>
      <c r="D6627" s="71" t="s">
        <v>4</v>
      </c>
      <c r="E6627" s="70">
        <f>IF('FT Employment'!AN$19&lt;0,"N/A",'FT Employment'!AN$19)</f>
        <v>32898</v>
      </c>
      <c r="F6627" s="70" t="s">
        <v>432</v>
      </c>
      <c r="G6627" s="75" t="s">
        <v>439</v>
      </c>
    </row>
    <row r="6628" spans="1:7">
      <c r="A6628" s="71">
        <v>2006</v>
      </c>
      <c r="B6628" s="71" t="s">
        <v>298</v>
      </c>
      <c r="C6628" t="s">
        <v>37</v>
      </c>
      <c r="D6628" s="71" t="s">
        <v>4</v>
      </c>
      <c r="E6628" s="70">
        <f>IF('FT Employment'!AN$20&lt;0,"N/A",'FT Employment'!AN$20)</f>
        <v>11083</v>
      </c>
      <c r="F6628" s="70" t="s">
        <v>432</v>
      </c>
      <c r="G6628" s="75" t="s">
        <v>439</v>
      </c>
    </row>
    <row r="6629" spans="1:7">
      <c r="A6629" s="71">
        <v>2006</v>
      </c>
      <c r="B6629" s="71" t="s">
        <v>298</v>
      </c>
      <c r="C6629" t="s">
        <v>38</v>
      </c>
      <c r="D6629" s="71" t="s">
        <v>4</v>
      </c>
      <c r="E6629" s="70">
        <f>IF('FT Employment'!AN$28&lt;0,"N/A",'FT Employment'!AN$28)</f>
        <v>1149903</v>
      </c>
      <c r="F6629" s="70" t="s">
        <v>432</v>
      </c>
      <c r="G6629" s="75" t="s">
        <v>440</v>
      </c>
    </row>
    <row r="6630" spans="1:7">
      <c r="A6630" s="71">
        <v>2006</v>
      </c>
      <c r="B6630" s="71" t="s">
        <v>298</v>
      </c>
      <c r="C6630" t="s">
        <v>39</v>
      </c>
      <c r="D6630" s="71" t="s">
        <v>4</v>
      </c>
      <c r="E6630" s="70">
        <f>IF('FT Employment'!AN$29&lt;0,"N/A",'FT Employment'!AN$29)</f>
        <v>373938</v>
      </c>
      <c r="F6630" s="70" t="s">
        <v>432</v>
      </c>
      <c r="G6630" s="75" t="s">
        <v>440</v>
      </c>
    </row>
    <row r="6631" spans="1:7">
      <c r="A6631" s="71">
        <v>2006</v>
      </c>
      <c r="B6631" s="71" t="s">
        <v>298</v>
      </c>
      <c r="C6631" t="s">
        <v>40</v>
      </c>
      <c r="D6631" s="71" t="s">
        <v>4</v>
      </c>
      <c r="E6631" s="70">
        <f>IF('FT Employment'!AN$30&lt;0,"N/A",'FT Employment'!AN$30)</f>
        <v>775965</v>
      </c>
      <c r="F6631" s="70" t="s">
        <v>432</v>
      </c>
      <c r="G6631" s="75" t="s">
        <v>440</v>
      </c>
    </row>
    <row r="6632" spans="1:7">
      <c r="A6632" s="71">
        <v>2006</v>
      </c>
      <c r="B6632" s="71" t="s">
        <v>298</v>
      </c>
      <c r="C6632" t="s">
        <v>208</v>
      </c>
      <c r="D6632" s="71" t="s">
        <v>4</v>
      </c>
      <c r="E6632" s="70">
        <f>IF('FT Employment'!AN$31&lt;0,"N/A",'FT Employment'!AN$31)</f>
        <v>85135</v>
      </c>
      <c r="F6632" s="70" t="s">
        <v>432</v>
      </c>
      <c r="G6632" s="75" t="s">
        <v>441</v>
      </c>
    </row>
    <row r="6633" spans="1:7">
      <c r="A6633" s="71">
        <v>2006</v>
      </c>
      <c r="B6633" s="71" t="s">
        <v>298</v>
      </c>
      <c r="C6633" t="s">
        <v>42</v>
      </c>
      <c r="D6633" s="71" t="s">
        <v>4</v>
      </c>
      <c r="E6633" s="70">
        <f>IF('FT Employment'!AN$43&lt;0,"N/A",'FT Employment'!AN$43)</f>
        <v>482</v>
      </c>
      <c r="F6633" s="70" t="s">
        <v>432</v>
      </c>
      <c r="G6633" s="75" t="s">
        <v>237</v>
      </c>
    </row>
    <row r="6634" spans="1:7">
      <c r="A6634" s="71">
        <v>2006</v>
      </c>
      <c r="B6634" s="71" t="s">
        <v>298</v>
      </c>
      <c r="C6634" t="s">
        <v>43</v>
      </c>
      <c r="D6634" s="71" t="s">
        <v>4</v>
      </c>
      <c r="E6634" s="70">
        <f>IF('FT Employment'!AN$12&lt;0,"N/A",'FT Employment'!AN$12)</f>
        <v>0</v>
      </c>
      <c r="F6634" s="70" t="s">
        <v>432</v>
      </c>
      <c r="G6634" s="75" t="s">
        <v>438</v>
      </c>
    </row>
    <row r="6635" spans="1:7">
      <c r="A6635" s="71">
        <v>2006</v>
      </c>
      <c r="B6635" s="71" t="s">
        <v>298</v>
      </c>
      <c r="C6635" t="s">
        <v>44</v>
      </c>
      <c r="D6635" s="71" t="s">
        <v>4</v>
      </c>
      <c r="E6635" s="70">
        <f>IF('FT Employment'!AN$14&lt;0,"N/A",'FT Employment'!AN$14)</f>
        <v>0</v>
      </c>
      <c r="F6635" s="70" t="s">
        <v>442</v>
      </c>
      <c r="G6635" s="75" t="s">
        <v>71</v>
      </c>
    </row>
    <row r="6636" spans="1:7">
      <c r="A6636" s="71">
        <v>2006</v>
      </c>
      <c r="B6636" s="71" t="s">
        <v>298</v>
      </c>
      <c r="C6636" t="s">
        <v>45</v>
      </c>
      <c r="D6636" s="71" t="s">
        <v>4</v>
      </c>
      <c r="E6636" s="70">
        <f>IF('FT Employment'!AN$54&lt;0,"N/A",'FT Employment'!AN$54)</f>
        <v>6102</v>
      </c>
      <c r="F6636" s="70" t="s">
        <v>422</v>
      </c>
      <c r="G6636" s="75" t="s">
        <v>422</v>
      </c>
    </row>
    <row r="6637" spans="1:7">
      <c r="A6637" s="71">
        <v>2006</v>
      </c>
      <c r="B6637" s="71" t="s">
        <v>298</v>
      </c>
      <c r="C6637" t="s">
        <v>46</v>
      </c>
      <c r="D6637" s="71" t="s">
        <v>4</v>
      </c>
      <c r="E6637" s="70">
        <f>IF('FT Employment'!AN$53&lt;0,"N/A",'FT Employment'!AN$53)</f>
        <v>197931</v>
      </c>
      <c r="F6637" s="70" t="s">
        <v>425</v>
      </c>
      <c r="G6637" s="75" t="s">
        <v>426</v>
      </c>
    </row>
    <row r="6638" spans="1:7">
      <c r="A6638" s="71">
        <v>2007</v>
      </c>
      <c r="B6638" s="71" t="s">
        <v>298</v>
      </c>
      <c r="C6638" t="s">
        <v>5</v>
      </c>
      <c r="D6638" s="71" t="s">
        <v>4</v>
      </c>
      <c r="E6638" s="70">
        <f>IF('FT Employment'!AI$11&lt;0,"N/A",'FT Employment'!AI$11)</f>
        <v>3775705</v>
      </c>
      <c r="F6638" s="70"/>
    </row>
    <row r="6639" spans="1:7">
      <c r="A6639" s="71">
        <v>2007</v>
      </c>
      <c r="B6639" s="71" t="s">
        <v>298</v>
      </c>
      <c r="C6639" t="s">
        <v>6</v>
      </c>
      <c r="D6639" s="71" t="s">
        <v>4</v>
      </c>
      <c r="E6639" s="70">
        <f>IF('FT Employment'!AI$33&lt;0,"N/A",'FT Employment'!AI$33)</f>
        <v>166132</v>
      </c>
      <c r="F6639" s="70" t="s">
        <v>425</v>
      </c>
      <c r="G6639" s="75" t="s">
        <v>426</v>
      </c>
    </row>
    <row r="6640" spans="1:7">
      <c r="A6640" s="71">
        <v>2007</v>
      </c>
      <c r="B6640" s="71" t="s">
        <v>298</v>
      </c>
      <c r="C6640" t="s">
        <v>7</v>
      </c>
      <c r="D6640" s="71" t="s">
        <v>4</v>
      </c>
      <c r="E6640" s="70">
        <f>IF('FT Employment'!AI$37&lt;0,"N/A",'FT Employment'!AI$37)</f>
        <v>50032</v>
      </c>
      <c r="F6640" s="70" t="s">
        <v>425</v>
      </c>
      <c r="G6640" s="75" t="s">
        <v>426</v>
      </c>
    </row>
    <row r="6641" spans="1:7">
      <c r="A6641" s="71">
        <v>2007</v>
      </c>
      <c r="B6641" s="71" t="s">
        <v>298</v>
      </c>
      <c r="C6641" t="s">
        <v>8</v>
      </c>
      <c r="D6641" s="71" t="s">
        <v>4</v>
      </c>
      <c r="E6641" s="70">
        <f>IF('FT Employment'!AI$36&lt;0,"N/A",'FT Employment'!AI$36)</f>
        <v>167530</v>
      </c>
      <c r="F6641" s="70" t="s">
        <v>427</v>
      </c>
      <c r="G6641" s="75" t="s">
        <v>428</v>
      </c>
    </row>
    <row r="6642" spans="1:7">
      <c r="A6642" s="71">
        <v>2007</v>
      </c>
      <c r="B6642" s="71" t="s">
        <v>298</v>
      </c>
      <c r="C6642" t="s">
        <v>9</v>
      </c>
      <c r="D6642" s="71" t="s">
        <v>4</v>
      </c>
      <c r="E6642" s="70">
        <f>IF('FT Employment'!AI$13&lt;0,"N/A",'FT Employment'!AI$13)</f>
        <v>0</v>
      </c>
      <c r="F6642" s="70" t="s">
        <v>429</v>
      </c>
      <c r="G6642" s="75" t="s">
        <v>422</v>
      </c>
    </row>
    <row r="6643" spans="1:7">
      <c r="A6643" s="71">
        <v>2007</v>
      </c>
      <c r="B6643" s="71" t="s">
        <v>298</v>
      </c>
      <c r="C6643" t="s">
        <v>10</v>
      </c>
      <c r="D6643" s="71" t="s">
        <v>4</v>
      </c>
      <c r="E6643" s="70">
        <f>IF('FT Employment'!AI$46&lt;0,"N/A",'FT Employment'!AI$46)</f>
        <v>105462</v>
      </c>
      <c r="F6643" s="70" t="s">
        <v>427</v>
      </c>
      <c r="G6643" s="75" t="s">
        <v>428</v>
      </c>
    </row>
    <row r="6644" spans="1:7">
      <c r="A6644" s="71">
        <v>2007</v>
      </c>
      <c r="B6644" s="71" t="s">
        <v>298</v>
      </c>
      <c r="C6644" t="s">
        <v>11</v>
      </c>
      <c r="D6644" s="71" t="s">
        <v>4</v>
      </c>
      <c r="E6644" s="70">
        <f>IF('FT Employment'!AI$47&lt;0,"N/A",'FT Employment'!AI$47)</f>
        <v>66996</v>
      </c>
      <c r="F6644" s="70" t="s">
        <v>427</v>
      </c>
      <c r="G6644" s="75" t="s">
        <v>428</v>
      </c>
    </row>
    <row r="6645" spans="1:7">
      <c r="A6645" s="71">
        <v>2007</v>
      </c>
      <c r="B6645" s="71" t="s">
        <v>298</v>
      </c>
      <c r="C6645" t="s">
        <v>13</v>
      </c>
      <c r="D6645" s="71" t="s">
        <v>4</v>
      </c>
      <c r="E6645" s="70">
        <f>IF(E6644="N/A","N/A",E6643-E6644)</f>
        <v>38466</v>
      </c>
      <c r="F6645" s="70" t="s">
        <v>427</v>
      </c>
      <c r="G6645" s="75" t="s">
        <v>428</v>
      </c>
    </row>
    <row r="6646" spans="1:7">
      <c r="A6646" s="71">
        <v>2007</v>
      </c>
      <c r="B6646" s="71" t="s">
        <v>298</v>
      </c>
      <c r="C6646" t="s">
        <v>14</v>
      </c>
      <c r="D6646" s="71" t="s">
        <v>4</v>
      </c>
      <c r="E6646" s="70">
        <f>IF('FT Employment'!AI$34&lt;0,"N/A",'FT Employment'!AI$34)</f>
        <v>0</v>
      </c>
      <c r="F6646" s="70" t="s">
        <v>427</v>
      </c>
      <c r="G6646" s="75" t="s">
        <v>444</v>
      </c>
    </row>
    <row r="6647" spans="1:7">
      <c r="A6647" s="71">
        <v>2007</v>
      </c>
      <c r="B6647" s="71" t="s">
        <v>298</v>
      </c>
      <c r="C6647" t="s">
        <v>15</v>
      </c>
      <c r="D6647" s="71" t="s">
        <v>4</v>
      </c>
      <c r="E6647" s="70">
        <f>IF('FT Employment'!AI$35&lt;0,"N/A",'FT Employment'!AI$35)</f>
        <v>0</v>
      </c>
      <c r="F6647" s="70" t="s">
        <v>427</v>
      </c>
      <c r="G6647" s="75" t="s">
        <v>444</v>
      </c>
    </row>
    <row r="6648" spans="1:7">
      <c r="A6648" s="71">
        <v>2007</v>
      </c>
      <c r="B6648" s="71" t="s">
        <v>298</v>
      </c>
      <c r="C6648" t="s">
        <v>16</v>
      </c>
      <c r="D6648" s="71" t="s">
        <v>4</v>
      </c>
      <c r="E6648" s="70">
        <f>IF(E6647="N/A","N/A",E6646-E6647)</f>
        <v>0</v>
      </c>
      <c r="F6648" s="70" t="s">
        <v>427</v>
      </c>
      <c r="G6648" s="75" t="s">
        <v>444</v>
      </c>
    </row>
    <row r="6649" spans="1:7">
      <c r="A6649" s="71">
        <v>2007</v>
      </c>
      <c r="B6649" s="71" t="s">
        <v>298</v>
      </c>
      <c r="C6649" t="s">
        <v>17</v>
      </c>
      <c r="D6649" s="71" t="s">
        <v>4</v>
      </c>
      <c r="E6649" s="70">
        <f>IF('FT Employment'!AI$16&lt;0,"N/A",'FT Employment'!AI$16)</f>
        <v>464402</v>
      </c>
      <c r="F6649" s="70" t="s">
        <v>427</v>
      </c>
      <c r="G6649" s="75" t="s">
        <v>428</v>
      </c>
    </row>
    <row r="6650" spans="1:7">
      <c r="A6650" s="71">
        <v>2007</v>
      </c>
      <c r="B6650" s="71" t="s">
        <v>298</v>
      </c>
      <c r="C6650" t="s">
        <v>18</v>
      </c>
      <c r="D6650" s="71" t="s">
        <v>4</v>
      </c>
      <c r="E6650" s="70">
        <f>IF('FT Employment'!AI$41&lt;0,"N/A",'FT Employment'!AI$41)</f>
        <v>231145</v>
      </c>
      <c r="F6650" s="70" t="s">
        <v>432</v>
      </c>
      <c r="G6650" s="75" t="s">
        <v>430</v>
      </c>
    </row>
    <row r="6651" spans="1:7">
      <c r="A6651" s="71">
        <v>2007</v>
      </c>
      <c r="B6651" s="71" t="s">
        <v>298</v>
      </c>
      <c r="C6651" t="s">
        <v>19</v>
      </c>
      <c r="D6651" s="71" t="s">
        <v>4</v>
      </c>
      <c r="E6651" s="70">
        <f>IF('FT Employment'!AI$15&lt;0,"N/A",'FT Employment'!AI$15)</f>
        <v>3251</v>
      </c>
      <c r="F6651" s="70" t="s">
        <v>442</v>
      </c>
      <c r="G6651" s="75" t="s">
        <v>62</v>
      </c>
    </row>
    <row r="6652" spans="1:7">
      <c r="A6652" s="71">
        <v>2007</v>
      </c>
      <c r="B6652" s="71" t="s">
        <v>298</v>
      </c>
      <c r="C6652" t="s">
        <v>20</v>
      </c>
      <c r="D6652" s="71" t="s">
        <v>4</v>
      </c>
      <c r="E6652" s="70">
        <f>IF('FT Employment'!AI$52&lt;0,"N/A",'FT Employment'!AI$52)</f>
        <v>4935</v>
      </c>
      <c r="F6652" s="70" t="s">
        <v>442</v>
      </c>
      <c r="G6652" s="75" t="s">
        <v>445</v>
      </c>
    </row>
    <row r="6653" spans="1:7">
      <c r="A6653" s="71">
        <v>2007</v>
      </c>
      <c r="B6653" s="71" t="s">
        <v>298</v>
      </c>
      <c r="C6653" t="s">
        <v>21</v>
      </c>
      <c r="D6653" s="71" t="s">
        <v>4</v>
      </c>
      <c r="E6653" s="70">
        <f>IF('FT Employment'!AI$48&lt;0,"N/A",'FT Employment'!AI$48)</f>
        <v>229002</v>
      </c>
      <c r="F6653" s="70" t="s">
        <v>434</v>
      </c>
      <c r="G6653" s="75" t="s">
        <v>422</v>
      </c>
    </row>
    <row r="6654" spans="1:7">
      <c r="A6654" s="71">
        <v>2007</v>
      </c>
      <c r="B6654" s="71" t="s">
        <v>298</v>
      </c>
      <c r="C6654" t="s">
        <v>421</v>
      </c>
      <c r="D6654" s="71" t="s">
        <v>4</v>
      </c>
      <c r="E6654" s="70">
        <f>IF('FT Employment'!AI$38&lt;0,"N/A",'FT Employment'!AI$38)</f>
        <v>556895</v>
      </c>
      <c r="F6654" s="70" t="s">
        <v>427</v>
      </c>
      <c r="G6654" s="75" t="s">
        <v>433</v>
      </c>
    </row>
    <row r="6655" spans="1:7">
      <c r="A6655" s="71">
        <v>2007</v>
      </c>
      <c r="B6655" s="71" t="s">
        <v>298</v>
      </c>
      <c r="C6655" t="s">
        <v>22</v>
      </c>
      <c r="D6655" s="71" t="s">
        <v>4</v>
      </c>
      <c r="E6655" s="70">
        <f>IF('FT Employment'!AI$39&lt;0,"N/A",'FT Employment'!AI$39)</f>
        <v>175741</v>
      </c>
      <c r="F6655" s="70" t="s">
        <v>427</v>
      </c>
      <c r="G6655" s="75" t="s">
        <v>433</v>
      </c>
    </row>
    <row r="6656" spans="1:7">
      <c r="A6656" s="71">
        <v>2007</v>
      </c>
      <c r="B6656" s="71" t="s">
        <v>298</v>
      </c>
      <c r="C6656" t="s">
        <v>23</v>
      </c>
      <c r="D6656" s="71" t="s">
        <v>4</v>
      </c>
      <c r="E6656" s="70">
        <f>IF('FT Employment'!AI$40&lt;0,"N/A",'FT Employment'!AI$40)</f>
        <v>381154</v>
      </c>
      <c r="F6656" s="70" t="s">
        <v>442</v>
      </c>
      <c r="G6656" s="75" t="s">
        <v>23</v>
      </c>
    </row>
    <row r="6657" spans="1:7">
      <c r="A6657" s="71">
        <v>2007</v>
      </c>
      <c r="B6657" s="71" t="s">
        <v>298</v>
      </c>
      <c r="C6657" t="s">
        <v>24</v>
      </c>
      <c r="D6657" s="71" t="s">
        <v>4</v>
      </c>
      <c r="E6657" s="70">
        <f>IF('FT Employment'!AI$32&lt;0,"N/A",'FT Employment'!AI$32)</f>
        <v>75338</v>
      </c>
      <c r="F6657" s="70" t="s">
        <v>446</v>
      </c>
      <c r="G6657" s="75" t="s">
        <v>422</v>
      </c>
    </row>
    <row r="6658" spans="1:7">
      <c r="A6658" s="71">
        <v>2007</v>
      </c>
      <c r="B6658" s="71" t="s">
        <v>298</v>
      </c>
      <c r="C6658" t="s">
        <v>25</v>
      </c>
      <c r="D6658" s="71" t="s">
        <v>4</v>
      </c>
      <c r="E6658" s="70">
        <f>IF('FT Employment'!AI$42&lt;0,"N/A",'FT Employment'!AI$42)</f>
        <v>0</v>
      </c>
      <c r="F6658" s="70" t="s">
        <v>434</v>
      </c>
      <c r="G6658" s="75" t="s">
        <v>437</v>
      </c>
    </row>
    <row r="6659" spans="1:7">
      <c r="A6659" s="71">
        <v>2007</v>
      </c>
      <c r="B6659" s="71" t="s">
        <v>298</v>
      </c>
      <c r="C6659" t="s">
        <v>26</v>
      </c>
      <c r="D6659" s="71" t="s">
        <v>4</v>
      </c>
      <c r="E6659" s="70">
        <f>IF('FT Employment'!AI$45&lt;0,"N/A",'FT Employment'!AI$45)</f>
        <v>27394</v>
      </c>
      <c r="F6659" s="70" t="s">
        <v>427</v>
      </c>
      <c r="G6659" s="75" t="s">
        <v>69</v>
      </c>
    </row>
    <row r="6660" spans="1:7">
      <c r="A6660" s="71">
        <v>2007</v>
      </c>
      <c r="B6660" s="71" t="s">
        <v>298</v>
      </c>
      <c r="C6660" t="s">
        <v>27</v>
      </c>
      <c r="D6660" s="71" t="s">
        <v>4</v>
      </c>
      <c r="E6660" s="70">
        <f>IF('FT Employment'!AI$44&lt;0,"N/A",'FT Employment'!AI$44)</f>
        <v>129937</v>
      </c>
      <c r="F6660" s="70" t="s">
        <v>427</v>
      </c>
      <c r="G6660" s="75" t="s">
        <v>69</v>
      </c>
    </row>
    <row r="6661" spans="1:7">
      <c r="A6661" s="71">
        <v>2007</v>
      </c>
      <c r="B6661" s="71" t="s">
        <v>298</v>
      </c>
      <c r="C6661" t="s">
        <v>28</v>
      </c>
      <c r="D6661" s="71" t="s">
        <v>4</v>
      </c>
      <c r="E6661" s="70">
        <f>IF('FT Employment'!AI$51&lt;0,"N/A",'FT Employment'!AI$51)</f>
        <v>1841</v>
      </c>
      <c r="F6661" s="70" t="s">
        <v>442</v>
      </c>
      <c r="G6661" s="73" t="s">
        <v>447</v>
      </c>
    </row>
    <row r="6662" spans="1:7">
      <c r="A6662" s="71">
        <v>2007</v>
      </c>
      <c r="B6662" s="71" t="s">
        <v>298</v>
      </c>
      <c r="C6662" t="s">
        <v>29</v>
      </c>
      <c r="D6662" s="71" t="s">
        <v>4</v>
      </c>
      <c r="E6662" s="70">
        <f>IF('FT Employment'!AI$50&lt;0,"N/A",'FT Employment'!AI$50)</f>
        <v>1718</v>
      </c>
      <c r="F6662" s="70" t="s">
        <v>442</v>
      </c>
      <c r="G6662" s="73" t="s">
        <v>447</v>
      </c>
    </row>
    <row r="6663" spans="1:7">
      <c r="A6663" s="71">
        <v>2007</v>
      </c>
      <c r="B6663" s="71" t="s">
        <v>298</v>
      </c>
      <c r="C6663" t="s">
        <v>30</v>
      </c>
      <c r="D6663" s="71" t="s">
        <v>4</v>
      </c>
      <c r="E6663" s="70">
        <f>IF('FT Employment'!AI$56&lt;0,"N/A",'FT Employment'!AI$56)</f>
        <v>680</v>
      </c>
      <c r="F6663" s="70" t="s">
        <v>442</v>
      </c>
      <c r="G6663" s="76" t="s">
        <v>448</v>
      </c>
    </row>
    <row r="6664" spans="1:7">
      <c r="A6664" s="71">
        <v>2007</v>
      </c>
      <c r="B6664" s="71" t="s">
        <v>298</v>
      </c>
      <c r="C6664" t="s">
        <v>31</v>
      </c>
      <c r="D6664" s="71" t="s">
        <v>4</v>
      </c>
      <c r="E6664" s="70">
        <f>IF('FT Employment'!AI$57&lt;0,"N/A",'FT Employment'!AI$57)</f>
        <v>3997</v>
      </c>
      <c r="F6664" s="70" t="s">
        <v>442</v>
      </c>
      <c r="G6664" s="76" t="s">
        <v>449</v>
      </c>
    </row>
    <row r="6665" spans="1:7">
      <c r="A6665" s="71">
        <v>2007</v>
      </c>
      <c r="B6665" s="71" t="s">
        <v>298</v>
      </c>
      <c r="C6665" t="s">
        <v>32</v>
      </c>
      <c r="D6665" s="71" t="s">
        <v>4</v>
      </c>
      <c r="E6665" s="70">
        <f>IF('FT Employment'!AI$58&lt;0,"N/A",'FT Employment'!AI$58)</f>
        <v>0</v>
      </c>
      <c r="F6665" s="70" t="s">
        <v>442</v>
      </c>
      <c r="G6665" s="76" t="s">
        <v>449</v>
      </c>
    </row>
    <row r="6666" spans="1:7">
      <c r="A6666" s="71">
        <v>2007</v>
      </c>
      <c r="B6666" s="71" t="s">
        <v>298</v>
      </c>
      <c r="C6666" t="s">
        <v>33</v>
      </c>
      <c r="D6666" s="71" t="s">
        <v>4</v>
      </c>
      <c r="E6666" s="70">
        <f>IF('FT Employment'!AI$59&lt;0,"N/A",'FT Employment'!AI$59)</f>
        <v>31891</v>
      </c>
      <c r="F6666" s="70" t="s">
        <v>442</v>
      </c>
      <c r="G6666" s="76" t="s">
        <v>33</v>
      </c>
    </row>
    <row r="6667" spans="1:7">
      <c r="A6667" s="71">
        <v>2007</v>
      </c>
      <c r="B6667" s="71" t="s">
        <v>298</v>
      </c>
      <c r="C6667" t="s">
        <v>34</v>
      </c>
      <c r="D6667" s="71" t="s">
        <v>4</v>
      </c>
      <c r="E6667" s="70">
        <f>IF('FT Employment'!AI$17&lt;0,"N/A",'FT Employment'!AI$17)</f>
        <v>1326665</v>
      </c>
      <c r="F6667" s="70" t="s">
        <v>422</v>
      </c>
      <c r="G6667" s="76" t="s">
        <v>422</v>
      </c>
    </row>
    <row r="6668" spans="1:7">
      <c r="A6668" s="71">
        <v>2007</v>
      </c>
      <c r="B6668" s="71" t="s">
        <v>298</v>
      </c>
      <c r="C6668" t="s">
        <v>35</v>
      </c>
      <c r="D6668" s="71" t="s">
        <v>4</v>
      </c>
      <c r="E6668" s="70">
        <f>IF('FT Employment'!AI$18&lt;0,"N/A",'FT Employment'!AI$18)</f>
        <v>46773</v>
      </c>
      <c r="F6668" s="70" t="s">
        <v>432</v>
      </c>
      <c r="G6668" s="75" t="s">
        <v>439</v>
      </c>
    </row>
    <row r="6669" spans="1:7">
      <c r="A6669" s="71">
        <v>2007</v>
      </c>
      <c r="B6669" s="71" t="s">
        <v>298</v>
      </c>
      <c r="C6669" t="s">
        <v>36</v>
      </c>
      <c r="D6669" s="71" t="s">
        <v>4</v>
      </c>
      <c r="E6669" s="70">
        <f>IF('FT Employment'!AI$19&lt;0,"N/A",'FT Employment'!AI$19)</f>
        <v>36427</v>
      </c>
      <c r="F6669" s="70" t="s">
        <v>432</v>
      </c>
      <c r="G6669" s="75" t="s">
        <v>439</v>
      </c>
    </row>
    <row r="6670" spans="1:7">
      <c r="A6670" s="71">
        <v>2007</v>
      </c>
      <c r="B6670" s="71" t="s">
        <v>298</v>
      </c>
      <c r="C6670" t="s">
        <v>37</v>
      </c>
      <c r="D6670" s="71" t="s">
        <v>4</v>
      </c>
      <c r="E6670" s="70">
        <f>IF('FT Employment'!AI$20&lt;0,"N/A",'FT Employment'!AI$20)</f>
        <v>10346</v>
      </c>
      <c r="F6670" s="70" t="s">
        <v>432</v>
      </c>
      <c r="G6670" s="75" t="s">
        <v>439</v>
      </c>
    </row>
    <row r="6671" spans="1:7">
      <c r="A6671" s="71">
        <v>2007</v>
      </c>
      <c r="B6671" s="71" t="s">
        <v>298</v>
      </c>
      <c r="C6671" t="s">
        <v>38</v>
      </c>
      <c r="D6671" s="71" t="s">
        <v>4</v>
      </c>
      <c r="E6671" s="70">
        <f>IF('FT Employment'!AI$28&lt;0,"N/A",'FT Employment'!AI$28)</f>
        <v>1194896</v>
      </c>
      <c r="F6671" s="70" t="s">
        <v>432</v>
      </c>
      <c r="G6671" s="75" t="s">
        <v>440</v>
      </c>
    </row>
    <row r="6672" spans="1:7">
      <c r="A6672" s="71">
        <v>2007</v>
      </c>
      <c r="B6672" s="71" t="s">
        <v>298</v>
      </c>
      <c r="C6672" t="s">
        <v>39</v>
      </c>
      <c r="D6672" s="71" t="s">
        <v>4</v>
      </c>
      <c r="E6672" s="70">
        <f>IF('FT Employment'!AI$29&lt;0,"N/A",'FT Employment'!AI$29)</f>
        <v>385292</v>
      </c>
      <c r="F6672" s="70" t="s">
        <v>432</v>
      </c>
      <c r="G6672" s="75" t="s">
        <v>440</v>
      </c>
    </row>
    <row r="6673" spans="1:7">
      <c r="A6673" s="71">
        <v>2007</v>
      </c>
      <c r="B6673" s="71" t="s">
        <v>298</v>
      </c>
      <c r="C6673" t="s">
        <v>40</v>
      </c>
      <c r="D6673" s="71" t="s">
        <v>4</v>
      </c>
      <c r="E6673" s="70">
        <f>IF('FT Employment'!AI$30&lt;0,"N/A",'FT Employment'!AI$30)</f>
        <v>809604</v>
      </c>
      <c r="F6673" s="70" t="s">
        <v>432</v>
      </c>
      <c r="G6673" s="75" t="s">
        <v>440</v>
      </c>
    </row>
    <row r="6674" spans="1:7">
      <c r="A6674" s="71">
        <v>2007</v>
      </c>
      <c r="B6674" s="71" t="s">
        <v>298</v>
      </c>
      <c r="C6674" t="s">
        <v>208</v>
      </c>
      <c r="D6674" s="71" t="s">
        <v>4</v>
      </c>
      <c r="E6674" s="70">
        <f>IF('FT Employment'!AI$31&lt;0,"N/A",'FT Employment'!AI$31)</f>
        <v>84996</v>
      </c>
      <c r="F6674" s="70" t="s">
        <v>432</v>
      </c>
      <c r="G6674" s="75" t="s">
        <v>441</v>
      </c>
    </row>
    <row r="6675" spans="1:7">
      <c r="A6675" s="71">
        <v>2007</v>
      </c>
      <c r="B6675" s="71" t="s">
        <v>298</v>
      </c>
      <c r="C6675" t="s">
        <v>42</v>
      </c>
      <c r="D6675" s="71" t="s">
        <v>4</v>
      </c>
      <c r="E6675" s="70">
        <f>IF('FT Employment'!AI$43&lt;0,"N/A",'FT Employment'!AI$43)</f>
        <v>473</v>
      </c>
      <c r="F6675" s="70" t="s">
        <v>432</v>
      </c>
      <c r="G6675" s="75" t="s">
        <v>237</v>
      </c>
    </row>
    <row r="6676" spans="1:7">
      <c r="A6676" s="71">
        <v>2007</v>
      </c>
      <c r="B6676" s="71" t="s">
        <v>298</v>
      </c>
      <c r="C6676" t="s">
        <v>43</v>
      </c>
      <c r="D6676" s="71" t="s">
        <v>4</v>
      </c>
      <c r="E6676" s="70">
        <f>IF('FT Employment'!AI$12&lt;0,"N/A",'FT Employment'!AI$12)</f>
        <v>0</v>
      </c>
      <c r="F6676" s="70" t="s">
        <v>432</v>
      </c>
      <c r="G6676" s="75" t="s">
        <v>438</v>
      </c>
    </row>
    <row r="6677" spans="1:7">
      <c r="A6677" s="71">
        <v>2007</v>
      </c>
      <c r="B6677" s="71" t="s">
        <v>298</v>
      </c>
      <c r="C6677" t="s">
        <v>44</v>
      </c>
      <c r="D6677" s="71" t="s">
        <v>4</v>
      </c>
      <c r="E6677" s="70">
        <f>IF('FT Employment'!AI$14&lt;0,"N/A",'FT Employment'!AI$14)</f>
        <v>0</v>
      </c>
      <c r="F6677" s="70" t="s">
        <v>442</v>
      </c>
      <c r="G6677" s="75" t="s">
        <v>71</v>
      </c>
    </row>
    <row r="6678" spans="1:7">
      <c r="A6678" s="71">
        <v>2007</v>
      </c>
      <c r="B6678" s="71" t="s">
        <v>298</v>
      </c>
      <c r="C6678" t="s">
        <v>45</v>
      </c>
      <c r="D6678" s="71" t="s">
        <v>4</v>
      </c>
      <c r="E6678" s="70">
        <f>IF('FT Employment'!AI$54&lt;0,"N/A",'FT Employment'!AI$54)</f>
        <v>6328</v>
      </c>
      <c r="F6678" s="70" t="s">
        <v>422</v>
      </c>
      <c r="G6678" s="75" t="s">
        <v>422</v>
      </c>
    </row>
    <row r="6679" spans="1:7">
      <c r="A6679" s="71">
        <v>2007</v>
      </c>
      <c r="B6679" s="71" t="s">
        <v>298</v>
      </c>
      <c r="C6679" t="s">
        <v>46</v>
      </c>
      <c r="D6679" s="71" t="s">
        <v>4</v>
      </c>
      <c r="E6679" s="70">
        <f>IF('FT Employment'!AI$53&lt;0,"N/A",'FT Employment'!AI$53)</f>
        <v>190657</v>
      </c>
      <c r="F6679" s="70" t="s">
        <v>425</v>
      </c>
      <c r="G6679" s="75" t="s">
        <v>426</v>
      </c>
    </row>
    <row r="6680" spans="1:7">
      <c r="A6680" s="71">
        <v>2008</v>
      </c>
      <c r="B6680" s="71" t="s">
        <v>298</v>
      </c>
      <c r="C6680" t="s">
        <v>5</v>
      </c>
      <c r="D6680" s="71" t="s">
        <v>4</v>
      </c>
      <c r="E6680" s="70">
        <f>IF('FT Employment'!AD$11&lt;0,"N/A",'FT Employment'!AD$11)</f>
        <v>3818577</v>
      </c>
      <c r="F6680" s="70"/>
    </row>
    <row r="6681" spans="1:7">
      <c r="A6681" s="71">
        <v>2008</v>
      </c>
      <c r="B6681" s="71" t="s">
        <v>298</v>
      </c>
      <c r="C6681" t="s">
        <v>6</v>
      </c>
      <c r="D6681" s="71" t="s">
        <v>4</v>
      </c>
      <c r="E6681" s="70">
        <f>IF('FT Employment'!AD$33&lt;0,"N/A",'FT Employment'!AD$33)</f>
        <v>165576</v>
      </c>
      <c r="F6681" s="70" t="s">
        <v>425</v>
      </c>
      <c r="G6681" s="75" t="s">
        <v>426</v>
      </c>
    </row>
    <row r="6682" spans="1:7">
      <c r="A6682" s="71">
        <v>2008</v>
      </c>
      <c r="B6682" s="71" t="s">
        <v>298</v>
      </c>
      <c r="C6682" t="s">
        <v>7</v>
      </c>
      <c r="D6682" s="71" t="s">
        <v>4</v>
      </c>
      <c r="E6682" s="70">
        <f>IF('FT Employment'!AD$37&lt;0,"N/A",'FT Employment'!AD$37)</f>
        <v>49711</v>
      </c>
      <c r="F6682" s="70" t="s">
        <v>425</v>
      </c>
      <c r="G6682" s="75" t="s">
        <v>426</v>
      </c>
    </row>
    <row r="6683" spans="1:7">
      <c r="A6683" s="71">
        <v>2008</v>
      </c>
      <c r="B6683" s="71" t="s">
        <v>298</v>
      </c>
      <c r="C6683" t="s">
        <v>8</v>
      </c>
      <c r="D6683" s="71" t="s">
        <v>4</v>
      </c>
      <c r="E6683" s="70">
        <f>IF('FT Employment'!AD$36&lt;0,"N/A",'FT Employment'!AD$36)</f>
        <v>170853</v>
      </c>
      <c r="F6683" s="70" t="s">
        <v>427</v>
      </c>
      <c r="G6683" s="75" t="s">
        <v>428</v>
      </c>
    </row>
    <row r="6684" spans="1:7">
      <c r="A6684" s="71">
        <v>2008</v>
      </c>
      <c r="B6684" s="71" t="s">
        <v>298</v>
      </c>
      <c r="C6684" t="s">
        <v>9</v>
      </c>
      <c r="D6684" s="71" t="s">
        <v>4</v>
      </c>
      <c r="E6684" s="70">
        <f>IF('FT Employment'!AD$13&lt;0,"N/A",'FT Employment'!AD$13)</f>
        <v>0</v>
      </c>
      <c r="F6684" s="70" t="s">
        <v>429</v>
      </c>
      <c r="G6684" s="75" t="s">
        <v>422</v>
      </c>
    </row>
    <row r="6685" spans="1:7">
      <c r="A6685" s="71">
        <v>2008</v>
      </c>
      <c r="B6685" s="71" t="s">
        <v>298</v>
      </c>
      <c r="C6685" t="s">
        <v>10</v>
      </c>
      <c r="D6685" s="71" t="s">
        <v>4</v>
      </c>
      <c r="E6685" s="70">
        <f>IF('FT Employment'!AD$46&lt;0,"N/A",'FT Employment'!AD$46)</f>
        <v>106806</v>
      </c>
      <c r="F6685" s="70" t="s">
        <v>427</v>
      </c>
      <c r="G6685" s="75" t="s">
        <v>428</v>
      </c>
    </row>
    <row r="6686" spans="1:7">
      <c r="A6686" s="71">
        <v>2008</v>
      </c>
      <c r="B6686" s="71" t="s">
        <v>298</v>
      </c>
      <c r="C6686" t="s">
        <v>11</v>
      </c>
      <c r="D6686" s="71" t="s">
        <v>4</v>
      </c>
      <c r="E6686" s="70">
        <f>IF('FT Employment'!AD$47&lt;0,"N/A",'FT Employment'!AD$47)</f>
        <v>67219</v>
      </c>
      <c r="F6686" s="70" t="s">
        <v>427</v>
      </c>
      <c r="G6686" s="75" t="s">
        <v>428</v>
      </c>
    </row>
    <row r="6687" spans="1:7">
      <c r="A6687" s="71">
        <v>2008</v>
      </c>
      <c r="B6687" s="71" t="s">
        <v>298</v>
      </c>
      <c r="C6687" t="s">
        <v>13</v>
      </c>
      <c r="D6687" s="71" t="s">
        <v>4</v>
      </c>
      <c r="E6687" s="70">
        <f>IF(E6686="N/A","N/A",E6685-E6686)</f>
        <v>39587</v>
      </c>
      <c r="F6687" s="70" t="s">
        <v>427</v>
      </c>
      <c r="G6687" s="75" t="s">
        <v>428</v>
      </c>
    </row>
    <row r="6688" spans="1:7">
      <c r="A6688" s="71">
        <v>2008</v>
      </c>
      <c r="B6688" s="71" t="s">
        <v>298</v>
      </c>
      <c r="C6688" t="s">
        <v>14</v>
      </c>
      <c r="D6688" s="71" t="s">
        <v>4</v>
      </c>
      <c r="E6688" s="70">
        <f>IF('FT Employment'!AD$34&lt;0,"N/A",'FT Employment'!AD$34)</f>
        <v>0</v>
      </c>
      <c r="F6688" s="70" t="s">
        <v>427</v>
      </c>
      <c r="G6688" s="75" t="s">
        <v>444</v>
      </c>
    </row>
    <row r="6689" spans="1:7">
      <c r="A6689" s="71">
        <v>2008</v>
      </c>
      <c r="B6689" s="71" t="s">
        <v>298</v>
      </c>
      <c r="C6689" t="s">
        <v>15</v>
      </c>
      <c r="D6689" s="71" t="s">
        <v>4</v>
      </c>
      <c r="E6689" s="70">
        <f>IF('FT Employment'!AD$35&lt;0,"N/A",'FT Employment'!AD$35)</f>
        <v>0</v>
      </c>
      <c r="F6689" s="70" t="s">
        <v>427</v>
      </c>
      <c r="G6689" s="75" t="s">
        <v>444</v>
      </c>
    </row>
    <row r="6690" spans="1:7">
      <c r="A6690" s="71">
        <v>2008</v>
      </c>
      <c r="B6690" s="71" t="s">
        <v>298</v>
      </c>
      <c r="C6690" t="s">
        <v>16</v>
      </c>
      <c r="D6690" s="71" t="s">
        <v>4</v>
      </c>
      <c r="E6690" s="70">
        <f>IF(E6689="N/A","N/A",E6688-E6689)</f>
        <v>0</v>
      </c>
      <c r="F6690" s="70" t="s">
        <v>427</v>
      </c>
      <c r="G6690" s="75" t="s">
        <v>444</v>
      </c>
    </row>
    <row r="6691" spans="1:7">
      <c r="A6691" s="71">
        <v>2008</v>
      </c>
      <c r="B6691" s="71" t="s">
        <v>298</v>
      </c>
      <c r="C6691" t="s">
        <v>17</v>
      </c>
      <c r="D6691" s="71" t="s">
        <v>4</v>
      </c>
      <c r="E6691" s="70">
        <f>IF('FT Employment'!AD$16&lt;0,"N/A",'FT Employment'!AD$16)</f>
        <v>475587</v>
      </c>
      <c r="F6691" s="70" t="s">
        <v>427</v>
      </c>
      <c r="G6691" s="75" t="s">
        <v>428</v>
      </c>
    </row>
    <row r="6692" spans="1:7">
      <c r="A6692" s="71">
        <v>2008</v>
      </c>
      <c r="B6692" s="71" t="s">
        <v>298</v>
      </c>
      <c r="C6692" t="s">
        <v>18</v>
      </c>
      <c r="D6692" s="71" t="s">
        <v>4</v>
      </c>
      <c r="E6692" s="70">
        <f>IF('FT Employment'!AD$41&lt;0,"N/A",'FT Employment'!AD$41)</f>
        <v>231896</v>
      </c>
      <c r="F6692" s="70" t="s">
        <v>432</v>
      </c>
      <c r="G6692" s="75" t="s">
        <v>430</v>
      </c>
    </row>
    <row r="6693" spans="1:7">
      <c r="A6693" s="71">
        <v>2008</v>
      </c>
      <c r="B6693" s="71" t="s">
        <v>298</v>
      </c>
      <c r="C6693" t="s">
        <v>19</v>
      </c>
      <c r="D6693" s="71" t="s">
        <v>4</v>
      </c>
      <c r="E6693" s="70">
        <f>IF('FT Employment'!AD$15&lt;0,"N/A",'FT Employment'!AD$15)</f>
        <v>3119</v>
      </c>
      <c r="F6693" s="70" t="s">
        <v>442</v>
      </c>
      <c r="G6693" s="75" t="s">
        <v>62</v>
      </c>
    </row>
    <row r="6694" spans="1:7">
      <c r="A6694" s="71">
        <v>2008</v>
      </c>
      <c r="B6694" s="71" t="s">
        <v>298</v>
      </c>
      <c r="C6694" t="s">
        <v>20</v>
      </c>
      <c r="D6694" s="71" t="s">
        <v>4</v>
      </c>
      <c r="E6694" s="70">
        <f>IF('FT Employment'!AD$52&lt;0,"N/A",'FT Employment'!AD$52)</f>
        <v>5201</v>
      </c>
      <c r="F6694" s="70" t="s">
        <v>442</v>
      </c>
      <c r="G6694" s="75" t="s">
        <v>445</v>
      </c>
    </row>
    <row r="6695" spans="1:7">
      <c r="A6695" s="71">
        <v>2008</v>
      </c>
      <c r="B6695" s="71" t="s">
        <v>298</v>
      </c>
      <c r="C6695" t="s">
        <v>21</v>
      </c>
      <c r="D6695" s="71" t="s">
        <v>4</v>
      </c>
      <c r="E6695" s="70">
        <f>IF('FT Employment'!AD$48&lt;0,"N/A",'FT Employment'!AD$48)</f>
        <v>236496</v>
      </c>
      <c r="F6695" s="70" t="s">
        <v>434</v>
      </c>
      <c r="G6695" s="75" t="s">
        <v>422</v>
      </c>
    </row>
    <row r="6696" spans="1:7">
      <c r="A6696" s="71">
        <v>2008</v>
      </c>
      <c r="B6696" s="71" t="s">
        <v>298</v>
      </c>
      <c r="C6696" t="s">
        <v>421</v>
      </c>
      <c r="D6696" s="71" t="s">
        <v>4</v>
      </c>
      <c r="E6696" s="70">
        <f>IF('FT Employment'!AD$38&lt;0,"N/A",'FT Employment'!AD$38)</f>
        <v>556259</v>
      </c>
      <c r="F6696" s="70" t="s">
        <v>427</v>
      </c>
      <c r="G6696" s="75" t="s">
        <v>433</v>
      </c>
    </row>
    <row r="6697" spans="1:7">
      <c r="A6697" s="71">
        <v>2008</v>
      </c>
      <c r="B6697" s="71" t="s">
        <v>298</v>
      </c>
      <c r="C6697" t="s">
        <v>22</v>
      </c>
      <c r="D6697" s="71" t="s">
        <v>4</v>
      </c>
      <c r="E6697" s="70">
        <f>IF('FT Employment'!AD$39&lt;0,"N/A",'FT Employment'!AD$39)</f>
        <v>178510</v>
      </c>
      <c r="F6697" s="70" t="s">
        <v>427</v>
      </c>
      <c r="G6697" s="75" t="s">
        <v>433</v>
      </c>
    </row>
    <row r="6698" spans="1:7">
      <c r="A6698" s="71">
        <v>2008</v>
      </c>
      <c r="B6698" s="71" t="s">
        <v>298</v>
      </c>
      <c r="C6698" t="s">
        <v>23</v>
      </c>
      <c r="D6698" s="71" t="s">
        <v>4</v>
      </c>
      <c r="E6698" s="70">
        <f>IF('FT Employment'!AD$40&lt;0,"N/A",'FT Employment'!AD$40)</f>
        <v>377749</v>
      </c>
      <c r="F6698" s="70" t="s">
        <v>442</v>
      </c>
      <c r="G6698" s="75" t="s">
        <v>23</v>
      </c>
    </row>
    <row r="6699" spans="1:7">
      <c r="A6699" s="71">
        <v>2008</v>
      </c>
      <c r="B6699" s="71" t="s">
        <v>298</v>
      </c>
      <c r="C6699" t="s">
        <v>24</v>
      </c>
      <c r="D6699" s="71" t="s">
        <v>4</v>
      </c>
      <c r="E6699" s="70">
        <f>IF('FT Employment'!AD$32&lt;0,"N/A",'FT Employment'!AD$32)</f>
        <v>75456</v>
      </c>
      <c r="F6699" s="70" t="s">
        <v>446</v>
      </c>
      <c r="G6699" s="75" t="s">
        <v>422</v>
      </c>
    </row>
    <row r="6700" spans="1:7">
      <c r="A6700" s="71">
        <v>2008</v>
      </c>
      <c r="B6700" s="71" t="s">
        <v>298</v>
      </c>
      <c r="C6700" t="s">
        <v>25</v>
      </c>
      <c r="D6700" s="71" t="s">
        <v>4</v>
      </c>
      <c r="E6700" s="70">
        <f>IF('FT Employment'!AD$42&lt;0,"N/A",'FT Employment'!AD$42)</f>
        <v>0</v>
      </c>
      <c r="F6700" s="70" t="s">
        <v>434</v>
      </c>
      <c r="G6700" s="75" t="s">
        <v>437</v>
      </c>
    </row>
    <row r="6701" spans="1:7">
      <c r="A6701" s="71">
        <v>2008</v>
      </c>
      <c r="B6701" s="71" t="s">
        <v>298</v>
      </c>
      <c r="C6701" t="s">
        <v>26</v>
      </c>
      <c r="D6701" s="71" t="s">
        <v>4</v>
      </c>
      <c r="E6701" s="70">
        <f>IF('FT Employment'!AD$45&lt;0,"N/A",'FT Employment'!AD$45)</f>
        <v>27549</v>
      </c>
      <c r="F6701" s="70" t="s">
        <v>427</v>
      </c>
      <c r="G6701" s="75" t="s">
        <v>69</v>
      </c>
    </row>
    <row r="6702" spans="1:7">
      <c r="A6702" s="71">
        <v>2008</v>
      </c>
      <c r="B6702" s="71" t="s">
        <v>298</v>
      </c>
      <c r="C6702" t="s">
        <v>27</v>
      </c>
      <c r="D6702" s="71" t="s">
        <v>4</v>
      </c>
      <c r="E6702" s="70">
        <f>IF('FT Employment'!AD$44&lt;0,"N/A",'FT Employment'!AD$44)</f>
        <v>131051</v>
      </c>
      <c r="F6702" s="70" t="s">
        <v>427</v>
      </c>
      <c r="G6702" s="75" t="s">
        <v>69</v>
      </c>
    </row>
    <row r="6703" spans="1:7">
      <c r="A6703" s="71">
        <v>2008</v>
      </c>
      <c r="B6703" s="71" t="s">
        <v>298</v>
      </c>
      <c r="C6703" t="s">
        <v>28</v>
      </c>
      <c r="D6703" s="71" t="s">
        <v>4</v>
      </c>
      <c r="E6703" s="70">
        <f>IF('FT Employment'!AD$51&lt;0,"N/A",'FT Employment'!AD$51)</f>
        <v>1868</v>
      </c>
      <c r="F6703" s="70" t="s">
        <v>442</v>
      </c>
      <c r="G6703" s="73" t="s">
        <v>447</v>
      </c>
    </row>
    <row r="6704" spans="1:7">
      <c r="A6704" s="71">
        <v>2008</v>
      </c>
      <c r="B6704" s="71" t="s">
        <v>298</v>
      </c>
      <c r="C6704" t="s">
        <v>29</v>
      </c>
      <c r="D6704" s="71" t="s">
        <v>4</v>
      </c>
      <c r="E6704" s="70">
        <f>IF('FT Employment'!AD$50&lt;0,"N/A",'FT Employment'!AD$50)</f>
        <v>1755</v>
      </c>
      <c r="F6704" s="70" t="s">
        <v>442</v>
      </c>
      <c r="G6704" s="73" t="s">
        <v>447</v>
      </c>
    </row>
    <row r="6705" spans="1:7">
      <c r="A6705" s="71">
        <v>2008</v>
      </c>
      <c r="B6705" s="71" t="s">
        <v>298</v>
      </c>
      <c r="C6705" t="s">
        <v>30</v>
      </c>
      <c r="D6705" s="71" t="s">
        <v>4</v>
      </c>
      <c r="E6705" s="70">
        <f>IF('FT Employment'!AD$56&lt;0,"N/A",'FT Employment'!AD$56)</f>
        <v>740</v>
      </c>
      <c r="F6705" s="70" t="s">
        <v>442</v>
      </c>
      <c r="G6705" s="76" t="s">
        <v>448</v>
      </c>
    </row>
    <row r="6706" spans="1:7">
      <c r="A6706" s="71">
        <v>2008</v>
      </c>
      <c r="B6706" s="71" t="s">
        <v>298</v>
      </c>
      <c r="C6706" t="s">
        <v>31</v>
      </c>
      <c r="D6706" s="71" t="s">
        <v>4</v>
      </c>
      <c r="E6706" s="70">
        <f>IF('FT Employment'!AD$57&lt;0,"N/A",'FT Employment'!AD$57)</f>
        <v>4035</v>
      </c>
      <c r="F6706" s="70" t="s">
        <v>442</v>
      </c>
      <c r="G6706" s="76" t="s">
        <v>449</v>
      </c>
    </row>
    <row r="6707" spans="1:7">
      <c r="A6707" s="71">
        <v>2008</v>
      </c>
      <c r="B6707" s="71" t="s">
        <v>298</v>
      </c>
      <c r="C6707" t="s">
        <v>32</v>
      </c>
      <c r="D6707" s="71" t="s">
        <v>4</v>
      </c>
      <c r="E6707" s="70">
        <f>IF('FT Employment'!AD$58&lt;0,"N/A",'FT Employment'!AD$58)</f>
        <v>0</v>
      </c>
      <c r="F6707" s="70" t="s">
        <v>442</v>
      </c>
      <c r="G6707" s="76" t="s">
        <v>449</v>
      </c>
    </row>
    <row r="6708" spans="1:7">
      <c r="A6708" s="71">
        <v>2008</v>
      </c>
      <c r="B6708" s="71" t="s">
        <v>298</v>
      </c>
      <c r="C6708" t="s">
        <v>33</v>
      </c>
      <c r="D6708" s="71" t="s">
        <v>4</v>
      </c>
      <c r="E6708" s="70">
        <f>IF('FT Employment'!AD$59&lt;0,"N/A",'FT Employment'!AD$59)</f>
        <v>31160</v>
      </c>
      <c r="F6708" s="70" t="s">
        <v>442</v>
      </c>
      <c r="G6708" s="76" t="s">
        <v>33</v>
      </c>
    </row>
    <row r="6709" spans="1:7">
      <c r="A6709" s="71">
        <v>2008</v>
      </c>
      <c r="B6709" s="71" t="s">
        <v>298</v>
      </c>
      <c r="C6709" t="s">
        <v>34</v>
      </c>
      <c r="D6709" s="71" t="s">
        <v>4</v>
      </c>
      <c r="E6709" s="70">
        <f>IF('FT Employment'!AD$17&lt;0,"N/A",'FT Employment'!AD$17)</f>
        <v>1351004</v>
      </c>
      <c r="F6709" s="70" t="s">
        <v>422</v>
      </c>
      <c r="G6709" s="76" t="s">
        <v>422</v>
      </c>
    </row>
    <row r="6710" spans="1:7">
      <c r="A6710" s="71">
        <v>2008</v>
      </c>
      <c r="B6710" s="71" t="s">
        <v>298</v>
      </c>
      <c r="C6710" t="s">
        <v>35</v>
      </c>
      <c r="D6710" s="71" t="s">
        <v>4</v>
      </c>
      <c r="E6710" s="70">
        <f>IF('FT Employment'!AD$18&lt;0,"N/A",'FT Employment'!AD$18)</f>
        <v>47251</v>
      </c>
      <c r="F6710" s="70" t="s">
        <v>432</v>
      </c>
      <c r="G6710" s="75" t="s">
        <v>439</v>
      </c>
    </row>
    <row r="6711" spans="1:7">
      <c r="A6711" s="71">
        <v>2008</v>
      </c>
      <c r="B6711" s="71" t="s">
        <v>298</v>
      </c>
      <c r="C6711" t="s">
        <v>36</v>
      </c>
      <c r="D6711" s="71" t="s">
        <v>4</v>
      </c>
      <c r="E6711" s="70">
        <f>IF('FT Employment'!AD$19&lt;0,"N/A",'FT Employment'!AD$19)</f>
        <v>36460</v>
      </c>
      <c r="F6711" s="70" t="s">
        <v>432</v>
      </c>
      <c r="G6711" s="75" t="s">
        <v>439</v>
      </c>
    </row>
    <row r="6712" spans="1:7">
      <c r="A6712" s="71">
        <v>2008</v>
      </c>
      <c r="B6712" s="71" t="s">
        <v>298</v>
      </c>
      <c r="C6712" t="s">
        <v>37</v>
      </c>
      <c r="D6712" s="71" t="s">
        <v>4</v>
      </c>
      <c r="E6712" s="70">
        <f>IF('FT Employment'!AD$20&lt;0,"N/A",'FT Employment'!AD$20)</f>
        <v>10791</v>
      </c>
      <c r="F6712" s="70" t="s">
        <v>432</v>
      </c>
      <c r="G6712" s="75" t="s">
        <v>439</v>
      </c>
    </row>
    <row r="6713" spans="1:7">
      <c r="A6713" s="71">
        <v>2008</v>
      </c>
      <c r="B6713" s="71" t="s">
        <v>298</v>
      </c>
      <c r="C6713" t="s">
        <v>38</v>
      </c>
      <c r="D6713" s="71" t="s">
        <v>4</v>
      </c>
      <c r="E6713" s="70">
        <f>IF('FT Employment'!AD$28&lt;0,"N/A",'FT Employment'!AD$28)</f>
        <v>1216000</v>
      </c>
      <c r="F6713" s="70" t="s">
        <v>432</v>
      </c>
      <c r="G6713" s="75" t="s">
        <v>440</v>
      </c>
    </row>
    <row r="6714" spans="1:7">
      <c r="A6714" s="71">
        <v>2008</v>
      </c>
      <c r="B6714" s="71" t="s">
        <v>298</v>
      </c>
      <c r="C6714" t="s">
        <v>39</v>
      </c>
      <c r="D6714" s="71" t="s">
        <v>4</v>
      </c>
      <c r="E6714" s="70">
        <f>IF('FT Employment'!AD$29&lt;0,"N/A",'FT Employment'!AD$29)</f>
        <v>389610</v>
      </c>
      <c r="F6714" s="70" t="s">
        <v>432</v>
      </c>
      <c r="G6714" s="75" t="s">
        <v>440</v>
      </c>
    </row>
    <row r="6715" spans="1:7">
      <c r="A6715" s="71">
        <v>2008</v>
      </c>
      <c r="B6715" s="71" t="s">
        <v>298</v>
      </c>
      <c r="C6715" t="s">
        <v>40</v>
      </c>
      <c r="D6715" s="71" t="s">
        <v>4</v>
      </c>
      <c r="E6715" s="70">
        <f>IF('FT Employment'!AD$30&lt;0,"N/A",'FT Employment'!AD$30)</f>
        <v>826390</v>
      </c>
      <c r="F6715" s="70" t="s">
        <v>432</v>
      </c>
      <c r="G6715" s="75" t="s">
        <v>440</v>
      </c>
    </row>
    <row r="6716" spans="1:7">
      <c r="A6716" s="71">
        <v>2008</v>
      </c>
      <c r="B6716" s="71" t="s">
        <v>298</v>
      </c>
      <c r="C6716" t="s">
        <v>208</v>
      </c>
      <c r="D6716" s="71" t="s">
        <v>4</v>
      </c>
      <c r="E6716" s="70">
        <f>IF('FT Employment'!AD$31&lt;0,"N/A",'FT Employment'!AD$31)</f>
        <v>87753</v>
      </c>
      <c r="F6716" s="70" t="s">
        <v>432</v>
      </c>
      <c r="G6716" s="75" t="s">
        <v>441</v>
      </c>
    </row>
    <row r="6717" spans="1:7">
      <c r="A6717" s="71">
        <v>2008</v>
      </c>
      <c r="B6717" s="71" t="s">
        <v>298</v>
      </c>
      <c r="C6717" t="s">
        <v>42</v>
      </c>
      <c r="D6717" s="71" t="s">
        <v>4</v>
      </c>
      <c r="E6717" s="70">
        <f>IF('FT Employment'!AD$43&lt;0,"N/A",'FT Employment'!AD$43)</f>
        <v>473</v>
      </c>
      <c r="F6717" s="70" t="s">
        <v>432</v>
      </c>
      <c r="G6717" s="75" t="s">
        <v>237</v>
      </c>
    </row>
    <row r="6718" spans="1:7">
      <c r="A6718" s="71">
        <v>2008</v>
      </c>
      <c r="B6718" s="71" t="s">
        <v>298</v>
      </c>
      <c r="C6718" t="s">
        <v>43</v>
      </c>
      <c r="D6718" s="71" t="s">
        <v>4</v>
      </c>
      <c r="E6718" s="70">
        <f>IF('FT Employment'!AD$12&lt;0,"N/A",'FT Employment'!AD$12)</f>
        <v>0</v>
      </c>
      <c r="F6718" s="70" t="s">
        <v>432</v>
      </c>
      <c r="G6718" s="75" t="s">
        <v>438</v>
      </c>
    </row>
    <row r="6719" spans="1:7">
      <c r="A6719" s="71">
        <v>2008</v>
      </c>
      <c r="B6719" s="71" t="s">
        <v>298</v>
      </c>
      <c r="C6719" t="s">
        <v>44</v>
      </c>
      <c r="D6719" s="71" t="s">
        <v>4</v>
      </c>
      <c r="E6719" s="70">
        <f>IF('FT Employment'!AD$14&lt;0,"N/A",'FT Employment'!AD$14)</f>
        <v>0</v>
      </c>
      <c r="F6719" s="70" t="s">
        <v>442</v>
      </c>
      <c r="G6719" s="75" t="s">
        <v>71</v>
      </c>
    </row>
    <row r="6720" spans="1:7">
      <c r="A6720" s="71">
        <v>2008</v>
      </c>
      <c r="B6720" s="71" t="s">
        <v>298</v>
      </c>
      <c r="C6720" t="s">
        <v>45</v>
      </c>
      <c r="D6720" s="71" t="s">
        <v>4</v>
      </c>
      <c r="E6720" s="70">
        <f>IF('FT Employment'!AD$54&lt;0,"N/A",'FT Employment'!AD$54)</f>
        <v>6385</v>
      </c>
      <c r="F6720" s="70" t="s">
        <v>422</v>
      </c>
      <c r="G6720" s="75" t="s">
        <v>422</v>
      </c>
    </row>
    <row r="6721" spans="1:7">
      <c r="A6721" s="71">
        <v>2008</v>
      </c>
      <c r="B6721" s="71" t="s">
        <v>298</v>
      </c>
      <c r="C6721" t="s">
        <v>46</v>
      </c>
      <c r="D6721" s="71" t="s">
        <v>4</v>
      </c>
      <c r="E6721" s="70">
        <f>IF('FT Employment'!AD$53&lt;0,"N/A",'FT Employment'!AD$53)</f>
        <v>185597</v>
      </c>
      <c r="F6721" s="70" t="s">
        <v>425</v>
      </c>
      <c r="G6721" s="75" t="s">
        <v>426</v>
      </c>
    </row>
    <row r="6722" spans="1:7">
      <c r="A6722" s="71">
        <v>2009</v>
      </c>
      <c r="B6722" s="71" t="s">
        <v>298</v>
      </c>
      <c r="C6722" t="s">
        <v>5</v>
      </c>
      <c r="D6722" s="71" t="s">
        <v>4</v>
      </c>
      <c r="E6722" s="70">
        <f>IF('FT Employment'!Y$11&lt;0,"N/A",'FT Employment'!Y$11)</f>
        <v>3837855</v>
      </c>
      <c r="F6722" s="70"/>
    </row>
    <row r="6723" spans="1:7">
      <c r="A6723" s="71">
        <v>2009</v>
      </c>
      <c r="B6723" s="71" t="s">
        <v>298</v>
      </c>
      <c r="C6723" t="s">
        <v>6</v>
      </c>
      <c r="D6723" s="71" t="s">
        <v>4</v>
      </c>
      <c r="E6723" s="70">
        <f>IF('FT Employment'!Y$33&lt;0,"N/A",'FT Employment'!Y$33)</f>
        <v>162840</v>
      </c>
      <c r="F6723" s="70" t="s">
        <v>425</v>
      </c>
      <c r="G6723" s="75" t="s">
        <v>426</v>
      </c>
    </row>
    <row r="6724" spans="1:7">
      <c r="A6724" s="71">
        <v>2009</v>
      </c>
      <c r="B6724" s="71" t="s">
        <v>298</v>
      </c>
      <c r="C6724" t="s">
        <v>7</v>
      </c>
      <c r="D6724" s="71" t="s">
        <v>4</v>
      </c>
      <c r="E6724" s="70">
        <f>IF('FT Employment'!Y$37&lt;0,"N/A",'FT Employment'!Y$37)</f>
        <v>50802</v>
      </c>
      <c r="F6724" s="70" t="s">
        <v>425</v>
      </c>
      <c r="G6724" s="75" t="s">
        <v>426</v>
      </c>
    </row>
    <row r="6725" spans="1:7">
      <c r="A6725" s="71">
        <v>2009</v>
      </c>
      <c r="B6725" s="71" t="s">
        <v>298</v>
      </c>
      <c r="C6725" t="s">
        <v>8</v>
      </c>
      <c r="D6725" s="71" t="s">
        <v>4</v>
      </c>
      <c r="E6725" s="70">
        <f>IF('FT Employment'!Y$36&lt;0,"N/A",'FT Employment'!Y$36)</f>
        <v>173414</v>
      </c>
      <c r="F6725" s="70" t="s">
        <v>427</v>
      </c>
      <c r="G6725" s="75" t="s">
        <v>428</v>
      </c>
    </row>
    <row r="6726" spans="1:7">
      <c r="A6726" s="71">
        <v>2009</v>
      </c>
      <c r="B6726" s="71" t="s">
        <v>298</v>
      </c>
      <c r="C6726" t="s">
        <v>9</v>
      </c>
      <c r="D6726" s="71" t="s">
        <v>4</v>
      </c>
      <c r="E6726" s="70">
        <f>IF('FT Employment'!Y$13&lt;0,"N/A",'FT Employment'!Y$13)</f>
        <v>0</v>
      </c>
      <c r="F6726" s="70" t="s">
        <v>429</v>
      </c>
      <c r="G6726" s="75" t="s">
        <v>422</v>
      </c>
    </row>
    <row r="6727" spans="1:7">
      <c r="A6727" s="71">
        <v>2009</v>
      </c>
      <c r="B6727" s="71" t="s">
        <v>298</v>
      </c>
      <c r="C6727" t="s">
        <v>10</v>
      </c>
      <c r="D6727" s="71" t="s">
        <v>4</v>
      </c>
      <c r="E6727" s="70">
        <f>IF('FT Employment'!Y$46&lt;0,"N/A",'FT Employment'!Y$46)</f>
        <v>104960</v>
      </c>
      <c r="F6727" s="70" t="s">
        <v>427</v>
      </c>
      <c r="G6727" s="75" t="s">
        <v>428</v>
      </c>
    </row>
    <row r="6728" spans="1:7">
      <c r="A6728" s="71">
        <v>2009</v>
      </c>
      <c r="B6728" s="71" t="s">
        <v>298</v>
      </c>
      <c r="C6728" t="s">
        <v>11</v>
      </c>
      <c r="D6728" s="71" t="s">
        <v>4</v>
      </c>
      <c r="E6728" s="70">
        <f>IF('FT Employment'!Y$47&lt;0,"N/A",'FT Employment'!Y$47)</f>
        <v>67439</v>
      </c>
      <c r="F6728" s="70" t="s">
        <v>427</v>
      </c>
      <c r="G6728" s="75" t="s">
        <v>428</v>
      </c>
    </row>
    <row r="6729" spans="1:7">
      <c r="A6729" s="71">
        <v>2009</v>
      </c>
      <c r="B6729" s="71" t="s">
        <v>298</v>
      </c>
      <c r="C6729" t="s">
        <v>13</v>
      </c>
      <c r="D6729" s="71" t="s">
        <v>4</v>
      </c>
      <c r="E6729" s="70">
        <f>IF(E6728="N/A","N/A",E6727-E6728)</f>
        <v>37521</v>
      </c>
      <c r="F6729" s="70" t="s">
        <v>427</v>
      </c>
      <c r="G6729" s="75" t="s">
        <v>428</v>
      </c>
    </row>
    <row r="6730" spans="1:7">
      <c r="A6730" s="71">
        <v>2009</v>
      </c>
      <c r="B6730" s="71" t="s">
        <v>298</v>
      </c>
      <c r="C6730" t="s">
        <v>14</v>
      </c>
      <c r="D6730" s="71" t="s">
        <v>4</v>
      </c>
      <c r="E6730" s="70" t="str">
        <f>IF('FT Employment'!Y$34&lt;0,"N/A",'FT Employment'!Y$34)</f>
        <v>NA</v>
      </c>
      <c r="F6730" s="70" t="s">
        <v>427</v>
      </c>
      <c r="G6730" s="75" t="s">
        <v>444</v>
      </c>
    </row>
    <row r="6731" spans="1:7">
      <c r="A6731" s="71">
        <v>2009</v>
      </c>
      <c r="B6731" s="71" t="s">
        <v>298</v>
      </c>
      <c r="C6731" t="s">
        <v>15</v>
      </c>
      <c r="D6731" s="71" t="s">
        <v>4</v>
      </c>
      <c r="E6731" s="70">
        <f>IF('FT Employment'!Y$35&lt;0,"N/A",'FT Employment'!Y$35)</f>
        <v>0</v>
      </c>
      <c r="F6731" s="70" t="s">
        <v>427</v>
      </c>
      <c r="G6731" s="75" t="s">
        <v>444</v>
      </c>
    </row>
    <row r="6732" spans="1:7">
      <c r="A6732" s="71">
        <v>2009</v>
      </c>
      <c r="B6732" s="71" t="s">
        <v>298</v>
      </c>
      <c r="C6732" t="s">
        <v>16</v>
      </c>
      <c r="D6732" s="71" t="s">
        <v>4</v>
      </c>
      <c r="E6732" s="70" t="e">
        <f>IF(E6731="N/A","N/A",E6730-E6731)</f>
        <v>#VALUE!</v>
      </c>
      <c r="F6732" s="70" t="s">
        <v>427</v>
      </c>
      <c r="G6732" s="75" t="s">
        <v>444</v>
      </c>
    </row>
    <row r="6733" spans="1:7">
      <c r="A6733" s="71">
        <v>2009</v>
      </c>
      <c r="B6733" s="71" t="s">
        <v>298</v>
      </c>
      <c r="C6733" t="s">
        <v>17</v>
      </c>
      <c r="D6733" s="71" t="s">
        <v>4</v>
      </c>
      <c r="E6733" s="70">
        <f>IF('FT Employment'!Y$16&lt;0,"N/A",'FT Employment'!Y$16)</f>
        <v>479480</v>
      </c>
      <c r="F6733" s="70" t="s">
        <v>427</v>
      </c>
      <c r="G6733" s="75" t="s">
        <v>428</v>
      </c>
    </row>
    <row r="6734" spans="1:7">
      <c r="A6734" s="71">
        <v>2009</v>
      </c>
      <c r="B6734" s="71" t="s">
        <v>298</v>
      </c>
      <c r="C6734" t="s">
        <v>18</v>
      </c>
      <c r="D6734" s="71" t="s">
        <v>4</v>
      </c>
      <c r="E6734" s="70">
        <f>IF('FT Employment'!Y$41&lt;0,"N/A",'FT Employment'!Y$41)</f>
        <v>229873</v>
      </c>
      <c r="F6734" s="70" t="s">
        <v>432</v>
      </c>
      <c r="G6734" s="75" t="s">
        <v>430</v>
      </c>
    </row>
    <row r="6735" spans="1:7">
      <c r="A6735" s="71">
        <v>2009</v>
      </c>
      <c r="B6735" s="71" t="s">
        <v>298</v>
      </c>
      <c r="C6735" t="s">
        <v>19</v>
      </c>
      <c r="D6735" s="71" t="s">
        <v>4</v>
      </c>
      <c r="E6735" s="70">
        <f>IF('FT Employment'!Y$15&lt;0,"N/A",'FT Employment'!Y$15)</f>
        <v>3099</v>
      </c>
      <c r="F6735" s="70" t="s">
        <v>442</v>
      </c>
      <c r="G6735" s="75" t="s">
        <v>62</v>
      </c>
    </row>
    <row r="6736" spans="1:7">
      <c r="A6736" s="71">
        <v>2009</v>
      </c>
      <c r="B6736" s="71" t="s">
        <v>298</v>
      </c>
      <c r="C6736" t="s">
        <v>20</v>
      </c>
      <c r="D6736" s="71" t="s">
        <v>4</v>
      </c>
      <c r="E6736" s="70">
        <f>IF('FT Employment'!Y$52&lt;0,"N/A",'FT Employment'!Y$52)</f>
        <v>5056</v>
      </c>
      <c r="F6736" s="70" t="s">
        <v>442</v>
      </c>
      <c r="G6736" s="75" t="s">
        <v>445</v>
      </c>
    </row>
    <row r="6737" spans="1:7">
      <c r="A6737" s="71">
        <v>2009</v>
      </c>
      <c r="B6737" s="71" t="s">
        <v>298</v>
      </c>
      <c r="C6737" t="s">
        <v>21</v>
      </c>
      <c r="D6737" s="71" t="s">
        <v>4</v>
      </c>
      <c r="E6737" s="70">
        <f>IF('FT Employment'!Y$48&lt;0,"N/A",'FT Employment'!Y$48)</f>
        <v>235314</v>
      </c>
      <c r="F6737" s="70" t="s">
        <v>434</v>
      </c>
      <c r="G6737" s="75" t="s">
        <v>422</v>
      </c>
    </row>
    <row r="6738" spans="1:7">
      <c r="A6738" s="71">
        <v>2009</v>
      </c>
      <c r="B6738" s="71" t="s">
        <v>298</v>
      </c>
      <c r="C6738" t="s">
        <v>421</v>
      </c>
      <c r="D6738" s="71" t="s">
        <v>4</v>
      </c>
      <c r="E6738" s="70">
        <f>IF('FT Employment'!Y$38&lt;0,"N/A",'FT Employment'!Y$38)</f>
        <v>557701</v>
      </c>
      <c r="F6738" s="70" t="s">
        <v>427</v>
      </c>
      <c r="G6738" s="75" t="s">
        <v>433</v>
      </c>
    </row>
    <row r="6739" spans="1:7">
      <c r="A6739" s="71">
        <v>2009</v>
      </c>
      <c r="B6739" s="71" t="s">
        <v>298</v>
      </c>
      <c r="C6739" t="s">
        <v>22</v>
      </c>
      <c r="D6739" s="71" t="s">
        <v>4</v>
      </c>
      <c r="E6739" s="70">
        <f>IF('FT Employment'!Y$39&lt;0,"N/A",'FT Employment'!Y$39)</f>
        <v>176707</v>
      </c>
      <c r="F6739" s="70" t="s">
        <v>427</v>
      </c>
      <c r="G6739" s="75" t="s">
        <v>433</v>
      </c>
    </row>
    <row r="6740" spans="1:7">
      <c r="A6740" s="71">
        <v>2009</v>
      </c>
      <c r="B6740" s="71" t="s">
        <v>298</v>
      </c>
      <c r="C6740" t="s">
        <v>23</v>
      </c>
      <c r="D6740" s="71" t="s">
        <v>4</v>
      </c>
      <c r="E6740" s="70">
        <f>IF('FT Employment'!Y$40&lt;0,"N/A",'FT Employment'!Y$40)</f>
        <v>380994</v>
      </c>
      <c r="F6740" s="70" t="s">
        <v>442</v>
      </c>
      <c r="G6740" s="75" t="s">
        <v>23</v>
      </c>
    </row>
    <row r="6741" spans="1:7">
      <c r="A6741" s="71">
        <v>2009</v>
      </c>
      <c r="B6741" s="71" t="s">
        <v>298</v>
      </c>
      <c r="C6741" t="s">
        <v>24</v>
      </c>
      <c r="D6741" s="71" t="s">
        <v>4</v>
      </c>
      <c r="E6741" s="70">
        <f>IF('FT Employment'!Y$32&lt;0,"N/A",'FT Employment'!Y$32)</f>
        <v>76355</v>
      </c>
      <c r="F6741" s="70" t="s">
        <v>446</v>
      </c>
      <c r="G6741" s="75" t="s">
        <v>422</v>
      </c>
    </row>
    <row r="6742" spans="1:7">
      <c r="A6742" s="71">
        <v>2009</v>
      </c>
      <c r="B6742" s="71" t="s">
        <v>298</v>
      </c>
      <c r="C6742" t="s">
        <v>25</v>
      </c>
      <c r="D6742" s="71" t="s">
        <v>4</v>
      </c>
      <c r="E6742" s="70">
        <f>IF('FT Employment'!Y$42&lt;0,"N/A",'FT Employment'!Y$42)</f>
        <v>0</v>
      </c>
      <c r="F6742" s="70" t="s">
        <v>434</v>
      </c>
      <c r="G6742" s="75" t="s">
        <v>437</v>
      </c>
    </row>
    <row r="6743" spans="1:7">
      <c r="A6743" s="71">
        <v>2009</v>
      </c>
      <c r="B6743" s="71" t="s">
        <v>298</v>
      </c>
      <c r="C6743" t="s">
        <v>26</v>
      </c>
      <c r="D6743" s="71" t="s">
        <v>4</v>
      </c>
      <c r="E6743" s="70">
        <f>IF('FT Employment'!Y$45&lt;0,"N/A",'FT Employment'!Y$45)</f>
        <v>28424</v>
      </c>
      <c r="F6743" s="70" t="s">
        <v>427</v>
      </c>
      <c r="G6743" s="75" t="s">
        <v>69</v>
      </c>
    </row>
    <row r="6744" spans="1:7">
      <c r="A6744" s="71">
        <v>2009</v>
      </c>
      <c r="B6744" s="71" t="s">
        <v>298</v>
      </c>
      <c r="C6744" t="s">
        <v>27</v>
      </c>
      <c r="D6744" s="71" t="s">
        <v>4</v>
      </c>
      <c r="E6744" s="70">
        <f>IF('FT Employment'!Y$44&lt;0,"N/A",'FT Employment'!Y$44)</f>
        <v>129698</v>
      </c>
      <c r="F6744" s="70" t="s">
        <v>427</v>
      </c>
      <c r="G6744" s="75" t="s">
        <v>69</v>
      </c>
    </row>
    <row r="6745" spans="1:7">
      <c r="A6745" s="71">
        <v>2009</v>
      </c>
      <c r="B6745" s="71" t="s">
        <v>298</v>
      </c>
      <c r="C6745" t="s">
        <v>28</v>
      </c>
      <c r="D6745" s="71" t="s">
        <v>4</v>
      </c>
      <c r="E6745" s="70">
        <f>IF('FT Employment'!Y$51&lt;0,"N/A",'FT Employment'!Y$51)</f>
        <v>1938</v>
      </c>
      <c r="F6745" s="70" t="s">
        <v>442</v>
      </c>
      <c r="G6745" s="73" t="s">
        <v>447</v>
      </c>
    </row>
    <row r="6746" spans="1:7">
      <c r="A6746" s="71">
        <v>2009</v>
      </c>
      <c r="B6746" s="71" t="s">
        <v>298</v>
      </c>
      <c r="C6746" t="s">
        <v>29</v>
      </c>
      <c r="D6746" s="71" t="s">
        <v>4</v>
      </c>
      <c r="E6746" s="70">
        <f>IF('FT Employment'!Y$50&lt;0,"N/A",'FT Employment'!Y$50)</f>
        <v>1740</v>
      </c>
      <c r="F6746" s="70" t="s">
        <v>442</v>
      </c>
      <c r="G6746" s="73" t="s">
        <v>447</v>
      </c>
    </row>
    <row r="6747" spans="1:7">
      <c r="A6747" s="71">
        <v>2009</v>
      </c>
      <c r="B6747" s="71" t="s">
        <v>298</v>
      </c>
      <c r="C6747" t="s">
        <v>30</v>
      </c>
      <c r="D6747" s="71" t="s">
        <v>4</v>
      </c>
      <c r="E6747" s="70">
        <f>IF('FT Employment'!Y$56&lt;0,"N/A",'FT Employment'!Y$56)</f>
        <v>740</v>
      </c>
      <c r="F6747" s="70" t="s">
        <v>442</v>
      </c>
      <c r="G6747" s="76" t="s">
        <v>448</v>
      </c>
    </row>
    <row r="6748" spans="1:7">
      <c r="A6748" s="71">
        <v>2009</v>
      </c>
      <c r="B6748" s="71" t="s">
        <v>298</v>
      </c>
      <c r="C6748" t="s">
        <v>31</v>
      </c>
      <c r="D6748" s="71" t="s">
        <v>4</v>
      </c>
      <c r="E6748" s="70">
        <f>IF('FT Employment'!Y$57&lt;0,"N/A",'FT Employment'!Y$57)</f>
        <v>4065</v>
      </c>
      <c r="F6748" s="70" t="s">
        <v>442</v>
      </c>
      <c r="G6748" s="76" t="s">
        <v>449</v>
      </c>
    </row>
    <row r="6749" spans="1:7">
      <c r="A6749" s="71">
        <v>2009</v>
      </c>
      <c r="B6749" s="71" t="s">
        <v>298</v>
      </c>
      <c r="C6749" t="s">
        <v>32</v>
      </c>
      <c r="D6749" s="71" t="s">
        <v>4</v>
      </c>
      <c r="E6749" s="70">
        <f>IF('FT Employment'!Y$58&lt;0,"N/A",'FT Employment'!Y$58)</f>
        <v>0</v>
      </c>
      <c r="F6749" s="70" t="s">
        <v>442</v>
      </c>
      <c r="G6749" s="76" t="s">
        <v>449</v>
      </c>
    </row>
    <row r="6750" spans="1:7">
      <c r="A6750" s="71">
        <v>2009</v>
      </c>
      <c r="B6750" s="71" t="s">
        <v>298</v>
      </c>
      <c r="C6750" t="s">
        <v>33</v>
      </c>
      <c r="D6750" s="71" t="s">
        <v>4</v>
      </c>
      <c r="E6750" s="70">
        <f>IF('FT Employment'!Y$59&lt;0,"N/A",'FT Employment'!Y$59)</f>
        <v>31424</v>
      </c>
      <c r="F6750" s="70" t="s">
        <v>442</v>
      </c>
      <c r="G6750" s="76" t="s">
        <v>33</v>
      </c>
    </row>
    <row r="6751" spans="1:7">
      <c r="A6751" s="71">
        <v>2009</v>
      </c>
      <c r="B6751" s="71" t="s">
        <v>298</v>
      </c>
      <c r="C6751" t="s">
        <v>34</v>
      </c>
      <c r="D6751" s="71" t="s">
        <v>4</v>
      </c>
      <c r="E6751" s="70">
        <f>IF('FT Employment'!Y$17&lt;0,"N/A",'FT Employment'!Y$17)</f>
        <v>1367822</v>
      </c>
      <c r="F6751" s="70" t="s">
        <v>422</v>
      </c>
      <c r="G6751" s="76" t="s">
        <v>422</v>
      </c>
    </row>
    <row r="6752" spans="1:7">
      <c r="A6752" s="71">
        <v>2009</v>
      </c>
      <c r="B6752" s="71" t="s">
        <v>298</v>
      </c>
      <c r="C6752" t="s">
        <v>35</v>
      </c>
      <c r="D6752" s="71" t="s">
        <v>4</v>
      </c>
      <c r="E6752" s="70">
        <f>IF('FT Employment'!Y$18&lt;0,"N/A",'FT Employment'!Y$18)</f>
        <v>48044</v>
      </c>
      <c r="F6752" s="70" t="s">
        <v>432</v>
      </c>
      <c r="G6752" s="75" t="s">
        <v>439</v>
      </c>
    </row>
    <row r="6753" spans="1:7">
      <c r="A6753" s="71">
        <v>2009</v>
      </c>
      <c r="B6753" s="71" t="s">
        <v>298</v>
      </c>
      <c r="C6753" t="s">
        <v>36</v>
      </c>
      <c r="D6753" s="71" t="s">
        <v>4</v>
      </c>
      <c r="E6753" s="70">
        <f>IF('FT Employment'!Y$19&lt;0,"N/A",'FT Employment'!Y$19)</f>
        <v>34730</v>
      </c>
      <c r="F6753" s="70" t="s">
        <v>432</v>
      </c>
      <c r="G6753" s="75" t="s">
        <v>439</v>
      </c>
    </row>
    <row r="6754" spans="1:7">
      <c r="A6754" s="71">
        <v>2009</v>
      </c>
      <c r="B6754" s="71" t="s">
        <v>298</v>
      </c>
      <c r="C6754" t="s">
        <v>37</v>
      </c>
      <c r="D6754" s="71" t="s">
        <v>4</v>
      </c>
      <c r="E6754" s="70">
        <f>IF('FT Employment'!Y$20&lt;0,"N/A",'FT Employment'!Y$20)</f>
        <v>13314</v>
      </c>
      <c r="F6754" s="70" t="s">
        <v>432</v>
      </c>
      <c r="G6754" s="75" t="s">
        <v>439</v>
      </c>
    </row>
    <row r="6755" spans="1:7">
      <c r="A6755" s="71">
        <v>2009</v>
      </c>
      <c r="B6755" s="71" t="s">
        <v>298</v>
      </c>
      <c r="C6755" t="s">
        <v>38</v>
      </c>
      <c r="D6755" s="71" t="s">
        <v>4</v>
      </c>
      <c r="E6755" s="70">
        <f>IF('FT Employment'!Y$28&lt;0,"N/A",'FT Employment'!Y$28)</f>
        <v>1238175</v>
      </c>
      <c r="F6755" s="70" t="s">
        <v>432</v>
      </c>
      <c r="G6755" s="75" t="s">
        <v>440</v>
      </c>
    </row>
    <row r="6756" spans="1:7">
      <c r="A6756" s="71">
        <v>2009</v>
      </c>
      <c r="B6756" s="71" t="s">
        <v>298</v>
      </c>
      <c r="C6756" t="s">
        <v>39</v>
      </c>
      <c r="D6756" s="71" t="s">
        <v>4</v>
      </c>
      <c r="E6756" s="70">
        <f>IF('FT Employment'!Y$29&lt;0,"N/A",'FT Employment'!Y$29)</f>
        <v>401040</v>
      </c>
      <c r="F6756" s="70" t="s">
        <v>432</v>
      </c>
      <c r="G6756" s="75" t="s">
        <v>440</v>
      </c>
    </row>
    <row r="6757" spans="1:7">
      <c r="A6757" s="71">
        <v>2009</v>
      </c>
      <c r="B6757" s="71" t="s">
        <v>298</v>
      </c>
      <c r="C6757" t="s">
        <v>40</v>
      </c>
      <c r="D6757" s="71" t="s">
        <v>4</v>
      </c>
      <c r="E6757" s="70">
        <f>IF('FT Employment'!Y$30&lt;0,"N/A",'FT Employment'!Y$30)</f>
        <v>837135</v>
      </c>
      <c r="F6757" s="70" t="s">
        <v>432</v>
      </c>
      <c r="G6757" s="75" t="s">
        <v>440</v>
      </c>
    </row>
    <row r="6758" spans="1:7">
      <c r="A6758" s="71">
        <v>2009</v>
      </c>
      <c r="B6758" s="71" t="s">
        <v>298</v>
      </c>
      <c r="C6758" t="s">
        <v>208</v>
      </c>
      <c r="D6758" s="71" t="s">
        <v>4</v>
      </c>
      <c r="E6758" s="70">
        <f>IF('FT Employment'!Y$31&lt;0,"N/A",'FT Employment'!Y$31)</f>
        <v>81603</v>
      </c>
      <c r="F6758" s="70" t="s">
        <v>432</v>
      </c>
      <c r="G6758" s="75" t="s">
        <v>441</v>
      </c>
    </row>
    <row r="6759" spans="1:7">
      <c r="A6759" s="71">
        <v>2009</v>
      </c>
      <c r="B6759" s="71" t="s">
        <v>298</v>
      </c>
      <c r="C6759" t="s">
        <v>42</v>
      </c>
      <c r="D6759" s="71" t="s">
        <v>4</v>
      </c>
      <c r="E6759" s="70">
        <f>IF('FT Employment'!Y$43&lt;0,"N/A",'FT Employment'!Y$43)</f>
        <v>466</v>
      </c>
      <c r="F6759" s="70" t="s">
        <v>432</v>
      </c>
      <c r="G6759" s="75" t="s">
        <v>237</v>
      </c>
    </row>
    <row r="6760" spans="1:7">
      <c r="A6760" s="71">
        <v>2009</v>
      </c>
      <c r="B6760" s="71" t="s">
        <v>298</v>
      </c>
      <c r="C6760" t="s">
        <v>43</v>
      </c>
      <c r="D6760" s="71" t="s">
        <v>4</v>
      </c>
      <c r="E6760" s="70">
        <f>IF('FT Employment'!Y$12&lt;0,"N/A",'FT Employment'!Y$12)</f>
        <v>0</v>
      </c>
      <c r="F6760" s="70" t="s">
        <v>432</v>
      </c>
      <c r="G6760" s="75" t="s">
        <v>438</v>
      </c>
    </row>
    <row r="6761" spans="1:7">
      <c r="A6761" s="71">
        <v>2009</v>
      </c>
      <c r="B6761" s="71" t="s">
        <v>298</v>
      </c>
      <c r="C6761" t="s">
        <v>44</v>
      </c>
      <c r="D6761" s="71" t="s">
        <v>4</v>
      </c>
      <c r="E6761" s="70">
        <f>IF('FT Employment'!Y$14&lt;0,"N/A",'FT Employment'!Y$14)</f>
        <v>0</v>
      </c>
      <c r="F6761" s="70" t="s">
        <v>442</v>
      </c>
      <c r="G6761" s="75" t="s">
        <v>71</v>
      </c>
    </row>
    <row r="6762" spans="1:7">
      <c r="A6762" s="71">
        <v>2009</v>
      </c>
      <c r="B6762" s="71" t="s">
        <v>298</v>
      </c>
      <c r="C6762" t="s">
        <v>45</v>
      </c>
      <c r="D6762" s="71" t="s">
        <v>4</v>
      </c>
      <c r="E6762" s="70">
        <f>IF('FT Employment'!Y$54&lt;0,"N/A",'FT Employment'!Y$54)</f>
        <v>6492</v>
      </c>
      <c r="F6762" s="70" t="s">
        <v>422</v>
      </c>
      <c r="G6762" s="75" t="s">
        <v>422</v>
      </c>
    </row>
    <row r="6763" spans="1:7">
      <c r="A6763" s="71">
        <v>2009</v>
      </c>
      <c r="B6763" s="71" t="s">
        <v>298</v>
      </c>
      <c r="C6763" t="s">
        <v>46</v>
      </c>
      <c r="D6763" s="71" t="s">
        <v>4</v>
      </c>
      <c r="E6763" s="70">
        <f>IF('FT Employment'!Y$53&lt;0,"N/A",'FT Employment'!Y$53)</f>
        <v>186152</v>
      </c>
      <c r="F6763" s="70" t="s">
        <v>425</v>
      </c>
      <c r="G6763" s="75" t="s">
        <v>426</v>
      </c>
    </row>
    <row r="6764" spans="1:7">
      <c r="A6764" s="71">
        <v>2010</v>
      </c>
      <c r="B6764" s="71" t="s">
        <v>298</v>
      </c>
      <c r="C6764" t="s">
        <v>5</v>
      </c>
      <c r="D6764" s="71" t="s">
        <v>4</v>
      </c>
      <c r="E6764" s="70">
        <f>IF('FT Employment'!T$11&lt;0,"N/A",'FT Employment'!T$11)</f>
        <v>3803914</v>
      </c>
      <c r="F6764" s="70"/>
    </row>
    <row r="6765" spans="1:7">
      <c r="A6765" s="71">
        <v>2010</v>
      </c>
      <c r="B6765" s="71" t="s">
        <v>298</v>
      </c>
      <c r="C6765" t="s">
        <v>6</v>
      </c>
      <c r="D6765" s="71" t="s">
        <v>4</v>
      </c>
      <c r="E6765" s="70">
        <f>IF('FT Employment'!T$33&lt;0,"N/A",'FT Employment'!T$33)</f>
        <v>158241</v>
      </c>
      <c r="F6765" s="70" t="s">
        <v>425</v>
      </c>
      <c r="G6765" s="75" t="s">
        <v>426</v>
      </c>
    </row>
    <row r="6766" spans="1:7">
      <c r="A6766" s="71">
        <v>2010</v>
      </c>
      <c r="B6766" s="71" t="s">
        <v>298</v>
      </c>
      <c r="C6766" t="s">
        <v>7</v>
      </c>
      <c r="D6766" s="71" t="s">
        <v>4</v>
      </c>
      <c r="E6766" s="70">
        <f>IF('FT Employment'!T$37&lt;0,"N/A",'FT Employment'!T$37)</f>
        <v>48696</v>
      </c>
      <c r="F6766" s="70" t="s">
        <v>425</v>
      </c>
      <c r="G6766" s="75" t="s">
        <v>426</v>
      </c>
    </row>
    <row r="6767" spans="1:7">
      <c r="A6767" s="71">
        <v>2010</v>
      </c>
      <c r="B6767" s="71" t="s">
        <v>298</v>
      </c>
      <c r="C6767" t="s">
        <v>8</v>
      </c>
      <c r="D6767" s="71" t="s">
        <v>4</v>
      </c>
      <c r="E6767" s="70">
        <f>IF('FT Employment'!T$36&lt;0,"N/A",'FT Employment'!T$36)</f>
        <v>171364</v>
      </c>
      <c r="F6767" s="70" t="s">
        <v>427</v>
      </c>
      <c r="G6767" s="75" t="s">
        <v>428</v>
      </c>
    </row>
    <row r="6768" spans="1:7">
      <c r="A6768" s="71">
        <v>2010</v>
      </c>
      <c r="B6768" s="71" t="s">
        <v>298</v>
      </c>
      <c r="C6768" t="s">
        <v>9</v>
      </c>
      <c r="D6768" s="71" t="s">
        <v>4</v>
      </c>
      <c r="E6768" s="70">
        <f>IF('FT Employment'!T$13&lt;0,"N/A",'FT Employment'!T$13)</f>
        <v>0</v>
      </c>
      <c r="F6768" s="70" t="s">
        <v>429</v>
      </c>
      <c r="G6768" s="75" t="s">
        <v>422</v>
      </c>
    </row>
    <row r="6769" spans="1:7">
      <c r="A6769" s="71">
        <v>2010</v>
      </c>
      <c r="B6769" s="71" t="s">
        <v>298</v>
      </c>
      <c r="C6769" t="s">
        <v>10</v>
      </c>
      <c r="D6769" s="71" t="s">
        <v>4</v>
      </c>
      <c r="E6769" s="70">
        <f>IF('FT Employment'!T$46&lt;0,"N/A",'FT Employment'!T$46)</f>
        <v>105608</v>
      </c>
      <c r="F6769" s="70" t="s">
        <v>427</v>
      </c>
      <c r="G6769" s="75" t="s">
        <v>428</v>
      </c>
    </row>
    <row r="6770" spans="1:7">
      <c r="A6770" s="71">
        <v>2010</v>
      </c>
      <c r="B6770" s="71" t="s">
        <v>298</v>
      </c>
      <c r="C6770" t="s">
        <v>11</v>
      </c>
      <c r="D6770" s="71" t="s">
        <v>4</v>
      </c>
      <c r="E6770" s="70">
        <f>IF('FT Employment'!T$47&lt;0,"N/A",'FT Employment'!T$47)</f>
        <v>68083</v>
      </c>
      <c r="F6770" s="70" t="s">
        <v>427</v>
      </c>
      <c r="G6770" s="75" t="s">
        <v>428</v>
      </c>
    </row>
    <row r="6771" spans="1:7">
      <c r="A6771" s="71">
        <v>2010</v>
      </c>
      <c r="B6771" s="71" t="s">
        <v>298</v>
      </c>
      <c r="C6771" t="s">
        <v>13</v>
      </c>
      <c r="D6771" s="71" t="s">
        <v>4</v>
      </c>
      <c r="E6771" s="70">
        <f>IF(E6770="N/A","N/A",E6769-E6770)</f>
        <v>37525</v>
      </c>
      <c r="F6771" s="70" t="s">
        <v>427</v>
      </c>
      <c r="G6771" s="75" t="s">
        <v>428</v>
      </c>
    </row>
    <row r="6772" spans="1:7">
      <c r="A6772" s="71">
        <v>2010</v>
      </c>
      <c r="B6772" s="71" t="s">
        <v>298</v>
      </c>
      <c r="C6772" t="s">
        <v>14</v>
      </c>
      <c r="D6772" s="71" t="s">
        <v>4</v>
      </c>
      <c r="E6772" s="70" t="str">
        <f>IF('FT Employment'!T$34&lt;0,"N/A",'FT Employment'!T$34)</f>
        <v>NA</v>
      </c>
      <c r="F6772" s="70" t="s">
        <v>427</v>
      </c>
      <c r="G6772" s="75" t="s">
        <v>444</v>
      </c>
    </row>
    <row r="6773" spans="1:7">
      <c r="A6773" s="71">
        <v>2010</v>
      </c>
      <c r="B6773" s="71" t="s">
        <v>298</v>
      </c>
      <c r="C6773" t="s">
        <v>15</v>
      </c>
      <c r="D6773" s="71" t="s">
        <v>4</v>
      </c>
      <c r="E6773" s="70">
        <f>IF('FT Employment'!T$35&lt;0,"N/A",'FT Employment'!T$35)</f>
        <v>0</v>
      </c>
      <c r="F6773" s="70" t="s">
        <v>427</v>
      </c>
      <c r="G6773" s="75" t="s">
        <v>444</v>
      </c>
    </row>
    <row r="6774" spans="1:7">
      <c r="A6774" s="71">
        <v>2010</v>
      </c>
      <c r="B6774" s="71" t="s">
        <v>298</v>
      </c>
      <c r="C6774" t="s">
        <v>16</v>
      </c>
      <c r="D6774" s="71" t="s">
        <v>4</v>
      </c>
      <c r="E6774" s="70" t="e">
        <f>IF(E6773="N/A","N/A",E6772-E6773)</f>
        <v>#VALUE!</v>
      </c>
      <c r="F6774" s="70" t="s">
        <v>427</v>
      </c>
      <c r="G6774" s="75" t="s">
        <v>444</v>
      </c>
    </row>
    <row r="6775" spans="1:7">
      <c r="A6775" s="71">
        <v>2010</v>
      </c>
      <c r="B6775" s="71" t="s">
        <v>298</v>
      </c>
      <c r="C6775" t="s">
        <v>17</v>
      </c>
      <c r="D6775" s="71" t="s">
        <v>4</v>
      </c>
      <c r="E6775" s="70">
        <f>IF('FT Employment'!T$16&lt;0,"N/A",'FT Employment'!T$16)</f>
        <v>467000</v>
      </c>
      <c r="F6775" s="70" t="s">
        <v>427</v>
      </c>
      <c r="G6775" s="75" t="s">
        <v>428</v>
      </c>
    </row>
    <row r="6776" spans="1:7">
      <c r="A6776" s="71">
        <v>2010</v>
      </c>
      <c r="B6776" s="71" t="s">
        <v>298</v>
      </c>
      <c r="C6776" t="s">
        <v>18</v>
      </c>
      <c r="D6776" s="71" t="s">
        <v>4</v>
      </c>
      <c r="E6776" s="70">
        <f>IF('FT Employment'!T$41&lt;0,"N/A",'FT Employment'!T$41)</f>
        <v>223711</v>
      </c>
      <c r="F6776" s="70" t="s">
        <v>432</v>
      </c>
      <c r="G6776" s="75" t="s">
        <v>430</v>
      </c>
    </row>
    <row r="6777" spans="1:7">
      <c r="A6777" s="71">
        <v>2010</v>
      </c>
      <c r="B6777" s="71" t="s">
        <v>298</v>
      </c>
      <c r="C6777" t="s">
        <v>19</v>
      </c>
      <c r="D6777" s="71" t="s">
        <v>4</v>
      </c>
      <c r="E6777" s="70">
        <f>IF('FT Employment'!T$15&lt;0,"N/A",'FT Employment'!T$15)</f>
        <v>3110</v>
      </c>
      <c r="F6777" s="70" t="s">
        <v>442</v>
      </c>
      <c r="G6777" s="75" t="s">
        <v>62</v>
      </c>
    </row>
    <row r="6778" spans="1:7">
      <c r="A6778" s="71">
        <v>2010</v>
      </c>
      <c r="B6778" s="71" t="s">
        <v>298</v>
      </c>
      <c r="C6778" t="s">
        <v>20</v>
      </c>
      <c r="D6778" s="71" t="s">
        <v>4</v>
      </c>
      <c r="E6778" s="70">
        <f>IF('FT Employment'!T$52&lt;0,"N/A",'FT Employment'!T$52)</f>
        <v>4713</v>
      </c>
      <c r="F6778" s="70" t="s">
        <v>442</v>
      </c>
      <c r="G6778" s="75" t="s">
        <v>445</v>
      </c>
    </row>
    <row r="6779" spans="1:7">
      <c r="A6779" s="71">
        <v>2010</v>
      </c>
      <c r="B6779" s="71" t="s">
        <v>298</v>
      </c>
      <c r="C6779" t="s">
        <v>21</v>
      </c>
      <c r="D6779" s="71" t="s">
        <v>4</v>
      </c>
      <c r="E6779" s="70">
        <f>IF('FT Employment'!T$48&lt;0,"N/A",'FT Employment'!T$48)</f>
        <v>228898</v>
      </c>
      <c r="F6779" s="70" t="s">
        <v>434</v>
      </c>
      <c r="G6779" s="75" t="s">
        <v>422</v>
      </c>
    </row>
    <row r="6780" spans="1:7">
      <c r="A6780" s="71">
        <v>2010</v>
      </c>
      <c r="B6780" s="71" t="s">
        <v>298</v>
      </c>
      <c r="C6780" t="s">
        <v>421</v>
      </c>
      <c r="D6780" s="71" t="s">
        <v>4</v>
      </c>
      <c r="E6780" s="70">
        <f>IF('FT Employment'!T$38&lt;0,"N/A",'FT Employment'!T$38)</f>
        <v>551833</v>
      </c>
      <c r="F6780" s="70" t="s">
        <v>427</v>
      </c>
      <c r="G6780" s="75" t="s">
        <v>433</v>
      </c>
    </row>
    <row r="6781" spans="1:7">
      <c r="A6781" s="71">
        <v>2010</v>
      </c>
      <c r="B6781" s="71" t="s">
        <v>298</v>
      </c>
      <c r="C6781" t="s">
        <v>22</v>
      </c>
      <c r="D6781" s="71" t="s">
        <v>4</v>
      </c>
      <c r="E6781" s="70">
        <f>IF('FT Employment'!T$39&lt;0,"N/A",'FT Employment'!T$39)</f>
        <v>185267</v>
      </c>
      <c r="F6781" s="70" t="s">
        <v>427</v>
      </c>
      <c r="G6781" s="75" t="s">
        <v>433</v>
      </c>
    </row>
    <row r="6782" spans="1:7">
      <c r="A6782" s="71">
        <v>2010</v>
      </c>
      <c r="B6782" s="71" t="s">
        <v>298</v>
      </c>
      <c r="C6782" t="s">
        <v>23</v>
      </c>
      <c r="D6782" s="71" t="s">
        <v>4</v>
      </c>
      <c r="E6782" s="70">
        <f>IF('FT Employment'!T$40&lt;0,"N/A",'FT Employment'!T$40)</f>
        <v>366566</v>
      </c>
      <c r="F6782" s="70" t="s">
        <v>442</v>
      </c>
      <c r="G6782" s="75" t="s">
        <v>23</v>
      </c>
    </row>
    <row r="6783" spans="1:7">
      <c r="A6783" s="71">
        <v>2010</v>
      </c>
      <c r="B6783" s="71" t="s">
        <v>298</v>
      </c>
      <c r="C6783" t="s">
        <v>24</v>
      </c>
      <c r="D6783" s="71" t="s">
        <v>4</v>
      </c>
      <c r="E6783" s="70">
        <f>IF('FT Employment'!T$32&lt;0,"N/A",'FT Employment'!T$32)</f>
        <v>82597</v>
      </c>
      <c r="F6783" s="70" t="s">
        <v>446</v>
      </c>
      <c r="G6783" s="75" t="s">
        <v>422</v>
      </c>
    </row>
    <row r="6784" spans="1:7">
      <c r="A6784" s="71">
        <v>2010</v>
      </c>
      <c r="B6784" s="71" t="s">
        <v>298</v>
      </c>
      <c r="C6784" t="s">
        <v>25</v>
      </c>
      <c r="D6784" s="71" t="s">
        <v>4</v>
      </c>
      <c r="E6784" s="70">
        <f>IF('FT Employment'!T$42&lt;0,"N/A",'FT Employment'!T$42)</f>
        <v>0</v>
      </c>
      <c r="F6784" s="70" t="s">
        <v>434</v>
      </c>
      <c r="G6784" s="75" t="s">
        <v>437</v>
      </c>
    </row>
    <row r="6785" spans="1:7">
      <c r="A6785" s="71">
        <v>2010</v>
      </c>
      <c r="B6785" s="71" t="s">
        <v>298</v>
      </c>
      <c r="C6785" t="s">
        <v>26</v>
      </c>
      <c r="D6785" s="71" t="s">
        <v>4</v>
      </c>
      <c r="E6785" s="70">
        <f>IF('FT Employment'!T$45&lt;0,"N/A",'FT Employment'!T$45)</f>
        <v>28225</v>
      </c>
      <c r="F6785" s="70" t="s">
        <v>427</v>
      </c>
      <c r="G6785" s="75" t="s">
        <v>69</v>
      </c>
    </row>
    <row r="6786" spans="1:7">
      <c r="A6786" s="71">
        <v>2010</v>
      </c>
      <c r="B6786" s="71" t="s">
        <v>298</v>
      </c>
      <c r="C6786" t="s">
        <v>27</v>
      </c>
      <c r="D6786" s="71" t="s">
        <v>4</v>
      </c>
      <c r="E6786" s="70">
        <f>IF('FT Employment'!T$44&lt;0,"N/A",'FT Employment'!T$44)</f>
        <v>125432</v>
      </c>
      <c r="F6786" s="70" t="s">
        <v>427</v>
      </c>
      <c r="G6786" s="75" t="s">
        <v>69</v>
      </c>
    </row>
    <row r="6787" spans="1:7">
      <c r="A6787" s="71">
        <v>2010</v>
      </c>
      <c r="B6787" s="71" t="s">
        <v>298</v>
      </c>
      <c r="C6787" t="s">
        <v>28</v>
      </c>
      <c r="D6787" s="71" t="s">
        <v>4</v>
      </c>
      <c r="E6787" s="70">
        <f>IF('FT Employment'!T$51&lt;0,"N/A",'FT Employment'!T$51)</f>
        <v>2134</v>
      </c>
      <c r="F6787" s="70" t="s">
        <v>442</v>
      </c>
      <c r="G6787" s="73" t="s">
        <v>447</v>
      </c>
    </row>
    <row r="6788" spans="1:7">
      <c r="A6788" s="71">
        <v>2010</v>
      </c>
      <c r="B6788" s="71" t="s">
        <v>298</v>
      </c>
      <c r="C6788" t="s">
        <v>29</v>
      </c>
      <c r="D6788" s="71" t="s">
        <v>4</v>
      </c>
      <c r="E6788" s="70">
        <f>IF('FT Employment'!T$50&lt;0,"N/A",'FT Employment'!T$50)</f>
        <v>1708</v>
      </c>
      <c r="F6788" s="70" t="s">
        <v>442</v>
      </c>
      <c r="G6788" s="73" t="s">
        <v>447</v>
      </c>
    </row>
    <row r="6789" spans="1:7">
      <c r="A6789" s="71">
        <v>2010</v>
      </c>
      <c r="B6789" s="71" t="s">
        <v>298</v>
      </c>
      <c r="C6789" t="s">
        <v>30</v>
      </c>
      <c r="D6789" s="71" t="s">
        <v>4</v>
      </c>
      <c r="E6789" s="70">
        <f>IF('FT Employment'!T$56&lt;0,"N/A",'FT Employment'!T$56)</f>
        <v>698</v>
      </c>
      <c r="F6789" s="70" t="s">
        <v>442</v>
      </c>
      <c r="G6789" s="76" t="s">
        <v>448</v>
      </c>
    </row>
    <row r="6790" spans="1:7">
      <c r="A6790" s="71">
        <v>2010</v>
      </c>
      <c r="B6790" s="71" t="s">
        <v>298</v>
      </c>
      <c r="C6790" t="s">
        <v>31</v>
      </c>
      <c r="D6790" s="71" t="s">
        <v>4</v>
      </c>
      <c r="E6790" s="70">
        <f>IF('FT Employment'!T$57&lt;0,"N/A",'FT Employment'!T$57)</f>
        <v>4080</v>
      </c>
      <c r="F6790" s="70" t="s">
        <v>442</v>
      </c>
      <c r="G6790" s="76" t="s">
        <v>449</v>
      </c>
    </row>
    <row r="6791" spans="1:7">
      <c r="A6791" s="71">
        <v>2010</v>
      </c>
      <c r="B6791" s="71" t="s">
        <v>298</v>
      </c>
      <c r="C6791" t="s">
        <v>32</v>
      </c>
      <c r="D6791" s="71" t="s">
        <v>4</v>
      </c>
      <c r="E6791" s="70">
        <f>IF('FT Employment'!T$58&lt;0,"N/A",'FT Employment'!T$58)</f>
        <v>0</v>
      </c>
      <c r="F6791" s="70" t="s">
        <v>442</v>
      </c>
      <c r="G6791" s="76" t="s">
        <v>449</v>
      </c>
    </row>
    <row r="6792" spans="1:7">
      <c r="A6792" s="71">
        <v>2010</v>
      </c>
      <c r="B6792" s="71" t="s">
        <v>298</v>
      </c>
      <c r="C6792" t="s">
        <v>33</v>
      </c>
      <c r="D6792" s="71" t="s">
        <v>4</v>
      </c>
      <c r="E6792" s="70">
        <f>IF('FT Employment'!T$59&lt;0,"N/A",'FT Employment'!T$59)</f>
        <v>31276</v>
      </c>
      <c r="F6792" s="70" t="s">
        <v>442</v>
      </c>
      <c r="G6792" s="76" t="s">
        <v>33</v>
      </c>
    </row>
    <row r="6793" spans="1:7">
      <c r="A6793" s="71">
        <v>2010</v>
      </c>
      <c r="B6793" s="71" t="s">
        <v>298</v>
      </c>
      <c r="C6793" t="s">
        <v>34</v>
      </c>
      <c r="D6793" s="71" t="s">
        <v>4</v>
      </c>
      <c r="E6793" s="70">
        <f>IF('FT Employment'!T$17&lt;0,"N/A",'FT Employment'!T$17)</f>
        <v>1375774</v>
      </c>
      <c r="F6793" s="70" t="s">
        <v>422</v>
      </c>
      <c r="G6793" s="76" t="s">
        <v>422</v>
      </c>
    </row>
    <row r="6794" spans="1:7">
      <c r="A6794" s="71">
        <v>2010</v>
      </c>
      <c r="B6794" s="71" t="s">
        <v>298</v>
      </c>
      <c r="C6794" t="s">
        <v>35</v>
      </c>
      <c r="D6794" s="71" t="s">
        <v>4</v>
      </c>
      <c r="E6794" s="70">
        <f>IF('FT Employment'!T$18&lt;0,"N/A",'FT Employment'!T$18)</f>
        <v>46513</v>
      </c>
      <c r="F6794" s="70" t="s">
        <v>432</v>
      </c>
      <c r="G6794" s="75" t="s">
        <v>439</v>
      </c>
    </row>
    <row r="6795" spans="1:7">
      <c r="A6795" s="71">
        <v>2010</v>
      </c>
      <c r="B6795" s="71" t="s">
        <v>298</v>
      </c>
      <c r="C6795" t="s">
        <v>36</v>
      </c>
      <c r="D6795" s="71" t="s">
        <v>4</v>
      </c>
      <c r="E6795" s="70">
        <f>IF('FT Employment'!T$19&lt;0,"N/A",'FT Employment'!T$19)</f>
        <v>33078</v>
      </c>
      <c r="F6795" s="70" t="s">
        <v>432</v>
      </c>
      <c r="G6795" s="75" t="s">
        <v>439</v>
      </c>
    </row>
    <row r="6796" spans="1:7">
      <c r="A6796" s="71">
        <v>2010</v>
      </c>
      <c r="B6796" s="71" t="s">
        <v>298</v>
      </c>
      <c r="C6796" t="s">
        <v>37</v>
      </c>
      <c r="D6796" s="71" t="s">
        <v>4</v>
      </c>
      <c r="E6796" s="70">
        <f>IF('FT Employment'!T$20&lt;0,"N/A",'FT Employment'!T$20)</f>
        <v>13435</v>
      </c>
      <c r="F6796" s="70" t="s">
        <v>432</v>
      </c>
      <c r="G6796" s="75" t="s">
        <v>439</v>
      </c>
    </row>
    <row r="6797" spans="1:7">
      <c r="A6797" s="71">
        <v>2010</v>
      </c>
      <c r="B6797" s="71" t="s">
        <v>298</v>
      </c>
      <c r="C6797" t="s">
        <v>38</v>
      </c>
      <c r="D6797" s="71" t="s">
        <v>4</v>
      </c>
      <c r="E6797" s="70">
        <f>IF('FT Employment'!T$28&lt;0,"N/A",'FT Employment'!T$28)</f>
        <v>1248867</v>
      </c>
      <c r="F6797" s="70" t="s">
        <v>432</v>
      </c>
      <c r="G6797" s="75" t="s">
        <v>440</v>
      </c>
    </row>
    <row r="6798" spans="1:7">
      <c r="A6798" s="71">
        <v>2010</v>
      </c>
      <c r="B6798" s="71" t="s">
        <v>298</v>
      </c>
      <c r="C6798" t="s">
        <v>39</v>
      </c>
      <c r="D6798" s="71" t="s">
        <v>4</v>
      </c>
      <c r="E6798" s="70">
        <f>IF('FT Employment'!T$29&lt;0,"N/A",'FT Employment'!T$29)</f>
        <v>403654</v>
      </c>
      <c r="F6798" s="70" t="s">
        <v>432</v>
      </c>
      <c r="G6798" s="75" t="s">
        <v>440</v>
      </c>
    </row>
    <row r="6799" spans="1:7">
      <c r="A6799" s="71">
        <v>2010</v>
      </c>
      <c r="B6799" s="71" t="s">
        <v>298</v>
      </c>
      <c r="C6799" t="s">
        <v>40</v>
      </c>
      <c r="D6799" s="71" t="s">
        <v>4</v>
      </c>
      <c r="E6799" s="70">
        <f>IF('FT Employment'!T$30&lt;0,"N/A",'FT Employment'!T$30)</f>
        <v>845213</v>
      </c>
      <c r="F6799" s="70" t="s">
        <v>432</v>
      </c>
      <c r="G6799" s="75" t="s">
        <v>440</v>
      </c>
    </row>
    <row r="6800" spans="1:7">
      <c r="A6800" s="71">
        <v>2010</v>
      </c>
      <c r="B6800" s="71" t="s">
        <v>298</v>
      </c>
      <c r="C6800" t="s">
        <v>208</v>
      </c>
      <c r="D6800" s="71" t="s">
        <v>4</v>
      </c>
      <c r="E6800" s="70">
        <f>IF('FT Employment'!T$31&lt;0,"N/A",'FT Employment'!T$31)</f>
        <v>80394</v>
      </c>
      <c r="F6800" s="70" t="s">
        <v>432</v>
      </c>
      <c r="G6800" s="75" t="s">
        <v>441</v>
      </c>
    </row>
    <row r="6801" spans="1:7">
      <c r="A6801" s="71">
        <v>2010</v>
      </c>
      <c r="B6801" s="71" t="s">
        <v>298</v>
      </c>
      <c r="C6801" t="s">
        <v>42</v>
      </c>
      <c r="D6801" s="71" t="s">
        <v>4</v>
      </c>
      <c r="E6801" s="70">
        <f>IF('FT Employment'!T$43&lt;0,"N/A",'FT Employment'!T$43)</f>
        <v>488</v>
      </c>
      <c r="F6801" s="70" t="s">
        <v>432</v>
      </c>
      <c r="G6801" s="75" t="s">
        <v>237</v>
      </c>
    </row>
    <row r="6802" spans="1:7">
      <c r="A6802" s="71">
        <v>2010</v>
      </c>
      <c r="B6802" s="71" t="s">
        <v>298</v>
      </c>
      <c r="C6802" t="s">
        <v>43</v>
      </c>
      <c r="D6802" s="71" t="s">
        <v>4</v>
      </c>
      <c r="E6802" s="70">
        <f>IF('FT Employment'!T$12&lt;0,"N/A",'FT Employment'!T$12)</f>
        <v>0</v>
      </c>
      <c r="F6802" s="70" t="s">
        <v>432</v>
      </c>
      <c r="G6802" s="75" t="s">
        <v>438</v>
      </c>
    </row>
    <row r="6803" spans="1:7">
      <c r="A6803" s="71">
        <v>2010</v>
      </c>
      <c r="B6803" s="71" t="s">
        <v>298</v>
      </c>
      <c r="C6803" t="s">
        <v>44</v>
      </c>
      <c r="D6803" s="71" t="s">
        <v>4</v>
      </c>
      <c r="E6803" s="70">
        <f>IF('FT Employment'!T$14&lt;0,"N/A",'FT Employment'!T$14)</f>
        <v>0</v>
      </c>
      <c r="F6803" s="70" t="s">
        <v>442</v>
      </c>
      <c r="G6803" s="75" t="s">
        <v>71</v>
      </c>
    </row>
    <row r="6804" spans="1:7">
      <c r="A6804" s="71">
        <v>2010</v>
      </c>
      <c r="B6804" s="71" t="s">
        <v>298</v>
      </c>
      <c r="C6804" t="s">
        <v>45</v>
      </c>
      <c r="D6804" s="71" t="s">
        <v>4</v>
      </c>
      <c r="E6804" s="70">
        <f>IF('FT Employment'!T$54&lt;0,"N/A",'FT Employment'!T$54)</f>
        <v>6486</v>
      </c>
      <c r="F6804" s="70" t="s">
        <v>422</v>
      </c>
      <c r="G6804" s="75" t="s">
        <v>422</v>
      </c>
    </row>
    <row r="6805" spans="1:7">
      <c r="A6805" s="71">
        <v>2010</v>
      </c>
      <c r="B6805" s="71" t="s">
        <v>298</v>
      </c>
      <c r="C6805" t="s">
        <v>46</v>
      </c>
      <c r="D6805" s="71" t="s">
        <v>4</v>
      </c>
      <c r="E6805" s="70">
        <f>IF('FT Employment'!T$53&lt;0,"N/A",'FT Employment'!T$53)</f>
        <v>181842</v>
      </c>
      <c r="F6805" s="70" t="s">
        <v>425</v>
      </c>
      <c r="G6805" s="75" t="s">
        <v>426</v>
      </c>
    </row>
    <row r="6806" spans="1:7">
      <c r="A6806" s="71">
        <v>2011</v>
      </c>
      <c r="B6806" s="71" t="s">
        <v>298</v>
      </c>
      <c r="C6806" t="s">
        <v>5</v>
      </c>
      <c r="D6806" s="71" t="s">
        <v>4</v>
      </c>
      <c r="E6806" s="70">
        <f>IF('FT Employment'!O$11&lt;0,"N/A",'FT Employment'!O$11)</f>
        <v>3779258</v>
      </c>
      <c r="F6806" s="70"/>
    </row>
    <row r="6807" spans="1:7">
      <c r="A6807" s="71">
        <v>2011</v>
      </c>
      <c r="B6807" s="71" t="s">
        <v>298</v>
      </c>
      <c r="C6807" t="s">
        <v>6</v>
      </c>
      <c r="D6807" s="71" t="s">
        <v>4</v>
      </c>
      <c r="E6807" s="70">
        <f>IF('FT Employment'!O$33&lt;0,"N/A",'FT Employment'!O$33)</f>
        <v>156478</v>
      </c>
      <c r="F6807" s="70" t="s">
        <v>425</v>
      </c>
      <c r="G6807" s="75" t="s">
        <v>426</v>
      </c>
    </row>
    <row r="6808" spans="1:7">
      <c r="A6808" s="71">
        <v>2011</v>
      </c>
      <c r="B6808" s="71" t="s">
        <v>298</v>
      </c>
      <c r="C6808" t="s">
        <v>7</v>
      </c>
      <c r="D6808" s="71" t="s">
        <v>4</v>
      </c>
      <c r="E6808" s="70">
        <f>IF('FT Employment'!O$37&lt;0,"N/A",'FT Employment'!O$37)</f>
        <v>47816</v>
      </c>
      <c r="F6808" s="70" t="s">
        <v>425</v>
      </c>
      <c r="G6808" s="75" t="s">
        <v>426</v>
      </c>
    </row>
    <row r="6809" spans="1:7">
      <c r="A6809" s="71">
        <v>2011</v>
      </c>
      <c r="B6809" s="71" t="s">
        <v>298</v>
      </c>
      <c r="C6809" t="s">
        <v>8</v>
      </c>
      <c r="D6809" s="71" t="s">
        <v>4</v>
      </c>
      <c r="E6809" s="70">
        <f>IF('FT Employment'!O$36&lt;0,"N/A",'FT Employment'!O$36)</f>
        <v>167030</v>
      </c>
      <c r="F6809" s="70" t="s">
        <v>427</v>
      </c>
      <c r="G6809" s="75" t="s">
        <v>428</v>
      </c>
    </row>
    <row r="6810" spans="1:7">
      <c r="A6810" s="71">
        <v>2011</v>
      </c>
      <c r="B6810" s="71" t="s">
        <v>298</v>
      </c>
      <c r="C6810" t="s">
        <v>9</v>
      </c>
      <c r="D6810" s="71" t="s">
        <v>4</v>
      </c>
      <c r="E6810" s="70">
        <f>IF('FT Employment'!O$13&lt;0,"N/A",'FT Employment'!O$13)</f>
        <v>0</v>
      </c>
      <c r="F6810" s="70" t="s">
        <v>429</v>
      </c>
      <c r="G6810" s="75" t="s">
        <v>422</v>
      </c>
    </row>
    <row r="6811" spans="1:7">
      <c r="A6811" s="71">
        <v>2011</v>
      </c>
      <c r="B6811" s="71" t="s">
        <v>298</v>
      </c>
      <c r="C6811" t="s">
        <v>10</v>
      </c>
      <c r="D6811" s="71" t="s">
        <v>4</v>
      </c>
      <c r="E6811" s="70">
        <f>IF('FT Employment'!O$46&lt;0,"N/A",'FT Employment'!O$46)</f>
        <v>103272</v>
      </c>
      <c r="F6811" s="70" t="s">
        <v>427</v>
      </c>
      <c r="G6811" s="75" t="s">
        <v>428</v>
      </c>
    </row>
    <row r="6812" spans="1:7">
      <c r="A6812" s="71">
        <v>2011</v>
      </c>
      <c r="B6812" s="71" t="s">
        <v>298</v>
      </c>
      <c r="C6812" t="s">
        <v>11</v>
      </c>
      <c r="D6812" s="71" t="s">
        <v>4</v>
      </c>
      <c r="E6812" s="70">
        <f>IF('FT Employment'!O$47&lt;0,"N/A",'FT Employment'!O$47)</f>
        <v>66671</v>
      </c>
      <c r="F6812" s="70" t="s">
        <v>427</v>
      </c>
      <c r="G6812" s="75" t="s">
        <v>428</v>
      </c>
    </row>
    <row r="6813" spans="1:7">
      <c r="A6813" s="71">
        <v>2011</v>
      </c>
      <c r="B6813" s="71" t="s">
        <v>298</v>
      </c>
      <c r="C6813" t="s">
        <v>13</v>
      </c>
      <c r="D6813" s="71" t="s">
        <v>4</v>
      </c>
      <c r="E6813" s="70">
        <f>IF(E6812="N/A","N/A",E6811-E6812)</f>
        <v>36601</v>
      </c>
      <c r="F6813" s="70" t="s">
        <v>427</v>
      </c>
      <c r="G6813" s="75" t="s">
        <v>428</v>
      </c>
    </row>
    <row r="6814" spans="1:7">
      <c r="A6814" s="71">
        <v>2011</v>
      </c>
      <c r="B6814" s="71" t="s">
        <v>298</v>
      </c>
      <c r="C6814" t="s">
        <v>14</v>
      </c>
      <c r="D6814" s="71" t="s">
        <v>4</v>
      </c>
      <c r="E6814" s="70" t="str">
        <f>IF('FT Employment'!O$34&lt;0,"N/A",'FT Employment'!O$34)</f>
        <v>NA</v>
      </c>
      <c r="F6814" s="70" t="s">
        <v>427</v>
      </c>
      <c r="G6814" s="75" t="s">
        <v>444</v>
      </c>
    </row>
    <row r="6815" spans="1:7">
      <c r="A6815" s="71">
        <v>2011</v>
      </c>
      <c r="B6815" s="71" t="s">
        <v>298</v>
      </c>
      <c r="C6815" t="s">
        <v>15</v>
      </c>
      <c r="D6815" s="71" t="s">
        <v>4</v>
      </c>
      <c r="E6815" s="70">
        <f>IF('FT Employment'!O$35&lt;0,"N/A",'FT Employment'!O$35)</f>
        <v>0</v>
      </c>
      <c r="F6815" s="70" t="s">
        <v>427</v>
      </c>
      <c r="G6815" s="75" t="s">
        <v>444</v>
      </c>
    </row>
    <row r="6816" spans="1:7">
      <c r="A6816" s="71">
        <v>2011</v>
      </c>
      <c r="B6816" s="71" t="s">
        <v>298</v>
      </c>
      <c r="C6816" t="s">
        <v>16</v>
      </c>
      <c r="D6816" s="71" t="s">
        <v>4</v>
      </c>
      <c r="E6816" s="70" t="e">
        <f>IF(E6815="N/A","N/A",E6814-E6815)</f>
        <v>#VALUE!</v>
      </c>
      <c r="F6816" s="70" t="s">
        <v>427</v>
      </c>
      <c r="G6816" s="75" t="s">
        <v>444</v>
      </c>
    </row>
    <row r="6817" spans="1:7">
      <c r="A6817" s="71">
        <v>2011</v>
      </c>
      <c r="B6817" s="71" t="s">
        <v>298</v>
      </c>
      <c r="C6817" t="s">
        <v>17</v>
      </c>
      <c r="D6817" s="71" t="s">
        <v>4</v>
      </c>
      <c r="E6817" s="70">
        <f>IF('FT Employment'!O$16&lt;0,"N/A",'FT Employment'!O$16)</f>
        <v>457250</v>
      </c>
      <c r="F6817" s="70" t="s">
        <v>427</v>
      </c>
      <c r="G6817" s="75" t="s">
        <v>428</v>
      </c>
    </row>
    <row r="6818" spans="1:7">
      <c r="A6818" s="71">
        <v>2011</v>
      </c>
      <c r="B6818" s="71" t="s">
        <v>298</v>
      </c>
      <c r="C6818" t="s">
        <v>18</v>
      </c>
      <c r="D6818" s="71" t="s">
        <v>4</v>
      </c>
      <c r="E6818" s="70">
        <f>IF('FT Employment'!O$41&lt;0,"N/A",'FT Employment'!O$41)</f>
        <v>218127</v>
      </c>
      <c r="F6818" s="70" t="s">
        <v>432</v>
      </c>
      <c r="G6818" s="75" t="s">
        <v>430</v>
      </c>
    </row>
    <row r="6819" spans="1:7">
      <c r="A6819" s="71">
        <v>2011</v>
      </c>
      <c r="B6819" s="71" t="s">
        <v>298</v>
      </c>
      <c r="C6819" t="s">
        <v>19</v>
      </c>
      <c r="D6819" s="71" t="s">
        <v>4</v>
      </c>
      <c r="E6819" s="70">
        <f>IF('FT Employment'!O$15&lt;0,"N/A",'FT Employment'!O$15)</f>
        <v>3063</v>
      </c>
      <c r="F6819" s="70" t="s">
        <v>442</v>
      </c>
      <c r="G6819" s="75" t="s">
        <v>62</v>
      </c>
    </row>
    <row r="6820" spans="1:7">
      <c r="A6820" s="71">
        <v>2011</v>
      </c>
      <c r="B6820" s="71" t="s">
        <v>298</v>
      </c>
      <c r="C6820" t="s">
        <v>20</v>
      </c>
      <c r="D6820" s="71" t="s">
        <v>4</v>
      </c>
      <c r="E6820" s="70">
        <f>IF('FT Employment'!O$52&lt;0,"N/A",'FT Employment'!O$52)</f>
        <v>4599</v>
      </c>
      <c r="F6820" s="70" t="s">
        <v>442</v>
      </c>
      <c r="G6820" s="75" t="s">
        <v>445</v>
      </c>
    </row>
    <row r="6821" spans="1:7">
      <c r="A6821" s="71">
        <v>2011</v>
      </c>
      <c r="B6821" s="71" t="s">
        <v>298</v>
      </c>
      <c r="C6821" t="s">
        <v>21</v>
      </c>
      <c r="D6821" s="71" t="s">
        <v>4</v>
      </c>
      <c r="E6821" s="70">
        <f>IF('FT Employment'!O$48&lt;0,"N/A",'FT Employment'!O$48)</f>
        <v>224812</v>
      </c>
      <c r="F6821" s="70" t="s">
        <v>434</v>
      </c>
      <c r="G6821" s="75" t="s">
        <v>422</v>
      </c>
    </row>
    <row r="6822" spans="1:7">
      <c r="A6822" s="71">
        <v>2011</v>
      </c>
      <c r="B6822" s="71" t="s">
        <v>298</v>
      </c>
      <c r="C6822" t="s">
        <v>421</v>
      </c>
      <c r="D6822" s="71" t="s">
        <v>4</v>
      </c>
      <c r="E6822" s="70">
        <f>IF('FT Employment'!O$38&lt;0,"N/A",'FT Employment'!O$38)</f>
        <v>544663</v>
      </c>
      <c r="F6822" s="70" t="s">
        <v>427</v>
      </c>
      <c r="G6822" s="75" t="s">
        <v>433</v>
      </c>
    </row>
    <row r="6823" spans="1:7">
      <c r="A6823" s="71">
        <v>2011</v>
      </c>
      <c r="B6823" s="71" t="s">
        <v>298</v>
      </c>
      <c r="C6823" t="s">
        <v>22</v>
      </c>
      <c r="D6823" s="71" t="s">
        <v>4</v>
      </c>
      <c r="E6823" s="70">
        <f>IF('FT Employment'!O$39&lt;0,"N/A",'FT Employment'!O$39)</f>
        <v>189298</v>
      </c>
      <c r="F6823" s="70" t="s">
        <v>427</v>
      </c>
      <c r="G6823" s="75" t="s">
        <v>433</v>
      </c>
    </row>
    <row r="6824" spans="1:7">
      <c r="A6824" s="71">
        <v>2011</v>
      </c>
      <c r="B6824" s="71" t="s">
        <v>298</v>
      </c>
      <c r="C6824" t="s">
        <v>23</v>
      </c>
      <c r="D6824" s="71" t="s">
        <v>4</v>
      </c>
      <c r="E6824" s="70">
        <f>IF('FT Employment'!O$40&lt;0,"N/A",'FT Employment'!O$40)</f>
        <v>355365</v>
      </c>
      <c r="F6824" s="70" t="s">
        <v>442</v>
      </c>
      <c r="G6824" s="75" t="s">
        <v>23</v>
      </c>
    </row>
    <row r="6825" spans="1:7">
      <c r="A6825" s="71">
        <v>2011</v>
      </c>
      <c r="B6825" s="71" t="s">
        <v>298</v>
      </c>
      <c r="C6825" t="s">
        <v>24</v>
      </c>
      <c r="D6825" s="71" t="s">
        <v>4</v>
      </c>
      <c r="E6825" s="70">
        <f>IF('FT Employment'!O$32&lt;0,"N/A",'FT Employment'!O$32)</f>
        <v>82327</v>
      </c>
      <c r="F6825" s="70" t="s">
        <v>446</v>
      </c>
      <c r="G6825" s="75" t="s">
        <v>422</v>
      </c>
    </row>
    <row r="6826" spans="1:7">
      <c r="A6826" s="71">
        <v>2011</v>
      </c>
      <c r="B6826" s="71" t="s">
        <v>298</v>
      </c>
      <c r="C6826" t="s">
        <v>25</v>
      </c>
      <c r="D6826" s="71" t="s">
        <v>4</v>
      </c>
      <c r="E6826" s="70">
        <f>IF('FT Employment'!O$42&lt;0,"N/A",'FT Employment'!O$42)</f>
        <v>0</v>
      </c>
      <c r="F6826" s="70" t="s">
        <v>434</v>
      </c>
      <c r="G6826" s="75" t="s">
        <v>437</v>
      </c>
    </row>
    <row r="6827" spans="1:7">
      <c r="A6827" s="71">
        <v>2011</v>
      </c>
      <c r="B6827" s="71" t="s">
        <v>298</v>
      </c>
      <c r="C6827" t="s">
        <v>26</v>
      </c>
      <c r="D6827" s="71" t="s">
        <v>4</v>
      </c>
      <c r="E6827" s="70">
        <f>IF('FT Employment'!O$45&lt;0,"N/A",'FT Employment'!O$45)</f>
        <v>27993</v>
      </c>
      <c r="F6827" s="70" t="s">
        <v>427</v>
      </c>
      <c r="G6827" s="75" t="s">
        <v>69</v>
      </c>
    </row>
    <row r="6828" spans="1:7">
      <c r="A6828" s="71">
        <v>2011</v>
      </c>
      <c r="B6828" s="71" t="s">
        <v>298</v>
      </c>
      <c r="C6828" t="s">
        <v>27</v>
      </c>
      <c r="D6828" s="71" t="s">
        <v>4</v>
      </c>
      <c r="E6828" s="70">
        <f>IF('FT Employment'!O$44&lt;0,"N/A",'FT Employment'!O$44)</f>
        <v>123611</v>
      </c>
      <c r="F6828" s="70" t="s">
        <v>427</v>
      </c>
      <c r="G6828" s="75" t="s">
        <v>69</v>
      </c>
    </row>
    <row r="6829" spans="1:7">
      <c r="A6829" s="71">
        <v>2011</v>
      </c>
      <c r="B6829" s="71" t="s">
        <v>298</v>
      </c>
      <c r="C6829" t="s">
        <v>28</v>
      </c>
      <c r="D6829" s="71" t="s">
        <v>4</v>
      </c>
      <c r="E6829" s="70">
        <f>IF('FT Employment'!O$51&lt;0,"N/A",'FT Employment'!O$51)</f>
        <v>1954</v>
      </c>
      <c r="F6829" s="70" t="s">
        <v>442</v>
      </c>
      <c r="G6829" s="73" t="s">
        <v>447</v>
      </c>
    </row>
    <row r="6830" spans="1:7">
      <c r="A6830" s="71">
        <v>2011</v>
      </c>
      <c r="B6830" s="71" t="s">
        <v>298</v>
      </c>
      <c r="C6830" t="s">
        <v>29</v>
      </c>
      <c r="D6830" s="71" t="s">
        <v>4</v>
      </c>
      <c r="E6830" s="70">
        <f>IF('FT Employment'!O$50&lt;0,"N/A",'FT Employment'!O$50)</f>
        <v>1695</v>
      </c>
      <c r="F6830" s="70" t="s">
        <v>442</v>
      </c>
      <c r="G6830" s="73" t="s">
        <v>447</v>
      </c>
    </row>
    <row r="6831" spans="1:7">
      <c r="A6831" s="71">
        <v>2011</v>
      </c>
      <c r="B6831" s="71" t="s">
        <v>298</v>
      </c>
      <c r="C6831" t="s">
        <v>30</v>
      </c>
      <c r="D6831" s="71" t="s">
        <v>4</v>
      </c>
      <c r="E6831" s="70">
        <f>IF('FT Employment'!O$56&lt;0,"N/A",'FT Employment'!O$56)</f>
        <v>716</v>
      </c>
      <c r="F6831" s="70" t="s">
        <v>442</v>
      </c>
      <c r="G6831" s="76" t="s">
        <v>448</v>
      </c>
    </row>
    <row r="6832" spans="1:7">
      <c r="A6832" s="71">
        <v>2011</v>
      </c>
      <c r="B6832" s="71" t="s">
        <v>298</v>
      </c>
      <c r="C6832" t="s">
        <v>31</v>
      </c>
      <c r="D6832" s="71" t="s">
        <v>4</v>
      </c>
      <c r="E6832" s="70">
        <f>IF('FT Employment'!O$57&lt;0,"N/A",'FT Employment'!O$57)</f>
        <v>4059</v>
      </c>
      <c r="F6832" s="70" t="s">
        <v>442</v>
      </c>
      <c r="G6832" s="76" t="s">
        <v>449</v>
      </c>
    </row>
    <row r="6833" spans="1:7">
      <c r="A6833" s="71">
        <v>2011</v>
      </c>
      <c r="B6833" s="71" t="s">
        <v>298</v>
      </c>
      <c r="C6833" t="s">
        <v>32</v>
      </c>
      <c r="D6833" s="71" t="s">
        <v>4</v>
      </c>
      <c r="E6833" s="70">
        <f>IF('FT Employment'!O$58&lt;0,"N/A",'FT Employment'!O$58)</f>
        <v>0</v>
      </c>
      <c r="F6833" s="70" t="s">
        <v>442</v>
      </c>
      <c r="G6833" s="76" t="s">
        <v>449</v>
      </c>
    </row>
    <row r="6834" spans="1:7">
      <c r="A6834" s="71">
        <v>2011</v>
      </c>
      <c r="B6834" s="71" t="s">
        <v>298</v>
      </c>
      <c r="C6834" t="s">
        <v>33</v>
      </c>
      <c r="D6834" s="71" t="s">
        <v>4</v>
      </c>
      <c r="E6834" s="70">
        <f>IF('FT Employment'!O$59&lt;0,"N/A",'FT Employment'!O$59)</f>
        <v>31804</v>
      </c>
      <c r="F6834" s="70" t="s">
        <v>442</v>
      </c>
      <c r="G6834" s="76" t="s">
        <v>33</v>
      </c>
    </row>
    <row r="6835" spans="1:7">
      <c r="A6835" s="71">
        <v>2011</v>
      </c>
      <c r="B6835" s="71" t="s">
        <v>298</v>
      </c>
      <c r="C6835" t="s">
        <v>34</v>
      </c>
      <c r="D6835" s="71" t="s">
        <v>4</v>
      </c>
      <c r="E6835" s="70">
        <f>IF('FT Employment'!O$17&lt;0,"N/A",'FT Employment'!O$17)</f>
        <v>1390981</v>
      </c>
      <c r="F6835" s="70" t="s">
        <v>422</v>
      </c>
      <c r="G6835" s="76" t="s">
        <v>422</v>
      </c>
    </row>
    <row r="6836" spans="1:7">
      <c r="A6836" s="71">
        <v>2011</v>
      </c>
      <c r="B6836" s="71" t="s">
        <v>298</v>
      </c>
      <c r="C6836" t="s">
        <v>35</v>
      </c>
      <c r="D6836" s="71" t="s">
        <v>4</v>
      </c>
      <c r="E6836" s="70">
        <f>IF('FT Employment'!O$18&lt;0,"N/A",'FT Employment'!O$18)</f>
        <v>44365</v>
      </c>
      <c r="F6836" s="70" t="s">
        <v>432</v>
      </c>
      <c r="G6836" s="75" t="s">
        <v>439</v>
      </c>
    </row>
    <row r="6837" spans="1:7">
      <c r="A6837" s="71">
        <v>2011</v>
      </c>
      <c r="B6837" s="71" t="s">
        <v>298</v>
      </c>
      <c r="C6837" t="s">
        <v>36</v>
      </c>
      <c r="D6837" s="71" t="s">
        <v>4</v>
      </c>
      <c r="E6837" s="70">
        <f>IF('FT Employment'!O$19&lt;0,"N/A",'FT Employment'!O$19)</f>
        <v>31610</v>
      </c>
      <c r="F6837" s="70" t="s">
        <v>432</v>
      </c>
      <c r="G6837" s="75" t="s">
        <v>439</v>
      </c>
    </row>
    <row r="6838" spans="1:7">
      <c r="A6838" s="71">
        <v>2011</v>
      </c>
      <c r="B6838" s="71" t="s">
        <v>298</v>
      </c>
      <c r="C6838" t="s">
        <v>37</v>
      </c>
      <c r="D6838" s="71" t="s">
        <v>4</v>
      </c>
      <c r="E6838" s="70">
        <f>IF('FT Employment'!O$20&lt;0,"N/A",'FT Employment'!O$20)</f>
        <v>12755</v>
      </c>
      <c r="F6838" s="70" t="s">
        <v>432</v>
      </c>
      <c r="G6838" s="75" t="s">
        <v>439</v>
      </c>
    </row>
    <row r="6839" spans="1:7">
      <c r="A6839" s="71">
        <v>2011</v>
      </c>
      <c r="B6839" s="71" t="s">
        <v>298</v>
      </c>
      <c r="C6839" t="s">
        <v>38</v>
      </c>
      <c r="D6839" s="71" t="s">
        <v>4</v>
      </c>
      <c r="E6839" s="70">
        <f>IF('FT Employment'!O$28&lt;0,"N/A",'FT Employment'!O$28)</f>
        <v>1266770</v>
      </c>
      <c r="F6839" s="70" t="s">
        <v>432</v>
      </c>
      <c r="G6839" s="75" t="s">
        <v>440</v>
      </c>
    </row>
    <row r="6840" spans="1:7">
      <c r="A6840" s="71">
        <v>2011</v>
      </c>
      <c r="B6840" s="71" t="s">
        <v>298</v>
      </c>
      <c r="C6840" t="s">
        <v>39</v>
      </c>
      <c r="D6840" s="71" t="s">
        <v>4</v>
      </c>
      <c r="E6840" s="70">
        <f>IF('FT Employment'!O$29&lt;0,"N/A",'FT Employment'!O$29)</f>
        <v>406426</v>
      </c>
      <c r="F6840" s="70" t="s">
        <v>432</v>
      </c>
      <c r="G6840" s="75" t="s">
        <v>440</v>
      </c>
    </row>
    <row r="6841" spans="1:7">
      <c r="A6841" s="71">
        <v>2011</v>
      </c>
      <c r="B6841" s="71" t="s">
        <v>298</v>
      </c>
      <c r="C6841" t="s">
        <v>40</v>
      </c>
      <c r="D6841" s="71" t="s">
        <v>4</v>
      </c>
      <c r="E6841" s="70">
        <f>IF('FT Employment'!O$30&lt;0,"N/A",'FT Employment'!O$30)</f>
        <v>860344</v>
      </c>
      <c r="F6841" s="70" t="s">
        <v>432</v>
      </c>
      <c r="G6841" s="75" t="s">
        <v>440</v>
      </c>
    </row>
    <row r="6842" spans="1:7">
      <c r="A6842" s="71">
        <v>2011</v>
      </c>
      <c r="B6842" s="71" t="s">
        <v>298</v>
      </c>
      <c r="C6842" t="s">
        <v>208</v>
      </c>
      <c r="D6842" s="71" t="s">
        <v>4</v>
      </c>
      <c r="E6842" s="70">
        <f>IF('FT Employment'!O$31&lt;0,"N/A",'FT Employment'!O$31)</f>
        <v>79846</v>
      </c>
      <c r="F6842" s="70" t="s">
        <v>432</v>
      </c>
      <c r="G6842" s="75" t="s">
        <v>441</v>
      </c>
    </row>
    <row r="6843" spans="1:7">
      <c r="A6843" s="71">
        <v>2011</v>
      </c>
      <c r="B6843" s="71" t="s">
        <v>298</v>
      </c>
      <c r="C6843" t="s">
        <v>42</v>
      </c>
      <c r="D6843" s="71" t="s">
        <v>4</v>
      </c>
      <c r="E6843" s="70">
        <f>IF('FT Employment'!O$43&lt;0,"N/A",'FT Employment'!O$43)</f>
        <v>466</v>
      </c>
      <c r="F6843" s="70" t="s">
        <v>432</v>
      </c>
      <c r="G6843" s="75" t="s">
        <v>237</v>
      </c>
    </row>
    <row r="6844" spans="1:7">
      <c r="A6844" s="71">
        <v>2011</v>
      </c>
      <c r="B6844" s="71" t="s">
        <v>298</v>
      </c>
      <c r="C6844" t="s">
        <v>43</v>
      </c>
      <c r="D6844" s="71" t="s">
        <v>4</v>
      </c>
      <c r="E6844" s="70">
        <f>IF('FT Employment'!O$12&lt;0,"N/A",'FT Employment'!O$12)</f>
        <v>0</v>
      </c>
      <c r="F6844" s="70" t="s">
        <v>432</v>
      </c>
      <c r="G6844" s="75" t="s">
        <v>438</v>
      </c>
    </row>
    <row r="6845" spans="1:7">
      <c r="A6845" s="71">
        <v>2011</v>
      </c>
      <c r="B6845" s="71" t="s">
        <v>298</v>
      </c>
      <c r="C6845" t="s">
        <v>44</v>
      </c>
      <c r="D6845" s="71" t="s">
        <v>4</v>
      </c>
      <c r="E6845" s="70">
        <f>IF('FT Employment'!O$14&lt;0,"N/A",'FT Employment'!O$14)</f>
        <v>0</v>
      </c>
      <c r="F6845" s="70" t="s">
        <v>442</v>
      </c>
      <c r="G6845" s="75" t="s">
        <v>71</v>
      </c>
    </row>
    <row r="6846" spans="1:7">
      <c r="A6846" s="71">
        <v>2011</v>
      </c>
      <c r="B6846" s="71" t="s">
        <v>298</v>
      </c>
      <c r="C6846" t="s">
        <v>45</v>
      </c>
      <c r="D6846" s="71" t="s">
        <v>4</v>
      </c>
      <c r="E6846" s="70">
        <f>IF('FT Employment'!O$54&lt;0,"N/A",'FT Employment'!O$54)</f>
        <v>6450</v>
      </c>
      <c r="F6846" s="70" t="s">
        <v>422</v>
      </c>
      <c r="G6846" s="75" t="s">
        <v>422</v>
      </c>
    </row>
    <row r="6847" spans="1:7">
      <c r="A6847" s="71">
        <v>2011</v>
      </c>
      <c r="B6847" s="71" t="s">
        <v>298</v>
      </c>
      <c r="C6847" t="s">
        <v>46</v>
      </c>
      <c r="D6847" s="71" t="s">
        <v>4</v>
      </c>
      <c r="E6847" s="70">
        <f>IF('FT Employment'!O$53&lt;0,"N/A",'FT Employment'!O$53)</f>
        <v>180092</v>
      </c>
      <c r="F6847" s="70" t="s">
        <v>425</v>
      </c>
      <c r="G6847" s="75" t="s">
        <v>426</v>
      </c>
    </row>
    <row r="6848" spans="1:7">
      <c r="C6848"/>
      <c r="E6848" s="70"/>
      <c r="F6848" s="70"/>
    </row>
    <row r="6849" spans="3:6">
      <c r="C6849"/>
      <c r="E6849" s="70"/>
      <c r="F6849" s="70"/>
    </row>
    <row r="6850" spans="3:6">
      <c r="C6850"/>
      <c r="E6850" s="70"/>
      <c r="F6850" s="70"/>
    </row>
    <row r="6851" spans="3:6">
      <c r="C6851"/>
      <c r="E6851" s="70"/>
      <c r="F6851" s="70"/>
    </row>
    <row r="6852" spans="3:6">
      <c r="C6852"/>
      <c r="E6852" s="70"/>
      <c r="F6852" s="70"/>
    </row>
    <row r="6853" spans="3:6">
      <c r="C6853"/>
      <c r="E6853" s="70"/>
      <c r="F6853" s="70"/>
    </row>
    <row r="6854" spans="3:6">
      <c r="C6854"/>
      <c r="E6854" s="70"/>
      <c r="F6854" s="70"/>
    </row>
    <row r="6855" spans="3:6">
      <c r="C6855"/>
      <c r="E6855" s="70"/>
      <c r="F6855" s="70"/>
    </row>
    <row r="6856" spans="3:6">
      <c r="C6856"/>
      <c r="E6856" s="70"/>
      <c r="F6856" s="70"/>
    </row>
    <row r="6857" spans="3:6">
      <c r="C6857"/>
      <c r="E6857" s="70"/>
      <c r="F6857" s="70"/>
    </row>
    <row r="6858" spans="3:6">
      <c r="C6858"/>
      <c r="E6858" s="70"/>
      <c r="F6858" s="70"/>
    </row>
    <row r="6859" spans="3:6">
      <c r="C6859"/>
      <c r="E6859" s="70"/>
      <c r="F6859" s="70"/>
    </row>
    <row r="6860" spans="3:6">
      <c r="C6860"/>
      <c r="E6860" s="70"/>
      <c r="F6860" s="70"/>
    </row>
    <row r="6861" spans="3:6">
      <c r="C6861"/>
      <c r="E6861" s="70"/>
      <c r="F6861" s="70"/>
    </row>
    <row r="6862" spans="3:6">
      <c r="C6862"/>
      <c r="E6862" s="70"/>
      <c r="F6862" s="70"/>
    </row>
    <row r="6863" spans="3:6">
      <c r="C6863"/>
      <c r="E6863" s="70"/>
      <c r="F6863" s="70"/>
    </row>
    <row r="6864" spans="3:6">
      <c r="C6864"/>
      <c r="E6864" s="70"/>
      <c r="F6864" s="70"/>
    </row>
    <row r="6865" spans="3:7">
      <c r="C6865"/>
      <c r="E6865" s="70"/>
      <c r="F6865" s="70"/>
    </row>
    <row r="6866" spans="3:7">
      <c r="C6866"/>
      <c r="E6866" s="70"/>
      <c r="F6866" s="70"/>
    </row>
    <row r="6867" spans="3:7">
      <c r="C6867"/>
      <c r="E6867" s="70"/>
      <c r="F6867" s="70"/>
    </row>
    <row r="6868" spans="3:7">
      <c r="C6868"/>
      <c r="E6868" s="70"/>
      <c r="F6868" s="70"/>
    </row>
    <row r="6869" spans="3:7">
      <c r="C6869"/>
      <c r="E6869" s="70"/>
      <c r="F6869" s="70"/>
    </row>
    <row r="6870" spans="3:7">
      <c r="C6870"/>
      <c r="E6870" s="70"/>
      <c r="F6870" s="70"/>
    </row>
    <row r="6871" spans="3:7">
      <c r="C6871"/>
      <c r="E6871" s="70"/>
      <c r="F6871" s="70"/>
      <c r="G6871" s="73"/>
    </row>
    <row r="6872" spans="3:7">
      <c r="C6872"/>
      <c r="E6872" s="70"/>
      <c r="F6872" s="70"/>
      <c r="G6872" s="73"/>
    </row>
    <row r="6873" spans="3:7">
      <c r="C6873"/>
      <c r="E6873" s="70"/>
      <c r="F6873" s="70"/>
      <c r="G6873" s="76"/>
    </row>
    <row r="6874" spans="3:7">
      <c r="C6874"/>
      <c r="E6874" s="70"/>
      <c r="F6874" s="70"/>
      <c r="G6874" s="76"/>
    </row>
    <row r="6875" spans="3:7">
      <c r="C6875"/>
      <c r="E6875" s="70"/>
      <c r="F6875" s="70"/>
      <c r="G6875" s="76"/>
    </row>
    <row r="6876" spans="3:7">
      <c r="C6876"/>
      <c r="E6876" s="70"/>
      <c r="F6876" s="70"/>
      <c r="G6876" s="76"/>
    </row>
    <row r="6877" spans="3:7">
      <c r="C6877"/>
      <c r="E6877" s="70"/>
      <c r="F6877" s="70"/>
      <c r="G6877" s="76"/>
    </row>
    <row r="6878" spans="3:7">
      <c r="C6878"/>
      <c r="E6878" s="70"/>
      <c r="F6878" s="70"/>
    </row>
    <row r="6879" spans="3:7">
      <c r="C6879"/>
      <c r="E6879" s="70"/>
      <c r="F6879" s="70"/>
    </row>
    <row r="6880" spans="3:7">
      <c r="C6880"/>
      <c r="E6880" s="70"/>
      <c r="F6880" s="70"/>
    </row>
    <row r="6881" spans="3:6">
      <c r="C6881"/>
      <c r="E6881" s="70"/>
      <c r="F6881" s="70"/>
    </row>
    <row r="6882" spans="3:6">
      <c r="C6882"/>
      <c r="E6882" s="70"/>
      <c r="F6882" s="70"/>
    </row>
    <row r="6883" spans="3:6">
      <c r="C6883"/>
      <c r="E6883" s="70"/>
      <c r="F6883" s="70"/>
    </row>
    <row r="6884" spans="3:6">
      <c r="C6884"/>
      <c r="E6884" s="70"/>
      <c r="F6884" s="70"/>
    </row>
    <row r="6885" spans="3:6">
      <c r="C6885"/>
      <c r="E6885" s="70"/>
      <c r="F6885" s="70"/>
    </row>
    <row r="6886" spans="3:6">
      <c r="C6886"/>
      <c r="E6886" s="70"/>
      <c r="F6886" s="70"/>
    </row>
    <row r="6887" spans="3:6">
      <c r="C6887"/>
      <c r="E6887" s="70"/>
      <c r="F6887" s="70"/>
    </row>
    <row r="6888" spans="3:6">
      <c r="C6888"/>
      <c r="E6888" s="70"/>
      <c r="F6888" s="70"/>
    </row>
    <row r="6889" spans="3:6">
      <c r="C6889"/>
      <c r="E6889" s="70"/>
      <c r="F6889" s="70"/>
    </row>
    <row r="6890" spans="3:6">
      <c r="C6890"/>
      <c r="E6890" s="70"/>
      <c r="F6890" s="70"/>
    </row>
    <row r="6891" spans="3:6">
      <c r="C6891"/>
      <c r="E6891" s="70"/>
      <c r="F6891" s="70"/>
    </row>
    <row r="6892" spans="3:6">
      <c r="C6892"/>
      <c r="E6892" s="70"/>
      <c r="F6892" s="70"/>
    </row>
    <row r="6893" spans="3:6">
      <c r="C6893"/>
      <c r="E6893" s="70"/>
      <c r="F6893" s="70"/>
    </row>
    <row r="6894" spans="3:6">
      <c r="C6894"/>
      <c r="E6894" s="70"/>
      <c r="F6894" s="70"/>
    </row>
    <row r="6895" spans="3:6">
      <c r="C6895"/>
      <c r="E6895" s="70"/>
      <c r="F6895" s="70"/>
    </row>
    <row r="6896" spans="3:6">
      <c r="C6896"/>
      <c r="E6896" s="70"/>
      <c r="F6896" s="70"/>
    </row>
    <row r="6897" spans="3:6">
      <c r="C6897"/>
      <c r="E6897" s="70"/>
      <c r="F6897" s="70"/>
    </row>
    <row r="6898" spans="3:6">
      <c r="C6898"/>
      <c r="E6898" s="70"/>
      <c r="F6898" s="70"/>
    </row>
    <row r="6899" spans="3:6">
      <c r="C6899"/>
      <c r="E6899" s="70"/>
      <c r="F6899" s="70"/>
    </row>
    <row r="6900" spans="3:6">
      <c r="C6900"/>
      <c r="E6900" s="70"/>
      <c r="F6900" s="70"/>
    </row>
    <row r="6901" spans="3:6">
      <c r="C6901"/>
      <c r="E6901" s="70"/>
      <c r="F6901" s="70"/>
    </row>
    <row r="6902" spans="3:6">
      <c r="C6902"/>
      <c r="E6902" s="70"/>
      <c r="F6902" s="70"/>
    </row>
    <row r="6903" spans="3:6">
      <c r="C6903"/>
      <c r="E6903" s="70"/>
      <c r="F6903" s="70"/>
    </row>
    <row r="6904" spans="3:6">
      <c r="C6904"/>
      <c r="E6904" s="70"/>
      <c r="F6904" s="70"/>
    </row>
    <row r="6905" spans="3:6">
      <c r="C6905"/>
      <c r="E6905" s="70"/>
      <c r="F6905" s="70"/>
    </row>
    <row r="6906" spans="3:6">
      <c r="C6906"/>
      <c r="E6906" s="70"/>
      <c r="F6906" s="70"/>
    </row>
    <row r="6907" spans="3:6">
      <c r="C6907"/>
      <c r="E6907" s="70"/>
      <c r="F6907" s="70"/>
    </row>
    <row r="6908" spans="3:6">
      <c r="C6908"/>
      <c r="E6908" s="70"/>
      <c r="F6908" s="70"/>
    </row>
    <row r="6909" spans="3:6">
      <c r="C6909"/>
      <c r="E6909" s="70"/>
      <c r="F6909" s="70"/>
    </row>
    <row r="6910" spans="3:6">
      <c r="C6910"/>
      <c r="E6910" s="70"/>
      <c r="F6910" s="70"/>
    </row>
    <row r="6911" spans="3:6">
      <c r="C6911"/>
      <c r="E6911" s="70"/>
      <c r="F6911" s="70"/>
    </row>
    <row r="6912" spans="3:6">
      <c r="C6912"/>
      <c r="E6912" s="70"/>
      <c r="F6912" s="70"/>
    </row>
    <row r="6913" spans="3:7">
      <c r="C6913"/>
      <c r="E6913" s="70"/>
      <c r="F6913" s="70"/>
      <c r="G6913" s="73"/>
    </row>
    <row r="6914" spans="3:7">
      <c r="C6914"/>
      <c r="E6914" s="70"/>
      <c r="F6914" s="70"/>
      <c r="G6914" s="73"/>
    </row>
    <row r="6915" spans="3:7">
      <c r="C6915"/>
      <c r="E6915" s="70"/>
      <c r="F6915" s="70"/>
      <c r="G6915" s="76"/>
    </row>
    <row r="6916" spans="3:7">
      <c r="C6916"/>
      <c r="E6916" s="70"/>
      <c r="F6916" s="70"/>
      <c r="G6916" s="76"/>
    </row>
    <row r="6917" spans="3:7">
      <c r="C6917"/>
      <c r="E6917" s="70"/>
      <c r="F6917" s="70"/>
      <c r="G6917" s="76"/>
    </row>
    <row r="6918" spans="3:7">
      <c r="C6918"/>
      <c r="E6918" s="70"/>
      <c r="F6918" s="70"/>
      <c r="G6918" s="76"/>
    </row>
    <row r="6919" spans="3:7">
      <c r="C6919"/>
      <c r="E6919" s="70"/>
      <c r="F6919" s="70"/>
      <c r="G6919" s="76"/>
    </row>
    <row r="6920" spans="3:7">
      <c r="C6920"/>
      <c r="E6920" s="70"/>
      <c r="F6920" s="70"/>
    </row>
    <row r="6921" spans="3:7">
      <c r="C6921"/>
      <c r="E6921" s="70"/>
      <c r="F6921" s="70"/>
    </row>
    <row r="6922" spans="3:7">
      <c r="C6922"/>
      <c r="E6922" s="70"/>
      <c r="F6922" s="70"/>
    </row>
    <row r="6923" spans="3:7">
      <c r="C6923"/>
      <c r="E6923" s="70"/>
      <c r="F6923" s="70"/>
    </row>
    <row r="6924" spans="3:7">
      <c r="C6924"/>
      <c r="E6924" s="70"/>
      <c r="F6924" s="70"/>
    </row>
    <row r="6925" spans="3:7">
      <c r="C6925"/>
      <c r="E6925" s="70"/>
      <c r="F6925" s="70"/>
    </row>
    <row r="6926" spans="3:7">
      <c r="C6926"/>
      <c r="E6926" s="70"/>
      <c r="F6926" s="70"/>
    </row>
    <row r="6927" spans="3:7">
      <c r="C6927"/>
      <c r="E6927" s="70"/>
      <c r="F6927" s="70"/>
    </row>
    <row r="6928" spans="3:7">
      <c r="C6928"/>
      <c r="E6928" s="70"/>
      <c r="F6928" s="70"/>
    </row>
    <row r="6929" spans="1:7">
      <c r="C6929"/>
      <c r="E6929" s="70"/>
      <c r="F6929" s="70"/>
    </row>
    <row r="6930" spans="1:7">
      <c r="C6930"/>
      <c r="E6930" s="70"/>
      <c r="F6930" s="70"/>
    </row>
    <row r="6931" spans="1:7">
      <c r="C6931"/>
      <c r="E6931" s="70"/>
      <c r="F6931" s="70"/>
    </row>
    <row r="6932" spans="1:7">
      <c r="A6932" s="71">
        <v>1980</v>
      </c>
      <c r="B6932" s="71" t="s">
        <v>298</v>
      </c>
      <c r="C6932" t="s">
        <v>5</v>
      </c>
      <c r="D6932" s="71" t="s">
        <v>202</v>
      </c>
      <c r="E6932" s="70">
        <f t="shared" ref="E6932:E6995" si="21">IF(E5546="N/A","N/A",IF(E4160="N/A","N/A",E4160-E5546))</f>
        <v>884790</v>
      </c>
      <c r="F6932" s="70"/>
    </row>
    <row r="6933" spans="1:7">
      <c r="A6933" s="71">
        <v>1980</v>
      </c>
      <c r="B6933" s="71" t="s">
        <v>298</v>
      </c>
      <c r="C6933" t="s">
        <v>6</v>
      </c>
      <c r="D6933" s="71" t="s">
        <v>202</v>
      </c>
      <c r="E6933" s="70">
        <f t="shared" si="21"/>
        <v>5156</v>
      </c>
      <c r="F6933" s="70" t="s">
        <v>425</v>
      </c>
      <c r="G6933" s="75" t="s">
        <v>426</v>
      </c>
    </row>
    <row r="6934" spans="1:7">
      <c r="A6934" s="71">
        <v>1980</v>
      </c>
      <c r="B6934" s="71" t="s">
        <v>298</v>
      </c>
      <c r="C6934" t="s">
        <v>7</v>
      </c>
      <c r="D6934" s="71" t="s">
        <v>202</v>
      </c>
      <c r="E6934" s="70">
        <f t="shared" si="21"/>
        <v>13793</v>
      </c>
      <c r="F6934" s="70" t="s">
        <v>425</v>
      </c>
      <c r="G6934" s="75" t="s">
        <v>426</v>
      </c>
    </row>
    <row r="6935" spans="1:7">
      <c r="A6935" s="71">
        <v>1980</v>
      </c>
      <c r="B6935" s="71" t="s">
        <v>298</v>
      </c>
      <c r="C6935" t="s">
        <v>8</v>
      </c>
      <c r="D6935" s="71" t="s">
        <v>202</v>
      </c>
      <c r="E6935" s="70" t="str">
        <f t="shared" si="21"/>
        <v>N/A</v>
      </c>
      <c r="F6935" s="70" t="s">
        <v>427</v>
      </c>
      <c r="G6935" s="75" t="s">
        <v>428</v>
      </c>
    </row>
    <row r="6936" spans="1:7">
      <c r="A6936" s="71">
        <v>1980</v>
      </c>
      <c r="B6936" s="71" t="s">
        <v>298</v>
      </c>
      <c r="C6936" t="s">
        <v>9</v>
      </c>
      <c r="D6936" s="71" t="s">
        <v>202</v>
      </c>
      <c r="E6936" s="70">
        <f t="shared" si="21"/>
        <v>0</v>
      </c>
      <c r="F6936" s="70" t="s">
        <v>429</v>
      </c>
      <c r="G6936" s="75" t="s">
        <v>422</v>
      </c>
    </row>
    <row r="6937" spans="1:7">
      <c r="A6937" s="71">
        <v>1980</v>
      </c>
      <c r="B6937" s="71" t="s">
        <v>298</v>
      </c>
      <c r="C6937" t="s">
        <v>10</v>
      </c>
      <c r="D6937" s="71" t="s">
        <v>202</v>
      </c>
      <c r="E6937" s="70">
        <f t="shared" si="21"/>
        <v>1277</v>
      </c>
      <c r="F6937" s="70" t="s">
        <v>427</v>
      </c>
      <c r="G6937" s="75" t="s">
        <v>428</v>
      </c>
    </row>
    <row r="6938" spans="1:7">
      <c r="A6938" s="71">
        <v>1980</v>
      </c>
      <c r="B6938" s="71" t="s">
        <v>298</v>
      </c>
      <c r="C6938" t="s">
        <v>11</v>
      </c>
      <c r="D6938" s="71" t="s">
        <v>202</v>
      </c>
      <c r="E6938" s="70">
        <f t="shared" si="21"/>
        <v>379</v>
      </c>
      <c r="F6938" s="70" t="s">
        <v>427</v>
      </c>
      <c r="G6938" s="75" t="s">
        <v>428</v>
      </c>
    </row>
    <row r="6939" spans="1:7">
      <c r="A6939" s="71">
        <v>1980</v>
      </c>
      <c r="B6939" s="71" t="s">
        <v>298</v>
      </c>
      <c r="C6939" t="s">
        <v>13</v>
      </c>
      <c r="D6939" s="71" t="s">
        <v>202</v>
      </c>
      <c r="E6939" s="70">
        <f t="shared" si="21"/>
        <v>898</v>
      </c>
      <c r="F6939" s="70" t="s">
        <v>427</v>
      </c>
      <c r="G6939" s="75" t="s">
        <v>428</v>
      </c>
    </row>
    <row r="6940" spans="1:7">
      <c r="A6940" s="71">
        <v>1980</v>
      </c>
      <c r="B6940" s="71" t="s">
        <v>298</v>
      </c>
      <c r="C6940" t="s">
        <v>14</v>
      </c>
      <c r="D6940" s="71" t="s">
        <v>202</v>
      </c>
      <c r="E6940" s="70">
        <f t="shared" si="21"/>
        <v>0</v>
      </c>
      <c r="F6940" s="70" t="s">
        <v>427</v>
      </c>
      <c r="G6940" s="75" t="s">
        <v>444</v>
      </c>
    </row>
    <row r="6941" spans="1:7">
      <c r="A6941" s="71">
        <v>1980</v>
      </c>
      <c r="B6941" s="71" t="s">
        <v>298</v>
      </c>
      <c r="C6941" t="s">
        <v>15</v>
      </c>
      <c r="D6941" s="71" t="s">
        <v>202</v>
      </c>
      <c r="E6941" s="70">
        <f t="shared" si="21"/>
        <v>0</v>
      </c>
      <c r="F6941" s="70" t="s">
        <v>427</v>
      </c>
      <c r="G6941" s="75" t="s">
        <v>444</v>
      </c>
    </row>
    <row r="6942" spans="1:7">
      <c r="A6942" s="71">
        <v>1980</v>
      </c>
      <c r="B6942" s="71" t="s">
        <v>298</v>
      </c>
      <c r="C6942" t="s">
        <v>16</v>
      </c>
      <c r="D6942" s="71" t="s">
        <v>202</v>
      </c>
      <c r="E6942" s="70">
        <f t="shared" si="21"/>
        <v>0</v>
      </c>
      <c r="F6942" s="70" t="s">
        <v>427</v>
      </c>
      <c r="G6942" s="75" t="s">
        <v>444</v>
      </c>
    </row>
    <row r="6943" spans="1:7">
      <c r="A6943" s="71">
        <v>1980</v>
      </c>
      <c r="B6943" s="71" t="s">
        <v>298</v>
      </c>
      <c r="C6943" t="s">
        <v>17</v>
      </c>
      <c r="D6943" s="71" t="s">
        <v>202</v>
      </c>
      <c r="E6943" s="70">
        <f t="shared" si="21"/>
        <v>4190</v>
      </c>
      <c r="F6943" s="70" t="s">
        <v>427</v>
      </c>
      <c r="G6943" s="75" t="s">
        <v>428</v>
      </c>
    </row>
    <row r="6944" spans="1:7">
      <c r="A6944" s="71">
        <v>1980</v>
      </c>
      <c r="B6944" s="71" t="s">
        <v>298</v>
      </c>
      <c r="C6944" t="s">
        <v>18</v>
      </c>
      <c r="D6944" s="71" t="s">
        <v>202</v>
      </c>
      <c r="E6944" s="70">
        <f t="shared" si="21"/>
        <v>5592</v>
      </c>
      <c r="F6944" s="70" t="s">
        <v>432</v>
      </c>
      <c r="G6944" s="75" t="s">
        <v>430</v>
      </c>
    </row>
    <row r="6945" spans="1:7">
      <c r="A6945" s="71">
        <v>1980</v>
      </c>
      <c r="B6945" s="71" t="s">
        <v>298</v>
      </c>
      <c r="C6945" t="s">
        <v>19</v>
      </c>
      <c r="D6945" s="71" t="s">
        <v>202</v>
      </c>
      <c r="E6945" s="70">
        <f t="shared" si="21"/>
        <v>40</v>
      </c>
      <c r="F6945" s="70" t="s">
        <v>442</v>
      </c>
      <c r="G6945" s="75" t="s">
        <v>62</v>
      </c>
    </row>
    <row r="6946" spans="1:7">
      <c r="A6946" s="71">
        <v>1980</v>
      </c>
      <c r="B6946" s="71" t="s">
        <v>298</v>
      </c>
      <c r="C6946" t="s">
        <v>20</v>
      </c>
      <c r="D6946" s="71" t="s">
        <v>202</v>
      </c>
      <c r="E6946" s="70">
        <f t="shared" si="21"/>
        <v>154</v>
      </c>
      <c r="F6946" s="70" t="s">
        <v>442</v>
      </c>
      <c r="G6946" s="75" t="s">
        <v>445</v>
      </c>
    </row>
    <row r="6947" spans="1:7">
      <c r="A6947" s="71">
        <v>1980</v>
      </c>
      <c r="B6947" s="71" t="s">
        <v>298</v>
      </c>
      <c r="C6947" t="s">
        <v>21</v>
      </c>
      <c r="D6947" s="71" t="s">
        <v>202</v>
      </c>
      <c r="E6947" s="70">
        <f t="shared" si="21"/>
        <v>5357</v>
      </c>
      <c r="F6947" s="70" t="s">
        <v>434</v>
      </c>
      <c r="G6947" s="75" t="s">
        <v>422</v>
      </c>
    </row>
    <row r="6948" spans="1:7">
      <c r="A6948" s="71">
        <v>1980</v>
      </c>
      <c r="B6948" s="71" t="s">
        <v>298</v>
      </c>
      <c r="C6948" t="s">
        <v>421</v>
      </c>
      <c r="D6948" s="71" t="s">
        <v>202</v>
      </c>
      <c r="E6948" s="70">
        <f t="shared" si="21"/>
        <v>61033</v>
      </c>
      <c r="F6948" s="70" t="s">
        <v>427</v>
      </c>
      <c r="G6948" s="75" t="s">
        <v>433</v>
      </c>
    </row>
    <row r="6949" spans="1:7">
      <c r="A6949" s="71">
        <v>1980</v>
      </c>
      <c r="B6949" s="71" t="s">
        <v>298</v>
      </c>
      <c r="C6949" t="s">
        <v>22</v>
      </c>
      <c r="D6949" s="71" t="s">
        <v>202</v>
      </c>
      <c r="E6949" s="70">
        <f t="shared" si="21"/>
        <v>6760</v>
      </c>
      <c r="F6949" s="70" t="s">
        <v>427</v>
      </c>
      <c r="G6949" s="75" t="s">
        <v>433</v>
      </c>
    </row>
    <row r="6950" spans="1:7">
      <c r="A6950" s="71">
        <v>1980</v>
      </c>
      <c r="B6950" s="71" t="s">
        <v>298</v>
      </c>
      <c r="C6950" t="s">
        <v>23</v>
      </c>
      <c r="D6950" s="71" t="s">
        <v>202</v>
      </c>
      <c r="E6950" s="70">
        <f t="shared" si="21"/>
        <v>54273</v>
      </c>
      <c r="F6950" s="70" t="s">
        <v>442</v>
      </c>
      <c r="G6950" s="75" t="s">
        <v>23</v>
      </c>
    </row>
    <row r="6951" spans="1:7">
      <c r="A6951" s="71">
        <v>1980</v>
      </c>
      <c r="B6951" s="71" t="s">
        <v>298</v>
      </c>
      <c r="C6951" t="s">
        <v>24</v>
      </c>
      <c r="D6951" s="71" t="s">
        <v>202</v>
      </c>
      <c r="E6951" s="70">
        <f t="shared" si="21"/>
        <v>19043</v>
      </c>
      <c r="F6951" s="70" t="s">
        <v>446</v>
      </c>
      <c r="G6951" s="75" t="s">
        <v>422</v>
      </c>
    </row>
    <row r="6952" spans="1:7">
      <c r="A6952" s="71">
        <v>1980</v>
      </c>
      <c r="B6952" s="71" t="s">
        <v>298</v>
      </c>
      <c r="C6952" t="s">
        <v>25</v>
      </c>
      <c r="D6952" s="71" t="s">
        <v>202</v>
      </c>
      <c r="E6952" s="70">
        <f t="shared" si="21"/>
        <v>0</v>
      </c>
      <c r="F6952" s="70" t="s">
        <v>434</v>
      </c>
      <c r="G6952" s="75" t="s">
        <v>437</v>
      </c>
    </row>
    <row r="6953" spans="1:7">
      <c r="A6953" s="71">
        <v>1980</v>
      </c>
      <c r="B6953" s="71" t="s">
        <v>298</v>
      </c>
      <c r="C6953" t="s">
        <v>26</v>
      </c>
      <c r="D6953" s="71" t="s">
        <v>202</v>
      </c>
      <c r="E6953" s="70">
        <f t="shared" si="21"/>
        <v>0</v>
      </c>
      <c r="F6953" s="70" t="s">
        <v>427</v>
      </c>
      <c r="G6953" s="75" t="s">
        <v>69</v>
      </c>
    </row>
    <row r="6954" spans="1:7">
      <c r="A6954" s="71">
        <v>1980</v>
      </c>
      <c r="B6954" s="71" t="s">
        <v>298</v>
      </c>
      <c r="C6954" t="s">
        <v>27</v>
      </c>
      <c r="D6954" s="71" t="s">
        <v>202</v>
      </c>
      <c r="E6954" s="70">
        <f t="shared" si="21"/>
        <v>36852</v>
      </c>
      <c r="F6954" s="70" t="s">
        <v>427</v>
      </c>
      <c r="G6954" s="75" t="s">
        <v>69</v>
      </c>
    </row>
    <row r="6955" spans="1:7">
      <c r="A6955" s="71">
        <v>1980</v>
      </c>
      <c r="B6955" s="71" t="s">
        <v>298</v>
      </c>
      <c r="C6955" t="s">
        <v>28</v>
      </c>
      <c r="D6955" s="71" t="s">
        <v>202</v>
      </c>
      <c r="E6955" s="70">
        <f t="shared" si="21"/>
        <v>0</v>
      </c>
      <c r="F6955" s="70" t="s">
        <v>442</v>
      </c>
      <c r="G6955" s="73" t="s">
        <v>447</v>
      </c>
    </row>
    <row r="6956" spans="1:7">
      <c r="A6956" s="71">
        <v>1980</v>
      </c>
      <c r="B6956" s="71" t="s">
        <v>298</v>
      </c>
      <c r="C6956" t="s">
        <v>29</v>
      </c>
      <c r="D6956" s="71" t="s">
        <v>202</v>
      </c>
      <c r="E6956" s="70">
        <f t="shared" si="21"/>
        <v>2</v>
      </c>
      <c r="F6956" s="70" t="s">
        <v>442</v>
      </c>
      <c r="G6956" s="73" t="s">
        <v>447</v>
      </c>
    </row>
    <row r="6957" spans="1:7">
      <c r="A6957" s="71">
        <v>1980</v>
      </c>
      <c r="B6957" s="71" t="s">
        <v>298</v>
      </c>
      <c r="C6957" t="s">
        <v>30</v>
      </c>
      <c r="D6957" s="71" t="s">
        <v>202</v>
      </c>
      <c r="E6957" s="70">
        <f t="shared" si="21"/>
        <v>0</v>
      </c>
      <c r="F6957" s="70" t="s">
        <v>442</v>
      </c>
      <c r="G6957" s="76" t="s">
        <v>448</v>
      </c>
    </row>
    <row r="6958" spans="1:7">
      <c r="A6958" s="71">
        <v>1980</v>
      </c>
      <c r="B6958" s="71" t="s">
        <v>298</v>
      </c>
      <c r="C6958" t="s">
        <v>31</v>
      </c>
      <c r="D6958" s="71" t="s">
        <v>202</v>
      </c>
      <c r="E6958" s="70">
        <f t="shared" si="21"/>
        <v>97</v>
      </c>
      <c r="F6958" s="70" t="s">
        <v>442</v>
      </c>
      <c r="G6958" s="76" t="s">
        <v>449</v>
      </c>
    </row>
    <row r="6959" spans="1:7">
      <c r="A6959" s="71">
        <v>1980</v>
      </c>
      <c r="B6959" s="71" t="s">
        <v>298</v>
      </c>
      <c r="C6959" t="s">
        <v>32</v>
      </c>
      <c r="D6959" s="71" t="s">
        <v>202</v>
      </c>
      <c r="E6959" s="70">
        <f t="shared" si="21"/>
        <v>0</v>
      </c>
      <c r="F6959" s="70" t="s">
        <v>442</v>
      </c>
      <c r="G6959" s="76" t="s">
        <v>449</v>
      </c>
    </row>
    <row r="6960" spans="1:7">
      <c r="A6960" s="71">
        <v>1980</v>
      </c>
      <c r="B6960" s="71" t="s">
        <v>298</v>
      </c>
      <c r="C6960" t="s">
        <v>33</v>
      </c>
      <c r="D6960" s="71" t="s">
        <v>202</v>
      </c>
      <c r="E6960" s="70">
        <f t="shared" si="21"/>
        <v>183</v>
      </c>
      <c r="F6960" s="70" t="s">
        <v>442</v>
      </c>
      <c r="G6960" s="76" t="s">
        <v>33</v>
      </c>
    </row>
    <row r="6961" spans="1:7">
      <c r="A6961" s="71">
        <v>1980</v>
      </c>
      <c r="B6961" s="71" t="s">
        <v>298</v>
      </c>
      <c r="C6961" t="s">
        <v>34</v>
      </c>
      <c r="D6961" s="71" t="s">
        <v>202</v>
      </c>
      <c r="E6961" s="70">
        <f t="shared" si="21"/>
        <v>708826</v>
      </c>
      <c r="F6961" s="70" t="s">
        <v>422</v>
      </c>
      <c r="G6961" s="76" t="s">
        <v>422</v>
      </c>
    </row>
    <row r="6962" spans="1:7">
      <c r="A6962" s="71">
        <v>1980</v>
      </c>
      <c r="B6962" s="71" t="s">
        <v>298</v>
      </c>
      <c r="C6962" t="s">
        <v>35</v>
      </c>
      <c r="D6962" s="71" t="s">
        <v>202</v>
      </c>
      <c r="E6962" s="70">
        <f t="shared" si="21"/>
        <v>3008</v>
      </c>
      <c r="F6962" s="70" t="s">
        <v>432</v>
      </c>
      <c r="G6962" s="75" t="s">
        <v>439</v>
      </c>
    </row>
    <row r="6963" spans="1:7">
      <c r="A6963" s="71">
        <v>1980</v>
      </c>
      <c r="B6963" s="71" t="s">
        <v>298</v>
      </c>
      <c r="C6963" t="s">
        <v>36</v>
      </c>
      <c r="D6963" s="71" t="s">
        <v>202</v>
      </c>
      <c r="E6963" s="70">
        <f t="shared" si="21"/>
        <v>1874</v>
      </c>
      <c r="F6963" s="70" t="s">
        <v>432</v>
      </c>
      <c r="G6963" s="75" t="s">
        <v>439</v>
      </c>
    </row>
    <row r="6964" spans="1:7">
      <c r="A6964" s="71">
        <v>1980</v>
      </c>
      <c r="B6964" s="71" t="s">
        <v>298</v>
      </c>
      <c r="C6964" t="s">
        <v>37</v>
      </c>
      <c r="D6964" s="71" t="s">
        <v>202</v>
      </c>
      <c r="E6964" s="70">
        <f t="shared" si="21"/>
        <v>1134</v>
      </c>
      <c r="F6964" s="70" t="s">
        <v>432</v>
      </c>
      <c r="G6964" s="75" t="s">
        <v>439</v>
      </c>
    </row>
    <row r="6965" spans="1:7">
      <c r="A6965" s="71">
        <v>1980</v>
      </c>
      <c r="B6965" s="71" t="s">
        <v>298</v>
      </c>
      <c r="C6965" t="s">
        <v>38</v>
      </c>
      <c r="D6965" s="71" t="s">
        <v>202</v>
      </c>
      <c r="E6965" s="70">
        <f t="shared" si="21"/>
        <v>694821</v>
      </c>
      <c r="F6965" s="70" t="s">
        <v>432</v>
      </c>
      <c r="G6965" s="75" t="s">
        <v>440</v>
      </c>
    </row>
    <row r="6966" spans="1:7">
      <c r="A6966" s="71">
        <v>1980</v>
      </c>
      <c r="B6966" s="71" t="s">
        <v>298</v>
      </c>
      <c r="C6966" t="s">
        <v>39</v>
      </c>
      <c r="D6966" s="71" t="s">
        <v>202</v>
      </c>
      <c r="E6966" s="70">
        <f t="shared" si="21"/>
        <v>168433</v>
      </c>
      <c r="F6966" s="70" t="s">
        <v>432</v>
      </c>
      <c r="G6966" s="75" t="s">
        <v>440</v>
      </c>
    </row>
    <row r="6967" spans="1:7">
      <c r="A6967" s="71">
        <v>1980</v>
      </c>
      <c r="B6967" s="71" t="s">
        <v>298</v>
      </c>
      <c r="C6967" t="s">
        <v>40</v>
      </c>
      <c r="D6967" s="71" t="s">
        <v>202</v>
      </c>
      <c r="E6967" s="70">
        <f t="shared" si="21"/>
        <v>526388</v>
      </c>
      <c r="F6967" s="70" t="s">
        <v>432</v>
      </c>
      <c r="G6967" s="75" t="s">
        <v>440</v>
      </c>
    </row>
    <row r="6968" spans="1:7">
      <c r="A6968" s="71">
        <v>1980</v>
      </c>
      <c r="B6968" s="71" t="s">
        <v>298</v>
      </c>
      <c r="C6968" t="s">
        <v>208</v>
      </c>
      <c r="D6968" s="71" t="s">
        <v>202</v>
      </c>
      <c r="E6968" s="70">
        <f t="shared" si="21"/>
        <v>10997</v>
      </c>
      <c r="F6968" s="70" t="s">
        <v>432</v>
      </c>
      <c r="G6968" s="75" t="s">
        <v>441</v>
      </c>
    </row>
    <row r="6969" spans="1:7">
      <c r="A6969" s="71">
        <v>1980</v>
      </c>
      <c r="B6969" s="71" t="s">
        <v>298</v>
      </c>
      <c r="C6969" t="s">
        <v>42</v>
      </c>
      <c r="D6969" s="71" t="s">
        <v>202</v>
      </c>
      <c r="E6969" s="70">
        <f t="shared" si="21"/>
        <v>0</v>
      </c>
      <c r="F6969" s="70" t="s">
        <v>432</v>
      </c>
      <c r="G6969" s="75" t="s">
        <v>237</v>
      </c>
    </row>
    <row r="6970" spans="1:7">
      <c r="A6970" s="71">
        <v>1980</v>
      </c>
      <c r="B6970" s="71" t="s">
        <v>298</v>
      </c>
      <c r="C6970" t="s">
        <v>43</v>
      </c>
      <c r="D6970" s="71" t="s">
        <v>202</v>
      </c>
      <c r="E6970" s="70">
        <f t="shared" si="21"/>
        <v>0</v>
      </c>
      <c r="F6970" s="70" t="s">
        <v>432</v>
      </c>
      <c r="G6970" s="75" t="s">
        <v>438</v>
      </c>
    </row>
    <row r="6971" spans="1:7">
      <c r="A6971" s="71">
        <v>1980</v>
      </c>
      <c r="B6971" s="71" t="s">
        <v>298</v>
      </c>
      <c r="C6971" t="s">
        <v>44</v>
      </c>
      <c r="D6971" s="71" t="s">
        <v>202</v>
      </c>
      <c r="E6971" s="70">
        <f t="shared" si="21"/>
        <v>0</v>
      </c>
      <c r="F6971" s="70" t="s">
        <v>442</v>
      </c>
      <c r="G6971" s="75" t="s">
        <v>71</v>
      </c>
    </row>
    <row r="6972" spans="1:7">
      <c r="A6972" s="71">
        <v>1980</v>
      </c>
      <c r="B6972" s="71" t="s">
        <v>298</v>
      </c>
      <c r="C6972" t="s">
        <v>45</v>
      </c>
      <c r="D6972" s="71" t="s">
        <v>202</v>
      </c>
      <c r="E6972" s="70">
        <f t="shared" si="21"/>
        <v>3196</v>
      </c>
      <c r="F6972" s="70" t="s">
        <v>422</v>
      </c>
      <c r="G6972" s="75" t="s">
        <v>422</v>
      </c>
    </row>
    <row r="6973" spans="1:7">
      <c r="A6973" s="71">
        <v>1980</v>
      </c>
      <c r="B6973" s="71" t="s">
        <v>298</v>
      </c>
      <c r="C6973" t="s">
        <v>46</v>
      </c>
      <c r="D6973" s="71" t="s">
        <v>202</v>
      </c>
      <c r="E6973" s="70">
        <f t="shared" si="21"/>
        <v>19999</v>
      </c>
      <c r="F6973" s="70" t="s">
        <v>425</v>
      </c>
      <c r="G6973" s="75" t="s">
        <v>426</v>
      </c>
    </row>
    <row r="6974" spans="1:7">
      <c r="A6974" s="71">
        <v>1981</v>
      </c>
      <c r="B6974" s="71" t="s">
        <v>298</v>
      </c>
      <c r="C6974" t="s">
        <v>5</v>
      </c>
      <c r="D6974" s="71" t="s">
        <v>202</v>
      </c>
      <c r="E6974" s="70">
        <f t="shared" si="21"/>
        <v>870954</v>
      </c>
      <c r="F6974" s="70"/>
    </row>
    <row r="6975" spans="1:7">
      <c r="A6975" s="71">
        <v>1981</v>
      </c>
      <c r="B6975" s="71" t="s">
        <v>298</v>
      </c>
      <c r="C6975" t="s">
        <v>6</v>
      </c>
      <c r="D6975" s="71" t="s">
        <v>202</v>
      </c>
      <c r="E6975" s="70">
        <f t="shared" si="21"/>
        <v>5391</v>
      </c>
      <c r="F6975" s="70" t="s">
        <v>425</v>
      </c>
      <c r="G6975" s="75" t="s">
        <v>426</v>
      </c>
    </row>
    <row r="6976" spans="1:7">
      <c r="A6976" s="71">
        <v>1981</v>
      </c>
      <c r="B6976" s="71" t="s">
        <v>298</v>
      </c>
      <c r="C6976" t="s">
        <v>7</v>
      </c>
      <c r="D6976" s="71" t="s">
        <v>202</v>
      </c>
      <c r="E6976" s="70">
        <f t="shared" si="21"/>
        <v>12489</v>
      </c>
      <c r="F6976" s="70" t="s">
        <v>425</v>
      </c>
      <c r="G6976" s="75" t="s">
        <v>426</v>
      </c>
    </row>
    <row r="6977" spans="1:7">
      <c r="A6977" s="71">
        <v>1981</v>
      </c>
      <c r="B6977" s="71" t="s">
        <v>298</v>
      </c>
      <c r="C6977" t="s">
        <v>8</v>
      </c>
      <c r="D6977" s="71" t="s">
        <v>202</v>
      </c>
      <c r="E6977" s="70" t="str">
        <f t="shared" si="21"/>
        <v>N/A</v>
      </c>
      <c r="F6977" s="70" t="s">
        <v>427</v>
      </c>
      <c r="G6977" s="75" t="s">
        <v>428</v>
      </c>
    </row>
    <row r="6978" spans="1:7">
      <c r="A6978" s="71">
        <v>1981</v>
      </c>
      <c r="B6978" s="71" t="s">
        <v>298</v>
      </c>
      <c r="C6978" t="s">
        <v>9</v>
      </c>
      <c r="D6978" s="71" t="s">
        <v>202</v>
      </c>
      <c r="E6978" s="70">
        <f t="shared" si="21"/>
        <v>0</v>
      </c>
      <c r="F6978" s="70" t="s">
        <v>429</v>
      </c>
      <c r="G6978" s="75" t="s">
        <v>422</v>
      </c>
    </row>
    <row r="6979" spans="1:7">
      <c r="A6979" s="71">
        <v>1981</v>
      </c>
      <c r="B6979" s="71" t="s">
        <v>298</v>
      </c>
      <c r="C6979" t="s">
        <v>10</v>
      </c>
      <c r="D6979" s="71" t="s">
        <v>202</v>
      </c>
      <c r="E6979" s="70">
        <f t="shared" si="21"/>
        <v>964</v>
      </c>
      <c r="F6979" s="70" t="s">
        <v>427</v>
      </c>
      <c r="G6979" s="75" t="s">
        <v>428</v>
      </c>
    </row>
    <row r="6980" spans="1:7">
      <c r="A6980" s="71">
        <v>1981</v>
      </c>
      <c r="B6980" s="71" t="s">
        <v>298</v>
      </c>
      <c r="C6980" t="s">
        <v>11</v>
      </c>
      <c r="D6980" s="71" t="s">
        <v>202</v>
      </c>
      <c r="E6980" s="70">
        <f t="shared" si="21"/>
        <v>73</v>
      </c>
      <c r="F6980" s="70" t="s">
        <v>427</v>
      </c>
      <c r="G6980" s="75" t="s">
        <v>428</v>
      </c>
    </row>
    <row r="6981" spans="1:7">
      <c r="A6981" s="71">
        <v>1981</v>
      </c>
      <c r="B6981" s="71" t="s">
        <v>298</v>
      </c>
      <c r="C6981" t="s">
        <v>13</v>
      </c>
      <c r="D6981" s="71" t="s">
        <v>202</v>
      </c>
      <c r="E6981" s="70">
        <f t="shared" si="21"/>
        <v>891</v>
      </c>
      <c r="F6981" s="70" t="s">
        <v>427</v>
      </c>
      <c r="G6981" s="75" t="s">
        <v>428</v>
      </c>
    </row>
    <row r="6982" spans="1:7">
      <c r="A6982" s="71">
        <v>1981</v>
      </c>
      <c r="B6982" s="71" t="s">
        <v>298</v>
      </c>
      <c r="C6982" t="s">
        <v>14</v>
      </c>
      <c r="D6982" s="71" t="s">
        <v>202</v>
      </c>
      <c r="E6982" s="70">
        <f t="shared" si="21"/>
        <v>0</v>
      </c>
      <c r="F6982" s="70" t="s">
        <v>427</v>
      </c>
      <c r="G6982" s="75" t="s">
        <v>444</v>
      </c>
    </row>
    <row r="6983" spans="1:7">
      <c r="A6983" s="71">
        <v>1981</v>
      </c>
      <c r="B6983" s="71" t="s">
        <v>298</v>
      </c>
      <c r="C6983" t="s">
        <v>15</v>
      </c>
      <c r="D6983" s="71" t="s">
        <v>202</v>
      </c>
      <c r="E6983" s="70">
        <f t="shared" si="21"/>
        <v>0</v>
      </c>
      <c r="F6983" s="70" t="s">
        <v>427</v>
      </c>
      <c r="G6983" s="75" t="s">
        <v>444</v>
      </c>
    </row>
    <row r="6984" spans="1:7">
      <c r="A6984" s="71">
        <v>1981</v>
      </c>
      <c r="B6984" s="71" t="s">
        <v>298</v>
      </c>
      <c r="C6984" t="s">
        <v>16</v>
      </c>
      <c r="D6984" s="71" t="s">
        <v>202</v>
      </c>
      <c r="E6984" s="70">
        <f t="shared" si="21"/>
        <v>0</v>
      </c>
      <c r="F6984" s="70" t="s">
        <v>427</v>
      </c>
      <c r="G6984" s="75" t="s">
        <v>444</v>
      </c>
    </row>
    <row r="6985" spans="1:7">
      <c r="A6985" s="71">
        <v>1981</v>
      </c>
      <c r="B6985" s="71" t="s">
        <v>298</v>
      </c>
      <c r="C6985" t="s">
        <v>17</v>
      </c>
      <c r="D6985" s="71" t="s">
        <v>202</v>
      </c>
      <c r="E6985" s="70">
        <f t="shared" si="21"/>
        <v>4898</v>
      </c>
      <c r="F6985" s="70" t="s">
        <v>427</v>
      </c>
      <c r="G6985" s="75" t="s">
        <v>428</v>
      </c>
    </row>
    <row r="6986" spans="1:7">
      <c r="A6986" s="71">
        <v>1981</v>
      </c>
      <c r="B6986" s="71" t="s">
        <v>298</v>
      </c>
      <c r="C6986" t="s">
        <v>18</v>
      </c>
      <c r="D6986" s="71" t="s">
        <v>202</v>
      </c>
      <c r="E6986" s="70">
        <f t="shared" si="21"/>
        <v>3268</v>
      </c>
      <c r="F6986" s="70" t="s">
        <v>432</v>
      </c>
      <c r="G6986" s="75" t="s">
        <v>430</v>
      </c>
    </row>
    <row r="6987" spans="1:7">
      <c r="A6987" s="71">
        <v>1981</v>
      </c>
      <c r="B6987" s="71" t="s">
        <v>298</v>
      </c>
      <c r="C6987" t="s">
        <v>19</v>
      </c>
      <c r="D6987" s="71" t="s">
        <v>202</v>
      </c>
      <c r="E6987" s="70">
        <f t="shared" si="21"/>
        <v>55</v>
      </c>
      <c r="F6987" s="70" t="s">
        <v>442</v>
      </c>
      <c r="G6987" s="75" t="s">
        <v>62</v>
      </c>
    </row>
    <row r="6988" spans="1:7">
      <c r="A6988" s="71">
        <v>1981</v>
      </c>
      <c r="B6988" s="71" t="s">
        <v>298</v>
      </c>
      <c r="C6988" t="s">
        <v>20</v>
      </c>
      <c r="D6988" s="71" t="s">
        <v>202</v>
      </c>
      <c r="E6988" s="70">
        <f t="shared" si="21"/>
        <v>130</v>
      </c>
      <c r="F6988" s="70" t="s">
        <v>442</v>
      </c>
      <c r="G6988" s="75" t="s">
        <v>445</v>
      </c>
    </row>
    <row r="6989" spans="1:7">
      <c r="A6989" s="71">
        <v>1981</v>
      </c>
      <c r="B6989" s="71" t="s">
        <v>298</v>
      </c>
      <c r="C6989" t="s">
        <v>21</v>
      </c>
      <c r="D6989" s="71" t="s">
        <v>202</v>
      </c>
      <c r="E6989" s="70">
        <f t="shared" si="21"/>
        <v>6442</v>
      </c>
      <c r="F6989" s="70" t="s">
        <v>434</v>
      </c>
      <c r="G6989" s="75" t="s">
        <v>422</v>
      </c>
    </row>
    <row r="6990" spans="1:7">
      <c r="A6990" s="71">
        <v>1981</v>
      </c>
      <c r="B6990" s="71" t="s">
        <v>298</v>
      </c>
      <c r="C6990" t="s">
        <v>421</v>
      </c>
      <c r="D6990" s="71" t="s">
        <v>202</v>
      </c>
      <c r="E6990" s="70">
        <f t="shared" si="21"/>
        <v>58778</v>
      </c>
      <c r="F6990" s="70" t="s">
        <v>427</v>
      </c>
      <c r="G6990" s="75" t="s">
        <v>433</v>
      </c>
    </row>
    <row r="6991" spans="1:7">
      <c r="A6991" s="71">
        <v>1981</v>
      </c>
      <c r="B6991" s="71" t="s">
        <v>298</v>
      </c>
      <c r="C6991" t="s">
        <v>22</v>
      </c>
      <c r="D6991" s="71" t="s">
        <v>202</v>
      </c>
      <c r="E6991" s="70">
        <f t="shared" si="21"/>
        <v>6681</v>
      </c>
      <c r="F6991" s="70" t="s">
        <v>427</v>
      </c>
      <c r="G6991" s="75" t="s">
        <v>433</v>
      </c>
    </row>
    <row r="6992" spans="1:7">
      <c r="A6992" s="71">
        <v>1981</v>
      </c>
      <c r="B6992" s="71" t="s">
        <v>298</v>
      </c>
      <c r="C6992" t="s">
        <v>23</v>
      </c>
      <c r="D6992" s="71" t="s">
        <v>202</v>
      </c>
      <c r="E6992" s="70">
        <f t="shared" si="21"/>
        <v>52097</v>
      </c>
      <c r="F6992" s="70" t="s">
        <v>442</v>
      </c>
      <c r="G6992" s="75" t="s">
        <v>23</v>
      </c>
    </row>
    <row r="6993" spans="1:7">
      <c r="A6993" s="71">
        <v>1981</v>
      </c>
      <c r="B6993" s="71" t="s">
        <v>298</v>
      </c>
      <c r="C6993" t="s">
        <v>24</v>
      </c>
      <c r="D6993" s="71" t="s">
        <v>202</v>
      </c>
      <c r="E6993" s="70">
        <f t="shared" si="21"/>
        <v>12492</v>
      </c>
      <c r="F6993" s="70" t="s">
        <v>446</v>
      </c>
      <c r="G6993" s="75" t="s">
        <v>422</v>
      </c>
    </row>
    <row r="6994" spans="1:7">
      <c r="A6994" s="71">
        <v>1981</v>
      </c>
      <c r="B6994" s="71" t="s">
        <v>298</v>
      </c>
      <c r="C6994" t="s">
        <v>25</v>
      </c>
      <c r="D6994" s="71" t="s">
        <v>202</v>
      </c>
      <c r="E6994" s="70">
        <f t="shared" si="21"/>
        <v>0</v>
      </c>
      <c r="F6994" s="70" t="s">
        <v>434</v>
      </c>
      <c r="G6994" s="75" t="s">
        <v>437</v>
      </c>
    </row>
    <row r="6995" spans="1:7">
      <c r="A6995" s="71">
        <v>1981</v>
      </c>
      <c r="B6995" s="71" t="s">
        <v>298</v>
      </c>
      <c r="C6995" t="s">
        <v>26</v>
      </c>
      <c r="D6995" s="71" t="s">
        <v>202</v>
      </c>
      <c r="E6995" s="70">
        <f t="shared" si="21"/>
        <v>0</v>
      </c>
      <c r="F6995" s="70" t="s">
        <v>427</v>
      </c>
      <c r="G6995" s="75" t="s">
        <v>69</v>
      </c>
    </row>
    <row r="6996" spans="1:7">
      <c r="A6996" s="71">
        <v>1981</v>
      </c>
      <c r="B6996" s="71" t="s">
        <v>298</v>
      </c>
      <c r="C6996" t="s">
        <v>27</v>
      </c>
      <c r="D6996" s="71" t="s">
        <v>202</v>
      </c>
      <c r="E6996" s="70">
        <f t="shared" ref="E6996:E7059" si="22">IF(E5610="N/A","N/A",IF(E4224="N/A","N/A",E4224-E5610))</f>
        <v>37909</v>
      </c>
      <c r="F6996" s="70" t="s">
        <v>427</v>
      </c>
      <c r="G6996" s="75" t="s">
        <v>69</v>
      </c>
    </row>
    <row r="6997" spans="1:7">
      <c r="A6997" s="71">
        <v>1981</v>
      </c>
      <c r="B6997" s="71" t="s">
        <v>298</v>
      </c>
      <c r="C6997" t="s">
        <v>28</v>
      </c>
      <c r="D6997" s="71" t="s">
        <v>202</v>
      </c>
      <c r="E6997" s="70">
        <f t="shared" si="22"/>
        <v>8</v>
      </c>
      <c r="F6997" s="70" t="s">
        <v>442</v>
      </c>
      <c r="G6997" s="73" t="s">
        <v>447</v>
      </c>
    </row>
    <row r="6998" spans="1:7">
      <c r="A6998" s="71">
        <v>1981</v>
      </c>
      <c r="B6998" s="71" t="s">
        <v>298</v>
      </c>
      <c r="C6998" t="s">
        <v>29</v>
      </c>
      <c r="D6998" s="71" t="s">
        <v>202</v>
      </c>
      <c r="E6998" s="70">
        <f t="shared" si="22"/>
        <v>3</v>
      </c>
      <c r="F6998" s="70" t="s">
        <v>442</v>
      </c>
      <c r="G6998" s="73" t="s">
        <v>447</v>
      </c>
    </row>
    <row r="6999" spans="1:7">
      <c r="A6999" s="71">
        <v>1981</v>
      </c>
      <c r="B6999" s="71" t="s">
        <v>298</v>
      </c>
      <c r="C6999" t="s">
        <v>30</v>
      </c>
      <c r="D6999" s="71" t="s">
        <v>202</v>
      </c>
      <c r="E6999" s="70">
        <f t="shared" si="22"/>
        <v>0</v>
      </c>
      <c r="F6999" s="70" t="s">
        <v>442</v>
      </c>
      <c r="G6999" s="76" t="s">
        <v>448</v>
      </c>
    </row>
    <row r="7000" spans="1:7">
      <c r="A7000" s="71">
        <v>1981</v>
      </c>
      <c r="B7000" s="71" t="s">
        <v>298</v>
      </c>
      <c r="C7000" t="s">
        <v>31</v>
      </c>
      <c r="D7000" s="71" t="s">
        <v>202</v>
      </c>
      <c r="E7000" s="70">
        <f t="shared" si="22"/>
        <v>103</v>
      </c>
      <c r="F7000" s="70" t="s">
        <v>442</v>
      </c>
      <c r="G7000" s="76" t="s">
        <v>449</v>
      </c>
    </row>
    <row r="7001" spans="1:7">
      <c r="A7001" s="71">
        <v>1981</v>
      </c>
      <c r="B7001" s="71" t="s">
        <v>298</v>
      </c>
      <c r="C7001" t="s">
        <v>32</v>
      </c>
      <c r="D7001" s="71" t="s">
        <v>202</v>
      </c>
      <c r="E7001" s="70">
        <f t="shared" si="22"/>
        <v>0</v>
      </c>
      <c r="F7001" s="70" t="s">
        <v>442</v>
      </c>
      <c r="G7001" s="76" t="s">
        <v>449</v>
      </c>
    </row>
    <row r="7002" spans="1:7">
      <c r="A7002" s="71">
        <v>1981</v>
      </c>
      <c r="B7002" s="71" t="s">
        <v>298</v>
      </c>
      <c r="C7002" t="s">
        <v>33</v>
      </c>
      <c r="D7002" s="71" t="s">
        <v>202</v>
      </c>
      <c r="E7002" s="70">
        <f t="shared" si="22"/>
        <v>213</v>
      </c>
      <c r="F7002" s="70" t="s">
        <v>442</v>
      </c>
      <c r="G7002" s="76" t="s">
        <v>33</v>
      </c>
    </row>
    <row r="7003" spans="1:7">
      <c r="A7003" s="71">
        <v>1981</v>
      </c>
      <c r="B7003" s="71" t="s">
        <v>298</v>
      </c>
      <c r="C7003" t="s">
        <v>34</v>
      </c>
      <c r="D7003" s="71" t="s">
        <v>202</v>
      </c>
      <c r="E7003" s="70">
        <f t="shared" si="22"/>
        <v>708963</v>
      </c>
      <c r="F7003" s="70" t="s">
        <v>422</v>
      </c>
      <c r="G7003" s="76" t="s">
        <v>422</v>
      </c>
    </row>
    <row r="7004" spans="1:7">
      <c r="A7004" s="71">
        <v>1981</v>
      </c>
      <c r="B7004" s="71" t="s">
        <v>298</v>
      </c>
      <c r="C7004" t="s">
        <v>35</v>
      </c>
      <c r="D7004" s="71" t="s">
        <v>202</v>
      </c>
      <c r="E7004" s="70">
        <f t="shared" si="22"/>
        <v>5318</v>
      </c>
      <c r="F7004" s="70" t="s">
        <v>432</v>
      </c>
      <c r="G7004" s="75" t="s">
        <v>439</v>
      </c>
    </row>
    <row r="7005" spans="1:7">
      <c r="A7005" s="71">
        <v>1981</v>
      </c>
      <c r="B7005" s="71" t="s">
        <v>298</v>
      </c>
      <c r="C7005" t="s">
        <v>36</v>
      </c>
      <c r="D7005" s="71" t="s">
        <v>202</v>
      </c>
      <c r="E7005" s="70">
        <f t="shared" si="22"/>
        <v>1590</v>
      </c>
      <c r="F7005" s="70" t="s">
        <v>432</v>
      </c>
      <c r="G7005" s="75" t="s">
        <v>439</v>
      </c>
    </row>
    <row r="7006" spans="1:7">
      <c r="A7006" s="71">
        <v>1981</v>
      </c>
      <c r="B7006" s="71" t="s">
        <v>298</v>
      </c>
      <c r="C7006" t="s">
        <v>37</v>
      </c>
      <c r="D7006" s="71" t="s">
        <v>202</v>
      </c>
      <c r="E7006" s="70">
        <f t="shared" si="22"/>
        <v>3728</v>
      </c>
      <c r="F7006" s="70" t="s">
        <v>432</v>
      </c>
      <c r="G7006" s="75" t="s">
        <v>439</v>
      </c>
    </row>
    <row r="7007" spans="1:7">
      <c r="A7007" s="71">
        <v>1981</v>
      </c>
      <c r="B7007" s="71" t="s">
        <v>298</v>
      </c>
      <c r="C7007" t="s">
        <v>38</v>
      </c>
      <c r="D7007" s="71" t="s">
        <v>202</v>
      </c>
      <c r="E7007" s="70">
        <f t="shared" si="22"/>
        <v>693445</v>
      </c>
      <c r="F7007" s="70" t="s">
        <v>432</v>
      </c>
      <c r="G7007" s="75" t="s">
        <v>440</v>
      </c>
    </row>
    <row r="7008" spans="1:7">
      <c r="A7008" s="71">
        <v>1981</v>
      </c>
      <c r="B7008" s="71" t="s">
        <v>298</v>
      </c>
      <c r="C7008" t="s">
        <v>39</v>
      </c>
      <c r="D7008" s="71" t="s">
        <v>202</v>
      </c>
      <c r="E7008" s="70">
        <f t="shared" si="22"/>
        <v>169949</v>
      </c>
      <c r="F7008" s="70" t="s">
        <v>432</v>
      </c>
      <c r="G7008" s="75" t="s">
        <v>440</v>
      </c>
    </row>
    <row r="7009" spans="1:7">
      <c r="A7009" s="71">
        <v>1981</v>
      </c>
      <c r="B7009" s="71" t="s">
        <v>298</v>
      </c>
      <c r="C7009" t="s">
        <v>40</v>
      </c>
      <c r="D7009" s="71" t="s">
        <v>202</v>
      </c>
      <c r="E7009" s="70">
        <f t="shared" si="22"/>
        <v>523496</v>
      </c>
      <c r="F7009" s="70" t="s">
        <v>432</v>
      </c>
      <c r="G7009" s="75" t="s">
        <v>440</v>
      </c>
    </row>
    <row r="7010" spans="1:7">
      <c r="A7010" s="71">
        <v>1981</v>
      </c>
      <c r="B7010" s="71" t="s">
        <v>298</v>
      </c>
      <c r="C7010" t="s">
        <v>208</v>
      </c>
      <c r="D7010" s="71" t="s">
        <v>202</v>
      </c>
      <c r="E7010" s="70">
        <f t="shared" si="22"/>
        <v>10200</v>
      </c>
      <c r="F7010" s="70" t="s">
        <v>432</v>
      </c>
      <c r="G7010" s="75" t="s">
        <v>441</v>
      </c>
    </row>
    <row r="7011" spans="1:7">
      <c r="A7011" s="71">
        <v>1981</v>
      </c>
      <c r="B7011" s="71" t="s">
        <v>298</v>
      </c>
      <c r="C7011" t="s">
        <v>42</v>
      </c>
      <c r="D7011" s="71" t="s">
        <v>202</v>
      </c>
      <c r="E7011" s="70">
        <f t="shared" si="22"/>
        <v>0</v>
      </c>
      <c r="F7011" s="70" t="s">
        <v>432</v>
      </c>
      <c r="G7011" s="75" t="s">
        <v>237</v>
      </c>
    </row>
    <row r="7012" spans="1:7">
      <c r="A7012" s="71">
        <v>1981</v>
      </c>
      <c r="B7012" s="71" t="s">
        <v>298</v>
      </c>
      <c r="C7012" t="s">
        <v>43</v>
      </c>
      <c r="D7012" s="71" t="s">
        <v>202</v>
      </c>
      <c r="E7012" s="70">
        <f t="shared" si="22"/>
        <v>0</v>
      </c>
      <c r="F7012" s="70" t="s">
        <v>432</v>
      </c>
      <c r="G7012" s="75" t="s">
        <v>438</v>
      </c>
    </row>
    <row r="7013" spans="1:7">
      <c r="A7013" s="71">
        <v>1981</v>
      </c>
      <c r="B7013" s="71" t="s">
        <v>298</v>
      </c>
      <c r="C7013" t="s">
        <v>44</v>
      </c>
      <c r="D7013" s="71" t="s">
        <v>202</v>
      </c>
      <c r="E7013" s="70">
        <f t="shared" si="22"/>
        <v>0</v>
      </c>
      <c r="F7013" s="70" t="s">
        <v>442</v>
      </c>
      <c r="G7013" s="75" t="s">
        <v>71</v>
      </c>
    </row>
    <row r="7014" spans="1:7">
      <c r="A7014" s="71">
        <v>1981</v>
      </c>
      <c r="B7014" s="71" t="s">
        <v>298</v>
      </c>
      <c r="C7014" t="s">
        <v>45</v>
      </c>
      <c r="D7014" s="71" t="s">
        <v>202</v>
      </c>
      <c r="E7014" s="70">
        <f t="shared" si="22"/>
        <v>2488</v>
      </c>
      <c r="F7014" s="70" t="s">
        <v>422</v>
      </c>
      <c r="G7014" s="75" t="s">
        <v>422</v>
      </c>
    </row>
    <row r="7015" spans="1:7">
      <c r="A7015" s="71">
        <v>1981</v>
      </c>
      <c r="B7015" s="71" t="s">
        <v>298</v>
      </c>
      <c r="C7015" t="s">
        <v>46</v>
      </c>
      <c r="D7015" s="71" t="s">
        <v>202</v>
      </c>
      <c r="E7015" s="70">
        <f t="shared" si="22"/>
        <v>16360</v>
      </c>
      <c r="F7015" s="70" t="s">
        <v>425</v>
      </c>
      <c r="G7015" s="75" t="s">
        <v>426</v>
      </c>
    </row>
    <row r="7016" spans="1:7">
      <c r="A7016" s="71">
        <v>1982</v>
      </c>
      <c r="B7016" s="71" t="s">
        <v>298</v>
      </c>
      <c r="C7016" t="s">
        <v>5</v>
      </c>
      <c r="D7016" s="71" t="s">
        <v>202</v>
      </c>
      <c r="E7016" s="70">
        <f t="shared" si="22"/>
        <v>897289</v>
      </c>
      <c r="F7016" s="70"/>
    </row>
    <row r="7017" spans="1:7">
      <c r="A7017" s="71">
        <v>1982</v>
      </c>
      <c r="B7017" s="71" t="s">
        <v>298</v>
      </c>
      <c r="C7017" t="s">
        <v>6</v>
      </c>
      <c r="D7017" s="71" t="s">
        <v>202</v>
      </c>
      <c r="E7017" s="70">
        <f t="shared" si="22"/>
        <v>4315</v>
      </c>
      <c r="F7017" s="70" t="s">
        <v>425</v>
      </c>
      <c r="G7017" s="75" t="s">
        <v>426</v>
      </c>
    </row>
    <row r="7018" spans="1:7">
      <c r="A7018" s="71">
        <v>1982</v>
      </c>
      <c r="B7018" s="71" t="s">
        <v>298</v>
      </c>
      <c r="C7018" t="s">
        <v>7</v>
      </c>
      <c r="D7018" s="71" t="s">
        <v>202</v>
      </c>
      <c r="E7018" s="70">
        <f t="shared" si="22"/>
        <v>10617</v>
      </c>
      <c r="F7018" s="70" t="s">
        <v>425</v>
      </c>
      <c r="G7018" s="75" t="s">
        <v>426</v>
      </c>
    </row>
    <row r="7019" spans="1:7">
      <c r="A7019" s="71">
        <v>1982</v>
      </c>
      <c r="B7019" s="71" t="s">
        <v>298</v>
      </c>
      <c r="C7019" t="s">
        <v>8</v>
      </c>
      <c r="D7019" s="71" t="s">
        <v>202</v>
      </c>
      <c r="E7019" s="70">
        <f t="shared" si="22"/>
        <v>4013</v>
      </c>
      <c r="F7019" s="70" t="s">
        <v>427</v>
      </c>
      <c r="G7019" s="75" t="s">
        <v>428</v>
      </c>
    </row>
    <row r="7020" spans="1:7">
      <c r="A7020" s="71">
        <v>1982</v>
      </c>
      <c r="B7020" s="71" t="s">
        <v>298</v>
      </c>
      <c r="C7020" t="s">
        <v>9</v>
      </c>
      <c r="D7020" s="71" t="s">
        <v>202</v>
      </c>
      <c r="E7020" s="70">
        <f t="shared" si="22"/>
        <v>0</v>
      </c>
      <c r="F7020" s="70" t="s">
        <v>429</v>
      </c>
      <c r="G7020" s="75" t="s">
        <v>422</v>
      </c>
    </row>
    <row r="7021" spans="1:7">
      <c r="A7021" s="71">
        <v>1982</v>
      </c>
      <c r="B7021" s="71" t="s">
        <v>298</v>
      </c>
      <c r="C7021" t="s">
        <v>10</v>
      </c>
      <c r="D7021" s="71" t="s">
        <v>202</v>
      </c>
      <c r="E7021" s="70">
        <f t="shared" si="22"/>
        <v>1106</v>
      </c>
      <c r="F7021" s="70" t="s">
        <v>427</v>
      </c>
      <c r="G7021" s="75" t="s">
        <v>428</v>
      </c>
    </row>
    <row r="7022" spans="1:7">
      <c r="A7022" s="71">
        <v>1982</v>
      </c>
      <c r="B7022" s="71" t="s">
        <v>298</v>
      </c>
      <c r="C7022" t="s">
        <v>11</v>
      </c>
      <c r="D7022" s="71" t="s">
        <v>202</v>
      </c>
      <c r="E7022" s="70">
        <f t="shared" si="22"/>
        <v>15</v>
      </c>
      <c r="F7022" s="70" t="s">
        <v>427</v>
      </c>
      <c r="G7022" s="75" t="s">
        <v>428</v>
      </c>
    </row>
    <row r="7023" spans="1:7">
      <c r="A7023" s="71">
        <v>1982</v>
      </c>
      <c r="B7023" s="71" t="s">
        <v>298</v>
      </c>
      <c r="C7023" t="s">
        <v>13</v>
      </c>
      <c r="D7023" s="71" t="s">
        <v>202</v>
      </c>
      <c r="E7023" s="70">
        <f t="shared" si="22"/>
        <v>1091</v>
      </c>
      <c r="F7023" s="70" t="s">
        <v>427</v>
      </c>
      <c r="G7023" s="75" t="s">
        <v>428</v>
      </c>
    </row>
    <row r="7024" spans="1:7">
      <c r="A7024" s="71">
        <v>1982</v>
      </c>
      <c r="B7024" s="71" t="s">
        <v>298</v>
      </c>
      <c r="C7024" t="s">
        <v>14</v>
      </c>
      <c r="D7024" s="71" t="s">
        <v>202</v>
      </c>
      <c r="E7024" s="70">
        <f t="shared" si="22"/>
        <v>0</v>
      </c>
      <c r="F7024" s="70" t="s">
        <v>427</v>
      </c>
      <c r="G7024" s="75" t="s">
        <v>444</v>
      </c>
    </row>
    <row r="7025" spans="1:7">
      <c r="A7025" s="71">
        <v>1982</v>
      </c>
      <c r="B7025" s="71" t="s">
        <v>298</v>
      </c>
      <c r="C7025" t="s">
        <v>15</v>
      </c>
      <c r="D7025" s="71" t="s">
        <v>202</v>
      </c>
      <c r="E7025" s="70">
        <f t="shared" si="22"/>
        <v>0</v>
      </c>
      <c r="F7025" s="70" t="s">
        <v>427</v>
      </c>
      <c r="G7025" s="75" t="s">
        <v>444</v>
      </c>
    </row>
    <row r="7026" spans="1:7">
      <c r="A7026" s="71">
        <v>1982</v>
      </c>
      <c r="B7026" s="71" t="s">
        <v>298</v>
      </c>
      <c r="C7026" t="s">
        <v>16</v>
      </c>
      <c r="D7026" s="71" t="s">
        <v>202</v>
      </c>
      <c r="E7026" s="70">
        <f t="shared" si="22"/>
        <v>0</v>
      </c>
      <c r="F7026" s="70" t="s">
        <v>427</v>
      </c>
      <c r="G7026" s="75" t="s">
        <v>444</v>
      </c>
    </row>
    <row r="7027" spans="1:7">
      <c r="A7027" s="71">
        <v>1982</v>
      </c>
      <c r="B7027" s="71" t="s">
        <v>298</v>
      </c>
      <c r="C7027" t="s">
        <v>17</v>
      </c>
      <c r="D7027" s="71" t="s">
        <v>202</v>
      </c>
      <c r="E7027" s="70">
        <f t="shared" si="22"/>
        <v>4897</v>
      </c>
      <c r="F7027" s="70" t="s">
        <v>427</v>
      </c>
      <c r="G7027" s="75" t="s">
        <v>428</v>
      </c>
    </row>
    <row r="7028" spans="1:7">
      <c r="A7028" s="71">
        <v>1982</v>
      </c>
      <c r="B7028" s="71" t="s">
        <v>298</v>
      </c>
      <c r="C7028" t="s">
        <v>18</v>
      </c>
      <c r="D7028" s="71" t="s">
        <v>202</v>
      </c>
      <c r="E7028" s="70">
        <f t="shared" si="22"/>
        <v>4815</v>
      </c>
      <c r="F7028" s="70" t="s">
        <v>432</v>
      </c>
      <c r="G7028" s="75" t="s">
        <v>430</v>
      </c>
    </row>
    <row r="7029" spans="1:7">
      <c r="A7029" s="71">
        <v>1982</v>
      </c>
      <c r="B7029" s="71" t="s">
        <v>298</v>
      </c>
      <c r="C7029" t="s">
        <v>19</v>
      </c>
      <c r="D7029" s="71" t="s">
        <v>202</v>
      </c>
      <c r="E7029" s="70">
        <f t="shared" si="22"/>
        <v>34</v>
      </c>
      <c r="F7029" s="70" t="s">
        <v>442</v>
      </c>
      <c r="G7029" s="75" t="s">
        <v>62</v>
      </c>
    </row>
    <row r="7030" spans="1:7">
      <c r="A7030" s="71">
        <v>1982</v>
      </c>
      <c r="B7030" s="71" t="s">
        <v>298</v>
      </c>
      <c r="C7030" t="s">
        <v>20</v>
      </c>
      <c r="D7030" s="71" t="s">
        <v>202</v>
      </c>
      <c r="E7030" s="70">
        <f t="shared" si="22"/>
        <v>61</v>
      </c>
      <c r="F7030" s="70" t="s">
        <v>442</v>
      </c>
      <c r="G7030" s="75" t="s">
        <v>445</v>
      </c>
    </row>
    <row r="7031" spans="1:7">
      <c r="A7031" s="71">
        <v>1982</v>
      </c>
      <c r="B7031" s="71" t="s">
        <v>298</v>
      </c>
      <c r="C7031" t="s">
        <v>21</v>
      </c>
      <c r="D7031" s="71" t="s">
        <v>202</v>
      </c>
      <c r="E7031" s="70">
        <f t="shared" si="22"/>
        <v>5872</v>
      </c>
      <c r="F7031" s="70" t="s">
        <v>434</v>
      </c>
      <c r="G7031" s="75" t="s">
        <v>422</v>
      </c>
    </row>
    <row r="7032" spans="1:7">
      <c r="A7032" s="71">
        <v>1982</v>
      </c>
      <c r="B7032" s="71" t="s">
        <v>298</v>
      </c>
      <c r="C7032" t="s">
        <v>421</v>
      </c>
      <c r="D7032" s="71" t="s">
        <v>202</v>
      </c>
      <c r="E7032" s="70">
        <f t="shared" si="22"/>
        <v>58235</v>
      </c>
      <c r="F7032" s="70" t="s">
        <v>427</v>
      </c>
      <c r="G7032" s="75" t="s">
        <v>433</v>
      </c>
    </row>
    <row r="7033" spans="1:7">
      <c r="A7033" s="71">
        <v>1982</v>
      </c>
      <c r="B7033" s="71" t="s">
        <v>298</v>
      </c>
      <c r="C7033" t="s">
        <v>22</v>
      </c>
      <c r="D7033" s="71" t="s">
        <v>202</v>
      </c>
      <c r="E7033" s="70">
        <f t="shared" si="22"/>
        <v>7420</v>
      </c>
      <c r="F7033" s="70" t="s">
        <v>427</v>
      </c>
      <c r="G7033" s="75" t="s">
        <v>433</v>
      </c>
    </row>
    <row r="7034" spans="1:7">
      <c r="A7034" s="71">
        <v>1982</v>
      </c>
      <c r="B7034" s="71" t="s">
        <v>298</v>
      </c>
      <c r="C7034" t="s">
        <v>23</v>
      </c>
      <c r="D7034" s="71" t="s">
        <v>202</v>
      </c>
      <c r="E7034" s="70">
        <f t="shared" si="22"/>
        <v>50815</v>
      </c>
      <c r="F7034" s="70" t="s">
        <v>442</v>
      </c>
      <c r="G7034" s="75" t="s">
        <v>23</v>
      </c>
    </row>
    <row r="7035" spans="1:7">
      <c r="A7035" s="71">
        <v>1982</v>
      </c>
      <c r="B7035" s="71" t="s">
        <v>298</v>
      </c>
      <c r="C7035" t="s">
        <v>24</v>
      </c>
      <c r="D7035" s="71" t="s">
        <v>202</v>
      </c>
      <c r="E7035" s="70">
        <f t="shared" si="22"/>
        <v>16315</v>
      </c>
      <c r="F7035" s="70" t="s">
        <v>446</v>
      </c>
      <c r="G7035" s="75" t="s">
        <v>422</v>
      </c>
    </row>
    <row r="7036" spans="1:7">
      <c r="A7036" s="71">
        <v>1982</v>
      </c>
      <c r="B7036" s="71" t="s">
        <v>298</v>
      </c>
      <c r="C7036" t="s">
        <v>25</v>
      </c>
      <c r="D7036" s="71" t="s">
        <v>202</v>
      </c>
      <c r="E7036" s="70">
        <f t="shared" si="22"/>
        <v>0</v>
      </c>
      <c r="F7036" s="70" t="s">
        <v>434</v>
      </c>
      <c r="G7036" s="75" t="s">
        <v>437</v>
      </c>
    </row>
    <row r="7037" spans="1:7">
      <c r="A7037" s="71">
        <v>1982</v>
      </c>
      <c r="B7037" s="71" t="s">
        <v>298</v>
      </c>
      <c r="C7037" t="s">
        <v>26</v>
      </c>
      <c r="D7037" s="71" t="s">
        <v>202</v>
      </c>
      <c r="E7037" s="70">
        <f t="shared" si="22"/>
        <v>6553</v>
      </c>
      <c r="F7037" s="70" t="s">
        <v>427</v>
      </c>
      <c r="G7037" s="75" t="s">
        <v>69</v>
      </c>
    </row>
    <row r="7038" spans="1:7">
      <c r="A7038" s="71">
        <v>1982</v>
      </c>
      <c r="B7038" s="71" t="s">
        <v>298</v>
      </c>
      <c r="C7038" t="s">
        <v>27</v>
      </c>
      <c r="D7038" s="71" t="s">
        <v>202</v>
      </c>
      <c r="E7038" s="70">
        <f t="shared" si="22"/>
        <v>29687</v>
      </c>
      <c r="F7038" s="70" t="s">
        <v>427</v>
      </c>
      <c r="G7038" s="75" t="s">
        <v>69</v>
      </c>
    </row>
    <row r="7039" spans="1:7">
      <c r="A7039" s="71">
        <v>1982</v>
      </c>
      <c r="B7039" s="71" t="s">
        <v>298</v>
      </c>
      <c r="C7039" t="s">
        <v>28</v>
      </c>
      <c r="D7039" s="71" t="s">
        <v>202</v>
      </c>
      <c r="E7039" s="70">
        <f t="shared" si="22"/>
        <v>8</v>
      </c>
      <c r="F7039" s="70" t="s">
        <v>442</v>
      </c>
      <c r="G7039" s="73" t="s">
        <v>447</v>
      </c>
    </row>
    <row r="7040" spans="1:7">
      <c r="A7040" s="71">
        <v>1982</v>
      </c>
      <c r="B7040" s="71" t="s">
        <v>298</v>
      </c>
      <c r="C7040" t="s">
        <v>29</v>
      </c>
      <c r="D7040" s="71" t="s">
        <v>202</v>
      </c>
      <c r="E7040" s="70">
        <f t="shared" si="22"/>
        <v>3</v>
      </c>
      <c r="F7040" s="70" t="s">
        <v>442</v>
      </c>
      <c r="G7040" s="73" t="s">
        <v>447</v>
      </c>
    </row>
    <row r="7041" spans="1:7">
      <c r="A7041" s="71">
        <v>1982</v>
      </c>
      <c r="B7041" s="71" t="s">
        <v>298</v>
      </c>
      <c r="C7041" t="s">
        <v>30</v>
      </c>
      <c r="D7041" s="71" t="s">
        <v>202</v>
      </c>
      <c r="E7041" s="70">
        <f t="shared" si="22"/>
        <v>0</v>
      </c>
      <c r="F7041" s="70" t="s">
        <v>442</v>
      </c>
      <c r="G7041" s="76" t="s">
        <v>448</v>
      </c>
    </row>
    <row r="7042" spans="1:7">
      <c r="A7042" s="71">
        <v>1982</v>
      </c>
      <c r="B7042" s="71" t="s">
        <v>298</v>
      </c>
      <c r="C7042" t="s">
        <v>31</v>
      </c>
      <c r="D7042" s="71" t="s">
        <v>202</v>
      </c>
      <c r="E7042" s="70">
        <f t="shared" si="22"/>
        <v>105</v>
      </c>
      <c r="F7042" s="70" t="s">
        <v>442</v>
      </c>
      <c r="G7042" s="76" t="s">
        <v>449</v>
      </c>
    </row>
    <row r="7043" spans="1:7">
      <c r="A7043" s="71">
        <v>1982</v>
      </c>
      <c r="B7043" s="71" t="s">
        <v>298</v>
      </c>
      <c r="C7043" t="s">
        <v>32</v>
      </c>
      <c r="D7043" s="71" t="s">
        <v>202</v>
      </c>
      <c r="E7043" s="70">
        <f t="shared" si="22"/>
        <v>0</v>
      </c>
      <c r="F7043" s="70" t="s">
        <v>442</v>
      </c>
      <c r="G7043" s="76" t="s">
        <v>449</v>
      </c>
    </row>
    <row r="7044" spans="1:7">
      <c r="A7044" s="71">
        <v>1982</v>
      </c>
      <c r="B7044" s="71" t="s">
        <v>298</v>
      </c>
      <c r="C7044" t="s">
        <v>33</v>
      </c>
      <c r="D7044" s="71" t="s">
        <v>202</v>
      </c>
      <c r="E7044" s="70">
        <f t="shared" si="22"/>
        <v>251</v>
      </c>
      <c r="F7044" s="70" t="s">
        <v>442</v>
      </c>
      <c r="G7044" s="76" t="s">
        <v>33</v>
      </c>
    </row>
    <row r="7045" spans="1:7">
      <c r="A7045" s="71">
        <v>1982</v>
      </c>
      <c r="B7045" s="71" t="s">
        <v>298</v>
      </c>
      <c r="C7045" t="s">
        <v>34</v>
      </c>
      <c r="D7045" s="71" t="s">
        <v>202</v>
      </c>
      <c r="E7045" s="70">
        <f t="shared" si="22"/>
        <v>731872</v>
      </c>
      <c r="F7045" s="70" t="s">
        <v>422</v>
      </c>
      <c r="G7045" s="76" t="s">
        <v>422</v>
      </c>
    </row>
    <row r="7046" spans="1:7">
      <c r="A7046" s="71">
        <v>1982</v>
      </c>
      <c r="B7046" s="71" t="s">
        <v>298</v>
      </c>
      <c r="C7046" t="s">
        <v>35</v>
      </c>
      <c r="D7046" s="71" t="s">
        <v>202</v>
      </c>
      <c r="E7046" s="70">
        <f t="shared" si="22"/>
        <v>5667</v>
      </c>
      <c r="F7046" s="70" t="s">
        <v>432</v>
      </c>
      <c r="G7046" s="75" t="s">
        <v>439</v>
      </c>
    </row>
    <row r="7047" spans="1:7">
      <c r="A7047" s="71">
        <v>1982</v>
      </c>
      <c r="B7047" s="71" t="s">
        <v>298</v>
      </c>
      <c r="C7047" t="s">
        <v>36</v>
      </c>
      <c r="D7047" s="71" t="s">
        <v>202</v>
      </c>
      <c r="E7047" s="70">
        <f t="shared" si="22"/>
        <v>1843</v>
      </c>
      <c r="F7047" s="70" t="s">
        <v>432</v>
      </c>
      <c r="G7047" s="75" t="s">
        <v>439</v>
      </c>
    </row>
    <row r="7048" spans="1:7">
      <c r="A7048" s="71">
        <v>1982</v>
      </c>
      <c r="B7048" s="71" t="s">
        <v>298</v>
      </c>
      <c r="C7048" t="s">
        <v>37</v>
      </c>
      <c r="D7048" s="71" t="s">
        <v>202</v>
      </c>
      <c r="E7048" s="70">
        <f t="shared" si="22"/>
        <v>3824</v>
      </c>
      <c r="F7048" s="70" t="s">
        <v>432</v>
      </c>
      <c r="G7048" s="75" t="s">
        <v>439</v>
      </c>
    </row>
    <row r="7049" spans="1:7">
      <c r="A7049" s="71">
        <v>1982</v>
      </c>
      <c r="B7049" s="71" t="s">
        <v>298</v>
      </c>
      <c r="C7049" t="s">
        <v>38</v>
      </c>
      <c r="D7049" s="71" t="s">
        <v>202</v>
      </c>
      <c r="E7049" s="70">
        <f t="shared" si="22"/>
        <v>717382</v>
      </c>
      <c r="F7049" s="70" t="s">
        <v>432</v>
      </c>
      <c r="G7049" s="75" t="s">
        <v>440</v>
      </c>
    </row>
    <row r="7050" spans="1:7">
      <c r="A7050" s="71">
        <v>1982</v>
      </c>
      <c r="B7050" s="71" t="s">
        <v>298</v>
      </c>
      <c r="C7050" t="s">
        <v>39</v>
      </c>
      <c r="D7050" s="71" t="s">
        <v>202</v>
      </c>
      <c r="E7050" s="70">
        <f t="shared" si="22"/>
        <v>177312</v>
      </c>
      <c r="F7050" s="70" t="s">
        <v>432</v>
      </c>
      <c r="G7050" s="75" t="s">
        <v>440</v>
      </c>
    </row>
    <row r="7051" spans="1:7">
      <c r="A7051" s="71">
        <v>1982</v>
      </c>
      <c r="B7051" s="71" t="s">
        <v>298</v>
      </c>
      <c r="C7051" t="s">
        <v>40</v>
      </c>
      <c r="D7051" s="71" t="s">
        <v>202</v>
      </c>
      <c r="E7051" s="70">
        <f t="shared" si="22"/>
        <v>540070</v>
      </c>
      <c r="F7051" s="70" t="s">
        <v>432</v>
      </c>
      <c r="G7051" s="75" t="s">
        <v>440</v>
      </c>
    </row>
    <row r="7052" spans="1:7">
      <c r="A7052" s="71">
        <v>1982</v>
      </c>
      <c r="B7052" s="71" t="s">
        <v>298</v>
      </c>
      <c r="C7052" t="s">
        <v>208</v>
      </c>
      <c r="D7052" s="71" t="s">
        <v>202</v>
      </c>
      <c r="E7052" s="70">
        <f t="shared" si="22"/>
        <v>8823</v>
      </c>
      <c r="F7052" s="70" t="s">
        <v>432</v>
      </c>
      <c r="G7052" s="75" t="s">
        <v>441</v>
      </c>
    </row>
    <row r="7053" spans="1:7">
      <c r="A7053" s="71">
        <v>1982</v>
      </c>
      <c r="B7053" s="71" t="s">
        <v>298</v>
      </c>
      <c r="C7053" t="s">
        <v>42</v>
      </c>
      <c r="D7053" s="71" t="s">
        <v>202</v>
      </c>
      <c r="E7053" s="70">
        <f t="shared" si="22"/>
        <v>0</v>
      </c>
      <c r="F7053" s="70" t="s">
        <v>432</v>
      </c>
      <c r="G7053" s="75" t="s">
        <v>237</v>
      </c>
    </row>
    <row r="7054" spans="1:7">
      <c r="A7054" s="71">
        <v>1982</v>
      </c>
      <c r="B7054" s="71" t="s">
        <v>298</v>
      </c>
      <c r="C7054" t="s">
        <v>43</v>
      </c>
      <c r="D7054" s="71" t="s">
        <v>202</v>
      </c>
      <c r="E7054" s="70">
        <f t="shared" si="22"/>
        <v>0</v>
      </c>
      <c r="F7054" s="70" t="s">
        <v>432</v>
      </c>
      <c r="G7054" s="75" t="s">
        <v>438</v>
      </c>
    </row>
    <row r="7055" spans="1:7">
      <c r="A7055" s="71">
        <v>1982</v>
      </c>
      <c r="B7055" s="71" t="s">
        <v>298</v>
      </c>
      <c r="C7055" t="s">
        <v>44</v>
      </c>
      <c r="D7055" s="71" t="s">
        <v>202</v>
      </c>
      <c r="E7055" s="70">
        <f t="shared" si="22"/>
        <v>0</v>
      </c>
      <c r="F7055" s="70" t="s">
        <v>442</v>
      </c>
      <c r="G7055" s="75" t="s">
        <v>71</v>
      </c>
    </row>
    <row r="7056" spans="1:7">
      <c r="A7056" s="71">
        <v>1982</v>
      </c>
      <c r="B7056" s="71" t="s">
        <v>298</v>
      </c>
      <c r="C7056" t="s">
        <v>45</v>
      </c>
      <c r="D7056" s="71" t="s">
        <v>202</v>
      </c>
      <c r="E7056" s="70">
        <f t="shared" si="22"/>
        <v>3340</v>
      </c>
      <c r="F7056" s="70" t="s">
        <v>422</v>
      </c>
      <c r="G7056" s="75" t="s">
        <v>422</v>
      </c>
    </row>
    <row r="7057" spans="1:7">
      <c r="A7057" s="71">
        <v>1982</v>
      </c>
      <c r="B7057" s="71" t="s">
        <v>298</v>
      </c>
      <c r="C7057" t="s">
        <v>46</v>
      </c>
      <c r="D7057" s="71" t="s">
        <v>202</v>
      </c>
      <c r="E7057" s="70">
        <f t="shared" si="22"/>
        <v>15190</v>
      </c>
      <c r="F7057" s="70" t="s">
        <v>425</v>
      </c>
      <c r="G7057" s="75" t="s">
        <v>426</v>
      </c>
    </row>
    <row r="7058" spans="1:7">
      <c r="A7058" s="71">
        <v>1983</v>
      </c>
      <c r="B7058" s="71" t="s">
        <v>298</v>
      </c>
      <c r="C7058" t="s">
        <v>5</v>
      </c>
      <c r="D7058" s="71" t="s">
        <v>202</v>
      </c>
      <c r="E7058" s="70">
        <f t="shared" si="22"/>
        <v>939298</v>
      </c>
      <c r="F7058" s="70"/>
    </row>
    <row r="7059" spans="1:7">
      <c r="A7059" s="71">
        <v>1983</v>
      </c>
      <c r="B7059" s="71" t="s">
        <v>298</v>
      </c>
      <c r="C7059" t="s">
        <v>6</v>
      </c>
      <c r="D7059" s="71" t="s">
        <v>202</v>
      </c>
      <c r="E7059" s="70">
        <f t="shared" si="22"/>
        <v>5121</v>
      </c>
      <c r="F7059" s="70" t="s">
        <v>425</v>
      </c>
      <c r="G7059" s="75" t="s">
        <v>426</v>
      </c>
    </row>
    <row r="7060" spans="1:7">
      <c r="A7060" s="71">
        <v>1983</v>
      </c>
      <c r="B7060" s="71" t="s">
        <v>298</v>
      </c>
      <c r="C7060" t="s">
        <v>7</v>
      </c>
      <c r="D7060" s="71" t="s">
        <v>202</v>
      </c>
      <c r="E7060" s="70">
        <f t="shared" ref="E7060:E7123" si="23">IF(E5674="N/A","N/A",IF(E4288="N/A","N/A",E4288-E5674))</f>
        <v>10579</v>
      </c>
      <c r="F7060" s="70" t="s">
        <v>425</v>
      </c>
      <c r="G7060" s="75" t="s">
        <v>426</v>
      </c>
    </row>
    <row r="7061" spans="1:7">
      <c r="A7061" s="71">
        <v>1983</v>
      </c>
      <c r="B7061" s="71" t="s">
        <v>298</v>
      </c>
      <c r="C7061" t="s">
        <v>8</v>
      </c>
      <c r="D7061" s="71" t="s">
        <v>202</v>
      </c>
      <c r="E7061" s="70">
        <f t="shared" si="23"/>
        <v>3773</v>
      </c>
      <c r="F7061" s="70" t="s">
        <v>427</v>
      </c>
      <c r="G7061" s="75" t="s">
        <v>428</v>
      </c>
    </row>
    <row r="7062" spans="1:7">
      <c r="A7062" s="71">
        <v>1983</v>
      </c>
      <c r="B7062" s="71" t="s">
        <v>298</v>
      </c>
      <c r="C7062" t="s">
        <v>9</v>
      </c>
      <c r="D7062" s="71" t="s">
        <v>202</v>
      </c>
      <c r="E7062" s="70">
        <f t="shared" si="23"/>
        <v>0</v>
      </c>
      <c r="F7062" s="70" t="s">
        <v>429</v>
      </c>
      <c r="G7062" s="75" t="s">
        <v>422</v>
      </c>
    </row>
    <row r="7063" spans="1:7">
      <c r="A7063" s="71">
        <v>1983</v>
      </c>
      <c r="B7063" s="71" t="s">
        <v>298</v>
      </c>
      <c r="C7063" t="s">
        <v>10</v>
      </c>
      <c r="D7063" s="71" t="s">
        <v>202</v>
      </c>
      <c r="E7063" s="70">
        <f t="shared" si="23"/>
        <v>785</v>
      </c>
      <c r="F7063" s="70" t="s">
        <v>427</v>
      </c>
      <c r="G7063" s="75" t="s">
        <v>428</v>
      </c>
    </row>
    <row r="7064" spans="1:7">
      <c r="A7064" s="71">
        <v>1983</v>
      </c>
      <c r="B7064" s="71" t="s">
        <v>298</v>
      </c>
      <c r="C7064" t="s">
        <v>11</v>
      </c>
      <c r="D7064" s="71" t="s">
        <v>202</v>
      </c>
      <c r="E7064" s="70">
        <f t="shared" si="23"/>
        <v>25</v>
      </c>
      <c r="F7064" s="70" t="s">
        <v>427</v>
      </c>
      <c r="G7064" s="75" t="s">
        <v>428</v>
      </c>
    </row>
    <row r="7065" spans="1:7">
      <c r="A7065" s="71">
        <v>1983</v>
      </c>
      <c r="B7065" s="71" t="s">
        <v>298</v>
      </c>
      <c r="C7065" t="s">
        <v>13</v>
      </c>
      <c r="D7065" s="71" t="s">
        <v>202</v>
      </c>
      <c r="E7065" s="70">
        <f t="shared" si="23"/>
        <v>760</v>
      </c>
      <c r="F7065" s="70" t="s">
        <v>427</v>
      </c>
      <c r="G7065" s="75" t="s">
        <v>428</v>
      </c>
    </row>
    <row r="7066" spans="1:7">
      <c r="A7066" s="71">
        <v>1983</v>
      </c>
      <c r="B7066" s="71" t="s">
        <v>298</v>
      </c>
      <c r="C7066" t="s">
        <v>14</v>
      </c>
      <c r="D7066" s="71" t="s">
        <v>202</v>
      </c>
      <c r="E7066" s="70">
        <f t="shared" si="23"/>
        <v>0</v>
      </c>
      <c r="F7066" s="70" t="s">
        <v>427</v>
      </c>
      <c r="G7066" s="75" t="s">
        <v>444</v>
      </c>
    </row>
    <row r="7067" spans="1:7">
      <c r="A7067" s="71">
        <v>1983</v>
      </c>
      <c r="B7067" s="71" t="s">
        <v>298</v>
      </c>
      <c r="C7067" t="s">
        <v>15</v>
      </c>
      <c r="D7067" s="71" t="s">
        <v>202</v>
      </c>
      <c r="E7067" s="70">
        <f t="shared" si="23"/>
        <v>0</v>
      </c>
      <c r="F7067" s="70" t="s">
        <v>427</v>
      </c>
      <c r="G7067" s="75" t="s">
        <v>444</v>
      </c>
    </row>
    <row r="7068" spans="1:7">
      <c r="A7068" s="71">
        <v>1983</v>
      </c>
      <c r="B7068" s="71" t="s">
        <v>298</v>
      </c>
      <c r="C7068" t="s">
        <v>16</v>
      </c>
      <c r="D7068" s="71" t="s">
        <v>202</v>
      </c>
      <c r="E7068" s="70">
        <f t="shared" si="23"/>
        <v>0</v>
      </c>
      <c r="F7068" s="70" t="s">
        <v>427</v>
      </c>
      <c r="G7068" s="75" t="s">
        <v>444</v>
      </c>
    </row>
    <row r="7069" spans="1:7">
      <c r="A7069" s="71">
        <v>1983</v>
      </c>
      <c r="B7069" s="71" t="s">
        <v>298</v>
      </c>
      <c r="C7069" t="s">
        <v>17</v>
      </c>
      <c r="D7069" s="71" t="s">
        <v>202</v>
      </c>
      <c r="E7069" s="70">
        <f t="shared" si="23"/>
        <v>5240</v>
      </c>
      <c r="F7069" s="70" t="s">
        <v>427</v>
      </c>
      <c r="G7069" s="75" t="s">
        <v>428</v>
      </c>
    </row>
    <row r="7070" spans="1:7">
      <c r="A7070" s="71">
        <v>1983</v>
      </c>
      <c r="B7070" s="71" t="s">
        <v>298</v>
      </c>
      <c r="C7070" t="s">
        <v>18</v>
      </c>
      <c r="D7070" s="71" t="s">
        <v>202</v>
      </c>
      <c r="E7070" s="70">
        <f t="shared" si="23"/>
        <v>6220</v>
      </c>
      <c r="F7070" s="70" t="s">
        <v>432</v>
      </c>
      <c r="G7070" s="75" t="s">
        <v>430</v>
      </c>
    </row>
    <row r="7071" spans="1:7">
      <c r="A7071" s="71">
        <v>1983</v>
      </c>
      <c r="B7071" s="71" t="s">
        <v>298</v>
      </c>
      <c r="C7071" t="s">
        <v>19</v>
      </c>
      <c r="D7071" s="71" t="s">
        <v>202</v>
      </c>
      <c r="E7071" s="70">
        <f t="shared" si="23"/>
        <v>94</v>
      </c>
      <c r="F7071" s="70" t="s">
        <v>442</v>
      </c>
      <c r="G7071" s="75" t="s">
        <v>62</v>
      </c>
    </row>
    <row r="7072" spans="1:7">
      <c r="A7072" s="71">
        <v>1983</v>
      </c>
      <c r="B7072" s="71" t="s">
        <v>298</v>
      </c>
      <c r="C7072" t="s">
        <v>20</v>
      </c>
      <c r="D7072" s="71" t="s">
        <v>202</v>
      </c>
      <c r="E7072" s="70">
        <f t="shared" si="23"/>
        <v>74</v>
      </c>
      <c r="F7072" s="70" t="s">
        <v>442</v>
      </c>
      <c r="G7072" s="75" t="s">
        <v>445</v>
      </c>
    </row>
    <row r="7073" spans="1:7">
      <c r="A7073" s="71">
        <v>1983</v>
      </c>
      <c r="B7073" s="71" t="s">
        <v>298</v>
      </c>
      <c r="C7073" t="s">
        <v>21</v>
      </c>
      <c r="D7073" s="71" t="s">
        <v>202</v>
      </c>
      <c r="E7073" s="70">
        <f t="shared" si="23"/>
        <v>5906</v>
      </c>
      <c r="F7073" s="70" t="s">
        <v>434</v>
      </c>
      <c r="G7073" s="75" t="s">
        <v>422</v>
      </c>
    </row>
    <row r="7074" spans="1:7">
      <c r="A7074" s="71">
        <v>1983</v>
      </c>
      <c r="B7074" s="71" t="s">
        <v>298</v>
      </c>
      <c r="C7074" t="s">
        <v>421</v>
      </c>
      <c r="D7074" s="71" t="s">
        <v>202</v>
      </c>
      <c r="E7074" s="70">
        <f t="shared" si="23"/>
        <v>60574</v>
      </c>
      <c r="F7074" s="70" t="s">
        <v>427</v>
      </c>
      <c r="G7074" s="75" t="s">
        <v>433</v>
      </c>
    </row>
    <row r="7075" spans="1:7">
      <c r="A7075" s="71">
        <v>1983</v>
      </c>
      <c r="B7075" s="71" t="s">
        <v>298</v>
      </c>
      <c r="C7075" t="s">
        <v>22</v>
      </c>
      <c r="D7075" s="71" t="s">
        <v>202</v>
      </c>
      <c r="E7075" s="70">
        <f t="shared" si="23"/>
        <v>6841</v>
      </c>
      <c r="F7075" s="70" t="s">
        <v>427</v>
      </c>
      <c r="G7075" s="75" t="s">
        <v>433</v>
      </c>
    </row>
    <row r="7076" spans="1:7">
      <c r="A7076" s="71">
        <v>1983</v>
      </c>
      <c r="B7076" s="71" t="s">
        <v>298</v>
      </c>
      <c r="C7076" t="s">
        <v>23</v>
      </c>
      <c r="D7076" s="71" t="s">
        <v>202</v>
      </c>
      <c r="E7076" s="70">
        <f t="shared" si="23"/>
        <v>53733</v>
      </c>
      <c r="F7076" s="70" t="s">
        <v>442</v>
      </c>
      <c r="G7076" s="75" t="s">
        <v>23</v>
      </c>
    </row>
    <row r="7077" spans="1:7">
      <c r="A7077" s="71">
        <v>1983</v>
      </c>
      <c r="B7077" s="71" t="s">
        <v>298</v>
      </c>
      <c r="C7077" t="s">
        <v>24</v>
      </c>
      <c r="D7077" s="71" t="s">
        <v>202</v>
      </c>
      <c r="E7077" s="70">
        <f t="shared" si="23"/>
        <v>15192</v>
      </c>
      <c r="F7077" s="70" t="s">
        <v>446</v>
      </c>
      <c r="G7077" s="75" t="s">
        <v>422</v>
      </c>
    </row>
    <row r="7078" spans="1:7">
      <c r="A7078" s="71">
        <v>1983</v>
      </c>
      <c r="B7078" s="71" t="s">
        <v>298</v>
      </c>
      <c r="C7078" t="s">
        <v>25</v>
      </c>
      <c r="D7078" s="71" t="s">
        <v>202</v>
      </c>
      <c r="E7078" s="70">
        <f t="shared" si="23"/>
        <v>0</v>
      </c>
      <c r="F7078" s="70" t="s">
        <v>434</v>
      </c>
      <c r="G7078" s="75" t="s">
        <v>437</v>
      </c>
    </row>
    <row r="7079" spans="1:7">
      <c r="A7079" s="71">
        <v>1983</v>
      </c>
      <c r="B7079" s="71" t="s">
        <v>298</v>
      </c>
      <c r="C7079" t="s">
        <v>26</v>
      </c>
      <c r="D7079" s="71" t="s">
        <v>202</v>
      </c>
      <c r="E7079" s="70">
        <f t="shared" si="23"/>
        <v>7505</v>
      </c>
      <c r="F7079" s="70" t="s">
        <v>427</v>
      </c>
      <c r="G7079" s="75" t="s">
        <v>69</v>
      </c>
    </row>
    <row r="7080" spans="1:7">
      <c r="A7080" s="71">
        <v>1983</v>
      </c>
      <c r="B7080" s="71" t="s">
        <v>298</v>
      </c>
      <c r="C7080" t="s">
        <v>27</v>
      </c>
      <c r="D7080" s="71" t="s">
        <v>202</v>
      </c>
      <c r="E7080" s="70">
        <f t="shared" si="23"/>
        <v>31865</v>
      </c>
      <c r="F7080" s="70" t="s">
        <v>427</v>
      </c>
      <c r="G7080" s="75" t="s">
        <v>69</v>
      </c>
    </row>
    <row r="7081" spans="1:7">
      <c r="A7081" s="71">
        <v>1983</v>
      </c>
      <c r="B7081" s="71" t="s">
        <v>298</v>
      </c>
      <c r="C7081" t="s">
        <v>28</v>
      </c>
      <c r="D7081" s="71" t="s">
        <v>202</v>
      </c>
      <c r="E7081" s="70">
        <f t="shared" si="23"/>
        <v>6</v>
      </c>
      <c r="F7081" s="70" t="s">
        <v>442</v>
      </c>
      <c r="G7081" s="73" t="s">
        <v>447</v>
      </c>
    </row>
    <row r="7082" spans="1:7">
      <c r="A7082" s="71">
        <v>1983</v>
      </c>
      <c r="B7082" s="71" t="s">
        <v>298</v>
      </c>
      <c r="C7082" t="s">
        <v>29</v>
      </c>
      <c r="D7082" s="71" t="s">
        <v>202</v>
      </c>
      <c r="E7082" s="70">
        <f t="shared" si="23"/>
        <v>0</v>
      </c>
      <c r="F7082" s="70" t="s">
        <v>442</v>
      </c>
      <c r="G7082" s="73" t="s">
        <v>447</v>
      </c>
    </row>
    <row r="7083" spans="1:7">
      <c r="A7083" s="71">
        <v>1983</v>
      </c>
      <c r="B7083" s="71" t="s">
        <v>298</v>
      </c>
      <c r="C7083" t="s">
        <v>30</v>
      </c>
      <c r="D7083" s="71" t="s">
        <v>202</v>
      </c>
      <c r="E7083" s="70">
        <f t="shared" si="23"/>
        <v>0</v>
      </c>
      <c r="F7083" s="70" t="s">
        <v>442</v>
      </c>
      <c r="G7083" s="76" t="s">
        <v>448</v>
      </c>
    </row>
    <row r="7084" spans="1:7">
      <c r="A7084" s="71">
        <v>1983</v>
      </c>
      <c r="B7084" s="71" t="s">
        <v>298</v>
      </c>
      <c r="C7084" t="s">
        <v>31</v>
      </c>
      <c r="D7084" s="71" t="s">
        <v>202</v>
      </c>
      <c r="E7084" s="70">
        <f t="shared" si="23"/>
        <v>122</v>
      </c>
      <c r="F7084" s="70" t="s">
        <v>442</v>
      </c>
      <c r="G7084" s="76" t="s">
        <v>449</v>
      </c>
    </row>
    <row r="7085" spans="1:7">
      <c r="A7085" s="71">
        <v>1983</v>
      </c>
      <c r="B7085" s="71" t="s">
        <v>298</v>
      </c>
      <c r="C7085" t="s">
        <v>32</v>
      </c>
      <c r="D7085" s="71" t="s">
        <v>202</v>
      </c>
      <c r="E7085" s="70">
        <f t="shared" si="23"/>
        <v>0</v>
      </c>
      <c r="F7085" s="70" t="s">
        <v>442</v>
      </c>
      <c r="G7085" s="76" t="s">
        <v>449</v>
      </c>
    </row>
    <row r="7086" spans="1:7">
      <c r="A7086" s="71">
        <v>1983</v>
      </c>
      <c r="B7086" s="71" t="s">
        <v>298</v>
      </c>
      <c r="C7086" t="s">
        <v>33</v>
      </c>
      <c r="D7086" s="71" t="s">
        <v>202</v>
      </c>
      <c r="E7086" s="70">
        <f t="shared" si="23"/>
        <v>200</v>
      </c>
      <c r="F7086" s="70" t="s">
        <v>442</v>
      </c>
      <c r="G7086" s="76" t="s">
        <v>33</v>
      </c>
    </row>
    <row r="7087" spans="1:7">
      <c r="A7087" s="71">
        <v>1983</v>
      </c>
      <c r="B7087" s="71" t="s">
        <v>298</v>
      </c>
      <c r="C7087" t="s">
        <v>34</v>
      </c>
      <c r="D7087" s="71" t="s">
        <v>202</v>
      </c>
      <c r="E7087" s="70">
        <f t="shared" si="23"/>
        <v>769213</v>
      </c>
      <c r="F7087" s="70" t="s">
        <v>422</v>
      </c>
      <c r="G7087" s="76" t="s">
        <v>422</v>
      </c>
    </row>
    <row r="7088" spans="1:7">
      <c r="A7088" s="71">
        <v>1983</v>
      </c>
      <c r="B7088" s="71" t="s">
        <v>298</v>
      </c>
      <c r="C7088" t="s">
        <v>35</v>
      </c>
      <c r="D7088" s="71" t="s">
        <v>202</v>
      </c>
      <c r="E7088" s="70">
        <f t="shared" si="23"/>
        <v>5930</v>
      </c>
      <c r="F7088" s="70" t="s">
        <v>432</v>
      </c>
      <c r="G7088" s="75" t="s">
        <v>439</v>
      </c>
    </row>
    <row r="7089" spans="1:7">
      <c r="A7089" s="71">
        <v>1983</v>
      </c>
      <c r="B7089" s="71" t="s">
        <v>298</v>
      </c>
      <c r="C7089" t="s">
        <v>36</v>
      </c>
      <c r="D7089" s="71" t="s">
        <v>202</v>
      </c>
      <c r="E7089" s="70">
        <f t="shared" si="23"/>
        <v>2098</v>
      </c>
      <c r="F7089" s="70" t="s">
        <v>432</v>
      </c>
      <c r="G7089" s="75" t="s">
        <v>439</v>
      </c>
    </row>
    <row r="7090" spans="1:7">
      <c r="A7090" s="71">
        <v>1983</v>
      </c>
      <c r="B7090" s="71" t="s">
        <v>298</v>
      </c>
      <c r="C7090" t="s">
        <v>37</v>
      </c>
      <c r="D7090" s="71" t="s">
        <v>202</v>
      </c>
      <c r="E7090" s="70">
        <f t="shared" si="23"/>
        <v>3832</v>
      </c>
      <c r="F7090" s="70" t="s">
        <v>432</v>
      </c>
      <c r="G7090" s="75" t="s">
        <v>439</v>
      </c>
    </row>
    <row r="7091" spans="1:7">
      <c r="A7091" s="71">
        <v>1983</v>
      </c>
      <c r="B7091" s="71" t="s">
        <v>298</v>
      </c>
      <c r="C7091" t="s">
        <v>38</v>
      </c>
      <c r="D7091" s="71" t="s">
        <v>202</v>
      </c>
      <c r="E7091" s="70">
        <f t="shared" si="23"/>
        <v>753952</v>
      </c>
      <c r="F7091" s="70" t="s">
        <v>432</v>
      </c>
      <c r="G7091" s="75" t="s">
        <v>440</v>
      </c>
    </row>
    <row r="7092" spans="1:7">
      <c r="A7092" s="71">
        <v>1983</v>
      </c>
      <c r="B7092" s="71" t="s">
        <v>298</v>
      </c>
      <c r="C7092" t="s">
        <v>39</v>
      </c>
      <c r="D7092" s="71" t="s">
        <v>202</v>
      </c>
      <c r="E7092" s="70">
        <f t="shared" si="23"/>
        <v>194819</v>
      </c>
      <c r="F7092" s="70" t="s">
        <v>432</v>
      </c>
      <c r="G7092" s="75" t="s">
        <v>440</v>
      </c>
    </row>
    <row r="7093" spans="1:7">
      <c r="A7093" s="71">
        <v>1983</v>
      </c>
      <c r="B7093" s="71" t="s">
        <v>298</v>
      </c>
      <c r="C7093" t="s">
        <v>40</v>
      </c>
      <c r="D7093" s="71" t="s">
        <v>202</v>
      </c>
      <c r="E7093" s="70">
        <f t="shared" si="23"/>
        <v>559133</v>
      </c>
      <c r="F7093" s="70" t="s">
        <v>432</v>
      </c>
      <c r="G7093" s="75" t="s">
        <v>440</v>
      </c>
    </row>
    <row r="7094" spans="1:7">
      <c r="A7094" s="71">
        <v>1983</v>
      </c>
      <c r="B7094" s="71" t="s">
        <v>298</v>
      </c>
      <c r="C7094" t="s">
        <v>208</v>
      </c>
      <c r="D7094" s="71" t="s">
        <v>202</v>
      </c>
      <c r="E7094" s="70">
        <f t="shared" si="23"/>
        <v>9331</v>
      </c>
      <c r="F7094" s="70" t="s">
        <v>432</v>
      </c>
      <c r="G7094" s="75" t="s">
        <v>441</v>
      </c>
    </row>
    <row r="7095" spans="1:7">
      <c r="A7095" s="71">
        <v>1983</v>
      </c>
      <c r="B7095" s="71" t="s">
        <v>298</v>
      </c>
      <c r="C7095" t="s">
        <v>42</v>
      </c>
      <c r="D7095" s="71" t="s">
        <v>202</v>
      </c>
      <c r="E7095" s="70">
        <f t="shared" si="23"/>
        <v>0</v>
      </c>
      <c r="F7095" s="70" t="s">
        <v>432</v>
      </c>
      <c r="G7095" s="75" t="s">
        <v>237</v>
      </c>
    </row>
    <row r="7096" spans="1:7">
      <c r="A7096" s="71">
        <v>1983</v>
      </c>
      <c r="B7096" s="71" t="s">
        <v>298</v>
      </c>
      <c r="C7096" t="s">
        <v>43</v>
      </c>
      <c r="D7096" s="71" t="s">
        <v>202</v>
      </c>
      <c r="E7096" s="70">
        <f t="shared" si="23"/>
        <v>0</v>
      </c>
      <c r="F7096" s="70" t="s">
        <v>432</v>
      </c>
      <c r="G7096" s="75" t="s">
        <v>438</v>
      </c>
    </row>
    <row r="7097" spans="1:7">
      <c r="A7097" s="71">
        <v>1983</v>
      </c>
      <c r="B7097" s="71" t="s">
        <v>298</v>
      </c>
      <c r="C7097" t="s">
        <v>44</v>
      </c>
      <c r="D7097" s="71" t="s">
        <v>202</v>
      </c>
      <c r="E7097" s="70">
        <f t="shared" si="23"/>
        <v>0</v>
      </c>
      <c r="F7097" s="70" t="s">
        <v>442</v>
      </c>
      <c r="G7097" s="75" t="s">
        <v>71</v>
      </c>
    </row>
    <row r="7098" spans="1:7">
      <c r="A7098" s="71">
        <v>1983</v>
      </c>
      <c r="B7098" s="71" t="s">
        <v>298</v>
      </c>
      <c r="C7098" t="s">
        <v>45</v>
      </c>
      <c r="D7098" s="71" t="s">
        <v>202</v>
      </c>
      <c r="E7098" s="70">
        <f t="shared" si="23"/>
        <v>3170</v>
      </c>
      <c r="F7098" s="70" t="s">
        <v>422</v>
      </c>
      <c r="G7098" s="75" t="s">
        <v>422</v>
      </c>
    </row>
    <row r="7099" spans="1:7">
      <c r="A7099" s="71">
        <v>1983</v>
      </c>
      <c r="B7099" s="71" t="s">
        <v>298</v>
      </c>
      <c r="C7099" t="s">
        <v>46</v>
      </c>
      <c r="D7099" s="71" t="s">
        <v>202</v>
      </c>
      <c r="E7099" s="70">
        <f t="shared" si="23"/>
        <v>13659</v>
      </c>
      <c r="F7099" s="70" t="s">
        <v>425</v>
      </c>
      <c r="G7099" s="75" t="s">
        <v>426</v>
      </c>
    </row>
    <row r="7100" spans="1:7">
      <c r="A7100" s="71">
        <v>1984</v>
      </c>
      <c r="B7100" s="71" t="s">
        <v>298</v>
      </c>
      <c r="C7100" t="s">
        <v>5</v>
      </c>
      <c r="D7100" s="71" t="s">
        <v>202</v>
      </c>
      <c r="E7100" s="70">
        <f t="shared" si="23"/>
        <v>974452</v>
      </c>
      <c r="F7100" s="70"/>
    </row>
    <row r="7101" spans="1:7">
      <c r="A7101" s="71">
        <v>1984</v>
      </c>
      <c r="B7101" s="71" t="s">
        <v>298</v>
      </c>
      <c r="C7101" t="s">
        <v>6</v>
      </c>
      <c r="D7101" s="71" t="s">
        <v>202</v>
      </c>
      <c r="E7101" s="70">
        <f t="shared" si="23"/>
        <v>5399</v>
      </c>
      <c r="F7101" s="70" t="s">
        <v>425</v>
      </c>
      <c r="G7101" s="75" t="s">
        <v>426</v>
      </c>
    </row>
    <row r="7102" spans="1:7">
      <c r="A7102" s="71">
        <v>1984</v>
      </c>
      <c r="B7102" s="71" t="s">
        <v>298</v>
      </c>
      <c r="C7102" t="s">
        <v>7</v>
      </c>
      <c r="D7102" s="71" t="s">
        <v>202</v>
      </c>
      <c r="E7102" s="70">
        <f t="shared" si="23"/>
        <v>9512</v>
      </c>
      <c r="F7102" s="70" t="s">
        <v>425</v>
      </c>
      <c r="G7102" s="75" t="s">
        <v>426</v>
      </c>
    </row>
    <row r="7103" spans="1:7">
      <c r="A7103" s="71">
        <v>1984</v>
      </c>
      <c r="B7103" s="71" t="s">
        <v>298</v>
      </c>
      <c r="C7103" t="s">
        <v>8</v>
      </c>
      <c r="D7103" s="71" t="s">
        <v>202</v>
      </c>
      <c r="E7103" s="70">
        <f t="shared" si="23"/>
        <v>5894</v>
      </c>
      <c r="F7103" s="70" t="s">
        <v>427</v>
      </c>
      <c r="G7103" s="75" t="s">
        <v>428</v>
      </c>
    </row>
    <row r="7104" spans="1:7">
      <c r="A7104" s="71">
        <v>1984</v>
      </c>
      <c r="B7104" s="71" t="s">
        <v>298</v>
      </c>
      <c r="C7104" t="s">
        <v>9</v>
      </c>
      <c r="D7104" s="71" t="s">
        <v>202</v>
      </c>
      <c r="E7104" s="70">
        <f t="shared" si="23"/>
        <v>0</v>
      </c>
      <c r="F7104" s="70" t="s">
        <v>429</v>
      </c>
      <c r="G7104" s="75" t="s">
        <v>422</v>
      </c>
    </row>
    <row r="7105" spans="1:7">
      <c r="A7105" s="71">
        <v>1984</v>
      </c>
      <c r="B7105" s="71" t="s">
        <v>298</v>
      </c>
      <c r="C7105" t="s">
        <v>10</v>
      </c>
      <c r="D7105" s="71" t="s">
        <v>202</v>
      </c>
      <c r="E7105" s="70">
        <f t="shared" si="23"/>
        <v>1256</v>
      </c>
      <c r="F7105" s="70" t="s">
        <v>427</v>
      </c>
      <c r="G7105" s="75" t="s">
        <v>428</v>
      </c>
    </row>
    <row r="7106" spans="1:7">
      <c r="A7106" s="71">
        <v>1984</v>
      </c>
      <c r="B7106" s="71" t="s">
        <v>298</v>
      </c>
      <c r="C7106" t="s">
        <v>11</v>
      </c>
      <c r="D7106" s="71" t="s">
        <v>202</v>
      </c>
      <c r="E7106" s="70">
        <f t="shared" si="23"/>
        <v>22</v>
      </c>
      <c r="F7106" s="70" t="s">
        <v>427</v>
      </c>
      <c r="G7106" s="75" t="s">
        <v>428</v>
      </c>
    </row>
    <row r="7107" spans="1:7">
      <c r="A7107" s="71">
        <v>1984</v>
      </c>
      <c r="B7107" s="71" t="s">
        <v>298</v>
      </c>
      <c r="C7107" t="s">
        <v>13</v>
      </c>
      <c r="D7107" s="71" t="s">
        <v>202</v>
      </c>
      <c r="E7107" s="70">
        <f t="shared" si="23"/>
        <v>1234</v>
      </c>
      <c r="F7107" s="70" t="s">
        <v>427</v>
      </c>
      <c r="G7107" s="75" t="s">
        <v>428</v>
      </c>
    </row>
    <row r="7108" spans="1:7">
      <c r="A7108" s="71">
        <v>1984</v>
      </c>
      <c r="B7108" s="71" t="s">
        <v>298</v>
      </c>
      <c r="C7108" t="s">
        <v>14</v>
      </c>
      <c r="D7108" s="71" t="s">
        <v>202</v>
      </c>
      <c r="E7108" s="70">
        <f t="shared" si="23"/>
        <v>0</v>
      </c>
      <c r="F7108" s="70" t="s">
        <v>427</v>
      </c>
      <c r="G7108" s="75" t="s">
        <v>444</v>
      </c>
    </row>
    <row r="7109" spans="1:7">
      <c r="A7109" s="71">
        <v>1984</v>
      </c>
      <c r="B7109" s="71" t="s">
        <v>298</v>
      </c>
      <c r="C7109" t="s">
        <v>15</v>
      </c>
      <c r="D7109" s="71" t="s">
        <v>202</v>
      </c>
      <c r="E7109" s="70">
        <f t="shared" si="23"/>
        <v>0</v>
      </c>
      <c r="F7109" s="70" t="s">
        <v>427</v>
      </c>
      <c r="G7109" s="75" t="s">
        <v>444</v>
      </c>
    </row>
    <row r="7110" spans="1:7">
      <c r="A7110" s="71">
        <v>1984</v>
      </c>
      <c r="B7110" s="71" t="s">
        <v>298</v>
      </c>
      <c r="C7110" t="s">
        <v>16</v>
      </c>
      <c r="D7110" s="71" t="s">
        <v>202</v>
      </c>
      <c r="E7110" s="70">
        <f t="shared" si="23"/>
        <v>0</v>
      </c>
      <c r="F7110" s="70" t="s">
        <v>427</v>
      </c>
      <c r="G7110" s="75" t="s">
        <v>444</v>
      </c>
    </row>
    <row r="7111" spans="1:7">
      <c r="A7111" s="71">
        <v>1984</v>
      </c>
      <c r="B7111" s="71" t="s">
        <v>298</v>
      </c>
      <c r="C7111" t="s">
        <v>17</v>
      </c>
      <c r="D7111" s="71" t="s">
        <v>202</v>
      </c>
      <c r="E7111" s="70">
        <f t="shared" si="23"/>
        <v>5039</v>
      </c>
      <c r="F7111" s="70" t="s">
        <v>427</v>
      </c>
      <c r="G7111" s="75" t="s">
        <v>428</v>
      </c>
    </row>
    <row r="7112" spans="1:7">
      <c r="A7112" s="71">
        <v>1984</v>
      </c>
      <c r="B7112" s="71" t="s">
        <v>298</v>
      </c>
      <c r="C7112" t="s">
        <v>18</v>
      </c>
      <c r="D7112" s="71" t="s">
        <v>202</v>
      </c>
      <c r="E7112" s="70">
        <f t="shared" si="23"/>
        <v>6387</v>
      </c>
      <c r="F7112" s="70" t="s">
        <v>432</v>
      </c>
      <c r="G7112" s="75" t="s">
        <v>430</v>
      </c>
    </row>
    <row r="7113" spans="1:7">
      <c r="A7113" s="71">
        <v>1984</v>
      </c>
      <c r="B7113" s="71" t="s">
        <v>298</v>
      </c>
      <c r="C7113" t="s">
        <v>19</v>
      </c>
      <c r="D7113" s="71" t="s">
        <v>202</v>
      </c>
      <c r="E7113" s="70">
        <f t="shared" si="23"/>
        <v>74</v>
      </c>
      <c r="F7113" s="70" t="s">
        <v>442</v>
      </c>
      <c r="G7113" s="75" t="s">
        <v>62</v>
      </c>
    </row>
    <row r="7114" spans="1:7">
      <c r="A7114" s="71">
        <v>1984</v>
      </c>
      <c r="B7114" s="71" t="s">
        <v>298</v>
      </c>
      <c r="C7114" t="s">
        <v>20</v>
      </c>
      <c r="D7114" s="71" t="s">
        <v>202</v>
      </c>
      <c r="E7114" s="70">
        <f t="shared" si="23"/>
        <v>108</v>
      </c>
      <c r="F7114" s="70" t="s">
        <v>442</v>
      </c>
      <c r="G7114" s="75" t="s">
        <v>445</v>
      </c>
    </row>
    <row r="7115" spans="1:7">
      <c r="A7115" s="71">
        <v>1984</v>
      </c>
      <c r="B7115" s="71" t="s">
        <v>298</v>
      </c>
      <c r="C7115" t="s">
        <v>21</v>
      </c>
      <c r="D7115" s="71" t="s">
        <v>202</v>
      </c>
      <c r="E7115" s="70">
        <f t="shared" si="23"/>
        <v>7343</v>
      </c>
      <c r="F7115" s="70" t="s">
        <v>434</v>
      </c>
      <c r="G7115" s="75" t="s">
        <v>422</v>
      </c>
    </row>
    <row r="7116" spans="1:7">
      <c r="A7116" s="71">
        <v>1984</v>
      </c>
      <c r="B7116" s="71" t="s">
        <v>298</v>
      </c>
      <c r="C7116" t="s">
        <v>421</v>
      </c>
      <c r="D7116" s="71" t="s">
        <v>202</v>
      </c>
      <c r="E7116" s="70">
        <f t="shared" si="23"/>
        <v>63581</v>
      </c>
      <c r="F7116" s="70" t="s">
        <v>427</v>
      </c>
      <c r="G7116" s="75" t="s">
        <v>433</v>
      </c>
    </row>
    <row r="7117" spans="1:7">
      <c r="A7117" s="71">
        <v>1984</v>
      </c>
      <c r="B7117" s="71" t="s">
        <v>298</v>
      </c>
      <c r="C7117" t="s">
        <v>22</v>
      </c>
      <c r="D7117" s="71" t="s">
        <v>202</v>
      </c>
      <c r="E7117" s="70">
        <f t="shared" si="23"/>
        <v>8424</v>
      </c>
      <c r="F7117" s="70" t="s">
        <v>427</v>
      </c>
      <c r="G7117" s="75" t="s">
        <v>433</v>
      </c>
    </row>
    <row r="7118" spans="1:7">
      <c r="A7118" s="71">
        <v>1984</v>
      </c>
      <c r="B7118" s="71" t="s">
        <v>298</v>
      </c>
      <c r="C7118" t="s">
        <v>23</v>
      </c>
      <c r="D7118" s="71" t="s">
        <v>202</v>
      </c>
      <c r="E7118" s="70">
        <f t="shared" si="23"/>
        <v>55157</v>
      </c>
      <c r="F7118" s="70" t="s">
        <v>442</v>
      </c>
      <c r="G7118" s="75" t="s">
        <v>23</v>
      </c>
    </row>
    <row r="7119" spans="1:7">
      <c r="A7119" s="71">
        <v>1984</v>
      </c>
      <c r="B7119" s="71" t="s">
        <v>298</v>
      </c>
      <c r="C7119" t="s">
        <v>24</v>
      </c>
      <c r="D7119" s="71" t="s">
        <v>202</v>
      </c>
      <c r="E7119" s="70">
        <f t="shared" si="23"/>
        <v>10380</v>
      </c>
      <c r="F7119" s="70" t="s">
        <v>446</v>
      </c>
      <c r="G7119" s="75" t="s">
        <v>422</v>
      </c>
    </row>
    <row r="7120" spans="1:7">
      <c r="A7120" s="71">
        <v>1984</v>
      </c>
      <c r="B7120" s="71" t="s">
        <v>298</v>
      </c>
      <c r="C7120" t="s">
        <v>25</v>
      </c>
      <c r="D7120" s="71" t="s">
        <v>202</v>
      </c>
      <c r="E7120" s="70">
        <f t="shared" si="23"/>
        <v>0</v>
      </c>
      <c r="F7120" s="70" t="s">
        <v>434</v>
      </c>
      <c r="G7120" s="75" t="s">
        <v>437</v>
      </c>
    </row>
    <row r="7121" spans="1:7">
      <c r="A7121" s="71">
        <v>1984</v>
      </c>
      <c r="B7121" s="71" t="s">
        <v>298</v>
      </c>
      <c r="C7121" t="s">
        <v>26</v>
      </c>
      <c r="D7121" s="71" t="s">
        <v>202</v>
      </c>
      <c r="E7121" s="70">
        <f t="shared" si="23"/>
        <v>8444</v>
      </c>
      <c r="F7121" s="70" t="s">
        <v>427</v>
      </c>
      <c r="G7121" s="75" t="s">
        <v>69</v>
      </c>
    </row>
    <row r="7122" spans="1:7">
      <c r="A7122" s="71">
        <v>1984</v>
      </c>
      <c r="B7122" s="71" t="s">
        <v>298</v>
      </c>
      <c r="C7122" t="s">
        <v>27</v>
      </c>
      <c r="D7122" s="71" t="s">
        <v>202</v>
      </c>
      <c r="E7122" s="70">
        <f t="shared" si="23"/>
        <v>32971</v>
      </c>
      <c r="F7122" s="70" t="s">
        <v>427</v>
      </c>
      <c r="G7122" s="75" t="s">
        <v>69</v>
      </c>
    </row>
    <row r="7123" spans="1:7">
      <c r="A7123" s="71">
        <v>1984</v>
      </c>
      <c r="B7123" s="71" t="s">
        <v>298</v>
      </c>
      <c r="C7123" t="s">
        <v>28</v>
      </c>
      <c r="D7123" s="71" t="s">
        <v>202</v>
      </c>
      <c r="E7123" s="70">
        <f t="shared" si="23"/>
        <v>6</v>
      </c>
      <c r="F7123" s="70" t="s">
        <v>442</v>
      </c>
      <c r="G7123" s="73" t="s">
        <v>447</v>
      </c>
    </row>
    <row r="7124" spans="1:7">
      <c r="A7124" s="71">
        <v>1984</v>
      </c>
      <c r="B7124" s="71" t="s">
        <v>298</v>
      </c>
      <c r="C7124" t="s">
        <v>29</v>
      </c>
      <c r="D7124" s="71" t="s">
        <v>202</v>
      </c>
      <c r="E7124" s="70">
        <f t="shared" ref="E7124:E7187" si="24">IF(E5738="N/A","N/A",IF(E4352="N/A","N/A",E4352-E5738))</f>
        <v>0</v>
      </c>
      <c r="F7124" s="70" t="s">
        <v>442</v>
      </c>
      <c r="G7124" s="73" t="s">
        <v>447</v>
      </c>
    </row>
    <row r="7125" spans="1:7">
      <c r="A7125" s="71">
        <v>1984</v>
      </c>
      <c r="B7125" s="71" t="s">
        <v>298</v>
      </c>
      <c r="C7125" t="s">
        <v>30</v>
      </c>
      <c r="D7125" s="71" t="s">
        <v>202</v>
      </c>
      <c r="E7125" s="70">
        <f t="shared" si="24"/>
        <v>0</v>
      </c>
      <c r="F7125" s="70" t="s">
        <v>442</v>
      </c>
      <c r="G7125" s="76" t="s">
        <v>448</v>
      </c>
    </row>
    <row r="7126" spans="1:7">
      <c r="A7126" s="71">
        <v>1984</v>
      </c>
      <c r="B7126" s="71" t="s">
        <v>298</v>
      </c>
      <c r="C7126" t="s">
        <v>31</v>
      </c>
      <c r="D7126" s="71" t="s">
        <v>202</v>
      </c>
      <c r="E7126" s="70">
        <f t="shared" si="24"/>
        <v>122</v>
      </c>
      <c r="F7126" s="70" t="s">
        <v>442</v>
      </c>
      <c r="G7126" s="76" t="s">
        <v>449</v>
      </c>
    </row>
    <row r="7127" spans="1:7">
      <c r="A7127" s="71">
        <v>1984</v>
      </c>
      <c r="B7127" s="71" t="s">
        <v>298</v>
      </c>
      <c r="C7127" t="s">
        <v>32</v>
      </c>
      <c r="D7127" s="71" t="s">
        <v>202</v>
      </c>
      <c r="E7127" s="70">
        <f t="shared" si="24"/>
        <v>0</v>
      </c>
      <c r="F7127" s="70" t="s">
        <v>442</v>
      </c>
      <c r="G7127" s="76" t="s">
        <v>449</v>
      </c>
    </row>
    <row r="7128" spans="1:7">
      <c r="A7128" s="71">
        <v>1984</v>
      </c>
      <c r="B7128" s="71" t="s">
        <v>298</v>
      </c>
      <c r="C7128" t="s">
        <v>33</v>
      </c>
      <c r="D7128" s="71" t="s">
        <v>202</v>
      </c>
      <c r="E7128" s="70">
        <f t="shared" si="24"/>
        <v>274</v>
      </c>
      <c r="F7128" s="70" t="s">
        <v>442</v>
      </c>
      <c r="G7128" s="76" t="s">
        <v>33</v>
      </c>
    </row>
    <row r="7129" spans="1:7">
      <c r="A7129" s="71">
        <v>1984</v>
      </c>
      <c r="B7129" s="71" t="s">
        <v>298</v>
      </c>
      <c r="C7129" t="s">
        <v>34</v>
      </c>
      <c r="D7129" s="71" t="s">
        <v>202</v>
      </c>
      <c r="E7129" s="70">
        <f t="shared" si="24"/>
        <v>799313</v>
      </c>
      <c r="F7129" s="70" t="s">
        <v>422</v>
      </c>
      <c r="G7129" s="76" t="s">
        <v>422</v>
      </c>
    </row>
    <row r="7130" spans="1:7">
      <c r="A7130" s="71">
        <v>1984</v>
      </c>
      <c r="B7130" s="71" t="s">
        <v>298</v>
      </c>
      <c r="C7130" t="s">
        <v>35</v>
      </c>
      <c r="D7130" s="71" t="s">
        <v>202</v>
      </c>
      <c r="E7130" s="70">
        <f t="shared" si="24"/>
        <v>5667</v>
      </c>
      <c r="F7130" s="70" t="s">
        <v>432</v>
      </c>
      <c r="G7130" s="75" t="s">
        <v>439</v>
      </c>
    </row>
    <row r="7131" spans="1:7">
      <c r="A7131" s="71">
        <v>1984</v>
      </c>
      <c r="B7131" s="71" t="s">
        <v>298</v>
      </c>
      <c r="C7131" t="s">
        <v>36</v>
      </c>
      <c r="D7131" s="71" t="s">
        <v>202</v>
      </c>
      <c r="E7131" s="70">
        <f t="shared" si="24"/>
        <v>2007</v>
      </c>
      <c r="F7131" s="70" t="s">
        <v>432</v>
      </c>
      <c r="G7131" s="75" t="s">
        <v>439</v>
      </c>
    </row>
    <row r="7132" spans="1:7">
      <c r="A7132" s="71">
        <v>1984</v>
      </c>
      <c r="B7132" s="71" t="s">
        <v>298</v>
      </c>
      <c r="C7132" t="s">
        <v>37</v>
      </c>
      <c r="D7132" s="71" t="s">
        <v>202</v>
      </c>
      <c r="E7132" s="70">
        <f t="shared" si="24"/>
        <v>3660</v>
      </c>
      <c r="F7132" s="70" t="s">
        <v>432</v>
      </c>
      <c r="G7132" s="75" t="s">
        <v>439</v>
      </c>
    </row>
    <row r="7133" spans="1:7">
      <c r="A7133" s="71">
        <v>1984</v>
      </c>
      <c r="B7133" s="71" t="s">
        <v>298</v>
      </c>
      <c r="C7133" t="s">
        <v>38</v>
      </c>
      <c r="D7133" s="71" t="s">
        <v>202</v>
      </c>
      <c r="E7133" s="70">
        <f t="shared" si="24"/>
        <v>783062</v>
      </c>
      <c r="F7133" s="70" t="s">
        <v>432</v>
      </c>
      <c r="G7133" s="75" t="s">
        <v>440</v>
      </c>
    </row>
    <row r="7134" spans="1:7">
      <c r="A7134" s="71">
        <v>1984</v>
      </c>
      <c r="B7134" s="71" t="s">
        <v>298</v>
      </c>
      <c r="C7134" t="s">
        <v>39</v>
      </c>
      <c r="D7134" s="71" t="s">
        <v>202</v>
      </c>
      <c r="E7134" s="70">
        <f t="shared" si="24"/>
        <v>209420</v>
      </c>
      <c r="F7134" s="70" t="s">
        <v>432</v>
      </c>
      <c r="G7134" s="75" t="s">
        <v>440</v>
      </c>
    </row>
    <row r="7135" spans="1:7">
      <c r="A7135" s="71">
        <v>1984</v>
      </c>
      <c r="B7135" s="71" t="s">
        <v>298</v>
      </c>
      <c r="C7135" t="s">
        <v>40</v>
      </c>
      <c r="D7135" s="71" t="s">
        <v>202</v>
      </c>
      <c r="E7135" s="70">
        <f t="shared" si="24"/>
        <v>573642</v>
      </c>
      <c r="F7135" s="70" t="s">
        <v>432</v>
      </c>
      <c r="G7135" s="75" t="s">
        <v>440</v>
      </c>
    </row>
    <row r="7136" spans="1:7">
      <c r="A7136" s="71">
        <v>1984</v>
      </c>
      <c r="B7136" s="71" t="s">
        <v>298</v>
      </c>
      <c r="C7136" t="s">
        <v>208</v>
      </c>
      <c r="D7136" s="71" t="s">
        <v>202</v>
      </c>
      <c r="E7136" s="70">
        <f t="shared" si="24"/>
        <v>10584</v>
      </c>
      <c r="F7136" s="70" t="s">
        <v>432</v>
      </c>
      <c r="G7136" s="75" t="s">
        <v>441</v>
      </c>
    </row>
    <row r="7137" spans="1:7">
      <c r="A7137" s="71">
        <v>1984</v>
      </c>
      <c r="B7137" s="71" t="s">
        <v>298</v>
      </c>
      <c r="C7137" t="s">
        <v>42</v>
      </c>
      <c r="D7137" s="71" t="s">
        <v>202</v>
      </c>
      <c r="E7137" s="70">
        <f t="shared" si="24"/>
        <v>0</v>
      </c>
      <c r="F7137" s="70" t="s">
        <v>432</v>
      </c>
      <c r="G7137" s="75" t="s">
        <v>237</v>
      </c>
    </row>
    <row r="7138" spans="1:7">
      <c r="A7138" s="71">
        <v>1984</v>
      </c>
      <c r="B7138" s="71" t="s">
        <v>298</v>
      </c>
      <c r="C7138" t="s">
        <v>43</v>
      </c>
      <c r="D7138" s="71" t="s">
        <v>202</v>
      </c>
      <c r="E7138" s="70">
        <f t="shared" si="24"/>
        <v>0</v>
      </c>
      <c r="F7138" s="70" t="s">
        <v>432</v>
      </c>
      <c r="G7138" s="75" t="s">
        <v>438</v>
      </c>
    </row>
    <row r="7139" spans="1:7">
      <c r="A7139" s="71">
        <v>1984</v>
      </c>
      <c r="B7139" s="71" t="s">
        <v>298</v>
      </c>
      <c r="C7139" t="s">
        <v>44</v>
      </c>
      <c r="D7139" s="71" t="s">
        <v>202</v>
      </c>
      <c r="E7139" s="70">
        <f t="shared" si="24"/>
        <v>0</v>
      </c>
      <c r="F7139" s="70" t="s">
        <v>442</v>
      </c>
      <c r="G7139" s="75" t="s">
        <v>71</v>
      </c>
    </row>
    <row r="7140" spans="1:7">
      <c r="A7140" s="71">
        <v>1984</v>
      </c>
      <c r="B7140" s="71" t="s">
        <v>298</v>
      </c>
      <c r="C7140" t="s">
        <v>45</v>
      </c>
      <c r="D7140" s="71" t="s">
        <v>202</v>
      </c>
      <c r="E7140" s="70">
        <f t="shared" si="24"/>
        <v>3113</v>
      </c>
      <c r="F7140" s="70" t="s">
        <v>422</v>
      </c>
      <c r="G7140" s="75" t="s">
        <v>422</v>
      </c>
    </row>
    <row r="7141" spans="1:7">
      <c r="A7141" s="71">
        <v>1984</v>
      </c>
      <c r="B7141" s="71" t="s">
        <v>298</v>
      </c>
      <c r="C7141" t="s">
        <v>46</v>
      </c>
      <c r="D7141" s="71" t="s">
        <v>202</v>
      </c>
      <c r="E7141" s="70">
        <f t="shared" si="24"/>
        <v>15236</v>
      </c>
      <c r="F7141" s="70" t="s">
        <v>425</v>
      </c>
      <c r="G7141" s="75" t="s">
        <v>426</v>
      </c>
    </row>
    <row r="7142" spans="1:7">
      <c r="A7142" s="71">
        <v>1985</v>
      </c>
      <c r="B7142" s="71" t="s">
        <v>298</v>
      </c>
      <c r="C7142" t="s">
        <v>5</v>
      </c>
      <c r="D7142" s="71" t="s">
        <v>202</v>
      </c>
      <c r="E7142" s="70">
        <f t="shared" si="24"/>
        <v>993219</v>
      </c>
      <c r="F7142" s="70"/>
    </row>
    <row r="7143" spans="1:7">
      <c r="A7143" s="71">
        <v>1985</v>
      </c>
      <c r="B7143" s="71" t="s">
        <v>298</v>
      </c>
      <c r="C7143" t="s">
        <v>6</v>
      </c>
      <c r="D7143" s="71" t="s">
        <v>202</v>
      </c>
      <c r="E7143" s="70">
        <f t="shared" si="24"/>
        <v>6449</v>
      </c>
      <c r="F7143" s="70" t="s">
        <v>425</v>
      </c>
      <c r="G7143" s="75" t="s">
        <v>426</v>
      </c>
    </row>
    <row r="7144" spans="1:7">
      <c r="A7144" s="71">
        <v>1985</v>
      </c>
      <c r="B7144" s="71" t="s">
        <v>298</v>
      </c>
      <c r="C7144" t="s">
        <v>7</v>
      </c>
      <c r="D7144" s="71" t="s">
        <v>202</v>
      </c>
      <c r="E7144" s="70">
        <f t="shared" si="24"/>
        <v>9328</v>
      </c>
      <c r="F7144" s="70" t="s">
        <v>425</v>
      </c>
      <c r="G7144" s="75" t="s">
        <v>426</v>
      </c>
    </row>
    <row r="7145" spans="1:7">
      <c r="A7145" s="71">
        <v>1985</v>
      </c>
      <c r="B7145" s="71" t="s">
        <v>298</v>
      </c>
      <c r="C7145" t="s">
        <v>8</v>
      </c>
      <c r="D7145" s="71" t="s">
        <v>202</v>
      </c>
      <c r="E7145" s="70">
        <f t="shared" si="24"/>
        <v>4932</v>
      </c>
      <c r="F7145" s="70" t="s">
        <v>427</v>
      </c>
      <c r="G7145" s="75" t="s">
        <v>428</v>
      </c>
    </row>
    <row r="7146" spans="1:7">
      <c r="A7146" s="71">
        <v>1985</v>
      </c>
      <c r="B7146" s="71" t="s">
        <v>298</v>
      </c>
      <c r="C7146" t="s">
        <v>9</v>
      </c>
      <c r="D7146" s="71" t="s">
        <v>202</v>
      </c>
      <c r="E7146" s="70">
        <f t="shared" si="24"/>
        <v>0</v>
      </c>
      <c r="F7146" s="70" t="s">
        <v>429</v>
      </c>
      <c r="G7146" s="75" t="s">
        <v>422</v>
      </c>
    </row>
    <row r="7147" spans="1:7">
      <c r="A7147" s="71">
        <v>1985</v>
      </c>
      <c r="B7147" s="71" t="s">
        <v>298</v>
      </c>
      <c r="C7147" t="s">
        <v>10</v>
      </c>
      <c r="D7147" s="71" t="s">
        <v>202</v>
      </c>
      <c r="E7147" s="70">
        <f t="shared" si="24"/>
        <v>1291</v>
      </c>
      <c r="F7147" s="70" t="s">
        <v>427</v>
      </c>
      <c r="G7147" s="75" t="s">
        <v>428</v>
      </c>
    </row>
    <row r="7148" spans="1:7">
      <c r="A7148" s="71">
        <v>1985</v>
      </c>
      <c r="B7148" s="71" t="s">
        <v>298</v>
      </c>
      <c r="C7148" t="s">
        <v>11</v>
      </c>
      <c r="D7148" s="71" t="s">
        <v>202</v>
      </c>
      <c r="E7148" s="70">
        <f t="shared" si="24"/>
        <v>29</v>
      </c>
      <c r="F7148" s="70" t="s">
        <v>427</v>
      </c>
      <c r="G7148" s="75" t="s">
        <v>428</v>
      </c>
    </row>
    <row r="7149" spans="1:7">
      <c r="A7149" s="71">
        <v>1985</v>
      </c>
      <c r="B7149" s="71" t="s">
        <v>298</v>
      </c>
      <c r="C7149" t="s">
        <v>13</v>
      </c>
      <c r="D7149" s="71" t="s">
        <v>202</v>
      </c>
      <c r="E7149" s="70">
        <f t="shared" si="24"/>
        <v>1262</v>
      </c>
      <c r="F7149" s="70" t="s">
        <v>427</v>
      </c>
      <c r="G7149" s="75" t="s">
        <v>428</v>
      </c>
    </row>
    <row r="7150" spans="1:7">
      <c r="A7150" s="71">
        <v>1985</v>
      </c>
      <c r="B7150" s="71" t="s">
        <v>298</v>
      </c>
      <c r="C7150" t="s">
        <v>14</v>
      </c>
      <c r="D7150" s="71" t="s">
        <v>202</v>
      </c>
      <c r="E7150" s="70">
        <f t="shared" si="24"/>
        <v>0</v>
      </c>
      <c r="F7150" s="70" t="s">
        <v>427</v>
      </c>
      <c r="G7150" s="75" t="s">
        <v>444</v>
      </c>
    </row>
    <row r="7151" spans="1:7">
      <c r="A7151" s="71">
        <v>1985</v>
      </c>
      <c r="B7151" s="71" t="s">
        <v>298</v>
      </c>
      <c r="C7151" t="s">
        <v>15</v>
      </c>
      <c r="D7151" s="71" t="s">
        <v>202</v>
      </c>
      <c r="E7151" s="70">
        <f t="shared" si="24"/>
        <v>0</v>
      </c>
      <c r="F7151" s="70" t="s">
        <v>427</v>
      </c>
      <c r="G7151" s="75" t="s">
        <v>444</v>
      </c>
    </row>
    <row r="7152" spans="1:7">
      <c r="A7152" s="71">
        <v>1985</v>
      </c>
      <c r="B7152" s="71" t="s">
        <v>298</v>
      </c>
      <c r="C7152" t="s">
        <v>16</v>
      </c>
      <c r="D7152" s="71" t="s">
        <v>202</v>
      </c>
      <c r="E7152" s="70">
        <f t="shared" si="24"/>
        <v>0</v>
      </c>
      <c r="F7152" s="70" t="s">
        <v>427</v>
      </c>
      <c r="G7152" s="75" t="s">
        <v>444</v>
      </c>
    </row>
    <row r="7153" spans="1:7">
      <c r="A7153" s="71">
        <v>1985</v>
      </c>
      <c r="B7153" s="71" t="s">
        <v>298</v>
      </c>
      <c r="C7153" t="s">
        <v>17</v>
      </c>
      <c r="D7153" s="71" t="s">
        <v>202</v>
      </c>
      <c r="E7153" s="70">
        <f t="shared" si="24"/>
        <v>5523</v>
      </c>
      <c r="F7153" s="70" t="s">
        <v>427</v>
      </c>
      <c r="G7153" s="75" t="s">
        <v>428</v>
      </c>
    </row>
    <row r="7154" spans="1:7">
      <c r="A7154" s="71">
        <v>1985</v>
      </c>
      <c r="B7154" s="71" t="s">
        <v>298</v>
      </c>
      <c r="C7154" t="s">
        <v>18</v>
      </c>
      <c r="D7154" s="71" t="s">
        <v>202</v>
      </c>
      <c r="E7154" s="70">
        <f t="shared" si="24"/>
        <v>6695</v>
      </c>
      <c r="F7154" s="70" t="s">
        <v>432</v>
      </c>
      <c r="G7154" s="75" t="s">
        <v>430</v>
      </c>
    </row>
    <row r="7155" spans="1:7">
      <c r="A7155" s="71">
        <v>1985</v>
      </c>
      <c r="B7155" s="71" t="s">
        <v>298</v>
      </c>
      <c r="C7155" t="s">
        <v>19</v>
      </c>
      <c r="D7155" s="71" t="s">
        <v>202</v>
      </c>
      <c r="E7155" s="70">
        <f t="shared" si="24"/>
        <v>57</v>
      </c>
      <c r="F7155" s="70" t="s">
        <v>442</v>
      </c>
      <c r="G7155" s="75" t="s">
        <v>62</v>
      </c>
    </row>
    <row r="7156" spans="1:7">
      <c r="A7156" s="71">
        <v>1985</v>
      </c>
      <c r="B7156" s="71" t="s">
        <v>298</v>
      </c>
      <c r="C7156" t="s">
        <v>20</v>
      </c>
      <c r="D7156" s="71" t="s">
        <v>202</v>
      </c>
      <c r="E7156" s="70">
        <f t="shared" si="24"/>
        <v>79</v>
      </c>
      <c r="F7156" s="70" t="s">
        <v>442</v>
      </c>
      <c r="G7156" s="75" t="s">
        <v>445</v>
      </c>
    </row>
    <row r="7157" spans="1:7">
      <c r="A7157" s="71">
        <v>1985</v>
      </c>
      <c r="B7157" s="71" t="s">
        <v>298</v>
      </c>
      <c r="C7157" t="s">
        <v>21</v>
      </c>
      <c r="D7157" s="71" t="s">
        <v>202</v>
      </c>
      <c r="E7157" s="70">
        <f t="shared" si="24"/>
        <v>8212</v>
      </c>
      <c r="F7157" s="70" t="s">
        <v>434</v>
      </c>
      <c r="G7157" s="75" t="s">
        <v>422</v>
      </c>
    </row>
    <row r="7158" spans="1:7">
      <c r="A7158" s="71">
        <v>1985</v>
      </c>
      <c r="B7158" s="71" t="s">
        <v>298</v>
      </c>
      <c r="C7158" t="s">
        <v>421</v>
      </c>
      <c r="D7158" s="71" t="s">
        <v>202</v>
      </c>
      <c r="E7158" s="70">
        <f t="shared" si="24"/>
        <v>59375</v>
      </c>
      <c r="F7158" s="70" t="s">
        <v>427</v>
      </c>
      <c r="G7158" s="75" t="s">
        <v>433</v>
      </c>
    </row>
    <row r="7159" spans="1:7">
      <c r="A7159" s="71">
        <v>1985</v>
      </c>
      <c r="B7159" s="71" t="s">
        <v>298</v>
      </c>
      <c r="C7159" t="s">
        <v>22</v>
      </c>
      <c r="D7159" s="71" t="s">
        <v>202</v>
      </c>
      <c r="E7159" s="70">
        <f t="shared" si="24"/>
        <v>9044</v>
      </c>
      <c r="F7159" s="70" t="s">
        <v>427</v>
      </c>
      <c r="G7159" s="75" t="s">
        <v>433</v>
      </c>
    </row>
    <row r="7160" spans="1:7">
      <c r="A7160" s="71">
        <v>1985</v>
      </c>
      <c r="B7160" s="71" t="s">
        <v>298</v>
      </c>
      <c r="C7160" t="s">
        <v>23</v>
      </c>
      <c r="D7160" s="71" t="s">
        <v>202</v>
      </c>
      <c r="E7160" s="70">
        <f t="shared" si="24"/>
        <v>50331</v>
      </c>
      <c r="F7160" s="70" t="s">
        <v>442</v>
      </c>
      <c r="G7160" s="75" t="s">
        <v>23</v>
      </c>
    </row>
    <row r="7161" spans="1:7">
      <c r="A7161" s="71">
        <v>1985</v>
      </c>
      <c r="B7161" s="71" t="s">
        <v>298</v>
      </c>
      <c r="C7161" t="s">
        <v>24</v>
      </c>
      <c r="D7161" s="71" t="s">
        <v>202</v>
      </c>
      <c r="E7161" s="70">
        <f t="shared" si="24"/>
        <v>9712</v>
      </c>
      <c r="F7161" s="70" t="s">
        <v>446</v>
      </c>
      <c r="G7161" s="75" t="s">
        <v>422</v>
      </c>
    </row>
    <row r="7162" spans="1:7">
      <c r="A7162" s="71">
        <v>1985</v>
      </c>
      <c r="B7162" s="71" t="s">
        <v>298</v>
      </c>
      <c r="C7162" t="s">
        <v>25</v>
      </c>
      <c r="D7162" s="71" t="s">
        <v>202</v>
      </c>
      <c r="E7162" s="70">
        <f t="shared" si="24"/>
        <v>0</v>
      </c>
      <c r="F7162" s="70" t="s">
        <v>434</v>
      </c>
      <c r="G7162" s="75" t="s">
        <v>437</v>
      </c>
    </row>
    <row r="7163" spans="1:7">
      <c r="A7163" s="71">
        <v>1985</v>
      </c>
      <c r="B7163" s="71" t="s">
        <v>298</v>
      </c>
      <c r="C7163" t="s">
        <v>26</v>
      </c>
      <c r="D7163" s="71" t="s">
        <v>202</v>
      </c>
      <c r="E7163" s="70">
        <f t="shared" si="24"/>
        <v>8452</v>
      </c>
      <c r="F7163" s="70" t="s">
        <v>427</v>
      </c>
      <c r="G7163" s="75" t="s">
        <v>69</v>
      </c>
    </row>
    <row r="7164" spans="1:7">
      <c r="A7164" s="71">
        <v>1985</v>
      </c>
      <c r="B7164" s="71" t="s">
        <v>298</v>
      </c>
      <c r="C7164" t="s">
        <v>27</v>
      </c>
      <c r="D7164" s="71" t="s">
        <v>202</v>
      </c>
      <c r="E7164" s="70">
        <f t="shared" si="24"/>
        <v>36284</v>
      </c>
      <c r="F7164" s="70" t="s">
        <v>427</v>
      </c>
      <c r="G7164" s="75" t="s">
        <v>69</v>
      </c>
    </row>
    <row r="7165" spans="1:7">
      <c r="A7165" s="71">
        <v>1985</v>
      </c>
      <c r="B7165" s="71" t="s">
        <v>298</v>
      </c>
      <c r="C7165" t="s">
        <v>28</v>
      </c>
      <c r="D7165" s="71" t="s">
        <v>202</v>
      </c>
      <c r="E7165" s="70">
        <f t="shared" si="24"/>
        <v>2</v>
      </c>
      <c r="F7165" s="70" t="s">
        <v>442</v>
      </c>
      <c r="G7165" s="73" t="s">
        <v>447</v>
      </c>
    </row>
    <row r="7166" spans="1:7">
      <c r="A7166" s="71">
        <v>1985</v>
      </c>
      <c r="B7166" s="71" t="s">
        <v>298</v>
      </c>
      <c r="C7166" t="s">
        <v>29</v>
      </c>
      <c r="D7166" s="71" t="s">
        <v>202</v>
      </c>
      <c r="E7166" s="70">
        <f t="shared" si="24"/>
        <v>0</v>
      </c>
      <c r="F7166" s="70" t="s">
        <v>442</v>
      </c>
      <c r="G7166" s="73" t="s">
        <v>447</v>
      </c>
    </row>
    <row r="7167" spans="1:7">
      <c r="A7167" s="71">
        <v>1985</v>
      </c>
      <c r="B7167" s="71" t="s">
        <v>298</v>
      </c>
      <c r="C7167" t="s">
        <v>30</v>
      </c>
      <c r="D7167" s="71" t="s">
        <v>202</v>
      </c>
      <c r="E7167" s="70">
        <f t="shared" si="24"/>
        <v>0</v>
      </c>
      <c r="F7167" s="70" t="s">
        <v>442</v>
      </c>
      <c r="G7167" s="76" t="s">
        <v>448</v>
      </c>
    </row>
    <row r="7168" spans="1:7">
      <c r="A7168" s="71">
        <v>1985</v>
      </c>
      <c r="B7168" s="71" t="s">
        <v>298</v>
      </c>
      <c r="C7168" t="s">
        <v>31</v>
      </c>
      <c r="D7168" s="71" t="s">
        <v>202</v>
      </c>
      <c r="E7168" s="70">
        <f t="shared" si="24"/>
        <v>121</v>
      </c>
      <c r="F7168" s="70" t="s">
        <v>442</v>
      </c>
      <c r="G7168" s="76" t="s">
        <v>449</v>
      </c>
    </row>
    <row r="7169" spans="1:7">
      <c r="A7169" s="71">
        <v>1985</v>
      </c>
      <c r="B7169" s="71" t="s">
        <v>298</v>
      </c>
      <c r="C7169" t="s">
        <v>32</v>
      </c>
      <c r="D7169" s="71" t="s">
        <v>202</v>
      </c>
      <c r="E7169" s="70">
        <f t="shared" si="24"/>
        <v>0</v>
      </c>
      <c r="F7169" s="70" t="s">
        <v>442</v>
      </c>
      <c r="G7169" s="76" t="s">
        <v>449</v>
      </c>
    </row>
    <row r="7170" spans="1:7">
      <c r="A7170" s="71">
        <v>1985</v>
      </c>
      <c r="B7170" s="71" t="s">
        <v>298</v>
      </c>
      <c r="C7170" t="s">
        <v>33</v>
      </c>
      <c r="D7170" s="71" t="s">
        <v>202</v>
      </c>
      <c r="E7170" s="70">
        <f t="shared" si="24"/>
        <v>460</v>
      </c>
      <c r="F7170" s="70" t="s">
        <v>442</v>
      </c>
      <c r="G7170" s="76" t="s">
        <v>33</v>
      </c>
    </row>
    <row r="7171" spans="1:7">
      <c r="A7171" s="71">
        <v>1985</v>
      </c>
      <c r="B7171" s="71" t="s">
        <v>298</v>
      </c>
      <c r="C7171" t="s">
        <v>34</v>
      </c>
      <c r="D7171" s="71" t="s">
        <v>202</v>
      </c>
      <c r="E7171" s="70">
        <f t="shared" si="24"/>
        <v>819152</v>
      </c>
      <c r="F7171" s="70" t="s">
        <v>422</v>
      </c>
      <c r="G7171" s="76" t="s">
        <v>422</v>
      </c>
    </row>
    <row r="7172" spans="1:7">
      <c r="A7172" s="71">
        <v>1985</v>
      </c>
      <c r="B7172" s="71" t="s">
        <v>298</v>
      </c>
      <c r="C7172" t="s">
        <v>35</v>
      </c>
      <c r="D7172" s="71" t="s">
        <v>202</v>
      </c>
      <c r="E7172" s="70">
        <f t="shared" si="24"/>
        <v>5965</v>
      </c>
      <c r="F7172" s="70" t="s">
        <v>432</v>
      </c>
      <c r="G7172" s="75" t="s">
        <v>439</v>
      </c>
    </row>
    <row r="7173" spans="1:7">
      <c r="A7173" s="71">
        <v>1985</v>
      </c>
      <c r="B7173" s="71" t="s">
        <v>298</v>
      </c>
      <c r="C7173" t="s">
        <v>36</v>
      </c>
      <c r="D7173" s="71" t="s">
        <v>202</v>
      </c>
      <c r="E7173" s="70">
        <f t="shared" si="24"/>
        <v>2291</v>
      </c>
      <c r="F7173" s="70" t="s">
        <v>432</v>
      </c>
      <c r="G7173" s="75" t="s">
        <v>439</v>
      </c>
    </row>
    <row r="7174" spans="1:7">
      <c r="A7174" s="71">
        <v>1985</v>
      </c>
      <c r="B7174" s="71" t="s">
        <v>298</v>
      </c>
      <c r="C7174" t="s">
        <v>37</v>
      </c>
      <c r="D7174" s="71" t="s">
        <v>202</v>
      </c>
      <c r="E7174" s="70">
        <f t="shared" si="24"/>
        <v>3674</v>
      </c>
      <c r="F7174" s="70" t="s">
        <v>432</v>
      </c>
      <c r="G7174" s="75" t="s">
        <v>439</v>
      </c>
    </row>
    <row r="7175" spans="1:7">
      <c r="A7175" s="71">
        <v>1985</v>
      </c>
      <c r="B7175" s="71" t="s">
        <v>298</v>
      </c>
      <c r="C7175" t="s">
        <v>38</v>
      </c>
      <c r="D7175" s="71" t="s">
        <v>202</v>
      </c>
      <c r="E7175" s="70">
        <f t="shared" si="24"/>
        <v>802295</v>
      </c>
      <c r="F7175" s="70" t="s">
        <v>432</v>
      </c>
      <c r="G7175" s="75" t="s">
        <v>440</v>
      </c>
    </row>
    <row r="7176" spans="1:7">
      <c r="A7176" s="71">
        <v>1985</v>
      </c>
      <c r="B7176" s="71" t="s">
        <v>298</v>
      </c>
      <c r="C7176" t="s">
        <v>39</v>
      </c>
      <c r="D7176" s="71" t="s">
        <v>202</v>
      </c>
      <c r="E7176" s="70">
        <f t="shared" si="24"/>
        <v>218734</v>
      </c>
      <c r="F7176" s="70" t="s">
        <v>432</v>
      </c>
      <c r="G7176" s="75" t="s">
        <v>440</v>
      </c>
    </row>
    <row r="7177" spans="1:7">
      <c r="A7177" s="71">
        <v>1985</v>
      </c>
      <c r="B7177" s="71" t="s">
        <v>298</v>
      </c>
      <c r="C7177" t="s">
        <v>40</v>
      </c>
      <c r="D7177" s="71" t="s">
        <v>202</v>
      </c>
      <c r="E7177" s="70">
        <f t="shared" si="24"/>
        <v>583561</v>
      </c>
      <c r="F7177" s="70" t="s">
        <v>432</v>
      </c>
      <c r="G7177" s="75" t="s">
        <v>440</v>
      </c>
    </row>
    <row r="7178" spans="1:7">
      <c r="A7178" s="71">
        <v>1985</v>
      </c>
      <c r="B7178" s="71" t="s">
        <v>298</v>
      </c>
      <c r="C7178" t="s">
        <v>208</v>
      </c>
      <c r="D7178" s="71" t="s">
        <v>202</v>
      </c>
      <c r="E7178" s="70">
        <f t="shared" si="24"/>
        <v>10892</v>
      </c>
      <c r="F7178" s="70" t="s">
        <v>432</v>
      </c>
      <c r="G7178" s="75" t="s">
        <v>441</v>
      </c>
    </row>
    <row r="7179" spans="1:7">
      <c r="A7179" s="71">
        <v>1985</v>
      </c>
      <c r="B7179" s="71" t="s">
        <v>298</v>
      </c>
      <c r="C7179" t="s">
        <v>42</v>
      </c>
      <c r="D7179" s="71" t="s">
        <v>202</v>
      </c>
      <c r="E7179" s="70">
        <f t="shared" si="24"/>
        <v>0</v>
      </c>
      <c r="F7179" s="70" t="s">
        <v>432</v>
      </c>
      <c r="G7179" s="75" t="s">
        <v>237</v>
      </c>
    </row>
    <row r="7180" spans="1:7">
      <c r="A7180" s="71">
        <v>1985</v>
      </c>
      <c r="B7180" s="71" t="s">
        <v>298</v>
      </c>
      <c r="C7180" t="s">
        <v>43</v>
      </c>
      <c r="D7180" s="71" t="s">
        <v>202</v>
      </c>
      <c r="E7180" s="70">
        <f t="shared" si="24"/>
        <v>0</v>
      </c>
      <c r="F7180" s="70" t="s">
        <v>432</v>
      </c>
      <c r="G7180" s="75" t="s">
        <v>438</v>
      </c>
    </row>
    <row r="7181" spans="1:7">
      <c r="A7181" s="71">
        <v>1985</v>
      </c>
      <c r="B7181" s="71" t="s">
        <v>298</v>
      </c>
      <c r="C7181" t="s">
        <v>44</v>
      </c>
      <c r="D7181" s="71" t="s">
        <v>202</v>
      </c>
      <c r="E7181" s="70">
        <f t="shared" si="24"/>
        <v>0</v>
      </c>
      <c r="F7181" s="70" t="s">
        <v>442</v>
      </c>
      <c r="G7181" s="75" t="s">
        <v>71</v>
      </c>
    </row>
    <row r="7182" spans="1:7">
      <c r="A7182" s="71">
        <v>1985</v>
      </c>
      <c r="B7182" s="71" t="s">
        <v>298</v>
      </c>
      <c r="C7182" t="s">
        <v>45</v>
      </c>
      <c r="D7182" s="71" t="s">
        <v>202</v>
      </c>
      <c r="E7182" s="70">
        <f t="shared" si="24"/>
        <v>3554</v>
      </c>
      <c r="F7182" s="70" t="s">
        <v>422</v>
      </c>
      <c r="G7182" s="75" t="s">
        <v>422</v>
      </c>
    </row>
    <row r="7183" spans="1:7">
      <c r="A7183" s="71">
        <v>1985</v>
      </c>
      <c r="B7183" s="71" t="s">
        <v>298</v>
      </c>
      <c r="C7183" t="s">
        <v>46</v>
      </c>
      <c r="D7183" s="71" t="s">
        <v>202</v>
      </c>
      <c r="E7183" s="70">
        <f t="shared" si="24"/>
        <v>13541</v>
      </c>
      <c r="F7183" s="70" t="s">
        <v>425</v>
      </c>
      <c r="G7183" s="75" t="s">
        <v>426</v>
      </c>
    </row>
    <row r="7184" spans="1:7">
      <c r="A7184" s="71">
        <v>1986</v>
      </c>
      <c r="B7184" s="71" t="s">
        <v>298</v>
      </c>
      <c r="C7184" t="s">
        <v>5</v>
      </c>
      <c r="D7184" s="71" t="s">
        <v>202</v>
      </c>
      <c r="E7184" s="70">
        <f t="shared" si="24"/>
        <v>1036231</v>
      </c>
      <c r="F7184" s="70"/>
    </row>
    <row r="7185" spans="1:7">
      <c r="A7185" s="71">
        <v>1986</v>
      </c>
      <c r="B7185" s="71" t="s">
        <v>298</v>
      </c>
      <c r="C7185" t="s">
        <v>6</v>
      </c>
      <c r="D7185" s="71" t="s">
        <v>202</v>
      </c>
      <c r="E7185" s="70">
        <f t="shared" si="24"/>
        <v>6656</v>
      </c>
      <c r="F7185" s="70" t="s">
        <v>425</v>
      </c>
      <c r="G7185" s="75" t="s">
        <v>426</v>
      </c>
    </row>
    <row r="7186" spans="1:7">
      <c r="A7186" s="71">
        <v>1986</v>
      </c>
      <c r="B7186" s="71" t="s">
        <v>298</v>
      </c>
      <c r="C7186" t="s">
        <v>7</v>
      </c>
      <c r="D7186" s="71" t="s">
        <v>202</v>
      </c>
      <c r="E7186" s="70">
        <f t="shared" si="24"/>
        <v>8798</v>
      </c>
      <c r="F7186" s="70" t="s">
        <v>425</v>
      </c>
      <c r="G7186" s="75" t="s">
        <v>426</v>
      </c>
    </row>
    <row r="7187" spans="1:7">
      <c r="A7187" s="71">
        <v>1986</v>
      </c>
      <c r="B7187" s="71" t="s">
        <v>298</v>
      </c>
      <c r="C7187" t="s">
        <v>8</v>
      </c>
      <c r="D7187" s="71" t="s">
        <v>202</v>
      </c>
      <c r="E7187" s="70">
        <f t="shared" si="24"/>
        <v>5358</v>
      </c>
      <c r="F7187" s="70" t="s">
        <v>427</v>
      </c>
      <c r="G7187" s="75" t="s">
        <v>428</v>
      </c>
    </row>
    <row r="7188" spans="1:7">
      <c r="A7188" s="71">
        <v>1986</v>
      </c>
      <c r="B7188" s="71" t="s">
        <v>298</v>
      </c>
      <c r="C7188" t="s">
        <v>9</v>
      </c>
      <c r="D7188" s="71" t="s">
        <v>202</v>
      </c>
      <c r="E7188" s="70">
        <f t="shared" ref="E7188:E7251" si="25">IF(E5802="N/A","N/A",IF(E4416="N/A","N/A",E4416-E5802))</f>
        <v>0</v>
      </c>
      <c r="F7188" s="70" t="s">
        <v>429</v>
      </c>
      <c r="G7188" s="75" t="s">
        <v>422</v>
      </c>
    </row>
    <row r="7189" spans="1:7">
      <c r="A7189" s="71">
        <v>1986</v>
      </c>
      <c r="B7189" s="71" t="s">
        <v>298</v>
      </c>
      <c r="C7189" t="s">
        <v>10</v>
      </c>
      <c r="D7189" s="71" t="s">
        <v>202</v>
      </c>
      <c r="E7189" s="70">
        <f t="shared" si="25"/>
        <v>1159</v>
      </c>
      <c r="F7189" s="70" t="s">
        <v>427</v>
      </c>
      <c r="G7189" s="75" t="s">
        <v>428</v>
      </c>
    </row>
    <row r="7190" spans="1:7">
      <c r="A7190" s="71">
        <v>1986</v>
      </c>
      <c r="B7190" s="71" t="s">
        <v>298</v>
      </c>
      <c r="C7190" t="s">
        <v>11</v>
      </c>
      <c r="D7190" s="71" t="s">
        <v>202</v>
      </c>
      <c r="E7190" s="70">
        <f t="shared" si="25"/>
        <v>103</v>
      </c>
      <c r="F7190" s="70" t="s">
        <v>427</v>
      </c>
      <c r="G7190" s="75" t="s">
        <v>428</v>
      </c>
    </row>
    <row r="7191" spans="1:7">
      <c r="A7191" s="71">
        <v>1986</v>
      </c>
      <c r="B7191" s="71" t="s">
        <v>298</v>
      </c>
      <c r="C7191" t="s">
        <v>13</v>
      </c>
      <c r="D7191" s="71" t="s">
        <v>202</v>
      </c>
      <c r="E7191" s="70">
        <f t="shared" si="25"/>
        <v>1056</v>
      </c>
      <c r="F7191" s="70" t="s">
        <v>427</v>
      </c>
      <c r="G7191" s="75" t="s">
        <v>428</v>
      </c>
    </row>
    <row r="7192" spans="1:7">
      <c r="A7192" s="71">
        <v>1986</v>
      </c>
      <c r="B7192" s="71" t="s">
        <v>298</v>
      </c>
      <c r="C7192" t="s">
        <v>14</v>
      </c>
      <c r="D7192" s="71" t="s">
        <v>202</v>
      </c>
      <c r="E7192" s="70">
        <f t="shared" si="25"/>
        <v>0</v>
      </c>
      <c r="F7192" s="70" t="s">
        <v>427</v>
      </c>
      <c r="G7192" s="75" t="s">
        <v>444</v>
      </c>
    </row>
    <row r="7193" spans="1:7">
      <c r="A7193" s="71">
        <v>1986</v>
      </c>
      <c r="B7193" s="71" t="s">
        <v>298</v>
      </c>
      <c r="C7193" t="s">
        <v>15</v>
      </c>
      <c r="D7193" s="71" t="s">
        <v>202</v>
      </c>
      <c r="E7193" s="70">
        <f t="shared" si="25"/>
        <v>0</v>
      </c>
      <c r="F7193" s="70" t="s">
        <v>427</v>
      </c>
      <c r="G7193" s="75" t="s">
        <v>444</v>
      </c>
    </row>
    <row r="7194" spans="1:7">
      <c r="A7194" s="71">
        <v>1986</v>
      </c>
      <c r="B7194" s="71" t="s">
        <v>298</v>
      </c>
      <c r="C7194" t="s">
        <v>16</v>
      </c>
      <c r="D7194" s="71" t="s">
        <v>202</v>
      </c>
      <c r="E7194" s="70">
        <f t="shared" si="25"/>
        <v>0</v>
      </c>
      <c r="F7194" s="70" t="s">
        <v>427</v>
      </c>
      <c r="G7194" s="75" t="s">
        <v>444</v>
      </c>
    </row>
    <row r="7195" spans="1:7">
      <c r="A7195" s="71">
        <v>1986</v>
      </c>
      <c r="B7195" s="71" t="s">
        <v>298</v>
      </c>
      <c r="C7195" t="s">
        <v>17</v>
      </c>
      <c r="D7195" s="71" t="s">
        <v>202</v>
      </c>
      <c r="E7195" s="70">
        <f t="shared" si="25"/>
        <v>5357</v>
      </c>
      <c r="F7195" s="70" t="s">
        <v>427</v>
      </c>
      <c r="G7195" s="75" t="s">
        <v>428</v>
      </c>
    </row>
    <row r="7196" spans="1:7">
      <c r="A7196" s="71">
        <v>1986</v>
      </c>
      <c r="B7196" s="71" t="s">
        <v>298</v>
      </c>
      <c r="C7196" t="s">
        <v>18</v>
      </c>
      <c r="D7196" s="71" t="s">
        <v>202</v>
      </c>
      <c r="E7196" s="70">
        <f t="shared" si="25"/>
        <v>7014</v>
      </c>
      <c r="F7196" s="70" t="s">
        <v>432</v>
      </c>
      <c r="G7196" s="75" t="s">
        <v>430</v>
      </c>
    </row>
    <row r="7197" spans="1:7">
      <c r="A7197" s="71">
        <v>1986</v>
      </c>
      <c r="B7197" s="71" t="s">
        <v>298</v>
      </c>
      <c r="C7197" t="s">
        <v>19</v>
      </c>
      <c r="D7197" s="71" t="s">
        <v>202</v>
      </c>
      <c r="E7197" s="70">
        <f t="shared" si="25"/>
        <v>44</v>
      </c>
      <c r="F7197" s="70" t="s">
        <v>442</v>
      </c>
      <c r="G7197" s="75" t="s">
        <v>62</v>
      </c>
    </row>
    <row r="7198" spans="1:7">
      <c r="A7198" s="71">
        <v>1986</v>
      </c>
      <c r="B7198" s="71" t="s">
        <v>298</v>
      </c>
      <c r="C7198" t="s">
        <v>20</v>
      </c>
      <c r="D7198" s="71" t="s">
        <v>202</v>
      </c>
      <c r="E7198" s="70">
        <f t="shared" si="25"/>
        <v>108</v>
      </c>
      <c r="F7198" s="70" t="s">
        <v>442</v>
      </c>
      <c r="G7198" s="75" t="s">
        <v>445</v>
      </c>
    </row>
    <row r="7199" spans="1:7">
      <c r="A7199" s="71">
        <v>1986</v>
      </c>
      <c r="B7199" s="71" t="s">
        <v>298</v>
      </c>
      <c r="C7199" t="s">
        <v>21</v>
      </c>
      <c r="D7199" s="71" t="s">
        <v>202</v>
      </c>
      <c r="E7199" s="70">
        <f t="shared" si="25"/>
        <v>8477</v>
      </c>
      <c r="F7199" s="70" t="s">
        <v>434</v>
      </c>
      <c r="G7199" s="75" t="s">
        <v>422</v>
      </c>
    </row>
    <row r="7200" spans="1:7">
      <c r="A7200" s="71">
        <v>1986</v>
      </c>
      <c r="B7200" s="71" t="s">
        <v>298</v>
      </c>
      <c r="C7200" t="s">
        <v>421</v>
      </c>
      <c r="D7200" s="71" t="s">
        <v>202</v>
      </c>
      <c r="E7200" s="70">
        <f t="shared" si="25"/>
        <v>64846</v>
      </c>
      <c r="F7200" s="70" t="s">
        <v>427</v>
      </c>
      <c r="G7200" s="75" t="s">
        <v>433</v>
      </c>
    </row>
    <row r="7201" spans="1:7">
      <c r="A7201" s="71">
        <v>1986</v>
      </c>
      <c r="B7201" s="71" t="s">
        <v>298</v>
      </c>
      <c r="C7201" t="s">
        <v>22</v>
      </c>
      <c r="D7201" s="71" t="s">
        <v>202</v>
      </c>
      <c r="E7201" s="70">
        <f t="shared" si="25"/>
        <v>9728</v>
      </c>
      <c r="F7201" s="70" t="s">
        <v>427</v>
      </c>
      <c r="G7201" s="75" t="s">
        <v>433</v>
      </c>
    </row>
    <row r="7202" spans="1:7">
      <c r="A7202" s="71">
        <v>1986</v>
      </c>
      <c r="B7202" s="71" t="s">
        <v>298</v>
      </c>
      <c r="C7202" t="s">
        <v>23</v>
      </c>
      <c r="D7202" s="71" t="s">
        <v>202</v>
      </c>
      <c r="E7202" s="70">
        <f t="shared" si="25"/>
        <v>55118</v>
      </c>
      <c r="F7202" s="70" t="s">
        <v>442</v>
      </c>
      <c r="G7202" s="75" t="s">
        <v>23</v>
      </c>
    </row>
    <row r="7203" spans="1:7">
      <c r="A7203" s="71">
        <v>1986</v>
      </c>
      <c r="B7203" s="71" t="s">
        <v>298</v>
      </c>
      <c r="C7203" t="s">
        <v>24</v>
      </c>
      <c r="D7203" s="71" t="s">
        <v>202</v>
      </c>
      <c r="E7203" s="70">
        <f t="shared" si="25"/>
        <v>8691</v>
      </c>
      <c r="F7203" s="70" t="s">
        <v>446</v>
      </c>
      <c r="G7203" s="75" t="s">
        <v>422</v>
      </c>
    </row>
    <row r="7204" spans="1:7">
      <c r="A7204" s="71">
        <v>1986</v>
      </c>
      <c r="B7204" s="71" t="s">
        <v>298</v>
      </c>
      <c r="C7204" t="s">
        <v>25</v>
      </c>
      <c r="D7204" s="71" t="s">
        <v>202</v>
      </c>
      <c r="E7204" s="70">
        <f t="shared" si="25"/>
        <v>0</v>
      </c>
      <c r="F7204" s="70" t="s">
        <v>434</v>
      </c>
      <c r="G7204" s="75" t="s">
        <v>437</v>
      </c>
    </row>
    <row r="7205" spans="1:7">
      <c r="A7205" s="71">
        <v>1986</v>
      </c>
      <c r="B7205" s="71" t="s">
        <v>298</v>
      </c>
      <c r="C7205" t="s">
        <v>26</v>
      </c>
      <c r="D7205" s="71" t="s">
        <v>202</v>
      </c>
      <c r="E7205" s="70">
        <f t="shared" si="25"/>
        <v>9517</v>
      </c>
      <c r="F7205" s="70" t="s">
        <v>427</v>
      </c>
      <c r="G7205" s="75" t="s">
        <v>69</v>
      </c>
    </row>
    <row r="7206" spans="1:7">
      <c r="A7206" s="71">
        <v>1986</v>
      </c>
      <c r="B7206" s="71" t="s">
        <v>298</v>
      </c>
      <c r="C7206" t="s">
        <v>27</v>
      </c>
      <c r="D7206" s="71" t="s">
        <v>202</v>
      </c>
      <c r="E7206" s="70">
        <f t="shared" si="25"/>
        <v>37171</v>
      </c>
      <c r="F7206" s="70" t="s">
        <v>427</v>
      </c>
      <c r="G7206" s="75" t="s">
        <v>69</v>
      </c>
    </row>
    <row r="7207" spans="1:7">
      <c r="A7207" s="71">
        <v>1986</v>
      </c>
      <c r="B7207" s="71" t="s">
        <v>298</v>
      </c>
      <c r="C7207" t="s">
        <v>28</v>
      </c>
      <c r="D7207" s="71" t="s">
        <v>202</v>
      </c>
      <c r="E7207" s="70">
        <f t="shared" si="25"/>
        <v>5</v>
      </c>
      <c r="F7207" s="70" t="s">
        <v>442</v>
      </c>
      <c r="G7207" s="73" t="s">
        <v>447</v>
      </c>
    </row>
    <row r="7208" spans="1:7">
      <c r="A7208" s="71">
        <v>1986</v>
      </c>
      <c r="B7208" s="71" t="s">
        <v>298</v>
      </c>
      <c r="C7208" t="s">
        <v>29</v>
      </c>
      <c r="D7208" s="71" t="s">
        <v>202</v>
      </c>
      <c r="E7208" s="70">
        <f t="shared" si="25"/>
        <v>0</v>
      </c>
      <c r="F7208" s="70" t="s">
        <v>442</v>
      </c>
      <c r="G7208" s="73" t="s">
        <v>447</v>
      </c>
    </row>
    <row r="7209" spans="1:7">
      <c r="A7209" s="71">
        <v>1986</v>
      </c>
      <c r="B7209" s="71" t="s">
        <v>298</v>
      </c>
      <c r="C7209" t="s">
        <v>30</v>
      </c>
      <c r="D7209" s="71" t="s">
        <v>202</v>
      </c>
      <c r="E7209" s="70">
        <f t="shared" si="25"/>
        <v>0</v>
      </c>
      <c r="F7209" s="70" t="s">
        <v>442</v>
      </c>
      <c r="G7209" s="76" t="s">
        <v>448</v>
      </c>
    </row>
    <row r="7210" spans="1:7">
      <c r="A7210" s="71">
        <v>1986</v>
      </c>
      <c r="B7210" s="71" t="s">
        <v>298</v>
      </c>
      <c r="C7210" t="s">
        <v>31</v>
      </c>
      <c r="D7210" s="71" t="s">
        <v>202</v>
      </c>
      <c r="E7210" s="70">
        <f t="shared" si="25"/>
        <v>128</v>
      </c>
      <c r="F7210" s="70" t="s">
        <v>442</v>
      </c>
      <c r="G7210" s="76" t="s">
        <v>449</v>
      </c>
    </row>
    <row r="7211" spans="1:7">
      <c r="A7211" s="71">
        <v>1986</v>
      </c>
      <c r="B7211" s="71" t="s">
        <v>298</v>
      </c>
      <c r="C7211" t="s">
        <v>32</v>
      </c>
      <c r="D7211" s="71" t="s">
        <v>202</v>
      </c>
      <c r="E7211" s="70">
        <f t="shared" si="25"/>
        <v>0</v>
      </c>
      <c r="F7211" s="70" t="s">
        <v>442</v>
      </c>
      <c r="G7211" s="76" t="s">
        <v>449</v>
      </c>
    </row>
    <row r="7212" spans="1:7">
      <c r="A7212" s="71">
        <v>1986</v>
      </c>
      <c r="B7212" s="71" t="s">
        <v>298</v>
      </c>
      <c r="C7212" t="s">
        <v>33</v>
      </c>
      <c r="D7212" s="71" t="s">
        <v>202</v>
      </c>
      <c r="E7212" s="70">
        <f t="shared" si="25"/>
        <v>239</v>
      </c>
      <c r="F7212" s="70" t="s">
        <v>442</v>
      </c>
      <c r="G7212" s="76" t="s">
        <v>33</v>
      </c>
    </row>
    <row r="7213" spans="1:7">
      <c r="A7213" s="71">
        <v>1986</v>
      </c>
      <c r="B7213" s="71" t="s">
        <v>298</v>
      </c>
      <c r="C7213" t="s">
        <v>34</v>
      </c>
      <c r="D7213" s="71" t="s">
        <v>202</v>
      </c>
      <c r="E7213" s="70">
        <f t="shared" si="25"/>
        <v>854010</v>
      </c>
      <c r="F7213" s="70" t="s">
        <v>422</v>
      </c>
      <c r="G7213" s="76" t="s">
        <v>422</v>
      </c>
    </row>
    <row r="7214" spans="1:7">
      <c r="A7214" s="71">
        <v>1986</v>
      </c>
      <c r="B7214" s="71" t="s">
        <v>298</v>
      </c>
      <c r="C7214" t="s">
        <v>35</v>
      </c>
      <c r="D7214" s="71" t="s">
        <v>202</v>
      </c>
      <c r="E7214" s="70">
        <f t="shared" si="25"/>
        <v>5876</v>
      </c>
      <c r="F7214" s="70" t="s">
        <v>432</v>
      </c>
      <c r="G7214" s="75" t="s">
        <v>439</v>
      </c>
    </row>
    <row r="7215" spans="1:7">
      <c r="A7215" s="71">
        <v>1986</v>
      </c>
      <c r="B7215" s="71" t="s">
        <v>298</v>
      </c>
      <c r="C7215" t="s">
        <v>36</v>
      </c>
      <c r="D7215" s="71" t="s">
        <v>202</v>
      </c>
      <c r="E7215" s="70">
        <f t="shared" si="25"/>
        <v>2464</v>
      </c>
      <c r="F7215" s="70" t="s">
        <v>432</v>
      </c>
      <c r="G7215" s="75" t="s">
        <v>439</v>
      </c>
    </row>
    <row r="7216" spans="1:7">
      <c r="A7216" s="71">
        <v>1986</v>
      </c>
      <c r="B7216" s="71" t="s">
        <v>298</v>
      </c>
      <c r="C7216" t="s">
        <v>37</v>
      </c>
      <c r="D7216" s="71" t="s">
        <v>202</v>
      </c>
      <c r="E7216" s="70">
        <f t="shared" si="25"/>
        <v>3412</v>
      </c>
      <c r="F7216" s="70" t="s">
        <v>432</v>
      </c>
      <c r="G7216" s="75" t="s">
        <v>439</v>
      </c>
    </row>
    <row r="7217" spans="1:7">
      <c r="A7217" s="71">
        <v>1986</v>
      </c>
      <c r="B7217" s="71" t="s">
        <v>298</v>
      </c>
      <c r="C7217" t="s">
        <v>38</v>
      </c>
      <c r="D7217" s="71" t="s">
        <v>202</v>
      </c>
      <c r="E7217" s="70">
        <f t="shared" si="25"/>
        <v>837699</v>
      </c>
      <c r="F7217" s="70" t="s">
        <v>432</v>
      </c>
      <c r="G7217" s="75" t="s">
        <v>440</v>
      </c>
    </row>
    <row r="7218" spans="1:7">
      <c r="A7218" s="71">
        <v>1986</v>
      </c>
      <c r="B7218" s="71" t="s">
        <v>298</v>
      </c>
      <c r="C7218" t="s">
        <v>39</v>
      </c>
      <c r="D7218" s="71" t="s">
        <v>202</v>
      </c>
      <c r="E7218" s="70">
        <f t="shared" si="25"/>
        <v>224267</v>
      </c>
      <c r="F7218" s="70" t="s">
        <v>432</v>
      </c>
      <c r="G7218" s="75" t="s">
        <v>440</v>
      </c>
    </row>
    <row r="7219" spans="1:7">
      <c r="A7219" s="71">
        <v>1986</v>
      </c>
      <c r="B7219" s="71" t="s">
        <v>298</v>
      </c>
      <c r="C7219" t="s">
        <v>40</v>
      </c>
      <c r="D7219" s="71" t="s">
        <v>202</v>
      </c>
      <c r="E7219" s="70">
        <f t="shared" si="25"/>
        <v>613432</v>
      </c>
      <c r="F7219" s="70" t="s">
        <v>432</v>
      </c>
      <c r="G7219" s="75" t="s">
        <v>440</v>
      </c>
    </row>
    <row r="7220" spans="1:7">
      <c r="A7220" s="71">
        <v>1986</v>
      </c>
      <c r="B7220" s="71" t="s">
        <v>298</v>
      </c>
      <c r="C7220" t="s">
        <v>208</v>
      </c>
      <c r="D7220" s="71" t="s">
        <v>202</v>
      </c>
      <c r="E7220" s="70">
        <f t="shared" si="25"/>
        <v>10435</v>
      </c>
      <c r="F7220" s="70" t="s">
        <v>432</v>
      </c>
      <c r="G7220" s="75" t="s">
        <v>441</v>
      </c>
    </row>
    <row r="7221" spans="1:7">
      <c r="A7221" s="71">
        <v>1986</v>
      </c>
      <c r="B7221" s="71" t="s">
        <v>298</v>
      </c>
      <c r="C7221" t="s">
        <v>42</v>
      </c>
      <c r="D7221" s="71" t="s">
        <v>202</v>
      </c>
      <c r="E7221" s="70">
        <f t="shared" si="25"/>
        <v>143</v>
      </c>
      <c r="F7221" s="70" t="s">
        <v>432</v>
      </c>
      <c r="G7221" s="75" t="s">
        <v>237</v>
      </c>
    </row>
    <row r="7222" spans="1:7">
      <c r="A7222" s="71">
        <v>1986</v>
      </c>
      <c r="B7222" s="71" t="s">
        <v>298</v>
      </c>
      <c r="C7222" t="s">
        <v>43</v>
      </c>
      <c r="D7222" s="71" t="s">
        <v>202</v>
      </c>
      <c r="E7222" s="70">
        <f t="shared" si="25"/>
        <v>0</v>
      </c>
      <c r="F7222" s="70" t="s">
        <v>432</v>
      </c>
      <c r="G7222" s="75" t="s">
        <v>438</v>
      </c>
    </row>
    <row r="7223" spans="1:7">
      <c r="A7223" s="71">
        <v>1986</v>
      </c>
      <c r="B7223" s="71" t="s">
        <v>298</v>
      </c>
      <c r="C7223" t="s">
        <v>44</v>
      </c>
      <c r="D7223" s="71" t="s">
        <v>202</v>
      </c>
      <c r="E7223" s="70">
        <f t="shared" si="25"/>
        <v>0</v>
      </c>
      <c r="F7223" s="70" t="s">
        <v>442</v>
      </c>
      <c r="G7223" s="75" t="s">
        <v>71</v>
      </c>
    </row>
    <row r="7224" spans="1:7">
      <c r="A7224" s="71">
        <v>1986</v>
      </c>
      <c r="B7224" s="71" t="s">
        <v>298</v>
      </c>
      <c r="C7224" t="s">
        <v>45</v>
      </c>
      <c r="D7224" s="71" t="s">
        <v>202</v>
      </c>
      <c r="E7224" s="70">
        <f t="shared" si="25"/>
        <v>3582</v>
      </c>
      <c r="F7224" s="70" t="s">
        <v>422</v>
      </c>
      <c r="G7224" s="75" t="s">
        <v>422</v>
      </c>
    </row>
    <row r="7225" spans="1:7">
      <c r="A7225" s="71">
        <v>1986</v>
      </c>
      <c r="B7225" s="71" t="s">
        <v>298</v>
      </c>
      <c r="C7225" t="s">
        <v>46</v>
      </c>
      <c r="D7225" s="71" t="s">
        <v>202</v>
      </c>
      <c r="E7225" s="70">
        <f t="shared" si="25"/>
        <v>14928</v>
      </c>
      <c r="F7225" s="70" t="s">
        <v>425</v>
      </c>
      <c r="G7225" s="75" t="s">
        <v>426</v>
      </c>
    </row>
    <row r="7226" spans="1:7">
      <c r="A7226" s="71">
        <v>1987</v>
      </c>
      <c r="B7226" s="71" t="s">
        <v>298</v>
      </c>
      <c r="C7226" t="s">
        <v>5</v>
      </c>
      <c r="D7226" s="71" t="s">
        <v>202</v>
      </c>
      <c r="E7226" s="70">
        <f t="shared" si="25"/>
        <v>1036472</v>
      </c>
      <c r="F7226" s="70"/>
    </row>
    <row r="7227" spans="1:7">
      <c r="A7227" s="71">
        <v>1987</v>
      </c>
      <c r="B7227" s="71" t="s">
        <v>298</v>
      </c>
      <c r="C7227" t="s">
        <v>6</v>
      </c>
      <c r="D7227" s="71" t="s">
        <v>202</v>
      </c>
      <c r="E7227" s="70">
        <f t="shared" si="25"/>
        <v>6152</v>
      </c>
      <c r="F7227" s="70" t="s">
        <v>425</v>
      </c>
      <c r="G7227" s="75" t="s">
        <v>426</v>
      </c>
    </row>
    <row r="7228" spans="1:7">
      <c r="A7228" s="71">
        <v>1987</v>
      </c>
      <c r="B7228" s="71" t="s">
        <v>298</v>
      </c>
      <c r="C7228" t="s">
        <v>7</v>
      </c>
      <c r="D7228" s="71" t="s">
        <v>202</v>
      </c>
      <c r="E7228" s="70">
        <f t="shared" si="25"/>
        <v>8575</v>
      </c>
      <c r="F7228" s="70" t="s">
        <v>425</v>
      </c>
      <c r="G7228" s="75" t="s">
        <v>426</v>
      </c>
    </row>
    <row r="7229" spans="1:7">
      <c r="A7229" s="71">
        <v>1987</v>
      </c>
      <c r="B7229" s="71" t="s">
        <v>298</v>
      </c>
      <c r="C7229" t="s">
        <v>8</v>
      </c>
      <c r="D7229" s="71" t="s">
        <v>202</v>
      </c>
      <c r="E7229" s="70">
        <f t="shared" si="25"/>
        <v>5334</v>
      </c>
      <c r="F7229" s="70" t="s">
        <v>427</v>
      </c>
      <c r="G7229" s="75" t="s">
        <v>428</v>
      </c>
    </row>
    <row r="7230" spans="1:7">
      <c r="A7230" s="71">
        <v>1987</v>
      </c>
      <c r="B7230" s="71" t="s">
        <v>298</v>
      </c>
      <c r="C7230" t="s">
        <v>9</v>
      </c>
      <c r="D7230" s="71" t="s">
        <v>202</v>
      </c>
      <c r="E7230" s="70">
        <f t="shared" si="25"/>
        <v>0</v>
      </c>
      <c r="F7230" s="70" t="s">
        <v>429</v>
      </c>
      <c r="G7230" s="75" t="s">
        <v>422</v>
      </c>
    </row>
    <row r="7231" spans="1:7">
      <c r="A7231" s="71">
        <v>1987</v>
      </c>
      <c r="B7231" s="71" t="s">
        <v>298</v>
      </c>
      <c r="C7231" t="s">
        <v>10</v>
      </c>
      <c r="D7231" s="71" t="s">
        <v>202</v>
      </c>
      <c r="E7231" s="70">
        <f t="shared" si="25"/>
        <v>1282</v>
      </c>
      <c r="F7231" s="70" t="s">
        <v>427</v>
      </c>
      <c r="G7231" s="75" t="s">
        <v>428</v>
      </c>
    </row>
    <row r="7232" spans="1:7">
      <c r="A7232" s="71">
        <v>1987</v>
      </c>
      <c r="B7232" s="71" t="s">
        <v>298</v>
      </c>
      <c r="C7232" t="s">
        <v>11</v>
      </c>
      <c r="D7232" s="71" t="s">
        <v>202</v>
      </c>
      <c r="E7232" s="70">
        <f t="shared" si="25"/>
        <v>71</v>
      </c>
      <c r="F7232" s="70" t="s">
        <v>427</v>
      </c>
      <c r="G7232" s="75" t="s">
        <v>428</v>
      </c>
    </row>
    <row r="7233" spans="1:7">
      <c r="A7233" s="71">
        <v>1987</v>
      </c>
      <c r="B7233" s="71" t="s">
        <v>298</v>
      </c>
      <c r="C7233" t="s">
        <v>13</v>
      </c>
      <c r="D7233" s="71" t="s">
        <v>202</v>
      </c>
      <c r="E7233" s="70">
        <f t="shared" si="25"/>
        <v>1211</v>
      </c>
      <c r="F7233" s="70" t="s">
        <v>427</v>
      </c>
      <c r="G7233" s="75" t="s">
        <v>428</v>
      </c>
    </row>
    <row r="7234" spans="1:7">
      <c r="A7234" s="71">
        <v>1987</v>
      </c>
      <c r="B7234" s="71" t="s">
        <v>298</v>
      </c>
      <c r="C7234" t="s">
        <v>14</v>
      </c>
      <c r="D7234" s="71" t="s">
        <v>202</v>
      </c>
      <c r="E7234" s="70">
        <f t="shared" si="25"/>
        <v>0</v>
      </c>
      <c r="F7234" s="70" t="s">
        <v>427</v>
      </c>
      <c r="G7234" s="75" t="s">
        <v>444</v>
      </c>
    </row>
    <row r="7235" spans="1:7">
      <c r="A7235" s="71">
        <v>1987</v>
      </c>
      <c r="B7235" s="71" t="s">
        <v>298</v>
      </c>
      <c r="C7235" t="s">
        <v>15</v>
      </c>
      <c r="D7235" s="71" t="s">
        <v>202</v>
      </c>
      <c r="E7235" s="70">
        <f t="shared" si="25"/>
        <v>0</v>
      </c>
      <c r="F7235" s="70" t="s">
        <v>427</v>
      </c>
      <c r="G7235" s="75" t="s">
        <v>444</v>
      </c>
    </row>
    <row r="7236" spans="1:7">
      <c r="A7236" s="71">
        <v>1987</v>
      </c>
      <c r="B7236" s="71" t="s">
        <v>298</v>
      </c>
      <c r="C7236" t="s">
        <v>16</v>
      </c>
      <c r="D7236" s="71" t="s">
        <v>202</v>
      </c>
      <c r="E7236" s="70">
        <f t="shared" si="25"/>
        <v>0</v>
      </c>
      <c r="F7236" s="70" t="s">
        <v>427</v>
      </c>
      <c r="G7236" s="75" t="s">
        <v>444</v>
      </c>
    </row>
    <row r="7237" spans="1:7">
      <c r="A7237" s="71">
        <v>1987</v>
      </c>
      <c r="B7237" s="71" t="s">
        <v>298</v>
      </c>
      <c r="C7237" t="s">
        <v>17</v>
      </c>
      <c r="D7237" s="71" t="s">
        <v>202</v>
      </c>
      <c r="E7237" s="70">
        <f t="shared" si="25"/>
        <v>7165</v>
      </c>
      <c r="F7237" s="70" t="s">
        <v>427</v>
      </c>
      <c r="G7237" s="75" t="s">
        <v>428</v>
      </c>
    </row>
    <row r="7238" spans="1:7">
      <c r="A7238" s="71">
        <v>1987</v>
      </c>
      <c r="B7238" s="71" t="s">
        <v>298</v>
      </c>
      <c r="C7238" t="s">
        <v>18</v>
      </c>
      <c r="D7238" s="71" t="s">
        <v>202</v>
      </c>
      <c r="E7238" s="70">
        <f t="shared" si="25"/>
        <v>7476</v>
      </c>
      <c r="F7238" s="70" t="s">
        <v>432</v>
      </c>
      <c r="G7238" s="75" t="s">
        <v>430</v>
      </c>
    </row>
    <row r="7239" spans="1:7">
      <c r="A7239" s="71">
        <v>1987</v>
      </c>
      <c r="B7239" s="71" t="s">
        <v>298</v>
      </c>
      <c r="C7239" t="s">
        <v>19</v>
      </c>
      <c r="D7239" s="71" t="s">
        <v>202</v>
      </c>
      <c r="E7239" s="70">
        <f t="shared" si="25"/>
        <v>42</v>
      </c>
      <c r="F7239" s="70" t="s">
        <v>442</v>
      </c>
      <c r="G7239" s="75" t="s">
        <v>62</v>
      </c>
    </row>
    <row r="7240" spans="1:7">
      <c r="A7240" s="71">
        <v>1987</v>
      </c>
      <c r="B7240" s="71" t="s">
        <v>298</v>
      </c>
      <c r="C7240" t="s">
        <v>20</v>
      </c>
      <c r="D7240" s="71" t="s">
        <v>202</v>
      </c>
      <c r="E7240" s="70">
        <f t="shared" si="25"/>
        <v>106</v>
      </c>
      <c r="F7240" s="70" t="s">
        <v>442</v>
      </c>
      <c r="G7240" s="75" t="s">
        <v>445</v>
      </c>
    </row>
    <row r="7241" spans="1:7">
      <c r="A7241" s="71">
        <v>1987</v>
      </c>
      <c r="B7241" s="71" t="s">
        <v>298</v>
      </c>
      <c r="C7241" t="s">
        <v>21</v>
      </c>
      <c r="D7241" s="71" t="s">
        <v>202</v>
      </c>
      <c r="E7241" s="70">
        <f t="shared" si="25"/>
        <v>8790</v>
      </c>
      <c r="F7241" s="70" t="s">
        <v>434</v>
      </c>
      <c r="G7241" s="75" t="s">
        <v>422</v>
      </c>
    </row>
    <row r="7242" spans="1:7">
      <c r="A7242" s="71">
        <v>1987</v>
      </c>
      <c r="B7242" s="71" t="s">
        <v>298</v>
      </c>
      <c r="C7242" t="s">
        <v>421</v>
      </c>
      <c r="D7242" s="71" t="s">
        <v>202</v>
      </c>
      <c r="E7242" s="70">
        <f t="shared" si="25"/>
        <v>66112</v>
      </c>
      <c r="F7242" s="70" t="s">
        <v>427</v>
      </c>
      <c r="G7242" s="75" t="s">
        <v>433</v>
      </c>
    </row>
    <row r="7243" spans="1:7">
      <c r="A7243" s="71">
        <v>1987</v>
      </c>
      <c r="B7243" s="71" t="s">
        <v>298</v>
      </c>
      <c r="C7243" t="s">
        <v>22</v>
      </c>
      <c r="D7243" s="71" t="s">
        <v>202</v>
      </c>
      <c r="E7243" s="70">
        <f t="shared" si="25"/>
        <v>10702</v>
      </c>
      <c r="F7243" s="70" t="s">
        <v>427</v>
      </c>
      <c r="G7243" s="75" t="s">
        <v>433</v>
      </c>
    </row>
    <row r="7244" spans="1:7">
      <c r="A7244" s="71">
        <v>1987</v>
      </c>
      <c r="B7244" s="71" t="s">
        <v>298</v>
      </c>
      <c r="C7244" t="s">
        <v>23</v>
      </c>
      <c r="D7244" s="71" t="s">
        <v>202</v>
      </c>
      <c r="E7244" s="70">
        <f t="shared" si="25"/>
        <v>55410</v>
      </c>
      <c r="F7244" s="70" t="s">
        <v>442</v>
      </c>
      <c r="G7244" s="75" t="s">
        <v>23</v>
      </c>
    </row>
    <row r="7245" spans="1:7">
      <c r="A7245" s="71">
        <v>1987</v>
      </c>
      <c r="B7245" s="71" t="s">
        <v>298</v>
      </c>
      <c r="C7245" t="s">
        <v>24</v>
      </c>
      <c r="D7245" s="71" t="s">
        <v>202</v>
      </c>
      <c r="E7245" s="70">
        <f t="shared" si="25"/>
        <v>7472</v>
      </c>
      <c r="F7245" s="70" t="s">
        <v>446</v>
      </c>
      <c r="G7245" s="75" t="s">
        <v>422</v>
      </c>
    </row>
    <row r="7246" spans="1:7">
      <c r="A7246" s="71">
        <v>1987</v>
      </c>
      <c r="B7246" s="71" t="s">
        <v>298</v>
      </c>
      <c r="C7246" t="s">
        <v>25</v>
      </c>
      <c r="D7246" s="71" t="s">
        <v>202</v>
      </c>
      <c r="E7246" s="70">
        <f t="shared" si="25"/>
        <v>0</v>
      </c>
      <c r="F7246" s="70" t="s">
        <v>434</v>
      </c>
      <c r="G7246" s="75" t="s">
        <v>437</v>
      </c>
    </row>
    <row r="7247" spans="1:7">
      <c r="A7247" s="71">
        <v>1987</v>
      </c>
      <c r="B7247" s="71" t="s">
        <v>298</v>
      </c>
      <c r="C7247" t="s">
        <v>26</v>
      </c>
      <c r="D7247" s="71" t="s">
        <v>202</v>
      </c>
      <c r="E7247" s="70">
        <f t="shared" si="25"/>
        <v>11428</v>
      </c>
      <c r="F7247" s="70" t="s">
        <v>427</v>
      </c>
      <c r="G7247" s="75" t="s">
        <v>69</v>
      </c>
    </row>
    <row r="7248" spans="1:7">
      <c r="A7248" s="71">
        <v>1987</v>
      </c>
      <c r="B7248" s="71" t="s">
        <v>298</v>
      </c>
      <c r="C7248" t="s">
        <v>27</v>
      </c>
      <c r="D7248" s="71" t="s">
        <v>202</v>
      </c>
      <c r="E7248" s="70">
        <f t="shared" si="25"/>
        <v>33317</v>
      </c>
      <c r="F7248" s="70" t="s">
        <v>427</v>
      </c>
      <c r="G7248" s="75" t="s">
        <v>69</v>
      </c>
    </row>
    <row r="7249" spans="1:7">
      <c r="A7249" s="71">
        <v>1987</v>
      </c>
      <c r="B7249" s="71" t="s">
        <v>298</v>
      </c>
      <c r="C7249" t="s">
        <v>28</v>
      </c>
      <c r="D7249" s="71" t="s">
        <v>202</v>
      </c>
      <c r="E7249" s="70">
        <f t="shared" si="25"/>
        <v>9</v>
      </c>
      <c r="F7249" s="70" t="s">
        <v>442</v>
      </c>
      <c r="G7249" s="73" t="s">
        <v>447</v>
      </c>
    </row>
    <row r="7250" spans="1:7">
      <c r="A7250" s="71">
        <v>1987</v>
      </c>
      <c r="B7250" s="71" t="s">
        <v>298</v>
      </c>
      <c r="C7250" t="s">
        <v>29</v>
      </c>
      <c r="D7250" s="71" t="s">
        <v>202</v>
      </c>
      <c r="E7250" s="70">
        <f t="shared" si="25"/>
        <v>5</v>
      </c>
      <c r="F7250" s="70" t="s">
        <v>442</v>
      </c>
      <c r="G7250" s="73" t="s">
        <v>447</v>
      </c>
    </row>
    <row r="7251" spans="1:7">
      <c r="A7251" s="71">
        <v>1987</v>
      </c>
      <c r="B7251" s="71" t="s">
        <v>298</v>
      </c>
      <c r="C7251" t="s">
        <v>30</v>
      </c>
      <c r="D7251" s="71" t="s">
        <v>202</v>
      </c>
      <c r="E7251" s="70">
        <f t="shared" si="25"/>
        <v>3</v>
      </c>
      <c r="F7251" s="70" t="s">
        <v>442</v>
      </c>
      <c r="G7251" s="76" t="s">
        <v>448</v>
      </c>
    </row>
    <row r="7252" spans="1:7">
      <c r="A7252" s="71">
        <v>1987</v>
      </c>
      <c r="B7252" s="71" t="s">
        <v>298</v>
      </c>
      <c r="C7252" t="s">
        <v>31</v>
      </c>
      <c r="D7252" s="71" t="s">
        <v>202</v>
      </c>
      <c r="E7252" s="70">
        <f t="shared" ref="E7252:E7315" si="26">IF(E5866="N/A","N/A",IF(E4480="N/A","N/A",E4480-E5866))</f>
        <v>131</v>
      </c>
      <c r="F7252" s="70" t="s">
        <v>442</v>
      </c>
      <c r="G7252" s="76" t="s">
        <v>449</v>
      </c>
    </row>
    <row r="7253" spans="1:7">
      <c r="A7253" s="71">
        <v>1987</v>
      </c>
      <c r="B7253" s="71" t="s">
        <v>298</v>
      </c>
      <c r="C7253" t="s">
        <v>32</v>
      </c>
      <c r="D7253" s="71" t="s">
        <v>202</v>
      </c>
      <c r="E7253" s="70">
        <f t="shared" si="26"/>
        <v>0</v>
      </c>
      <c r="F7253" s="70" t="s">
        <v>442</v>
      </c>
      <c r="G7253" s="76" t="s">
        <v>449</v>
      </c>
    </row>
    <row r="7254" spans="1:7">
      <c r="A7254" s="71">
        <v>1987</v>
      </c>
      <c r="B7254" s="71" t="s">
        <v>298</v>
      </c>
      <c r="C7254" t="s">
        <v>33</v>
      </c>
      <c r="D7254" s="71" t="s">
        <v>202</v>
      </c>
      <c r="E7254" s="70">
        <f t="shared" si="26"/>
        <v>270</v>
      </c>
      <c r="F7254" s="70" t="s">
        <v>442</v>
      </c>
      <c r="G7254" s="76" t="s">
        <v>33</v>
      </c>
    </row>
    <row r="7255" spans="1:7">
      <c r="A7255" s="71">
        <v>1987</v>
      </c>
      <c r="B7255" s="71" t="s">
        <v>298</v>
      </c>
      <c r="C7255" t="s">
        <v>34</v>
      </c>
      <c r="D7255" s="71" t="s">
        <v>202</v>
      </c>
      <c r="E7255" s="70">
        <f t="shared" si="26"/>
        <v>853107</v>
      </c>
      <c r="F7255" s="70" t="s">
        <v>422</v>
      </c>
      <c r="G7255" s="76" t="s">
        <v>422</v>
      </c>
    </row>
    <row r="7256" spans="1:7">
      <c r="A7256" s="71">
        <v>1987</v>
      </c>
      <c r="B7256" s="71" t="s">
        <v>298</v>
      </c>
      <c r="C7256" t="s">
        <v>35</v>
      </c>
      <c r="D7256" s="71" t="s">
        <v>202</v>
      </c>
      <c r="E7256" s="70">
        <f t="shared" si="26"/>
        <v>5681</v>
      </c>
      <c r="F7256" s="70" t="s">
        <v>432</v>
      </c>
      <c r="G7256" s="75" t="s">
        <v>439</v>
      </c>
    </row>
    <row r="7257" spans="1:7">
      <c r="A7257" s="71">
        <v>1987</v>
      </c>
      <c r="B7257" s="71" t="s">
        <v>298</v>
      </c>
      <c r="C7257" t="s">
        <v>36</v>
      </c>
      <c r="D7257" s="71" t="s">
        <v>202</v>
      </c>
      <c r="E7257" s="70">
        <f t="shared" si="26"/>
        <v>2404</v>
      </c>
      <c r="F7257" s="70" t="s">
        <v>432</v>
      </c>
      <c r="G7257" s="75" t="s">
        <v>439</v>
      </c>
    </row>
    <row r="7258" spans="1:7">
      <c r="A7258" s="71">
        <v>1987</v>
      </c>
      <c r="B7258" s="71" t="s">
        <v>298</v>
      </c>
      <c r="C7258" t="s">
        <v>37</v>
      </c>
      <c r="D7258" s="71" t="s">
        <v>202</v>
      </c>
      <c r="E7258" s="70">
        <f t="shared" si="26"/>
        <v>3277</v>
      </c>
      <c r="F7258" s="70" t="s">
        <v>432</v>
      </c>
      <c r="G7258" s="75" t="s">
        <v>439</v>
      </c>
    </row>
    <row r="7259" spans="1:7">
      <c r="A7259" s="71">
        <v>1987</v>
      </c>
      <c r="B7259" s="71" t="s">
        <v>298</v>
      </c>
      <c r="C7259" t="s">
        <v>38</v>
      </c>
      <c r="D7259" s="71" t="s">
        <v>202</v>
      </c>
      <c r="E7259" s="70">
        <f t="shared" si="26"/>
        <v>838538</v>
      </c>
      <c r="F7259" s="70" t="s">
        <v>432</v>
      </c>
      <c r="G7259" s="75" t="s">
        <v>440</v>
      </c>
    </row>
    <row r="7260" spans="1:7">
      <c r="A7260" s="71">
        <v>1987</v>
      </c>
      <c r="B7260" s="71" t="s">
        <v>298</v>
      </c>
      <c r="C7260" t="s">
        <v>39</v>
      </c>
      <c r="D7260" s="71" t="s">
        <v>202</v>
      </c>
      <c r="E7260" s="70">
        <f t="shared" si="26"/>
        <v>236179</v>
      </c>
      <c r="F7260" s="70" t="s">
        <v>432</v>
      </c>
      <c r="G7260" s="75" t="s">
        <v>440</v>
      </c>
    </row>
    <row r="7261" spans="1:7">
      <c r="A7261" s="71">
        <v>1987</v>
      </c>
      <c r="B7261" s="71" t="s">
        <v>298</v>
      </c>
      <c r="C7261" t="s">
        <v>40</v>
      </c>
      <c r="D7261" s="71" t="s">
        <v>202</v>
      </c>
      <c r="E7261" s="70">
        <f t="shared" si="26"/>
        <v>602359</v>
      </c>
      <c r="F7261" s="70" t="s">
        <v>432</v>
      </c>
      <c r="G7261" s="75" t="s">
        <v>440</v>
      </c>
    </row>
    <row r="7262" spans="1:7">
      <c r="A7262" s="71">
        <v>1987</v>
      </c>
      <c r="B7262" s="71" t="s">
        <v>298</v>
      </c>
      <c r="C7262" t="s">
        <v>208</v>
      </c>
      <c r="D7262" s="71" t="s">
        <v>202</v>
      </c>
      <c r="E7262" s="70">
        <f t="shared" si="26"/>
        <v>8888</v>
      </c>
      <c r="F7262" s="70" t="s">
        <v>432</v>
      </c>
      <c r="G7262" s="75" t="s">
        <v>441</v>
      </c>
    </row>
    <row r="7263" spans="1:7">
      <c r="A7263" s="71">
        <v>1987</v>
      </c>
      <c r="B7263" s="71" t="s">
        <v>298</v>
      </c>
      <c r="C7263" t="s">
        <v>42</v>
      </c>
      <c r="D7263" s="71" t="s">
        <v>202</v>
      </c>
      <c r="E7263" s="70">
        <f t="shared" si="26"/>
        <v>164</v>
      </c>
      <c r="F7263" s="70" t="s">
        <v>432</v>
      </c>
      <c r="G7263" s="75" t="s">
        <v>237</v>
      </c>
    </row>
    <row r="7264" spans="1:7">
      <c r="A7264" s="71">
        <v>1987</v>
      </c>
      <c r="B7264" s="71" t="s">
        <v>298</v>
      </c>
      <c r="C7264" t="s">
        <v>43</v>
      </c>
      <c r="D7264" s="71" t="s">
        <v>202</v>
      </c>
      <c r="E7264" s="70">
        <f t="shared" si="26"/>
        <v>0</v>
      </c>
      <c r="F7264" s="70" t="s">
        <v>432</v>
      </c>
      <c r="G7264" s="75" t="s">
        <v>438</v>
      </c>
    </row>
    <row r="7265" spans="1:7">
      <c r="A7265" s="71">
        <v>1987</v>
      </c>
      <c r="B7265" s="71" t="s">
        <v>298</v>
      </c>
      <c r="C7265" t="s">
        <v>44</v>
      </c>
      <c r="D7265" s="71" t="s">
        <v>202</v>
      </c>
      <c r="E7265" s="70">
        <f t="shared" si="26"/>
        <v>0</v>
      </c>
      <c r="F7265" s="70" t="s">
        <v>442</v>
      </c>
      <c r="G7265" s="75" t="s">
        <v>71</v>
      </c>
    </row>
    <row r="7266" spans="1:7">
      <c r="A7266" s="71">
        <v>1987</v>
      </c>
      <c r="B7266" s="71" t="s">
        <v>298</v>
      </c>
      <c r="C7266" t="s">
        <v>45</v>
      </c>
      <c r="D7266" s="71" t="s">
        <v>202</v>
      </c>
      <c r="E7266" s="70">
        <f t="shared" si="26"/>
        <v>2751</v>
      </c>
      <c r="F7266" s="70" t="s">
        <v>422</v>
      </c>
      <c r="G7266" s="75" t="s">
        <v>422</v>
      </c>
    </row>
    <row r="7267" spans="1:7">
      <c r="A7267" s="71">
        <v>1987</v>
      </c>
      <c r="B7267" s="71" t="s">
        <v>298</v>
      </c>
      <c r="C7267" t="s">
        <v>46</v>
      </c>
      <c r="D7267" s="71" t="s">
        <v>202</v>
      </c>
      <c r="E7267" s="70">
        <f t="shared" si="26"/>
        <v>16781</v>
      </c>
      <c r="F7267" s="70" t="s">
        <v>425</v>
      </c>
      <c r="G7267" s="75" t="s">
        <v>426</v>
      </c>
    </row>
    <row r="7268" spans="1:7">
      <c r="A7268" s="71">
        <v>1988</v>
      </c>
      <c r="B7268" s="71" t="s">
        <v>298</v>
      </c>
      <c r="C7268" t="s">
        <v>5</v>
      </c>
      <c r="D7268" s="71" t="s">
        <v>202</v>
      </c>
      <c r="E7268" s="70">
        <f t="shared" si="26"/>
        <v>1070239</v>
      </c>
      <c r="F7268" s="70"/>
    </row>
    <row r="7269" spans="1:7">
      <c r="A7269" s="71">
        <v>1988</v>
      </c>
      <c r="B7269" s="71" t="s">
        <v>298</v>
      </c>
      <c r="C7269" t="s">
        <v>6</v>
      </c>
      <c r="D7269" s="71" t="s">
        <v>202</v>
      </c>
      <c r="E7269" s="70">
        <f t="shared" si="26"/>
        <v>6839</v>
      </c>
      <c r="F7269" s="70" t="s">
        <v>425</v>
      </c>
      <c r="G7269" s="75" t="s">
        <v>426</v>
      </c>
    </row>
    <row r="7270" spans="1:7">
      <c r="A7270" s="71">
        <v>1988</v>
      </c>
      <c r="B7270" s="71" t="s">
        <v>298</v>
      </c>
      <c r="C7270" t="s">
        <v>7</v>
      </c>
      <c r="D7270" s="71" t="s">
        <v>202</v>
      </c>
      <c r="E7270" s="70">
        <f t="shared" si="26"/>
        <v>8976</v>
      </c>
      <c r="F7270" s="70" t="s">
        <v>425</v>
      </c>
      <c r="G7270" s="75" t="s">
        <v>426</v>
      </c>
    </row>
    <row r="7271" spans="1:7">
      <c r="A7271" s="71">
        <v>1988</v>
      </c>
      <c r="B7271" s="71" t="s">
        <v>298</v>
      </c>
      <c r="C7271" t="s">
        <v>8</v>
      </c>
      <c r="D7271" s="71" t="s">
        <v>202</v>
      </c>
      <c r="E7271" s="70">
        <f t="shared" si="26"/>
        <v>5526</v>
      </c>
      <c r="F7271" s="70" t="s">
        <v>427</v>
      </c>
      <c r="G7271" s="75" t="s">
        <v>428</v>
      </c>
    </row>
    <row r="7272" spans="1:7">
      <c r="A7272" s="71">
        <v>1988</v>
      </c>
      <c r="B7272" s="71" t="s">
        <v>298</v>
      </c>
      <c r="C7272" t="s">
        <v>9</v>
      </c>
      <c r="D7272" s="71" t="s">
        <v>202</v>
      </c>
      <c r="E7272" s="70">
        <f t="shared" si="26"/>
        <v>0</v>
      </c>
      <c r="F7272" s="70" t="s">
        <v>429</v>
      </c>
      <c r="G7272" s="75" t="s">
        <v>422</v>
      </c>
    </row>
    <row r="7273" spans="1:7">
      <c r="A7273" s="71">
        <v>1988</v>
      </c>
      <c r="B7273" s="71" t="s">
        <v>298</v>
      </c>
      <c r="C7273" t="s">
        <v>10</v>
      </c>
      <c r="D7273" s="71" t="s">
        <v>202</v>
      </c>
      <c r="E7273" s="70">
        <f t="shared" si="26"/>
        <v>1194</v>
      </c>
      <c r="F7273" s="70" t="s">
        <v>427</v>
      </c>
      <c r="G7273" s="75" t="s">
        <v>428</v>
      </c>
    </row>
    <row r="7274" spans="1:7">
      <c r="A7274" s="71">
        <v>1988</v>
      </c>
      <c r="B7274" s="71" t="s">
        <v>298</v>
      </c>
      <c r="C7274" t="s">
        <v>11</v>
      </c>
      <c r="D7274" s="71" t="s">
        <v>202</v>
      </c>
      <c r="E7274" s="70">
        <f t="shared" si="26"/>
        <v>51</v>
      </c>
      <c r="F7274" s="70" t="s">
        <v>427</v>
      </c>
      <c r="G7274" s="75" t="s">
        <v>428</v>
      </c>
    </row>
    <row r="7275" spans="1:7">
      <c r="A7275" s="71">
        <v>1988</v>
      </c>
      <c r="B7275" s="71" t="s">
        <v>298</v>
      </c>
      <c r="C7275" t="s">
        <v>13</v>
      </c>
      <c r="D7275" s="71" t="s">
        <v>202</v>
      </c>
      <c r="E7275" s="70">
        <f t="shared" si="26"/>
        <v>1143</v>
      </c>
      <c r="F7275" s="70" t="s">
        <v>427</v>
      </c>
      <c r="G7275" s="75" t="s">
        <v>428</v>
      </c>
    </row>
    <row r="7276" spans="1:7">
      <c r="A7276" s="71">
        <v>1988</v>
      </c>
      <c r="B7276" s="71" t="s">
        <v>298</v>
      </c>
      <c r="C7276" t="s">
        <v>14</v>
      </c>
      <c r="D7276" s="71" t="s">
        <v>202</v>
      </c>
      <c r="E7276" s="70">
        <f t="shared" si="26"/>
        <v>0</v>
      </c>
      <c r="F7276" s="70" t="s">
        <v>427</v>
      </c>
      <c r="G7276" s="75" t="s">
        <v>444</v>
      </c>
    </row>
    <row r="7277" spans="1:7">
      <c r="A7277" s="71">
        <v>1988</v>
      </c>
      <c r="B7277" s="71" t="s">
        <v>298</v>
      </c>
      <c r="C7277" t="s">
        <v>15</v>
      </c>
      <c r="D7277" s="71" t="s">
        <v>202</v>
      </c>
      <c r="E7277" s="70">
        <f t="shared" si="26"/>
        <v>0</v>
      </c>
      <c r="F7277" s="70" t="s">
        <v>427</v>
      </c>
      <c r="G7277" s="75" t="s">
        <v>444</v>
      </c>
    </row>
    <row r="7278" spans="1:7">
      <c r="A7278" s="71">
        <v>1988</v>
      </c>
      <c r="B7278" s="71" t="s">
        <v>298</v>
      </c>
      <c r="C7278" t="s">
        <v>16</v>
      </c>
      <c r="D7278" s="71" t="s">
        <v>202</v>
      </c>
      <c r="E7278" s="70">
        <f t="shared" si="26"/>
        <v>0</v>
      </c>
      <c r="F7278" s="70" t="s">
        <v>427</v>
      </c>
      <c r="G7278" s="75" t="s">
        <v>444</v>
      </c>
    </row>
    <row r="7279" spans="1:7">
      <c r="A7279" s="71">
        <v>1988</v>
      </c>
      <c r="B7279" s="71" t="s">
        <v>298</v>
      </c>
      <c r="C7279" t="s">
        <v>17</v>
      </c>
      <c r="D7279" s="71" t="s">
        <v>202</v>
      </c>
      <c r="E7279" s="70">
        <f t="shared" si="26"/>
        <v>7268</v>
      </c>
      <c r="F7279" s="70" t="s">
        <v>427</v>
      </c>
      <c r="G7279" s="75" t="s">
        <v>428</v>
      </c>
    </row>
    <row r="7280" spans="1:7">
      <c r="A7280" s="71">
        <v>1988</v>
      </c>
      <c r="B7280" s="71" t="s">
        <v>298</v>
      </c>
      <c r="C7280" t="s">
        <v>18</v>
      </c>
      <c r="D7280" s="71" t="s">
        <v>202</v>
      </c>
      <c r="E7280" s="70">
        <f t="shared" si="26"/>
        <v>8463</v>
      </c>
      <c r="F7280" s="70" t="s">
        <v>432</v>
      </c>
      <c r="G7280" s="75" t="s">
        <v>430</v>
      </c>
    </row>
    <row r="7281" spans="1:7">
      <c r="A7281" s="71">
        <v>1988</v>
      </c>
      <c r="B7281" s="71" t="s">
        <v>298</v>
      </c>
      <c r="C7281" t="s">
        <v>19</v>
      </c>
      <c r="D7281" s="71" t="s">
        <v>202</v>
      </c>
      <c r="E7281" s="70">
        <f t="shared" si="26"/>
        <v>46</v>
      </c>
      <c r="F7281" s="70" t="s">
        <v>442</v>
      </c>
      <c r="G7281" s="75" t="s">
        <v>62</v>
      </c>
    </row>
    <row r="7282" spans="1:7">
      <c r="A7282" s="71">
        <v>1988</v>
      </c>
      <c r="B7282" s="71" t="s">
        <v>298</v>
      </c>
      <c r="C7282" t="s">
        <v>20</v>
      </c>
      <c r="D7282" s="71" t="s">
        <v>202</v>
      </c>
      <c r="E7282" s="70">
        <f t="shared" si="26"/>
        <v>81</v>
      </c>
      <c r="F7282" s="70" t="s">
        <v>442</v>
      </c>
      <c r="G7282" s="75" t="s">
        <v>445</v>
      </c>
    </row>
    <row r="7283" spans="1:7">
      <c r="A7283" s="71">
        <v>1988</v>
      </c>
      <c r="B7283" s="71" t="s">
        <v>298</v>
      </c>
      <c r="C7283" t="s">
        <v>21</v>
      </c>
      <c r="D7283" s="71" t="s">
        <v>202</v>
      </c>
      <c r="E7283" s="70">
        <f t="shared" si="26"/>
        <v>9639</v>
      </c>
      <c r="F7283" s="70" t="s">
        <v>434</v>
      </c>
      <c r="G7283" s="75" t="s">
        <v>422</v>
      </c>
    </row>
    <row r="7284" spans="1:7">
      <c r="A7284" s="71">
        <v>1988</v>
      </c>
      <c r="B7284" s="71" t="s">
        <v>298</v>
      </c>
      <c r="C7284" t="s">
        <v>421</v>
      </c>
      <c r="D7284" s="71" t="s">
        <v>202</v>
      </c>
      <c r="E7284" s="70">
        <f t="shared" si="26"/>
        <v>68545</v>
      </c>
      <c r="F7284" s="70" t="s">
        <v>427</v>
      </c>
      <c r="G7284" s="75" t="s">
        <v>433</v>
      </c>
    </row>
    <row r="7285" spans="1:7">
      <c r="A7285" s="71">
        <v>1988</v>
      </c>
      <c r="B7285" s="71" t="s">
        <v>298</v>
      </c>
      <c r="C7285" t="s">
        <v>22</v>
      </c>
      <c r="D7285" s="71" t="s">
        <v>202</v>
      </c>
      <c r="E7285" s="70">
        <f t="shared" si="26"/>
        <v>10560</v>
      </c>
      <c r="F7285" s="70" t="s">
        <v>427</v>
      </c>
      <c r="G7285" s="75" t="s">
        <v>433</v>
      </c>
    </row>
    <row r="7286" spans="1:7">
      <c r="A7286" s="71">
        <v>1988</v>
      </c>
      <c r="B7286" s="71" t="s">
        <v>298</v>
      </c>
      <c r="C7286" t="s">
        <v>23</v>
      </c>
      <c r="D7286" s="71" t="s">
        <v>202</v>
      </c>
      <c r="E7286" s="70">
        <f t="shared" si="26"/>
        <v>57985</v>
      </c>
      <c r="F7286" s="70" t="s">
        <v>442</v>
      </c>
      <c r="G7286" s="75" t="s">
        <v>23</v>
      </c>
    </row>
    <row r="7287" spans="1:7">
      <c r="A7287" s="71">
        <v>1988</v>
      </c>
      <c r="B7287" s="71" t="s">
        <v>298</v>
      </c>
      <c r="C7287" t="s">
        <v>24</v>
      </c>
      <c r="D7287" s="71" t="s">
        <v>202</v>
      </c>
      <c r="E7287" s="70">
        <f t="shared" si="26"/>
        <v>7396</v>
      </c>
      <c r="F7287" s="70" t="s">
        <v>446</v>
      </c>
      <c r="G7287" s="75" t="s">
        <v>422</v>
      </c>
    </row>
    <row r="7288" spans="1:7">
      <c r="A7288" s="71">
        <v>1988</v>
      </c>
      <c r="B7288" s="71" t="s">
        <v>298</v>
      </c>
      <c r="C7288" t="s">
        <v>25</v>
      </c>
      <c r="D7288" s="71" t="s">
        <v>202</v>
      </c>
      <c r="E7288" s="70">
        <f t="shared" si="26"/>
        <v>0</v>
      </c>
      <c r="F7288" s="70" t="s">
        <v>434</v>
      </c>
      <c r="G7288" s="75" t="s">
        <v>437</v>
      </c>
    </row>
    <row r="7289" spans="1:7">
      <c r="A7289" s="71">
        <v>1988</v>
      </c>
      <c r="B7289" s="71" t="s">
        <v>298</v>
      </c>
      <c r="C7289" t="s">
        <v>26</v>
      </c>
      <c r="D7289" s="71" t="s">
        <v>202</v>
      </c>
      <c r="E7289" s="70">
        <f t="shared" si="26"/>
        <v>11278</v>
      </c>
      <c r="F7289" s="70" t="s">
        <v>427</v>
      </c>
      <c r="G7289" s="75" t="s">
        <v>69</v>
      </c>
    </row>
    <row r="7290" spans="1:7">
      <c r="A7290" s="71">
        <v>1988</v>
      </c>
      <c r="B7290" s="71" t="s">
        <v>298</v>
      </c>
      <c r="C7290" t="s">
        <v>27</v>
      </c>
      <c r="D7290" s="71" t="s">
        <v>202</v>
      </c>
      <c r="E7290" s="70">
        <f t="shared" si="26"/>
        <v>33192</v>
      </c>
      <c r="F7290" s="70" t="s">
        <v>427</v>
      </c>
      <c r="G7290" s="75" t="s">
        <v>69</v>
      </c>
    </row>
    <row r="7291" spans="1:7">
      <c r="A7291" s="71">
        <v>1988</v>
      </c>
      <c r="B7291" s="71" t="s">
        <v>298</v>
      </c>
      <c r="C7291" t="s">
        <v>28</v>
      </c>
      <c r="D7291" s="71" t="s">
        <v>202</v>
      </c>
      <c r="E7291" s="70">
        <f t="shared" si="26"/>
        <v>4</v>
      </c>
      <c r="F7291" s="70" t="s">
        <v>442</v>
      </c>
      <c r="G7291" s="73" t="s">
        <v>447</v>
      </c>
    </row>
    <row r="7292" spans="1:7">
      <c r="A7292" s="71">
        <v>1988</v>
      </c>
      <c r="B7292" s="71" t="s">
        <v>298</v>
      </c>
      <c r="C7292" t="s">
        <v>29</v>
      </c>
      <c r="D7292" s="71" t="s">
        <v>202</v>
      </c>
      <c r="E7292" s="70">
        <f t="shared" si="26"/>
        <v>8</v>
      </c>
      <c r="F7292" s="70" t="s">
        <v>442</v>
      </c>
      <c r="G7292" s="73" t="s">
        <v>447</v>
      </c>
    </row>
    <row r="7293" spans="1:7">
      <c r="A7293" s="71">
        <v>1988</v>
      </c>
      <c r="B7293" s="71" t="s">
        <v>298</v>
      </c>
      <c r="C7293" t="s">
        <v>30</v>
      </c>
      <c r="D7293" s="71" t="s">
        <v>202</v>
      </c>
      <c r="E7293" s="70">
        <f t="shared" si="26"/>
        <v>4</v>
      </c>
      <c r="F7293" s="70" t="s">
        <v>442</v>
      </c>
      <c r="G7293" s="76" t="s">
        <v>448</v>
      </c>
    </row>
    <row r="7294" spans="1:7">
      <c r="A7294" s="71">
        <v>1988</v>
      </c>
      <c r="B7294" s="71" t="s">
        <v>298</v>
      </c>
      <c r="C7294" t="s">
        <v>31</v>
      </c>
      <c r="D7294" s="71" t="s">
        <v>202</v>
      </c>
      <c r="E7294" s="70">
        <f t="shared" si="26"/>
        <v>126</v>
      </c>
      <c r="F7294" s="70" t="s">
        <v>442</v>
      </c>
      <c r="G7294" s="76" t="s">
        <v>449</v>
      </c>
    </row>
    <row r="7295" spans="1:7">
      <c r="A7295" s="71">
        <v>1988</v>
      </c>
      <c r="B7295" s="71" t="s">
        <v>298</v>
      </c>
      <c r="C7295" t="s">
        <v>32</v>
      </c>
      <c r="D7295" s="71" t="s">
        <v>202</v>
      </c>
      <c r="E7295" s="70">
        <f t="shared" si="26"/>
        <v>0</v>
      </c>
      <c r="F7295" s="70" t="s">
        <v>442</v>
      </c>
      <c r="G7295" s="76" t="s">
        <v>449</v>
      </c>
    </row>
    <row r="7296" spans="1:7">
      <c r="A7296" s="71">
        <v>1988</v>
      </c>
      <c r="B7296" s="71" t="s">
        <v>298</v>
      </c>
      <c r="C7296" t="s">
        <v>33</v>
      </c>
      <c r="D7296" s="71" t="s">
        <v>202</v>
      </c>
      <c r="E7296" s="70">
        <f t="shared" si="26"/>
        <v>254</v>
      </c>
      <c r="F7296" s="70" t="s">
        <v>442</v>
      </c>
      <c r="G7296" s="76" t="s">
        <v>33</v>
      </c>
    </row>
    <row r="7297" spans="1:7">
      <c r="A7297" s="71">
        <v>1988</v>
      </c>
      <c r="B7297" s="71" t="s">
        <v>298</v>
      </c>
      <c r="C7297" t="s">
        <v>34</v>
      </c>
      <c r="D7297" s="71" t="s">
        <v>202</v>
      </c>
      <c r="E7297" s="70">
        <f t="shared" si="26"/>
        <v>881996</v>
      </c>
      <c r="F7297" s="70" t="s">
        <v>422</v>
      </c>
      <c r="G7297" s="76" t="s">
        <v>422</v>
      </c>
    </row>
    <row r="7298" spans="1:7">
      <c r="A7298" s="71">
        <v>1988</v>
      </c>
      <c r="B7298" s="71" t="s">
        <v>298</v>
      </c>
      <c r="C7298" t="s">
        <v>35</v>
      </c>
      <c r="D7298" s="71" t="s">
        <v>202</v>
      </c>
      <c r="E7298" s="70">
        <f t="shared" si="26"/>
        <v>6369</v>
      </c>
      <c r="F7298" s="70" t="s">
        <v>432</v>
      </c>
      <c r="G7298" s="75" t="s">
        <v>439</v>
      </c>
    </row>
    <row r="7299" spans="1:7">
      <c r="A7299" s="71">
        <v>1988</v>
      </c>
      <c r="B7299" s="71" t="s">
        <v>298</v>
      </c>
      <c r="C7299" t="s">
        <v>36</v>
      </c>
      <c r="D7299" s="71" t="s">
        <v>202</v>
      </c>
      <c r="E7299" s="70">
        <f t="shared" si="26"/>
        <v>2744</v>
      </c>
      <c r="F7299" s="70" t="s">
        <v>432</v>
      </c>
      <c r="G7299" s="75" t="s">
        <v>439</v>
      </c>
    </row>
    <row r="7300" spans="1:7">
      <c r="A7300" s="71">
        <v>1988</v>
      </c>
      <c r="B7300" s="71" t="s">
        <v>298</v>
      </c>
      <c r="C7300" t="s">
        <v>37</v>
      </c>
      <c r="D7300" s="71" t="s">
        <v>202</v>
      </c>
      <c r="E7300" s="70">
        <f t="shared" si="26"/>
        <v>3625</v>
      </c>
      <c r="F7300" s="70" t="s">
        <v>432</v>
      </c>
      <c r="G7300" s="75" t="s">
        <v>439</v>
      </c>
    </row>
    <row r="7301" spans="1:7">
      <c r="A7301" s="71">
        <v>1988</v>
      </c>
      <c r="B7301" s="71" t="s">
        <v>298</v>
      </c>
      <c r="C7301" t="s">
        <v>38</v>
      </c>
      <c r="D7301" s="71" t="s">
        <v>202</v>
      </c>
      <c r="E7301" s="70">
        <f t="shared" si="26"/>
        <v>865192</v>
      </c>
      <c r="F7301" s="70" t="s">
        <v>432</v>
      </c>
      <c r="G7301" s="75" t="s">
        <v>440</v>
      </c>
    </row>
    <row r="7302" spans="1:7">
      <c r="A7302" s="71">
        <v>1988</v>
      </c>
      <c r="B7302" s="71" t="s">
        <v>298</v>
      </c>
      <c r="C7302" t="s">
        <v>39</v>
      </c>
      <c r="D7302" s="71" t="s">
        <v>202</v>
      </c>
      <c r="E7302" s="70">
        <f t="shared" si="26"/>
        <v>251321</v>
      </c>
      <c r="F7302" s="70" t="s">
        <v>432</v>
      </c>
      <c r="G7302" s="75" t="s">
        <v>440</v>
      </c>
    </row>
    <row r="7303" spans="1:7">
      <c r="A7303" s="71">
        <v>1988</v>
      </c>
      <c r="B7303" s="71" t="s">
        <v>298</v>
      </c>
      <c r="C7303" t="s">
        <v>40</v>
      </c>
      <c r="D7303" s="71" t="s">
        <v>202</v>
      </c>
      <c r="E7303" s="70">
        <f t="shared" si="26"/>
        <v>613871</v>
      </c>
      <c r="F7303" s="70" t="s">
        <v>432</v>
      </c>
      <c r="G7303" s="75" t="s">
        <v>440</v>
      </c>
    </row>
    <row r="7304" spans="1:7">
      <c r="A7304" s="71">
        <v>1988</v>
      </c>
      <c r="B7304" s="71" t="s">
        <v>298</v>
      </c>
      <c r="C7304" t="s">
        <v>208</v>
      </c>
      <c r="D7304" s="71" t="s">
        <v>202</v>
      </c>
      <c r="E7304" s="70">
        <f t="shared" si="26"/>
        <v>10435</v>
      </c>
      <c r="F7304" s="70" t="s">
        <v>432</v>
      </c>
      <c r="G7304" s="75" t="s">
        <v>441</v>
      </c>
    </row>
    <row r="7305" spans="1:7">
      <c r="A7305" s="71">
        <v>1988</v>
      </c>
      <c r="B7305" s="71" t="s">
        <v>298</v>
      </c>
      <c r="C7305" t="s">
        <v>42</v>
      </c>
      <c r="D7305" s="71" t="s">
        <v>202</v>
      </c>
      <c r="E7305" s="70">
        <f t="shared" si="26"/>
        <v>149</v>
      </c>
      <c r="F7305" s="70" t="s">
        <v>432</v>
      </c>
      <c r="G7305" s="75" t="s">
        <v>237</v>
      </c>
    </row>
    <row r="7306" spans="1:7">
      <c r="A7306" s="71">
        <v>1988</v>
      </c>
      <c r="B7306" s="71" t="s">
        <v>298</v>
      </c>
      <c r="C7306" t="s">
        <v>43</v>
      </c>
      <c r="D7306" s="71" t="s">
        <v>202</v>
      </c>
      <c r="E7306" s="70">
        <f t="shared" si="26"/>
        <v>0</v>
      </c>
      <c r="F7306" s="70" t="s">
        <v>432</v>
      </c>
      <c r="G7306" s="75" t="s">
        <v>438</v>
      </c>
    </row>
    <row r="7307" spans="1:7">
      <c r="A7307" s="71">
        <v>1988</v>
      </c>
      <c r="B7307" s="71" t="s">
        <v>298</v>
      </c>
      <c r="C7307" t="s">
        <v>44</v>
      </c>
      <c r="D7307" s="71" t="s">
        <v>202</v>
      </c>
      <c r="E7307" s="70">
        <f t="shared" si="26"/>
        <v>0</v>
      </c>
      <c r="F7307" s="70" t="s">
        <v>442</v>
      </c>
      <c r="G7307" s="75" t="s">
        <v>71</v>
      </c>
    </row>
    <row r="7308" spans="1:7">
      <c r="A7308" s="71">
        <v>1988</v>
      </c>
      <c r="B7308" s="71" t="s">
        <v>298</v>
      </c>
      <c r="C7308" t="s">
        <v>45</v>
      </c>
      <c r="D7308" s="71" t="s">
        <v>202</v>
      </c>
      <c r="E7308" s="70">
        <f t="shared" si="26"/>
        <v>2908</v>
      </c>
      <c r="F7308" s="70" t="s">
        <v>422</v>
      </c>
      <c r="G7308" s="75" t="s">
        <v>422</v>
      </c>
    </row>
    <row r="7309" spans="1:7">
      <c r="A7309" s="71">
        <v>1988</v>
      </c>
      <c r="B7309" s="71" t="s">
        <v>298</v>
      </c>
      <c r="C7309" t="s">
        <v>46</v>
      </c>
      <c r="D7309" s="71" t="s">
        <v>202</v>
      </c>
      <c r="E7309" s="70">
        <f t="shared" si="26"/>
        <v>16347</v>
      </c>
      <c r="F7309" s="70" t="s">
        <v>425</v>
      </c>
      <c r="G7309" s="75" t="s">
        <v>426</v>
      </c>
    </row>
    <row r="7310" spans="1:7">
      <c r="A7310" s="71">
        <v>1989</v>
      </c>
      <c r="B7310" s="71" t="s">
        <v>298</v>
      </c>
      <c r="C7310" t="s">
        <v>5</v>
      </c>
      <c r="D7310" s="71" t="s">
        <v>202</v>
      </c>
      <c r="E7310" s="70">
        <f t="shared" si="26"/>
        <v>1123282</v>
      </c>
      <c r="F7310" s="70"/>
    </row>
    <row r="7311" spans="1:7">
      <c r="A7311" s="71">
        <v>1989</v>
      </c>
      <c r="B7311" s="71" t="s">
        <v>298</v>
      </c>
      <c r="C7311" t="s">
        <v>6</v>
      </c>
      <c r="D7311" s="71" t="s">
        <v>202</v>
      </c>
      <c r="E7311" s="70">
        <f t="shared" si="26"/>
        <v>7430</v>
      </c>
      <c r="F7311" s="70" t="s">
        <v>425</v>
      </c>
      <c r="G7311" s="75" t="s">
        <v>426</v>
      </c>
    </row>
    <row r="7312" spans="1:7">
      <c r="A7312" s="71">
        <v>1989</v>
      </c>
      <c r="B7312" s="71" t="s">
        <v>298</v>
      </c>
      <c r="C7312" t="s">
        <v>7</v>
      </c>
      <c r="D7312" s="71" t="s">
        <v>202</v>
      </c>
      <c r="E7312" s="70">
        <f t="shared" si="26"/>
        <v>8759</v>
      </c>
      <c r="F7312" s="70" t="s">
        <v>425</v>
      </c>
      <c r="G7312" s="75" t="s">
        <v>426</v>
      </c>
    </row>
    <row r="7313" spans="1:7">
      <c r="A7313" s="71">
        <v>1989</v>
      </c>
      <c r="B7313" s="71" t="s">
        <v>298</v>
      </c>
      <c r="C7313" t="s">
        <v>8</v>
      </c>
      <c r="D7313" s="71" t="s">
        <v>202</v>
      </c>
      <c r="E7313" s="70">
        <f t="shared" si="26"/>
        <v>5279</v>
      </c>
      <c r="F7313" s="70" t="s">
        <v>427</v>
      </c>
      <c r="G7313" s="75" t="s">
        <v>428</v>
      </c>
    </row>
    <row r="7314" spans="1:7">
      <c r="A7314" s="71">
        <v>1989</v>
      </c>
      <c r="B7314" s="71" t="s">
        <v>298</v>
      </c>
      <c r="C7314" t="s">
        <v>9</v>
      </c>
      <c r="D7314" s="71" t="s">
        <v>202</v>
      </c>
      <c r="E7314" s="70">
        <f t="shared" si="26"/>
        <v>0</v>
      </c>
      <c r="F7314" s="70" t="s">
        <v>429</v>
      </c>
      <c r="G7314" s="75" t="s">
        <v>422</v>
      </c>
    </row>
    <row r="7315" spans="1:7">
      <c r="A7315" s="71">
        <v>1989</v>
      </c>
      <c r="B7315" s="71" t="s">
        <v>298</v>
      </c>
      <c r="C7315" t="s">
        <v>10</v>
      </c>
      <c r="D7315" s="71" t="s">
        <v>202</v>
      </c>
      <c r="E7315" s="70">
        <f t="shared" si="26"/>
        <v>1350</v>
      </c>
      <c r="F7315" s="70" t="s">
        <v>427</v>
      </c>
      <c r="G7315" s="75" t="s">
        <v>428</v>
      </c>
    </row>
    <row r="7316" spans="1:7">
      <c r="A7316" s="71">
        <v>1989</v>
      </c>
      <c r="B7316" s="71" t="s">
        <v>298</v>
      </c>
      <c r="C7316" t="s">
        <v>11</v>
      </c>
      <c r="D7316" s="71" t="s">
        <v>202</v>
      </c>
      <c r="E7316" s="70">
        <f t="shared" ref="E7316:E7379" si="27">IF(E5930="N/A","N/A",IF(E4544="N/A","N/A",E4544-E5930))</f>
        <v>120</v>
      </c>
      <c r="F7316" s="70" t="s">
        <v>427</v>
      </c>
      <c r="G7316" s="75" t="s">
        <v>428</v>
      </c>
    </row>
    <row r="7317" spans="1:7">
      <c r="A7317" s="71">
        <v>1989</v>
      </c>
      <c r="B7317" s="71" t="s">
        <v>298</v>
      </c>
      <c r="C7317" t="s">
        <v>13</v>
      </c>
      <c r="D7317" s="71" t="s">
        <v>202</v>
      </c>
      <c r="E7317" s="70">
        <f t="shared" si="27"/>
        <v>1230</v>
      </c>
      <c r="F7317" s="70" t="s">
        <v>427</v>
      </c>
      <c r="G7317" s="75" t="s">
        <v>428</v>
      </c>
    </row>
    <row r="7318" spans="1:7">
      <c r="A7318" s="71">
        <v>1989</v>
      </c>
      <c r="B7318" s="71" t="s">
        <v>298</v>
      </c>
      <c r="C7318" t="s">
        <v>14</v>
      </c>
      <c r="D7318" s="71" t="s">
        <v>202</v>
      </c>
      <c r="E7318" s="70">
        <f t="shared" si="27"/>
        <v>0</v>
      </c>
      <c r="F7318" s="70" t="s">
        <v>427</v>
      </c>
      <c r="G7318" s="75" t="s">
        <v>444</v>
      </c>
    </row>
    <row r="7319" spans="1:7">
      <c r="A7319" s="71">
        <v>1989</v>
      </c>
      <c r="B7319" s="71" t="s">
        <v>298</v>
      </c>
      <c r="C7319" t="s">
        <v>15</v>
      </c>
      <c r="D7319" s="71" t="s">
        <v>202</v>
      </c>
      <c r="E7319" s="70">
        <f t="shared" si="27"/>
        <v>0</v>
      </c>
      <c r="F7319" s="70" t="s">
        <v>427</v>
      </c>
      <c r="G7319" s="75" t="s">
        <v>444</v>
      </c>
    </row>
    <row r="7320" spans="1:7">
      <c r="A7320" s="71">
        <v>1989</v>
      </c>
      <c r="B7320" s="71" t="s">
        <v>298</v>
      </c>
      <c r="C7320" t="s">
        <v>16</v>
      </c>
      <c r="D7320" s="71" t="s">
        <v>202</v>
      </c>
      <c r="E7320" s="70">
        <f t="shared" si="27"/>
        <v>0</v>
      </c>
      <c r="F7320" s="70" t="s">
        <v>427</v>
      </c>
      <c r="G7320" s="75" t="s">
        <v>444</v>
      </c>
    </row>
    <row r="7321" spans="1:7">
      <c r="A7321" s="71">
        <v>1989</v>
      </c>
      <c r="B7321" s="71" t="s">
        <v>298</v>
      </c>
      <c r="C7321" t="s">
        <v>17</v>
      </c>
      <c r="D7321" s="71" t="s">
        <v>202</v>
      </c>
      <c r="E7321" s="70">
        <f t="shared" si="27"/>
        <v>7981</v>
      </c>
      <c r="F7321" s="70" t="s">
        <v>427</v>
      </c>
      <c r="G7321" s="75" t="s">
        <v>428</v>
      </c>
    </row>
    <row r="7322" spans="1:7">
      <c r="A7322" s="71">
        <v>1989</v>
      </c>
      <c r="B7322" s="71" t="s">
        <v>298</v>
      </c>
      <c r="C7322" t="s">
        <v>18</v>
      </c>
      <c r="D7322" s="71" t="s">
        <v>202</v>
      </c>
      <c r="E7322" s="70">
        <f t="shared" si="27"/>
        <v>9623</v>
      </c>
      <c r="F7322" s="70" t="s">
        <v>432</v>
      </c>
      <c r="G7322" s="75" t="s">
        <v>430</v>
      </c>
    </row>
    <row r="7323" spans="1:7">
      <c r="A7323" s="71">
        <v>1989</v>
      </c>
      <c r="B7323" s="71" t="s">
        <v>298</v>
      </c>
      <c r="C7323" t="s">
        <v>19</v>
      </c>
      <c r="D7323" s="71" t="s">
        <v>202</v>
      </c>
      <c r="E7323" s="70">
        <f t="shared" si="27"/>
        <v>40</v>
      </c>
      <c r="F7323" s="70" t="s">
        <v>442</v>
      </c>
      <c r="G7323" s="75" t="s">
        <v>62</v>
      </c>
    </row>
    <row r="7324" spans="1:7">
      <c r="A7324" s="71">
        <v>1989</v>
      </c>
      <c r="B7324" s="71" t="s">
        <v>298</v>
      </c>
      <c r="C7324" t="s">
        <v>20</v>
      </c>
      <c r="D7324" s="71" t="s">
        <v>202</v>
      </c>
      <c r="E7324" s="70">
        <f t="shared" si="27"/>
        <v>66</v>
      </c>
      <c r="F7324" s="70" t="s">
        <v>442</v>
      </c>
      <c r="G7324" s="75" t="s">
        <v>445</v>
      </c>
    </row>
    <row r="7325" spans="1:7">
      <c r="A7325" s="71">
        <v>1989</v>
      </c>
      <c r="B7325" s="71" t="s">
        <v>298</v>
      </c>
      <c r="C7325" t="s">
        <v>21</v>
      </c>
      <c r="D7325" s="71" t="s">
        <v>202</v>
      </c>
      <c r="E7325" s="70">
        <f t="shared" si="27"/>
        <v>9419</v>
      </c>
      <c r="F7325" s="70" t="s">
        <v>434</v>
      </c>
      <c r="G7325" s="75" t="s">
        <v>422</v>
      </c>
    </row>
    <row r="7326" spans="1:7">
      <c r="A7326" s="71">
        <v>1989</v>
      </c>
      <c r="B7326" s="71" t="s">
        <v>298</v>
      </c>
      <c r="C7326" t="s">
        <v>421</v>
      </c>
      <c r="D7326" s="71" t="s">
        <v>202</v>
      </c>
      <c r="E7326" s="70">
        <f t="shared" si="27"/>
        <v>74927</v>
      </c>
      <c r="F7326" s="70" t="s">
        <v>427</v>
      </c>
      <c r="G7326" s="75" t="s">
        <v>433</v>
      </c>
    </row>
    <row r="7327" spans="1:7">
      <c r="A7327" s="71">
        <v>1989</v>
      </c>
      <c r="B7327" s="71" t="s">
        <v>298</v>
      </c>
      <c r="C7327" t="s">
        <v>22</v>
      </c>
      <c r="D7327" s="71" t="s">
        <v>202</v>
      </c>
      <c r="E7327" s="70">
        <f t="shared" si="27"/>
        <v>12489</v>
      </c>
      <c r="F7327" s="70" t="s">
        <v>427</v>
      </c>
      <c r="G7327" s="75" t="s">
        <v>433</v>
      </c>
    </row>
    <row r="7328" spans="1:7">
      <c r="A7328" s="71">
        <v>1989</v>
      </c>
      <c r="B7328" s="71" t="s">
        <v>298</v>
      </c>
      <c r="C7328" t="s">
        <v>23</v>
      </c>
      <c r="D7328" s="71" t="s">
        <v>202</v>
      </c>
      <c r="E7328" s="70">
        <f t="shared" si="27"/>
        <v>62438</v>
      </c>
      <c r="F7328" s="70" t="s">
        <v>442</v>
      </c>
      <c r="G7328" s="75" t="s">
        <v>23</v>
      </c>
    </row>
    <row r="7329" spans="1:7">
      <c r="A7329" s="71">
        <v>1989</v>
      </c>
      <c r="B7329" s="71" t="s">
        <v>298</v>
      </c>
      <c r="C7329" t="s">
        <v>24</v>
      </c>
      <c r="D7329" s="71" t="s">
        <v>202</v>
      </c>
      <c r="E7329" s="70">
        <f t="shared" si="27"/>
        <v>6612</v>
      </c>
      <c r="F7329" s="70" t="s">
        <v>446</v>
      </c>
      <c r="G7329" s="75" t="s">
        <v>422</v>
      </c>
    </row>
    <row r="7330" spans="1:7">
      <c r="A7330" s="71">
        <v>1989</v>
      </c>
      <c r="B7330" s="71" t="s">
        <v>298</v>
      </c>
      <c r="C7330" t="s">
        <v>25</v>
      </c>
      <c r="D7330" s="71" t="s">
        <v>202</v>
      </c>
      <c r="E7330" s="70">
        <f t="shared" si="27"/>
        <v>0</v>
      </c>
      <c r="F7330" s="70" t="s">
        <v>434</v>
      </c>
      <c r="G7330" s="75" t="s">
        <v>437</v>
      </c>
    </row>
    <row r="7331" spans="1:7">
      <c r="A7331" s="71">
        <v>1989</v>
      </c>
      <c r="B7331" s="71" t="s">
        <v>298</v>
      </c>
      <c r="C7331" t="s">
        <v>26</v>
      </c>
      <c r="D7331" s="71" t="s">
        <v>202</v>
      </c>
      <c r="E7331" s="70">
        <f t="shared" si="27"/>
        <v>11390</v>
      </c>
      <c r="F7331" s="70" t="s">
        <v>427</v>
      </c>
      <c r="G7331" s="75" t="s">
        <v>69</v>
      </c>
    </row>
    <row r="7332" spans="1:7">
      <c r="A7332" s="71">
        <v>1989</v>
      </c>
      <c r="B7332" s="71" t="s">
        <v>298</v>
      </c>
      <c r="C7332" t="s">
        <v>27</v>
      </c>
      <c r="D7332" s="71" t="s">
        <v>202</v>
      </c>
      <c r="E7332" s="70">
        <f t="shared" si="27"/>
        <v>32829</v>
      </c>
      <c r="F7332" s="70" t="s">
        <v>427</v>
      </c>
      <c r="G7332" s="75" t="s">
        <v>69</v>
      </c>
    </row>
    <row r="7333" spans="1:7">
      <c r="A7333" s="71">
        <v>1989</v>
      </c>
      <c r="B7333" s="71" t="s">
        <v>298</v>
      </c>
      <c r="C7333" t="s">
        <v>28</v>
      </c>
      <c r="D7333" s="71" t="s">
        <v>202</v>
      </c>
      <c r="E7333" s="70">
        <f t="shared" si="27"/>
        <v>4</v>
      </c>
      <c r="F7333" s="70" t="s">
        <v>442</v>
      </c>
      <c r="G7333" s="73" t="s">
        <v>447</v>
      </c>
    </row>
    <row r="7334" spans="1:7">
      <c r="A7334" s="71">
        <v>1989</v>
      </c>
      <c r="B7334" s="71" t="s">
        <v>298</v>
      </c>
      <c r="C7334" t="s">
        <v>29</v>
      </c>
      <c r="D7334" s="71" t="s">
        <v>202</v>
      </c>
      <c r="E7334" s="70">
        <f t="shared" si="27"/>
        <v>15</v>
      </c>
      <c r="F7334" s="70" t="s">
        <v>442</v>
      </c>
      <c r="G7334" s="73" t="s">
        <v>447</v>
      </c>
    </row>
    <row r="7335" spans="1:7">
      <c r="A7335" s="71">
        <v>1989</v>
      </c>
      <c r="B7335" s="71" t="s">
        <v>298</v>
      </c>
      <c r="C7335" t="s">
        <v>30</v>
      </c>
      <c r="D7335" s="71" t="s">
        <v>202</v>
      </c>
      <c r="E7335" s="70">
        <f t="shared" si="27"/>
        <v>7</v>
      </c>
      <c r="F7335" s="70" t="s">
        <v>442</v>
      </c>
      <c r="G7335" s="76" t="s">
        <v>448</v>
      </c>
    </row>
    <row r="7336" spans="1:7">
      <c r="A7336" s="71">
        <v>1989</v>
      </c>
      <c r="B7336" s="71" t="s">
        <v>298</v>
      </c>
      <c r="C7336" t="s">
        <v>31</v>
      </c>
      <c r="D7336" s="71" t="s">
        <v>202</v>
      </c>
      <c r="E7336" s="70">
        <f t="shared" si="27"/>
        <v>139</v>
      </c>
      <c r="F7336" s="70" t="s">
        <v>442</v>
      </c>
      <c r="G7336" s="76" t="s">
        <v>449</v>
      </c>
    </row>
    <row r="7337" spans="1:7">
      <c r="A7337" s="71">
        <v>1989</v>
      </c>
      <c r="B7337" s="71" t="s">
        <v>298</v>
      </c>
      <c r="C7337" t="s">
        <v>32</v>
      </c>
      <c r="D7337" s="71" t="s">
        <v>202</v>
      </c>
      <c r="E7337" s="70">
        <f t="shared" si="27"/>
        <v>0</v>
      </c>
      <c r="F7337" s="70" t="s">
        <v>442</v>
      </c>
      <c r="G7337" s="76" t="s">
        <v>449</v>
      </c>
    </row>
    <row r="7338" spans="1:7">
      <c r="A7338" s="71">
        <v>1989</v>
      </c>
      <c r="B7338" s="71" t="s">
        <v>298</v>
      </c>
      <c r="C7338" t="s">
        <v>33</v>
      </c>
      <c r="D7338" s="71" t="s">
        <v>202</v>
      </c>
      <c r="E7338" s="70">
        <f t="shared" si="27"/>
        <v>325</v>
      </c>
      <c r="F7338" s="70" t="s">
        <v>442</v>
      </c>
      <c r="G7338" s="76" t="s">
        <v>33</v>
      </c>
    </row>
    <row r="7339" spans="1:7">
      <c r="A7339" s="71">
        <v>1989</v>
      </c>
      <c r="B7339" s="71" t="s">
        <v>298</v>
      </c>
      <c r="C7339" t="s">
        <v>34</v>
      </c>
      <c r="D7339" s="71" t="s">
        <v>202</v>
      </c>
      <c r="E7339" s="70">
        <f t="shared" si="27"/>
        <v>927834</v>
      </c>
      <c r="F7339" s="70" t="s">
        <v>422</v>
      </c>
      <c r="G7339" s="76" t="s">
        <v>422</v>
      </c>
    </row>
    <row r="7340" spans="1:7">
      <c r="A7340" s="71">
        <v>1989</v>
      </c>
      <c r="B7340" s="71" t="s">
        <v>298</v>
      </c>
      <c r="C7340" t="s">
        <v>35</v>
      </c>
      <c r="D7340" s="71" t="s">
        <v>202</v>
      </c>
      <c r="E7340" s="70">
        <f t="shared" si="27"/>
        <v>6897</v>
      </c>
      <c r="F7340" s="70" t="s">
        <v>432</v>
      </c>
      <c r="G7340" s="75" t="s">
        <v>439</v>
      </c>
    </row>
    <row r="7341" spans="1:7">
      <c r="A7341" s="71">
        <v>1989</v>
      </c>
      <c r="B7341" s="71" t="s">
        <v>298</v>
      </c>
      <c r="C7341" t="s">
        <v>36</v>
      </c>
      <c r="D7341" s="71" t="s">
        <v>202</v>
      </c>
      <c r="E7341" s="70">
        <f t="shared" si="27"/>
        <v>3135</v>
      </c>
      <c r="F7341" s="70" t="s">
        <v>432</v>
      </c>
      <c r="G7341" s="75" t="s">
        <v>439</v>
      </c>
    </row>
    <row r="7342" spans="1:7">
      <c r="A7342" s="71">
        <v>1989</v>
      </c>
      <c r="B7342" s="71" t="s">
        <v>298</v>
      </c>
      <c r="C7342" t="s">
        <v>37</v>
      </c>
      <c r="D7342" s="71" t="s">
        <v>202</v>
      </c>
      <c r="E7342" s="70">
        <f t="shared" si="27"/>
        <v>3762</v>
      </c>
      <c r="F7342" s="70" t="s">
        <v>432</v>
      </c>
      <c r="G7342" s="75" t="s">
        <v>439</v>
      </c>
    </row>
    <row r="7343" spans="1:7">
      <c r="A7343" s="71">
        <v>1989</v>
      </c>
      <c r="B7343" s="71" t="s">
        <v>298</v>
      </c>
      <c r="C7343" t="s">
        <v>38</v>
      </c>
      <c r="D7343" s="71" t="s">
        <v>202</v>
      </c>
      <c r="E7343" s="70">
        <f t="shared" si="27"/>
        <v>908581</v>
      </c>
      <c r="F7343" s="70" t="s">
        <v>432</v>
      </c>
      <c r="G7343" s="75" t="s">
        <v>440</v>
      </c>
    </row>
    <row r="7344" spans="1:7">
      <c r="A7344" s="71">
        <v>1989</v>
      </c>
      <c r="B7344" s="71" t="s">
        <v>298</v>
      </c>
      <c r="C7344" t="s">
        <v>39</v>
      </c>
      <c r="D7344" s="71" t="s">
        <v>202</v>
      </c>
      <c r="E7344" s="70">
        <f t="shared" si="27"/>
        <v>265658</v>
      </c>
      <c r="F7344" s="70" t="s">
        <v>432</v>
      </c>
      <c r="G7344" s="75" t="s">
        <v>440</v>
      </c>
    </row>
    <row r="7345" spans="1:7">
      <c r="A7345" s="71">
        <v>1989</v>
      </c>
      <c r="B7345" s="71" t="s">
        <v>298</v>
      </c>
      <c r="C7345" t="s">
        <v>40</v>
      </c>
      <c r="D7345" s="71" t="s">
        <v>202</v>
      </c>
      <c r="E7345" s="70">
        <f t="shared" si="27"/>
        <v>642923</v>
      </c>
      <c r="F7345" s="70" t="s">
        <v>432</v>
      </c>
      <c r="G7345" s="75" t="s">
        <v>440</v>
      </c>
    </row>
    <row r="7346" spans="1:7">
      <c r="A7346" s="71">
        <v>1989</v>
      </c>
      <c r="B7346" s="71" t="s">
        <v>298</v>
      </c>
      <c r="C7346" t="s">
        <v>208</v>
      </c>
      <c r="D7346" s="71" t="s">
        <v>202</v>
      </c>
      <c r="E7346" s="70">
        <f t="shared" si="27"/>
        <v>12356</v>
      </c>
      <c r="F7346" s="70" t="s">
        <v>432</v>
      </c>
      <c r="G7346" s="75" t="s">
        <v>441</v>
      </c>
    </row>
    <row r="7347" spans="1:7">
      <c r="A7347" s="71">
        <v>1989</v>
      </c>
      <c r="B7347" s="71" t="s">
        <v>298</v>
      </c>
      <c r="C7347" t="s">
        <v>42</v>
      </c>
      <c r="D7347" s="71" t="s">
        <v>202</v>
      </c>
      <c r="E7347" s="70">
        <f t="shared" si="27"/>
        <v>152</v>
      </c>
      <c r="F7347" s="70" t="s">
        <v>432</v>
      </c>
      <c r="G7347" s="75" t="s">
        <v>237</v>
      </c>
    </row>
    <row r="7348" spans="1:7">
      <c r="A7348" s="71">
        <v>1989</v>
      </c>
      <c r="B7348" s="71" t="s">
        <v>298</v>
      </c>
      <c r="C7348" t="s">
        <v>43</v>
      </c>
      <c r="D7348" s="71" t="s">
        <v>202</v>
      </c>
      <c r="E7348" s="70">
        <f t="shared" si="27"/>
        <v>0</v>
      </c>
      <c r="F7348" s="70" t="s">
        <v>432</v>
      </c>
      <c r="G7348" s="75" t="s">
        <v>438</v>
      </c>
    </row>
    <row r="7349" spans="1:7">
      <c r="A7349" s="71">
        <v>1989</v>
      </c>
      <c r="B7349" s="71" t="s">
        <v>298</v>
      </c>
      <c r="C7349" t="s">
        <v>44</v>
      </c>
      <c r="D7349" s="71" t="s">
        <v>202</v>
      </c>
      <c r="E7349" s="70">
        <f t="shared" si="27"/>
        <v>0</v>
      </c>
      <c r="F7349" s="70" t="s">
        <v>442</v>
      </c>
      <c r="G7349" s="75" t="s">
        <v>71</v>
      </c>
    </row>
    <row r="7350" spans="1:7">
      <c r="A7350" s="71">
        <v>1989</v>
      </c>
      <c r="B7350" s="71" t="s">
        <v>298</v>
      </c>
      <c r="C7350" t="s">
        <v>45</v>
      </c>
      <c r="D7350" s="71" t="s">
        <v>202</v>
      </c>
      <c r="E7350" s="70">
        <f t="shared" si="27"/>
        <v>3016</v>
      </c>
      <c r="F7350" s="70" t="s">
        <v>422</v>
      </c>
      <c r="G7350" s="75" t="s">
        <v>422</v>
      </c>
    </row>
    <row r="7351" spans="1:7">
      <c r="A7351" s="71">
        <v>1989</v>
      </c>
      <c r="B7351" s="71" t="s">
        <v>298</v>
      </c>
      <c r="C7351" t="s">
        <v>46</v>
      </c>
      <c r="D7351" s="71" t="s">
        <v>202</v>
      </c>
      <c r="E7351" s="70">
        <f t="shared" si="27"/>
        <v>16085</v>
      </c>
      <c r="F7351" s="70" t="s">
        <v>425</v>
      </c>
      <c r="G7351" s="75" t="s">
        <v>426</v>
      </c>
    </row>
    <row r="7352" spans="1:7">
      <c r="A7352" s="71">
        <v>1990</v>
      </c>
      <c r="B7352" s="71" t="s">
        <v>298</v>
      </c>
      <c r="C7352" t="s">
        <v>5</v>
      </c>
      <c r="D7352" s="71" t="s">
        <v>202</v>
      </c>
      <c r="E7352" s="70">
        <f t="shared" si="27"/>
        <v>1170589</v>
      </c>
      <c r="F7352" s="70"/>
    </row>
    <row r="7353" spans="1:7">
      <c r="A7353" s="71">
        <v>1990</v>
      </c>
      <c r="B7353" s="71" t="s">
        <v>298</v>
      </c>
      <c r="C7353" t="s">
        <v>6</v>
      </c>
      <c r="D7353" s="71" t="s">
        <v>202</v>
      </c>
      <c r="E7353" s="70">
        <f t="shared" si="27"/>
        <v>8183</v>
      </c>
      <c r="F7353" s="70" t="s">
        <v>425</v>
      </c>
      <c r="G7353" s="75" t="s">
        <v>426</v>
      </c>
    </row>
    <row r="7354" spans="1:7">
      <c r="A7354" s="71">
        <v>1990</v>
      </c>
      <c r="B7354" s="71" t="s">
        <v>298</v>
      </c>
      <c r="C7354" t="s">
        <v>7</v>
      </c>
      <c r="D7354" s="71" t="s">
        <v>202</v>
      </c>
      <c r="E7354" s="70">
        <f t="shared" si="27"/>
        <v>7920</v>
      </c>
      <c r="F7354" s="70" t="s">
        <v>425</v>
      </c>
      <c r="G7354" s="75" t="s">
        <v>426</v>
      </c>
    </row>
    <row r="7355" spans="1:7">
      <c r="A7355" s="71">
        <v>1990</v>
      </c>
      <c r="B7355" s="71" t="s">
        <v>298</v>
      </c>
      <c r="C7355" t="s">
        <v>8</v>
      </c>
      <c r="D7355" s="71" t="s">
        <v>202</v>
      </c>
      <c r="E7355" s="70">
        <f t="shared" si="27"/>
        <v>6133</v>
      </c>
      <c r="F7355" s="70" t="s">
        <v>427</v>
      </c>
      <c r="G7355" s="75" t="s">
        <v>428</v>
      </c>
    </row>
    <row r="7356" spans="1:7">
      <c r="A7356" s="71">
        <v>1990</v>
      </c>
      <c r="B7356" s="71" t="s">
        <v>298</v>
      </c>
      <c r="C7356" t="s">
        <v>9</v>
      </c>
      <c r="D7356" s="71" t="s">
        <v>202</v>
      </c>
      <c r="E7356" s="70">
        <f t="shared" si="27"/>
        <v>0</v>
      </c>
      <c r="F7356" s="70" t="s">
        <v>429</v>
      </c>
      <c r="G7356" s="75" t="s">
        <v>422</v>
      </c>
    </row>
    <row r="7357" spans="1:7">
      <c r="A7357" s="71">
        <v>1990</v>
      </c>
      <c r="B7357" s="71" t="s">
        <v>298</v>
      </c>
      <c r="C7357" t="s">
        <v>10</v>
      </c>
      <c r="D7357" s="71" t="s">
        <v>202</v>
      </c>
      <c r="E7357" s="70">
        <f t="shared" si="27"/>
        <v>1978</v>
      </c>
      <c r="F7357" s="70" t="s">
        <v>427</v>
      </c>
      <c r="G7357" s="75" t="s">
        <v>428</v>
      </c>
    </row>
    <row r="7358" spans="1:7">
      <c r="A7358" s="71">
        <v>1990</v>
      </c>
      <c r="B7358" s="71" t="s">
        <v>298</v>
      </c>
      <c r="C7358" t="s">
        <v>11</v>
      </c>
      <c r="D7358" s="71" t="s">
        <v>202</v>
      </c>
      <c r="E7358" s="70">
        <f t="shared" si="27"/>
        <v>85</v>
      </c>
      <c r="F7358" s="70" t="s">
        <v>427</v>
      </c>
      <c r="G7358" s="75" t="s">
        <v>428</v>
      </c>
    </row>
    <row r="7359" spans="1:7">
      <c r="A7359" s="71">
        <v>1990</v>
      </c>
      <c r="B7359" s="71" t="s">
        <v>298</v>
      </c>
      <c r="C7359" t="s">
        <v>13</v>
      </c>
      <c r="D7359" s="71" t="s">
        <v>202</v>
      </c>
      <c r="E7359" s="70">
        <f t="shared" si="27"/>
        <v>1893</v>
      </c>
      <c r="F7359" s="70" t="s">
        <v>427</v>
      </c>
      <c r="G7359" s="75" t="s">
        <v>428</v>
      </c>
    </row>
    <row r="7360" spans="1:7">
      <c r="A7360" s="71">
        <v>1990</v>
      </c>
      <c r="B7360" s="71" t="s">
        <v>298</v>
      </c>
      <c r="C7360" t="s">
        <v>14</v>
      </c>
      <c r="D7360" s="71" t="s">
        <v>202</v>
      </c>
      <c r="E7360" s="70">
        <f t="shared" si="27"/>
        <v>0</v>
      </c>
      <c r="F7360" s="70" t="s">
        <v>427</v>
      </c>
      <c r="G7360" s="75" t="s">
        <v>444</v>
      </c>
    </row>
    <row r="7361" spans="1:7">
      <c r="A7361" s="71">
        <v>1990</v>
      </c>
      <c r="B7361" s="71" t="s">
        <v>298</v>
      </c>
      <c r="C7361" t="s">
        <v>15</v>
      </c>
      <c r="D7361" s="71" t="s">
        <v>202</v>
      </c>
      <c r="E7361" s="70">
        <f t="shared" si="27"/>
        <v>0</v>
      </c>
      <c r="F7361" s="70" t="s">
        <v>427</v>
      </c>
      <c r="G7361" s="75" t="s">
        <v>444</v>
      </c>
    </row>
    <row r="7362" spans="1:7">
      <c r="A7362" s="71">
        <v>1990</v>
      </c>
      <c r="B7362" s="71" t="s">
        <v>298</v>
      </c>
      <c r="C7362" t="s">
        <v>16</v>
      </c>
      <c r="D7362" s="71" t="s">
        <v>202</v>
      </c>
      <c r="E7362" s="70">
        <f t="shared" si="27"/>
        <v>0</v>
      </c>
      <c r="F7362" s="70" t="s">
        <v>427</v>
      </c>
      <c r="G7362" s="75" t="s">
        <v>444</v>
      </c>
    </row>
    <row r="7363" spans="1:7">
      <c r="A7363" s="71">
        <v>1990</v>
      </c>
      <c r="B7363" s="71" t="s">
        <v>298</v>
      </c>
      <c r="C7363" t="s">
        <v>17</v>
      </c>
      <c r="D7363" s="71" t="s">
        <v>202</v>
      </c>
      <c r="E7363" s="70">
        <f t="shared" si="27"/>
        <v>8277</v>
      </c>
      <c r="F7363" s="70" t="s">
        <v>427</v>
      </c>
      <c r="G7363" s="75" t="s">
        <v>428</v>
      </c>
    </row>
    <row r="7364" spans="1:7">
      <c r="A7364" s="71">
        <v>1990</v>
      </c>
      <c r="B7364" s="71" t="s">
        <v>298</v>
      </c>
      <c r="C7364" t="s">
        <v>18</v>
      </c>
      <c r="D7364" s="71" t="s">
        <v>202</v>
      </c>
      <c r="E7364" s="70">
        <f t="shared" si="27"/>
        <v>10229</v>
      </c>
      <c r="F7364" s="70" t="s">
        <v>432</v>
      </c>
      <c r="G7364" s="75" t="s">
        <v>430</v>
      </c>
    </row>
    <row r="7365" spans="1:7">
      <c r="A7365" s="71">
        <v>1990</v>
      </c>
      <c r="B7365" s="71" t="s">
        <v>298</v>
      </c>
      <c r="C7365" t="s">
        <v>19</v>
      </c>
      <c r="D7365" s="71" t="s">
        <v>202</v>
      </c>
      <c r="E7365" s="70">
        <f t="shared" si="27"/>
        <v>85</v>
      </c>
      <c r="F7365" s="70" t="s">
        <v>442</v>
      </c>
      <c r="G7365" s="75" t="s">
        <v>62</v>
      </c>
    </row>
    <row r="7366" spans="1:7">
      <c r="A7366" s="71">
        <v>1990</v>
      </c>
      <c r="B7366" s="71" t="s">
        <v>298</v>
      </c>
      <c r="C7366" t="s">
        <v>20</v>
      </c>
      <c r="D7366" s="71" t="s">
        <v>202</v>
      </c>
      <c r="E7366" s="70">
        <f t="shared" si="27"/>
        <v>78</v>
      </c>
      <c r="F7366" s="70" t="s">
        <v>442</v>
      </c>
      <c r="G7366" s="75" t="s">
        <v>445</v>
      </c>
    </row>
    <row r="7367" spans="1:7">
      <c r="A7367" s="71">
        <v>1990</v>
      </c>
      <c r="B7367" s="71" t="s">
        <v>298</v>
      </c>
      <c r="C7367" t="s">
        <v>21</v>
      </c>
      <c r="D7367" s="71" t="s">
        <v>202</v>
      </c>
      <c r="E7367" s="70">
        <f t="shared" si="27"/>
        <v>11022</v>
      </c>
      <c r="F7367" s="70" t="s">
        <v>434</v>
      </c>
      <c r="G7367" s="75" t="s">
        <v>422</v>
      </c>
    </row>
    <row r="7368" spans="1:7">
      <c r="A7368" s="71">
        <v>1990</v>
      </c>
      <c r="B7368" s="71" t="s">
        <v>298</v>
      </c>
      <c r="C7368" t="s">
        <v>421</v>
      </c>
      <c r="D7368" s="71" t="s">
        <v>202</v>
      </c>
      <c r="E7368" s="70">
        <f t="shared" si="27"/>
        <v>79085</v>
      </c>
      <c r="F7368" s="70" t="s">
        <v>427</v>
      </c>
      <c r="G7368" s="75" t="s">
        <v>433</v>
      </c>
    </row>
    <row r="7369" spans="1:7">
      <c r="A7369" s="71">
        <v>1990</v>
      </c>
      <c r="B7369" s="71" t="s">
        <v>298</v>
      </c>
      <c r="C7369" t="s">
        <v>22</v>
      </c>
      <c r="D7369" s="71" t="s">
        <v>202</v>
      </c>
      <c r="E7369" s="70">
        <f t="shared" si="27"/>
        <v>13648</v>
      </c>
      <c r="F7369" s="70" t="s">
        <v>427</v>
      </c>
      <c r="G7369" s="75" t="s">
        <v>433</v>
      </c>
    </row>
    <row r="7370" spans="1:7">
      <c r="A7370" s="71">
        <v>1990</v>
      </c>
      <c r="B7370" s="71" t="s">
        <v>298</v>
      </c>
      <c r="C7370" t="s">
        <v>23</v>
      </c>
      <c r="D7370" s="71" t="s">
        <v>202</v>
      </c>
      <c r="E7370" s="70">
        <f t="shared" si="27"/>
        <v>65437</v>
      </c>
      <c r="F7370" s="70" t="s">
        <v>442</v>
      </c>
      <c r="G7370" s="75" t="s">
        <v>23</v>
      </c>
    </row>
    <row r="7371" spans="1:7">
      <c r="A7371" s="71">
        <v>1990</v>
      </c>
      <c r="B7371" s="71" t="s">
        <v>298</v>
      </c>
      <c r="C7371" t="s">
        <v>24</v>
      </c>
      <c r="D7371" s="71" t="s">
        <v>202</v>
      </c>
      <c r="E7371" s="70">
        <f t="shared" si="27"/>
        <v>8882</v>
      </c>
      <c r="F7371" s="70" t="s">
        <v>446</v>
      </c>
      <c r="G7371" s="75" t="s">
        <v>422</v>
      </c>
    </row>
    <row r="7372" spans="1:7">
      <c r="A7372" s="71">
        <v>1990</v>
      </c>
      <c r="B7372" s="71" t="s">
        <v>298</v>
      </c>
      <c r="C7372" t="s">
        <v>25</v>
      </c>
      <c r="D7372" s="71" t="s">
        <v>202</v>
      </c>
      <c r="E7372" s="70">
        <f t="shared" si="27"/>
        <v>0</v>
      </c>
      <c r="F7372" s="70" t="s">
        <v>434</v>
      </c>
      <c r="G7372" s="75" t="s">
        <v>437</v>
      </c>
    </row>
    <row r="7373" spans="1:7">
      <c r="A7373" s="71">
        <v>1990</v>
      </c>
      <c r="B7373" s="71" t="s">
        <v>298</v>
      </c>
      <c r="C7373" t="s">
        <v>26</v>
      </c>
      <c r="D7373" s="71" t="s">
        <v>202</v>
      </c>
      <c r="E7373" s="70">
        <f t="shared" si="27"/>
        <v>16493</v>
      </c>
      <c r="F7373" s="70" t="s">
        <v>427</v>
      </c>
      <c r="G7373" s="75" t="s">
        <v>69</v>
      </c>
    </row>
    <row r="7374" spans="1:7">
      <c r="A7374" s="71">
        <v>1990</v>
      </c>
      <c r="B7374" s="71" t="s">
        <v>298</v>
      </c>
      <c r="C7374" t="s">
        <v>27</v>
      </c>
      <c r="D7374" s="71" t="s">
        <v>202</v>
      </c>
      <c r="E7374" s="70">
        <f t="shared" si="27"/>
        <v>34690</v>
      </c>
      <c r="F7374" s="70" t="s">
        <v>427</v>
      </c>
      <c r="G7374" s="75" t="s">
        <v>69</v>
      </c>
    </row>
    <row r="7375" spans="1:7">
      <c r="A7375" s="71">
        <v>1990</v>
      </c>
      <c r="B7375" s="71" t="s">
        <v>298</v>
      </c>
      <c r="C7375" t="s">
        <v>28</v>
      </c>
      <c r="D7375" s="71" t="s">
        <v>202</v>
      </c>
      <c r="E7375" s="70">
        <f t="shared" si="27"/>
        <v>24</v>
      </c>
      <c r="F7375" s="70" t="s">
        <v>442</v>
      </c>
      <c r="G7375" s="73" t="s">
        <v>447</v>
      </c>
    </row>
    <row r="7376" spans="1:7">
      <c r="A7376" s="71">
        <v>1990</v>
      </c>
      <c r="B7376" s="71" t="s">
        <v>298</v>
      </c>
      <c r="C7376" t="s">
        <v>29</v>
      </c>
      <c r="D7376" s="71" t="s">
        <v>202</v>
      </c>
      <c r="E7376" s="70">
        <f t="shared" si="27"/>
        <v>20</v>
      </c>
      <c r="F7376" s="70" t="s">
        <v>442</v>
      </c>
      <c r="G7376" s="73" t="s">
        <v>447</v>
      </c>
    </row>
    <row r="7377" spans="1:7">
      <c r="A7377" s="71">
        <v>1990</v>
      </c>
      <c r="B7377" s="71" t="s">
        <v>298</v>
      </c>
      <c r="C7377" t="s">
        <v>30</v>
      </c>
      <c r="D7377" s="71" t="s">
        <v>202</v>
      </c>
      <c r="E7377" s="70">
        <f t="shared" si="27"/>
        <v>7</v>
      </c>
      <c r="F7377" s="70" t="s">
        <v>442</v>
      </c>
      <c r="G7377" s="76" t="s">
        <v>448</v>
      </c>
    </row>
    <row r="7378" spans="1:7">
      <c r="A7378" s="71">
        <v>1990</v>
      </c>
      <c r="B7378" s="71" t="s">
        <v>298</v>
      </c>
      <c r="C7378" t="s">
        <v>31</v>
      </c>
      <c r="D7378" s="71" t="s">
        <v>202</v>
      </c>
      <c r="E7378" s="70">
        <f t="shared" si="27"/>
        <v>146</v>
      </c>
      <c r="F7378" s="70" t="s">
        <v>442</v>
      </c>
      <c r="G7378" s="76" t="s">
        <v>449</v>
      </c>
    </row>
    <row r="7379" spans="1:7">
      <c r="A7379" s="71">
        <v>1990</v>
      </c>
      <c r="B7379" s="71" t="s">
        <v>298</v>
      </c>
      <c r="C7379" t="s">
        <v>32</v>
      </c>
      <c r="D7379" s="71" t="s">
        <v>202</v>
      </c>
      <c r="E7379" s="70">
        <f t="shared" si="27"/>
        <v>0</v>
      </c>
      <c r="F7379" s="70" t="s">
        <v>442</v>
      </c>
      <c r="G7379" s="76" t="s">
        <v>449</v>
      </c>
    </row>
    <row r="7380" spans="1:7">
      <c r="A7380" s="71">
        <v>1990</v>
      </c>
      <c r="B7380" s="71" t="s">
        <v>298</v>
      </c>
      <c r="C7380" t="s">
        <v>33</v>
      </c>
      <c r="D7380" s="71" t="s">
        <v>202</v>
      </c>
      <c r="E7380" s="70">
        <f t="shared" ref="E7380:E7443" si="28">IF(E5994="N/A","N/A",IF(E4608="N/A","N/A",E4608-E5994))</f>
        <v>334</v>
      </c>
      <c r="F7380" s="70" t="s">
        <v>442</v>
      </c>
      <c r="G7380" s="76" t="s">
        <v>33</v>
      </c>
    </row>
    <row r="7381" spans="1:7">
      <c r="A7381" s="71">
        <v>1990</v>
      </c>
      <c r="B7381" s="71" t="s">
        <v>298</v>
      </c>
      <c r="C7381" t="s">
        <v>34</v>
      </c>
      <c r="D7381" s="71" t="s">
        <v>202</v>
      </c>
      <c r="E7381" s="70">
        <f t="shared" si="28"/>
        <v>956170</v>
      </c>
      <c r="F7381" s="70" t="s">
        <v>422</v>
      </c>
      <c r="G7381" s="76" t="s">
        <v>422</v>
      </c>
    </row>
    <row r="7382" spans="1:7">
      <c r="A7382" s="71">
        <v>1990</v>
      </c>
      <c r="B7382" s="71" t="s">
        <v>298</v>
      </c>
      <c r="C7382" t="s">
        <v>35</v>
      </c>
      <c r="D7382" s="71" t="s">
        <v>202</v>
      </c>
      <c r="E7382" s="70">
        <f t="shared" si="28"/>
        <v>8317</v>
      </c>
      <c r="F7382" s="70" t="s">
        <v>432</v>
      </c>
      <c r="G7382" s="75" t="s">
        <v>439</v>
      </c>
    </row>
    <row r="7383" spans="1:7">
      <c r="A7383" s="71">
        <v>1990</v>
      </c>
      <c r="B7383" s="71" t="s">
        <v>298</v>
      </c>
      <c r="C7383" t="s">
        <v>36</v>
      </c>
      <c r="D7383" s="71" t="s">
        <v>202</v>
      </c>
      <c r="E7383" s="70">
        <f t="shared" si="28"/>
        <v>4735</v>
      </c>
      <c r="F7383" s="70" t="s">
        <v>432</v>
      </c>
      <c r="G7383" s="75" t="s">
        <v>439</v>
      </c>
    </row>
    <row r="7384" spans="1:7">
      <c r="A7384" s="71">
        <v>1990</v>
      </c>
      <c r="B7384" s="71" t="s">
        <v>298</v>
      </c>
      <c r="C7384" t="s">
        <v>37</v>
      </c>
      <c r="D7384" s="71" t="s">
        <v>202</v>
      </c>
      <c r="E7384" s="70">
        <f t="shared" si="28"/>
        <v>3582</v>
      </c>
      <c r="F7384" s="70" t="s">
        <v>432</v>
      </c>
      <c r="G7384" s="75" t="s">
        <v>439</v>
      </c>
    </row>
    <row r="7385" spans="1:7">
      <c r="A7385" s="71">
        <v>1990</v>
      </c>
      <c r="B7385" s="71" t="s">
        <v>298</v>
      </c>
      <c r="C7385" t="s">
        <v>38</v>
      </c>
      <c r="D7385" s="71" t="s">
        <v>202</v>
      </c>
      <c r="E7385" s="70">
        <f t="shared" si="28"/>
        <v>935791</v>
      </c>
      <c r="F7385" s="70" t="s">
        <v>432</v>
      </c>
      <c r="G7385" s="75" t="s">
        <v>440</v>
      </c>
    </row>
    <row r="7386" spans="1:7">
      <c r="A7386" s="71">
        <v>1990</v>
      </c>
      <c r="B7386" s="71" t="s">
        <v>298</v>
      </c>
      <c r="C7386" t="s">
        <v>39</v>
      </c>
      <c r="D7386" s="71" t="s">
        <v>202</v>
      </c>
      <c r="E7386" s="70">
        <f t="shared" si="28"/>
        <v>275055</v>
      </c>
      <c r="F7386" s="70" t="s">
        <v>432</v>
      </c>
      <c r="G7386" s="75" t="s">
        <v>440</v>
      </c>
    </row>
    <row r="7387" spans="1:7">
      <c r="A7387" s="71">
        <v>1990</v>
      </c>
      <c r="B7387" s="71" t="s">
        <v>298</v>
      </c>
      <c r="C7387" t="s">
        <v>40</v>
      </c>
      <c r="D7387" s="71" t="s">
        <v>202</v>
      </c>
      <c r="E7387" s="70">
        <f t="shared" si="28"/>
        <v>660736</v>
      </c>
      <c r="F7387" s="70" t="s">
        <v>432</v>
      </c>
      <c r="G7387" s="75" t="s">
        <v>440</v>
      </c>
    </row>
    <row r="7388" spans="1:7">
      <c r="A7388" s="71">
        <v>1990</v>
      </c>
      <c r="B7388" s="71" t="s">
        <v>298</v>
      </c>
      <c r="C7388" t="s">
        <v>208</v>
      </c>
      <c r="D7388" s="71" t="s">
        <v>202</v>
      </c>
      <c r="E7388" s="70">
        <f t="shared" si="28"/>
        <v>12062</v>
      </c>
      <c r="F7388" s="70" t="s">
        <v>432</v>
      </c>
      <c r="G7388" s="75" t="s">
        <v>441</v>
      </c>
    </row>
    <row r="7389" spans="1:7">
      <c r="A7389" s="71">
        <v>1990</v>
      </c>
      <c r="B7389" s="71" t="s">
        <v>298</v>
      </c>
      <c r="C7389" t="s">
        <v>42</v>
      </c>
      <c r="D7389" s="71" t="s">
        <v>202</v>
      </c>
      <c r="E7389" s="70">
        <f t="shared" si="28"/>
        <v>138</v>
      </c>
      <c r="F7389" s="70" t="s">
        <v>432</v>
      </c>
      <c r="G7389" s="75" t="s">
        <v>237</v>
      </c>
    </row>
    <row r="7390" spans="1:7">
      <c r="A7390" s="71">
        <v>1990</v>
      </c>
      <c r="B7390" s="71" t="s">
        <v>298</v>
      </c>
      <c r="C7390" t="s">
        <v>43</v>
      </c>
      <c r="D7390" s="71" t="s">
        <v>202</v>
      </c>
      <c r="E7390" s="70">
        <f t="shared" si="28"/>
        <v>0</v>
      </c>
      <c r="F7390" s="70" t="s">
        <v>432</v>
      </c>
      <c r="G7390" s="75" t="s">
        <v>438</v>
      </c>
    </row>
    <row r="7391" spans="1:7">
      <c r="A7391" s="71">
        <v>1990</v>
      </c>
      <c r="B7391" s="71" t="s">
        <v>298</v>
      </c>
      <c r="C7391" t="s">
        <v>44</v>
      </c>
      <c r="D7391" s="71" t="s">
        <v>202</v>
      </c>
      <c r="E7391" s="70">
        <f t="shared" si="28"/>
        <v>0</v>
      </c>
      <c r="F7391" s="70" t="s">
        <v>442</v>
      </c>
      <c r="G7391" s="75" t="s">
        <v>71</v>
      </c>
    </row>
    <row r="7392" spans="1:7">
      <c r="A7392" s="71">
        <v>1990</v>
      </c>
      <c r="B7392" s="71" t="s">
        <v>298</v>
      </c>
      <c r="C7392" t="s">
        <v>45</v>
      </c>
      <c r="D7392" s="71" t="s">
        <v>202</v>
      </c>
      <c r="E7392" s="70">
        <f t="shared" si="28"/>
        <v>3335</v>
      </c>
      <c r="F7392" s="70" t="s">
        <v>422</v>
      </c>
      <c r="G7392" s="75" t="s">
        <v>422</v>
      </c>
    </row>
    <row r="7393" spans="1:7">
      <c r="A7393" s="71">
        <v>1990</v>
      </c>
      <c r="B7393" s="71" t="s">
        <v>298</v>
      </c>
      <c r="C7393" t="s">
        <v>46</v>
      </c>
      <c r="D7393" s="71" t="s">
        <v>202</v>
      </c>
      <c r="E7393" s="70">
        <f t="shared" si="28"/>
        <v>17360</v>
      </c>
      <c r="F7393" s="70" t="s">
        <v>425</v>
      </c>
      <c r="G7393" s="75" t="s">
        <v>426</v>
      </c>
    </row>
    <row r="7394" spans="1:7">
      <c r="A7394" s="71">
        <v>1991</v>
      </c>
      <c r="B7394" s="71" t="s">
        <v>298</v>
      </c>
      <c r="C7394" t="s">
        <v>5</v>
      </c>
      <c r="D7394" s="71" t="s">
        <v>202</v>
      </c>
      <c r="E7394" s="70">
        <f t="shared" si="28"/>
        <v>1184697</v>
      </c>
      <c r="F7394" s="70"/>
    </row>
    <row r="7395" spans="1:7">
      <c r="A7395" s="71">
        <v>1991</v>
      </c>
      <c r="B7395" s="71" t="s">
        <v>298</v>
      </c>
      <c r="C7395" t="s">
        <v>6</v>
      </c>
      <c r="D7395" s="71" t="s">
        <v>202</v>
      </c>
      <c r="E7395" s="70">
        <f t="shared" si="28"/>
        <v>7703</v>
      </c>
      <c r="F7395" s="70" t="s">
        <v>425</v>
      </c>
      <c r="G7395" s="75" t="s">
        <v>426</v>
      </c>
    </row>
    <row r="7396" spans="1:7">
      <c r="A7396" s="71">
        <v>1991</v>
      </c>
      <c r="B7396" s="71" t="s">
        <v>298</v>
      </c>
      <c r="C7396" t="s">
        <v>7</v>
      </c>
      <c r="D7396" s="71" t="s">
        <v>202</v>
      </c>
      <c r="E7396" s="70">
        <f t="shared" si="28"/>
        <v>10202</v>
      </c>
      <c r="F7396" s="70" t="s">
        <v>425</v>
      </c>
      <c r="G7396" s="75" t="s">
        <v>426</v>
      </c>
    </row>
    <row r="7397" spans="1:7">
      <c r="A7397" s="71">
        <v>1991</v>
      </c>
      <c r="B7397" s="71" t="s">
        <v>298</v>
      </c>
      <c r="C7397" t="s">
        <v>8</v>
      </c>
      <c r="D7397" s="71" t="s">
        <v>202</v>
      </c>
      <c r="E7397" s="70">
        <f t="shared" si="28"/>
        <v>6258</v>
      </c>
      <c r="F7397" s="70" t="s">
        <v>427</v>
      </c>
      <c r="G7397" s="75" t="s">
        <v>428</v>
      </c>
    </row>
    <row r="7398" spans="1:7">
      <c r="A7398" s="71">
        <v>1991</v>
      </c>
      <c r="B7398" s="71" t="s">
        <v>298</v>
      </c>
      <c r="C7398" t="s">
        <v>9</v>
      </c>
      <c r="D7398" s="71" t="s">
        <v>202</v>
      </c>
      <c r="E7398" s="70">
        <f t="shared" si="28"/>
        <v>0</v>
      </c>
      <c r="F7398" s="70" t="s">
        <v>429</v>
      </c>
      <c r="G7398" s="75" t="s">
        <v>422</v>
      </c>
    </row>
    <row r="7399" spans="1:7">
      <c r="A7399" s="71">
        <v>1991</v>
      </c>
      <c r="B7399" s="71" t="s">
        <v>298</v>
      </c>
      <c r="C7399" t="s">
        <v>10</v>
      </c>
      <c r="D7399" s="71" t="s">
        <v>202</v>
      </c>
      <c r="E7399" s="70">
        <f t="shared" si="28"/>
        <v>1161</v>
      </c>
      <c r="F7399" s="70" t="s">
        <v>427</v>
      </c>
      <c r="G7399" s="75" t="s">
        <v>428</v>
      </c>
    </row>
    <row r="7400" spans="1:7">
      <c r="A7400" s="71">
        <v>1991</v>
      </c>
      <c r="B7400" s="71" t="s">
        <v>298</v>
      </c>
      <c r="C7400" t="s">
        <v>11</v>
      </c>
      <c r="D7400" s="71" t="s">
        <v>202</v>
      </c>
      <c r="E7400" s="70">
        <f t="shared" si="28"/>
        <v>119</v>
      </c>
      <c r="F7400" s="70" t="s">
        <v>427</v>
      </c>
      <c r="G7400" s="75" t="s">
        <v>428</v>
      </c>
    </row>
    <row r="7401" spans="1:7">
      <c r="A7401" s="71">
        <v>1991</v>
      </c>
      <c r="B7401" s="71" t="s">
        <v>298</v>
      </c>
      <c r="C7401" t="s">
        <v>13</v>
      </c>
      <c r="D7401" s="71" t="s">
        <v>202</v>
      </c>
      <c r="E7401" s="70">
        <f t="shared" si="28"/>
        <v>1042</v>
      </c>
      <c r="F7401" s="70" t="s">
        <v>427</v>
      </c>
      <c r="G7401" s="75" t="s">
        <v>428</v>
      </c>
    </row>
    <row r="7402" spans="1:7">
      <c r="A7402" s="71">
        <v>1991</v>
      </c>
      <c r="B7402" s="71" t="s">
        <v>298</v>
      </c>
      <c r="C7402" t="s">
        <v>14</v>
      </c>
      <c r="D7402" s="71" t="s">
        <v>202</v>
      </c>
      <c r="E7402" s="70">
        <f t="shared" si="28"/>
        <v>0</v>
      </c>
      <c r="F7402" s="70" t="s">
        <v>427</v>
      </c>
      <c r="G7402" s="75" t="s">
        <v>444</v>
      </c>
    </row>
    <row r="7403" spans="1:7">
      <c r="A7403" s="71">
        <v>1991</v>
      </c>
      <c r="B7403" s="71" t="s">
        <v>298</v>
      </c>
      <c r="C7403" t="s">
        <v>15</v>
      </c>
      <c r="D7403" s="71" t="s">
        <v>202</v>
      </c>
      <c r="E7403" s="70">
        <f t="shared" si="28"/>
        <v>0</v>
      </c>
      <c r="F7403" s="70" t="s">
        <v>427</v>
      </c>
      <c r="G7403" s="75" t="s">
        <v>444</v>
      </c>
    </row>
    <row r="7404" spans="1:7">
      <c r="A7404" s="71">
        <v>1991</v>
      </c>
      <c r="B7404" s="71" t="s">
        <v>298</v>
      </c>
      <c r="C7404" t="s">
        <v>16</v>
      </c>
      <c r="D7404" s="71" t="s">
        <v>202</v>
      </c>
      <c r="E7404" s="70">
        <f t="shared" si="28"/>
        <v>0</v>
      </c>
      <c r="F7404" s="70" t="s">
        <v>427</v>
      </c>
      <c r="G7404" s="75" t="s">
        <v>444</v>
      </c>
    </row>
    <row r="7405" spans="1:7">
      <c r="A7405" s="71">
        <v>1991</v>
      </c>
      <c r="B7405" s="71" t="s">
        <v>298</v>
      </c>
      <c r="C7405" t="s">
        <v>17</v>
      </c>
      <c r="D7405" s="71" t="s">
        <v>202</v>
      </c>
      <c r="E7405" s="70">
        <f t="shared" si="28"/>
        <v>8244</v>
      </c>
      <c r="F7405" s="70" t="s">
        <v>427</v>
      </c>
      <c r="G7405" s="75" t="s">
        <v>428</v>
      </c>
    </row>
    <row r="7406" spans="1:7">
      <c r="A7406" s="71">
        <v>1991</v>
      </c>
      <c r="B7406" s="71" t="s">
        <v>298</v>
      </c>
      <c r="C7406" t="s">
        <v>18</v>
      </c>
      <c r="D7406" s="71" t="s">
        <v>202</v>
      </c>
      <c r="E7406" s="70">
        <f t="shared" si="28"/>
        <v>10801</v>
      </c>
      <c r="F7406" s="70" t="s">
        <v>432</v>
      </c>
      <c r="G7406" s="75" t="s">
        <v>430</v>
      </c>
    </row>
    <row r="7407" spans="1:7">
      <c r="A7407" s="71">
        <v>1991</v>
      </c>
      <c r="B7407" s="71" t="s">
        <v>298</v>
      </c>
      <c r="C7407" t="s">
        <v>19</v>
      </c>
      <c r="D7407" s="71" t="s">
        <v>202</v>
      </c>
      <c r="E7407" s="70">
        <f t="shared" si="28"/>
        <v>84</v>
      </c>
      <c r="F7407" s="70" t="s">
        <v>442</v>
      </c>
      <c r="G7407" s="75" t="s">
        <v>62</v>
      </c>
    </row>
    <row r="7408" spans="1:7">
      <c r="A7408" s="71">
        <v>1991</v>
      </c>
      <c r="B7408" s="71" t="s">
        <v>298</v>
      </c>
      <c r="C7408" t="s">
        <v>20</v>
      </c>
      <c r="D7408" s="71" t="s">
        <v>202</v>
      </c>
      <c r="E7408" s="70">
        <f t="shared" si="28"/>
        <v>104</v>
      </c>
      <c r="F7408" s="70" t="s">
        <v>442</v>
      </c>
      <c r="G7408" s="75" t="s">
        <v>445</v>
      </c>
    </row>
    <row r="7409" spans="1:7">
      <c r="A7409" s="71">
        <v>1991</v>
      </c>
      <c r="B7409" s="71" t="s">
        <v>298</v>
      </c>
      <c r="C7409" t="s">
        <v>21</v>
      </c>
      <c r="D7409" s="71" t="s">
        <v>202</v>
      </c>
      <c r="E7409" s="70">
        <f t="shared" si="28"/>
        <v>10949</v>
      </c>
      <c r="F7409" s="70" t="s">
        <v>434</v>
      </c>
      <c r="G7409" s="75" t="s">
        <v>422</v>
      </c>
    </row>
    <row r="7410" spans="1:7">
      <c r="A7410" s="71">
        <v>1991</v>
      </c>
      <c r="B7410" s="71" t="s">
        <v>298</v>
      </c>
      <c r="C7410" t="s">
        <v>421</v>
      </c>
      <c r="D7410" s="71" t="s">
        <v>202</v>
      </c>
      <c r="E7410" s="70">
        <f t="shared" si="28"/>
        <v>78986</v>
      </c>
      <c r="F7410" s="70" t="s">
        <v>427</v>
      </c>
      <c r="G7410" s="75" t="s">
        <v>433</v>
      </c>
    </row>
    <row r="7411" spans="1:7">
      <c r="A7411" s="71">
        <v>1991</v>
      </c>
      <c r="B7411" s="71" t="s">
        <v>298</v>
      </c>
      <c r="C7411" t="s">
        <v>22</v>
      </c>
      <c r="D7411" s="71" t="s">
        <v>202</v>
      </c>
      <c r="E7411" s="70">
        <f t="shared" si="28"/>
        <v>13393</v>
      </c>
      <c r="F7411" s="70" t="s">
        <v>427</v>
      </c>
      <c r="G7411" s="75" t="s">
        <v>433</v>
      </c>
    </row>
    <row r="7412" spans="1:7">
      <c r="A7412" s="71">
        <v>1991</v>
      </c>
      <c r="B7412" s="71" t="s">
        <v>298</v>
      </c>
      <c r="C7412" t="s">
        <v>23</v>
      </c>
      <c r="D7412" s="71" t="s">
        <v>202</v>
      </c>
      <c r="E7412" s="70">
        <f t="shared" si="28"/>
        <v>65593</v>
      </c>
      <c r="F7412" s="70" t="s">
        <v>442</v>
      </c>
      <c r="G7412" s="75" t="s">
        <v>23</v>
      </c>
    </row>
    <row r="7413" spans="1:7">
      <c r="A7413" s="71">
        <v>1991</v>
      </c>
      <c r="B7413" s="71" t="s">
        <v>298</v>
      </c>
      <c r="C7413" t="s">
        <v>24</v>
      </c>
      <c r="D7413" s="71" t="s">
        <v>202</v>
      </c>
      <c r="E7413" s="70">
        <f t="shared" si="28"/>
        <v>10022</v>
      </c>
      <c r="F7413" s="70" t="s">
        <v>446</v>
      </c>
      <c r="G7413" s="75" t="s">
        <v>422</v>
      </c>
    </row>
    <row r="7414" spans="1:7">
      <c r="A7414" s="71">
        <v>1991</v>
      </c>
      <c r="B7414" s="71" t="s">
        <v>298</v>
      </c>
      <c r="C7414" t="s">
        <v>25</v>
      </c>
      <c r="D7414" s="71" t="s">
        <v>202</v>
      </c>
      <c r="E7414" s="70">
        <f t="shared" si="28"/>
        <v>0</v>
      </c>
      <c r="F7414" s="70" t="s">
        <v>434</v>
      </c>
      <c r="G7414" s="75" t="s">
        <v>437</v>
      </c>
    </row>
    <row r="7415" spans="1:7">
      <c r="A7415" s="71">
        <v>1991</v>
      </c>
      <c r="B7415" s="71" t="s">
        <v>298</v>
      </c>
      <c r="C7415" t="s">
        <v>26</v>
      </c>
      <c r="D7415" s="71" t="s">
        <v>202</v>
      </c>
      <c r="E7415" s="70">
        <f t="shared" si="28"/>
        <v>15635</v>
      </c>
      <c r="F7415" s="70" t="s">
        <v>427</v>
      </c>
      <c r="G7415" s="75" t="s">
        <v>69</v>
      </c>
    </row>
    <row r="7416" spans="1:7">
      <c r="A7416" s="71">
        <v>1991</v>
      </c>
      <c r="B7416" s="71" t="s">
        <v>298</v>
      </c>
      <c r="C7416" t="s">
        <v>27</v>
      </c>
      <c r="D7416" s="71" t="s">
        <v>202</v>
      </c>
      <c r="E7416" s="70">
        <f t="shared" si="28"/>
        <v>33085</v>
      </c>
      <c r="F7416" s="70" t="s">
        <v>427</v>
      </c>
      <c r="G7416" s="75" t="s">
        <v>69</v>
      </c>
    </row>
    <row r="7417" spans="1:7">
      <c r="A7417" s="71">
        <v>1991</v>
      </c>
      <c r="B7417" s="71" t="s">
        <v>298</v>
      </c>
      <c r="C7417" t="s">
        <v>28</v>
      </c>
      <c r="D7417" s="71" t="s">
        <v>202</v>
      </c>
      <c r="E7417" s="70">
        <f t="shared" si="28"/>
        <v>71</v>
      </c>
      <c r="F7417" s="70" t="s">
        <v>442</v>
      </c>
      <c r="G7417" s="73" t="s">
        <v>447</v>
      </c>
    </row>
    <row r="7418" spans="1:7">
      <c r="A7418" s="71">
        <v>1991</v>
      </c>
      <c r="B7418" s="71" t="s">
        <v>298</v>
      </c>
      <c r="C7418" t="s">
        <v>29</v>
      </c>
      <c r="D7418" s="71" t="s">
        <v>202</v>
      </c>
      <c r="E7418" s="70">
        <f t="shared" si="28"/>
        <v>20</v>
      </c>
      <c r="F7418" s="70" t="s">
        <v>442</v>
      </c>
      <c r="G7418" s="73" t="s">
        <v>447</v>
      </c>
    </row>
    <row r="7419" spans="1:7">
      <c r="A7419" s="71">
        <v>1991</v>
      </c>
      <c r="B7419" s="71" t="s">
        <v>298</v>
      </c>
      <c r="C7419" t="s">
        <v>30</v>
      </c>
      <c r="D7419" s="71" t="s">
        <v>202</v>
      </c>
      <c r="E7419" s="70">
        <f t="shared" si="28"/>
        <v>8</v>
      </c>
      <c r="F7419" s="70" t="s">
        <v>442</v>
      </c>
      <c r="G7419" s="76" t="s">
        <v>448</v>
      </c>
    </row>
    <row r="7420" spans="1:7">
      <c r="A7420" s="71">
        <v>1991</v>
      </c>
      <c r="B7420" s="71" t="s">
        <v>298</v>
      </c>
      <c r="C7420" t="s">
        <v>31</v>
      </c>
      <c r="D7420" s="71" t="s">
        <v>202</v>
      </c>
      <c r="E7420" s="70">
        <f t="shared" si="28"/>
        <v>142</v>
      </c>
      <c r="F7420" s="70" t="s">
        <v>442</v>
      </c>
      <c r="G7420" s="76" t="s">
        <v>449</v>
      </c>
    </row>
    <row r="7421" spans="1:7">
      <c r="A7421" s="71">
        <v>1991</v>
      </c>
      <c r="B7421" s="71" t="s">
        <v>298</v>
      </c>
      <c r="C7421" t="s">
        <v>32</v>
      </c>
      <c r="D7421" s="71" t="s">
        <v>202</v>
      </c>
      <c r="E7421" s="70">
        <f t="shared" si="28"/>
        <v>0</v>
      </c>
      <c r="F7421" s="70" t="s">
        <v>442</v>
      </c>
      <c r="G7421" s="76" t="s">
        <v>449</v>
      </c>
    </row>
    <row r="7422" spans="1:7">
      <c r="A7422" s="71">
        <v>1991</v>
      </c>
      <c r="B7422" s="71" t="s">
        <v>298</v>
      </c>
      <c r="C7422" t="s">
        <v>33</v>
      </c>
      <c r="D7422" s="71" t="s">
        <v>202</v>
      </c>
      <c r="E7422" s="70">
        <f t="shared" si="28"/>
        <v>309</v>
      </c>
      <c r="F7422" s="70" t="s">
        <v>442</v>
      </c>
      <c r="G7422" s="76" t="s">
        <v>33</v>
      </c>
    </row>
    <row r="7423" spans="1:7">
      <c r="A7423" s="71">
        <v>1991</v>
      </c>
      <c r="B7423" s="71" t="s">
        <v>298</v>
      </c>
      <c r="C7423" t="s">
        <v>34</v>
      </c>
      <c r="D7423" s="71" t="s">
        <v>202</v>
      </c>
      <c r="E7423" s="70">
        <f t="shared" si="28"/>
        <v>967905</v>
      </c>
      <c r="F7423" s="70" t="s">
        <v>422</v>
      </c>
      <c r="G7423" s="76" t="s">
        <v>422</v>
      </c>
    </row>
    <row r="7424" spans="1:7">
      <c r="A7424" s="71">
        <v>1991</v>
      </c>
      <c r="B7424" s="71" t="s">
        <v>298</v>
      </c>
      <c r="C7424" t="s">
        <v>35</v>
      </c>
      <c r="D7424" s="71" t="s">
        <v>202</v>
      </c>
      <c r="E7424" s="70">
        <f t="shared" si="28"/>
        <v>9296</v>
      </c>
      <c r="F7424" s="70" t="s">
        <v>432</v>
      </c>
      <c r="G7424" s="75" t="s">
        <v>439</v>
      </c>
    </row>
    <row r="7425" spans="1:7">
      <c r="A7425" s="71">
        <v>1991</v>
      </c>
      <c r="B7425" s="71" t="s">
        <v>298</v>
      </c>
      <c r="C7425" t="s">
        <v>36</v>
      </c>
      <c r="D7425" s="71" t="s">
        <v>202</v>
      </c>
      <c r="E7425" s="70">
        <f t="shared" si="28"/>
        <v>5141</v>
      </c>
      <c r="F7425" s="70" t="s">
        <v>432</v>
      </c>
      <c r="G7425" s="75" t="s">
        <v>439</v>
      </c>
    </row>
    <row r="7426" spans="1:7">
      <c r="A7426" s="71">
        <v>1991</v>
      </c>
      <c r="B7426" s="71" t="s">
        <v>298</v>
      </c>
      <c r="C7426" t="s">
        <v>37</v>
      </c>
      <c r="D7426" s="71" t="s">
        <v>202</v>
      </c>
      <c r="E7426" s="70">
        <f t="shared" si="28"/>
        <v>4155</v>
      </c>
      <c r="F7426" s="70" t="s">
        <v>432</v>
      </c>
      <c r="G7426" s="75" t="s">
        <v>439</v>
      </c>
    </row>
    <row r="7427" spans="1:7">
      <c r="A7427" s="71">
        <v>1991</v>
      </c>
      <c r="B7427" s="71" t="s">
        <v>298</v>
      </c>
      <c r="C7427" t="s">
        <v>38</v>
      </c>
      <c r="D7427" s="71" t="s">
        <v>202</v>
      </c>
      <c r="E7427" s="70">
        <f t="shared" si="28"/>
        <v>945667</v>
      </c>
      <c r="F7427" s="70" t="s">
        <v>432</v>
      </c>
      <c r="G7427" s="75" t="s">
        <v>440</v>
      </c>
    </row>
    <row r="7428" spans="1:7">
      <c r="A7428" s="71">
        <v>1991</v>
      </c>
      <c r="B7428" s="71" t="s">
        <v>298</v>
      </c>
      <c r="C7428" t="s">
        <v>39</v>
      </c>
      <c r="D7428" s="71" t="s">
        <v>202</v>
      </c>
      <c r="E7428" s="70">
        <f t="shared" si="28"/>
        <v>281474</v>
      </c>
      <c r="F7428" s="70" t="s">
        <v>432</v>
      </c>
      <c r="G7428" s="75" t="s">
        <v>440</v>
      </c>
    </row>
    <row r="7429" spans="1:7">
      <c r="A7429" s="71">
        <v>1991</v>
      </c>
      <c r="B7429" s="71" t="s">
        <v>298</v>
      </c>
      <c r="C7429" t="s">
        <v>40</v>
      </c>
      <c r="D7429" s="71" t="s">
        <v>202</v>
      </c>
      <c r="E7429" s="70">
        <f t="shared" si="28"/>
        <v>664193</v>
      </c>
      <c r="F7429" s="70" t="s">
        <v>432</v>
      </c>
      <c r="G7429" s="75" t="s">
        <v>440</v>
      </c>
    </row>
    <row r="7430" spans="1:7">
      <c r="A7430" s="71">
        <v>1991</v>
      </c>
      <c r="B7430" s="71" t="s">
        <v>298</v>
      </c>
      <c r="C7430" t="s">
        <v>208</v>
      </c>
      <c r="D7430" s="71" t="s">
        <v>202</v>
      </c>
      <c r="E7430" s="70">
        <f t="shared" si="28"/>
        <v>12942</v>
      </c>
      <c r="F7430" s="70" t="s">
        <v>432</v>
      </c>
      <c r="G7430" s="75" t="s">
        <v>441</v>
      </c>
    </row>
    <row r="7431" spans="1:7">
      <c r="A7431" s="71">
        <v>1991</v>
      </c>
      <c r="B7431" s="71" t="s">
        <v>298</v>
      </c>
      <c r="C7431" t="s">
        <v>42</v>
      </c>
      <c r="D7431" s="71" t="s">
        <v>202</v>
      </c>
      <c r="E7431" s="70">
        <f t="shared" si="28"/>
        <v>206</v>
      </c>
      <c r="F7431" s="70" t="s">
        <v>432</v>
      </c>
      <c r="G7431" s="75" t="s">
        <v>237</v>
      </c>
    </row>
    <row r="7432" spans="1:7">
      <c r="A7432" s="71">
        <v>1991</v>
      </c>
      <c r="B7432" s="71" t="s">
        <v>298</v>
      </c>
      <c r="C7432" t="s">
        <v>43</v>
      </c>
      <c r="D7432" s="71" t="s">
        <v>202</v>
      </c>
      <c r="E7432" s="70">
        <f t="shared" si="28"/>
        <v>0</v>
      </c>
      <c r="F7432" s="70" t="s">
        <v>432</v>
      </c>
      <c r="G7432" s="75" t="s">
        <v>438</v>
      </c>
    </row>
    <row r="7433" spans="1:7">
      <c r="A7433" s="71">
        <v>1991</v>
      </c>
      <c r="B7433" s="71" t="s">
        <v>298</v>
      </c>
      <c r="C7433" t="s">
        <v>44</v>
      </c>
      <c r="D7433" s="71" t="s">
        <v>202</v>
      </c>
      <c r="E7433" s="70">
        <f t="shared" si="28"/>
        <v>0</v>
      </c>
      <c r="F7433" s="70" t="s">
        <v>442</v>
      </c>
      <c r="G7433" s="75" t="s">
        <v>71</v>
      </c>
    </row>
    <row r="7434" spans="1:7">
      <c r="A7434" s="71">
        <v>1991</v>
      </c>
      <c r="B7434" s="71" t="s">
        <v>298</v>
      </c>
      <c r="C7434" t="s">
        <v>45</v>
      </c>
      <c r="D7434" s="71" t="s">
        <v>202</v>
      </c>
      <c r="E7434" s="70">
        <f t="shared" si="28"/>
        <v>3786</v>
      </c>
      <c r="F7434" s="70" t="s">
        <v>422</v>
      </c>
      <c r="G7434" s="75" t="s">
        <v>422</v>
      </c>
    </row>
    <row r="7435" spans="1:7">
      <c r="A7435" s="71">
        <v>1991</v>
      </c>
      <c r="B7435" s="71" t="s">
        <v>298</v>
      </c>
      <c r="C7435" t="s">
        <v>46</v>
      </c>
      <c r="D7435" s="71" t="s">
        <v>202</v>
      </c>
      <c r="E7435" s="70">
        <f t="shared" si="28"/>
        <v>19016</v>
      </c>
      <c r="F7435" s="70" t="s">
        <v>425</v>
      </c>
      <c r="G7435" s="75" t="s">
        <v>426</v>
      </c>
    </row>
    <row r="7436" spans="1:7">
      <c r="A7436" s="71">
        <v>1992</v>
      </c>
      <c r="B7436" s="71" t="s">
        <v>298</v>
      </c>
      <c r="C7436" t="s">
        <v>5</v>
      </c>
      <c r="D7436" s="71" t="s">
        <v>202</v>
      </c>
      <c r="E7436" s="70">
        <f t="shared" si="28"/>
        <v>1219085</v>
      </c>
      <c r="F7436" s="70"/>
    </row>
    <row r="7437" spans="1:7">
      <c r="A7437" s="71">
        <v>1992</v>
      </c>
      <c r="B7437" s="71" t="s">
        <v>298</v>
      </c>
      <c r="C7437" t="s">
        <v>6</v>
      </c>
      <c r="D7437" s="71" t="s">
        <v>202</v>
      </c>
      <c r="E7437" s="70">
        <f t="shared" si="28"/>
        <v>7276</v>
      </c>
      <c r="F7437" s="70" t="s">
        <v>425</v>
      </c>
      <c r="G7437" s="75" t="s">
        <v>426</v>
      </c>
    </row>
    <row r="7438" spans="1:7">
      <c r="A7438" s="71">
        <v>1992</v>
      </c>
      <c r="B7438" s="71" t="s">
        <v>298</v>
      </c>
      <c r="C7438" t="s">
        <v>7</v>
      </c>
      <c r="D7438" s="71" t="s">
        <v>202</v>
      </c>
      <c r="E7438" s="70">
        <f t="shared" si="28"/>
        <v>9813</v>
      </c>
      <c r="F7438" s="70" t="s">
        <v>425</v>
      </c>
      <c r="G7438" s="75" t="s">
        <v>426</v>
      </c>
    </row>
    <row r="7439" spans="1:7">
      <c r="A7439" s="71">
        <v>1992</v>
      </c>
      <c r="B7439" s="71" t="s">
        <v>298</v>
      </c>
      <c r="C7439" t="s">
        <v>8</v>
      </c>
      <c r="D7439" s="71" t="s">
        <v>202</v>
      </c>
      <c r="E7439" s="70">
        <f t="shared" si="28"/>
        <v>6578</v>
      </c>
      <c r="F7439" s="70" t="s">
        <v>427</v>
      </c>
      <c r="G7439" s="75" t="s">
        <v>428</v>
      </c>
    </row>
    <row r="7440" spans="1:7">
      <c r="A7440" s="71">
        <v>1992</v>
      </c>
      <c r="B7440" s="71" t="s">
        <v>298</v>
      </c>
      <c r="C7440" t="s">
        <v>9</v>
      </c>
      <c r="D7440" s="71" t="s">
        <v>202</v>
      </c>
      <c r="E7440" s="70">
        <f t="shared" si="28"/>
        <v>0</v>
      </c>
      <c r="F7440" s="70" t="s">
        <v>429</v>
      </c>
      <c r="G7440" s="75" t="s">
        <v>422</v>
      </c>
    </row>
    <row r="7441" spans="1:7">
      <c r="A7441" s="71">
        <v>1992</v>
      </c>
      <c r="B7441" s="71" t="s">
        <v>298</v>
      </c>
      <c r="C7441" t="s">
        <v>10</v>
      </c>
      <c r="D7441" s="71" t="s">
        <v>202</v>
      </c>
      <c r="E7441" s="70">
        <f t="shared" si="28"/>
        <v>1109</v>
      </c>
      <c r="F7441" s="70" t="s">
        <v>427</v>
      </c>
      <c r="G7441" s="75" t="s">
        <v>428</v>
      </c>
    </row>
    <row r="7442" spans="1:7">
      <c r="A7442" s="71">
        <v>1992</v>
      </c>
      <c r="B7442" s="71" t="s">
        <v>298</v>
      </c>
      <c r="C7442" t="s">
        <v>11</v>
      </c>
      <c r="D7442" s="71" t="s">
        <v>202</v>
      </c>
      <c r="E7442" s="70">
        <f t="shared" si="28"/>
        <v>63</v>
      </c>
      <c r="F7442" s="70" t="s">
        <v>427</v>
      </c>
      <c r="G7442" s="75" t="s">
        <v>428</v>
      </c>
    </row>
    <row r="7443" spans="1:7">
      <c r="A7443" s="71">
        <v>1992</v>
      </c>
      <c r="B7443" s="71" t="s">
        <v>298</v>
      </c>
      <c r="C7443" t="s">
        <v>13</v>
      </c>
      <c r="D7443" s="71" t="s">
        <v>202</v>
      </c>
      <c r="E7443" s="70">
        <f t="shared" si="28"/>
        <v>1046</v>
      </c>
      <c r="F7443" s="70" t="s">
        <v>427</v>
      </c>
      <c r="G7443" s="75" t="s">
        <v>428</v>
      </c>
    </row>
    <row r="7444" spans="1:7">
      <c r="A7444" s="71">
        <v>1992</v>
      </c>
      <c r="B7444" s="71" t="s">
        <v>298</v>
      </c>
      <c r="C7444" t="s">
        <v>14</v>
      </c>
      <c r="D7444" s="71" t="s">
        <v>202</v>
      </c>
      <c r="E7444" s="70">
        <f t="shared" ref="E7444:E7507" si="29">IF(E6058="N/A","N/A",IF(E4672="N/A","N/A",E4672-E6058))</f>
        <v>0</v>
      </c>
      <c r="F7444" s="70" t="s">
        <v>427</v>
      </c>
      <c r="G7444" s="75" t="s">
        <v>444</v>
      </c>
    </row>
    <row r="7445" spans="1:7">
      <c r="A7445" s="71">
        <v>1992</v>
      </c>
      <c r="B7445" s="71" t="s">
        <v>298</v>
      </c>
      <c r="C7445" t="s">
        <v>15</v>
      </c>
      <c r="D7445" s="71" t="s">
        <v>202</v>
      </c>
      <c r="E7445" s="70">
        <f t="shared" si="29"/>
        <v>0</v>
      </c>
      <c r="F7445" s="70" t="s">
        <v>427</v>
      </c>
      <c r="G7445" s="75" t="s">
        <v>444</v>
      </c>
    </row>
    <row r="7446" spans="1:7">
      <c r="A7446" s="71">
        <v>1992</v>
      </c>
      <c r="B7446" s="71" t="s">
        <v>298</v>
      </c>
      <c r="C7446" t="s">
        <v>16</v>
      </c>
      <c r="D7446" s="71" t="s">
        <v>202</v>
      </c>
      <c r="E7446" s="70">
        <f t="shared" si="29"/>
        <v>0</v>
      </c>
      <c r="F7446" s="70" t="s">
        <v>427</v>
      </c>
      <c r="G7446" s="75" t="s">
        <v>444</v>
      </c>
    </row>
    <row r="7447" spans="1:7">
      <c r="A7447" s="71">
        <v>1992</v>
      </c>
      <c r="B7447" s="71" t="s">
        <v>298</v>
      </c>
      <c r="C7447" t="s">
        <v>17</v>
      </c>
      <c r="D7447" s="71" t="s">
        <v>202</v>
      </c>
      <c r="E7447" s="70">
        <f t="shared" si="29"/>
        <v>8048</v>
      </c>
      <c r="F7447" s="70" t="s">
        <v>427</v>
      </c>
      <c r="G7447" s="75" t="s">
        <v>428</v>
      </c>
    </row>
    <row r="7448" spans="1:7">
      <c r="A7448" s="71">
        <v>1992</v>
      </c>
      <c r="B7448" s="71" t="s">
        <v>298</v>
      </c>
      <c r="C7448" t="s">
        <v>18</v>
      </c>
      <c r="D7448" s="71" t="s">
        <v>202</v>
      </c>
      <c r="E7448" s="70">
        <f t="shared" si="29"/>
        <v>11042</v>
      </c>
      <c r="F7448" s="70" t="s">
        <v>432</v>
      </c>
      <c r="G7448" s="75" t="s">
        <v>430</v>
      </c>
    </row>
    <row r="7449" spans="1:7">
      <c r="A7449" s="71">
        <v>1992</v>
      </c>
      <c r="B7449" s="71" t="s">
        <v>298</v>
      </c>
      <c r="C7449" t="s">
        <v>19</v>
      </c>
      <c r="D7449" s="71" t="s">
        <v>202</v>
      </c>
      <c r="E7449" s="70">
        <f t="shared" si="29"/>
        <v>120</v>
      </c>
      <c r="F7449" s="70" t="s">
        <v>442</v>
      </c>
      <c r="G7449" s="75" t="s">
        <v>62</v>
      </c>
    </row>
    <row r="7450" spans="1:7">
      <c r="A7450" s="71">
        <v>1992</v>
      </c>
      <c r="B7450" s="71" t="s">
        <v>298</v>
      </c>
      <c r="C7450" t="s">
        <v>20</v>
      </c>
      <c r="D7450" s="71" t="s">
        <v>202</v>
      </c>
      <c r="E7450" s="70">
        <f t="shared" si="29"/>
        <v>129</v>
      </c>
      <c r="F7450" s="70" t="s">
        <v>442</v>
      </c>
      <c r="G7450" s="75" t="s">
        <v>445</v>
      </c>
    </row>
    <row r="7451" spans="1:7">
      <c r="A7451" s="71">
        <v>1992</v>
      </c>
      <c r="B7451" s="71" t="s">
        <v>298</v>
      </c>
      <c r="C7451" t="s">
        <v>21</v>
      </c>
      <c r="D7451" s="71" t="s">
        <v>202</v>
      </c>
      <c r="E7451" s="70">
        <f t="shared" si="29"/>
        <v>9725</v>
      </c>
      <c r="F7451" s="70" t="s">
        <v>434</v>
      </c>
      <c r="G7451" s="75" t="s">
        <v>422</v>
      </c>
    </row>
    <row r="7452" spans="1:7">
      <c r="A7452" s="71">
        <v>1992</v>
      </c>
      <c r="B7452" s="71" t="s">
        <v>298</v>
      </c>
      <c r="C7452" t="s">
        <v>421</v>
      </c>
      <c r="D7452" s="71" t="s">
        <v>202</v>
      </c>
      <c r="E7452" s="70">
        <f t="shared" si="29"/>
        <v>77032</v>
      </c>
      <c r="F7452" s="70" t="s">
        <v>427</v>
      </c>
      <c r="G7452" s="75" t="s">
        <v>433</v>
      </c>
    </row>
    <row r="7453" spans="1:7">
      <c r="A7453" s="71">
        <v>1992</v>
      </c>
      <c r="B7453" s="71" t="s">
        <v>298</v>
      </c>
      <c r="C7453" t="s">
        <v>22</v>
      </c>
      <c r="D7453" s="71" t="s">
        <v>202</v>
      </c>
      <c r="E7453" s="70">
        <f t="shared" si="29"/>
        <v>13729</v>
      </c>
      <c r="F7453" s="70" t="s">
        <v>427</v>
      </c>
      <c r="G7453" s="75" t="s">
        <v>433</v>
      </c>
    </row>
    <row r="7454" spans="1:7">
      <c r="A7454" s="71">
        <v>1992</v>
      </c>
      <c r="B7454" s="71" t="s">
        <v>298</v>
      </c>
      <c r="C7454" t="s">
        <v>23</v>
      </c>
      <c r="D7454" s="71" t="s">
        <v>202</v>
      </c>
      <c r="E7454" s="70">
        <f t="shared" si="29"/>
        <v>63303</v>
      </c>
      <c r="F7454" s="70" t="s">
        <v>442</v>
      </c>
      <c r="G7454" s="75" t="s">
        <v>23</v>
      </c>
    </row>
    <row r="7455" spans="1:7">
      <c r="A7455" s="71">
        <v>1992</v>
      </c>
      <c r="B7455" s="71" t="s">
        <v>298</v>
      </c>
      <c r="C7455" t="s">
        <v>24</v>
      </c>
      <c r="D7455" s="71" t="s">
        <v>202</v>
      </c>
      <c r="E7455" s="70">
        <f t="shared" si="29"/>
        <v>12026</v>
      </c>
      <c r="F7455" s="70" t="s">
        <v>446</v>
      </c>
      <c r="G7455" s="75" t="s">
        <v>422</v>
      </c>
    </row>
    <row r="7456" spans="1:7">
      <c r="A7456" s="71">
        <v>1992</v>
      </c>
      <c r="B7456" s="71" t="s">
        <v>298</v>
      </c>
      <c r="C7456" t="s">
        <v>25</v>
      </c>
      <c r="D7456" s="71" t="s">
        <v>202</v>
      </c>
      <c r="E7456" s="70">
        <f t="shared" si="29"/>
        <v>0</v>
      </c>
      <c r="F7456" s="70" t="s">
        <v>434</v>
      </c>
      <c r="G7456" s="75" t="s">
        <v>437</v>
      </c>
    </row>
    <row r="7457" spans="1:7">
      <c r="A7457" s="71">
        <v>1992</v>
      </c>
      <c r="B7457" s="71" t="s">
        <v>298</v>
      </c>
      <c r="C7457" t="s">
        <v>26</v>
      </c>
      <c r="D7457" s="71" t="s">
        <v>202</v>
      </c>
      <c r="E7457" s="70">
        <f t="shared" si="29"/>
        <v>15198</v>
      </c>
      <c r="F7457" s="70" t="s">
        <v>427</v>
      </c>
      <c r="G7457" s="75" t="s">
        <v>69</v>
      </c>
    </row>
    <row r="7458" spans="1:7">
      <c r="A7458" s="71">
        <v>1992</v>
      </c>
      <c r="B7458" s="71" t="s">
        <v>298</v>
      </c>
      <c r="C7458" t="s">
        <v>27</v>
      </c>
      <c r="D7458" s="71" t="s">
        <v>202</v>
      </c>
      <c r="E7458" s="70">
        <f t="shared" si="29"/>
        <v>51211</v>
      </c>
      <c r="F7458" s="70" t="s">
        <v>427</v>
      </c>
      <c r="G7458" s="75" t="s">
        <v>69</v>
      </c>
    </row>
    <row r="7459" spans="1:7">
      <c r="A7459" s="71">
        <v>1992</v>
      </c>
      <c r="B7459" s="71" t="s">
        <v>298</v>
      </c>
      <c r="C7459" t="s">
        <v>28</v>
      </c>
      <c r="D7459" s="71" t="s">
        <v>202</v>
      </c>
      <c r="E7459" s="70">
        <f t="shared" si="29"/>
        <v>72</v>
      </c>
      <c r="F7459" s="70" t="s">
        <v>442</v>
      </c>
      <c r="G7459" s="73" t="s">
        <v>447</v>
      </c>
    </row>
    <row r="7460" spans="1:7">
      <c r="A7460" s="71">
        <v>1992</v>
      </c>
      <c r="B7460" s="71" t="s">
        <v>298</v>
      </c>
      <c r="C7460" t="s">
        <v>29</v>
      </c>
      <c r="D7460" s="71" t="s">
        <v>202</v>
      </c>
      <c r="E7460" s="70">
        <f t="shared" si="29"/>
        <v>13</v>
      </c>
      <c r="F7460" s="70" t="s">
        <v>442</v>
      </c>
      <c r="G7460" s="73" t="s">
        <v>447</v>
      </c>
    </row>
    <row r="7461" spans="1:7">
      <c r="A7461" s="71">
        <v>1992</v>
      </c>
      <c r="B7461" s="71" t="s">
        <v>298</v>
      </c>
      <c r="C7461" t="s">
        <v>30</v>
      </c>
      <c r="D7461" s="71" t="s">
        <v>202</v>
      </c>
      <c r="E7461" s="70">
        <f t="shared" si="29"/>
        <v>8</v>
      </c>
      <c r="F7461" s="70" t="s">
        <v>442</v>
      </c>
      <c r="G7461" s="76" t="s">
        <v>448</v>
      </c>
    </row>
    <row r="7462" spans="1:7">
      <c r="A7462" s="71">
        <v>1992</v>
      </c>
      <c r="B7462" s="71" t="s">
        <v>298</v>
      </c>
      <c r="C7462" t="s">
        <v>31</v>
      </c>
      <c r="D7462" s="71" t="s">
        <v>202</v>
      </c>
      <c r="E7462" s="70">
        <f t="shared" si="29"/>
        <v>640</v>
      </c>
      <c r="F7462" s="70" t="s">
        <v>442</v>
      </c>
      <c r="G7462" s="76" t="s">
        <v>449</v>
      </c>
    </row>
    <row r="7463" spans="1:7">
      <c r="A7463" s="71">
        <v>1992</v>
      </c>
      <c r="B7463" s="71" t="s">
        <v>298</v>
      </c>
      <c r="C7463" t="s">
        <v>32</v>
      </c>
      <c r="D7463" s="71" t="s">
        <v>202</v>
      </c>
      <c r="E7463" s="70">
        <f t="shared" si="29"/>
        <v>0</v>
      </c>
      <c r="F7463" s="70" t="s">
        <v>442</v>
      </c>
      <c r="G7463" s="76" t="s">
        <v>449</v>
      </c>
    </row>
    <row r="7464" spans="1:7">
      <c r="A7464" s="71">
        <v>1992</v>
      </c>
      <c r="B7464" s="71" t="s">
        <v>298</v>
      </c>
      <c r="C7464" t="s">
        <v>33</v>
      </c>
      <c r="D7464" s="71" t="s">
        <v>202</v>
      </c>
      <c r="E7464" s="70">
        <f t="shared" si="29"/>
        <v>549</v>
      </c>
      <c r="F7464" s="70" t="s">
        <v>442</v>
      </c>
      <c r="G7464" s="76" t="s">
        <v>33</v>
      </c>
    </row>
    <row r="7465" spans="1:7">
      <c r="A7465" s="71">
        <v>1992</v>
      </c>
      <c r="B7465" s="71" t="s">
        <v>298</v>
      </c>
      <c r="C7465" t="s">
        <v>34</v>
      </c>
      <c r="D7465" s="71" t="s">
        <v>202</v>
      </c>
      <c r="E7465" s="70">
        <f t="shared" si="29"/>
        <v>985780</v>
      </c>
      <c r="F7465" s="70" t="s">
        <v>422</v>
      </c>
      <c r="G7465" s="76" t="s">
        <v>422</v>
      </c>
    </row>
    <row r="7466" spans="1:7">
      <c r="A7466" s="71">
        <v>1992</v>
      </c>
      <c r="B7466" s="71" t="s">
        <v>298</v>
      </c>
      <c r="C7466" t="s">
        <v>35</v>
      </c>
      <c r="D7466" s="71" t="s">
        <v>202</v>
      </c>
      <c r="E7466" s="70">
        <f t="shared" si="29"/>
        <v>10162</v>
      </c>
      <c r="F7466" s="70" t="s">
        <v>432</v>
      </c>
      <c r="G7466" s="75" t="s">
        <v>439</v>
      </c>
    </row>
    <row r="7467" spans="1:7">
      <c r="A7467" s="71">
        <v>1992</v>
      </c>
      <c r="B7467" s="71" t="s">
        <v>298</v>
      </c>
      <c r="C7467" t="s">
        <v>36</v>
      </c>
      <c r="D7467" s="71" t="s">
        <v>202</v>
      </c>
      <c r="E7467" s="70">
        <f t="shared" si="29"/>
        <v>5255</v>
      </c>
      <c r="F7467" s="70" t="s">
        <v>432</v>
      </c>
      <c r="G7467" s="75" t="s">
        <v>439</v>
      </c>
    </row>
    <row r="7468" spans="1:7">
      <c r="A7468" s="71">
        <v>1992</v>
      </c>
      <c r="B7468" s="71" t="s">
        <v>298</v>
      </c>
      <c r="C7468" t="s">
        <v>37</v>
      </c>
      <c r="D7468" s="71" t="s">
        <v>202</v>
      </c>
      <c r="E7468" s="70">
        <f t="shared" si="29"/>
        <v>4907</v>
      </c>
      <c r="F7468" s="70" t="s">
        <v>432</v>
      </c>
      <c r="G7468" s="75" t="s">
        <v>439</v>
      </c>
    </row>
    <row r="7469" spans="1:7">
      <c r="A7469" s="71">
        <v>1992</v>
      </c>
      <c r="B7469" s="71" t="s">
        <v>298</v>
      </c>
      <c r="C7469" t="s">
        <v>38</v>
      </c>
      <c r="D7469" s="71" t="s">
        <v>202</v>
      </c>
      <c r="E7469" s="70">
        <f t="shared" si="29"/>
        <v>962269</v>
      </c>
      <c r="F7469" s="70" t="s">
        <v>432</v>
      </c>
      <c r="G7469" s="75" t="s">
        <v>440</v>
      </c>
    </row>
    <row r="7470" spans="1:7">
      <c r="A7470" s="71">
        <v>1992</v>
      </c>
      <c r="B7470" s="71" t="s">
        <v>298</v>
      </c>
      <c r="C7470" t="s">
        <v>39</v>
      </c>
      <c r="D7470" s="71" t="s">
        <v>202</v>
      </c>
      <c r="E7470" s="70">
        <f t="shared" si="29"/>
        <v>293351</v>
      </c>
      <c r="F7470" s="70" t="s">
        <v>432</v>
      </c>
      <c r="G7470" s="75" t="s">
        <v>440</v>
      </c>
    </row>
    <row r="7471" spans="1:7">
      <c r="A7471" s="71">
        <v>1992</v>
      </c>
      <c r="B7471" s="71" t="s">
        <v>298</v>
      </c>
      <c r="C7471" t="s">
        <v>40</v>
      </c>
      <c r="D7471" s="71" t="s">
        <v>202</v>
      </c>
      <c r="E7471" s="70">
        <f t="shared" si="29"/>
        <v>668918</v>
      </c>
      <c r="F7471" s="70" t="s">
        <v>432</v>
      </c>
      <c r="G7471" s="75" t="s">
        <v>440</v>
      </c>
    </row>
    <row r="7472" spans="1:7">
      <c r="A7472" s="71">
        <v>1992</v>
      </c>
      <c r="B7472" s="71" t="s">
        <v>298</v>
      </c>
      <c r="C7472" t="s">
        <v>208</v>
      </c>
      <c r="D7472" s="71" t="s">
        <v>202</v>
      </c>
      <c r="E7472" s="70">
        <f t="shared" si="29"/>
        <v>13349</v>
      </c>
      <c r="F7472" s="70" t="s">
        <v>432</v>
      </c>
      <c r="G7472" s="75" t="s">
        <v>441</v>
      </c>
    </row>
    <row r="7473" spans="1:7">
      <c r="A7473" s="71">
        <v>1992</v>
      </c>
      <c r="B7473" s="71" t="s">
        <v>298</v>
      </c>
      <c r="C7473" t="s">
        <v>42</v>
      </c>
      <c r="D7473" s="71" t="s">
        <v>202</v>
      </c>
      <c r="E7473" s="70">
        <f t="shared" si="29"/>
        <v>72</v>
      </c>
      <c r="F7473" s="70" t="s">
        <v>432</v>
      </c>
      <c r="G7473" s="75" t="s">
        <v>237</v>
      </c>
    </row>
    <row r="7474" spans="1:7">
      <c r="A7474" s="71">
        <v>1992</v>
      </c>
      <c r="B7474" s="71" t="s">
        <v>298</v>
      </c>
      <c r="C7474" t="s">
        <v>43</v>
      </c>
      <c r="D7474" s="71" t="s">
        <v>202</v>
      </c>
      <c r="E7474" s="70">
        <f t="shared" si="29"/>
        <v>0</v>
      </c>
      <c r="F7474" s="70" t="s">
        <v>432</v>
      </c>
      <c r="G7474" s="75" t="s">
        <v>438</v>
      </c>
    </row>
    <row r="7475" spans="1:7">
      <c r="A7475" s="71">
        <v>1992</v>
      </c>
      <c r="B7475" s="71" t="s">
        <v>298</v>
      </c>
      <c r="C7475" t="s">
        <v>44</v>
      </c>
      <c r="D7475" s="71" t="s">
        <v>202</v>
      </c>
      <c r="E7475" s="70">
        <f t="shared" si="29"/>
        <v>0</v>
      </c>
      <c r="F7475" s="70" t="s">
        <v>442</v>
      </c>
      <c r="G7475" s="75" t="s">
        <v>71</v>
      </c>
    </row>
    <row r="7476" spans="1:7">
      <c r="A7476" s="71">
        <v>1992</v>
      </c>
      <c r="B7476" s="71" t="s">
        <v>298</v>
      </c>
      <c r="C7476" t="s">
        <v>45</v>
      </c>
      <c r="D7476" s="71" t="s">
        <v>202</v>
      </c>
      <c r="E7476" s="70">
        <f t="shared" si="29"/>
        <v>3462</v>
      </c>
      <c r="F7476" s="70" t="s">
        <v>422</v>
      </c>
      <c r="G7476" s="75" t="s">
        <v>422</v>
      </c>
    </row>
    <row r="7477" spans="1:7">
      <c r="A7477" s="71">
        <v>1992</v>
      </c>
      <c r="B7477" s="71" t="s">
        <v>298</v>
      </c>
      <c r="C7477" t="s">
        <v>46</v>
      </c>
      <c r="D7477" s="71" t="s">
        <v>202</v>
      </c>
      <c r="E7477" s="70">
        <f t="shared" si="29"/>
        <v>19182</v>
      </c>
      <c r="F7477" s="70" t="s">
        <v>425</v>
      </c>
      <c r="G7477" s="75" t="s">
        <v>426</v>
      </c>
    </row>
    <row r="7478" spans="1:7">
      <c r="A7478" s="71">
        <v>1993</v>
      </c>
      <c r="B7478" s="71" t="s">
        <v>298</v>
      </c>
      <c r="C7478" t="s">
        <v>5</v>
      </c>
      <c r="D7478" s="71" t="s">
        <v>202</v>
      </c>
      <c r="E7478" s="70">
        <f t="shared" si="29"/>
        <v>1263295</v>
      </c>
      <c r="F7478" s="70"/>
    </row>
    <row r="7479" spans="1:7">
      <c r="A7479" s="71">
        <v>1993</v>
      </c>
      <c r="B7479" s="71" t="s">
        <v>298</v>
      </c>
      <c r="C7479" t="s">
        <v>6</v>
      </c>
      <c r="D7479" s="71" t="s">
        <v>202</v>
      </c>
      <c r="E7479" s="70">
        <f t="shared" si="29"/>
        <v>8581</v>
      </c>
      <c r="F7479" s="70" t="s">
        <v>425</v>
      </c>
      <c r="G7479" s="75" t="s">
        <v>426</v>
      </c>
    </row>
    <row r="7480" spans="1:7">
      <c r="A7480" s="71">
        <v>1993</v>
      </c>
      <c r="B7480" s="71" t="s">
        <v>298</v>
      </c>
      <c r="C7480" t="s">
        <v>7</v>
      </c>
      <c r="D7480" s="71" t="s">
        <v>202</v>
      </c>
      <c r="E7480" s="70">
        <f t="shared" si="29"/>
        <v>10716</v>
      </c>
      <c r="F7480" s="70" t="s">
        <v>425</v>
      </c>
      <c r="G7480" s="75" t="s">
        <v>426</v>
      </c>
    </row>
    <row r="7481" spans="1:7">
      <c r="A7481" s="71">
        <v>1993</v>
      </c>
      <c r="B7481" s="71" t="s">
        <v>298</v>
      </c>
      <c r="C7481" t="s">
        <v>8</v>
      </c>
      <c r="D7481" s="71" t="s">
        <v>202</v>
      </c>
      <c r="E7481" s="70">
        <f t="shared" si="29"/>
        <v>7019</v>
      </c>
      <c r="F7481" s="70" t="s">
        <v>427</v>
      </c>
      <c r="G7481" s="75" t="s">
        <v>428</v>
      </c>
    </row>
    <row r="7482" spans="1:7">
      <c r="A7482" s="71">
        <v>1993</v>
      </c>
      <c r="B7482" s="71" t="s">
        <v>298</v>
      </c>
      <c r="C7482" t="s">
        <v>9</v>
      </c>
      <c r="D7482" s="71" t="s">
        <v>202</v>
      </c>
      <c r="E7482" s="70">
        <f t="shared" si="29"/>
        <v>0</v>
      </c>
      <c r="F7482" s="70" t="s">
        <v>429</v>
      </c>
      <c r="G7482" s="75" t="s">
        <v>422</v>
      </c>
    </row>
    <row r="7483" spans="1:7">
      <c r="A7483" s="71">
        <v>1993</v>
      </c>
      <c r="B7483" s="71" t="s">
        <v>298</v>
      </c>
      <c r="C7483" t="s">
        <v>10</v>
      </c>
      <c r="D7483" s="71" t="s">
        <v>202</v>
      </c>
      <c r="E7483" s="70">
        <f t="shared" si="29"/>
        <v>1329</v>
      </c>
      <c r="F7483" s="70" t="s">
        <v>427</v>
      </c>
      <c r="G7483" s="75" t="s">
        <v>428</v>
      </c>
    </row>
    <row r="7484" spans="1:7">
      <c r="A7484" s="71">
        <v>1993</v>
      </c>
      <c r="B7484" s="71" t="s">
        <v>298</v>
      </c>
      <c r="C7484" t="s">
        <v>11</v>
      </c>
      <c r="D7484" s="71" t="s">
        <v>202</v>
      </c>
      <c r="E7484" s="70">
        <f t="shared" si="29"/>
        <v>140</v>
      </c>
      <c r="F7484" s="70" t="s">
        <v>427</v>
      </c>
      <c r="G7484" s="75" t="s">
        <v>428</v>
      </c>
    </row>
    <row r="7485" spans="1:7">
      <c r="A7485" s="71">
        <v>1993</v>
      </c>
      <c r="B7485" s="71" t="s">
        <v>298</v>
      </c>
      <c r="C7485" t="s">
        <v>13</v>
      </c>
      <c r="D7485" s="71" t="s">
        <v>202</v>
      </c>
      <c r="E7485" s="70">
        <f t="shared" si="29"/>
        <v>1189</v>
      </c>
      <c r="F7485" s="70" t="s">
        <v>427</v>
      </c>
      <c r="G7485" s="75" t="s">
        <v>428</v>
      </c>
    </row>
    <row r="7486" spans="1:7">
      <c r="A7486" s="71">
        <v>1993</v>
      </c>
      <c r="B7486" s="71" t="s">
        <v>298</v>
      </c>
      <c r="C7486" t="s">
        <v>14</v>
      </c>
      <c r="D7486" s="71" t="s">
        <v>202</v>
      </c>
      <c r="E7486" s="70">
        <f t="shared" si="29"/>
        <v>0</v>
      </c>
      <c r="F7486" s="70" t="s">
        <v>427</v>
      </c>
      <c r="G7486" s="75" t="s">
        <v>444</v>
      </c>
    </row>
    <row r="7487" spans="1:7">
      <c r="A7487" s="71">
        <v>1993</v>
      </c>
      <c r="B7487" s="71" t="s">
        <v>298</v>
      </c>
      <c r="C7487" t="s">
        <v>15</v>
      </c>
      <c r="D7487" s="71" t="s">
        <v>202</v>
      </c>
      <c r="E7487" s="70">
        <f t="shared" si="29"/>
        <v>0</v>
      </c>
      <c r="F7487" s="70" t="s">
        <v>427</v>
      </c>
      <c r="G7487" s="75" t="s">
        <v>444</v>
      </c>
    </row>
    <row r="7488" spans="1:7">
      <c r="A7488" s="71">
        <v>1993</v>
      </c>
      <c r="B7488" s="71" t="s">
        <v>298</v>
      </c>
      <c r="C7488" t="s">
        <v>16</v>
      </c>
      <c r="D7488" s="71" t="s">
        <v>202</v>
      </c>
      <c r="E7488" s="70">
        <f t="shared" si="29"/>
        <v>0</v>
      </c>
      <c r="F7488" s="70" t="s">
        <v>427</v>
      </c>
      <c r="G7488" s="75" t="s">
        <v>444</v>
      </c>
    </row>
    <row r="7489" spans="1:7">
      <c r="A7489" s="71">
        <v>1993</v>
      </c>
      <c r="B7489" s="71" t="s">
        <v>298</v>
      </c>
      <c r="C7489" t="s">
        <v>17</v>
      </c>
      <c r="D7489" s="71" t="s">
        <v>202</v>
      </c>
      <c r="E7489" s="70">
        <f t="shared" si="29"/>
        <v>9583</v>
      </c>
      <c r="F7489" s="70" t="s">
        <v>427</v>
      </c>
      <c r="G7489" s="75" t="s">
        <v>428</v>
      </c>
    </row>
    <row r="7490" spans="1:7">
      <c r="A7490" s="71">
        <v>1993</v>
      </c>
      <c r="B7490" s="71" t="s">
        <v>298</v>
      </c>
      <c r="C7490" t="s">
        <v>18</v>
      </c>
      <c r="D7490" s="71" t="s">
        <v>202</v>
      </c>
      <c r="E7490" s="70">
        <f t="shared" si="29"/>
        <v>11106</v>
      </c>
      <c r="F7490" s="70" t="s">
        <v>432</v>
      </c>
      <c r="G7490" s="75" t="s">
        <v>430</v>
      </c>
    </row>
    <row r="7491" spans="1:7">
      <c r="A7491" s="71">
        <v>1993</v>
      </c>
      <c r="B7491" s="71" t="s">
        <v>298</v>
      </c>
      <c r="C7491" t="s">
        <v>19</v>
      </c>
      <c r="D7491" s="71" t="s">
        <v>202</v>
      </c>
      <c r="E7491" s="70">
        <f t="shared" si="29"/>
        <v>91</v>
      </c>
      <c r="F7491" s="70" t="s">
        <v>442</v>
      </c>
      <c r="G7491" s="75" t="s">
        <v>62</v>
      </c>
    </row>
    <row r="7492" spans="1:7">
      <c r="A7492" s="71">
        <v>1993</v>
      </c>
      <c r="B7492" s="71" t="s">
        <v>298</v>
      </c>
      <c r="C7492" t="s">
        <v>20</v>
      </c>
      <c r="D7492" s="71" t="s">
        <v>202</v>
      </c>
      <c r="E7492" s="70">
        <f t="shared" si="29"/>
        <v>104</v>
      </c>
      <c r="F7492" s="70" t="s">
        <v>442</v>
      </c>
      <c r="G7492" s="75" t="s">
        <v>445</v>
      </c>
    </row>
    <row r="7493" spans="1:7">
      <c r="A7493" s="71">
        <v>1993</v>
      </c>
      <c r="B7493" s="71" t="s">
        <v>298</v>
      </c>
      <c r="C7493" t="s">
        <v>21</v>
      </c>
      <c r="D7493" s="71" t="s">
        <v>202</v>
      </c>
      <c r="E7493" s="70">
        <f t="shared" si="29"/>
        <v>9902</v>
      </c>
      <c r="F7493" s="70" t="s">
        <v>434</v>
      </c>
      <c r="G7493" s="75" t="s">
        <v>422</v>
      </c>
    </row>
    <row r="7494" spans="1:7">
      <c r="A7494" s="71">
        <v>1993</v>
      </c>
      <c r="B7494" s="71" t="s">
        <v>298</v>
      </c>
      <c r="C7494" t="s">
        <v>421</v>
      </c>
      <c r="D7494" s="71" t="s">
        <v>202</v>
      </c>
      <c r="E7494" s="70">
        <f t="shared" si="29"/>
        <v>84822</v>
      </c>
      <c r="F7494" s="70" t="s">
        <v>427</v>
      </c>
      <c r="G7494" s="75" t="s">
        <v>433</v>
      </c>
    </row>
    <row r="7495" spans="1:7">
      <c r="A7495" s="71">
        <v>1993</v>
      </c>
      <c r="B7495" s="71" t="s">
        <v>298</v>
      </c>
      <c r="C7495" t="s">
        <v>22</v>
      </c>
      <c r="D7495" s="71" t="s">
        <v>202</v>
      </c>
      <c r="E7495" s="70">
        <f t="shared" si="29"/>
        <v>17354</v>
      </c>
      <c r="F7495" s="70" t="s">
        <v>427</v>
      </c>
      <c r="G7495" s="75" t="s">
        <v>433</v>
      </c>
    </row>
    <row r="7496" spans="1:7">
      <c r="A7496" s="71">
        <v>1993</v>
      </c>
      <c r="B7496" s="71" t="s">
        <v>298</v>
      </c>
      <c r="C7496" t="s">
        <v>23</v>
      </c>
      <c r="D7496" s="71" t="s">
        <v>202</v>
      </c>
      <c r="E7496" s="70">
        <f t="shared" si="29"/>
        <v>67468</v>
      </c>
      <c r="F7496" s="70" t="s">
        <v>442</v>
      </c>
      <c r="G7496" s="75" t="s">
        <v>23</v>
      </c>
    </row>
    <row r="7497" spans="1:7">
      <c r="A7497" s="71">
        <v>1993</v>
      </c>
      <c r="B7497" s="71" t="s">
        <v>298</v>
      </c>
      <c r="C7497" t="s">
        <v>24</v>
      </c>
      <c r="D7497" s="71" t="s">
        <v>202</v>
      </c>
      <c r="E7497" s="70">
        <f t="shared" si="29"/>
        <v>12260</v>
      </c>
      <c r="F7497" s="70" t="s">
        <v>446</v>
      </c>
      <c r="G7497" s="75" t="s">
        <v>422</v>
      </c>
    </row>
    <row r="7498" spans="1:7">
      <c r="A7498" s="71">
        <v>1993</v>
      </c>
      <c r="B7498" s="71" t="s">
        <v>298</v>
      </c>
      <c r="C7498" t="s">
        <v>25</v>
      </c>
      <c r="D7498" s="71" t="s">
        <v>202</v>
      </c>
      <c r="E7498" s="70">
        <f t="shared" si="29"/>
        <v>0</v>
      </c>
      <c r="F7498" s="70" t="s">
        <v>434</v>
      </c>
      <c r="G7498" s="75" t="s">
        <v>437</v>
      </c>
    </row>
    <row r="7499" spans="1:7">
      <c r="A7499" s="71">
        <v>1993</v>
      </c>
      <c r="B7499" s="71" t="s">
        <v>298</v>
      </c>
      <c r="C7499" t="s">
        <v>26</v>
      </c>
      <c r="D7499" s="71" t="s">
        <v>202</v>
      </c>
      <c r="E7499" s="70">
        <f t="shared" si="29"/>
        <v>17722</v>
      </c>
      <c r="F7499" s="70" t="s">
        <v>427</v>
      </c>
      <c r="G7499" s="75" t="s">
        <v>69</v>
      </c>
    </row>
    <row r="7500" spans="1:7">
      <c r="A7500" s="71">
        <v>1993</v>
      </c>
      <c r="B7500" s="71" t="s">
        <v>298</v>
      </c>
      <c r="C7500" t="s">
        <v>27</v>
      </c>
      <c r="D7500" s="71" t="s">
        <v>202</v>
      </c>
      <c r="E7500" s="70">
        <f t="shared" si="29"/>
        <v>33601</v>
      </c>
      <c r="F7500" s="70" t="s">
        <v>427</v>
      </c>
      <c r="G7500" s="75" t="s">
        <v>69</v>
      </c>
    </row>
    <row r="7501" spans="1:7">
      <c r="A7501" s="71">
        <v>1993</v>
      </c>
      <c r="B7501" s="71" t="s">
        <v>298</v>
      </c>
      <c r="C7501" t="s">
        <v>28</v>
      </c>
      <c r="D7501" s="71" t="s">
        <v>202</v>
      </c>
      <c r="E7501" s="70">
        <f t="shared" si="29"/>
        <v>69</v>
      </c>
      <c r="F7501" s="70" t="s">
        <v>442</v>
      </c>
      <c r="G7501" s="73" t="s">
        <v>447</v>
      </c>
    </row>
    <row r="7502" spans="1:7">
      <c r="A7502" s="71">
        <v>1993</v>
      </c>
      <c r="B7502" s="71" t="s">
        <v>298</v>
      </c>
      <c r="C7502" t="s">
        <v>29</v>
      </c>
      <c r="D7502" s="71" t="s">
        <v>202</v>
      </c>
      <c r="E7502" s="70">
        <f t="shared" si="29"/>
        <v>13</v>
      </c>
      <c r="F7502" s="70" t="s">
        <v>442</v>
      </c>
      <c r="G7502" s="73" t="s">
        <v>447</v>
      </c>
    </row>
    <row r="7503" spans="1:7">
      <c r="A7503" s="71">
        <v>1993</v>
      </c>
      <c r="B7503" s="71" t="s">
        <v>298</v>
      </c>
      <c r="C7503" t="s">
        <v>30</v>
      </c>
      <c r="D7503" s="71" t="s">
        <v>202</v>
      </c>
      <c r="E7503" s="70">
        <f t="shared" si="29"/>
        <v>8</v>
      </c>
      <c r="F7503" s="70" t="s">
        <v>442</v>
      </c>
      <c r="G7503" s="76" t="s">
        <v>448</v>
      </c>
    </row>
    <row r="7504" spans="1:7">
      <c r="A7504" s="71">
        <v>1993</v>
      </c>
      <c r="B7504" s="71" t="s">
        <v>298</v>
      </c>
      <c r="C7504" t="s">
        <v>31</v>
      </c>
      <c r="D7504" s="71" t="s">
        <v>202</v>
      </c>
      <c r="E7504" s="70">
        <f t="shared" si="29"/>
        <v>346</v>
      </c>
      <c r="F7504" s="70" t="s">
        <v>442</v>
      </c>
      <c r="G7504" s="76" t="s">
        <v>449</v>
      </c>
    </row>
    <row r="7505" spans="1:7">
      <c r="A7505" s="71">
        <v>1993</v>
      </c>
      <c r="B7505" s="71" t="s">
        <v>298</v>
      </c>
      <c r="C7505" t="s">
        <v>32</v>
      </c>
      <c r="D7505" s="71" t="s">
        <v>202</v>
      </c>
      <c r="E7505" s="70">
        <f t="shared" si="29"/>
        <v>0</v>
      </c>
      <c r="F7505" s="70" t="s">
        <v>442</v>
      </c>
      <c r="G7505" s="76" t="s">
        <v>449</v>
      </c>
    </row>
    <row r="7506" spans="1:7">
      <c r="A7506" s="71">
        <v>1993</v>
      </c>
      <c r="B7506" s="71" t="s">
        <v>298</v>
      </c>
      <c r="C7506" t="s">
        <v>33</v>
      </c>
      <c r="D7506" s="71" t="s">
        <v>202</v>
      </c>
      <c r="E7506" s="70">
        <f t="shared" si="29"/>
        <v>583</v>
      </c>
      <c r="F7506" s="70" t="s">
        <v>442</v>
      </c>
      <c r="G7506" s="76" t="s">
        <v>33</v>
      </c>
    </row>
    <row r="7507" spans="1:7">
      <c r="A7507" s="71">
        <v>1993</v>
      </c>
      <c r="B7507" s="71" t="s">
        <v>298</v>
      </c>
      <c r="C7507" t="s">
        <v>34</v>
      </c>
      <c r="D7507" s="71" t="s">
        <v>202</v>
      </c>
      <c r="E7507" s="70">
        <f t="shared" si="29"/>
        <v>1036166</v>
      </c>
      <c r="F7507" s="70" t="s">
        <v>422</v>
      </c>
      <c r="G7507" s="76" t="s">
        <v>422</v>
      </c>
    </row>
    <row r="7508" spans="1:7">
      <c r="A7508" s="71">
        <v>1993</v>
      </c>
      <c r="B7508" s="71" t="s">
        <v>298</v>
      </c>
      <c r="C7508" t="s">
        <v>35</v>
      </c>
      <c r="D7508" s="71" t="s">
        <v>202</v>
      </c>
      <c r="E7508" s="70">
        <f t="shared" ref="E7508:E7571" si="30">IF(E6122="N/A","N/A",IF(E4736="N/A","N/A",E4736-E6122))</f>
        <v>10318</v>
      </c>
      <c r="F7508" s="70" t="s">
        <v>432</v>
      </c>
      <c r="G7508" s="75" t="s">
        <v>439</v>
      </c>
    </row>
    <row r="7509" spans="1:7">
      <c r="A7509" s="71">
        <v>1993</v>
      </c>
      <c r="B7509" s="71" t="s">
        <v>298</v>
      </c>
      <c r="C7509" t="s">
        <v>36</v>
      </c>
      <c r="D7509" s="71" t="s">
        <v>202</v>
      </c>
      <c r="E7509" s="70">
        <f t="shared" si="30"/>
        <v>5636</v>
      </c>
      <c r="F7509" s="70" t="s">
        <v>432</v>
      </c>
      <c r="G7509" s="75" t="s">
        <v>439</v>
      </c>
    </row>
    <row r="7510" spans="1:7">
      <c r="A7510" s="71">
        <v>1993</v>
      </c>
      <c r="B7510" s="71" t="s">
        <v>298</v>
      </c>
      <c r="C7510" t="s">
        <v>37</v>
      </c>
      <c r="D7510" s="71" t="s">
        <v>202</v>
      </c>
      <c r="E7510" s="70">
        <f t="shared" si="30"/>
        <v>4682</v>
      </c>
      <c r="F7510" s="70" t="s">
        <v>432</v>
      </c>
      <c r="G7510" s="75" t="s">
        <v>439</v>
      </c>
    </row>
    <row r="7511" spans="1:7">
      <c r="A7511" s="71">
        <v>1993</v>
      </c>
      <c r="B7511" s="71" t="s">
        <v>298</v>
      </c>
      <c r="C7511" t="s">
        <v>38</v>
      </c>
      <c r="D7511" s="71" t="s">
        <v>202</v>
      </c>
      <c r="E7511" s="70">
        <f t="shared" si="30"/>
        <v>1005389</v>
      </c>
      <c r="F7511" s="70" t="s">
        <v>432</v>
      </c>
      <c r="G7511" s="75" t="s">
        <v>440</v>
      </c>
    </row>
    <row r="7512" spans="1:7">
      <c r="A7512" s="71">
        <v>1993</v>
      </c>
      <c r="B7512" s="71" t="s">
        <v>298</v>
      </c>
      <c r="C7512" t="s">
        <v>39</v>
      </c>
      <c r="D7512" s="71" t="s">
        <v>202</v>
      </c>
      <c r="E7512" s="70">
        <f t="shared" si="30"/>
        <v>303232</v>
      </c>
      <c r="F7512" s="70" t="s">
        <v>432</v>
      </c>
      <c r="G7512" s="75" t="s">
        <v>440</v>
      </c>
    </row>
    <row r="7513" spans="1:7">
      <c r="A7513" s="71">
        <v>1993</v>
      </c>
      <c r="B7513" s="71" t="s">
        <v>298</v>
      </c>
      <c r="C7513" t="s">
        <v>40</v>
      </c>
      <c r="D7513" s="71" t="s">
        <v>202</v>
      </c>
      <c r="E7513" s="70">
        <f t="shared" si="30"/>
        <v>702157</v>
      </c>
      <c r="F7513" s="70" t="s">
        <v>432</v>
      </c>
      <c r="G7513" s="75" t="s">
        <v>440</v>
      </c>
    </row>
    <row r="7514" spans="1:7">
      <c r="A7514" s="71">
        <v>1993</v>
      </c>
      <c r="B7514" s="71" t="s">
        <v>298</v>
      </c>
      <c r="C7514" t="s">
        <v>208</v>
      </c>
      <c r="D7514" s="71" t="s">
        <v>202</v>
      </c>
      <c r="E7514" s="70">
        <f t="shared" si="30"/>
        <v>20459</v>
      </c>
      <c r="F7514" s="70" t="s">
        <v>432</v>
      </c>
      <c r="G7514" s="75" t="s">
        <v>441</v>
      </c>
    </row>
    <row r="7515" spans="1:7">
      <c r="A7515" s="71">
        <v>1993</v>
      </c>
      <c r="B7515" s="71" t="s">
        <v>298</v>
      </c>
      <c r="C7515" t="s">
        <v>42</v>
      </c>
      <c r="D7515" s="71" t="s">
        <v>202</v>
      </c>
      <c r="E7515" s="70">
        <f t="shared" si="30"/>
        <v>180</v>
      </c>
      <c r="F7515" s="70" t="s">
        <v>432</v>
      </c>
      <c r="G7515" s="75" t="s">
        <v>237</v>
      </c>
    </row>
    <row r="7516" spans="1:7">
      <c r="A7516" s="71">
        <v>1993</v>
      </c>
      <c r="B7516" s="71" t="s">
        <v>298</v>
      </c>
      <c r="C7516" t="s">
        <v>43</v>
      </c>
      <c r="D7516" s="71" t="s">
        <v>202</v>
      </c>
      <c r="E7516" s="70">
        <f t="shared" si="30"/>
        <v>0</v>
      </c>
      <c r="F7516" s="70" t="s">
        <v>432</v>
      </c>
      <c r="G7516" s="75" t="s">
        <v>438</v>
      </c>
    </row>
    <row r="7517" spans="1:7">
      <c r="A7517" s="71">
        <v>1993</v>
      </c>
      <c r="B7517" s="71" t="s">
        <v>298</v>
      </c>
      <c r="C7517" t="s">
        <v>44</v>
      </c>
      <c r="D7517" s="71" t="s">
        <v>202</v>
      </c>
      <c r="E7517" s="70">
        <f t="shared" si="30"/>
        <v>0</v>
      </c>
      <c r="F7517" s="70" t="s">
        <v>442</v>
      </c>
      <c r="G7517" s="75" t="s">
        <v>71</v>
      </c>
    </row>
    <row r="7518" spans="1:7">
      <c r="A7518" s="71">
        <v>1993</v>
      </c>
      <c r="B7518" s="71" t="s">
        <v>298</v>
      </c>
      <c r="C7518" t="s">
        <v>45</v>
      </c>
      <c r="D7518" s="71" t="s">
        <v>202</v>
      </c>
      <c r="E7518" s="70">
        <f t="shared" si="30"/>
        <v>3580</v>
      </c>
      <c r="F7518" s="70" t="s">
        <v>422</v>
      </c>
      <c r="G7518" s="75" t="s">
        <v>422</v>
      </c>
    </row>
    <row r="7519" spans="1:7">
      <c r="A7519" s="71">
        <v>1993</v>
      </c>
      <c r="B7519" s="71" t="s">
        <v>298</v>
      </c>
      <c r="C7519" t="s">
        <v>46</v>
      </c>
      <c r="D7519" s="71" t="s">
        <v>202</v>
      </c>
      <c r="E7519" s="70">
        <f t="shared" si="30"/>
        <v>15514</v>
      </c>
      <c r="F7519" s="70" t="s">
        <v>425</v>
      </c>
      <c r="G7519" s="75" t="s">
        <v>426</v>
      </c>
    </row>
    <row r="7520" spans="1:7">
      <c r="A7520" s="71">
        <v>1994</v>
      </c>
      <c r="B7520" s="71" t="s">
        <v>298</v>
      </c>
      <c r="C7520" t="s">
        <v>5</v>
      </c>
      <c r="D7520" s="71" t="s">
        <v>202</v>
      </c>
      <c r="E7520" s="70">
        <f t="shared" si="30"/>
        <v>1255855</v>
      </c>
      <c r="F7520" s="70"/>
    </row>
    <row r="7521" spans="1:7">
      <c r="A7521" s="71">
        <v>1994</v>
      </c>
      <c r="B7521" s="71" t="s">
        <v>298</v>
      </c>
      <c r="C7521" t="s">
        <v>6</v>
      </c>
      <c r="D7521" s="71" t="s">
        <v>202</v>
      </c>
      <c r="E7521" s="70">
        <f t="shared" si="30"/>
        <v>9228</v>
      </c>
      <c r="F7521" s="70" t="s">
        <v>425</v>
      </c>
      <c r="G7521" s="75" t="s">
        <v>426</v>
      </c>
    </row>
    <row r="7522" spans="1:7">
      <c r="A7522" s="71">
        <v>1994</v>
      </c>
      <c r="B7522" s="71" t="s">
        <v>298</v>
      </c>
      <c r="C7522" t="s">
        <v>7</v>
      </c>
      <c r="D7522" s="71" t="s">
        <v>202</v>
      </c>
      <c r="E7522" s="70">
        <f t="shared" si="30"/>
        <v>10600</v>
      </c>
      <c r="F7522" s="70" t="s">
        <v>425</v>
      </c>
      <c r="G7522" s="75" t="s">
        <v>426</v>
      </c>
    </row>
    <row r="7523" spans="1:7">
      <c r="A7523" s="71">
        <v>1994</v>
      </c>
      <c r="B7523" s="71" t="s">
        <v>298</v>
      </c>
      <c r="C7523" t="s">
        <v>8</v>
      </c>
      <c r="D7523" s="71" t="s">
        <v>202</v>
      </c>
      <c r="E7523" s="70">
        <f t="shared" si="30"/>
        <v>7410</v>
      </c>
      <c r="F7523" s="70" t="s">
        <v>427</v>
      </c>
      <c r="G7523" s="75" t="s">
        <v>428</v>
      </c>
    </row>
    <row r="7524" spans="1:7">
      <c r="A7524" s="71">
        <v>1994</v>
      </c>
      <c r="B7524" s="71" t="s">
        <v>298</v>
      </c>
      <c r="C7524" t="s">
        <v>9</v>
      </c>
      <c r="D7524" s="71" t="s">
        <v>202</v>
      </c>
      <c r="E7524" s="70">
        <f t="shared" si="30"/>
        <v>0</v>
      </c>
      <c r="F7524" s="70" t="s">
        <v>429</v>
      </c>
      <c r="G7524" s="75" t="s">
        <v>422</v>
      </c>
    </row>
    <row r="7525" spans="1:7">
      <c r="A7525" s="71">
        <v>1994</v>
      </c>
      <c r="B7525" s="71" t="s">
        <v>298</v>
      </c>
      <c r="C7525" t="s">
        <v>10</v>
      </c>
      <c r="D7525" s="71" t="s">
        <v>202</v>
      </c>
      <c r="E7525" s="70">
        <f t="shared" si="30"/>
        <v>1309</v>
      </c>
      <c r="F7525" s="70" t="s">
        <v>427</v>
      </c>
      <c r="G7525" s="75" t="s">
        <v>428</v>
      </c>
    </row>
    <row r="7526" spans="1:7">
      <c r="A7526" s="71">
        <v>1994</v>
      </c>
      <c r="B7526" s="71" t="s">
        <v>298</v>
      </c>
      <c r="C7526" t="s">
        <v>11</v>
      </c>
      <c r="D7526" s="71" t="s">
        <v>202</v>
      </c>
      <c r="E7526" s="70">
        <f t="shared" si="30"/>
        <v>164</v>
      </c>
      <c r="F7526" s="70" t="s">
        <v>427</v>
      </c>
      <c r="G7526" s="75" t="s">
        <v>428</v>
      </c>
    </row>
    <row r="7527" spans="1:7">
      <c r="A7527" s="71">
        <v>1994</v>
      </c>
      <c r="B7527" s="71" t="s">
        <v>298</v>
      </c>
      <c r="C7527" t="s">
        <v>13</v>
      </c>
      <c r="D7527" s="71" t="s">
        <v>202</v>
      </c>
      <c r="E7527" s="70">
        <f t="shared" si="30"/>
        <v>1145</v>
      </c>
      <c r="F7527" s="70" t="s">
        <v>427</v>
      </c>
      <c r="G7527" s="75" t="s">
        <v>428</v>
      </c>
    </row>
    <row r="7528" spans="1:7">
      <c r="A7528" s="71">
        <v>1994</v>
      </c>
      <c r="B7528" s="71" t="s">
        <v>298</v>
      </c>
      <c r="C7528" t="s">
        <v>14</v>
      </c>
      <c r="D7528" s="71" t="s">
        <v>202</v>
      </c>
      <c r="E7528" s="70">
        <f t="shared" si="30"/>
        <v>0</v>
      </c>
      <c r="F7528" s="70" t="s">
        <v>427</v>
      </c>
      <c r="G7528" s="75" t="s">
        <v>444</v>
      </c>
    </row>
    <row r="7529" spans="1:7">
      <c r="A7529" s="71">
        <v>1994</v>
      </c>
      <c r="B7529" s="71" t="s">
        <v>298</v>
      </c>
      <c r="C7529" t="s">
        <v>15</v>
      </c>
      <c r="D7529" s="71" t="s">
        <v>202</v>
      </c>
      <c r="E7529" s="70">
        <f t="shared" si="30"/>
        <v>0</v>
      </c>
      <c r="F7529" s="70" t="s">
        <v>427</v>
      </c>
      <c r="G7529" s="75" t="s">
        <v>444</v>
      </c>
    </row>
    <row r="7530" spans="1:7">
      <c r="A7530" s="71">
        <v>1994</v>
      </c>
      <c r="B7530" s="71" t="s">
        <v>298</v>
      </c>
      <c r="C7530" t="s">
        <v>16</v>
      </c>
      <c r="D7530" s="71" t="s">
        <v>202</v>
      </c>
      <c r="E7530" s="70">
        <f t="shared" si="30"/>
        <v>0</v>
      </c>
      <c r="F7530" s="70" t="s">
        <v>427</v>
      </c>
      <c r="G7530" s="75" t="s">
        <v>444</v>
      </c>
    </row>
    <row r="7531" spans="1:7">
      <c r="A7531" s="71">
        <v>1994</v>
      </c>
      <c r="B7531" s="71" t="s">
        <v>298</v>
      </c>
      <c r="C7531" t="s">
        <v>17</v>
      </c>
      <c r="D7531" s="71" t="s">
        <v>202</v>
      </c>
      <c r="E7531" s="70">
        <f t="shared" si="30"/>
        <v>11079</v>
      </c>
      <c r="F7531" s="70" t="s">
        <v>427</v>
      </c>
      <c r="G7531" s="75" t="s">
        <v>428</v>
      </c>
    </row>
    <row r="7532" spans="1:7">
      <c r="A7532" s="71">
        <v>1994</v>
      </c>
      <c r="B7532" s="71" t="s">
        <v>298</v>
      </c>
      <c r="C7532" t="s">
        <v>18</v>
      </c>
      <c r="D7532" s="71" t="s">
        <v>202</v>
      </c>
      <c r="E7532" s="70">
        <f t="shared" si="30"/>
        <v>9932</v>
      </c>
      <c r="F7532" s="70" t="s">
        <v>432</v>
      </c>
      <c r="G7532" s="75" t="s">
        <v>430</v>
      </c>
    </row>
    <row r="7533" spans="1:7">
      <c r="A7533" s="71">
        <v>1994</v>
      </c>
      <c r="B7533" s="71" t="s">
        <v>298</v>
      </c>
      <c r="C7533" t="s">
        <v>19</v>
      </c>
      <c r="D7533" s="71" t="s">
        <v>202</v>
      </c>
      <c r="E7533" s="70">
        <f t="shared" si="30"/>
        <v>83</v>
      </c>
      <c r="F7533" s="70" t="s">
        <v>442</v>
      </c>
      <c r="G7533" s="75" t="s">
        <v>62</v>
      </c>
    </row>
    <row r="7534" spans="1:7">
      <c r="A7534" s="71">
        <v>1994</v>
      </c>
      <c r="B7534" s="71" t="s">
        <v>298</v>
      </c>
      <c r="C7534" t="s">
        <v>20</v>
      </c>
      <c r="D7534" s="71" t="s">
        <v>202</v>
      </c>
      <c r="E7534" s="70">
        <f t="shared" si="30"/>
        <v>163</v>
      </c>
      <c r="F7534" s="70" t="s">
        <v>442</v>
      </c>
      <c r="G7534" s="75" t="s">
        <v>445</v>
      </c>
    </row>
    <row r="7535" spans="1:7">
      <c r="A7535" s="71">
        <v>1994</v>
      </c>
      <c r="B7535" s="71" t="s">
        <v>298</v>
      </c>
      <c r="C7535" t="s">
        <v>21</v>
      </c>
      <c r="D7535" s="71" t="s">
        <v>202</v>
      </c>
      <c r="E7535" s="70">
        <f t="shared" si="30"/>
        <v>10145</v>
      </c>
      <c r="F7535" s="70" t="s">
        <v>434</v>
      </c>
      <c r="G7535" s="75" t="s">
        <v>422</v>
      </c>
    </row>
    <row r="7536" spans="1:7">
      <c r="A7536" s="71">
        <v>1994</v>
      </c>
      <c r="B7536" s="71" t="s">
        <v>298</v>
      </c>
      <c r="C7536" t="s">
        <v>421</v>
      </c>
      <c r="D7536" s="71" t="s">
        <v>202</v>
      </c>
      <c r="E7536" s="70">
        <f t="shared" si="30"/>
        <v>79937</v>
      </c>
      <c r="F7536" s="70" t="s">
        <v>427</v>
      </c>
      <c r="G7536" s="75" t="s">
        <v>433</v>
      </c>
    </row>
    <row r="7537" spans="1:7">
      <c r="A7537" s="71">
        <v>1994</v>
      </c>
      <c r="B7537" s="71" t="s">
        <v>298</v>
      </c>
      <c r="C7537" t="s">
        <v>22</v>
      </c>
      <c r="D7537" s="71" t="s">
        <v>202</v>
      </c>
      <c r="E7537" s="70">
        <f t="shared" si="30"/>
        <v>14119</v>
      </c>
      <c r="F7537" s="70" t="s">
        <v>427</v>
      </c>
      <c r="G7537" s="75" t="s">
        <v>433</v>
      </c>
    </row>
    <row r="7538" spans="1:7">
      <c r="A7538" s="71">
        <v>1994</v>
      </c>
      <c r="B7538" s="71" t="s">
        <v>298</v>
      </c>
      <c r="C7538" t="s">
        <v>23</v>
      </c>
      <c r="D7538" s="71" t="s">
        <v>202</v>
      </c>
      <c r="E7538" s="70">
        <f t="shared" si="30"/>
        <v>65818</v>
      </c>
      <c r="F7538" s="70" t="s">
        <v>442</v>
      </c>
      <c r="G7538" s="75" t="s">
        <v>23</v>
      </c>
    </row>
    <row r="7539" spans="1:7">
      <c r="A7539" s="71">
        <v>1994</v>
      </c>
      <c r="B7539" s="71" t="s">
        <v>298</v>
      </c>
      <c r="C7539" t="s">
        <v>24</v>
      </c>
      <c r="D7539" s="71" t="s">
        <v>202</v>
      </c>
      <c r="E7539" s="70">
        <f t="shared" si="30"/>
        <v>11135</v>
      </c>
      <c r="F7539" s="70" t="s">
        <v>446</v>
      </c>
      <c r="G7539" s="75" t="s">
        <v>422</v>
      </c>
    </row>
    <row r="7540" spans="1:7">
      <c r="A7540" s="71">
        <v>1994</v>
      </c>
      <c r="B7540" s="71" t="s">
        <v>298</v>
      </c>
      <c r="C7540" t="s">
        <v>25</v>
      </c>
      <c r="D7540" s="71" t="s">
        <v>202</v>
      </c>
      <c r="E7540" s="70">
        <f t="shared" si="30"/>
        <v>0</v>
      </c>
      <c r="F7540" s="70" t="s">
        <v>434</v>
      </c>
      <c r="G7540" s="75" t="s">
        <v>437</v>
      </c>
    </row>
    <row r="7541" spans="1:7">
      <c r="A7541" s="71">
        <v>1994</v>
      </c>
      <c r="B7541" s="71" t="s">
        <v>298</v>
      </c>
      <c r="C7541" t="s">
        <v>26</v>
      </c>
      <c r="D7541" s="71" t="s">
        <v>202</v>
      </c>
      <c r="E7541" s="70">
        <f t="shared" si="30"/>
        <v>17343</v>
      </c>
      <c r="F7541" s="70" t="s">
        <v>427</v>
      </c>
      <c r="G7541" s="75" t="s">
        <v>69</v>
      </c>
    </row>
    <row r="7542" spans="1:7">
      <c r="A7542" s="71">
        <v>1994</v>
      </c>
      <c r="B7542" s="71" t="s">
        <v>298</v>
      </c>
      <c r="C7542" t="s">
        <v>27</v>
      </c>
      <c r="D7542" s="71" t="s">
        <v>202</v>
      </c>
      <c r="E7542" s="70">
        <f t="shared" si="30"/>
        <v>32787</v>
      </c>
      <c r="F7542" s="70" t="s">
        <v>427</v>
      </c>
      <c r="G7542" s="75" t="s">
        <v>69</v>
      </c>
    </row>
    <row r="7543" spans="1:7">
      <c r="A7543" s="71">
        <v>1994</v>
      </c>
      <c r="B7543" s="71" t="s">
        <v>298</v>
      </c>
      <c r="C7543" t="s">
        <v>28</v>
      </c>
      <c r="D7543" s="71" t="s">
        <v>202</v>
      </c>
      <c r="E7543" s="70">
        <f t="shared" si="30"/>
        <v>17</v>
      </c>
      <c r="F7543" s="70" t="s">
        <v>442</v>
      </c>
      <c r="G7543" s="73" t="s">
        <v>447</v>
      </c>
    </row>
    <row r="7544" spans="1:7">
      <c r="A7544" s="71">
        <v>1994</v>
      </c>
      <c r="B7544" s="71" t="s">
        <v>298</v>
      </c>
      <c r="C7544" t="s">
        <v>29</v>
      </c>
      <c r="D7544" s="71" t="s">
        <v>202</v>
      </c>
      <c r="E7544" s="70">
        <f t="shared" si="30"/>
        <v>13</v>
      </c>
      <c r="F7544" s="70" t="s">
        <v>442</v>
      </c>
      <c r="G7544" s="73" t="s">
        <v>447</v>
      </c>
    </row>
    <row r="7545" spans="1:7">
      <c r="A7545" s="71">
        <v>1994</v>
      </c>
      <c r="B7545" s="71" t="s">
        <v>298</v>
      </c>
      <c r="C7545" t="s">
        <v>30</v>
      </c>
      <c r="D7545" s="71" t="s">
        <v>202</v>
      </c>
      <c r="E7545" s="70">
        <f t="shared" si="30"/>
        <v>9</v>
      </c>
      <c r="F7545" s="70" t="s">
        <v>442</v>
      </c>
      <c r="G7545" s="76" t="s">
        <v>448</v>
      </c>
    </row>
    <row r="7546" spans="1:7">
      <c r="A7546" s="71">
        <v>1994</v>
      </c>
      <c r="B7546" s="71" t="s">
        <v>298</v>
      </c>
      <c r="C7546" t="s">
        <v>31</v>
      </c>
      <c r="D7546" s="71" t="s">
        <v>202</v>
      </c>
      <c r="E7546" s="70">
        <f t="shared" si="30"/>
        <v>216</v>
      </c>
      <c r="F7546" s="70" t="s">
        <v>442</v>
      </c>
      <c r="G7546" s="76" t="s">
        <v>449</v>
      </c>
    </row>
    <row r="7547" spans="1:7">
      <c r="A7547" s="71">
        <v>1994</v>
      </c>
      <c r="B7547" s="71" t="s">
        <v>298</v>
      </c>
      <c r="C7547" t="s">
        <v>32</v>
      </c>
      <c r="D7547" s="71" t="s">
        <v>202</v>
      </c>
      <c r="E7547" s="70">
        <f t="shared" si="30"/>
        <v>0</v>
      </c>
      <c r="F7547" s="70" t="s">
        <v>442</v>
      </c>
      <c r="G7547" s="76" t="s">
        <v>449</v>
      </c>
    </row>
    <row r="7548" spans="1:7">
      <c r="A7548" s="71">
        <v>1994</v>
      </c>
      <c r="B7548" s="71" t="s">
        <v>298</v>
      </c>
      <c r="C7548" t="s">
        <v>33</v>
      </c>
      <c r="D7548" s="71" t="s">
        <v>202</v>
      </c>
      <c r="E7548" s="70">
        <f t="shared" si="30"/>
        <v>657</v>
      </c>
      <c r="F7548" s="70" t="s">
        <v>442</v>
      </c>
      <c r="G7548" s="76" t="s">
        <v>33</v>
      </c>
    </row>
    <row r="7549" spans="1:7">
      <c r="A7549" s="71">
        <v>1994</v>
      </c>
      <c r="B7549" s="71" t="s">
        <v>298</v>
      </c>
      <c r="C7549" t="s">
        <v>34</v>
      </c>
      <c r="D7549" s="71" t="s">
        <v>202</v>
      </c>
      <c r="E7549" s="70">
        <f t="shared" si="30"/>
        <v>1035593</v>
      </c>
      <c r="F7549" s="70" t="s">
        <v>422</v>
      </c>
      <c r="G7549" s="76" t="s">
        <v>422</v>
      </c>
    </row>
    <row r="7550" spans="1:7">
      <c r="A7550" s="71">
        <v>1994</v>
      </c>
      <c r="B7550" s="71" t="s">
        <v>298</v>
      </c>
      <c r="C7550" t="s">
        <v>35</v>
      </c>
      <c r="D7550" s="71" t="s">
        <v>202</v>
      </c>
      <c r="E7550" s="70">
        <f t="shared" si="30"/>
        <v>13681</v>
      </c>
      <c r="F7550" s="70" t="s">
        <v>432</v>
      </c>
      <c r="G7550" s="75" t="s">
        <v>439</v>
      </c>
    </row>
    <row r="7551" spans="1:7">
      <c r="A7551" s="71">
        <v>1994</v>
      </c>
      <c r="B7551" s="71" t="s">
        <v>298</v>
      </c>
      <c r="C7551" t="s">
        <v>36</v>
      </c>
      <c r="D7551" s="71" t="s">
        <v>202</v>
      </c>
      <c r="E7551" s="70">
        <f t="shared" si="30"/>
        <v>6902</v>
      </c>
      <c r="F7551" s="70" t="s">
        <v>432</v>
      </c>
      <c r="G7551" s="75" t="s">
        <v>439</v>
      </c>
    </row>
    <row r="7552" spans="1:7">
      <c r="A7552" s="71">
        <v>1994</v>
      </c>
      <c r="B7552" s="71" t="s">
        <v>298</v>
      </c>
      <c r="C7552" t="s">
        <v>37</v>
      </c>
      <c r="D7552" s="71" t="s">
        <v>202</v>
      </c>
      <c r="E7552" s="70">
        <f t="shared" si="30"/>
        <v>6779</v>
      </c>
      <c r="F7552" s="70" t="s">
        <v>432</v>
      </c>
      <c r="G7552" s="75" t="s">
        <v>439</v>
      </c>
    </row>
    <row r="7553" spans="1:7">
      <c r="A7553" s="71">
        <v>1994</v>
      </c>
      <c r="B7553" s="71" t="s">
        <v>298</v>
      </c>
      <c r="C7553" t="s">
        <v>38</v>
      </c>
      <c r="D7553" s="71" t="s">
        <v>202</v>
      </c>
      <c r="E7553" s="70">
        <f t="shared" si="30"/>
        <v>1007297</v>
      </c>
      <c r="F7553" s="70" t="s">
        <v>432</v>
      </c>
      <c r="G7553" s="75" t="s">
        <v>440</v>
      </c>
    </row>
    <row r="7554" spans="1:7">
      <c r="A7554" s="71">
        <v>1994</v>
      </c>
      <c r="B7554" s="71" t="s">
        <v>298</v>
      </c>
      <c r="C7554" t="s">
        <v>39</v>
      </c>
      <c r="D7554" s="71" t="s">
        <v>202</v>
      </c>
      <c r="E7554" s="70">
        <f t="shared" si="30"/>
        <v>307091</v>
      </c>
      <c r="F7554" s="70" t="s">
        <v>432</v>
      </c>
      <c r="G7554" s="75" t="s">
        <v>440</v>
      </c>
    </row>
    <row r="7555" spans="1:7">
      <c r="A7555" s="71">
        <v>1994</v>
      </c>
      <c r="B7555" s="71" t="s">
        <v>298</v>
      </c>
      <c r="C7555" t="s">
        <v>40</v>
      </c>
      <c r="D7555" s="71" t="s">
        <v>202</v>
      </c>
      <c r="E7555" s="70">
        <f t="shared" si="30"/>
        <v>700206</v>
      </c>
      <c r="F7555" s="70" t="s">
        <v>432</v>
      </c>
      <c r="G7555" s="75" t="s">
        <v>440</v>
      </c>
    </row>
    <row r="7556" spans="1:7">
      <c r="A7556" s="71">
        <v>1994</v>
      </c>
      <c r="B7556" s="71" t="s">
        <v>298</v>
      </c>
      <c r="C7556" t="s">
        <v>208</v>
      </c>
      <c r="D7556" s="71" t="s">
        <v>202</v>
      </c>
      <c r="E7556" s="70">
        <f t="shared" si="30"/>
        <v>14615</v>
      </c>
      <c r="F7556" s="70" t="s">
        <v>432</v>
      </c>
      <c r="G7556" s="75" t="s">
        <v>441</v>
      </c>
    </row>
    <row r="7557" spans="1:7">
      <c r="A7557" s="71">
        <v>1994</v>
      </c>
      <c r="B7557" s="71" t="s">
        <v>298</v>
      </c>
      <c r="C7557" t="s">
        <v>42</v>
      </c>
      <c r="D7557" s="71" t="s">
        <v>202</v>
      </c>
      <c r="E7557" s="70">
        <f t="shared" si="30"/>
        <v>230</v>
      </c>
      <c r="F7557" s="70" t="s">
        <v>432</v>
      </c>
      <c r="G7557" s="75" t="s">
        <v>237</v>
      </c>
    </row>
    <row r="7558" spans="1:7">
      <c r="A7558" s="71">
        <v>1994</v>
      </c>
      <c r="B7558" s="71" t="s">
        <v>298</v>
      </c>
      <c r="C7558" t="s">
        <v>43</v>
      </c>
      <c r="D7558" s="71" t="s">
        <v>202</v>
      </c>
      <c r="E7558" s="70">
        <f t="shared" si="30"/>
        <v>0</v>
      </c>
      <c r="F7558" s="70" t="s">
        <v>432</v>
      </c>
      <c r="G7558" s="75" t="s">
        <v>438</v>
      </c>
    </row>
    <row r="7559" spans="1:7">
      <c r="A7559" s="71">
        <v>1994</v>
      </c>
      <c r="B7559" s="71" t="s">
        <v>298</v>
      </c>
      <c r="C7559" t="s">
        <v>44</v>
      </c>
      <c r="D7559" s="71" t="s">
        <v>202</v>
      </c>
      <c r="E7559" s="70">
        <f t="shared" si="30"/>
        <v>0</v>
      </c>
      <c r="F7559" s="70" t="s">
        <v>442</v>
      </c>
      <c r="G7559" s="75" t="s">
        <v>71</v>
      </c>
    </row>
    <row r="7560" spans="1:7">
      <c r="A7560" s="71">
        <v>1994</v>
      </c>
      <c r="B7560" s="71" t="s">
        <v>298</v>
      </c>
      <c r="C7560" t="s">
        <v>45</v>
      </c>
      <c r="D7560" s="71" t="s">
        <v>202</v>
      </c>
      <c r="E7560" s="70">
        <f t="shared" si="30"/>
        <v>3635</v>
      </c>
      <c r="F7560" s="70" t="s">
        <v>422</v>
      </c>
      <c r="G7560" s="75" t="s">
        <v>422</v>
      </c>
    </row>
    <row r="7561" spans="1:7">
      <c r="A7561" s="71">
        <v>1994</v>
      </c>
      <c r="B7561" s="71" t="s">
        <v>298</v>
      </c>
      <c r="C7561" t="s">
        <v>46</v>
      </c>
      <c r="D7561" s="71" t="s">
        <v>202</v>
      </c>
      <c r="E7561" s="70">
        <f t="shared" si="30"/>
        <v>14334</v>
      </c>
      <c r="F7561" s="70" t="s">
        <v>425</v>
      </c>
      <c r="G7561" s="75" t="s">
        <v>426</v>
      </c>
    </row>
    <row r="7562" spans="1:7">
      <c r="A7562" s="71">
        <v>1995</v>
      </c>
      <c r="B7562" s="71" t="s">
        <v>298</v>
      </c>
      <c r="C7562" t="s">
        <v>5</v>
      </c>
      <c r="D7562" s="71" t="s">
        <v>202</v>
      </c>
      <c r="E7562" s="70">
        <f t="shared" si="30"/>
        <v>1257198</v>
      </c>
      <c r="F7562" s="70"/>
    </row>
    <row r="7563" spans="1:7">
      <c r="A7563" s="71">
        <v>1995</v>
      </c>
      <c r="B7563" s="71" t="s">
        <v>298</v>
      </c>
      <c r="C7563" t="s">
        <v>6</v>
      </c>
      <c r="D7563" s="71" t="s">
        <v>202</v>
      </c>
      <c r="E7563" s="70">
        <f t="shared" si="30"/>
        <v>9206</v>
      </c>
      <c r="F7563" s="70" t="s">
        <v>425</v>
      </c>
      <c r="G7563" s="75" t="s">
        <v>426</v>
      </c>
    </row>
    <row r="7564" spans="1:7">
      <c r="A7564" s="71">
        <v>1995</v>
      </c>
      <c r="B7564" s="71" t="s">
        <v>298</v>
      </c>
      <c r="C7564" t="s">
        <v>7</v>
      </c>
      <c r="D7564" s="71" t="s">
        <v>202</v>
      </c>
      <c r="E7564" s="70">
        <f t="shared" si="30"/>
        <v>10397</v>
      </c>
      <c r="F7564" s="70" t="s">
        <v>425</v>
      </c>
      <c r="G7564" s="75" t="s">
        <v>426</v>
      </c>
    </row>
    <row r="7565" spans="1:7">
      <c r="A7565" s="71">
        <v>1995</v>
      </c>
      <c r="B7565" s="71" t="s">
        <v>298</v>
      </c>
      <c r="C7565" t="s">
        <v>8</v>
      </c>
      <c r="D7565" s="71" t="s">
        <v>202</v>
      </c>
      <c r="E7565" s="70">
        <f t="shared" si="30"/>
        <v>7772</v>
      </c>
      <c r="F7565" s="70" t="s">
        <v>427</v>
      </c>
      <c r="G7565" s="75" t="s">
        <v>428</v>
      </c>
    </row>
    <row r="7566" spans="1:7">
      <c r="A7566" s="71">
        <v>1995</v>
      </c>
      <c r="B7566" s="71" t="s">
        <v>298</v>
      </c>
      <c r="C7566" t="s">
        <v>9</v>
      </c>
      <c r="D7566" s="71" t="s">
        <v>202</v>
      </c>
      <c r="E7566" s="70">
        <f t="shared" si="30"/>
        <v>0</v>
      </c>
      <c r="F7566" s="70" t="s">
        <v>429</v>
      </c>
      <c r="G7566" s="75" t="s">
        <v>422</v>
      </c>
    </row>
    <row r="7567" spans="1:7">
      <c r="A7567" s="71">
        <v>1995</v>
      </c>
      <c r="B7567" s="71" t="s">
        <v>298</v>
      </c>
      <c r="C7567" t="s">
        <v>10</v>
      </c>
      <c r="D7567" s="71" t="s">
        <v>202</v>
      </c>
      <c r="E7567" s="70">
        <f t="shared" si="30"/>
        <v>2564</v>
      </c>
      <c r="F7567" s="70" t="s">
        <v>427</v>
      </c>
      <c r="G7567" s="75" t="s">
        <v>428</v>
      </c>
    </row>
    <row r="7568" spans="1:7">
      <c r="A7568" s="71">
        <v>1995</v>
      </c>
      <c r="B7568" s="71" t="s">
        <v>298</v>
      </c>
      <c r="C7568" t="s">
        <v>11</v>
      </c>
      <c r="D7568" s="71" t="s">
        <v>202</v>
      </c>
      <c r="E7568" s="70">
        <f t="shared" si="30"/>
        <v>587</v>
      </c>
      <c r="F7568" s="70" t="s">
        <v>427</v>
      </c>
      <c r="G7568" s="75" t="s">
        <v>428</v>
      </c>
    </row>
    <row r="7569" spans="1:7">
      <c r="A7569" s="71">
        <v>1995</v>
      </c>
      <c r="B7569" s="71" t="s">
        <v>298</v>
      </c>
      <c r="C7569" t="s">
        <v>13</v>
      </c>
      <c r="D7569" s="71" t="s">
        <v>202</v>
      </c>
      <c r="E7569" s="70">
        <f t="shared" si="30"/>
        <v>1977</v>
      </c>
      <c r="F7569" s="70" t="s">
        <v>427</v>
      </c>
      <c r="G7569" s="75" t="s">
        <v>428</v>
      </c>
    </row>
    <row r="7570" spans="1:7">
      <c r="A7570" s="71">
        <v>1995</v>
      </c>
      <c r="B7570" s="71" t="s">
        <v>298</v>
      </c>
      <c r="C7570" t="s">
        <v>14</v>
      </c>
      <c r="D7570" s="71" t="s">
        <v>202</v>
      </c>
      <c r="E7570" s="70">
        <f t="shared" si="30"/>
        <v>0</v>
      </c>
      <c r="F7570" s="70" t="s">
        <v>427</v>
      </c>
      <c r="G7570" s="75" t="s">
        <v>444</v>
      </c>
    </row>
    <row r="7571" spans="1:7">
      <c r="A7571" s="71">
        <v>1995</v>
      </c>
      <c r="B7571" s="71" t="s">
        <v>298</v>
      </c>
      <c r="C7571" t="s">
        <v>15</v>
      </c>
      <c r="D7571" s="71" t="s">
        <v>202</v>
      </c>
      <c r="E7571" s="70">
        <f t="shared" si="30"/>
        <v>0</v>
      </c>
      <c r="F7571" s="70" t="s">
        <v>427</v>
      </c>
      <c r="G7571" s="75" t="s">
        <v>444</v>
      </c>
    </row>
    <row r="7572" spans="1:7">
      <c r="A7572" s="71">
        <v>1995</v>
      </c>
      <c r="B7572" s="71" t="s">
        <v>298</v>
      </c>
      <c r="C7572" t="s">
        <v>16</v>
      </c>
      <c r="D7572" s="71" t="s">
        <v>202</v>
      </c>
      <c r="E7572" s="70">
        <f t="shared" ref="E7572:E7635" si="31">IF(E6186="N/A","N/A",IF(E4800="N/A","N/A",E4800-E6186))</f>
        <v>0</v>
      </c>
      <c r="F7572" s="70" t="s">
        <v>427</v>
      </c>
      <c r="G7572" s="75" t="s">
        <v>444</v>
      </c>
    </row>
    <row r="7573" spans="1:7">
      <c r="A7573" s="71">
        <v>1995</v>
      </c>
      <c r="B7573" s="71" t="s">
        <v>298</v>
      </c>
      <c r="C7573" t="s">
        <v>17</v>
      </c>
      <c r="D7573" s="71" t="s">
        <v>202</v>
      </c>
      <c r="E7573" s="70">
        <f t="shared" si="31"/>
        <v>11582</v>
      </c>
      <c r="F7573" s="70" t="s">
        <v>427</v>
      </c>
      <c r="G7573" s="75" t="s">
        <v>428</v>
      </c>
    </row>
    <row r="7574" spans="1:7">
      <c r="A7574" s="71">
        <v>1995</v>
      </c>
      <c r="B7574" s="71" t="s">
        <v>298</v>
      </c>
      <c r="C7574" t="s">
        <v>18</v>
      </c>
      <c r="D7574" s="71" t="s">
        <v>202</v>
      </c>
      <c r="E7574" s="70">
        <f t="shared" si="31"/>
        <v>11007</v>
      </c>
      <c r="F7574" s="70" t="s">
        <v>432</v>
      </c>
      <c r="G7574" s="75" t="s">
        <v>430</v>
      </c>
    </row>
    <row r="7575" spans="1:7">
      <c r="A7575" s="71">
        <v>1995</v>
      </c>
      <c r="B7575" s="71" t="s">
        <v>298</v>
      </c>
      <c r="C7575" t="s">
        <v>19</v>
      </c>
      <c r="D7575" s="71" t="s">
        <v>202</v>
      </c>
      <c r="E7575" s="70">
        <f t="shared" si="31"/>
        <v>93</v>
      </c>
      <c r="F7575" s="70" t="s">
        <v>442</v>
      </c>
      <c r="G7575" s="75" t="s">
        <v>62</v>
      </c>
    </row>
    <row r="7576" spans="1:7">
      <c r="A7576" s="71">
        <v>1995</v>
      </c>
      <c r="B7576" s="71" t="s">
        <v>298</v>
      </c>
      <c r="C7576" t="s">
        <v>20</v>
      </c>
      <c r="D7576" s="71" t="s">
        <v>202</v>
      </c>
      <c r="E7576" s="70">
        <f t="shared" si="31"/>
        <v>118</v>
      </c>
      <c r="F7576" s="70" t="s">
        <v>442</v>
      </c>
      <c r="G7576" s="75" t="s">
        <v>445</v>
      </c>
    </row>
    <row r="7577" spans="1:7">
      <c r="A7577" s="71">
        <v>1995</v>
      </c>
      <c r="B7577" s="71" t="s">
        <v>298</v>
      </c>
      <c r="C7577" t="s">
        <v>21</v>
      </c>
      <c r="D7577" s="71" t="s">
        <v>202</v>
      </c>
      <c r="E7577" s="70">
        <f t="shared" si="31"/>
        <v>10118</v>
      </c>
      <c r="F7577" s="70" t="s">
        <v>434</v>
      </c>
      <c r="G7577" s="75" t="s">
        <v>422</v>
      </c>
    </row>
    <row r="7578" spans="1:7">
      <c r="A7578" s="71">
        <v>1995</v>
      </c>
      <c r="B7578" s="71" t="s">
        <v>298</v>
      </c>
      <c r="C7578" t="s">
        <v>421</v>
      </c>
      <c r="D7578" s="71" t="s">
        <v>202</v>
      </c>
      <c r="E7578" s="70">
        <f t="shared" si="31"/>
        <v>77694</v>
      </c>
      <c r="F7578" s="70" t="s">
        <v>427</v>
      </c>
      <c r="G7578" s="75" t="s">
        <v>433</v>
      </c>
    </row>
    <row r="7579" spans="1:7">
      <c r="A7579" s="71">
        <v>1995</v>
      </c>
      <c r="B7579" s="71" t="s">
        <v>298</v>
      </c>
      <c r="C7579" t="s">
        <v>22</v>
      </c>
      <c r="D7579" s="71" t="s">
        <v>202</v>
      </c>
      <c r="E7579" s="70">
        <f t="shared" si="31"/>
        <v>12662</v>
      </c>
      <c r="F7579" s="70" t="s">
        <v>427</v>
      </c>
      <c r="G7579" s="75" t="s">
        <v>433</v>
      </c>
    </row>
    <row r="7580" spans="1:7">
      <c r="A7580" s="71">
        <v>1995</v>
      </c>
      <c r="B7580" s="71" t="s">
        <v>298</v>
      </c>
      <c r="C7580" t="s">
        <v>23</v>
      </c>
      <c r="D7580" s="71" t="s">
        <v>202</v>
      </c>
      <c r="E7580" s="70">
        <f t="shared" si="31"/>
        <v>65032</v>
      </c>
      <c r="F7580" s="70" t="s">
        <v>442</v>
      </c>
      <c r="G7580" s="75" t="s">
        <v>23</v>
      </c>
    </row>
    <row r="7581" spans="1:7">
      <c r="A7581" s="71">
        <v>1995</v>
      </c>
      <c r="B7581" s="71" t="s">
        <v>298</v>
      </c>
      <c r="C7581" t="s">
        <v>24</v>
      </c>
      <c r="D7581" s="71" t="s">
        <v>202</v>
      </c>
      <c r="E7581" s="70">
        <f t="shared" si="31"/>
        <v>10696</v>
      </c>
      <c r="F7581" s="70" t="s">
        <v>446</v>
      </c>
      <c r="G7581" s="75" t="s">
        <v>422</v>
      </c>
    </row>
    <row r="7582" spans="1:7">
      <c r="A7582" s="71">
        <v>1995</v>
      </c>
      <c r="B7582" s="71" t="s">
        <v>298</v>
      </c>
      <c r="C7582" t="s">
        <v>25</v>
      </c>
      <c r="D7582" s="71" t="s">
        <v>202</v>
      </c>
      <c r="E7582" s="70">
        <f t="shared" si="31"/>
        <v>0</v>
      </c>
      <c r="F7582" s="70" t="s">
        <v>434</v>
      </c>
      <c r="G7582" s="75" t="s">
        <v>437</v>
      </c>
    </row>
    <row r="7583" spans="1:7">
      <c r="A7583" s="71">
        <v>1995</v>
      </c>
      <c r="B7583" s="71" t="s">
        <v>298</v>
      </c>
      <c r="C7583" t="s">
        <v>26</v>
      </c>
      <c r="D7583" s="71" t="s">
        <v>202</v>
      </c>
      <c r="E7583" s="70">
        <f t="shared" si="31"/>
        <v>18271</v>
      </c>
      <c r="F7583" s="70" t="s">
        <v>427</v>
      </c>
      <c r="G7583" s="75" t="s">
        <v>69</v>
      </c>
    </row>
    <row r="7584" spans="1:7">
      <c r="A7584" s="71">
        <v>1995</v>
      </c>
      <c r="B7584" s="71" t="s">
        <v>298</v>
      </c>
      <c r="C7584" t="s">
        <v>27</v>
      </c>
      <c r="D7584" s="71" t="s">
        <v>202</v>
      </c>
      <c r="E7584" s="70">
        <f t="shared" si="31"/>
        <v>32277</v>
      </c>
      <c r="F7584" s="70" t="s">
        <v>427</v>
      </c>
      <c r="G7584" s="75" t="s">
        <v>69</v>
      </c>
    </row>
    <row r="7585" spans="1:7">
      <c r="A7585" s="71">
        <v>1995</v>
      </c>
      <c r="B7585" s="71" t="s">
        <v>298</v>
      </c>
      <c r="C7585" t="s">
        <v>28</v>
      </c>
      <c r="D7585" s="71" t="s">
        <v>202</v>
      </c>
      <c r="E7585" s="70">
        <f t="shared" si="31"/>
        <v>52</v>
      </c>
      <c r="F7585" s="70" t="s">
        <v>442</v>
      </c>
      <c r="G7585" s="73" t="s">
        <v>447</v>
      </c>
    </row>
    <row r="7586" spans="1:7">
      <c r="A7586" s="71">
        <v>1995</v>
      </c>
      <c r="B7586" s="71" t="s">
        <v>298</v>
      </c>
      <c r="C7586" t="s">
        <v>29</v>
      </c>
      <c r="D7586" s="71" t="s">
        <v>202</v>
      </c>
      <c r="E7586" s="70">
        <f t="shared" si="31"/>
        <v>14</v>
      </c>
      <c r="F7586" s="70" t="s">
        <v>442</v>
      </c>
      <c r="G7586" s="73" t="s">
        <v>447</v>
      </c>
    </row>
    <row r="7587" spans="1:7">
      <c r="A7587" s="71">
        <v>1995</v>
      </c>
      <c r="B7587" s="71" t="s">
        <v>298</v>
      </c>
      <c r="C7587" t="s">
        <v>30</v>
      </c>
      <c r="D7587" s="71" t="s">
        <v>202</v>
      </c>
      <c r="E7587" s="70">
        <f t="shared" si="31"/>
        <v>8</v>
      </c>
      <c r="F7587" s="70" t="s">
        <v>442</v>
      </c>
      <c r="G7587" s="76" t="s">
        <v>448</v>
      </c>
    </row>
    <row r="7588" spans="1:7">
      <c r="A7588" s="71">
        <v>1995</v>
      </c>
      <c r="B7588" s="71" t="s">
        <v>298</v>
      </c>
      <c r="C7588" t="s">
        <v>31</v>
      </c>
      <c r="D7588" s="71" t="s">
        <v>202</v>
      </c>
      <c r="E7588" s="70">
        <f t="shared" si="31"/>
        <v>216</v>
      </c>
      <c r="F7588" s="70" t="s">
        <v>442</v>
      </c>
      <c r="G7588" s="76" t="s">
        <v>449</v>
      </c>
    </row>
    <row r="7589" spans="1:7">
      <c r="A7589" s="71">
        <v>1995</v>
      </c>
      <c r="B7589" s="71" t="s">
        <v>298</v>
      </c>
      <c r="C7589" t="s">
        <v>32</v>
      </c>
      <c r="D7589" s="71" t="s">
        <v>202</v>
      </c>
      <c r="E7589" s="70">
        <f t="shared" si="31"/>
        <v>0</v>
      </c>
      <c r="F7589" s="70" t="s">
        <v>442</v>
      </c>
      <c r="G7589" s="76" t="s">
        <v>449</v>
      </c>
    </row>
    <row r="7590" spans="1:7">
      <c r="A7590" s="71">
        <v>1995</v>
      </c>
      <c r="B7590" s="71" t="s">
        <v>298</v>
      </c>
      <c r="C7590" t="s">
        <v>33</v>
      </c>
      <c r="D7590" s="71" t="s">
        <v>202</v>
      </c>
      <c r="E7590" s="70">
        <f t="shared" si="31"/>
        <v>676</v>
      </c>
      <c r="F7590" s="70" t="s">
        <v>442</v>
      </c>
      <c r="G7590" s="76" t="s">
        <v>33</v>
      </c>
    </row>
    <row r="7591" spans="1:7">
      <c r="A7591" s="71">
        <v>1995</v>
      </c>
      <c r="B7591" s="71" t="s">
        <v>298</v>
      </c>
      <c r="C7591" t="s">
        <v>34</v>
      </c>
      <c r="D7591" s="71" t="s">
        <v>202</v>
      </c>
      <c r="E7591" s="70">
        <f t="shared" si="31"/>
        <v>1034420</v>
      </c>
      <c r="F7591" s="70" t="s">
        <v>422</v>
      </c>
      <c r="G7591" s="76" t="s">
        <v>422</v>
      </c>
    </row>
    <row r="7592" spans="1:7">
      <c r="A7592" s="71">
        <v>1995</v>
      </c>
      <c r="B7592" s="71" t="s">
        <v>298</v>
      </c>
      <c r="C7592" t="s">
        <v>35</v>
      </c>
      <c r="D7592" s="71" t="s">
        <v>202</v>
      </c>
      <c r="E7592" s="70">
        <f t="shared" si="31"/>
        <v>13351</v>
      </c>
      <c r="F7592" s="70" t="s">
        <v>432</v>
      </c>
      <c r="G7592" s="75" t="s">
        <v>439</v>
      </c>
    </row>
    <row r="7593" spans="1:7">
      <c r="A7593" s="71">
        <v>1995</v>
      </c>
      <c r="B7593" s="71" t="s">
        <v>298</v>
      </c>
      <c r="C7593" t="s">
        <v>36</v>
      </c>
      <c r="D7593" s="71" t="s">
        <v>202</v>
      </c>
      <c r="E7593" s="70">
        <f t="shared" si="31"/>
        <v>6628</v>
      </c>
      <c r="F7593" s="70" t="s">
        <v>432</v>
      </c>
      <c r="G7593" s="75" t="s">
        <v>439</v>
      </c>
    </row>
    <row r="7594" spans="1:7">
      <c r="A7594" s="71">
        <v>1995</v>
      </c>
      <c r="B7594" s="71" t="s">
        <v>298</v>
      </c>
      <c r="C7594" t="s">
        <v>37</v>
      </c>
      <c r="D7594" s="71" t="s">
        <v>202</v>
      </c>
      <c r="E7594" s="70">
        <f t="shared" si="31"/>
        <v>6723</v>
      </c>
      <c r="F7594" s="70" t="s">
        <v>432</v>
      </c>
      <c r="G7594" s="75" t="s">
        <v>439</v>
      </c>
    </row>
    <row r="7595" spans="1:7">
      <c r="A7595" s="71">
        <v>1995</v>
      </c>
      <c r="B7595" s="71" t="s">
        <v>298</v>
      </c>
      <c r="C7595" t="s">
        <v>38</v>
      </c>
      <c r="D7595" s="71" t="s">
        <v>202</v>
      </c>
      <c r="E7595" s="70">
        <f t="shared" si="31"/>
        <v>995304</v>
      </c>
      <c r="F7595" s="70" t="s">
        <v>432</v>
      </c>
      <c r="G7595" s="75" t="s">
        <v>440</v>
      </c>
    </row>
    <row r="7596" spans="1:7">
      <c r="A7596" s="71">
        <v>1995</v>
      </c>
      <c r="B7596" s="71" t="s">
        <v>298</v>
      </c>
      <c r="C7596" t="s">
        <v>39</v>
      </c>
      <c r="D7596" s="71" t="s">
        <v>202</v>
      </c>
      <c r="E7596" s="70">
        <f t="shared" si="31"/>
        <v>310884</v>
      </c>
      <c r="F7596" s="70" t="s">
        <v>432</v>
      </c>
      <c r="G7596" s="75" t="s">
        <v>440</v>
      </c>
    </row>
    <row r="7597" spans="1:7">
      <c r="A7597" s="71">
        <v>1995</v>
      </c>
      <c r="B7597" s="71" t="s">
        <v>298</v>
      </c>
      <c r="C7597" t="s">
        <v>40</v>
      </c>
      <c r="D7597" s="71" t="s">
        <v>202</v>
      </c>
      <c r="E7597" s="70">
        <f t="shared" si="31"/>
        <v>684420</v>
      </c>
      <c r="F7597" s="70" t="s">
        <v>432</v>
      </c>
      <c r="G7597" s="75" t="s">
        <v>440</v>
      </c>
    </row>
    <row r="7598" spans="1:7">
      <c r="A7598" s="71">
        <v>1995</v>
      </c>
      <c r="B7598" s="71" t="s">
        <v>298</v>
      </c>
      <c r="C7598" t="s">
        <v>208</v>
      </c>
      <c r="D7598" s="71" t="s">
        <v>202</v>
      </c>
      <c r="E7598" s="70">
        <f t="shared" si="31"/>
        <v>25765</v>
      </c>
      <c r="F7598" s="70" t="s">
        <v>432</v>
      </c>
      <c r="G7598" s="75" t="s">
        <v>441</v>
      </c>
    </row>
    <row r="7599" spans="1:7">
      <c r="A7599" s="71">
        <v>1995</v>
      </c>
      <c r="B7599" s="71" t="s">
        <v>298</v>
      </c>
      <c r="C7599" t="s">
        <v>42</v>
      </c>
      <c r="D7599" s="71" t="s">
        <v>202</v>
      </c>
      <c r="E7599" s="70">
        <f t="shared" si="31"/>
        <v>186</v>
      </c>
      <c r="F7599" s="70" t="s">
        <v>432</v>
      </c>
      <c r="G7599" s="75" t="s">
        <v>237</v>
      </c>
    </row>
    <row r="7600" spans="1:7">
      <c r="A7600" s="71">
        <v>1995</v>
      </c>
      <c r="B7600" s="71" t="s">
        <v>298</v>
      </c>
      <c r="C7600" t="s">
        <v>43</v>
      </c>
      <c r="D7600" s="71" t="s">
        <v>202</v>
      </c>
      <c r="E7600" s="70">
        <f t="shared" si="31"/>
        <v>0</v>
      </c>
      <c r="F7600" s="70" t="s">
        <v>432</v>
      </c>
      <c r="G7600" s="75" t="s">
        <v>438</v>
      </c>
    </row>
    <row r="7601" spans="1:7">
      <c r="A7601" s="71">
        <v>1995</v>
      </c>
      <c r="B7601" s="71" t="s">
        <v>298</v>
      </c>
      <c r="C7601" t="s">
        <v>44</v>
      </c>
      <c r="D7601" s="71" t="s">
        <v>202</v>
      </c>
      <c r="E7601" s="70">
        <f t="shared" si="31"/>
        <v>0</v>
      </c>
      <c r="F7601" s="70" t="s">
        <v>442</v>
      </c>
      <c r="G7601" s="75" t="s">
        <v>71</v>
      </c>
    </row>
    <row r="7602" spans="1:7">
      <c r="A7602" s="71">
        <v>1995</v>
      </c>
      <c r="B7602" s="71" t="s">
        <v>298</v>
      </c>
      <c r="C7602" t="s">
        <v>45</v>
      </c>
      <c r="D7602" s="71" t="s">
        <v>202</v>
      </c>
      <c r="E7602" s="70">
        <f t="shared" si="31"/>
        <v>3718</v>
      </c>
      <c r="F7602" s="70" t="s">
        <v>422</v>
      </c>
      <c r="G7602" s="75" t="s">
        <v>422</v>
      </c>
    </row>
    <row r="7603" spans="1:7">
      <c r="A7603" s="71">
        <v>1995</v>
      </c>
      <c r="B7603" s="71" t="s">
        <v>298</v>
      </c>
      <c r="C7603" t="s">
        <v>46</v>
      </c>
      <c r="D7603" s="71" t="s">
        <v>202</v>
      </c>
      <c r="E7603" s="70">
        <f t="shared" si="31"/>
        <v>16113</v>
      </c>
      <c r="F7603" s="70" t="s">
        <v>425</v>
      </c>
      <c r="G7603" s="75" t="s">
        <v>426</v>
      </c>
    </row>
    <row r="7604" spans="1:7">
      <c r="A7604" s="71">
        <v>1997</v>
      </c>
      <c r="B7604" s="71" t="s">
        <v>298</v>
      </c>
      <c r="C7604" t="s">
        <v>5</v>
      </c>
      <c r="D7604" s="71" t="s">
        <v>202</v>
      </c>
      <c r="E7604" s="70">
        <f t="shared" si="31"/>
        <v>1265586</v>
      </c>
      <c r="F7604" s="70"/>
    </row>
    <row r="7605" spans="1:7">
      <c r="A7605" s="71">
        <v>1997</v>
      </c>
      <c r="B7605" s="71" t="s">
        <v>298</v>
      </c>
      <c r="C7605" t="s">
        <v>6</v>
      </c>
      <c r="D7605" s="71" t="s">
        <v>202</v>
      </c>
      <c r="E7605" s="70">
        <f t="shared" si="31"/>
        <v>13175</v>
      </c>
      <c r="F7605" s="70" t="s">
        <v>425</v>
      </c>
      <c r="G7605" s="75" t="s">
        <v>426</v>
      </c>
    </row>
    <row r="7606" spans="1:7">
      <c r="A7606" s="71">
        <v>1997</v>
      </c>
      <c r="B7606" s="71" t="s">
        <v>298</v>
      </c>
      <c r="C7606" t="s">
        <v>7</v>
      </c>
      <c r="D7606" s="71" t="s">
        <v>202</v>
      </c>
      <c r="E7606" s="70">
        <f t="shared" si="31"/>
        <v>12301</v>
      </c>
      <c r="F7606" s="70" t="s">
        <v>425</v>
      </c>
      <c r="G7606" s="75" t="s">
        <v>426</v>
      </c>
    </row>
    <row r="7607" spans="1:7">
      <c r="A7607" s="71">
        <v>1997</v>
      </c>
      <c r="B7607" s="71" t="s">
        <v>298</v>
      </c>
      <c r="C7607" t="s">
        <v>8</v>
      </c>
      <c r="D7607" s="71" t="s">
        <v>202</v>
      </c>
      <c r="E7607" s="70">
        <f t="shared" si="31"/>
        <v>8787</v>
      </c>
      <c r="F7607" s="70" t="s">
        <v>427</v>
      </c>
      <c r="G7607" s="75" t="s">
        <v>428</v>
      </c>
    </row>
    <row r="7608" spans="1:7">
      <c r="A7608" s="71">
        <v>1997</v>
      </c>
      <c r="B7608" s="71" t="s">
        <v>298</v>
      </c>
      <c r="C7608" t="s">
        <v>9</v>
      </c>
      <c r="D7608" s="71" t="s">
        <v>202</v>
      </c>
      <c r="E7608" s="70">
        <f t="shared" si="31"/>
        <v>0</v>
      </c>
      <c r="F7608" s="70" t="s">
        <v>429</v>
      </c>
      <c r="G7608" s="75" t="s">
        <v>422</v>
      </c>
    </row>
    <row r="7609" spans="1:7">
      <c r="A7609" s="71">
        <v>1997</v>
      </c>
      <c r="B7609" s="71" t="s">
        <v>298</v>
      </c>
      <c r="C7609" t="s">
        <v>10</v>
      </c>
      <c r="D7609" s="71" t="s">
        <v>202</v>
      </c>
      <c r="E7609" s="70">
        <f t="shared" si="31"/>
        <v>2833</v>
      </c>
      <c r="F7609" s="70" t="s">
        <v>427</v>
      </c>
      <c r="G7609" s="75" t="s">
        <v>428</v>
      </c>
    </row>
    <row r="7610" spans="1:7">
      <c r="A7610" s="71">
        <v>1997</v>
      </c>
      <c r="B7610" s="71" t="s">
        <v>298</v>
      </c>
      <c r="C7610" t="s">
        <v>11</v>
      </c>
      <c r="D7610" s="71" t="s">
        <v>202</v>
      </c>
      <c r="E7610" s="70">
        <f t="shared" si="31"/>
        <v>547</v>
      </c>
      <c r="F7610" s="70" t="s">
        <v>427</v>
      </c>
      <c r="G7610" s="75" t="s">
        <v>428</v>
      </c>
    </row>
    <row r="7611" spans="1:7">
      <c r="A7611" s="71">
        <v>1997</v>
      </c>
      <c r="B7611" s="71" t="s">
        <v>298</v>
      </c>
      <c r="C7611" t="s">
        <v>13</v>
      </c>
      <c r="D7611" s="71" t="s">
        <v>202</v>
      </c>
      <c r="E7611" s="70">
        <f t="shared" si="31"/>
        <v>2286</v>
      </c>
      <c r="F7611" s="70" t="s">
        <v>427</v>
      </c>
      <c r="G7611" s="75" t="s">
        <v>428</v>
      </c>
    </row>
    <row r="7612" spans="1:7">
      <c r="A7612" s="71">
        <v>1997</v>
      </c>
      <c r="B7612" s="71" t="s">
        <v>298</v>
      </c>
      <c r="C7612" t="s">
        <v>14</v>
      </c>
      <c r="D7612" s="71" t="s">
        <v>202</v>
      </c>
      <c r="E7612" s="70">
        <f t="shared" si="31"/>
        <v>0</v>
      </c>
      <c r="F7612" s="70" t="s">
        <v>427</v>
      </c>
      <c r="G7612" s="75" t="s">
        <v>444</v>
      </c>
    </row>
    <row r="7613" spans="1:7">
      <c r="A7613" s="71">
        <v>1997</v>
      </c>
      <c r="B7613" s="71" t="s">
        <v>298</v>
      </c>
      <c r="C7613" t="s">
        <v>15</v>
      </c>
      <c r="D7613" s="71" t="s">
        <v>202</v>
      </c>
      <c r="E7613" s="70">
        <f t="shared" si="31"/>
        <v>0</v>
      </c>
      <c r="F7613" s="70" t="s">
        <v>427</v>
      </c>
      <c r="G7613" s="75" t="s">
        <v>444</v>
      </c>
    </row>
    <row r="7614" spans="1:7">
      <c r="A7614" s="71">
        <v>1997</v>
      </c>
      <c r="B7614" s="71" t="s">
        <v>298</v>
      </c>
      <c r="C7614" t="s">
        <v>16</v>
      </c>
      <c r="D7614" s="71" t="s">
        <v>202</v>
      </c>
      <c r="E7614" s="70">
        <f t="shared" si="31"/>
        <v>0</v>
      </c>
      <c r="F7614" s="70" t="s">
        <v>427</v>
      </c>
      <c r="G7614" s="75" t="s">
        <v>444</v>
      </c>
    </row>
    <row r="7615" spans="1:7">
      <c r="A7615" s="71">
        <v>1997</v>
      </c>
      <c r="B7615" s="71" t="s">
        <v>298</v>
      </c>
      <c r="C7615" t="s">
        <v>17</v>
      </c>
      <c r="D7615" s="71" t="s">
        <v>202</v>
      </c>
      <c r="E7615" s="70">
        <f t="shared" si="31"/>
        <v>30254</v>
      </c>
      <c r="F7615" s="70" t="s">
        <v>427</v>
      </c>
      <c r="G7615" s="75" t="s">
        <v>428</v>
      </c>
    </row>
    <row r="7616" spans="1:7">
      <c r="A7616" s="71">
        <v>1997</v>
      </c>
      <c r="B7616" s="71" t="s">
        <v>298</v>
      </c>
      <c r="C7616" t="s">
        <v>18</v>
      </c>
      <c r="D7616" s="71" t="s">
        <v>202</v>
      </c>
      <c r="E7616" s="70">
        <f t="shared" si="31"/>
        <v>9230</v>
      </c>
      <c r="F7616" s="70" t="s">
        <v>432</v>
      </c>
      <c r="G7616" s="75" t="s">
        <v>430</v>
      </c>
    </row>
    <row r="7617" spans="1:7">
      <c r="A7617" s="71">
        <v>1997</v>
      </c>
      <c r="B7617" s="71" t="s">
        <v>298</v>
      </c>
      <c r="C7617" t="s">
        <v>19</v>
      </c>
      <c r="D7617" s="71" t="s">
        <v>202</v>
      </c>
      <c r="E7617" s="70">
        <f t="shared" si="31"/>
        <v>57</v>
      </c>
      <c r="F7617" s="70" t="s">
        <v>442</v>
      </c>
      <c r="G7617" s="75" t="s">
        <v>62</v>
      </c>
    </row>
    <row r="7618" spans="1:7">
      <c r="A7618" s="71">
        <v>1997</v>
      </c>
      <c r="B7618" s="71" t="s">
        <v>298</v>
      </c>
      <c r="C7618" t="s">
        <v>20</v>
      </c>
      <c r="D7618" s="71" t="s">
        <v>202</v>
      </c>
      <c r="E7618" s="70">
        <f t="shared" si="31"/>
        <v>142</v>
      </c>
      <c r="F7618" s="70" t="s">
        <v>442</v>
      </c>
      <c r="G7618" s="75" t="s">
        <v>445</v>
      </c>
    </row>
    <row r="7619" spans="1:7">
      <c r="A7619" s="71">
        <v>1997</v>
      </c>
      <c r="B7619" s="71" t="s">
        <v>298</v>
      </c>
      <c r="C7619" t="s">
        <v>21</v>
      </c>
      <c r="D7619" s="71" t="s">
        <v>202</v>
      </c>
      <c r="E7619" s="70">
        <f t="shared" si="31"/>
        <v>10494</v>
      </c>
      <c r="F7619" s="70" t="s">
        <v>434</v>
      </c>
      <c r="G7619" s="75" t="s">
        <v>422</v>
      </c>
    </row>
    <row r="7620" spans="1:7">
      <c r="A7620" s="71">
        <v>1997</v>
      </c>
      <c r="B7620" s="71" t="s">
        <v>298</v>
      </c>
      <c r="C7620" t="s">
        <v>421</v>
      </c>
      <c r="D7620" s="71" t="s">
        <v>202</v>
      </c>
      <c r="E7620" s="70">
        <f t="shared" si="31"/>
        <v>80020</v>
      </c>
      <c r="F7620" s="70" t="s">
        <v>427</v>
      </c>
      <c r="G7620" s="75" t="s">
        <v>433</v>
      </c>
    </row>
    <row r="7621" spans="1:7">
      <c r="A7621" s="71">
        <v>1997</v>
      </c>
      <c r="B7621" s="71" t="s">
        <v>298</v>
      </c>
      <c r="C7621" t="s">
        <v>22</v>
      </c>
      <c r="D7621" s="71" t="s">
        <v>202</v>
      </c>
      <c r="E7621" s="70">
        <f t="shared" si="31"/>
        <v>15667</v>
      </c>
      <c r="F7621" s="70" t="s">
        <v>427</v>
      </c>
      <c r="G7621" s="75" t="s">
        <v>433</v>
      </c>
    </row>
    <row r="7622" spans="1:7">
      <c r="A7622" s="71">
        <v>1997</v>
      </c>
      <c r="B7622" s="71" t="s">
        <v>298</v>
      </c>
      <c r="C7622" t="s">
        <v>23</v>
      </c>
      <c r="D7622" s="71" t="s">
        <v>202</v>
      </c>
      <c r="E7622" s="70">
        <f t="shared" si="31"/>
        <v>64353</v>
      </c>
      <c r="F7622" s="70" t="s">
        <v>442</v>
      </c>
      <c r="G7622" s="75" t="s">
        <v>23</v>
      </c>
    </row>
    <row r="7623" spans="1:7">
      <c r="A7623" s="71">
        <v>1997</v>
      </c>
      <c r="B7623" s="71" t="s">
        <v>298</v>
      </c>
      <c r="C7623" t="s">
        <v>24</v>
      </c>
      <c r="D7623" s="71" t="s">
        <v>202</v>
      </c>
      <c r="E7623" s="70">
        <f t="shared" si="31"/>
        <v>9098</v>
      </c>
      <c r="F7623" s="70" t="s">
        <v>446</v>
      </c>
      <c r="G7623" s="75" t="s">
        <v>422</v>
      </c>
    </row>
    <row r="7624" spans="1:7">
      <c r="A7624" s="71">
        <v>1997</v>
      </c>
      <c r="B7624" s="71" t="s">
        <v>298</v>
      </c>
      <c r="C7624" t="s">
        <v>25</v>
      </c>
      <c r="D7624" s="71" t="s">
        <v>202</v>
      </c>
      <c r="E7624" s="70">
        <f t="shared" si="31"/>
        <v>0</v>
      </c>
      <c r="F7624" s="70" t="s">
        <v>434</v>
      </c>
      <c r="G7624" s="75" t="s">
        <v>437</v>
      </c>
    </row>
    <row r="7625" spans="1:7">
      <c r="A7625" s="71">
        <v>1997</v>
      </c>
      <c r="B7625" s="71" t="s">
        <v>298</v>
      </c>
      <c r="C7625" t="s">
        <v>26</v>
      </c>
      <c r="D7625" s="71" t="s">
        <v>202</v>
      </c>
      <c r="E7625" s="70">
        <f t="shared" si="31"/>
        <v>12890</v>
      </c>
      <c r="F7625" s="70" t="s">
        <v>427</v>
      </c>
      <c r="G7625" s="75" t="s">
        <v>69</v>
      </c>
    </row>
    <row r="7626" spans="1:7">
      <c r="A7626" s="71">
        <v>1997</v>
      </c>
      <c r="B7626" s="71" t="s">
        <v>298</v>
      </c>
      <c r="C7626" t="s">
        <v>27</v>
      </c>
      <c r="D7626" s="71" t="s">
        <v>202</v>
      </c>
      <c r="E7626" s="70">
        <f t="shared" si="31"/>
        <v>32628</v>
      </c>
      <c r="F7626" s="70" t="s">
        <v>427</v>
      </c>
      <c r="G7626" s="75" t="s">
        <v>69</v>
      </c>
    </row>
    <row r="7627" spans="1:7">
      <c r="A7627" s="71">
        <v>1997</v>
      </c>
      <c r="B7627" s="71" t="s">
        <v>298</v>
      </c>
      <c r="C7627" t="s">
        <v>28</v>
      </c>
      <c r="D7627" s="71" t="s">
        <v>202</v>
      </c>
      <c r="E7627" s="70">
        <f t="shared" si="31"/>
        <v>60</v>
      </c>
      <c r="F7627" s="70" t="s">
        <v>442</v>
      </c>
      <c r="G7627" s="73" t="s">
        <v>447</v>
      </c>
    </row>
    <row r="7628" spans="1:7">
      <c r="A7628" s="71">
        <v>1997</v>
      </c>
      <c r="B7628" s="71" t="s">
        <v>298</v>
      </c>
      <c r="C7628" t="s">
        <v>29</v>
      </c>
      <c r="D7628" s="71" t="s">
        <v>202</v>
      </c>
      <c r="E7628" s="70">
        <f t="shared" si="31"/>
        <v>14</v>
      </c>
      <c r="F7628" s="70" t="s">
        <v>442</v>
      </c>
      <c r="G7628" s="73" t="s">
        <v>447</v>
      </c>
    </row>
    <row r="7629" spans="1:7">
      <c r="A7629" s="71">
        <v>1997</v>
      </c>
      <c r="B7629" s="71" t="s">
        <v>298</v>
      </c>
      <c r="C7629" t="s">
        <v>30</v>
      </c>
      <c r="D7629" s="71" t="s">
        <v>202</v>
      </c>
      <c r="E7629" s="70">
        <f t="shared" si="31"/>
        <v>8</v>
      </c>
      <c r="F7629" s="70" t="s">
        <v>442</v>
      </c>
      <c r="G7629" s="76" t="s">
        <v>448</v>
      </c>
    </row>
    <row r="7630" spans="1:7">
      <c r="A7630" s="71">
        <v>1997</v>
      </c>
      <c r="B7630" s="71" t="s">
        <v>298</v>
      </c>
      <c r="C7630" t="s">
        <v>31</v>
      </c>
      <c r="D7630" s="71" t="s">
        <v>202</v>
      </c>
      <c r="E7630" s="70">
        <f t="shared" si="31"/>
        <v>147</v>
      </c>
      <c r="F7630" s="70" t="s">
        <v>442</v>
      </c>
      <c r="G7630" s="76" t="s">
        <v>449</v>
      </c>
    </row>
    <row r="7631" spans="1:7">
      <c r="A7631" s="71">
        <v>1997</v>
      </c>
      <c r="B7631" s="71" t="s">
        <v>298</v>
      </c>
      <c r="C7631" t="s">
        <v>32</v>
      </c>
      <c r="D7631" s="71" t="s">
        <v>202</v>
      </c>
      <c r="E7631" s="70">
        <f t="shared" si="31"/>
        <v>0</v>
      </c>
      <c r="F7631" s="70" t="s">
        <v>442</v>
      </c>
      <c r="G7631" s="76" t="s">
        <v>449</v>
      </c>
    </row>
    <row r="7632" spans="1:7">
      <c r="A7632" s="71">
        <v>1997</v>
      </c>
      <c r="B7632" s="71" t="s">
        <v>298</v>
      </c>
      <c r="C7632" t="s">
        <v>33</v>
      </c>
      <c r="D7632" s="71" t="s">
        <v>202</v>
      </c>
      <c r="E7632" s="70">
        <f t="shared" si="31"/>
        <v>665</v>
      </c>
      <c r="F7632" s="70" t="s">
        <v>442</v>
      </c>
      <c r="G7632" s="76" t="s">
        <v>33</v>
      </c>
    </row>
    <row r="7633" spans="1:7">
      <c r="A7633" s="71">
        <v>1997</v>
      </c>
      <c r="B7633" s="71" t="s">
        <v>298</v>
      </c>
      <c r="C7633" t="s">
        <v>34</v>
      </c>
      <c r="D7633" s="71" t="s">
        <v>202</v>
      </c>
      <c r="E7633" s="70">
        <f t="shared" si="31"/>
        <v>1022181</v>
      </c>
      <c r="F7633" s="70" t="s">
        <v>422</v>
      </c>
      <c r="G7633" s="76" t="s">
        <v>422</v>
      </c>
    </row>
    <row r="7634" spans="1:7">
      <c r="A7634" s="71">
        <v>1997</v>
      </c>
      <c r="B7634" s="71" t="s">
        <v>298</v>
      </c>
      <c r="C7634" t="s">
        <v>35</v>
      </c>
      <c r="D7634" s="71" t="s">
        <v>202</v>
      </c>
      <c r="E7634" s="70">
        <f t="shared" si="31"/>
        <v>12679</v>
      </c>
      <c r="F7634" s="70" t="s">
        <v>432</v>
      </c>
      <c r="G7634" s="75" t="s">
        <v>439</v>
      </c>
    </row>
    <row r="7635" spans="1:7">
      <c r="A7635" s="71">
        <v>1997</v>
      </c>
      <c r="B7635" s="71" t="s">
        <v>298</v>
      </c>
      <c r="C7635" t="s">
        <v>36</v>
      </c>
      <c r="D7635" s="71" t="s">
        <v>202</v>
      </c>
      <c r="E7635" s="70">
        <f t="shared" si="31"/>
        <v>7531</v>
      </c>
      <c r="F7635" s="70" t="s">
        <v>432</v>
      </c>
      <c r="G7635" s="75" t="s">
        <v>439</v>
      </c>
    </row>
    <row r="7636" spans="1:7">
      <c r="A7636" s="71">
        <v>1997</v>
      </c>
      <c r="B7636" s="71" t="s">
        <v>298</v>
      </c>
      <c r="C7636" t="s">
        <v>37</v>
      </c>
      <c r="D7636" s="71" t="s">
        <v>202</v>
      </c>
      <c r="E7636" s="70">
        <f t="shared" ref="E7636:E7699" si="32">IF(E6250="N/A","N/A",IF(E4864="N/A","N/A",E4864-E6250))</f>
        <v>5148</v>
      </c>
      <c r="F7636" s="70" t="s">
        <v>432</v>
      </c>
      <c r="G7636" s="75" t="s">
        <v>439</v>
      </c>
    </row>
    <row r="7637" spans="1:7">
      <c r="A7637" s="71">
        <v>1997</v>
      </c>
      <c r="B7637" s="71" t="s">
        <v>298</v>
      </c>
      <c r="C7637" t="s">
        <v>38</v>
      </c>
      <c r="D7637" s="71" t="s">
        <v>202</v>
      </c>
      <c r="E7637" s="70">
        <f t="shared" si="32"/>
        <v>995761</v>
      </c>
      <c r="F7637" s="70" t="s">
        <v>432</v>
      </c>
      <c r="G7637" s="75" t="s">
        <v>440</v>
      </c>
    </row>
    <row r="7638" spans="1:7">
      <c r="A7638" s="71">
        <v>1997</v>
      </c>
      <c r="B7638" s="71" t="s">
        <v>298</v>
      </c>
      <c r="C7638" t="s">
        <v>39</v>
      </c>
      <c r="D7638" s="71" t="s">
        <v>202</v>
      </c>
      <c r="E7638" s="70">
        <f t="shared" si="32"/>
        <v>306720</v>
      </c>
      <c r="F7638" s="70" t="s">
        <v>432</v>
      </c>
      <c r="G7638" s="75" t="s">
        <v>440</v>
      </c>
    </row>
    <row r="7639" spans="1:7">
      <c r="A7639" s="71">
        <v>1997</v>
      </c>
      <c r="B7639" s="71" t="s">
        <v>298</v>
      </c>
      <c r="C7639" t="s">
        <v>40</v>
      </c>
      <c r="D7639" s="71" t="s">
        <v>202</v>
      </c>
      <c r="E7639" s="70">
        <f t="shared" si="32"/>
        <v>689041</v>
      </c>
      <c r="F7639" s="70" t="s">
        <v>432</v>
      </c>
      <c r="G7639" s="75" t="s">
        <v>440</v>
      </c>
    </row>
    <row r="7640" spans="1:7">
      <c r="A7640" s="71">
        <v>1997</v>
      </c>
      <c r="B7640" s="71" t="s">
        <v>298</v>
      </c>
      <c r="C7640" t="s">
        <v>208</v>
      </c>
      <c r="D7640" s="71" t="s">
        <v>202</v>
      </c>
      <c r="E7640" s="70">
        <f t="shared" si="32"/>
        <v>13741</v>
      </c>
      <c r="F7640" s="70" t="s">
        <v>432</v>
      </c>
      <c r="G7640" s="75" t="s">
        <v>441</v>
      </c>
    </row>
    <row r="7641" spans="1:7">
      <c r="A7641" s="71">
        <v>1997</v>
      </c>
      <c r="B7641" s="71" t="s">
        <v>298</v>
      </c>
      <c r="C7641" t="s">
        <v>42</v>
      </c>
      <c r="D7641" s="71" t="s">
        <v>202</v>
      </c>
      <c r="E7641" s="70">
        <f t="shared" si="32"/>
        <v>227</v>
      </c>
      <c r="F7641" s="70" t="s">
        <v>432</v>
      </c>
      <c r="G7641" s="75" t="s">
        <v>237</v>
      </c>
    </row>
    <row r="7642" spans="1:7">
      <c r="A7642" s="71">
        <v>1997</v>
      </c>
      <c r="B7642" s="71" t="s">
        <v>298</v>
      </c>
      <c r="C7642" t="s">
        <v>43</v>
      </c>
      <c r="D7642" s="71" t="s">
        <v>202</v>
      </c>
      <c r="E7642" s="70">
        <f t="shared" si="32"/>
        <v>0</v>
      </c>
      <c r="F7642" s="70" t="s">
        <v>432</v>
      </c>
      <c r="G7642" s="75" t="s">
        <v>438</v>
      </c>
    </row>
    <row r="7643" spans="1:7">
      <c r="A7643" s="71">
        <v>1997</v>
      </c>
      <c r="B7643" s="71" t="s">
        <v>298</v>
      </c>
      <c r="C7643" t="s">
        <v>44</v>
      </c>
      <c r="D7643" s="71" t="s">
        <v>202</v>
      </c>
      <c r="E7643" s="70">
        <f t="shared" si="32"/>
        <v>0</v>
      </c>
      <c r="F7643" s="70" t="s">
        <v>442</v>
      </c>
      <c r="G7643" s="75" t="s">
        <v>71</v>
      </c>
    </row>
    <row r="7644" spans="1:7">
      <c r="A7644" s="71">
        <v>1997</v>
      </c>
      <c r="B7644" s="71" t="s">
        <v>298</v>
      </c>
      <c r="C7644" t="s">
        <v>45</v>
      </c>
      <c r="D7644" s="71" t="s">
        <v>202</v>
      </c>
      <c r="E7644" s="70">
        <f t="shared" si="32"/>
        <v>3570</v>
      </c>
      <c r="F7644" s="70" t="s">
        <v>422</v>
      </c>
      <c r="G7644" s="75" t="s">
        <v>422</v>
      </c>
    </row>
    <row r="7645" spans="1:7">
      <c r="A7645" s="71">
        <v>1997</v>
      </c>
      <c r="B7645" s="71" t="s">
        <v>298</v>
      </c>
      <c r="C7645" t="s">
        <v>46</v>
      </c>
      <c r="D7645" s="71" t="s">
        <v>202</v>
      </c>
      <c r="E7645" s="70">
        <f t="shared" si="32"/>
        <v>16805</v>
      </c>
      <c r="F7645" s="70" t="s">
        <v>425</v>
      </c>
      <c r="G7645" s="75" t="s">
        <v>426</v>
      </c>
    </row>
    <row r="7646" spans="1:7">
      <c r="A7646" s="71">
        <v>1998</v>
      </c>
      <c r="B7646" s="71" t="s">
        <v>298</v>
      </c>
      <c r="C7646" t="s">
        <v>5</v>
      </c>
      <c r="D7646" s="71" t="s">
        <v>202</v>
      </c>
      <c r="E7646" s="70">
        <f t="shared" si="32"/>
        <v>1283902</v>
      </c>
      <c r="F7646" s="70"/>
    </row>
    <row r="7647" spans="1:7">
      <c r="A7647" s="71">
        <v>1998</v>
      </c>
      <c r="B7647" s="71" t="s">
        <v>298</v>
      </c>
      <c r="C7647" t="s">
        <v>6</v>
      </c>
      <c r="D7647" s="71" t="s">
        <v>202</v>
      </c>
      <c r="E7647" s="70">
        <f t="shared" si="32"/>
        <v>14475</v>
      </c>
      <c r="F7647" s="70" t="s">
        <v>425</v>
      </c>
      <c r="G7647" s="75" t="s">
        <v>426</v>
      </c>
    </row>
    <row r="7648" spans="1:7">
      <c r="A7648" s="71">
        <v>1998</v>
      </c>
      <c r="B7648" s="71" t="s">
        <v>298</v>
      </c>
      <c r="C7648" t="s">
        <v>7</v>
      </c>
      <c r="D7648" s="71" t="s">
        <v>202</v>
      </c>
      <c r="E7648" s="70">
        <f t="shared" si="32"/>
        <v>11453</v>
      </c>
      <c r="F7648" s="70" t="s">
        <v>425</v>
      </c>
      <c r="G7648" s="75" t="s">
        <v>426</v>
      </c>
    </row>
    <row r="7649" spans="1:7">
      <c r="A7649" s="71">
        <v>1998</v>
      </c>
      <c r="B7649" s="71" t="s">
        <v>298</v>
      </c>
      <c r="C7649" t="s">
        <v>8</v>
      </c>
      <c r="D7649" s="71" t="s">
        <v>202</v>
      </c>
      <c r="E7649" s="70">
        <f t="shared" si="32"/>
        <v>9278</v>
      </c>
      <c r="F7649" s="70" t="s">
        <v>427</v>
      </c>
      <c r="G7649" s="75" t="s">
        <v>428</v>
      </c>
    </row>
    <row r="7650" spans="1:7">
      <c r="A7650" s="71">
        <v>1998</v>
      </c>
      <c r="B7650" s="71" t="s">
        <v>298</v>
      </c>
      <c r="C7650" t="s">
        <v>9</v>
      </c>
      <c r="D7650" s="71" t="s">
        <v>202</v>
      </c>
      <c r="E7650" s="70">
        <f t="shared" si="32"/>
        <v>0</v>
      </c>
      <c r="F7650" s="70" t="s">
        <v>429</v>
      </c>
      <c r="G7650" s="75" t="s">
        <v>422</v>
      </c>
    </row>
    <row r="7651" spans="1:7">
      <c r="A7651" s="71">
        <v>1998</v>
      </c>
      <c r="B7651" s="71" t="s">
        <v>298</v>
      </c>
      <c r="C7651" t="s">
        <v>10</v>
      </c>
      <c r="D7651" s="71" t="s">
        <v>202</v>
      </c>
      <c r="E7651" s="70">
        <f t="shared" si="32"/>
        <v>2713</v>
      </c>
      <c r="F7651" s="70" t="s">
        <v>427</v>
      </c>
      <c r="G7651" s="75" t="s">
        <v>428</v>
      </c>
    </row>
    <row r="7652" spans="1:7">
      <c r="A7652" s="71">
        <v>1998</v>
      </c>
      <c r="B7652" s="71" t="s">
        <v>298</v>
      </c>
      <c r="C7652" t="s">
        <v>11</v>
      </c>
      <c r="D7652" s="71" t="s">
        <v>202</v>
      </c>
      <c r="E7652" s="70">
        <f t="shared" si="32"/>
        <v>507</v>
      </c>
      <c r="F7652" s="70" t="s">
        <v>427</v>
      </c>
      <c r="G7652" s="75" t="s">
        <v>428</v>
      </c>
    </row>
    <row r="7653" spans="1:7">
      <c r="A7653" s="71">
        <v>1998</v>
      </c>
      <c r="B7653" s="71" t="s">
        <v>298</v>
      </c>
      <c r="C7653" t="s">
        <v>13</v>
      </c>
      <c r="D7653" s="71" t="s">
        <v>202</v>
      </c>
      <c r="E7653" s="70">
        <f t="shared" si="32"/>
        <v>2206</v>
      </c>
      <c r="F7653" s="70" t="s">
        <v>427</v>
      </c>
      <c r="G7653" s="75" t="s">
        <v>428</v>
      </c>
    </row>
    <row r="7654" spans="1:7">
      <c r="A7654" s="71">
        <v>1998</v>
      </c>
      <c r="B7654" s="71" t="s">
        <v>298</v>
      </c>
      <c r="C7654" t="s">
        <v>14</v>
      </c>
      <c r="D7654" s="71" t="s">
        <v>202</v>
      </c>
      <c r="E7654" s="70">
        <f t="shared" si="32"/>
        <v>0</v>
      </c>
      <c r="F7654" s="70" t="s">
        <v>427</v>
      </c>
      <c r="G7654" s="75" t="s">
        <v>444</v>
      </c>
    </row>
    <row r="7655" spans="1:7">
      <c r="A7655" s="71">
        <v>1998</v>
      </c>
      <c r="B7655" s="71" t="s">
        <v>298</v>
      </c>
      <c r="C7655" t="s">
        <v>15</v>
      </c>
      <c r="D7655" s="71" t="s">
        <v>202</v>
      </c>
      <c r="E7655" s="70">
        <f t="shared" si="32"/>
        <v>0</v>
      </c>
      <c r="F7655" s="70" t="s">
        <v>427</v>
      </c>
      <c r="G7655" s="75" t="s">
        <v>444</v>
      </c>
    </row>
    <row r="7656" spans="1:7">
      <c r="A7656" s="71">
        <v>1998</v>
      </c>
      <c r="B7656" s="71" t="s">
        <v>298</v>
      </c>
      <c r="C7656" t="s">
        <v>16</v>
      </c>
      <c r="D7656" s="71" t="s">
        <v>202</v>
      </c>
      <c r="E7656" s="70">
        <f t="shared" si="32"/>
        <v>0</v>
      </c>
      <c r="F7656" s="70" t="s">
        <v>427</v>
      </c>
      <c r="G7656" s="75" t="s">
        <v>444</v>
      </c>
    </row>
    <row r="7657" spans="1:7">
      <c r="A7657" s="71">
        <v>1998</v>
      </c>
      <c r="B7657" s="71" t="s">
        <v>298</v>
      </c>
      <c r="C7657" t="s">
        <v>17</v>
      </c>
      <c r="D7657" s="71" t="s">
        <v>202</v>
      </c>
      <c r="E7657" s="70">
        <f t="shared" si="32"/>
        <v>29779</v>
      </c>
      <c r="F7657" s="70" t="s">
        <v>427</v>
      </c>
      <c r="G7657" s="75" t="s">
        <v>428</v>
      </c>
    </row>
    <row r="7658" spans="1:7">
      <c r="A7658" s="71">
        <v>1998</v>
      </c>
      <c r="B7658" s="71" t="s">
        <v>298</v>
      </c>
      <c r="C7658" t="s">
        <v>18</v>
      </c>
      <c r="D7658" s="71" t="s">
        <v>202</v>
      </c>
      <c r="E7658" s="70">
        <f t="shared" si="32"/>
        <v>11247</v>
      </c>
      <c r="F7658" s="70" t="s">
        <v>432</v>
      </c>
      <c r="G7658" s="75" t="s">
        <v>430</v>
      </c>
    </row>
    <row r="7659" spans="1:7">
      <c r="A7659" s="71">
        <v>1998</v>
      </c>
      <c r="B7659" s="71" t="s">
        <v>298</v>
      </c>
      <c r="C7659" t="s">
        <v>19</v>
      </c>
      <c r="D7659" s="71" t="s">
        <v>202</v>
      </c>
      <c r="E7659" s="70">
        <f t="shared" si="32"/>
        <v>179</v>
      </c>
      <c r="F7659" s="70" t="s">
        <v>442</v>
      </c>
      <c r="G7659" s="75" t="s">
        <v>62</v>
      </c>
    </row>
    <row r="7660" spans="1:7">
      <c r="A7660" s="71">
        <v>1998</v>
      </c>
      <c r="B7660" s="71" t="s">
        <v>298</v>
      </c>
      <c r="C7660" t="s">
        <v>20</v>
      </c>
      <c r="D7660" s="71" t="s">
        <v>202</v>
      </c>
      <c r="E7660" s="70">
        <f t="shared" si="32"/>
        <v>148</v>
      </c>
      <c r="F7660" s="70" t="s">
        <v>442</v>
      </c>
      <c r="G7660" s="75" t="s">
        <v>445</v>
      </c>
    </row>
    <row r="7661" spans="1:7">
      <c r="A7661" s="71">
        <v>1998</v>
      </c>
      <c r="B7661" s="71" t="s">
        <v>298</v>
      </c>
      <c r="C7661" t="s">
        <v>21</v>
      </c>
      <c r="D7661" s="71" t="s">
        <v>202</v>
      </c>
      <c r="E7661" s="70">
        <f t="shared" si="32"/>
        <v>10222</v>
      </c>
      <c r="F7661" s="70" t="s">
        <v>434</v>
      </c>
      <c r="G7661" s="75" t="s">
        <v>422</v>
      </c>
    </row>
    <row r="7662" spans="1:7">
      <c r="A7662" s="71">
        <v>1998</v>
      </c>
      <c r="B7662" s="71" t="s">
        <v>298</v>
      </c>
      <c r="C7662" t="s">
        <v>421</v>
      </c>
      <c r="D7662" s="71" t="s">
        <v>202</v>
      </c>
      <c r="E7662" s="70">
        <f t="shared" si="32"/>
        <v>71059</v>
      </c>
      <c r="F7662" s="70" t="s">
        <v>427</v>
      </c>
      <c r="G7662" s="75" t="s">
        <v>433</v>
      </c>
    </row>
    <row r="7663" spans="1:7">
      <c r="A7663" s="71">
        <v>1998</v>
      </c>
      <c r="B7663" s="71" t="s">
        <v>298</v>
      </c>
      <c r="C7663" t="s">
        <v>22</v>
      </c>
      <c r="D7663" s="71" t="s">
        <v>202</v>
      </c>
      <c r="E7663" s="70">
        <f t="shared" si="32"/>
        <v>13922</v>
      </c>
      <c r="F7663" s="70" t="s">
        <v>427</v>
      </c>
      <c r="G7663" s="75" t="s">
        <v>433</v>
      </c>
    </row>
    <row r="7664" spans="1:7">
      <c r="A7664" s="71">
        <v>1998</v>
      </c>
      <c r="B7664" s="71" t="s">
        <v>298</v>
      </c>
      <c r="C7664" t="s">
        <v>23</v>
      </c>
      <c r="D7664" s="71" t="s">
        <v>202</v>
      </c>
      <c r="E7664" s="70">
        <f t="shared" si="32"/>
        <v>57137</v>
      </c>
      <c r="F7664" s="70" t="s">
        <v>442</v>
      </c>
      <c r="G7664" s="75" t="s">
        <v>23</v>
      </c>
    </row>
    <row r="7665" spans="1:7">
      <c r="A7665" s="71">
        <v>1998</v>
      </c>
      <c r="B7665" s="71" t="s">
        <v>298</v>
      </c>
      <c r="C7665" t="s">
        <v>24</v>
      </c>
      <c r="D7665" s="71" t="s">
        <v>202</v>
      </c>
      <c r="E7665" s="70">
        <f t="shared" si="32"/>
        <v>8019</v>
      </c>
      <c r="F7665" s="70" t="s">
        <v>446</v>
      </c>
      <c r="G7665" s="75" t="s">
        <v>422</v>
      </c>
    </row>
    <row r="7666" spans="1:7">
      <c r="A7666" s="71">
        <v>1998</v>
      </c>
      <c r="B7666" s="71" t="s">
        <v>298</v>
      </c>
      <c r="C7666" t="s">
        <v>25</v>
      </c>
      <c r="D7666" s="71" t="s">
        <v>202</v>
      </c>
      <c r="E7666" s="70">
        <f t="shared" si="32"/>
        <v>0</v>
      </c>
      <c r="F7666" s="70" t="s">
        <v>434</v>
      </c>
      <c r="G7666" s="75" t="s">
        <v>437</v>
      </c>
    </row>
    <row r="7667" spans="1:7">
      <c r="A7667" s="71">
        <v>1998</v>
      </c>
      <c r="B7667" s="71" t="s">
        <v>298</v>
      </c>
      <c r="C7667" t="s">
        <v>26</v>
      </c>
      <c r="D7667" s="71" t="s">
        <v>202</v>
      </c>
      <c r="E7667" s="70">
        <f t="shared" si="32"/>
        <v>11952</v>
      </c>
      <c r="F7667" s="70" t="s">
        <v>427</v>
      </c>
      <c r="G7667" s="75" t="s">
        <v>69</v>
      </c>
    </row>
    <row r="7668" spans="1:7">
      <c r="A7668" s="71">
        <v>1998</v>
      </c>
      <c r="B7668" s="71" t="s">
        <v>298</v>
      </c>
      <c r="C7668" t="s">
        <v>27</v>
      </c>
      <c r="D7668" s="71" t="s">
        <v>202</v>
      </c>
      <c r="E7668" s="70">
        <f t="shared" si="32"/>
        <v>35445</v>
      </c>
      <c r="F7668" s="70" t="s">
        <v>427</v>
      </c>
      <c r="G7668" s="75" t="s">
        <v>69</v>
      </c>
    </row>
    <row r="7669" spans="1:7">
      <c r="A7669" s="71">
        <v>1998</v>
      </c>
      <c r="B7669" s="71" t="s">
        <v>298</v>
      </c>
      <c r="C7669" t="s">
        <v>28</v>
      </c>
      <c r="D7669" s="71" t="s">
        <v>202</v>
      </c>
      <c r="E7669" s="70">
        <f t="shared" si="32"/>
        <v>73</v>
      </c>
      <c r="F7669" s="70" t="s">
        <v>442</v>
      </c>
      <c r="G7669" s="73" t="s">
        <v>447</v>
      </c>
    </row>
    <row r="7670" spans="1:7">
      <c r="A7670" s="71">
        <v>1998</v>
      </c>
      <c r="B7670" s="71" t="s">
        <v>298</v>
      </c>
      <c r="C7670" t="s">
        <v>29</v>
      </c>
      <c r="D7670" s="71" t="s">
        <v>202</v>
      </c>
      <c r="E7670" s="70">
        <f t="shared" si="32"/>
        <v>42</v>
      </c>
      <c r="F7670" s="70" t="s">
        <v>442</v>
      </c>
      <c r="G7670" s="73" t="s">
        <v>447</v>
      </c>
    </row>
    <row r="7671" spans="1:7">
      <c r="A7671" s="71">
        <v>1998</v>
      </c>
      <c r="B7671" s="71" t="s">
        <v>298</v>
      </c>
      <c r="C7671" t="s">
        <v>30</v>
      </c>
      <c r="D7671" s="71" t="s">
        <v>202</v>
      </c>
      <c r="E7671" s="70">
        <f t="shared" si="32"/>
        <v>19</v>
      </c>
      <c r="F7671" s="70" t="s">
        <v>442</v>
      </c>
      <c r="G7671" s="76" t="s">
        <v>448</v>
      </c>
    </row>
    <row r="7672" spans="1:7">
      <c r="A7672" s="71">
        <v>1998</v>
      </c>
      <c r="B7672" s="71" t="s">
        <v>298</v>
      </c>
      <c r="C7672" t="s">
        <v>31</v>
      </c>
      <c r="D7672" s="71" t="s">
        <v>202</v>
      </c>
      <c r="E7672" s="70">
        <f t="shared" si="32"/>
        <v>120</v>
      </c>
      <c r="F7672" s="70" t="s">
        <v>442</v>
      </c>
      <c r="G7672" s="76" t="s">
        <v>449</v>
      </c>
    </row>
    <row r="7673" spans="1:7">
      <c r="A7673" s="71">
        <v>1998</v>
      </c>
      <c r="B7673" s="71" t="s">
        <v>298</v>
      </c>
      <c r="C7673" t="s">
        <v>32</v>
      </c>
      <c r="D7673" s="71" t="s">
        <v>202</v>
      </c>
      <c r="E7673" s="70">
        <f t="shared" si="32"/>
        <v>0</v>
      </c>
      <c r="F7673" s="70" t="s">
        <v>442</v>
      </c>
      <c r="G7673" s="76" t="s">
        <v>449</v>
      </c>
    </row>
    <row r="7674" spans="1:7">
      <c r="A7674" s="71">
        <v>1998</v>
      </c>
      <c r="B7674" s="71" t="s">
        <v>298</v>
      </c>
      <c r="C7674" t="s">
        <v>33</v>
      </c>
      <c r="D7674" s="71" t="s">
        <v>202</v>
      </c>
      <c r="E7674" s="70">
        <f t="shared" si="32"/>
        <v>767</v>
      </c>
      <c r="F7674" s="70" t="s">
        <v>442</v>
      </c>
      <c r="G7674" s="76" t="s">
        <v>33</v>
      </c>
    </row>
    <row r="7675" spans="1:7">
      <c r="A7675" s="71">
        <v>1998</v>
      </c>
      <c r="B7675" s="71" t="s">
        <v>298</v>
      </c>
      <c r="C7675" t="s">
        <v>34</v>
      </c>
      <c r="D7675" s="71" t="s">
        <v>202</v>
      </c>
      <c r="E7675" s="70">
        <f t="shared" si="32"/>
        <v>1046813</v>
      </c>
      <c r="F7675" s="70" t="s">
        <v>422</v>
      </c>
      <c r="G7675" s="76" t="s">
        <v>422</v>
      </c>
    </row>
    <row r="7676" spans="1:7">
      <c r="A7676" s="71">
        <v>1998</v>
      </c>
      <c r="B7676" s="71" t="s">
        <v>298</v>
      </c>
      <c r="C7676" t="s">
        <v>35</v>
      </c>
      <c r="D7676" s="71" t="s">
        <v>202</v>
      </c>
      <c r="E7676" s="70">
        <f t="shared" si="32"/>
        <v>13445</v>
      </c>
      <c r="F7676" s="70" t="s">
        <v>432</v>
      </c>
      <c r="G7676" s="75" t="s">
        <v>439</v>
      </c>
    </row>
    <row r="7677" spans="1:7">
      <c r="A7677" s="71">
        <v>1998</v>
      </c>
      <c r="B7677" s="71" t="s">
        <v>298</v>
      </c>
      <c r="C7677" t="s">
        <v>36</v>
      </c>
      <c r="D7677" s="71" t="s">
        <v>202</v>
      </c>
      <c r="E7677" s="70">
        <f t="shared" si="32"/>
        <v>7874</v>
      </c>
      <c r="F7677" s="70" t="s">
        <v>432</v>
      </c>
      <c r="G7677" s="75" t="s">
        <v>439</v>
      </c>
    </row>
    <row r="7678" spans="1:7">
      <c r="A7678" s="71">
        <v>1998</v>
      </c>
      <c r="B7678" s="71" t="s">
        <v>298</v>
      </c>
      <c r="C7678" t="s">
        <v>37</v>
      </c>
      <c r="D7678" s="71" t="s">
        <v>202</v>
      </c>
      <c r="E7678" s="70">
        <f t="shared" si="32"/>
        <v>5571</v>
      </c>
      <c r="F7678" s="70" t="s">
        <v>432</v>
      </c>
      <c r="G7678" s="75" t="s">
        <v>439</v>
      </c>
    </row>
    <row r="7679" spans="1:7">
      <c r="A7679" s="71">
        <v>1998</v>
      </c>
      <c r="B7679" s="71" t="s">
        <v>298</v>
      </c>
      <c r="C7679" t="s">
        <v>38</v>
      </c>
      <c r="D7679" s="71" t="s">
        <v>202</v>
      </c>
      <c r="E7679" s="70">
        <f t="shared" si="32"/>
        <v>1015327</v>
      </c>
      <c r="F7679" s="70" t="s">
        <v>432</v>
      </c>
      <c r="G7679" s="75" t="s">
        <v>440</v>
      </c>
    </row>
    <row r="7680" spans="1:7">
      <c r="A7680" s="71">
        <v>1998</v>
      </c>
      <c r="B7680" s="71" t="s">
        <v>298</v>
      </c>
      <c r="C7680" t="s">
        <v>39</v>
      </c>
      <c r="D7680" s="71" t="s">
        <v>202</v>
      </c>
      <c r="E7680" s="70">
        <f t="shared" si="32"/>
        <v>312789</v>
      </c>
      <c r="F7680" s="70" t="s">
        <v>432</v>
      </c>
      <c r="G7680" s="75" t="s">
        <v>440</v>
      </c>
    </row>
    <row r="7681" spans="1:7">
      <c r="A7681" s="71">
        <v>1998</v>
      </c>
      <c r="B7681" s="71" t="s">
        <v>298</v>
      </c>
      <c r="C7681" t="s">
        <v>40</v>
      </c>
      <c r="D7681" s="71" t="s">
        <v>202</v>
      </c>
      <c r="E7681" s="70">
        <f t="shared" si="32"/>
        <v>702538</v>
      </c>
      <c r="F7681" s="70" t="s">
        <v>432</v>
      </c>
      <c r="G7681" s="75" t="s">
        <v>440</v>
      </c>
    </row>
    <row r="7682" spans="1:7">
      <c r="A7682" s="71">
        <v>1998</v>
      </c>
      <c r="B7682" s="71" t="s">
        <v>298</v>
      </c>
      <c r="C7682" t="s">
        <v>208</v>
      </c>
      <c r="D7682" s="71" t="s">
        <v>202</v>
      </c>
      <c r="E7682" s="70">
        <f t="shared" si="32"/>
        <v>18041</v>
      </c>
      <c r="F7682" s="70" t="s">
        <v>432</v>
      </c>
      <c r="G7682" s="75" t="s">
        <v>441</v>
      </c>
    </row>
    <row r="7683" spans="1:7">
      <c r="A7683" s="71">
        <v>1998</v>
      </c>
      <c r="B7683" s="71" t="s">
        <v>298</v>
      </c>
      <c r="C7683" t="s">
        <v>42</v>
      </c>
      <c r="D7683" s="71" t="s">
        <v>202</v>
      </c>
      <c r="E7683" s="70">
        <f t="shared" si="32"/>
        <v>239</v>
      </c>
      <c r="F7683" s="70" t="s">
        <v>432</v>
      </c>
      <c r="G7683" s="75" t="s">
        <v>237</v>
      </c>
    </row>
    <row r="7684" spans="1:7">
      <c r="A7684" s="71">
        <v>1998</v>
      </c>
      <c r="B7684" s="71" t="s">
        <v>298</v>
      </c>
      <c r="C7684" t="s">
        <v>43</v>
      </c>
      <c r="D7684" s="71" t="s">
        <v>202</v>
      </c>
      <c r="E7684" s="70">
        <f t="shared" si="32"/>
        <v>0</v>
      </c>
      <c r="F7684" s="70" t="s">
        <v>432</v>
      </c>
      <c r="G7684" s="75" t="s">
        <v>438</v>
      </c>
    </row>
    <row r="7685" spans="1:7">
      <c r="A7685" s="71">
        <v>1998</v>
      </c>
      <c r="B7685" s="71" t="s">
        <v>298</v>
      </c>
      <c r="C7685" t="s">
        <v>44</v>
      </c>
      <c r="D7685" s="71" t="s">
        <v>202</v>
      </c>
      <c r="E7685" s="70">
        <f t="shared" si="32"/>
        <v>0</v>
      </c>
      <c r="F7685" s="70" t="s">
        <v>442</v>
      </c>
      <c r="G7685" s="75" t="s">
        <v>71</v>
      </c>
    </row>
    <row r="7686" spans="1:7">
      <c r="A7686" s="71">
        <v>1998</v>
      </c>
      <c r="B7686" s="71" t="s">
        <v>298</v>
      </c>
      <c r="C7686" t="s">
        <v>45</v>
      </c>
      <c r="D7686" s="71" t="s">
        <v>202</v>
      </c>
      <c r="E7686" s="70">
        <f t="shared" si="32"/>
        <v>2931</v>
      </c>
      <c r="F7686" s="70" t="s">
        <v>422</v>
      </c>
      <c r="G7686" s="75" t="s">
        <v>422</v>
      </c>
    </row>
    <row r="7687" spans="1:7">
      <c r="A7687" s="71">
        <v>1998</v>
      </c>
      <c r="B7687" s="71" t="s">
        <v>298</v>
      </c>
      <c r="C7687" t="s">
        <v>46</v>
      </c>
      <c r="D7687" s="71" t="s">
        <v>202</v>
      </c>
      <c r="E7687" s="70">
        <f t="shared" si="32"/>
        <v>16929</v>
      </c>
      <c r="F7687" s="70" t="s">
        <v>425</v>
      </c>
      <c r="G7687" s="75" t="s">
        <v>426</v>
      </c>
    </row>
    <row r="7688" spans="1:7">
      <c r="A7688" s="71">
        <v>1999</v>
      </c>
      <c r="B7688" s="71" t="s">
        <v>298</v>
      </c>
      <c r="C7688" t="s">
        <v>5</v>
      </c>
      <c r="D7688" s="71" t="s">
        <v>202</v>
      </c>
      <c r="E7688" s="70">
        <f t="shared" si="32"/>
        <v>1303548</v>
      </c>
      <c r="F7688" s="70"/>
    </row>
    <row r="7689" spans="1:7">
      <c r="A7689" s="71">
        <v>1999</v>
      </c>
      <c r="B7689" s="71" t="s">
        <v>298</v>
      </c>
      <c r="C7689" t="s">
        <v>6</v>
      </c>
      <c r="D7689" s="71" t="s">
        <v>202</v>
      </c>
      <c r="E7689" s="70">
        <f t="shared" si="32"/>
        <v>14215</v>
      </c>
      <c r="F7689" s="70" t="s">
        <v>425</v>
      </c>
      <c r="G7689" s="75" t="s">
        <v>426</v>
      </c>
    </row>
    <row r="7690" spans="1:7">
      <c r="A7690" s="71">
        <v>1999</v>
      </c>
      <c r="B7690" s="71" t="s">
        <v>298</v>
      </c>
      <c r="C7690" t="s">
        <v>7</v>
      </c>
      <c r="D7690" s="71" t="s">
        <v>202</v>
      </c>
      <c r="E7690" s="70">
        <f t="shared" si="32"/>
        <v>13119</v>
      </c>
      <c r="F7690" s="70" t="s">
        <v>425</v>
      </c>
      <c r="G7690" s="75" t="s">
        <v>426</v>
      </c>
    </row>
    <row r="7691" spans="1:7">
      <c r="A7691" s="71">
        <v>1999</v>
      </c>
      <c r="B7691" s="71" t="s">
        <v>298</v>
      </c>
      <c r="C7691" t="s">
        <v>8</v>
      </c>
      <c r="D7691" s="71" t="s">
        <v>202</v>
      </c>
      <c r="E7691" s="70">
        <f t="shared" si="32"/>
        <v>9368</v>
      </c>
      <c r="F7691" s="70" t="s">
        <v>427</v>
      </c>
      <c r="G7691" s="75" t="s">
        <v>428</v>
      </c>
    </row>
    <row r="7692" spans="1:7">
      <c r="A7692" s="71">
        <v>1999</v>
      </c>
      <c r="B7692" s="71" t="s">
        <v>298</v>
      </c>
      <c r="C7692" t="s">
        <v>9</v>
      </c>
      <c r="D7692" s="71" t="s">
        <v>202</v>
      </c>
      <c r="E7692" s="70">
        <f t="shared" si="32"/>
        <v>0</v>
      </c>
      <c r="F7692" s="70" t="s">
        <v>429</v>
      </c>
      <c r="G7692" s="75" t="s">
        <v>422</v>
      </c>
    </row>
    <row r="7693" spans="1:7">
      <c r="A7693" s="71">
        <v>1999</v>
      </c>
      <c r="B7693" s="71" t="s">
        <v>298</v>
      </c>
      <c r="C7693" t="s">
        <v>10</v>
      </c>
      <c r="D7693" s="71" t="s">
        <v>202</v>
      </c>
      <c r="E7693" s="70">
        <f t="shared" si="32"/>
        <v>2834</v>
      </c>
      <c r="F7693" s="70" t="s">
        <v>427</v>
      </c>
      <c r="G7693" s="75" t="s">
        <v>428</v>
      </c>
    </row>
    <row r="7694" spans="1:7">
      <c r="A7694" s="71">
        <v>1999</v>
      </c>
      <c r="B7694" s="71" t="s">
        <v>298</v>
      </c>
      <c r="C7694" t="s">
        <v>11</v>
      </c>
      <c r="D7694" s="71" t="s">
        <v>202</v>
      </c>
      <c r="E7694" s="70">
        <f t="shared" si="32"/>
        <v>486</v>
      </c>
      <c r="F7694" s="70" t="s">
        <v>427</v>
      </c>
      <c r="G7694" s="75" t="s">
        <v>428</v>
      </c>
    </row>
    <row r="7695" spans="1:7">
      <c r="A7695" s="71">
        <v>1999</v>
      </c>
      <c r="B7695" s="71" t="s">
        <v>298</v>
      </c>
      <c r="C7695" t="s">
        <v>13</v>
      </c>
      <c r="D7695" s="71" t="s">
        <v>202</v>
      </c>
      <c r="E7695" s="70">
        <f t="shared" si="32"/>
        <v>2348</v>
      </c>
      <c r="F7695" s="70" t="s">
        <v>427</v>
      </c>
      <c r="G7695" s="75" t="s">
        <v>428</v>
      </c>
    </row>
    <row r="7696" spans="1:7">
      <c r="A7696" s="71">
        <v>1999</v>
      </c>
      <c r="B7696" s="71" t="s">
        <v>298</v>
      </c>
      <c r="C7696" t="s">
        <v>14</v>
      </c>
      <c r="D7696" s="71" t="s">
        <v>202</v>
      </c>
      <c r="E7696" s="70">
        <f t="shared" si="32"/>
        <v>0</v>
      </c>
      <c r="F7696" s="70" t="s">
        <v>427</v>
      </c>
      <c r="G7696" s="75" t="s">
        <v>444</v>
      </c>
    </row>
    <row r="7697" spans="1:7">
      <c r="A7697" s="71">
        <v>1999</v>
      </c>
      <c r="B7697" s="71" t="s">
        <v>298</v>
      </c>
      <c r="C7697" t="s">
        <v>15</v>
      </c>
      <c r="D7697" s="71" t="s">
        <v>202</v>
      </c>
      <c r="E7697" s="70">
        <f t="shared" si="32"/>
        <v>0</v>
      </c>
      <c r="F7697" s="70" t="s">
        <v>427</v>
      </c>
      <c r="G7697" s="75" t="s">
        <v>444</v>
      </c>
    </row>
    <row r="7698" spans="1:7">
      <c r="A7698" s="71">
        <v>1999</v>
      </c>
      <c r="B7698" s="71" t="s">
        <v>298</v>
      </c>
      <c r="C7698" t="s">
        <v>16</v>
      </c>
      <c r="D7698" s="71" t="s">
        <v>202</v>
      </c>
      <c r="E7698" s="70">
        <f t="shared" si="32"/>
        <v>0</v>
      </c>
      <c r="F7698" s="70" t="s">
        <v>427</v>
      </c>
      <c r="G7698" s="75" t="s">
        <v>444</v>
      </c>
    </row>
    <row r="7699" spans="1:7">
      <c r="A7699" s="71">
        <v>1999</v>
      </c>
      <c r="B7699" s="71" t="s">
        <v>298</v>
      </c>
      <c r="C7699" t="s">
        <v>17</v>
      </c>
      <c r="D7699" s="71" t="s">
        <v>202</v>
      </c>
      <c r="E7699" s="70">
        <f t="shared" si="32"/>
        <v>14272</v>
      </c>
      <c r="F7699" s="70" t="s">
        <v>427</v>
      </c>
      <c r="G7699" s="75" t="s">
        <v>428</v>
      </c>
    </row>
    <row r="7700" spans="1:7">
      <c r="A7700" s="71">
        <v>1999</v>
      </c>
      <c r="B7700" s="71" t="s">
        <v>298</v>
      </c>
      <c r="C7700" t="s">
        <v>18</v>
      </c>
      <c r="D7700" s="71" t="s">
        <v>202</v>
      </c>
      <c r="E7700" s="70">
        <f t="shared" ref="E7700:E7763" si="33">IF(E6314="N/A","N/A",IF(E4928="N/A","N/A",E4928-E6314))</f>
        <v>11631</v>
      </c>
      <c r="F7700" s="70" t="s">
        <v>432</v>
      </c>
      <c r="G7700" s="75" t="s">
        <v>430</v>
      </c>
    </row>
    <row r="7701" spans="1:7">
      <c r="A7701" s="71">
        <v>1999</v>
      </c>
      <c r="B7701" s="71" t="s">
        <v>298</v>
      </c>
      <c r="C7701" t="s">
        <v>19</v>
      </c>
      <c r="D7701" s="71" t="s">
        <v>202</v>
      </c>
      <c r="E7701" s="70">
        <f t="shared" si="33"/>
        <v>183</v>
      </c>
      <c r="F7701" s="70" t="s">
        <v>442</v>
      </c>
      <c r="G7701" s="75" t="s">
        <v>62</v>
      </c>
    </row>
    <row r="7702" spans="1:7">
      <c r="A7702" s="71">
        <v>1999</v>
      </c>
      <c r="B7702" s="71" t="s">
        <v>298</v>
      </c>
      <c r="C7702" t="s">
        <v>20</v>
      </c>
      <c r="D7702" s="71" t="s">
        <v>202</v>
      </c>
      <c r="E7702" s="70">
        <f t="shared" si="33"/>
        <v>110</v>
      </c>
      <c r="F7702" s="70" t="s">
        <v>442</v>
      </c>
      <c r="G7702" s="75" t="s">
        <v>445</v>
      </c>
    </row>
    <row r="7703" spans="1:7">
      <c r="A7703" s="71">
        <v>1999</v>
      </c>
      <c r="B7703" s="71" t="s">
        <v>298</v>
      </c>
      <c r="C7703" t="s">
        <v>21</v>
      </c>
      <c r="D7703" s="71" t="s">
        <v>202</v>
      </c>
      <c r="E7703" s="70">
        <f t="shared" si="33"/>
        <v>10136</v>
      </c>
      <c r="F7703" s="70" t="s">
        <v>434</v>
      </c>
      <c r="G7703" s="75" t="s">
        <v>422</v>
      </c>
    </row>
    <row r="7704" spans="1:7">
      <c r="A7704" s="71">
        <v>1999</v>
      </c>
      <c r="B7704" s="71" t="s">
        <v>298</v>
      </c>
      <c r="C7704" t="s">
        <v>421</v>
      </c>
      <c r="D7704" s="71" t="s">
        <v>202</v>
      </c>
      <c r="E7704" s="70">
        <f t="shared" si="33"/>
        <v>66023</v>
      </c>
      <c r="F7704" s="70" t="s">
        <v>427</v>
      </c>
      <c r="G7704" s="75" t="s">
        <v>433</v>
      </c>
    </row>
    <row r="7705" spans="1:7">
      <c r="A7705" s="71">
        <v>1999</v>
      </c>
      <c r="B7705" s="71" t="s">
        <v>298</v>
      </c>
      <c r="C7705" t="s">
        <v>22</v>
      </c>
      <c r="D7705" s="71" t="s">
        <v>202</v>
      </c>
      <c r="E7705" s="70">
        <f t="shared" si="33"/>
        <v>13823</v>
      </c>
      <c r="F7705" s="70" t="s">
        <v>427</v>
      </c>
      <c r="G7705" s="75" t="s">
        <v>433</v>
      </c>
    </row>
    <row r="7706" spans="1:7">
      <c r="A7706" s="71">
        <v>1999</v>
      </c>
      <c r="B7706" s="71" t="s">
        <v>298</v>
      </c>
      <c r="C7706" t="s">
        <v>23</v>
      </c>
      <c r="D7706" s="71" t="s">
        <v>202</v>
      </c>
      <c r="E7706" s="70">
        <f t="shared" si="33"/>
        <v>52200</v>
      </c>
      <c r="F7706" s="70" t="s">
        <v>442</v>
      </c>
      <c r="G7706" s="75" t="s">
        <v>23</v>
      </c>
    </row>
    <row r="7707" spans="1:7">
      <c r="A7707" s="71">
        <v>1999</v>
      </c>
      <c r="B7707" s="71" t="s">
        <v>298</v>
      </c>
      <c r="C7707" t="s">
        <v>24</v>
      </c>
      <c r="D7707" s="71" t="s">
        <v>202</v>
      </c>
      <c r="E7707" s="70">
        <f t="shared" si="33"/>
        <v>8275</v>
      </c>
      <c r="F7707" s="70" t="s">
        <v>446</v>
      </c>
      <c r="G7707" s="75" t="s">
        <v>422</v>
      </c>
    </row>
    <row r="7708" spans="1:7">
      <c r="A7708" s="71">
        <v>1999</v>
      </c>
      <c r="B7708" s="71" t="s">
        <v>298</v>
      </c>
      <c r="C7708" t="s">
        <v>25</v>
      </c>
      <c r="D7708" s="71" t="s">
        <v>202</v>
      </c>
      <c r="E7708" s="70">
        <f t="shared" si="33"/>
        <v>0</v>
      </c>
      <c r="F7708" s="70" t="s">
        <v>434</v>
      </c>
      <c r="G7708" s="75" t="s">
        <v>437</v>
      </c>
    </row>
    <row r="7709" spans="1:7">
      <c r="A7709" s="71">
        <v>1999</v>
      </c>
      <c r="B7709" s="71" t="s">
        <v>298</v>
      </c>
      <c r="C7709" t="s">
        <v>26</v>
      </c>
      <c r="D7709" s="71" t="s">
        <v>202</v>
      </c>
      <c r="E7709" s="70">
        <f t="shared" si="33"/>
        <v>11368</v>
      </c>
      <c r="F7709" s="70" t="s">
        <v>427</v>
      </c>
      <c r="G7709" s="75" t="s">
        <v>69</v>
      </c>
    </row>
    <row r="7710" spans="1:7">
      <c r="A7710" s="71">
        <v>1999</v>
      </c>
      <c r="B7710" s="71" t="s">
        <v>298</v>
      </c>
      <c r="C7710" t="s">
        <v>27</v>
      </c>
      <c r="D7710" s="71" t="s">
        <v>202</v>
      </c>
      <c r="E7710" s="70">
        <f t="shared" si="33"/>
        <v>35123</v>
      </c>
      <c r="F7710" s="70" t="s">
        <v>427</v>
      </c>
      <c r="G7710" s="75" t="s">
        <v>69</v>
      </c>
    </row>
    <row r="7711" spans="1:7">
      <c r="A7711" s="71">
        <v>1999</v>
      </c>
      <c r="B7711" s="71" t="s">
        <v>298</v>
      </c>
      <c r="C7711" t="s">
        <v>28</v>
      </c>
      <c r="D7711" s="71" t="s">
        <v>202</v>
      </c>
      <c r="E7711" s="70">
        <f t="shared" si="33"/>
        <v>111</v>
      </c>
      <c r="F7711" s="70" t="s">
        <v>442</v>
      </c>
      <c r="G7711" s="73" t="s">
        <v>447</v>
      </c>
    </row>
    <row r="7712" spans="1:7">
      <c r="A7712" s="71">
        <v>1999</v>
      </c>
      <c r="B7712" s="71" t="s">
        <v>298</v>
      </c>
      <c r="C7712" t="s">
        <v>29</v>
      </c>
      <c r="D7712" s="71" t="s">
        <v>202</v>
      </c>
      <c r="E7712" s="70">
        <f t="shared" si="33"/>
        <v>48</v>
      </c>
      <c r="F7712" s="70" t="s">
        <v>442</v>
      </c>
      <c r="G7712" s="73" t="s">
        <v>447</v>
      </c>
    </row>
    <row r="7713" spans="1:7">
      <c r="A7713" s="71">
        <v>1999</v>
      </c>
      <c r="B7713" s="71" t="s">
        <v>298</v>
      </c>
      <c r="C7713" t="s">
        <v>30</v>
      </c>
      <c r="D7713" s="71" t="s">
        <v>202</v>
      </c>
      <c r="E7713" s="70">
        <f t="shared" si="33"/>
        <v>39</v>
      </c>
      <c r="F7713" s="70" t="s">
        <v>442</v>
      </c>
      <c r="G7713" s="76" t="s">
        <v>448</v>
      </c>
    </row>
    <row r="7714" spans="1:7">
      <c r="A7714" s="71">
        <v>1999</v>
      </c>
      <c r="B7714" s="71" t="s">
        <v>298</v>
      </c>
      <c r="C7714" t="s">
        <v>31</v>
      </c>
      <c r="D7714" s="71" t="s">
        <v>202</v>
      </c>
      <c r="E7714" s="70">
        <f t="shared" si="33"/>
        <v>185</v>
      </c>
      <c r="F7714" s="70" t="s">
        <v>442</v>
      </c>
      <c r="G7714" s="76" t="s">
        <v>449</v>
      </c>
    </row>
    <row r="7715" spans="1:7">
      <c r="A7715" s="71">
        <v>1999</v>
      </c>
      <c r="B7715" s="71" t="s">
        <v>298</v>
      </c>
      <c r="C7715" t="s">
        <v>32</v>
      </c>
      <c r="D7715" s="71" t="s">
        <v>202</v>
      </c>
      <c r="E7715" s="70">
        <f t="shared" si="33"/>
        <v>0</v>
      </c>
      <c r="F7715" s="70" t="s">
        <v>442</v>
      </c>
      <c r="G7715" s="76" t="s">
        <v>449</v>
      </c>
    </row>
    <row r="7716" spans="1:7">
      <c r="A7716" s="71">
        <v>1999</v>
      </c>
      <c r="B7716" s="71" t="s">
        <v>298</v>
      </c>
      <c r="C7716" t="s">
        <v>33</v>
      </c>
      <c r="D7716" s="71" t="s">
        <v>202</v>
      </c>
      <c r="E7716" s="70">
        <f t="shared" si="33"/>
        <v>1626</v>
      </c>
      <c r="F7716" s="70" t="s">
        <v>442</v>
      </c>
      <c r="G7716" s="76" t="s">
        <v>33</v>
      </c>
    </row>
    <row r="7717" spans="1:7">
      <c r="A7717" s="71">
        <v>1999</v>
      </c>
      <c r="B7717" s="71" t="s">
        <v>298</v>
      </c>
      <c r="C7717" t="s">
        <v>34</v>
      </c>
      <c r="D7717" s="71" t="s">
        <v>202</v>
      </c>
      <c r="E7717" s="70">
        <f t="shared" si="33"/>
        <v>1081121</v>
      </c>
      <c r="F7717" s="70" t="s">
        <v>422</v>
      </c>
      <c r="G7717" s="76" t="s">
        <v>422</v>
      </c>
    </row>
    <row r="7718" spans="1:7">
      <c r="A7718" s="71">
        <v>1999</v>
      </c>
      <c r="B7718" s="71" t="s">
        <v>298</v>
      </c>
      <c r="C7718" t="s">
        <v>35</v>
      </c>
      <c r="D7718" s="71" t="s">
        <v>202</v>
      </c>
      <c r="E7718" s="70">
        <f t="shared" si="33"/>
        <v>14167</v>
      </c>
      <c r="F7718" s="70" t="s">
        <v>432</v>
      </c>
      <c r="G7718" s="75" t="s">
        <v>439</v>
      </c>
    </row>
    <row r="7719" spans="1:7">
      <c r="A7719" s="71">
        <v>1999</v>
      </c>
      <c r="B7719" s="71" t="s">
        <v>298</v>
      </c>
      <c r="C7719" t="s">
        <v>36</v>
      </c>
      <c r="D7719" s="71" t="s">
        <v>202</v>
      </c>
      <c r="E7719" s="70">
        <f t="shared" si="33"/>
        <v>7939</v>
      </c>
      <c r="F7719" s="70" t="s">
        <v>432</v>
      </c>
      <c r="G7719" s="75" t="s">
        <v>439</v>
      </c>
    </row>
    <row r="7720" spans="1:7">
      <c r="A7720" s="71">
        <v>1999</v>
      </c>
      <c r="B7720" s="71" t="s">
        <v>298</v>
      </c>
      <c r="C7720" t="s">
        <v>37</v>
      </c>
      <c r="D7720" s="71" t="s">
        <v>202</v>
      </c>
      <c r="E7720" s="70">
        <f t="shared" si="33"/>
        <v>6228</v>
      </c>
      <c r="F7720" s="70" t="s">
        <v>432</v>
      </c>
      <c r="G7720" s="75" t="s">
        <v>439</v>
      </c>
    </row>
    <row r="7721" spans="1:7">
      <c r="A7721" s="71">
        <v>1999</v>
      </c>
      <c r="B7721" s="71" t="s">
        <v>298</v>
      </c>
      <c r="C7721" t="s">
        <v>38</v>
      </c>
      <c r="D7721" s="71" t="s">
        <v>202</v>
      </c>
      <c r="E7721" s="70">
        <f t="shared" si="33"/>
        <v>1048167</v>
      </c>
      <c r="F7721" s="70" t="s">
        <v>432</v>
      </c>
      <c r="G7721" s="75" t="s">
        <v>440</v>
      </c>
    </row>
    <row r="7722" spans="1:7">
      <c r="A7722" s="71">
        <v>1999</v>
      </c>
      <c r="B7722" s="71" t="s">
        <v>298</v>
      </c>
      <c r="C7722" t="s">
        <v>39</v>
      </c>
      <c r="D7722" s="71" t="s">
        <v>202</v>
      </c>
      <c r="E7722" s="70">
        <f t="shared" si="33"/>
        <v>327357</v>
      </c>
      <c r="F7722" s="70" t="s">
        <v>432</v>
      </c>
      <c r="G7722" s="75" t="s">
        <v>440</v>
      </c>
    </row>
    <row r="7723" spans="1:7">
      <c r="A7723" s="71">
        <v>1999</v>
      </c>
      <c r="B7723" s="71" t="s">
        <v>298</v>
      </c>
      <c r="C7723" t="s">
        <v>40</v>
      </c>
      <c r="D7723" s="71" t="s">
        <v>202</v>
      </c>
      <c r="E7723" s="70">
        <f t="shared" si="33"/>
        <v>720810</v>
      </c>
      <c r="F7723" s="70" t="s">
        <v>432</v>
      </c>
      <c r="G7723" s="75" t="s">
        <v>440</v>
      </c>
    </row>
    <row r="7724" spans="1:7">
      <c r="A7724" s="71">
        <v>1999</v>
      </c>
      <c r="B7724" s="71" t="s">
        <v>298</v>
      </c>
      <c r="C7724" t="s">
        <v>208</v>
      </c>
      <c r="D7724" s="71" t="s">
        <v>202</v>
      </c>
      <c r="E7724" s="70">
        <f t="shared" si="33"/>
        <v>18787</v>
      </c>
      <c r="F7724" s="70" t="s">
        <v>432</v>
      </c>
      <c r="G7724" s="75" t="s">
        <v>441</v>
      </c>
    </row>
    <row r="7725" spans="1:7">
      <c r="A7725" s="71">
        <v>1999</v>
      </c>
      <c r="B7725" s="71" t="s">
        <v>298</v>
      </c>
      <c r="C7725" t="s">
        <v>42</v>
      </c>
      <c r="D7725" s="71" t="s">
        <v>202</v>
      </c>
      <c r="E7725" s="70">
        <f t="shared" si="33"/>
        <v>236</v>
      </c>
      <c r="F7725" s="70" t="s">
        <v>432</v>
      </c>
      <c r="G7725" s="75" t="s">
        <v>237</v>
      </c>
    </row>
    <row r="7726" spans="1:7">
      <c r="A7726" s="71">
        <v>1999</v>
      </c>
      <c r="B7726" s="71" t="s">
        <v>298</v>
      </c>
      <c r="C7726" t="s">
        <v>43</v>
      </c>
      <c r="D7726" s="71" t="s">
        <v>202</v>
      </c>
      <c r="E7726" s="70">
        <f t="shared" si="33"/>
        <v>0</v>
      </c>
      <c r="F7726" s="70" t="s">
        <v>432</v>
      </c>
      <c r="G7726" s="75" t="s">
        <v>438</v>
      </c>
    </row>
    <row r="7727" spans="1:7">
      <c r="A7727" s="71">
        <v>1999</v>
      </c>
      <c r="B7727" s="71" t="s">
        <v>298</v>
      </c>
      <c r="C7727" t="s">
        <v>44</v>
      </c>
      <c r="D7727" s="71" t="s">
        <v>202</v>
      </c>
      <c r="E7727" s="70">
        <f t="shared" si="33"/>
        <v>0</v>
      </c>
      <c r="F7727" s="70" t="s">
        <v>442</v>
      </c>
      <c r="G7727" s="75" t="s">
        <v>71</v>
      </c>
    </row>
    <row r="7728" spans="1:7">
      <c r="A7728" s="71">
        <v>1999</v>
      </c>
      <c r="B7728" s="71" t="s">
        <v>298</v>
      </c>
      <c r="C7728" t="s">
        <v>45</v>
      </c>
      <c r="D7728" s="71" t="s">
        <v>202</v>
      </c>
      <c r="E7728" s="70">
        <f t="shared" si="33"/>
        <v>2862</v>
      </c>
      <c r="F7728" s="70" t="s">
        <v>422</v>
      </c>
      <c r="G7728" s="75" t="s">
        <v>422</v>
      </c>
    </row>
    <row r="7729" spans="1:7">
      <c r="A7729" s="71">
        <v>1999</v>
      </c>
      <c r="B7729" s="71" t="s">
        <v>298</v>
      </c>
      <c r="C7729" t="s">
        <v>46</v>
      </c>
      <c r="D7729" s="71" t="s">
        <v>202</v>
      </c>
      <c r="E7729" s="70">
        <f t="shared" si="33"/>
        <v>20663</v>
      </c>
      <c r="F7729" s="70" t="s">
        <v>425</v>
      </c>
      <c r="G7729" s="75" t="s">
        <v>426</v>
      </c>
    </row>
    <row r="7730" spans="1:7">
      <c r="A7730" s="71">
        <v>2000</v>
      </c>
      <c r="B7730" s="71" t="s">
        <v>298</v>
      </c>
      <c r="C7730" t="s">
        <v>5</v>
      </c>
      <c r="D7730" s="71" t="s">
        <v>202</v>
      </c>
      <c r="E7730" s="70">
        <f t="shared" si="33"/>
        <v>1312873</v>
      </c>
      <c r="F7730" s="70"/>
    </row>
    <row r="7731" spans="1:7">
      <c r="A7731" s="71">
        <v>2000</v>
      </c>
      <c r="B7731" s="71" t="s">
        <v>298</v>
      </c>
      <c r="C7731" t="s">
        <v>6</v>
      </c>
      <c r="D7731" s="71" t="s">
        <v>202</v>
      </c>
      <c r="E7731" s="70">
        <f t="shared" si="33"/>
        <v>13942</v>
      </c>
      <c r="F7731" s="70" t="s">
        <v>425</v>
      </c>
      <c r="G7731" s="75" t="s">
        <v>426</v>
      </c>
    </row>
    <row r="7732" spans="1:7">
      <c r="A7732" s="71">
        <v>2000</v>
      </c>
      <c r="B7732" s="71" t="s">
        <v>298</v>
      </c>
      <c r="C7732" t="s">
        <v>7</v>
      </c>
      <c r="D7732" s="71" t="s">
        <v>202</v>
      </c>
      <c r="E7732" s="70">
        <f t="shared" si="33"/>
        <v>12896</v>
      </c>
      <c r="F7732" s="70" t="s">
        <v>425</v>
      </c>
      <c r="G7732" s="75" t="s">
        <v>426</v>
      </c>
    </row>
    <row r="7733" spans="1:7">
      <c r="A7733" s="71">
        <v>2000</v>
      </c>
      <c r="B7733" s="71" t="s">
        <v>298</v>
      </c>
      <c r="C7733" t="s">
        <v>8</v>
      </c>
      <c r="D7733" s="71" t="s">
        <v>202</v>
      </c>
      <c r="E7733" s="70">
        <f t="shared" si="33"/>
        <v>10695</v>
      </c>
      <c r="F7733" s="70" t="s">
        <v>427</v>
      </c>
      <c r="G7733" s="75" t="s">
        <v>428</v>
      </c>
    </row>
    <row r="7734" spans="1:7">
      <c r="A7734" s="71">
        <v>2000</v>
      </c>
      <c r="B7734" s="71" t="s">
        <v>298</v>
      </c>
      <c r="C7734" t="s">
        <v>9</v>
      </c>
      <c r="D7734" s="71" t="s">
        <v>202</v>
      </c>
      <c r="E7734" s="70">
        <f t="shared" si="33"/>
        <v>0</v>
      </c>
      <c r="F7734" s="70" t="s">
        <v>429</v>
      </c>
      <c r="G7734" s="75" t="s">
        <v>422</v>
      </c>
    </row>
    <row r="7735" spans="1:7">
      <c r="A7735" s="71">
        <v>2000</v>
      </c>
      <c r="B7735" s="71" t="s">
        <v>298</v>
      </c>
      <c r="C7735" t="s">
        <v>10</v>
      </c>
      <c r="D7735" s="71" t="s">
        <v>202</v>
      </c>
      <c r="E7735" s="70">
        <f t="shared" si="33"/>
        <v>3325</v>
      </c>
      <c r="F7735" s="70" t="s">
        <v>427</v>
      </c>
      <c r="G7735" s="75" t="s">
        <v>428</v>
      </c>
    </row>
    <row r="7736" spans="1:7">
      <c r="A7736" s="71">
        <v>2000</v>
      </c>
      <c r="B7736" s="71" t="s">
        <v>298</v>
      </c>
      <c r="C7736" t="s">
        <v>11</v>
      </c>
      <c r="D7736" s="71" t="s">
        <v>202</v>
      </c>
      <c r="E7736" s="70">
        <f t="shared" si="33"/>
        <v>684</v>
      </c>
      <c r="F7736" s="70" t="s">
        <v>427</v>
      </c>
      <c r="G7736" s="75" t="s">
        <v>428</v>
      </c>
    </row>
    <row r="7737" spans="1:7">
      <c r="A7737" s="71">
        <v>2000</v>
      </c>
      <c r="B7737" s="71" t="s">
        <v>298</v>
      </c>
      <c r="C7737" t="s">
        <v>13</v>
      </c>
      <c r="D7737" s="71" t="s">
        <v>202</v>
      </c>
      <c r="E7737" s="70">
        <f t="shared" si="33"/>
        <v>2641</v>
      </c>
      <c r="F7737" s="70" t="s">
        <v>427</v>
      </c>
      <c r="G7737" s="75" t="s">
        <v>428</v>
      </c>
    </row>
    <row r="7738" spans="1:7">
      <c r="A7738" s="71">
        <v>2000</v>
      </c>
      <c r="B7738" s="71" t="s">
        <v>298</v>
      </c>
      <c r="C7738" t="s">
        <v>14</v>
      </c>
      <c r="D7738" s="71" t="s">
        <v>202</v>
      </c>
      <c r="E7738" s="70">
        <f t="shared" si="33"/>
        <v>0</v>
      </c>
      <c r="F7738" s="70" t="s">
        <v>427</v>
      </c>
      <c r="G7738" s="75" t="s">
        <v>444</v>
      </c>
    </row>
    <row r="7739" spans="1:7">
      <c r="A7739" s="71">
        <v>2000</v>
      </c>
      <c r="B7739" s="71" t="s">
        <v>298</v>
      </c>
      <c r="C7739" t="s">
        <v>15</v>
      </c>
      <c r="D7739" s="71" t="s">
        <v>202</v>
      </c>
      <c r="E7739" s="70">
        <f t="shared" si="33"/>
        <v>0</v>
      </c>
      <c r="F7739" s="70" t="s">
        <v>427</v>
      </c>
      <c r="G7739" s="75" t="s">
        <v>444</v>
      </c>
    </row>
    <row r="7740" spans="1:7">
      <c r="A7740" s="71">
        <v>2000</v>
      </c>
      <c r="B7740" s="71" t="s">
        <v>298</v>
      </c>
      <c r="C7740" t="s">
        <v>16</v>
      </c>
      <c r="D7740" s="71" t="s">
        <v>202</v>
      </c>
      <c r="E7740" s="70">
        <f t="shared" si="33"/>
        <v>0</v>
      </c>
      <c r="F7740" s="70" t="s">
        <v>427</v>
      </c>
      <c r="G7740" s="75" t="s">
        <v>444</v>
      </c>
    </row>
    <row r="7741" spans="1:7">
      <c r="A7741" s="71">
        <v>2000</v>
      </c>
      <c r="B7741" s="71" t="s">
        <v>298</v>
      </c>
      <c r="C7741" t="s">
        <v>17</v>
      </c>
      <c r="D7741" s="71" t="s">
        <v>202</v>
      </c>
      <c r="E7741" s="70">
        <f t="shared" si="33"/>
        <v>12989</v>
      </c>
      <c r="F7741" s="70" t="s">
        <v>427</v>
      </c>
      <c r="G7741" s="75" t="s">
        <v>428</v>
      </c>
    </row>
    <row r="7742" spans="1:7">
      <c r="A7742" s="71">
        <v>2000</v>
      </c>
      <c r="B7742" s="71" t="s">
        <v>298</v>
      </c>
      <c r="C7742" t="s">
        <v>18</v>
      </c>
      <c r="D7742" s="71" t="s">
        <v>202</v>
      </c>
      <c r="E7742" s="70">
        <f t="shared" si="33"/>
        <v>12064</v>
      </c>
      <c r="F7742" s="70" t="s">
        <v>432</v>
      </c>
      <c r="G7742" s="75" t="s">
        <v>430</v>
      </c>
    </row>
    <row r="7743" spans="1:7">
      <c r="A7743" s="71">
        <v>2000</v>
      </c>
      <c r="B7743" s="71" t="s">
        <v>298</v>
      </c>
      <c r="C7743" t="s">
        <v>19</v>
      </c>
      <c r="D7743" s="71" t="s">
        <v>202</v>
      </c>
      <c r="E7743" s="70">
        <f t="shared" si="33"/>
        <v>169</v>
      </c>
      <c r="F7743" s="70" t="s">
        <v>442</v>
      </c>
      <c r="G7743" s="75" t="s">
        <v>62</v>
      </c>
    </row>
    <row r="7744" spans="1:7">
      <c r="A7744" s="71">
        <v>2000</v>
      </c>
      <c r="B7744" s="71" t="s">
        <v>298</v>
      </c>
      <c r="C7744" t="s">
        <v>20</v>
      </c>
      <c r="D7744" s="71" t="s">
        <v>202</v>
      </c>
      <c r="E7744" s="70">
        <f t="shared" si="33"/>
        <v>118</v>
      </c>
      <c r="F7744" s="70" t="s">
        <v>442</v>
      </c>
      <c r="G7744" s="75" t="s">
        <v>445</v>
      </c>
    </row>
    <row r="7745" spans="1:7">
      <c r="A7745" s="71">
        <v>2000</v>
      </c>
      <c r="B7745" s="71" t="s">
        <v>298</v>
      </c>
      <c r="C7745" t="s">
        <v>21</v>
      </c>
      <c r="D7745" s="71" t="s">
        <v>202</v>
      </c>
      <c r="E7745" s="70">
        <f t="shared" si="33"/>
        <v>10804</v>
      </c>
      <c r="F7745" s="70" t="s">
        <v>434</v>
      </c>
      <c r="G7745" s="75" t="s">
        <v>422</v>
      </c>
    </row>
    <row r="7746" spans="1:7">
      <c r="A7746" s="71">
        <v>2000</v>
      </c>
      <c r="B7746" s="71" t="s">
        <v>298</v>
      </c>
      <c r="C7746" t="s">
        <v>421</v>
      </c>
      <c r="D7746" s="71" t="s">
        <v>202</v>
      </c>
      <c r="E7746" s="70">
        <f t="shared" si="33"/>
        <v>67216</v>
      </c>
      <c r="F7746" s="70" t="s">
        <v>427</v>
      </c>
      <c r="G7746" s="75" t="s">
        <v>433</v>
      </c>
    </row>
    <row r="7747" spans="1:7">
      <c r="A7747" s="71">
        <v>2000</v>
      </c>
      <c r="B7747" s="71" t="s">
        <v>298</v>
      </c>
      <c r="C7747" t="s">
        <v>22</v>
      </c>
      <c r="D7747" s="71" t="s">
        <v>202</v>
      </c>
      <c r="E7747" s="70">
        <f t="shared" si="33"/>
        <v>14088</v>
      </c>
      <c r="F7747" s="70" t="s">
        <v>427</v>
      </c>
      <c r="G7747" s="75" t="s">
        <v>433</v>
      </c>
    </row>
    <row r="7748" spans="1:7">
      <c r="A7748" s="71">
        <v>2000</v>
      </c>
      <c r="B7748" s="71" t="s">
        <v>298</v>
      </c>
      <c r="C7748" t="s">
        <v>23</v>
      </c>
      <c r="D7748" s="71" t="s">
        <v>202</v>
      </c>
      <c r="E7748" s="70">
        <f t="shared" si="33"/>
        <v>53128</v>
      </c>
      <c r="F7748" s="70" t="s">
        <v>442</v>
      </c>
      <c r="G7748" s="75" t="s">
        <v>23</v>
      </c>
    </row>
    <row r="7749" spans="1:7">
      <c r="A7749" s="71">
        <v>2000</v>
      </c>
      <c r="B7749" s="71" t="s">
        <v>298</v>
      </c>
      <c r="C7749" t="s">
        <v>24</v>
      </c>
      <c r="D7749" s="71" t="s">
        <v>202</v>
      </c>
      <c r="E7749" s="70">
        <f t="shared" si="33"/>
        <v>8035</v>
      </c>
      <c r="F7749" s="70" t="s">
        <v>446</v>
      </c>
      <c r="G7749" s="75" t="s">
        <v>422</v>
      </c>
    </row>
    <row r="7750" spans="1:7">
      <c r="A7750" s="71">
        <v>2000</v>
      </c>
      <c r="B7750" s="71" t="s">
        <v>298</v>
      </c>
      <c r="C7750" t="s">
        <v>25</v>
      </c>
      <c r="D7750" s="71" t="s">
        <v>202</v>
      </c>
      <c r="E7750" s="70">
        <f t="shared" si="33"/>
        <v>0</v>
      </c>
      <c r="F7750" s="70" t="s">
        <v>434</v>
      </c>
      <c r="G7750" s="75" t="s">
        <v>437</v>
      </c>
    </row>
    <row r="7751" spans="1:7">
      <c r="A7751" s="71">
        <v>2000</v>
      </c>
      <c r="B7751" s="71" t="s">
        <v>298</v>
      </c>
      <c r="C7751" t="s">
        <v>26</v>
      </c>
      <c r="D7751" s="71" t="s">
        <v>202</v>
      </c>
      <c r="E7751" s="70">
        <f t="shared" si="33"/>
        <v>11273</v>
      </c>
      <c r="F7751" s="70" t="s">
        <v>427</v>
      </c>
      <c r="G7751" s="75" t="s">
        <v>69</v>
      </c>
    </row>
    <row r="7752" spans="1:7">
      <c r="A7752" s="71">
        <v>2000</v>
      </c>
      <c r="B7752" s="71" t="s">
        <v>298</v>
      </c>
      <c r="C7752" t="s">
        <v>27</v>
      </c>
      <c r="D7752" s="71" t="s">
        <v>202</v>
      </c>
      <c r="E7752" s="70">
        <f t="shared" si="33"/>
        <v>36022</v>
      </c>
      <c r="F7752" s="70" t="s">
        <v>427</v>
      </c>
      <c r="G7752" s="75" t="s">
        <v>69</v>
      </c>
    </row>
    <row r="7753" spans="1:7">
      <c r="A7753" s="71">
        <v>2000</v>
      </c>
      <c r="B7753" s="71" t="s">
        <v>298</v>
      </c>
      <c r="C7753" t="s">
        <v>28</v>
      </c>
      <c r="D7753" s="71" t="s">
        <v>202</v>
      </c>
      <c r="E7753" s="70">
        <f t="shared" si="33"/>
        <v>108</v>
      </c>
      <c r="F7753" s="70" t="s">
        <v>442</v>
      </c>
      <c r="G7753" s="73" t="s">
        <v>447</v>
      </c>
    </row>
    <row r="7754" spans="1:7">
      <c r="A7754" s="71">
        <v>2000</v>
      </c>
      <c r="B7754" s="71" t="s">
        <v>298</v>
      </c>
      <c r="C7754" t="s">
        <v>29</v>
      </c>
      <c r="D7754" s="71" t="s">
        <v>202</v>
      </c>
      <c r="E7754" s="70">
        <f t="shared" si="33"/>
        <v>48</v>
      </c>
      <c r="F7754" s="70" t="s">
        <v>442</v>
      </c>
      <c r="G7754" s="73" t="s">
        <v>447</v>
      </c>
    </row>
    <row r="7755" spans="1:7">
      <c r="A7755" s="71">
        <v>2000</v>
      </c>
      <c r="B7755" s="71" t="s">
        <v>298</v>
      </c>
      <c r="C7755" t="s">
        <v>30</v>
      </c>
      <c r="D7755" s="71" t="s">
        <v>202</v>
      </c>
      <c r="E7755" s="70">
        <f t="shared" si="33"/>
        <v>41</v>
      </c>
      <c r="F7755" s="70" t="s">
        <v>442</v>
      </c>
      <c r="G7755" s="76" t="s">
        <v>448</v>
      </c>
    </row>
    <row r="7756" spans="1:7">
      <c r="A7756" s="71">
        <v>2000</v>
      </c>
      <c r="B7756" s="71" t="s">
        <v>298</v>
      </c>
      <c r="C7756" t="s">
        <v>31</v>
      </c>
      <c r="D7756" s="71" t="s">
        <v>202</v>
      </c>
      <c r="E7756" s="70">
        <f t="shared" si="33"/>
        <v>89</v>
      </c>
      <c r="F7756" s="70" t="s">
        <v>442</v>
      </c>
      <c r="G7756" s="76" t="s">
        <v>449</v>
      </c>
    </row>
    <row r="7757" spans="1:7">
      <c r="A7757" s="71">
        <v>2000</v>
      </c>
      <c r="B7757" s="71" t="s">
        <v>298</v>
      </c>
      <c r="C7757" t="s">
        <v>32</v>
      </c>
      <c r="D7757" s="71" t="s">
        <v>202</v>
      </c>
      <c r="E7757" s="70">
        <f t="shared" si="33"/>
        <v>0</v>
      </c>
      <c r="F7757" s="70" t="s">
        <v>442</v>
      </c>
      <c r="G7757" s="76" t="s">
        <v>449</v>
      </c>
    </row>
    <row r="7758" spans="1:7">
      <c r="A7758" s="71">
        <v>2000</v>
      </c>
      <c r="B7758" s="71" t="s">
        <v>298</v>
      </c>
      <c r="C7758" t="s">
        <v>33</v>
      </c>
      <c r="D7758" s="71" t="s">
        <v>202</v>
      </c>
      <c r="E7758" s="70">
        <f t="shared" si="33"/>
        <v>1665</v>
      </c>
      <c r="F7758" s="70" t="s">
        <v>442</v>
      </c>
      <c r="G7758" s="76" t="s">
        <v>33</v>
      </c>
    </row>
    <row r="7759" spans="1:7">
      <c r="A7759" s="71">
        <v>2000</v>
      </c>
      <c r="B7759" s="71" t="s">
        <v>298</v>
      </c>
      <c r="C7759" t="s">
        <v>34</v>
      </c>
      <c r="D7759" s="71" t="s">
        <v>202</v>
      </c>
      <c r="E7759" s="70">
        <f t="shared" si="33"/>
        <v>1088568</v>
      </c>
      <c r="F7759" s="70" t="s">
        <v>422</v>
      </c>
      <c r="G7759" s="76" t="s">
        <v>422</v>
      </c>
    </row>
    <row r="7760" spans="1:7">
      <c r="A7760" s="71">
        <v>2000</v>
      </c>
      <c r="B7760" s="71" t="s">
        <v>298</v>
      </c>
      <c r="C7760" t="s">
        <v>35</v>
      </c>
      <c r="D7760" s="71" t="s">
        <v>202</v>
      </c>
      <c r="E7760" s="70">
        <f t="shared" si="33"/>
        <v>14475</v>
      </c>
      <c r="F7760" s="70" t="s">
        <v>432</v>
      </c>
      <c r="G7760" s="75" t="s">
        <v>439</v>
      </c>
    </row>
    <row r="7761" spans="1:7">
      <c r="A7761" s="71">
        <v>2000</v>
      </c>
      <c r="B7761" s="71" t="s">
        <v>298</v>
      </c>
      <c r="C7761" t="s">
        <v>36</v>
      </c>
      <c r="D7761" s="71" t="s">
        <v>202</v>
      </c>
      <c r="E7761" s="70">
        <f t="shared" si="33"/>
        <v>8312</v>
      </c>
      <c r="F7761" s="70" t="s">
        <v>432</v>
      </c>
      <c r="G7761" s="75" t="s">
        <v>439</v>
      </c>
    </row>
    <row r="7762" spans="1:7">
      <c r="A7762" s="71">
        <v>2000</v>
      </c>
      <c r="B7762" s="71" t="s">
        <v>298</v>
      </c>
      <c r="C7762" t="s">
        <v>37</v>
      </c>
      <c r="D7762" s="71" t="s">
        <v>202</v>
      </c>
      <c r="E7762" s="70">
        <f t="shared" si="33"/>
        <v>6163</v>
      </c>
      <c r="F7762" s="70" t="s">
        <v>432</v>
      </c>
      <c r="G7762" s="75" t="s">
        <v>439</v>
      </c>
    </row>
    <row r="7763" spans="1:7">
      <c r="A7763" s="71">
        <v>2000</v>
      </c>
      <c r="B7763" s="71" t="s">
        <v>298</v>
      </c>
      <c r="C7763" t="s">
        <v>38</v>
      </c>
      <c r="D7763" s="71" t="s">
        <v>202</v>
      </c>
      <c r="E7763" s="70">
        <f t="shared" si="33"/>
        <v>1053533</v>
      </c>
      <c r="F7763" s="70" t="s">
        <v>432</v>
      </c>
      <c r="G7763" s="75" t="s">
        <v>440</v>
      </c>
    </row>
    <row r="7764" spans="1:7">
      <c r="A7764" s="71">
        <v>2000</v>
      </c>
      <c r="B7764" s="71" t="s">
        <v>298</v>
      </c>
      <c r="C7764" t="s">
        <v>39</v>
      </c>
      <c r="D7764" s="71" t="s">
        <v>202</v>
      </c>
      <c r="E7764" s="70">
        <f t="shared" ref="E7764:E7827" si="34">IF(E6378="N/A","N/A",IF(E4992="N/A","N/A",E4992-E6378))</f>
        <v>330551</v>
      </c>
      <c r="F7764" s="70" t="s">
        <v>432</v>
      </c>
      <c r="G7764" s="75" t="s">
        <v>440</v>
      </c>
    </row>
    <row r="7765" spans="1:7">
      <c r="A7765" s="71">
        <v>2000</v>
      </c>
      <c r="B7765" s="71" t="s">
        <v>298</v>
      </c>
      <c r="C7765" t="s">
        <v>40</v>
      </c>
      <c r="D7765" s="71" t="s">
        <v>202</v>
      </c>
      <c r="E7765" s="70">
        <f t="shared" si="34"/>
        <v>722982</v>
      </c>
      <c r="F7765" s="70" t="s">
        <v>432</v>
      </c>
      <c r="G7765" s="75" t="s">
        <v>440</v>
      </c>
    </row>
    <row r="7766" spans="1:7">
      <c r="A7766" s="71">
        <v>2000</v>
      </c>
      <c r="B7766" s="71" t="s">
        <v>298</v>
      </c>
      <c r="C7766" t="s">
        <v>208</v>
      </c>
      <c r="D7766" s="71" t="s">
        <v>202</v>
      </c>
      <c r="E7766" s="70">
        <f t="shared" si="34"/>
        <v>20560</v>
      </c>
      <c r="F7766" s="70" t="s">
        <v>432</v>
      </c>
      <c r="G7766" s="75" t="s">
        <v>441</v>
      </c>
    </row>
    <row r="7767" spans="1:7">
      <c r="A7767" s="71">
        <v>2000</v>
      </c>
      <c r="B7767" s="71" t="s">
        <v>298</v>
      </c>
      <c r="C7767" t="s">
        <v>42</v>
      </c>
      <c r="D7767" s="71" t="s">
        <v>202</v>
      </c>
      <c r="E7767" s="70">
        <f t="shared" si="34"/>
        <v>231</v>
      </c>
      <c r="F7767" s="70" t="s">
        <v>432</v>
      </c>
      <c r="G7767" s="75" t="s">
        <v>237</v>
      </c>
    </row>
    <row r="7768" spans="1:7">
      <c r="A7768" s="71">
        <v>2000</v>
      </c>
      <c r="B7768" s="71" t="s">
        <v>298</v>
      </c>
      <c r="C7768" t="s">
        <v>43</v>
      </c>
      <c r="D7768" s="71" t="s">
        <v>202</v>
      </c>
      <c r="E7768" s="70">
        <f t="shared" si="34"/>
        <v>0</v>
      </c>
      <c r="F7768" s="70" t="s">
        <v>432</v>
      </c>
      <c r="G7768" s="75" t="s">
        <v>438</v>
      </c>
    </row>
    <row r="7769" spans="1:7">
      <c r="A7769" s="71">
        <v>2000</v>
      </c>
      <c r="B7769" s="71" t="s">
        <v>298</v>
      </c>
      <c r="C7769" t="s">
        <v>44</v>
      </c>
      <c r="D7769" s="71" t="s">
        <v>202</v>
      </c>
      <c r="E7769" s="70">
        <f t="shared" si="34"/>
        <v>0</v>
      </c>
      <c r="F7769" s="70" t="s">
        <v>442</v>
      </c>
      <c r="G7769" s="75" t="s">
        <v>71</v>
      </c>
    </row>
    <row r="7770" spans="1:7">
      <c r="A7770" s="71">
        <v>2000</v>
      </c>
      <c r="B7770" s="71" t="s">
        <v>298</v>
      </c>
      <c r="C7770" t="s">
        <v>45</v>
      </c>
      <c r="D7770" s="71" t="s">
        <v>202</v>
      </c>
      <c r="E7770" s="70">
        <f t="shared" si="34"/>
        <v>2920</v>
      </c>
      <c r="F7770" s="70" t="s">
        <v>422</v>
      </c>
      <c r="G7770" s="75" t="s">
        <v>422</v>
      </c>
    </row>
    <row r="7771" spans="1:7">
      <c r="A7771" s="71">
        <v>2000</v>
      </c>
      <c r="B7771" s="71" t="s">
        <v>298</v>
      </c>
      <c r="C7771" t="s">
        <v>46</v>
      </c>
      <c r="D7771" s="71" t="s">
        <v>202</v>
      </c>
      <c r="E7771" s="70">
        <f t="shared" si="34"/>
        <v>19655</v>
      </c>
      <c r="F7771" s="70" t="s">
        <v>425</v>
      </c>
      <c r="G7771" s="75" t="s">
        <v>426</v>
      </c>
    </row>
    <row r="7772" spans="1:7">
      <c r="A7772" s="71">
        <v>2001</v>
      </c>
      <c r="B7772" s="71" t="s">
        <v>298</v>
      </c>
      <c r="C7772" t="s">
        <v>5</v>
      </c>
      <c r="D7772" s="71" t="s">
        <v>202</v>
      </c>
      <c r="E7772" s="70">
        <f t="shared" si="34"/>
        <v>1347640</v>
      </c>
      <c r="F7772" s="70"/>
    </row>
    <row r="7773" spans="1:7">
      <c r="A7773" s="71">
        <v>2001</v>
      </c>
      <c r="B7773" s="71" t="s">
        <v>298</v>
      </c>
      <c r="C7773" t="s">
        <v>6</v>
      </c>
      <c r="D7773" s="71" t="s">
        <v>202</v>
      </c>
      <c r="E7773" s="70">
        <f t="shared" si="34"/>
        <v>14384</v>
      </c>
      <c r="F7773" s="70" t="s">
        <v>425</v>
      </c>
      <c r="G7773" s="75" t="s">
        <v>426</v>
      </c>
    </row>
    <row r="7774" spans="1:7">
      <c r="A7774" s="71">
        <v>2001</v>
      </c>
      <c r="B7774" s="71" t="s">
        <v>298</v>
      </c>
      <c r="C7774" t="s">
        <v>7</v>
      </c>
      <c r="D7774" s="71" t="s">
        <v>202</v>
      </c>
      <c r="E7774" s="70">
        <f t="shared" si="34"/>
        <v>12549</v>
      </c>
      <c r="F7774" s="70" t="s">
        <v>425</v>
      </c>
      <c r="G7774" s="75" t="s">
        <v>426</v>
      </c>
    </row>
    <row r="7775" spans="1:7">
      <c r="A7775" s="71">
        <v>2001</v>
      </c>
      <c r="B7775" s="71" t="s">
        <v>298</v>
      </c>
      <c r="C7775" t="s">
        <v>8</v>
      </c>
      <c r="D7775" s="71" t="s">
        <v>202</v>
      </c>
      <c r="E7775" s="70">
        <f t="shared" si="34"/>
        <v>9914</v>
      </c>
      <c r="F7775" s="70" t="s">
        <v>427</v>
      </c>
      <c r="G7775" s="75" t="s">
        <v>428</v>
      </c>
    </row>
    <row r="7776" spans="1:7">
      <c r="A7776" s="71">
        <v>2001</v>
      </c>
      <c r="B7776" s="71" t="s">
        <v>298</v>
      </c>
      <c r="C7776" t="s">
        <v>9</v>
      </c>
      <c r="D7776" s="71" t="s">
        <v>202</v>
      </c>
      <c r="E7776" s="70">
        <f t="shared" si="34"/>
        <v>0</v>
      </c>
      <c r="F7776" s="70" t="s">
        <v>429</v>
      </c>
      <c r="G7776" s="75" t="s">
        <v>422</v>
      </c>
    </row>
    <row r="7777" spans="1:7">
      <c r="A7777" s="71">
        <v>2001</v>
      </c>
      <c r="B7777" s="71" t="s">
        <v>298</v>
      </c>
      <c r="C7777" t="s">
        <v>10</v>
      </c>
      <c r="D7777" s="71" t="s">
        <v>202</v>
      </c>
      <c r="E7777" s="70">
        <f t="shared" si="34"/>
        <v>2681</v>
      </c>
      <c r="F7777" s="70" t="s">
        <v>427</v>
      </c>
      <c r="G7777" s="75" t="s">
        <v>428</v>
      </c>
    </row>
    <row r="7778" spans="1:7">
      <c r="A7778" s="71">
        <v>2001</v>
      </c>
      <c r="B7778" s="71" t="s">
        <v>298</v>
      </c>
      <c r="C7778" t="s">
        <v>11</v>
      </c>
      <c r="D7778" s="71" t="s">
        <v>202</v>
      </c>
      <c r="E7778" s="70">
        <f t="shared" si="34"/>
        <v>347</v>
      </c>
      <c r="F7778" s="70" t="s">
        <v>427</v>
      </c>
      <c r="G7778" s="75" t="s">
        <v>428</v>
      </c>
    </row>
    <row r="7779" spans="1:7">
      <c r="A7779" s="71">
        <v>2001</v>
      </c>
      <c r="B7779" s="71" t="s">
        <v>298</v>
      </c>
      <c r="C7779" t="s">
        <v>13</v>
      </c>
      <c r="D7779" s="71" t="s">
        <v>202</v>
      </c>
      <c r="E7779" s="70">
        <f t="shared" si="34"/>
        <v>2334</v>
      </c>
      <c r="F7779" s="70" t="s">
        <v>427</v>
      </c>
      <c r="G7779" s="75" t="s">
        <v>428</v>
      </c>
    </row>
    <row r="7780" spans="1:7">
      <c r="A7780" s="71">
        <v>2001</v>
      </c>
      <c r="B7780" s="71" t="s">
        <v>298</v>
      </c>
      <c r="C7780" t="s">
        <v>14</v>
      </c>
      <c r="D7780" s="71" t="s">
        <v>202</v>
      </c>
      <c r="E7780" s="70">
        <f t="shared" si="34"/>
        <v>0</v>
      </c>
      <c r="F7780" s="70" t="s">
        <v>427</v>
      </c>
      <c r="G7780" s="75" t="s">
        <v>444</v>
      </c>
    </row>
    <row r="7781" spans="1:7">
      <c r="A7781" s="71">
        <v>2001</v>
      </c>
      <c r="B7781" s="71" t="s">
        <v>298</v>
      </c>
      <c r="C7781" t="s">
        <v>15</v>
      </c>
      <c r="D7781" s="71" t="s">
        <v>202</v>
      </c>
      <c r="E7781" s="70">
        <f t="shared" si="34"/>
        <v>0</v>
      </c>
      <c r="F7781" s="70" t="s">
        <v>427</v>
      </c>
      <c r="G7781" s="75" t="s">
        <v>444</v>
      </c>
    </row>
    <row r="7782" spans="1:7">
      <c r="A7782" s="71">
        <v>2001</v>
      </c>
      <c r="B7782" s="71" t="s">
        <v>298</v>
      </c>
      <c r="C7782" t="s">
        <v>16</v>
      </c>
      <c r="D7782" s="71" t="s">
        <v>202</v>
      </c>
      <c r="E7782" s="70">
        <f t="shared" si="34"/>
        <v>0</v>
      </c>
      <c r="F7782" s="70" t="s">
        <v>427</v>
      </c>
      <c r="G7782" s="75" t="s">
        <v>444</v>
      </c>
    </row>
    <row r="7783" spans="1:7">
      <c r="A7783" s="71">
        <v>2001</v>
      </c>
      <c r="B7783" s="71" t="s">
        <v>298</v>
      </c>
      <c r="C7783" t="s">
        <v>17</v>
      </c>
      <c r="D7783" s="71" t="s">
        <v>202</v>
      </c>
      <c r="E7783" s="70">
        <f t="shared" si="34"/>
        <v>13896</v>
      </c>
      <c r="F7783" s="70" t="s">
        <v>427</v>
      </c>
      <c r="G7783" s="75" t="s">
        <v>428</v>
      </c>
    </row>
    <row r="7784" spans="1:7">
      <c r="A7784" s="71">
        <v>2001</v>
      </c>
      <c r="B7784" s="71" t="s">
        <v>298</v>
      </c>
      <c r="C7784" t="s">
        <v>18</v>
      </c>
      <c r="D7784" s="71" t="s">
        <v>202</v>
      </c>
      <c r="E7784" s="70">
        <f t="shared" si="34"/>
        <v>10578</v>
      </c>
      <c r="F7784" s="70" t="s">
        <v>432</v>
      </c>
      <c r="G7784" s="75" t="s">
        <v>430</v>
      </c>
    </row>
    <row r="7785" spans="1:7">
      <c r="A7785" s="71">
        <v>2001</v>
      </c>
      <c r="B7785" s="71" t="s">
        <v>298</v>
      </c>
      <c r="C7785" t="s">
        <v>19</v>
      </c>
      <c r="D7785" s="71" t="s">
        <v>202</v>
      </c>
      <c r="E7785" s="70">
        <f t="shared" si="34"/>
        <v>202</v>
      </c>
      <c r="F7785" s="70" t="s">
        <v>442</v>
      </c>
      <c r="G7785" s="75" t="s">
        <v>62</v>
      </c>
    </row>
    <row r="7786" spans="1:7">
      <c r="A7786" s="71">
        <v>2001</v>
      </c>
      <c r="B7786" s="71" t="s">
        <v>298</v>
      </c>
      <c r="C7786" t="s">
        <v>20</v>
      </c>
      <c r="D7786" s="71" t="s">
        <v>202</v>
      </c>
      <c r="E7786" s="70">
        <f t="shared" si="34"/>
        <v>119</v>
      </c>
      <c r="F7786" s="70" t="s">
        <v>442</v>
      </c>
      <c r="G7786" s="75" t="s">
        <v>445</v>
      </c>
    </row>
    <row r="7787" spans="1:7">
      <c r="A7787" s="71">
        <v>2001</v>
      </c>
      <c r="B7787" s="71" t="s">
        <v>298</v>
      </c>
      <c r="C7787" t="s">
        <v>21</v>
      </c>
      <c r="D7787" s="71" t="s">
        <v>202</v>
      </c>
      <c r="E7787" s="70">
        <f t="shared" si="34"/>
        <v>9548</v>
      </c>
      <c r="F7787" s="70" t="s">
        <v>434</v>
      </c>
      <c r="G7787" s="75" t="s">
        <v>422</v>
      </c>
    </row>
    <row r="7788" spans="1:7">
      <c r="A7788" s="71">
        <v>2001</v>
      </c>
      <c r="B7788" s="71" t="s">
        <v>298</v>
      </c>
      <c r="C7788" t="s">
        <v>421</v>
      </c>
      <c r="D7788" s="71" t="s">
        <v>202</v>
      </c>
      <c r="E7788" s="70">
        <f t="shared" si="34"/>
        <v>68584</v>
      </c>
      <c r="F7788" s="70" t="s">
        <v>427</v>
      </c>
      <c r="G7788" s="75" t="s">
        <v>433</v>
      </c>
    </row>
    <row r="7789" spans="1:7">
      <c r="A7789" s="71">
        <v>2001</v>
      </c>
      <c r="B7789" s="71" t="s">
        <v>298</v>
      </c>
      <c r="C7789" t="s">
        <v>22</v>
      </c>
      <c r="D7789" s="71" t="s">
        <v>202</v>
      </c>
      <c r="E7789" s="70">
        <f t="shared" si="34"/>
        <v>13658</v>
      </c>
      <c r="F7789" s="70" t="s">
        <v>427</v>
      </c>
      <c r="G7789" s="75" t="s">
        <v>433</v>
      </c>
    </row>
    <row r="7790" spans="1:7">
      <c r="A7790" s="71">
        <v>2001</v>
      </c>
      <c r="B7790" s="71" t="s">
        <v>298</v>
      </c>
      <c r="C7790" t="s">
        <v>23</v>
      </c>
      <c r="D7790" s="71" t="s">
        <v>202</v>
      </c>
      <c r="E7790" s="70">
        <f t="shared" si="34"/>
        <v>54926</v>
      </c>
      <c r="F7790" s="70" t="s">
        <v>442</v>
      </c>
      <c r="G7790" s="75" t="s">
        <v>23</v>
      </c>
    </row>
    <row r="7791" spans="1:7">
      <c r="A7791" s="71">
        <v>2001</v>
      </c>
      <c r="B7791" s="71" t="s">
        <v>298</v>
      </c>
      <c r="C7791" t="s">
        <v>24</v>
      </c>
      <c r="D7791" s="71" t="s">
        <v>202</v>
      </c>
      <c r="E7791" s="70">
        <f t="shared" si="34"/>
        <v>7753</v>
      </c>
      <c r="F7791" s="70" t="s">
        <v>446</v>
      </c>
      <c r="G7791" s="75" t="s">
        <v>422</v>
      </c>
    </row>
    <row r="7792" spans="1:7">
      <c r="A7792" s="71">
        <v>2001</v>
      </c>
      <c r="B7792" s="71" t="s">
        <v>298</v>
      </c>
      <c r="C7792" t="s">
        <v>25</v>
      </c>
      <c r="D7792" s="71" t="s">
        <v>202</v>
      </c>
      <c r="E7792" s="70">
        <f t="shared" si="34"/>
        <v>0</v>
      </c>
      <c r="F7792" s="70" t="s">
        <v>434</v>
      </c>
      <c r="G7792" s="75" t="s">
        <v>437</v>
      </c>
    </row>
    <row r="7793" spans="1:7">
      <c r="A7793" s="71">
        <v>2001</v>
      </c>
      <c r="B7793" s="71" t="s">
        <v>298</v>
      </c>
      <c r="C7793" t="s">
        <v>26</v>
      </c>
      <c r="D7793" s="71" t="s">
        <v>202</v>
      </c>
      <c r="E7793" s="70">
        <f t="shared" si="34"/>
        <v>13806</v>
      </c>
      <c r="F7793" s="70" t="s">
        <v>427</v>
      </c>
      <c r="G7793" s="75" t="s">
        <v>69</v>
      </c>
    </row>
    <row r="7794" spans="1:7">
      <c r="A7794" s="71">
        <v>2001</v>
      </c>
      <c r="B7794" s="71" t="s">
        <v>298</v>
      </c>
      <c r="C7794" t="s">
        <v>27</v>
      </c>
      <c r="D7794" s="71" t="s">
        <v>202</v>
      </c>
      <c r="E7794" s="70">
        <f t="shared" si="34"/>
        <v>34832</v>
      </c>
      <c r="F7794" s="70" t="s">
        <v>427</v>
      </c>
      <c r="G7794" s="75" t="s">
        <v>69</v>
      </c>
    </row>
    <row r="7795" spans="1:7">
      <c r="A7795" s="71">
        <v>2001</v>
      </c>
      <c r="B7795" s="71" t="s">
        <v>298</v>
      </c>
      <c r="C7795" t="s">
        <v>28</v>
      </c>
      <c r="D7795" s="71" t="s">
        <v>202</v>
      </c>
      <c r="E7795" s="70">
        <f t="shared" si="34"/>
        <v>108</v>
      </c>
      <c r="F7795" s="70" t="s">
        <v>442</v>
      </c>
      <c r="G7795" s="73" t="s">
        <v>447</v>
      </c>
    </row>
    <row r="7796" spans="1:7">
      <c r="A7796" s="71">
        <v>2001</v>
      </c>
      <c r="B7796" s="71" t="s">
        <v>298</v>
      </c>
      <c r="C7796" t="s">
        <v>29</v>
      </c>
      <c r="D7796" s="71" t="s">
        <v>202</v>
      </c>
      <c r="E7796" s="70">
        <f t="shared" si="34"/>
        <v>51</v>
      </c>
      <c r="F7796" s="70" t="s">
        <v>442</v>
      </c>
      <c r="G7796" s="73" t="s">
        <v>447</v>
      </c>
    </row>
    <row r="7797" spans="1:7">
      <c r="A7797" s="71">
        <v>2001</v>
      </c>
      <c r="B7797" s="71" t="s">
        <v>298</v>
      </c>
      <c r="C7797" t="s">
        <v>30</v>
      </c>
      <c r="D7797" s="71" t="s">
        <v>202</v>
      </c>
      <c r="E7797" s="70">
        <f t="shared" si="34"/>
        <v>40</v>
      </c>
      <c r="F7797" s="70" t="s">
        <v>442</v>
      </c>
      <c r="G7797" s="76" t="s">
        <v>448</v>
      </c>
    </row>
    <row r="7798" spans="1:7">
      <c r="A7798" s="71">
        <v>2001</v>
      </c>
      <c r="B7798" s="71" t="s">
        <v>298</v>
      </c>
      <c r="C7798" t="s">
        <v>31</v>
      </c>
      <c r="D7798" s="71" t="s">
        <v>202</v>
      </c>
      <c r="E7798" s="70">
        <f t="shared" si="34"/>
        <v>99</v>
      </c>
      <c r="F7798" s="70" t="s">
        <v>442</v>
      </c>
      <c r="G7798" s="76" t="s">
        <v>449</v>
      </c>
    </row>
    <row r="7799" spans="1:7">
      <c r="A7799" s="71">
        <v>2001</v>
      </c>
      <c r="B7799" s="71" t="s">
        <v>298</v>
      </c>
      <c r="C7799" t="s">
        <v>32</v>
      </c>
      <c r="D7799" s="71" t="s">
        <v>202</v>
      </c>
      <c r="E7799" s="70">
        <f t="shared" si="34"/>
        <v>0</v>
      </c>
      <c r="F7799" s="70" t="s">
        <v>442</v>
      </c>
      <c r="G7799" s="76" t="s">
        <v>449</v>
      </c>
    </row>
    <row r="7800" spans="1:7">
      <c r="A7800" s="71">
        <v>2001</v>
      </c>
      <c r="B7800" s="71" t="s">
        <v>298</v>
      </c>
      <c r="C7800" t="s">
        <v>33</v>
      </c>
      <c r="D7800" s="71" t="s">
        <v>202</v>
      </c>
      <c r="E7800" s="70">
        <f t="shared" si="34"/>
        <v>1524</v>
      </c>
      <c r="F7800" s="70" t="s">
        <v>442</v>
      </c>
      <c r="G7800" s="76" t="s">
        <v>33</v>
      </c>
    </row>
    <row r="7801" spans="1:7">
      <c r="A7801" s="71">
        <v>2001</v>
      </c>
      <c r="B7801" s="71" t="s">
        <v>298</v>
      </c>
      <c r="C7801" t="s">
        <v>34</v>
      </c>
      <c r="D7801" s="71" t="s">
        <v>202</v>
      </c>
      <c r="E7801" s="70">
        <f t="shared" si="34"/>
        <v>1125099</v>
      </c>
      <c r="F7801" s="70" t="s">
        <v>422</v>
      </c>
      <c r="G7801" s="76" t="s">
        <v>422</v>
      </c>
    </row>
    <row r="7802" spans="1:7">
      <c r="A7802" s="71">
        <v>2001</v>
      </c>
      <c r="B7802" s="71" t="s">
        <v>298</v>
      </c>
      <c r="C7802" t="s">
        <v>35</v>
      </c>
      <c r="D7802" s="71" t="s">
        <v>202</v>
      </c>
      <c r="E7802" s="70">
        <f t="shared" si="34"/>
        <v>14777</v>
      </c>
      <c r="F7802" s="70" t="s">
        <v>432</v>
      </c>
      <c r="G7802" s="75" t="s">
        <v>439</v>
      </c>
    </row>
    <row r="7803" spans="1:7">
      <c r="A7803" s="71">
        <v>2001</v>
      </c>
      <c r="B7803" s="71" t="s">
        <v>298</v>
      </c>
      <c r="C7803" t="s">
        <v>36</v>
      </c>
      <c r="D7803" s="71" t="s">
        <v>202</v>
      </c>
      <c r="E7803" s="70">
        <f t="shared" si="34"/>
        <v>8649</v>
      </c>
      <c r="F7803" s="70" t="s">
        <v>432</v>
      </c>
      <c r="G7803" s="75" t="s">
        <v>439</v>
      </c>
    </row>
    <row r="7804" spans="1:7">
      <c r="A7804" s="71">
        <v>2001</v>
      </c>
      <c r="B7804" s="71" t="s">
        <v>298</v>
      </c>
      <c r="C7804" t="s">
        <v>37</v>
      </c>
      <c r="D7804" s="71" t="s">
        <v>202</v>
      </c>
      <c r="E7804" s="70">
        <f t="shared" si="34"/>
        <v>6128</v>
      </c>
      <c r="F7804" s="70" t="s">
        <v>432</v>
      </c>
      <c r="G7804" s="75" t="s">
        <v>439</v>
      </c>
    </row>
    <row r="7805" spans="1:7">
      <c r="A7805" s="71">
        <v>2001</v>
      </c>
      <c r="B7805" s="71" t="s">
        <v>298</v>
      </c>
      <c r="C7805" t="s">
        <v>38</v>
      </c>
      <c r="D7805" s="71" t="s">
        <v>202</v>
      </c>
      <c r="E7805" s="70">
        <f t="shared" si="34"/>
        <v>1090334</v>
      </c>
      <c r="F7805" s="70" t="s">
        <v>432</v>
      </c>
      <c r="G7805" s="75" t="s">
        <v>440</v>
      </c>
    </row>
    <row r="7806" spans="1:7">
      <c r="A7806" s="71">
        <v>2001</v>
      </c>
      <c r="B7806" s="71" t="s">
        <v>298</v>
      </c>
      <c r="C7806" t="s">
        <v>39</v>
      </c>
      <c r="D7806" s="71" t="s">
        <v>202</v>
      </c>
      <c r="E7806" s="70">
        <f t="shared" si="34"/>
        <v>351027</v>
      </c>
      <c r="F7806" s="70" t="s">
        <v>432</v>
      </c>
      <c r="G7806" s="75" t="s">
        <v>440</v>
      </c>
    </row>
    <row r="7807" spans="1:7">
      <c r="A7807" s="71">
        <v>2001</v>
      </c>
      <c r="B7807" s="71" t="s">
        <v>298</v>
      </c>
      <c r="C7807" t="s">
        <v>40</v>
      </c>
      <c r="D7807" s="71" t="s">
        <v>202</v>
      </c>
      <c r="E7807" s="70">
        <f t="shared" si="34"/>
        <v>739307</v>
      </c>
      <c r="F7807" s="70" t="s">
        <v>432</v>
      </c>
      <c r="G7807" s="75" t="s">
        <v>440</v>
      </c>
    </row>
    <row r="7808" spans="1:7">
      <c r="A7808" s="71">
        <v>2001</v>
      </c>
      <c r="B7808" s="71" t="s">
        <v>298</v>
      </c>
      <c r="C7808" t="s">
        <v>208</v>
      </c>
      <c r="D7808" s="71" t="s">
        <v>202</v>
      </c>
      <c r="E7808" s="70">
        <f t="shared" si="34"/>
        <v>19988</v>
      </c>
      <c r="F7808" s="70" t="s">
        <v>432</v>
      </c>
      <c r="G7808" s="75" t="s">
        <v>441</v>
      </c>
    </row>
    <row r="7809" spans="1:7">
      <c r="A7809" s="71">
        <v>2001</v>
      </c>
      <c r="B7809" s="71" t="s">
        <v>298</v>
      </c>
      <c r="C7809" t="s">
        <v>42</v>
      </c>
      <c r="D7809" s="71" t="s">
        <v>202</v>
      </c>
      <c r="E7809" s="70">
        <f t="shared" si="34"/>
        <v>228</v>
      </c>
      <c r="F7809" s="70" t="s">
        <v>432</v>
      </c>
      <c r="G7809" s="75" t="s">
        <v>237</v>
      </c>
    </row>
    <row r="7810" spans="1:7">
      <c r="A7810" s="71">
        <v>2001</v>
      </c>
      <c r="B7810" s="71" t="s">
        <v>298</v>
      </c>
      <c r="C7810" t="s">
        <v>43</v>
      </c>
      <c r="D7810" s="71" t="s">
        <v>202</v>
      </c>
      <c r="E7810" s="70">
        <f t="shared" si="34"/>
        <v>0</v>
      </c>
      <c r="F7810" s="70" t="s">
        <v>432</v>
      </c>
      <c r="G7810" s="75" t="s">
        <v>438</v>
      </c>
    </row>
    <row r="7811" spans="1:7">
      <c r="A7811" s="71">
        <v>2001</v>
      </c>
      <c r="B7811" s="71" t="s">
        <v>298</v>
      </c>
      <c r="C7811" t="s">
        <v>44</v>
      </c>
      <c r="D7811" s="71" t="s">
        <v>202</v>
      </c>
      <c r="E7811" s="70">
        <f t="shared" si="34"/>
        <v>0</v>
      </c>
      <c r="F7811" s="70" t="s">
        <v>442</v>
      </c>
      <c r="G7811" s="75" t="s">
        <v>71</v>
      </c>
    </row>
    <row r="7812" spans="1:7">
      <c r="A7812" s="71">
        <v>2001</v>
      </c>
      <c r="B7812" s="71" t="s">
        <v>298</v>
      </c>
      <c r="C7812" t="s">
        <v>45</v>
      </c>
      <c r="D7812" s="71" t="s">
        <v>202</v>
      </c>
      <c r="E7812" s="70">
        <f t="shared" si="34"/>
        <v>3034</v>
      </c>
      <c r="F7812" s="70" t="s">
        <v>422</v>
      </c>
      <c r="G7812" s="75" t="s">
        <v>422</v>
      </c>
    </row>
    <row r="7813" spans="1:7">
      <c r="A7813" s="71">
        <v>2001</v>
      </c>
      <c r="B7813" s="71" t="s">
        <v>298</v>
      </c>
      <c r="C7813" t="s">
        <v>46</v>
      </c>
      <c r="D7813" s="71" t="s">
        <v>202</v>
      </c>
      <c r="E7813" s="70">
        <f t="shared" si="34"/>
        <v>18611</v>
      </c>
      <c r="F7813" s="70" t="s">
        <v>425</v>
      </c>
      <c r="G7813" s="75" t="s">
        <v>426</v>
      </c>
    </row>
    <row r="7814" spans="1:7">
      <c r="A7814" s="71">
        <v>2002</v>
      </c>
      <c r="B7814" s="71" t="s">
        <v>298</v>
      </c>
      <c r="C7814" t="s">
        <v>5</v>
      </c>
      <c r="D7814" s="71" t="s">
        <v>202</v>
      </c>
      <c r="E7814" s="70">
        <f t="shared" si="34"/>
        <v>1392190</v>
      </c>
      <c r="F7814" s="70"/>
    </row>
    <row r="7815" spans="1:7">
      <c r="A7815" s="71">
        <v>2002</v>
      </c>
      <c r="B7815" s="71" t="s">
        <v>298</v>
      </c>
      <c r="C7815" t="s">
        <v>6</v>
      </c>
      <c r="D7815" s="71" t="s">
        <v>202</v>
      </c>
      <c r="E7815" s="70">
        <f t="shared" si="34"/>
        <v>13235</v>
      </c>
      <c r="F7815" s="70" t="s">
        <v>425</v>
      </c>
      <c r="G7815" s="75" t="s">
        <v>426</v>
      </c>
    </row>
    <row r="7816" spans="1:7">
      <c r="A7816" s="71">
        <v>2002</v>
      </c>
      <c r="B7816" s="71" t="s">
        <v>298</v>
      </c>
      <c r="C7816" t="s">
        <v>7</v>
      </c>
      <c r="D7816" s="71" t="s">
        <v>202</v>
      </c>
      <c r="E7816" s="70">
        <f t="shared" si="34"/>
        <v>12663</v>
      </c>
      <c r="F7816" s="70" t="s">
        <v>425</v>
      </c>
      <c r="G7816" s="75" t="s">
        <v>426</v>
      </c>
    </row>
    <row r="7817" spans="1:7">
      <c r="A7817" s="71">
        <v>2002</v>
      </c>
      <c r="B7817" s="71" t="s">
        <v>298</v>
      </c>
      <c r="C7817" t="s">
        <v>8</v>
      </c>
      <c r="D7817" s="71" t="s">
        <v>202</v>
      </c>
      <c r="E7817" s="70">
        <f t="shared" si="34"/>
        <v>9740</v>
      </c>
      <c r="F7817" s="70" t="s">
        <v>427</v>
      </c>
      <c r="G7817" s="75" t="s">
        <v>428</v>
      </c>
    </row>
    <row r="7818" spans="1:7">
      <c r="A7818" s="71">
        <v>2002</v>
      </c>
      <c r="B7818" s="71" t="s">
        <v>298</v>
      </c>
      <c r="C7818" t="s">
        <v>9</v>
      </c>
      <c r="D7818" s="71" t="s">
        <v>202</v>
      </c>
      <c r="E7818" s="70">
        <f t="shared" si="34"/>
        <v>0</v>
      </c>
      <c r="F7818" s="70" t="s">
        <v>429</v>
      </c>
      <c r="G7818" s="75" t="s">
        <v>422</v>
      </c>
    </row>
    <row r="7819" spans="1:7">
      <c r="A7819" s="71">
        <v>2002</v>
      </c>
      <c r="B7819" s="71" t="s">
        <v>298</v>
      </c>
      <c r="C7819" t="s">
        <v>10</v>
      </c>
      <c r="D7819" s="71" t="s">
        <v>202</v>
      </c>
      <c r="E7819" s="70">
        <f t="shared" si="34"/>
        <v>3292</v>
      </c>
      <c r="F7819" s="70" t="s">
        <v>427</v>
      </c>
      <c r="G7819" s="75" t="s">
        <v>428</v>
      </c>
    </row>
    <row r="7820" spans="1:7">
      <c r="A7820" s="71">
        <v>2002</v>
      </c>
      <c r="B7820" s="71" t="s">
        <v>298</v>
      </c>
      <c r="C7820" t="s">
        <v>11</v>
      </c>
      <c r="D7820" s="71" t="s">
        <v>202</v>
      </c>
      <c r="E7820" s="70">
        <f t="shared" si="34"/>
        <v>643</v>
      </c>
      <c r="F7820" s="70" t="s">
        <v>427</v>
      </c>
      <c r="G7820" s="75" t="s">
        <v>428</v>
      </c>
    </row>
    <row r="7821" spans="1:7">
      <c r="A7821" s="71">
        <v>2002</v>
      </c>
      <c r="B7821" s="71" t="s">
        <v>298</v>
      </c>
      <c r="C7821" t="s">
        <v>13</v>
      </c>
      <c r="D7821" s="71" t="s">
        <v>202</v>
      </c>
      <c r="E7821" s="70">
        <f t="shared" si="34"/>
        <v>2649</v>
      </c>
      <c r="F7821" s="70" t="s">
        <v>427</v>
      </c>
      <c r="G7821" s="75" t="s">
        <v>428</v>
      </c>
    </row>
    <row r="7822" spans="1:7">
      <c r="A7822" s="71">
        <v>2002</v>
      </c>
      <c r="B7822" s="71" t="s">
        <v>298</v>
      </c>
      <c r="C7822" t="s">
        <v>14</v>
      </c>
      <c r="D7822" s="71" t="s">
        <v>202</v>
      </c>
      <c r="E7822" s="70">
        <f t="shared" si="34"/>
        <v>0</v>
      </c>
      <c r="F7822" s="70" t="s">
        <v>427</v>
      </c>
      <c r="G7822" s="75" t="s">
        <v>444</v>
      </c>
    </row>
    <row r="7823" spans="1:7">
      <c r="A7823" s="71">
        <v>2002</v>
      </c>
      <c r="B7823" s="71" t="s">
        <v>298</v>
      </c>
      <c r="C7823" t="s">
        <v>15</v>
      </c>
      <c r="D7823" s="71" t="s">
        <v>202</v>
      </c>
      <c r="E7823" s="70">
        <f t="shared" si="34"/>
        <v>0</v>
      </c>
      <c r="F7823" s="70" t="s">
        <v>427</v>
      </c>
      <c r="G7823" s="75" t="s">
        <v>444</v>
      </c>
    </row>
    <row r="7824" spans="1:7">
      <c r="A7824" s="71">
        <v>2002</v>
      </c>
      <c r="B7824" s="71" t="s">
        <v>298</v>
      </c>
      <c r="C7824" t="s">
        <v>16</v>
      </c>
      <c r="D7824" s="71" t="s">
        <v>202</v>
      </c>
      <c r="E7824" s="70">
        <f t="shared" si="34"/>
        <v>0</v>
      </c>
      <c r="F7824" s="70" t="s">
        <v>427</v>
      </c>
      <c r="G7824" s="75" t="s">
        <v>444</v>
      </c>
    </row>
    <row r="7825" spans="1:7">
      <c r="A7825" s="71">
        <v>2002</v>
      </c>
      <c r="B7825" s="71" t="s">
        <v>298</v>
      </c>
      <c r="C7825" t="s">
        <v>17</v>
      </c>
      <c r="D7825" s="71" t="s">
        <v>202</v>
      </c>
      <c r="E7825" s="70">
        <f t="shared" si="34"/>
        <v>10866</v>
      </c>
      <c r="F7825" s="70" t="s">
        <v>427</v>
      </c>
      <c r="G7825" s="75" t="s">
        <v>428</v>
      </c>
    </row>
    <row r="7826" spans="1:7">
      <c r="A7826" s="71">
        <v>2002</v>
      </c>
      <c r="B7826" s="71" t="s">
        <v>298</v>
      </c>
      <c r="C7826" t="s">
        <v>18</v>
      </c>
      <c r="D7826" s="71" t="s">
        <v>202</v>
      </c>
      <c r="E7826" s="70">
        <f t="shared" si="34"/>
        <v>10366</v>
      </c>
      <c r="F7826" s="70" t="s">
        <v>432</v>
      </c>
      <c r="G7826" s="75" t="s">
        <v>430</v>
      </c>
    </row>
    <row r="7827" spans="1:7">
      <c r="A7827" s="71">
        <v>2002</v>
      </c>
      <c r="B7827" s="71" t="s">
        <v>298</v>
      </c>
      <c r="C7827" t="s">
        <v>19</v>
      </c>
      <c r="D7827" s="71" t="s">
        <v>202</v>
      </c>
      <c r="E7827" s="70">
        <f t="shared" si="34"/>
        <v>194</v>
      </c>
      <c r="F7827" s="70" t="s">
        <v>442</v>
      </c>
      <c r="G7827" s="75" t="s">
        <v>62</v>
      </c>
    </row>
    <row r="7828" spans="1:7">
      <c r="A7828" s="71">
        <v>2002</v>
      </c>
      <c r="B7828" s="71" t="s">
        <v>298</v>
      </c>
      <c r="C7828" t="s">
        <v>20</v>
      </c>
      <c r="D7828" s="71" t="s">
        <v>202</v>
      </c>
      <c r="E7828" s="70">
        <f t="shared" ref="E7828:E7891" si="35">IF(E6442="N/A","N/A",IF(E5056="N/A","N/A",E5056-E6442))</f>
        <v>95</v>
      </c>
      <c r="F7828" s="70" t="s">
        <v>442</v>
      </c>
      <c r="G7828" s="75" t="s">
        <v>445</v>
      </c>
    </row>
    <row r="7829" spans="1:7">
      <c r="A7829" s="71">
        <v>2002</v>
      </c>
      <c r="B7829" s="71" t="s">
        <v>298</v>
      </c>
      <c r="C7829" t="s">
        <v>21</v>
      </c>
      <c r="D7829" s="71" t="s">
        <v>202</v>
      </c>
      <c r="E7829" s="70">
        <f t="shared" si="35"/>
        <v>10272</v>
      </c>
      <c r="F7829" s="70" t="s">
        <v>434</v>
      </c>
      <c r="G7829" s="75" t="s">
        <v>422</v>
      </c>
    </row>
    <row r="7830" spans="1:7">
      <c r="A7830" s="71">
        <v>2002</v>
      </c>
      <c r="B7830" s="71" t="s">
        <v>298</v>
      </c>
      <c r="C7830" t="s">
        <v>421</v>
      </c>
      <c r="D7830" s="71" t="s">
        <v>202</v>
      </c>
      <c r="E7830" s="70">
        <f t="shared" si="35"/>
        <v>68256</v>
      </c>
      <c r="F7830" s="70" t="s">
        <v>427</v>
      </c>
      <c r="G7830" s="75" t="s">
        <v>433</v>
      </c>
    </row>
    <row r="7831" spans="1:7">
      <c r="A7831" s="71">
        <v>2002</v>
      </c>
      <c r="B7831" s="71" t="s">
        <v>298</v>
      </c>
      <c r="C7831" t="s">
        <v>22</v>
      </c>
      <c r="D7831" s="71" t="s">
        <v>202</v>
      </c>
      <c r="E7831" s="70">
        <f t="shared" si="35"/>
        <v>13905</v>
      </c>
      <c r="F7831" s="70" t="s">
        <v>427</v>
      </c>
      <c r="G7831" s="75" t="s">
        <v>433</v>
      </c>
    </row>
    <row r="7832" spans="1:7">
      <c r="A7832" s="71">
        <v>2002</v>
      </c>
      <c r="B7832" s="71" t="s">
        <v>298</v>
      </c>
      <c r="C7832" t="s">
        <v>23</v>
      </c>
      <c r="D7832" s="71" t="s">
        <v>202</v>
      </c>
      <c r="E7832" s="70">
        <f t="shared" si="35"/>
        <v>54351</v>
      </c>
      <c r="F7832" s="70" t="s">
        <v>442</v>
      </c>
      <c r="G7832" s="75" t="s">
        <v>23</v>
      </c>
    </row>
    <row r="7833" spans="1:7">
      <c r="A7833" s="71">
        <v>2002</v>
      </c>
      <c r="B7833" s="71" t="s">
        <v>298</v>
      </c>
      <c r="C7833" t="s">
        <v>24</v>
      </c>
      <c r="D7833" s="71" t="s">
        <v>202</v>
      </c>
      <c r="E7833" s="70">
        <f t="shared" si="35"/>
        <v>9119</v>
      </c>
      <c r="F7833" s="70" t="s">
        <v>446</v>
      </c>
      <c r="G7833" s="75" t="s">
        <v>422</v>
      </c>
    </row>
    <row r="7834" spans="1:7">
      <c r="A7834" s="71">
        <v>2002</v>
      </c>
      <c r="B7834" s="71" t="s">
        <v>298</v>
      </c>
      <c r="C7834" t="s">
        <v>25</v>
      </c>
      <c r="D7834" s="71" t="s">
        <v>202</v>
      </c>
      <c r="E7834" s="70">
        <f t="shared" si="35"/>
        <v>0</v>
      </c>
      <c r="F7834" s="70" t="s">
        <v>434</v>
      </c>
      <c r="G7834" s="75" t="s">
        <v>437</v>
      </c>
    </row>
    <row r="7835" spans="1:7">
      <c r="A7835" s="71">
        <v>2002</v>
      </c>
      <c r="B7835" s="71" t="s">
        <v>298</v>
      </c>
      <c r="C7835" t="s">
        <v>26</v>
      </c>
      <c r="D7835" s="71" t="s">
        <v>202</v>
      </c>
      <c r="E7835" s="70">
        <f t="shared" si="35"/>
        <v>13572</v>
      </c>
      <c r="F7835" s="70" t="s">
        <v>427</v>
      </c>
      <c r="G7835" s="75" t="s">
        <v>69</v>
      </c>
    </row>
    <row r="7836" spans="1:7">
      <c r="A7836" s="71">
        <v>2002</v>
      </c>
      <c r="B7836" s="71" t="s">
        <v>298</v>
      </c>
      <c r="C7836" t="s">
        <v>27</v>
      </c>
      <c r="D7836" s="71" t="s">
        <v>202</v>
      </c>
      <c r="E7836" s="70">
        <f t="shared" si="35"/>
        <v>32705</v>
      </c>
      <c r="F7836" s="70" t="s">
        <v>427</v>
      </c>
      <c r="G7836" s="75" t="s">
        <v>69</v>
      </c>
    </row>
    <row r="7837" spans="1:7">
      <c r="A7837" s="71">
        <v>2002</v>
      </c>
      <c r="B7837" s="71" t="s">
        <v>298</v>
      </c>
      <c r="C7837" t="s">
        <v>28</v>
      </c>
      <c r="D7837" s="71" t="s">
        <v>202</v>
      </c>
      <c r="E7837" s="70">
        <f t="shared" si="35"/>
        <v>105</v>
      </c>
      <c r="F7837" s="70" t="s">
        <v>442</v>
      </c>
      <c r="G7837" s="73" t="s">
        <v>447</v>
      </c>
    </row>
    <row r="7838" spans="1:7">
      <c r="A7838" s="71">
        <v>2002</v>
      </c>
      <c r="B7838" s="71" t="s">
        <v>298</v>
      </c>
      <c r="C7838" t="s">
        <v>29</v>
      </c>
      <c r="D7838" s="71" t="s">
        <v>202</v>
      </c>
      <c r="E7838" s="70">
        <f t="shared" si="35"/>
        <v>60</v>
      </c>
      <c r="F7838" s="70" t="s">
        <v>442</v>
      </c>
      <c r="G7838" s="73" t="s">
        <v>447</v>
      </c>
    </row>
    <row r="7839" spans="1:7">
      <c r="A7839" s="71">
        <v>2002</v>
      </c>
      <c r="B7839" s="71" t="s">
        <v>298</v>
      </c>
      <c r="C7839" t="s">
        <v>30</v>
      </c>
      <c r="D7839" s="71" t="s">
        <v>202</v>
      </c>
      <c r="E7839" s="70">
        <f t="shared" si="35"/>
        <v>21</v>
      </c>
      <c r="F7839" s="70" t="s">
        <v>442</v>
      </c>
      <c r="G7839" s="76" t="s">
        <v>448</v>
      </c>
    </row>
    <row r="7840" spans="1:7">
      <c r="A7840" s="71">
        <v>2002</v>
      </c>
      <c r="B7840" s="71" t="s">
        <v>298</v>
      </c>
      <c r="C7840" t="s">
        <v>31</v>
      </c>
      <c r="D7840" s="71" t="s">
        <v>202</v>
      </c>
      <c r="E7840" s="70">
        <f t="shared" si="35"/>
        <v>80</v>
      </c>
      <c r="F7840" s="70" t="s">
        <v>442</v>
      </c>
      <c r="G7840" s="76" t="s">
        <v>449</v>
      </c>
    </row>
    <row r="7841" spans="1:7">
      <c r="A7841" s="71">
        <v>2002</v>
      </c>
      <c r="B7841" s="71" t="s">
        <v>298</v>
      </c>
      <c r="C7841" t="s">
        <v>32</v>
      </c>
      <c r="D7841" s="71" t="s">
        <v>202</v>
      </c>
      <c r="E7841" s="70">
        <f t="shared" si="35"/>
        <v>0</v>
      </c>
      <c r="F7841" s="70" t="s">
        <v>442</v>
      </c>
      <c r="G7841" s="76" t="s">
        <v>449</v>
      </c>
    </row>
    <row r="7842" spans="1:7">
      <c r="A7842" s="71">
        <v>2002</v>
      </c>
      <c r="B7842" s="71" t="s">
        <v>298</v>
      </c>
      <c r="C7842" t="s">
        <v>33</v>
      </c>
      <c r="D7842" s="71" t="s">
        <v>202</v>
      </c>
      <c r="E7842" s="70">
        <f t="shared" si="35"/>
        <v>2051</v>
      </c>
      <c r="F7842" s="70" t="s">
        <v>442</v>
      </c>
      <c r="G7842" s="76" t="s">
        <v>33</v>
      </c>
    </row>
    <row r="7843" spans="1:7">
      <c r="A7843" s="71">
        <v>2002</v>
      </c>
      <c r="B7843" s="71" t="s">
        <v>298</v>
      </c>
      <c r="C7843" t="s">
        <v>34</v>
      </c>
      <c r="D7843" s="71" t="s">
        <v>202</v>
      </c>
      <c r="E7843" s="70">
        <f t="shared" si="35"/>
        <v>1172684</v>
      </c>
      <c r="F7843" s="70" t="s">
        <v>422</v>
      </c>
      <c r="G7843" s="76" t="s">
        <v>422</v>
      </c>
    </row>
    <row r="7844" spans="1:7">
      <c r="A7844" s="71">
        <v>2002</v>
      </c>
      <c r="B7844" s="71" t="s">
        <v>298</v>
      </c>
      <c r="C7844" t="s">
        <v>35</v>
      </c>
      <c r="D7844" s="71" t="s">
        <v>202</v>
      </c>
      <c r="E7844" s="70">
        <f t="shared" si="35"/>
        <v>17552</v>
      </c>
      <c r="F7844" s="70" t="s">
        <v>432</v>
      </c>
      <c r="G7844" s="75" t="s">
        <v>439</v>
      </c>
    </row>
    <row r="7845" spans="1:7">
      <c r="A7845" s="71">
        <v>2002</v>
      </c>
      <c r="B7845" s="71" t="s">
        <v>298</v>
      </c>
      <c r="C7845" t="s">
        <v>36</v>
      </c>
      <c r="D7845" s="71" t="s">
        <v>202</v>
      </c>
      <c r="E7845" s="70">
        <f t="shared" si="35"/>
        <v>9821</v>
      </c>
      <c r="F7845" s="70" t="s">
        <v>432</v>
      </c>
      <c r="G7845" s="75" t="s">
        <v>439</v>
      </c>
    </row>
    <row r="7846" spans="1:7">
      <c r="A7846" s="71">
        <v>2002</v>
      </c>
      <c r="B7846" s="71" t="s">
        <v>298</v>
      </c>
      <c r="C7846" t="s">
        <v>37</v>
      </c>
      <c r="D7846" s="71" t="s">
        <v>202</v>
      </c>
      <c r="E7846" s="70">
        <f t="shared" si="35"/>
        <v>7731</v>
      </c>
      <c r="F7846" s="70" t="s">
        <v>432</v>
      </c>
      <c r="G7846" s="75" t="s">
        <v>439</v>
      </c>
    </row>
    <row r="7847" spans="1:7">
      <c r="A7847" s="71">
        <v>2002</v>
      </c>
      <c r="B7847" s="71" t="s">
        <v>298</v>
      </c>
      <c r="C7847" t="s">
        <v>38</v>
      </c>
      <c r="D7847" s="71" t="s">
        <v>202</v>
      </c>
      <c r="E7847" s="70">
        <f t="shared" si="35"/>
        <v>1138728</v>
      </c>
      <c r="F7847" s="70" t="s">
        <v>432</v>
      </c>
      <c r="G7847" s="75" t="s">
        <v>440</v>
      </c>
    </row>
    <row r="7848" spans="1:7">
      <c r="A7848" s="71">
        <v>2002</v>
      </c>
      <c r="B7848" s="71" t="s">
        <v>298</v>
      </c>
      <c r="C7848" t="s">
        <v>39</v>
      </c>
      <c r="D7848" s="71" t="s">
        <v>202</v>
      </c>
      <c r="E7848" s="70">
        <f t="shared" si="35"/>
        <v>363075</v>
      </c>
      <c r="F7848" s="70" t="s">
        <v>432</v>
      </c>
      <c r="G7848" s="75" t="s">
        <v>440</v>
      </c>
    </row>
    <row r="7849" spans="1:7">
      <c r="A7849" s="71">
        <v>2002</v>
      </c>
      <c r="B7849" s="71" t="s">
        <v>298</v>
      </c>
      <c r="C7849" t="s">
        <v>40</v>
      </c>
      <c r="D7849" s="71" t="s">
        <v>202</v>
      </c>
      <c r="E7849" s="70">
        <f t="shared" si="35"/>
        <v>775653</v>
      </c>
      <c r="F7849" s="70" t="s">
        <v>432</v>
      </c>
      <c r="G7849" s="75" t="s">
        <v>440</v>
      </c>
    </row>
    <row r="7850" spans="1:7">
      <c r="A7850" s="71">
        <v>2002</v>
      </c>
      <c r="B7850" s="71" t="s">
        <v>298</v>
      </c>
      <c r="C7850" t="s">
        <v>208</v>
      </c>
      <c r="D7850" s="71" t="s">
        <v>202</v>
      </c>
      <c r="E7850" s="70">
        <f t="shared" si="35"/>
        <v>16404</v>
      </c>
      <c r="F7850" s="70" t="s">
        <v>432</v>
      </c>
      <c r="G7850" s="75" t="s">
        <v>441</v>
      </c>
    </row>
    <row r="7851" spans="1:7">
      <c r="A7851" s="71">
        <v>2002</v>
      </c>
      <c r="B7851" s="71" t="s">
        <v>298</v>
      </c>
      <c r="C7851" t="s">
        <v>42</v>
      </c>
      <c r="D7851" s="71" t="s">
        <v>202</v>
      </c>
      <c r="E7851" s="70">
        <f t="shared" si="35"/>
        <v>248</v>
      </c>
      <c r="F7851" s="70" t="s">
        <v>432</v>
      </c>
      <c r="G7851" s="75" t="s">
        <v>237</v>
      </c>
    </row>
    <row r="7852" spans="1:7">
      <c r="A7852" s="71">
        <v>2002</v>
      </c>
      <c r="B7852" s="71" t="s">
        <v>298</v>
      </c>
      <c r="C7852" t="s">
        <v>43</v>
      </c>
      <c r="D7852" s="71" t="s">
        <v>202</v>
      </c>
      <c r="E7852" s="70">
        <f t="shared" si="35"/>
        <v>0</v>
      </c>
      <c r="F7852" s="70" t="s">
        <v>432</v>
      </c>
      <c r="G7852" s="75" t="s">
        <v>438</v>
      </c>
    </row>
    <row r="7853" spans="1:7">
      <c r="A7853" s="71">
        <v>2002</v>
      </c>
      <c r="B7853" s="71" t="s">
        <v>298</v>
      </c>
      <c r="C7853" t="s">
        <v>44</v>
      </c>
      <c r="D7853" s="71" t="s">
        <v>202</v>
      </c>
      <c r="E7853" s="70">
        <f t="shared" si="35"/>
        <v>0</v>
      </c>
      <c r="F7853" s="70" t="s">
        <v>442</v>
      </c>
      <c r="G7853" s="75" t="s">
        <v>71</v>
      </c>
    </row>
    <row r="7854" spans="1:7">
      <c r="A7854" s="71">
        <v>2002</v>
      </c>
      <c r="B7854" s="71" t="s">
        <v>298</v>
      </c>
      <c r="C7854" t="s">
        <v>45</v>
      </c>
      <c r="D7854" s="71" t="s">
        <v>202</v>
      </c>
      <c r="E7854" s="70">
        <f t="shared" si="35"/>
        <v>3342</v>
      </c>
      <c r="F7854" s="70" t="s">
        <v>422</v>
      </c>
      <c r="G7854" s="75" t="s">
        <v>422</v>
      </c>
    </row>
    <row r="7855" spans="1:7">
      <c r="A7855" s="71">
        <v>2002</v>
      </c>
      <c r="B7855" s="71" t="s">
        <v>298</v>
      </c>
      <c r="C7855" t="s">
        <v>46</v>
      </c>
      <c r="D7855" s="71" t="s">
        <v>202</v>
      </c>
      <c r="E7855" s="70">
        <f t="shared" si="35"/>
        <v>19224</v>
      </c>
      <c r="F7855" s="70" t="s">
        <v>425</v>
      </c>
      <c r="G7855" s="75" t="s">
        <v>426</v>
      </c>
    </row>
    <row r="7856" spans="1:7">
      <c r="A7856" s="71">
        <v>2003</v>
      </c>
      <c r="B7856" s="71" t="s">
        <v>298</v>
      </c>
      <c r="C7856" t="s">
        <v>5</v>
      </c>
      <c r="D7856" s="71" t="s">
        <v>202</v>
      </c>
      <c r="E7856" s="70">
        <f t="shared" si="35"/>
        <v>1396095</v>
      </c>
      <c r="F7856" s="70"/>
    </row>
    <row r="7857" spans="1:7">
      <c r="A7857" s="71">
        <v>2003</v>
      </c>
      <c r="B7857" s="71" t="s">
        <v>298</v>
      </c>
      <c r="C7857" t="s">
        <v>6</v>
      </c>
      <c r="D7857" s="71" t="s">
        <v>202</v>
      </c>
      <c r="E7857" s="70">
        <f t="shared" si="35"/>
        <v>12589</v>
      </c>
      <c r="F7857" s="70" t="s">
        <v>425</v>
      </c>
      <c r="G7857" s="75" t="s">
        <v>426</v>
      </c>
    </row>
    <row r="7858" spans="1:7">
      <c r="A7858" s="71">
        <v>2003</v>
      </c>
      <c r="B7858" s="71" t="s">
        <v>298</v>
      </c>
      <c r="C7858" t="s">
        <v>7</v>
      </c>
      <c r="D7858" s="71" t="s">
        <v>202</v>
      </c>
      <c r="E7858" s="70">
        <f t="shared" si="35"/>
        <v>12400</v>
      </c>
      <c r="F7858" s="70" t="s">
        <v>425</v>
      </c>
      <c r="G7858" s="75" t="s">
        <v>426</v>
      </c>
    </row>
    <row r="7859" spans="1:7">
      <c r="A7859" s="71">
        <v>2003</v>
      </c>
      <c r="B7859" s="71" t="s">
        <v>298</v>
      </c>
      <c r="C7859" t="s">
        <v>8</v>
      </c>
      <c r="D7859" s="71" t="s">
        <v>202</v>
      </c>
      <c r="E7859" s="70">
        <f t="shared" si="35"/>
        <v>9514</v>
      </c>
      <c r="F7859" s="70" t="s">
        <v>427</v>
      </c>
      <c r="G7859" s="75" t="s">
        <v>428</v>
      </c>
    </row>
    <row r="7860" spans="1:7">
      <c r="A7860" s="71">
        <v>2003</v>
      </c>
      <c r="B7860" s="71" t="s">
        <v>298</v>
      </c>
      <c r="C7860" t="s">
        <v>9</v>
      </c>
      <c r="D7860" s="71" t="s">
        <v>202</v>
      </c>
      <c r="E7860" s="70">
        <f t="shared" si="35"/>
        <v>0</v>
      </c>
      <c r="F7860" s="70" t="s">
        <v>429</v>
      </c>
      <c r="G7860" s="75" t="s">
        <v>422</v>
      </c>
    </row>
    <row r="7861" spans="1:7">
      <c r="A7861" s="71">
        <v>2003</v>
      </c>
      <c r="B7861" s="71" t="s">
        <v>298</v>
      </c>
      <c r="C7861" t="s">
        <v>10</v>
      </c>
      <c r="D7861" s="71" t="s">
        <v>202</v>
      </c>
      <c r="E7861" s="70">
        <f t="shared" si="35"/>
        <v>2781</v>
      </c>
      <c r="F7861" s="70" t="s">
        <v>427</v>
      </c>
      <c r="G7861" s="75" t="s">
        <v>428</v>
      </c>
    </row>
    <row r="7862" spans="1:7">
      <c r="A7862" s="71">
        <v>2003</v>
      </c>
      <c r="B7862" s="71" t="s">
        <v>298</v>
      </c>
      <c r="C7862" t="s">
        <v>11</v>
      </c>
      <c r="D7862" s="71" t="s">
        <v>202</v>
      </c>
      <c r="E7862" s="70">
        <f t="shared" si="35"/>
        <v>698</v>
      </c>
      <c r="F7862" s="70" t="s">
        <v>427</v>
      </c>
      <c r="G7862" s="75" t="s">
        <v>428</v>
      </c>
    </row>
    <row r="7863" spans="1:7">
      <c r="A7863" s="71">
        <v>2003</v>
      </c>
      <c r="B7863" s="71" t="s">
        <v>298</v>
      </c>
      <c r="C7863" t="s">
        <v>13</v>
      </c>
      <c r="D7863" s="71" t="s">
        <v>202</v>
      </c>
      <c r="E7863" s="70">
        <f t="shared" si="35"/>
        <v>2083</v>
      </c>
      <c r="F7863" s="70" t="s">
        <v>427</v>
      </c>
      <c r="G7863" s="75" t="s">
        <v>428</v>
      </c>
    </row>
    <row r="7864" spans="1:7">
      <c r="A7864" s="71">
        <v>2003</v>
      </c>
      <c r="B7864" s="71" t="s">
        <v>298</v>
      </c>
      <c r="C7864" t="s">
        <v>14</v>
      </c>
      <c r="D7864" s="71" t="s">
        <v>202</v>
      </c>
      <c r="E7864" s="70">
        <f t="shared" si="35"/>
        <v>0</v>
      </c>
      <c r="F7864" s="70" t="s">
        <v>427</v>
      </c>
      <c r="G7864" s="75" t="s">
        <v>444</v>
      </c>
    </row>
    <row r="7865" spans="1:7">
      <c r="A7865" s="71">
        <v>2003</v>
      </c>
      <c r="B7865" s="71" t="s">
        <v>298</v>
      </c>
      <c r="C7865" t="s">
        <v>15</v>
      </c>
      <c r="D7865" s="71" t="s">
        <v>202</v>
      </c>
      <c r="E7865" s="70">
        <f t="shared" si="35"/>
        <v>0</v>
      </c>
      <c r="F7865" s="70" t="s">
        <v>427</v>
      </c>
      <c r="G7865" s="75" t="s">
        <v>444</v>
      </c>
    </row>
    <row r="7866" spans="1:7">
      <c r="A7866" s="71">
        <v>2003</v>
      </c>
      <c r="B7866" s="71" t="s">
        <v>298</v>
      </c>
      <c r="C7866" t="s">
        <v>16</v>
      </c>
      <c r="D7866" s="71" t="s">
        <v>202</v>
      </c>
      <c r="E7866" s="70">
        <f t="shared" si="35"/>
        <v>0</v>
      </c>
      <c r="F7866" s="70" t="s">
        <v>427</v>
      </c>
      <c r="G7866" s="75" t="s">
        <v>444</v>
      </c>
    </row>
    <row r="7867" spans="1:7">
      <c r="A7867" s="71">
        <v>2003</v>
      </c>
      <c r="B7867" s="71" t="s">
        <v>298</v>
      </c>
      <c r="C7867" t="s">
        <v>17</v>
      </c>
      <c r="D7867" s="71" t="s">
        <v>202</v>
      </c>
      <c r="E7867" s="70">
        <f t="shared" si="35"/>
        <v>11440</v>
      </c>
      <c r="F7867" s="70" t="s">
        <v>427</v>
      </c>
      <c r="G7867" s="75" t="s">
        <v>428</v>
      </c>
    </row>
    <row r="7868" spans="1:7">
      <c r="A7868" s="71">
        <v>2003</v>
      </c>
      <c r="B7868" s="71" t="s">
        <v>298</v>
      </c>
      <c r="C7868" t="s">
        <v>18</v>
      </c>
      <c r="D7868" s="71" t="s">
        <v>202</v>
      </c>
      <c r="E7868" s="70">
        <f t="shared" si="35"/>
        <v>10590</v>
      </c>
      <c r="F7868" s="70" t="s">
        <v>432</v>
      </c>
      <c r="G7868" s="75" t="s">
        <v>430</v>
      </c>
    </row>
    <row r="7869" spans="1:7">
      <c r="A7869" s="71">
        <v>2003</v>
      </c>
      <c r="B7869" s="71" t="s">
        <v>298</v>
      </c>
      <c r="C7869" t="s">
        <v>19</v>
      </c>
      <c r="D7869" s="71" t="s">
        <v>202</v>
      </c>
      <c r="E7869" s="70">
        <f t="shared" si="35"/>
        <v>197</v>
      </c>
      <c r="F7869" s="70" t="s">
        <v>442</v>
      </c>
      <c r="G7869" s="75" t="s">
        <v>62</v>
      </c>
    </row>
    <row r="7870" spans="1:7">
      <c r="A7870" s="71">
        <v>2003</v>
      </c>
      <c r="B7870" s="71" t="s">
        <v>298</v>
      </c>
      <c r="C7870" t="s">
        <v>20</v>
      </c>
      <c r="D7870" s="71" t="s">
        <v>202</v>
      </c>
      <c r="E7870" s="70">
        <f t="shared" si="35"/>
        <v>95</v>
      </c>
      <c r="F7870" s="70" t="s">
        <v>442</v>
      </c>
      <c r="G7870" s="75" t="s">
        <v>445</v>
      </c>
    </row>
    <row r="7871" spans="1:7">
      <c r="A7871" s="71">
        <v>2003</v>
      </c>
      <c r="B7871" s="71" t="s">
        <v>298</v>
      </c>
      <c r="C7871" t="s">
        <v>21</v>
      </c>
      <c r="D7871" s="71" t="s">
        <v>202</v>
      </c>
      <c r="E7871" s="70">
        <f t="shared" si="35"/>
        <v>10036</v>
      </c>
      <c r="F7871" s="70" t="s">
        <v>434</v>
      </c>
      <c r="G7871" s="75" t="s">
        <v>422</v>
      </c>
    </row>
    <row r="7872" spans="1:7">
      <c r="A7872" s="71">
        <v>2003</v>
      </c>
      <c r="B7872" s="71" t="s">
        <v>298</v>
      </c>
      <c r="C7872" t="s">
        <v>421</v>
      </c>
      <c r="D7872" s="71" t="s">
        <v>202</v>
      </c>
      <c r="E7872" s="70">
        <f t="shared" si="35"/>
        <v>70622</v>
      </c>
      <c r="F7872" s="70" t="s">
        <v>427</v>
      </c>
      <c r="G7872" s="75" t="s">
        <v>433</v>
      </c>
    </row>
    <row r="7873" spans="1:7">
      <c r="A7873" s="71">
        <v>2003</v>
      </c>
      <c r="B7873" s="71" t="s">
        <v>298</v>
      </c>
      <c r="C7873" t="s">
        <v>22</v>
      </c>
      <c r="D7873" s="71" t="s">
        <v>202</v>
      </c>
      <c r="E7873" s="70">
        <f t="shared" si="35"/>
        <v>14330</v>
      </c>
      <c r="F7873" s="70" t="s">
        <v>427</v>
      </c>
      <c r="G7873" s="75" t="s">
        <v>433</v>
      </c>
    </row>
    <row r="7874" spans="1:7">
      <c r="A7874" s="71">
        <v>2003</v>
      </c>
      <c r="B7874" s="71" t="s">
        <v>298</v>
      </c>
      <c r="C7874" t="s">
        <v>23</v>
      </c>
      <c r="D7874" s="71" t="s">
        <v>202</v>
      </c>
      <c r="E7874" s="70">
        <f t="shared" si="35"/>
        <v>56292</v>
      </c>
      <c r="F7874" s="70" t="s">
        <v>442</v>
      </c>
      <c r="G7874" s="75" t="s">
        <v>23</v>
      </c>
    </row>
    <row r="7875" spans="1:7">
      <c r="A7875" s="71">
        <v>2003</v>
      </c>
      <c r="B7875" s="71" t="s">
        <v>298</v>
      </c>
      <c r="C7875" t="s">
        <v>24</v>
      </c>
      <c r="D7875" s="71" t="s">
        <v>202</v>
      </c>
      <c r="E7875" s="70">
        <f t="shared" si="35"/>
        <v>9495</v>
      </c>
      <c r="F7875" s="70" t="s">
        <v>446</v>
      </c>
      <c r="G7875" s="75" t="s">
        <v>422</v>
      </c>
    </row>
    <row r="7876" spans="1:7">
      <c r="A7876" s="71">
        <v>2003</v>
      </c>
      <c r="B7876" s="71" t="s">
        <v>298</v>
      </c>
      <c r="C7876" t="s">
        <v>25</v>
      </c>
      <c r="D7876" s="71" t="s">
        <v>202</v>
      </c>
      <c r="E7876" s="70">
        <f t="shared" si="35"/>
        <v>0</v>
      </c>
      <c r="F7876" s="70" t="s">
        <v>434</v>
      </c>
      <c r="G7876" s="75" t="s">
        <v>437</v>
      </c>
    </row>
    <row r="7877" spans="1:7">
      <c r="A7877" s="71">
        <v>2003</v>
      </c>
      <c r="B7877" s="71" t="s">
        <v>298</v>
      </c>
      <c r="C7877" t="s">
        <v>26</v>
      </c>
      <c r="D7877" s="71" t="s">
        <v>202</v>
      </c>
      <c r="E7877" s="70">
        <f t="shared" si="35"/>
        <v>12752</v>
      </c>
      <c r="F7877" s="70" t="s">
        <v>427</v>
      </c>
      <c r="G7877" s="75" t="s">
        <v>69</v>
      </c>
    </row>
    <row r="7878" spans="1:7">
      <c r="A7878" s="71">
        <v>2003</v>
      </c>
      <c r="B7878" s="71" t="s">
        <v>298</v>
      </c>
      <c r="C7878" t="s">
        <v>27</v>
      </c>
      <c r="D7878" s="71" t="s">
        <v>202</v>
      </c>
      <c r="E7878" s="70">
        <f t="shared" si="35"/>
        <v>31940</v>
      </c>
      <c r="F7878" s="70" t="s">
        <v>427</v>
      </c>
      <c r="G7878" s="75" t="s">
        <v>69</v>
      </c>
    </row>
    <row r="7879" spans="1:7">
      <c r="A7879" s="71">
        <v>2003</v>
      </c>
      <c r="B7879" s="71" t="s">
        <v>298</v>
      </c>
      <c r="C7879" t="s">
        <v>28</v>
      </c>
      <c r="D7879" s="71" t="s">
        <v>202</v>
      </c>
      <c r="E7879" s="70">
        <f t="shared" si="35"/>
        <v>117</v>
      </c>
      <c r="F7879" s="70" t="s">
        <v>442</v>
      </c>
      <c r="G7879" s="73" t="s">
        <v>447</v>
      </c>
    </row>
    <row r="7880" spans="1:7">
      <c r="A7880" s="71">
        <v>2003</v>
      </c>
      <c r="B7880" s="71" t="s">
        <v>298</v>
      </c>
      <c r="C7880" t="s">
        <v>29</v>
      </c>
      <c r="D7880" s="71" t="s">
        <v>202</v>
      </c>
      <c r="E7880" s="70">
        <f t="shared" si="35"/>
        <v>51</v>
      </c>
      <c r="F7880" s="70" t="s">
        <v>442</v>
      </c>
      <c r="G7880" s="73" t="s">
        <v>447</v>
      </c>
    </row>
    <row r="7881" spans="1:7">
      <c r="A7881" s="71">
        <v>2003</v>
      </c>
      <c r="B7881" s="71" t="s">
        <v>298</v>
      </c>
      <c r="C7881" t="s">
        <v>30</v>
      </c>
      <c r="D7881" s="71" t="s">
        <v>202</v>
      </c>
      <c r="E7881" s="70">
        <f t="shared" si="35"/>
        <v>23</v>
      </c>
      <c r="F7881" s="70" t="s">
        <v>442</v>
      </c>
      <c r="G7881" s="76" t="s">
        <v>448</v>
      </c>
    </row>
    <row r="7882" spans="1:7">
      <c r="A7882" s="71">
        <v>2003</v>
      </c>
      <c r="B7882" s="71" t="s">
        <v>298</v>
      </c>
      <c r="C7882" t="s">
        <v>31</v>
      </c>
      <c r="D7882" s="71" t="s">
        <v>202</v>
      </c>
      <c r="E7882" s="70">
        <f t="shared" si="35"/>
        <v>75</v>
      </c>
      <c r="F7882" s="70" t="s">
        <v>442</v>
      </c>
      <c r="G7882" s="76" t="s">
        <v>449</v>
      </c>
    </row>
    <row r="7883" spans="1:7">
      <c r="A7883" s="71">
        <v>2003</v>
      </c>
      <c r="B7883" s="71" t="s">
        <v>298</v>
      </c>
      <c r="C7883" t="s">
        <v>32</v>
      </c>
      <c r="D7883" s="71" t="s">
        <v>202</v>
      </c>
      <c r="E7883" s="70">
        <f t="shared" si="35"/>
        <v>0</v>
      </c>
      <c r="F7883" s="70" t="s">
        <v>442</v>
      </c>
      <c r="G7883" s="76" t="s">
        <v>449</v>
      </c>
    </row>
    <row r="7884" spans="1:7">
      <c r="A7884" s="71">
        <v>2003</v>
      </c>
      <c r="B7884" s="71" t="s">
        <v>298</v>
      </c>
      <c r="C7884" t="s">
        <v>33</v>
      </c>
      <c r="D7884" s="71" t="s">
        <v>202</v>
      </c>
      <c r="E7884" s="70">
        <f t="shared" si="35"/>
        <v>2050</v>
      </c>
      <c r="F7884" s="70" t="s">
        <v>442</v>
      </c>
      <c r="G7884" s="76" t="s">
        <v>33</v>
      </c>
    </row>
    <row r="7885" spans="1:7">
      <c r="A7885" s="71">
        <v>2003</v>
      </c>
      <c r="B7885" s="71" t="s">
        <v>298</v>
      </c>
      <c r="C7885" t="s">
        <v>34</v>
      </c>
      <c r="D7885" s="71" t="s">
        <v>202</v>
      </c>
      <c r="E7885" s="70">
        <f t="shared" si="35"/>
        <v>1179265</v>
      </c>
      <c r="F7885" s="70" t="s">
        <v>422</v>
      </c>
      <c r="G7885" s="76" t="s">
        <v>422</v>
      </c>
    </row>
    <row r="7886" spans="1:7">
      <c r="A7886" s="71">
        <v>2003</v>
      </c>
      <c r="B7886" s="71" t="s">
        <v>298</v>
      </c>
      <c r="C7886" t="s">
        <v>35</v>
      </c>
      <c r="D7886" s="71" t="s">
        <v>202</v>
      </c>
      <c r="E7886" s="70">
        <f t="shared" si="35"/>
        <v>16524</v>
      </c>
      <c r="F7886" s="70" t="s">
        <v>432</v>
      </c>
      <c r="G7886" s="75" t="s">
        <v>439</v>
      </c>
    </row>
    <row r="7887" spans="1:7">
      <c r="A7887" s="71">
        <v>2003</v>
      </c>
      <c r="B7887" s="71" t="s">
        <v>298</v>
      </c>
      <c r="C7887" t="s">
        <v>36</v>
      </c>
      <c r="D7887" s="71" t="s">
        <v>202</v>
      </c>
      <c r="E7887" s="70">
        <f t="shared" si="35"/>
        <v>9553</v>
      </c>
      <c r="F7887" s="70" t="s">
        <v>432</v>
      </c>
      <c r="G7887" s="75" t="s">
        <v>439</v>
      </c>
    </row>
    <row r="7888" spans="1:7">
      <c r="A7888" s="71">
        <v>2003</v>
      </c>
      <c r="B7888" s="71" t="s">
        <v>298</v>
      </c>
      <c r="C7888" t="s">
        <v>37</v>
      </c>
      <c r="D7888" s="71" t="s">
        <v>202</v>
      </c>
      <c r="E7888" s="70">
        <f t="shared" si="35"/>
        <v>6971</v>
      </c>
      <c r="F7888" s="70" t="s">
        <v>432</v>
      </c>
      <c r="G7888" s="75" t="s">
        <v>439</v>
      </c>
    </row>
    <row r="7889" spans="1:7">
      <c r="A7889" s="71">
        <v>2003</v>
      </c>
      <c r="B7889" s="71" t="s">
        <v>298</v>
      </c>
      <c r="C7889" t="s">
        <v>38</v>
      </c>
      <c r="D7889" s="71" t="s">
        <v>202</v>
      </c>
      <c r="E7889" s="70">
        <f t="shared" si="35"/>
        <v>1150142</v>
      </c>
      <c r="F7889" s="70" t="s">
        <v>432</v>
      </c>
      <c r="G7889" s="75" t="s">
        <v>440</v>
      </c>
    </row>
    <row r="7890" spans="1:7">
      <c r="A7890" s="71">
        <v>2003</v>
      </c>
      <c r="B7890" s="71" t="s">
        <v>298</v>
      </c>
      <c r="C7890" t="s">
        <v>39</v>
      </c>
      <c r="D7890" s="71" t="s">
        <v>202</v>
      </c>
      <c r="E7890" s="70">
        <f t="shared" si="35"/>
        <v>368217</v>
      </c>
      <c r="F7890" s="70" t="s">
        <v>432</v>
      </c>
      <c r="G7890" s="75" t="s">
        <v>440</v>
      </c>
    </row>
    <row r="7891" spans="1:7">
      <c r="A7891" s="71">
        <v>2003</v>
      </c>
      <c r="B7891" s="71" t="s">
        <v>298</v>
      </c>
      <c r="C7891" t="s">
        <v>40</v>
      </c>
      <c r="D7891" s="71" t="s">
        <v>202</v>
      </c>
      <c r="E7891" s="70">
        <f t="shared" si="35"/>
        <v>781925</v>
      </c>
      <c r="F7891" s="70" t="s">
        <v>432</v>
      </c>
      <c r="G7891" s="75" t="s">
        <v>440</v>
      </c>
    </row>
    <row r="7892" spans="1:7">
      <c r="A7892" s="71">
        <v>2003</v>
      </c>
      <c r="B7892" s="71" t="s">
        <v>298</v>
      </c>
      <c r="C7892" t="s">
        <v>208</v>
      </c>
      <c r="D7892" s="71" t="s">
        <v>202</v>
      </c>
      <c r="E7892" s="70">
        <f t="shared" ref="E7892:E7955" si="36">IF(E6506="N/A","N/A",IF(E5120="N/A","N/A",E5120-E6506))</f>
        <v>12599</v>
      </c>
      <c r="F7892" s="70" t="s">
        <v>432</v>
      </c>
      <c r="G7892" s="75" t="s">
        <v>441</v>
      </c>
    </row>
    <row r="7893" spans="1:7">
      <c r="A7893" s="71">
        <v>2003</v>
      </c>
      <c r="B7893" s="71" t="s">
        <v>298</v>
      </c>
      <c r="C7893" t="s">
        <v>42</v>
      </c>
      <c r="D7893" s="71" t="s">
        <v>202</v>
      </c>
      <c r="E7893" s="70">
        <f t="shared" si="36"/>
        <v>240</v>
      </c>
      <c r="F7893" s="70" t="s">
        <v>432</v>
      </c>
      <c r="G7893" s="75" t="s">
        <v>237</v>
      </c>
    </row>
    <row r="7894" spans="1:7">
      <c r="A7894" s="71">
        <v>2003</v>
      </c>
      <c r="B7894" s="71" t="s">
        <v>298</v>
      </c>
      <c r="C7894" t="s">
        <v>43</v>
      </c>
      <c r="D7894" s="71" t="s">
        <v>202</v>
      </c>
      <c r="E7894" s="70">
        <f t="shared" si="36"/>
        <v>0</v>
      </c>
      <c r="F7894" s="70" t="s">
        <v>432</v>
      </c>
      <c r="G7894" s="75" t="s">
        <v>438</v>
      </c>
    </row>
    <row r="7895" spans="1:7">
      <c r="A7895" s="71">
        <v>2003</v>
      </c>
      <c r="B7895" s="71" t="s">
        <v>298</v>
      </c>
      <c r="C7895" t="s">
        <v>44</v>
      </c>
      <c r="D7895" s="71" t="s">
        <v>202</v>
      </c>
      <c r="E7895" s="70">
        <f t="shared" si="36"/>
        <v>0</v>
      </c>
      <c r="F7895" s="70" t="s">
        <v>442</v>
      </c>
      <c r="G7895" s="75" t="s">
        <v>71</v>
      </c>
    </row>
    <row r="7896" spans="1:7">
      <c r="A7896" s="71">
        <v>2003</v>
      </c>
      <c r="B7896" s="71" t="s">
        <v>298</v>
      </c>
      <c r="C7896" t="s">
        <v>45</v>
      </c>
      <c r="D7896" s="71" t="s">
        <v>202</v>
      </c>
      <c r="E7896" s="70">
        <f t="shared" si="36"/>
        <v>3223</v>
      </c>
      <c r="F7896" s="70" t="s">
        <v>422</v>
      </c>
      <c r="G7896" s="75" t="s">
        <v>422</v>
      </c>
    </row>
    <row r="7897" spans="1:7">
      <c r="A7897" s="71">
        <v>2003</v>
      </c>
      <c r="B7897" s="71" t="s">
        <v>298</v>
      </c>
      <c r="C7897" t="s">
        <v>46</v>
      </c>
      <c r="D7897" s="71" t="s">
        <v>202</v>
      </c>
      <c r="E7897" s="70">
        <f t="shared" si="36"/>
        <v>16600</v>
      </c>
      <c r="F7897" s="70" t="s">
        <v>425</v>
      </c>
      <c r="G7897" s="75" t="s">
        <v>426</v>
      </c>
    </row>
    <row r="7898" spans="1:7">
      <c r="A7898" s="71">
        <v>2004</v>
      </c>
      <c r="B7898" s="71" t="s">
        <v>298</v>
      </c>
      <c r="C7898" t="s">
        <v>5</v>
      </c>
      <c r="D7898" s="71" t="s">
        <v>202</v>
      </c>
      <c r="E7898" s="70">
        <f t="shared" si="36"/>
        <v>1405870</v>
      </c>
      <c r="F7898" s="70"/>
    </row>
    <row r="7899" spans="1:7">
      <c r="A7899" s="71">
        <v>2004</v>
      </c>
      <c r="B7899" s="71" t="s">
        <v>298</v>
      </c>
      <c r="C7899" t="s">
        <v>6</v>
      </c>
      <c r="D7899" s="71" t="s">
        <v>202</v>
      </c>
      <c r="E7899" s="70">
        <f t="shared" si="36"/>
        <v>12528</v>
      </c>
      <c r="F7899" s="70" t="s">
        <v>425</v>
      </c>
      <c r="G7899" s="75" t="s">
        <v>426</v>
      </c>
    </row>
    <row r="7900" spans="1:7">
      <c r="A7900" s="71">
        <v>2004</v>
      </c>
      <c r="B7900" s="71" t="s">
        <v>298</v>
      </c>
      <c r="C7900" t="s">
        <v>7</v>
      </c>
      <c r="D7900" s="71" t="s">
        <v>202</v>
      </c>
      <c r="E7900" s="70">
        <f t="shared" si="36"/>
        <v>11922</v>
      </c>
      <c r="F7900" s="70" t="s">
        <v>425</v>
      </c>
      <c r="G7900" s="75" t="s">
        <v>426</v>
      </c>
    </row>
    <row r="7901" spans="1:7">
      <c r="A7901" s="71">
        <v>2004</v>
      </c>
      <c r="B7901" s="71" t="s">
        <v>298</v>
      </c>
      <c r="C7901" t="s">
        <v>8</v>
      </c>
      <c r="D7901" s="71" t="s">
        <v>202</v>
      </c>
      <c r="E7901" s="70">
        <f t="shared" si="36"/>
        <v>9839</v>
      </c>
      <c r="F7901" s="70" t="s">
        <v>427</v>
      </c>
      <c r="G7901" s="75" t="s">
        <v>428</v>
      </c>
    </row>
    <row r="7902" spans="1:7">
      <c r="A7902" s="71">
        <v>2004</v>
      </c>
      <c r="B7902" s="71" t="s">
        <v>298</v>
      </c>
      <c r="C7902" t="s">
        <v>9</v>
      </c>
      <c r="D7902" s="71" t="s">
        <v>202</v>
      </c>
      <c r="E7902" s="70">
        <f t="shared" si="36"/>
        <v>0</v>
      </c>
      <c r="F7902" s="70" t="s">
        <v>429</v>
      </c>
      <c r="G7902" s="75" t="s">
        <v>422</v>
      </c>
    </row>
    <row r="7903" spans="1:7">
      <c r="A7903" s="71">
        <v>2004</v>
      </c>
      <c r="B7903" s="71" t="s">
        <v>298</v>
      </c>
      <c r="C7903" t="s">
        <v>10</v>
      </c>
      <c r="D7903" s="71" t="s">
        <v>202</v>
      </c>
      <c r="E7903" s="70">
        <f t="shared" si="36"/>
        <v>2713</v>
      </c>
      <c r="F7903" s="70" t="s">
        <v>427</v>
      </c>
      <c r="G7903" s="75" t="s">
        <v>428</v>
      </c>
    </row>
    <row r="7904" spans="1:7">
      <c r="A7904" s="71">
        <v>2004</v>
      </c>
      <c r="B7904" s="71" t="s">
        <v>298</v>
      </c>
      <c r="C7904" t="s">
        <v>11</v>
      </c>
      <c r="D7904" s="71" t="s">
        <v>202</v>
      </c>
      <c r="E7904" s="70">
        <f t="shared" si="36"/>
        <v>767</v>
      </c>
      <c r="F7904" s="70" t="s">
        <v>427</v>
      </c>
      <c r="G7904" s="75" t="s">
        <v>428</v>
      </c>
    </row>
    <row r="7905" spans="1:7">
      <c r="A7905" s="71">
        <v>2004</v>
      </c>
      <c r="B7905" s="71" t="s">
        <v>298</v>
      </c>
      <c r="C7905" t="s">
        <v>13</v>
      </c>
      <c r="D7905" s="71" t="s">
        <v>202</v>
      </c>
      <c r="E7905" s="70">
        <f t="shared" si="36"/>
        <v>1946</v>
      </c>
      <c r="F7905" s="70" t="s">
        <v>427</v>
      </c>
      <c r="G7905" s="75" t="s">
        <v>428</v>
      </c>
    </row>
    <row r="7906" spans="1:7">
      <c r="A7906" s="71">
        <v>2004</v>
      </c>
      <c r="B7906" s="71" t="s">
        <v>298</v>
      </c>
      <c r="C7906" t="s">
        <v>14</v>
      </c>
      <c r="D7906" s="71" t="s">
        <v>202</v>
      </c>
      <c r="E7906" s="70">
        <f t="shared" si="36"/>
        <v>0</v>
      </c>
      <c r="F7906" s="70" t="s">
        <v>427</v>
      </c>
      <c r="G7906" s="75" t="s">
        <v>444</v>
      </c>
    </row>
    <row r="7907" spans="1:7">
      <c r="A7907" s="71">
        <v>2004</v>
      </c>
      <c r="B7907" s="71" t="s">
        <v>298</v>
      </c>
      <c r="C7907" t="s">
        <v>15</v>
      </c>
      <c r="D7907" s="71" t="s">
        <v>202</v>
      </c>
      <c r="E7907" s="70">
        <f t="shared" si="36"/>
        <v>0</v>
      </c>
      <c r="F7907" s="70" t="s">
        <v>427</v>
      </c>
      <c r="G7907" s="75" t="s">
        <v>444</v>
      </c>
    </row>
    <row r="7908" spans="1:7">
      <c r="A7908" s="71">
        <v>2004</v>
      </c>
      <c r="B7908" s="71" t="s">
        <v>298</v>
      </c>
      <c r="C7908" t="s">
        <v>16</v>
      </c>
      <c r="D7908" s="71" t="s">
        <v>202</v>
      </c>
      <c r="E7908" s="70">
        <f t="shared" si="36"/>
        <v>0</v>
      </c>
      <c r="F7908" s="70" t="s">
        <v>427</v>
      </c>
      <c r="G7908" s="75" t="s">
        <v>444</v>
      </c>
    </row>
    <row r="7909" spans="1:7">
      <c r="A7909" s="71">
        <v>2004</v>
      </c>
      <c r="B7909" s="71" t="s">
        <v>298</v>
      </c>
      <c r="C7909" t="s">
        <v>17</v>
      </c>
      <c r="D7909" s="71" t="s">
        <v>202</v>
      </c>
      <c r="E7909" s="70">
        <f t="shared" si="36"/>
        <v>11289</v>
      </c>
      <c r="F7909" s="70" t="s">
        <v>427</v>
      </c>
      <c r="G7909" s="75" t="s">
        <v>428</v>
      </c>
    </row>
    <row r="7910" spans="1:7">
      <c r="A7910" s="71">
        <v>2004</v>
      </c>
      <c r="B7910" s="71" t="s">
        <v>298</v>
      </c>
      <c r="C7910" t="s">
        <v>18</v>
      </c>
      <c r="D7910" s="71" t="s">
        <v>202</v>
      </c>
      <c r="E7910" s="70">
        <f t="shared" si="36"/>
        <v>10137</v>
      </c>
      <c r="F7910" s="70" t="s">
        <v>432</v>
      </c>
      <c r="G7910" s="75" t="s">
        <v>430</v>
      </c>
    </row>
    <row r="7911" spans="1:7">
      <c r="A7911" s="71">
        <v>2004</v>
      </c>
      <c r="B7911" s="71" t="s">
        <v>298</v>
      </c>
      <c r="C7911" t="s">
        <v>19</v>
      </c>
      <c r="D7911" s="71" t="s">
        <v>202</v>
      </c>
      <c r="E7911" s="70">
        <f t="shared" si="36"/>
        <v>186</v>
      </c>
      <c r="F7911" s="70" t="s">
        <v>442</v>
      </c>
      <c r="G7911" s="75" t="s">
        <v>62</v>
      </c>
    </row>
    <row r="7912" spans="1:7">
      <c r="A7912" s="71">
        <v>2004</v>
      </c>
      <c r="B7912" s="71" t="s">
        <v>298</v>
      </c>
      <c r="C7912" t="s">
        <v>20</v>
      </c>
      <c r="D7912" s="71" t="s">
        <v>202</v>
      </c>
      <c r="E7912" s="70">
        <f t="shared" si="36"/>
        <v>69</v>
      </c>
      <c r="F7912" s="70" t="s">
        <v>442</v>
      </c>
      <c r="G7912" s="75" t="s">
        <v>445</v>
      </c>
    </row>
    <row r="7913" spans="1:7">
      <c r="A7913" s="71">
        <v>2004</v>
      </c>
      <c r="B7913" s="71" t="s">
        <v>298</v>
      </c>
      <c r="C7913" t="s">
        <v>21</v>
      </c>
      <c r="D7913" s="71" t="s">
        <v>202</v>
      </c>
      <c r="E7913" s="70">
        <f t="shared" si="36"/>
        <v>9623</v>
      </c>
      <c r="F7913" s="70" t="s">
        <v>434</v>
      </c>
      <c r="G7913" s="75" t="s">
        <v>422</v>
      </c>
    </row>
    <row r="7914" spans="1:7">
      <c r="A7914" s="71">
        <v>2004</v>
      </c>
      <c r="B7914" s="71" t="s">
        <v>298</v>
      </c>
      <c r="C7914" t="s">
        <v>421</v>
      </c>
      <c r="D7914" s="71" t="s">
        <v>202</v>
      </c>
      <c r="E7914" s="70">
        <f t="shared" si="36"/>
        <v>70551</v>
      </c>
      <c r="F7914" s="70" t="s">
        <v>427</v>
      </c>
      <c r="G7914" s="75" t="s">
        <v>433</v>
      </c>
    </row>
    <row r="7915" spans="1:7">
      <c r="A7915" s="71">
        <v>2004</v>
      </c>
      <c r="B7915" s="71" t="s">
        <v>298</v>
      </c>
      <c r="C7915" t="s">
        <v>22</v>
      </c>
      <c r="D7915" s="71" t="s">
        <v>202</v>
      </c>
      <c r="E7915" s="70">
        <f t="shared" si="36"/>
        <v>13446</v>
      </c>
      <c r="F7915" s="70" t="s">
        <v>427</v>
      </c>
      <c r="G7915" s="75" t="s">
        <v>433</v>
      </c>
    </row>
    <row r="7916" spans="1:7">
      <c r="A7916" s="71">
        <v>2004</v>
      </c>
      <c r="B7916" s="71" t="s">
        <v>298</v>
      </c>
      <c r="C7916" t="s">
        <v>23</v>
      </c>
      <c r="D7916" s="71" t="s">
        <v>202</v>
      </c>
      <c r="E7916" s="70">
        <f t="shared" si="36"/>
        <v>57105</v>
      </c>
      <c r="F7916" s="70" t="s">
        <v>442</v>
      </c>
      <c r="G7916" s="75" t="s">
        <v>23</v>
      </c>
    </row>
    <row r="7917" spans="1:7">
      <c r="A7917" s="71">
        <v>2004</v>
      </c>
      <c r="B7917" s="71" t="s">
        <v>298</v>
      </c>
      <c r="C7917" t="s">
        <v>24</v>
      </c>
      <c r="D7917" s="71" t="s">
        <v>202</v>
      </c>
      <c r="E7917" s="70">
        <f t="shared" si="36"/>
        <v>9393</v>
      </c>
      <c r="F7917" s="70" t="s">
        <v>446</v>
      </c>
      <c r="G7917" s="75" t="s">
        <v>422</v>
      </c>
    </row>
    <row r="7918" spans="1:7">
      <c r="A7918" s="71">
        <v>2004</v>
      </c>
      <c r="B7918" s="71" t="s">
        <v>298</v>
      </c>
      <c r="C7918" t="s">
        <v>25</v>
      </c>
      <c r="D7918" s="71" t="s">
        <v>202</v>
      </c>
      <c r="E7918" s="70">
        <f t="shared" si="36"/>
        <v>0</v>
      </c>
      <c r="F7918" s="70" t="s">
        <v>434</v>
      </c>
      <c r="G7918" s="75" t="s">
        <v>437</v>
      </c>
    </row>
    <row r="7919" spans="1:7">
      <c r="A7919" s="71">
        <v>2004</v>
      </c>
      <c r="B7919" s="71" t="s">
        <v>298</v>
      </c>
      <c r="C7919" t="s">
        <v>26</v>
      </c>
      <c r="D7919" s="71" t="s">
        <v>202</v>
      </c>
      <c r="E7919" s="70">
        <f t="shared" si="36"/>
        <v>13842</v>
      </c>
      <c r="F7919" s="70" t="s">
        <v>427</v>
      </c>
      <c r="G7919" s="75" t="s">
        <v>69</v>
      </c>
    </row>
    <row r="7920" spans="1:7">
      <c r="A7920" s="71">
        <v>2004</v>
      </c>
      <c r="B7920" s="71" t="s">
        <v>298</v>
      </c>
      <c r="C7920" t="s">
        <v>27</v>
      </c>
      <c r="D7920" s="71" t="s">
        <v>202</v>
      </c>
      <c r="E7920" s="70">
        <f t="shared" si="36"/>
        <v>30587</v>
      </c>
      <c r="F7920" s="70" t="s">
        <v>427</v>
      </c>
      <c r="G7920" s="75" t="s">
        <v>69</v>
      </c>
    </row>
    <row r="7921" spans="1:7">
      <c r="A7921" s="71">
        <v>2004</v>
      </c>
      <c r="B7921" s="71" t="s">
        <v>298</v>
      </c>
      <c r="C7921" t="s">
        <v>28</v>
      </c>
      <c r="D7921" s="71" t="s">
        <v>202</v>
      </c>
      <c r="E7921" s="70">
        <f t="shared" si="36"/>
        <v>121</v>
      </c>
      <c r="F7921" s="70" t="s">
        <v>442</v>
      </c>
      <c r="G7921" s="73" t="s">
        <v>447</v>
      </c>
    </row>
    <row r="7922" spans="1:7">
      <c r="A7922" s="71">
        <v>2004</v>
      </c>
      <c r="B7922" s="71" t="s">
        <v>298</v>
      </c>
      <c r="C7922" t="s">
        <v>29</v>
      </c>
      <c r="D7922" s="71" t="s">
        <v>202</v>
      </c>
      <c r="E7922" s="70">
        <f t="shared" si="36"/>
        <v>32</v>
      </c>
      <c r="F7922" s="70" t="s">
        <v>442</v>
      </c>
      <c r="G7922" s="73" t="s">
        <v>447</v>
      </c>
    </row>
    <row r="7923" spans="1:7">
      <c r="A7923" s="71">
        <v>2004</v>
      </c>
      <c r="B7923" s="71" t="s">
        <v>298</v>
      </c>
      <c r="C7923" t="s">
        <v>30</v>
      </c>
      <c r="D7923" s="71" t="s">
        <v>202</v>
      </c>
      <c r="E7923" s="70">
        <f t="shared" si="36"/>
        <v>25</v>
      </c>
      <c r="F7923" s="70" t="s">
        <v>442</v>
      </c>
      <c r="G7923" s="76" t="s">
        <v>448</v>
      </c>
    </row>
    <row r="7924" spans="1:7">
      <c r="A7924" s="71">
        <v>2004</v>
      </c>
      <c r="B7924" s="71" t="s">
        <v>298</v>
      </c>
      <c r="C7924" t="s">
        <v>31</v>
      </c>
      <c r="D7924" s="71" t="s">
        <v>202</v>
      </c>
      <c r="E7924" s="70">
        <f t="shared" si="36"/>
        <v>44</v>
      </c>
      <c r="F7924" s="70" t="s">
        <v>442</v>
      </c>
      <c r="G7924" s="76" t="s">
        <v>449</v>
      </c>
    </row>
    <row r="7925" spans="1:7">
      <c r="A7925" s="71">
        <v>2004</v>
      </c>
      <c r="B7925" s="71" t="s">
        <v>298</v>
      </c>
      <c r="C7925" t="s">
        <v>32</v>
      </c>
      <c r="D7925" s="71" t="s">
        <v>202</v>
      </c>
      <c r="E7925" s="70">
        <f t="shared" si="36"/>
        <v>0</v>
      </c>
      <c r="F7925" s="70" t="s">
        <v>442</v>
      </c>
      <c r="G7925" s="76" t="s">
        <v>449</v>
      </c>
    </row>
    <row r="7926" spans="1:7">
      <c r="A7926" s="71">
        <v>2004</v>
      </c>
      <c r="B7926" s="71" t="s">
        <v>298</v>
      </c>
      <c r="C7926" t="s">
        <v>33</v>
      </c>
      <c r="D7926" s="71" t="s">
        <v>202</v>
      </c>
      <c r="E7926" s="70">
        <f t="shared" si="36"/>
        <v>2024</v>
      </c>
      <c r="F7926" s="70" t="s">
        <v>442</v>
      </c>
      <c r="G7926" s="76" t="s">
        <v>33</v>
      </c>
    </row>
    <row r="7927" spans="1:7">
      <c r="A7927" s="71">
        <v>2004</v>
      </c>
      <c r="B7927" s="71" t="s">
        <v>298</v>
      </c>
      <c r="C7927" t="s">
        <v>34</v>
      </c>
      <c r="D7927" s="71" t="s">
        <v>202</v>
      </c>
      <c r="E7927" s="70">
        <f t="shared" si="36"/>
        <v>1191172</v>
      </c>
      <c r="F7927" s="70" t="s">
        <v>422</v>
      </c>
      <c r="G7927" s="76" t="s">
        <v>422</v>
      </c>
    </row>
    <row r="7928" spans="1:7">
      <c r="A7928" s="71">
        <v>2004</v>
      </c>
      <c r="B7928" s="71" t="s">
        <v>298</v>
      </c>
      <c r="C7928" t="s">
        <v>35</v>
      </c>
      <c r="D7928" s="71" t="s">
        <v>202</v>
      </c>
      <c r="E7928" s="70">
        <f t="shared" si="36"/>
        <v>18435</v>
      </c>
      <c r="F7928" s="70" t="s">
        <v>432</v>
      </c>
      <c r="G7928" s="75" t="s">
        <v>439</v>
      </c>
    </row>
    <row r="7929" spans="1:7">
      <c r="A7929" s="71">
        <v>2004</v>
      </c>
      <c r="B7929" s="71" t="s">
        <v>298</v>
      </c>
      <c r="C7929" t="s">
        <v>36</v>
      </c>
      <c r="D7929" s="71" t="s">
        <v>202</v>
      </c>
      <c r="E7929" s="70">
        <f t="shared" si="36"/>
        <v>10802</v>
      </c>
      <c r="F7929" s="70" t="s">
        <v>432</v>
      </c>
      <c r="G7929" s="75" t="s">
        <v>439</v>
      </c>
    </row>
    <row r="7930" spans="1:7">
      <c r="A7930" s="71">
        <v>2004</v>
      </c>
      <c r="B7930" s="71" t="s">
        <v>298</v>
      </c>
      <c r="C7930" t="s">
        <v>37</v>
      </c>
      <c r="D7930" s="71" t="s">
        <v>202</v>
      </c>
      <c r="E7930" s="70">
        <f t="shared" si="36"/>
        <v>7633</v>
      </c>
      <c r="F7930" s="70" t="s">
        <v>432</v>
      </c>
      <c r="G7930" s="75" t="s">
        <v>439</v>
      </c>
    </row>
    <row r="7931" spans="1:7">
      <c r="A7931" s="71">
        <v>2004</v>
      </c>
      <c r="B7931" s="71" t="s">
        <v>298</v>
      </c>
      <c r="C7931" t="s">
        <v>38</v>
      </c>
      <c r="D7931" s="71" t="s">
        <v>202</v>
      </c>
      <c r="E7931" s="70">
        <f t="shared" si="36"/>
        <v>1161825</v>
      </c>
      <c r="F7931" s="70" t="s">
        <v>432</v>
      </c>
      <c r="G7931" s="75" t="s">
        <v>440</v>
      </c>
    </row>
    <row r="7932" spans="1:7">
      <c r="A7932" s="71">
        <v>2004</v>
      </c>
      <c r="B7932" s="71" t="s">
        <v>298</v>
      </c>
      <c r="C7932" t="s">
        <v>39</v>
      </c>
      <c r="D7932" s="71" t="s">
        <v>202</v>
      </c>
      <c r="E7932" s="70">
        <f t="shared" si="36"/>
        <v>377641</v>
      </c>
      <c r="F7932" s="70" t="s">
        <v>432</v>
      </c>
      <c r="G7932" s="75" t="s">
        <v>440</v>
      </c>
    </row>
    <row r="7933" spans="1:7">
      <c r="A7933" s="71">
        <v>2004</v>
      </c>
      <c r="B7933" s="71" t="s">
        <v>298</v>
      </c>
      <c r="C7933" t="s">
        <v>40</v>
      </c>
      <c r="D7933" s="71" t="s">
        <v>202</v>
      </c>
      <c r="E7933" s="70">
        <f t="shared" si="36"/>
        <v>784184</v>
      </c>
      <c r="F7933" s="70" t="s">
        <v>432</v>
      </c>
      <c r="G7933" s="75" t="s">
        <v>440</v>
      </c>
    </row>
    <row r="7934" spans="1:7">
      <c r="A7934" s="71">
        <v>2004</v>
      </c>
      <c r="B7934" s="71" t="s">
        <v>298</v>
      </c>
      <c r="C7934" t="s">
        <v>208</v>
      </c>
      <c r="D7934" s="71" t="s">
        <v>202</v>
      </c>
      <c r="E7934" s="70">
        <f t="shared" si="36"/>
        <v>10912</v>
      </c>
      <c r="F7934" s="70" t="s">
        <v>432</v>
      </c>
      <c r="G7934" s="75" t="s">
        <v>441</v>
      </c>
    </row>
    <row r="7935" spans="1:7">
      <c r="A7935" s="71">
        <v>2004</v>
      </c>
      <c r="B7935" s="71" t="s">
        <v>298</v>
      </c>
      <c r="C7935" t="s">
        <v>42</v>
      </c>
      <c r="D7935" s="71" t="s">
        <v>202</v>
      </c>
      <c r="E7935" s="70">
        <f t="shared" si="36"/>
        <v>240</v>
      </c>
      <c r="F7935" s="70" t="s">
        <v>432</v>
      </c>
      <c r="G7935" s="75" t="s">
        <v>237</v>
      </c>
    </row>
    <row r="7936" spans="1:7">
      <c r="A7936" s="71">
        <v>2004</v>
      </c>
      <c r="B7936" s="71" t="s">
        <v>298</v>
      </c>
      <c r="C7936" t="s">
        <v>43</v>
      </c>
      <c r="D7936" s="71" t="s">
        <v>202</v>
      </c>
      <c r="E7936" s="70">
        <f t="shared" si="36"/>
        <v>0</v>
      </c>
      <c r="F7936" s="70" t="s">
        <v>432</v>
      </c>
      <c r="G7936" s="75" t="s">
        <v>438</v>
      </c>
    </row>
    <row r="7937" spans="1:7">
      <c r="A7937" s="71">
        <v>2004</v>
      </c>
      <c r="B7937" s="71" t="s">
        <v>298</v>
      </c>
      <c r="C7937" t="s">
        <v>44</v>
      </c>
      <c r="D7937" s="71" t="s">
        <v>202</v>
      </c>
      <c r="E7937" s="70">
        <f t="shared" si="36"/>
        <v>0</v>
      </c>
      <c r="F7937" s="70" t="s">
        <v>442</v>
      </c>
      <c r="G7937" s="75" t="s">
        <v>71</v>
      </c>
    </row>
    <row r="7938" spans="1:7">
      <c r="A7938" s="71">
        <v>2004</v>
      </c>
      <c r="B7938" s="71" t="s">
        <v>298</v>
      </c>
      <c r="C7938" t="s">
        <v>45</v>
      </c>
      <c r="D7938" s="71" t="s">
        <v>202</v>
      </c>
      <c r="E7938" s="70">
        <f t="shared" si="36"/>
        <v>3398</v>
      </c>
      <c r="F7938" s="70" t="s">
        <v>422</v>
      </c>
      <c r="G7938" s="75" t="s">
        <v>422</v>
      </c>
    </row>
    <row r="7939" spans="1:7">
      <c r="A7939" s="71">
        <v>2004</v>
      </c>
      <c r="B7939" s="71" t="s">
        <v>298</v>
      </c>
      <c r="C7939" t="s">
        <v>46</v>
      </c>
      <c r="D7939" s="71" t="s">
        <v>202</v>
      </c>
      <c r="E7939" s="70">
        <f t="shared" si="36"/>
        <v>16135</v>
      </c>
      <c r="F7939" s="70" t="s">
        <v>425</v>
      </c>
      <c r="G7939" s="75" t="s">
        <v>426</v>
      </c>
    </row>
    <row r="7940" spans="1:7">
      <c r="A7940" s="71">
        <v>2005</v>
      </c>
      <c r="B7940" s="71" t="s">
        <v>298</v>
      </c>
      <c r="C7940" t="s">
        <v>5</v>
      </c>
      <c r="D7940" s="71" t="s">
        <v>202</v>
      </c>
      <c r="E7940" s="70">
        <f t="shared" si="36"/>
        <v>1419409</v>
      </c>
      <c r="F7940" s="70"/>
    </row>
    <row r="7941" spans="1:7">
      <c r="A7941" s="71">
        <v>2005</v>
      </c>
      <c r="B7941" s="71" t="s">
        <v>298</v>
      </c>
      <c r="C7941" t="s">
        <v>6</v>
      </c>
      <c r="D7941" s="71" t="s">
        <v>202</v>
      </c>
      <c r="E7941" s="70">
        <f t="shared" si="36"/>
        <v>11514</v>
      </c>
      <c r="F7941" s="70" t="s">
        <v>425</v>
      </c>
      <c r="G7941" s="75" t="s">
        <v>426</v>
      </c>
    </row>
    <row r="7942" spans="1:7">
      <c r="A7942" s="71">
        <v>2005</v>
      </c>
      <c r="B7942" s="71" t="s">
        <v>298</v>
      </c>
      <c r="C7942" t="s">
        <v>7</v>
      </c>
      <c r="D7942" s="71" t="s">
        <v>202</v>
      </c>
      <c r="E7942" s="70">
        <f t="shared" si="36"/>
        <v>12514</v>
      </c>
      <c r="F7942" s="70" t="s">
        <v>425</v>
      </c>
      <c r="G7942" s="75" t="s">
        <v>426</v>
      </c>
    </row>
    <row r="7943" spans="1:7">
      <c r="A7943" s="71">
        <v>2005</v>
      </c>
      <c r="B7943" s="71" t="s">
        <v>298</v>
      </c>
      <c r="C7943" t="s">
        <v>8</v>
      </c>
      <c r="D7943" s="71" t="s">
        <v>202</v>
      </c>
      <c r="E7943" s="70">
        <f t="shared" si="36"/>
        <v>9708</v>
      </c>
      <c r="F7943" s="70" t="s">
        <v>427</v>
      </c>
      <c r="G7943" s="75" t="s">
        <v>428</v>
      </c>
    </row>
    <row r="7944" spans="1:7">
      <c r="A7944" s="71">
        <v>2005</v>
      </c>
      <c r="B7944" s="71" t="s">
        <v>298</v>
      </c>
      <c r="C7944" t="s">
        <v>9</v>
      </c>
      <c r="D7944" s="71" t="s">
        <v>202</v>
      </c>
      <c r="E7944" s="70">
        <f t="shared" si="36"/>
        <v>0</v>
      </c>
      <c r="F7944" s="70" t="s">
        <v>429</v>
      </c>
      <c r="G7944" s="75" t="s">
        <v>422</v>
      </c>
    </row>
    <row r="7945" spans="1:7">
      <c r="A7945" s="71">
        <v>2005</v>
      </c>
      <c r="B7945" s="71" t="s">
        <v>298</v>
      </c>
      <c r="C7945" t="s">
        <v>10</v>
      </c>
      <c r="D7945" s="71" t="s">
        <v>202</v>
      </c>
      <c r="E7945" s="70">
        <f t="shared" si="36"/>
        <v>2718</v>
      </c>
      <c r="F7945" s="70" t="s">
        <v>427</v>
      </c>
      <c r="G7945" s="75" t="s">
        <v>428</v>
      </c>
    </row>
    <row r="7946" spans="1:7">
      <c r="A7946" s="71">
        <v>2005</v>
      </c>
      <c r="B7946" s="71" t="s">
        <v>298</v>
      </c>
      <c r="C7946" t="s">
        <v>11</v>
      </c>
      <c r="D7946" s="71" t="s">
        <v>202</v>
      </c>
      <c r="E7946" s="70">
        <f t="shared" si="36"/>
        <v>744</v>
      </c>
      <c r="F7946" s="70" t="s">
        <v>427</v>
      </c>
      <c r="G7946" s="75" t="s">
        <v>428</v>
      </c>
    </row>
    <row r="7947" spans="1:7">
      <c r="A7947" s="71">
        <v>2005</v>
      </c>
      <c r="B7947" s="71" t="s">
        <v>298</v>
      </c>
      <c r="C7947" t="s">
        <v>13</v>
      </c>
      <c r="D7947" s="71" t="s">
        <v>202</v>
      </c>
      <c r="E7947" s="70">
        <f t="shared" si="36"/>
        <v>1974</v>
      </c>
      <c r="F7947" s="70" t="s">
        <v>427</v>
      </c>
      <c r="G7947" s="75" t="s">
        <v>428</v>
      </c>
    </row>
    <row r="7948" spans="1:7">
      <c r="A7948" s="71">
        <v>2005</v>
      </c>
      <c r="B7948" s="71" t="s">
        <v>298</v>
      </c>
      <c r="C7948" t="s">
        <v>14</v>
      </c>
      <c r="D7948" s="71" t="s">
        <v>202</v>
      </c>
      <c r="E7948" s="70">
        <f t="shared" si="36"/>
        <v>0</v>
      </c>
      <c r="F7948" s="70" t="s">
        <v>427</v>
      </c>
      <c r="G7948" s="75" t="s">
        <v>444</v>
      </c>
    </row>
    <row r="7949" spans="1:7">
      <c r="A7949" s="71">
        <v>2005</v>
      </c>
      <c r="B7949" s="71" t="s">
        <v>298</v>
      </c>
      <c r="C7949" t="s">
        <v>15</v>
      </c>
      <c r="D7949" s="71" t="s">
        <v>202</v>
      </c>
      <c r="E7949" s="70">
        <f t="shared" si="36"/>
        <v>0</v>
      </c>
      <c r="F7949" s="70" t="s">
        <v>427</v>
      </c>
      <c r="G7949" s="75" t="s">
        <v>444</v>
      </c>
    </row>
    <row r="7950" spans="1:7">
      <c r="A7950" s="71">
        <v>2005</v>
      </c>
      <c r="B7950" s="71" t="s">
        <v>298</v>
      </c>
      <c r="C7950" t="s">
        <v>16</v>
      </c>
      <c r="D7950" s="71" t="s">
        <v>202</v>
      </c>
      <c r="E7950" s="70">
        <f t="shared" si="36"/>
        <v>0</v>
      </c>
      <c r="F7950" s="70" t="s">
        <v>427</v>
      </c>
      <c r="G7950" s="75" t="s">
        <v>444</v>
      </c>
    </row>
    <row r="7951" spans="1:7">
      <c r="A7951" s="71">
        <v>2005</v>
      </c>
      <c r="B7951" s="71" t="s">
        <v>298</v>
      </c>
      <c r="C7951" t="s">
        <v>17</v>
      </c>
      <c r="D7951" s="71" t="s">
        <v>202</v>
      </c>
      <c r="E7951" s="70">
        <f t="shared" si="36"/>
        <v>10734</v>
      </c>
      <c r="F7951" s="70" t="s">
        <v>427</v>
      </c>
      <c r="G7951" s="75" t="s">
        <v>428</v>
      </c>
    </row>
    <row r="7952" spans="1:7">
      <c r="A7952" s="71">
        <v>2005</v>
      </c>
      <c r="B7952" s="71" t="s">
        <v>298</v>
      </c>
      <c r="C7952" t="s">
        <v>18</v>
      </c>
      <c r="D7952" s="71" t="s">
        <v>202</v>
      </c>
      <c r="E7952" s="70">
        <f t="shared" si="36"/>
        <v>10134</v>
      </c>
      <c r="F7952" s="70" t="s">
        <v>432</v>
      </c>
      <c r="G7952" s="75" t="s">
        <v>430</v>
      </c>
    </row>
    <row r="7953" spans="1:7">
      <c r="A7953" s="71">
        <v>2005</v>
      </c>
      <c r="B7953" s="71" t="s">
        <v>298</v>
      </c>
      <c r="C7953" t="s">
        <v>19</v>
      </c>
      <c r="D7953" s="71" t="s">
        <v>202</v>
      </c>
      <c r="E7953" s="70">
        <f t="shared" si="36"/>
        <v>170</v>
      </c>
      <c r="F7953" s="70" t="s">
        <v>442</v>
      </c>
      <c r="G7953" s="75" t="s">
        <v>62</v>
      </c>
    </row>
    <row r="7954" spans="1:7">
      <c r="A7954" s="71">
        <v>2005</v>
      </c>
      <c r="B7954" s="71" t="s">
        <v>298</v>
      </c>
      <c r="C7954" t="s">
        <v>20</v>
      </c>
      <c r="D7954" s="71" t="s">
        <v>202</v>
      </c>
      <c r="E7954" s="70">
        <f t="shared" si="36"/>
        <v>78</v>
      </c>
      <c r="F7954" s="70" t="s">
        <v>442</v>
      </c>
      <c r="G7954" s="75" t="s">
        <v>445</v>
      </c>
    </row>
    <row r="7955" spans="1:7">
      <c r="A7955" s="71">
        <v>2005</v>
      </c>
      <c r="B7955" s="71" t="s">
        <v>298</v>
      </c>
      <c r="C7955" t="s">
        <v>21</v>
      </c>
      <c r="D7955" s="71" t="s">
        <v>202</v>
      </c>
      <c r="E7955" s="70">
        <f t="shared" si="36"/>
        <v>11203</v>
      </c>
      <c r="F7955" s="70" t="s">
        <v>434</v>
      </c>
      <c r="G7955" s="75" t="s">
        <v>422</v>
      </c>
    </row>
    <row r="7956" spans="1:7">
      <c r="A7956" s="71">
        <v>2005</v>
      </c>
      <c r="B7956" s="71" t="s">
        <v>298</v>
      </c>
      <c r="C7956" t="s">
        <v>421</v>
      </c>
      <c r="D7956" s="71" t="s">
        <v>202</v>
      </c>
      <c r="E7956" s="70">
        <f t="shared" ref="E7956:E8019" si="37">IF(E6570="N/A","N/A",IF(E5184="N/A","N/A",E5184-E6570))</f>
        <v>71365</v>
      </c>
      <c r="F7956" s="70" t="s">
        <v>427</v>
      </c>
      <c r="G7956" s="75" t="s">
        <v>433</v>
      </c>
    </row>
    <row r="7957" spans="1:7">
      <c r="A7957" s="71">
        <v>2005</v>
      </c>
      <c r="B7957" s="71" t="s">
        <v>298</v>
      </c>
      <c r="C7957" t="s">
        <v>22</v>
      </c>
      <c r="D7957" s="71" t="s">
        <v>202</v>
      </c>
      <c r="E7957" s="70">
        <f t="shared" si="37"/>
        <v>14326</v>
      </c>
      <c r="F7957" s="70" t="s">
        <v>427</v>
      </c>
      <c r="G7957" s="75" t="s">
        <v>433</v>
      </c>
    </row>
    <row r="7958" spans="1:7">
      <c r="A7958" s="71">
        <v>2005</v>
      </c>
      <c r="B7958" s="71" t="s">
        <v>298</v>
      </c>
      <c r="C7958" t="s">
        <v>23</v>
      </c>
      <c r="D7958" s="71" t="s">
        <v>202</v>
      </c>
      <c r="E7958" s="70">
        <f t="shared" si="37"/>
        <v>57039</v>
      </c>
      <c r="F7958" s="70" t="s">
        <v>442</v>
      </c>
      <c r="G7958" s="75" t="s">
        <v>23</v>
      </c>
    </row>
    <row r="7959" spans="1:7">
      <c r="A7959" s="71">
        <v>2005</v>
      </c>
      <c r="B7959" s="71" t="s">
        <v>298</v>
      </c>
      <c r="C7959" t="s">
        <v>24</v>
      </c>
      <c r="D7959" s="71" t="s">
        <v>202</v>
      </c>
      <c r="E7959" s="70">
        <f t="shared" si="37"/>
        <v>7468</v>
      </c>
      <c r="F7959" s="70" t="s">
        <v>446</v>
      </c>
      <c r="G7959" s="75" t="s">
        <v>422</v>
      </c>
    </row>
    <row r="7960" spans="1:7">
      <c r="A7960" s="71">
        <v>2005</v>
      </c>
      <c r="B7960" s="71" t="s">
        <v>298</v>
      </c>
      <c r="C7960" t="s">
        <v>25</v>
      </c>
      <c r="D7960" s="71" t="s">
        <v>202</v>
      </c>
      <c r="E7960" s="70">
        <f t="shared" si="37"/>
        <v>0</v>
      </c>
      <c r="F7960" s="70" t="s">
        <v>434</v>
      </c>
      <c r="G7960" s="75" t="s">
        <v>437</v>
      </c>
    </row>
    <row r="7961" spans="1:7">
      <c r="A7961" s="71">
        <v>2005</v>
      </c>
      <c r="B7961" s="71" t="s">
        <v>298</v>
      </c>
      <c r="C7961" t="s">
        <v>26</v>
      </c>
      <c r="D7961" s="71" t="s">
        <v>202</v>
      </c>
      <c r="E7961" s="70">
        <f t="shared" si="37"/>
        <v>13521</v>
      </c>
      <c r="F7961" s="70" t="s">
        <v>427</v>
      </c>
      <c r="G7961" s="75" t="s">
        <v>69</v>
      </c>
    </row>
    <row r="7962" spans="1:7">
      <c r="A7962" s="71">
        <v>2005</v>
      </c>
      <c r="B7962" s="71" t="s">
        <v>298</v>
      </c>
      <c r="C7962" t="s">
        <v>27</v>
      </c>
      <c r="D7962" s="71" t="s">
        <v>202</v>
      </c>
      <c r="E7962" s="70">
        <f t="shared" si="37"/>
        <v>31681</v>
      </c>
      <c r="F7962" s="70" t="s">
        <v>427</v>
      </c>
      <c r="G7962" s="75" t="s">
        <v>69</v>
      </c>
    </row>
    <row r="7963" spans="1:7">
      <c r="A7963" s="71">
        <v>2005</v>
      </c>
      <c r="B7963" s="71" t="s">
        <v>298</v>
      </c>
      <c r="C7963" t="s">
        <v>28</v>
      </c>
      <c r="D7963" s="71" t="s">
        <v>202</v>
      </c>
      <c r="E7963" s="70">
        <f t="shared" si="37"/>
        <v>127</v>
      </c>
      <c r="F7963" s="70" t="s">
        <v>442</v>
      </c>
      <c r="G7963" s="73" t="s">
        <v>447</v>
      </c>
    </row>
    <row r="7964" spans="1:7">
      <c r="A7964" s="71">
        <v>2005</v>
      </c>
      <c r="B7964" s="71" t="s">
        <v>298</v>
      </c>
      <c r="C7964" t="s">
        <v>29</v>
      </c>
      <c r="D7964" s="71" t="s">
        <v>202</v>
      </c>
      <c r="E7964" s="70">
        <f t="shared" si="37"/>
        <v>49</v>
      </c>
      <c r="F7964" s="70" t="s">
        <v>442</v>
      </c>
      <c r="G7964" s="73" t="s">
        <v>447</v>
      </c>
    </row>
    <row r="7965" spans="1:7">
      <c r="A7965" s="71">
        <v>2005</v>
      </c>
      <c r="B7965" s="71" t="s">
        <v>298</v>
      </c>
      <c r="C7965" t="s">
        <v>30</v>
      </c>
      <c r="D7965" s="71" t="s">
        <v>202</v>
      </c>
      <c r="E7965" s="70">
        <f t="shared" si="37"/>
        <v>35</v>
      </c>
      <c r="F7965" s="70" t="s">
        <v>442</v>
      </c>
      <c r="G7965" s="76" t="s">
        <v>448</v>
      </c>
    </row>
    <row r="7966" spans="1:7">
      <c r="A7966" s="71">
        <v>2005</v>
      </c>
      <c r="B7966" s="71" t="s">
        <v>298</v>
      </c>
      <c r="C7966" t="s">
        <v>31</v>
      </c>
      <c r="D7966" s="71" t="s">
        <v>202</v>
      </c>
      <c r="E7966" s="70">
        <f t="shared" si="37"/>
        <v>50</v>
      </c>
      <c r="F7966" s="70" t="s">
        <v>442</v>
      </c>
      <c r="G7966" s="76" t="s">
        <v>449</v>
      </c>
    </row>
    <row r="7967" spans="1:7">
      <c r="A7967" s="71">
        <v>2005</v>
      </c>
      <c r="B7967" s="71" t="s">
        <v>298</v>
      </c>
      <c r="C7967" t="s">
        <v>32</v>
      </c>
      <c r="D7967" s="71" t="s">
        <v>202</v>
      </c>
      <c r="E7967" s="70">
        <f t="shared" si="37"/>
        <v>0</v>
      </c>
      <c r="F7967" s="70" t="s">
        <v>442</v>
      </c>
      <c r="G7967" s="76" t="s">
        <v>449</v>
      </c>
    </row>
    <row r="7968" spans="1:7">
      <c r="A7968" s="71">
        <v>2005</v>
      </c>
      <c r="B7968" s="71" t="s">
        <v>298</v>
      </c>
      <c r="C7968" t="s">
        <v>33</v>
      </c>
      <c r="D7968" s="71" t="s">
        <v>202</v>
      </c>
      <c r="E7968" s="70">
        <f t="shared" si="37"/>
        <v>1916</v>
      </c>
      <c r="F7968" s="70" t="s">
        <v>442</v>
      </c>
      <c r="G7968" s="76" t="s">
        <v>33</v>
      </c>
    </row>
    <row r="7969" spans="1:7">
      <c r="A7969" s="71">
        <v>2005</v>
      </c>
      <c r="B7969" s="71" t="s">
        <v>298</v>
      </c>
      <c r="C7969" t="s">
        <v>34</v>
      </c>
      <c r="D7969" s="71" t="s">
        <v>202</v>
      </c>
      <c r="E7969" s="70">
        <f t="shared" si="37"/>
        <v>1205525</v>
      </c>
      <c r="F7969" s="70" t="s">
        <v>422</v>
      </c>
      <c r="G7969" s="76" t="s">
        <v>422</v>
      </c>
    </row>
    <row r="7970" spans="1:7">
      <c r="A7970" s="71">
        <v>2005</v>
      </c>
      <c r="B7970" s="71" t="s">
        <v>298</v>
      </c>
      <c r="C7970" t="s">
        <v>35</v>
      </c>
      <c r="D7970" s="71" t="s">
        <v>202</v>
      </c>
      <c r="E7970" s="70">
        <f t="shared" si="37"/>
        <v>15285</v>
      </c>
      <c r="F7970" s="70" t="s">
        <v>432</v>
      </c>
      <c r="G7970" s="75" t="s">
        <v>439</v>
      </c>
    </row>
    <row r="7971" spans="1:7">
      <c r="A7971" s="71">
        <v>2005</v>
      </c>
      <c r="B7971" s="71" t="s">
        <v>298</v>
      </c>
      <c r="C7971" t="s">
        <v>36</v>
      </c>
      <c r="D7971" s="71" t="s">
        <v>202</v>
      </c>
      <c r="E7971" s="70">
        <f t="shared" si="37"/>
        <v>8520</v>
      </c>
      <c r="F7971" s="70" t="s">
        <v>432</v>
      </c>
      <c r="G7971" s="75" t="s">
        <v>439</v>
      </c>
    </row>
    <row r="7972" spans="1:7">
      <c r="A7972" s="71">
        <v>2005</v>
      </c>
      <c r="B7972" s="71" t="s">
        <v>298</v>
      </c>
      <c r="C7972" t="s">
        <v>37</v>
      </c>
      <c r="D7972" s="71" t="s">
        <v>202</v>
      </c>
      <c r="E7972" s="70">
        <f t="shared" si="37"/>
        <v>6765</v>
      </c>
      <c r="F7972" s="70" t="s">
        <v>432</v>
      </c>
      <c r="G7972" s="75" t="s">
        <v>439</v>
      </c>
    </row>
    <row r="7973" spans="1:7">
      <c r="A7973" s="71">
        <v>2005</v>
      </c>
      <c r="B7973" s="71" t="s">
        <v>298</v>
      </c>
      <c r="C7973" t="s">
        <v>38</v>
      </c>
      <c r="D7973" s="71" t="s">
        <v>202</v>
      </c>
      <c r="E7973" s="70">
        <f t="shared" si="37"/>
        <v>1177486</v>
      </c>
      <c r="F7973" s="70" t="s">
        <v>432</v>
      </c>
      <c r="G7973" s="75" t="s">
        <v>440</v>
      </c>
    </row>
    <row r="7974" spans="1:7">
      <c r="A7974" s="71">
        <v>2005</v>
      </c>
      <c r="B7974" s="71" t="s">
        <v>298</v>
      </c>
      <c r="C7974" t="s">
        <v>39</v>
      </c>
      <c r="D7974" s="71" t="s">
        <v>202</v>
      </c>
      <c r="E7974" s="70">
        <f t="shared" si="37"/>
        <v>381870</v>
      </c>
      <c r="F7974" s="70" t="s">
        <v>432</v>
      </c>
      <c r="G7974" s="75" t="s">
        <v>440</v>
      </c>
    </row>
    <row r="7975" spans="1:7">
      <c r="A7975" s="71">
        <v>2005</v>
      </c>
      <c r="B7975" s="71" t="s">
        <v>298</v>
      </c>
      <c r="C7975" t="s">
        <v>40</v>
      </c>
      <c r="D7975" s="71" t="s">
        <v>202</v>
      </c>
      <c r="E7975" s="70">
        <f t="shared" si="37"/>
        <v>795616</v>
      </c>
      <c r="F7975" s="70" t="s">
        <v>432</v>
      </c>
      <c r="G7975" s="75" t="s">
        <v>440</v>
      </c>
    </row>
    <row r="7976" spans="1:7">
      <c r="A7976" s="71">
        <v>2005</v>
      </c>
      <c r="B7976" s="71" t="s">
        <v>298</v>
      </c>
      <c r="C7976" t="s">
        <v>208</v>
      </c>
      <c r="D7976" s="71" t="s">
        <v>202</v>
      </c>
      <c r="E7976" s="70">
        <f t="shared" si="37"/>
        <v>12754</v>
      </c>
      <c r="F7976" s="70" t="s">
        <v>432</v>
      </c>
      <c r="G7976" s="75" t="s">
        <v>441</v>
      </c>
    </row>
    <row r="7977" spans="1:7">
      <c r="A7977" s="71">
        <v>2005</v>
      </c>
      <c r="B7977" s="71" t="s">
        <v>298</v>
      </c>
      <c r="C7977" t="s">
        <v>42</v>
      </c>
      <c r="D7977" s="71" t="s">
        <v>202</v>
      </c>
      <c r="E7977" s="70">
        <f t="shared" si="37"/>
        <v>240</v>
      </c>
      <c r="F7977" s="70" t="s">
        <v>432</v>
      </c>
      <c r="G7977" s="75" t="s">
        <v>237</v>
      </c>
    </row>
    <row r="7978" spans="1:7">
      <c r="A7978" s="71">
        <v>2005</v>
      </c>
      <c r="B7978" s="71" t="s">
        <v>298</v>
      </c>
      <c r="C7978" t="s">
        <v>43</v>
      </c>
      <c r="D7978" s="71" t="s">
        <v>202</v>
      </c>
      <c r="E7978" s="70">
        <f t="shared" si="37"/>
        <v>0</v>
      </c>
      <c r="F7978" s="70" t="s">
        <v>432</v>
      </c>
      <c r="G7978" s="75" t="s">
        <v>438</v>
      </c>
    </row>
    <row r="7979" spans="1:7">
      <c r="A7979" s="71">
        <v>2005</v>
      </c>
      <c r="B7979" s="71" t="s">
        <v>298</v>
      </c>
      <c r="C7979" t="s">
        <v>44</v>
      </c>
      <c r="D7979" s="71" t="s">
        <v>202</v>
      </c>
      <c r="E7979" s="70">
        <f t="shared" si="37"/>
        <v>0</v>
      </c>
      <c r="F7979" s="70" t="s">
        <v>442</v>
      </c>
      <c r="G7979" s="75" t="s">
        <v>71</v>
      </c>
    </row>
    <row r="7980" spans="1:7">
      <c r="A7980" s="71">
        <v>2005</v>
      </c>
      <c r="B7980" s="71" t="s">
        <v>298</v>
      </c>
      <c r="C7980" t="s">
        <v>45</v>
      </c>
      <c r="D7980" s="71" t="s">
        <v>202</v>
      </c>
      <c r="E7980" s="70">
        <f t="shared" si="37"/>
        <v>2792</v>
      </c>
      <c r="F7980" s="70" t="s">
        <v>422</v>
      </c>
      <c r="G7980" s="75" t="s">
        <v>422</v>
      </c>
    </row>
    <row r="7981" spans="1:7">
      <c r="A7981" s="71">
        <v>2005</v>
      </c>
      <c r="B7981" s="71" t="s">
        <v>298</v>
      </c>
      <c r="C7981" t="s">
        <v>46</v>
      </c>
      <c r="D7981" s="71" t="s">
        <v>202</v>
      </c>
      <c r="E7981" s="70">
        <f t="shared" si="37"/>
        <v>15867</v>
      </c>
      <c r="F7981" s="70" t="s">
        <v>425</v>
      </c>
      <c r="G7981" s="75" t="s">
        <v>426</v>
      </c>
    </row>
    <row r="7982" spans="1:7">
      <c r="A7982" s="71">
        <v>2006</v>
      </c>
      <c r="B7982" s="71" t="s">
        <v>298</v>
      </c>
      <c r="C7982" t="s">
        <v>5</v>
      </c>
      <c r="D7982" s="71" t="s">
        <v>202</v>
      </c>
      <c r="E7982" s="70">
        <f t="shared" si="37"/>
        <v>1421814</v>
      </c>
      <c r="F7982" s="70"/>
    </row>
    <row r="7983" spans="1:7">
      <c r="A7983" s="71">
        <v>2006</v>
      </c>
      <c r="B7983" s="71" t="s">
        <v>298</v>
      </c>
      <c r="C7983" t="s">
        <v>6</v>
      </c>
      <c r="D7983" s="71" t="s">
        <v>202</v>
      </c>
      <c r="E7983" s="70">
        <f t="shared" si="37"/>
        <v>10966</v>
      </c>
      <c r="F7983" s="70" t="s">
        <v>425</v>
      </c>
      <c r="G7983" s="75" t="s">
        <v>426</v>
      </c>
    </row>
    <row r="7984" spans="1:7">
      <c r="A7984" s="71">
        <v>2006</v>
      </c>
      <c r="B7984" s="71" t="s">
        <v>298</v>
      </c>
      <c r="C7984" t="s">
        <v>7</v>
      </c>
      <c r="D7984" s="71" t="s">
        <v>202</v>
      </c>
      <c r="E7984" s="70">
        <f t="shared" si="37"/>
        <v>11267</v>
      </c>
      <c r="F7984" s="70" t="s">
        <v>425</v>
      </c>
      <c r="G7984" s="75" t="s">
        <v>426</v>
      </c>
    </row>
    <row r="7985" spans="1:7">
      <c r="A7985" s="71">
        <v>2006</v>
      </c>
      <c r="B7985" s="71" t="s">
        <v>298</v>
      </c>
      <c r="C7985" t="s">
        <v>8</v>
      </c>
      <c r="D7985" s="71" t="s">
        <v>202</v>
      </c>
      <c r="E7985" s="70">
        <f t="shared" si="37"/>
        <v>9848</v>
      </c>
      <c r="F7985" s="70" t="s">
        <v>427</v>
      </c>
      <c r="G7985" s="75" t="s">
        <v>428</v>
      </c>
    </row>
    <row r="7986" spans="1:7">
      <c r="A7986" s="71">
        <v>2006</v>
      </c>
      <c r="B7986" s="71" t="s">
        <v>298</v>
      </c>
      <c r="C7986" t="s">
        <v>9</v>
      </c>
      <c r="D7986" s="71" t="s">
        <v>202</v>
      </c>
      <c r="E7986" s="70">
        <f t="shared" si="37"/>
        <v>0</v>
      </c>
      <c r="F7986" s="70" t="s">
        <v>429</v>
      </c>
      <c r="G7986" s="75" t="s">
        <v>422</v>
      </c>
    </row>
    <row r="7987" spans="1:7">
      <c r="A7987" s="71">
        <v>2006</v>
      </c>
      <c r="B7987" s="71" t="s">
        <v>298</v>
      </c>
      <c r="C7987" t="s">
        <v>10</v>
      </c>
      <c r="D7987" s="71" t="s">
        <v>202</v>
      </c>
      <c r="E7987" s="70">
        <f t="shared" si="37"/>
        <v>2931</v>
      </c>
      <c r="F7987" s="70" t="s">
        <v>427</v>
      </c>
      <c r="G7987" s="75" t="s">
        <v>428</v>
      </c>
    </row>
    <row r="7988" spans="1:7">
      <c r="A7988" s="71">
        <v>2006</v>
      </c>
      <c r="B7988" s="71" t="s">
        <v>298</v>
      </c>
      <c r="C7988" t="s">
        <v>11</v>
      </c>
      <c r="D7988" s="71" t="s">
        <v>202</v>
      </c>
      <c r="E7988" s="70">
        <f t="shared" si="37"/>
        <v>599</v>
      </c>
      <c r="F7988" s="70" t="s">
        <v>427</v>
      </c>
      <c r="G7988" s="75" t="s">
        <v>428</v>
      </c>
    </row>
    <row r="7989" spans="1:7">
      <c r="A7989" s="71">
        <v>2006</v>
      </c>
      <c r="B7989" s="71" t="s">
        <v>298</v>
      </c>
      <c r="C7989" t="s">
        <v>13</v>
      </c>
      <c r="D7989" s="71" t="s">
        <v>202</v>
      </c>
      <c r="E7989" s="70">
        <f t="shared" si="37"/>
        <v>2332</v>
      </c>
      <c r="F7989" s="70" t="s">
        <v>427</v>
      </c>
      <c r="G7989" s="75" t="s">
        <v>428</v>
      </c>
    </row>
    <row r="7990" spans="1:7">
      <c r="A7990" s="71">
        <v>2006</v>
      </c>
      <c r="B7990" s="71" t="s">
        <v>298</v>
      </c>
      <c r="C7990" t="s">
        <v>14</v>
      </c>
      <c r="D7990" s="71" t="s">
        <v>202</v>
      </c>
      <c r="E7990" s="70">
        <f t="shared" si="37"/>
        <v>0</v>
      </c>
      <c r="F7990" s="70" t="s">
        <v>427</v>
      </c>
      <c r="G7990" s="75" t="s">
        <v>444</v>
      </c>
    </row>
    <row r="7991" spans="1:7">
      <c r="A7991" s="71">
        <v>2006</v>
      </c>
      <c r="B7991" s="71" t="s">
        <v>298</v>
      </c>
      <c r="C7991" t="s">
        <v>15</v>
      </c>
      <c r="D7991" s="71" t="s">
        <v>202</v>
      </c>
      <c r="E7991" s="70">
        <f t="shared" si="37"/>
        <v>0</v>
      </c>
      <c r="F7991" s="70" t="s">
        <v>427</v>
      </c>
      <c r="G7991" s="75" t="s">
        <v>444</v>
      </c>
    </row>
    <row r="7992" spans="1:7">
      <c r="A7992" s="71">
        <v>2006</v>
      </c>
      <c r="B7992" s="71" t="s">
        <v>298</v>
      </c>
      <c r="C7992" t="s">
        <v>16</v>
      </c>
      <c r="D7992" s="71" t="s">
        <v>202</v>
      </c>
      <c r="E7992" s="70">
        <f t="shared" si="37"/>
        <v>0</v>
      </c>
      <c r="F7992" s="70" t="s">
        <v>427</v>
      </c>
      <c r="G7992" s="75" t="s">
        <v>444</v>
      </c>
    </row>
    <row r="7993" spans="1:7">
      <c r="A7993" s="71">
        <v>2006</v>
      </c>
      <c r="B7993" s="71" t="s">
        <v>298</v>
      </c>
      <c r="C7993" t="s">
        <v>17</v>
      </c>
      <c r="D7993" s="71" t="s">
        <v>202</v>
      </c>
      <c r="E7993" s="70">
        <f t="shared" si="37"/>
        <v>10175</v>
      </c>
      <c r="F7993" s="70" t="s">
        <v>427</v>
      </c>
      <c r="G7993" s="75" t="s">
        <v>428</v>
      </c>
    </row>
    <row r="7994" spans="1:7">
      <c r="A7994" s="71">
        <v>2006</v>
      </c>
      <c r="B7994" s="71" t="s">
        <v>298</v>
      </c>
      <c r="C7994" t="s">
        <v>18</v>
      </c>
      <c r="D7994" s="71" t="s">
        <v>202</v>
      </c>
      <c r="E7994" s="70">
        <f t="shared" si="37"/>
        <v>9926</v>
      </c>
      <c r="F7994" s="70" t="s">
        <v>432</v>
      </c>
      <c r="G7994" s="75" t="s">
        <v>430</v>
      </c>
    </row>
    <row r="7995" spans="1:7">
      <c r="A7995" s="71">
        <v>2006</v>
      </c>
      <c r="B7995" s="71" t="s">
        <v>298</v>
      </c>
      <c r="C7995" t="s">
        <v>19</v>
      </c>
      <c r="D7995" s="71" t="s">
        <v>202</v>
      </c>
      <c r="E7995" s="70">
        <f t="shared" si="37"/>
        <v>195</v>
      </c>
      <c r="F7995" s="70" t="s">
        <v>442</v>
      </c>
      <c r="G7995" s="75" t="s">
        <v>62</v>
      </c>
    </row>
    <row r="7996" spans="1:7">
      <c r="A7996" s="71">
        <v>2006</v>
      </c>
      <c r="B7996" s="71" t="s">
        <v>298</v>
      </c>
      <c r="C7996" t="s">
        <v>20</v>
      </c>
      <c r="D7996" s="71" t="s">
        <v>202</v>
      </c>
      <c r="E7996" s="70">
        <f t="shared" si="37"/>
        <v>64</v>
      </c>
      <c r="F7996" s="70" t="s">
        <v>442</v>
      </c>
      <c r="G7996" s="75" t="s">
        <v>445</v>
      </c>
    </row>
    <row r="7997" spans="1:7">
      <c r="A7997" s="71">
        <v>2006</v>
      </c>
      <c r="B7997" s="71" t="s">
        <v>298</v>
      </c>
      <c r="C7997" t="s">
        <v>21</v>
      </c>
      <c r="D7997" s="71" t="s">
        <v>202</v>
      </c>
      <c r="E7997" s="70">
        <f t="shared" si="37"/>
        <v>10831</v>
      </c>
      <c r="F7997" s="70" t="s">
        <v>434</v>
      </c>
      <c r="G7997" s="75" t="s">
        <v>422</v>
      </c>
    </row>
    <row r="7998" spans="1:7">
      <c r="A7998" s="71">
        <v>2006</v>
      </c>
      <c r="B7998" s="71" t="s">
        <v>298</v>
      </c>
      <c r="C7998" t="s">
        <v>421</v>
      </c>
      <c r="D7998" s="71" t="s">
        <v>202</v>
      </c>
      <c r="E7998" s="70">
        <f t="shared" si="37"/>
        <v>71523</v>
      </c>
      <c r="F7998" s="70" t="s">
        <v>427</v>
      </c>
      <c r="G7998" s="75" t="s">
        <v>433</v>
      </c>
    </row>
    <row r="7999" spans="1:7">
      <c r="A7999" s="71">
        <v>2006</v>
      </c>
      <c r="B7999" s="71" t="s">
        <v>298</v>
      </c>
      <c r="C7999" t="s">
        <v>22</v>
      </c>
      <c r="D7999" s="71" t="s">
        <v>202</v>
      </c>
      <c r="E7999" s="70">
        <f t="shared" si="37"/>
        <v>14162</v>
      </c>
      <c r="F7999" s="70" t="s">
        <v>427</v>
      </c>
      <c r="G7999" s="75" t="s">
        <v>433</v>
      </c>
    </row>
    <row r="8000" spans="1:7">
      <c r="A8000" s="71">
        <v>2006</v>
      </c>
      <c r="B8000" s="71" t="s">
        <v>298</v>
      </c>
      <c r="C8000" t="s">
        <v>23</v>
      </c>
      <c r="D8000" s="71" t="s">
        <v>202</v>
      </c>
      <c r="E8000" s="70">
        <f t="shared" si="37"/>
        <v>57361</v>
      </c>
      <c r="F8000" s="70" t="s">
        <v>442</v>
      </c>
      <c r="G8000" s="75" t="s">
        <v>23</v>
      </c>
    </row>
    <row r="8001" spans="1:7">
      <c r="A8001" s="71">
        <v>2006</v>
      </c>
      <c r="B8001" s="71" t="s">
        <v>298</v>
      </c>
      <c r="C8001" t="s">
        <v>24</v>
      </c>
      <c r="D8001" s="71" t="s">
        <v>202</v>
      </c>
      <c r="E8001" s="70">
        <f t="shared" si="37"/>
        <v>6272</v>
      </c>
      <c r="F8001" s="70" t="s">
        <v>446</v>
      </c>
      <c r="G8001" s="75" t="s">
        <v>422</v>
      </c>
    </row>
    <row r="8002" spans="1:7">
      <c r="A8002" s="71">
        <v>2006</v>
      </c>
      <c r="B8002" s="71" t="s">
        <v>298</v>
      </c>
      <c r="C8002" t="s">
        <v>25</v>
      </c>
      <c r="D8002" s="71" t="s">
        <v>202</v>
      </c>
      <c r="E8002" s="70">
        <f t="shared" si="37"/>
        <v>0</v>
      </c>
      <c r="F8002" s="70" t="s">
        <v>434</v>
      </c>
      <c r="G8002" s="75" t="s">
        <v>437</v>
      </c>
    </row>
    <row r="8003" spans="1:7">
      <c r="A8003" s="71">
        <v>2006</v>
      </c>
      <c r="B8003" s="71" t="s">
        <v>298</v>
      </c>
      <c r="C8003" t="s">
        <v>26</v>
      </c>
      <c r="D8003" s="71" t="s">
        <v>202</v>
      </c>
      <c r="E8003" s="70">
        <f t="shared" si="37"/>
        <v>12252</v>
      </c>
      <c r="F8003" s="70" t="s">
        <v>427</v>
      </c>
      <c r="G8003" s="75" t="s">
        <v>69</v>
      </c>
    </row>
    <row r="8004" spans="1:7">
      <c r="A8004" s="71">
        <v>2006</v>
      </c>
      <c r="B8004" s="71" t="s">
        <v>298</v>
      </c>
      <c r="C8004" t="s">
        <v>27</v>
      </c>
      <c r="D8004" s="71" t="s">
        <v>202</v>
      </c>
      <c r="E8004" s="70">
        <f t="shared" si="37"/>
        <v>31101</v>
      </c>
      <c r="F8004" s="70" t="s">
        <v>427</v>
      </c>
      <c r="G8004" s="75" t="s">
        <v>69</v>
      </c>
    </row>
    <row r="8005" spans="1:7">
      <c r="A8005" s="71">
        <v>2006</v>
      </c>
      <c r="B8005" s="71" t="s">
        <v>298</v>
      </c>
      <c r="C8005" t="s">
        <v>28</v>
      </c>
      <c r="D8005" s="71" t="s">
        <v>202</v>
      </c>
      <c r="E8005" s="70">
        <f t="shared" si="37"/>
        <v>125</v>
      </c>
      <c r="F8005" s="70" t="s">
        <v>442</v>
      </c>
      <c r="G8005" s="73" t="s">
        <v>447</v>
      </c>
    </row>
    <row r="8006" spans="1:7">
      <c r="A8006" s="71">
        <v>2006</v>
      </c>
      <c r="B8006" s="71" t="s">
        <v>298</v>
      </c>
      <c r="C8006" t="s">
        <v>29</v>
      </c>
      <c r="D8006" s="71" t="s">
        <v>202</v>
      </c>
      <c r="E8006" s="70">
        <f t="shared" si="37"/>
        <v>63</v>
      </c>
      <c r="F8006" s="70" t="s">
        <v>442</v>
      </c>
      <c r="G8006" s="73" t="s">
        <v>447</v>
      </c>
    </row>
    <row r="8007" spans="1:7">
      <c r="A8007" s="71">
        <v>2006</v>
      </c>
      <c r="B8007" s="71" t="s">
        <v>298</v>
      </c>
      <c r="C8007" t="s">
        <v>30</v>
      </c>
      <c r="D8007" s="71" t="s">
        <v>202</v>
      </c>
      <c r="E8007" s="70">
        <f t="shared" si="37"/>
        <v>37</v>
      </c>
      <c r="F8007" s="70" t="s">
        <v>442</v>
      </c>
      <c r="G8007" s="76" t="s">
        <v>448</v>
      </c>
    </row>
    <row r="8008" spans="1:7">
      <c r="A8008" s="71">
        <v>2006</v>
      </c>
      <c r="B8008" s="71" t="s">
        <v>298</v>
      </c>
      <c r="C8008" t="s">
        <v>31</v>
      </c>
      <c r="D8008" s="71" t="s">
        <v>202</v>
      </c>
      <c r="E8008" s="70">
        <f t="shared" si="37"/>
        <v>52</v>
      </c>
      <c r="F8008" s="70" t="s">
        <v>442</v>
      </c>
      <c r="G8008" s="76" t="s">
        <v>449</v>
      </c>
    </row>
    <row r="8009" spans="1:7">
      <c r="A8009" s="71">
        <v>2006</v>
      </c>
      <c r="B8009" s="71" t="s">
        <v>298</v>
      </c>
      <c r="C8009" t="s">
        <v>32</v>
      </c>
      <c r="D8009" s="71" t="s">
        <v>202</v>
      </c>
      <c r="E8009" s="70">
        <f t="shared" si="37"/>
        <v>0</v>
      </c>
      <c r="F8009" s="70" t="s">
        <v>442</v>
      </c>
      <c r="G8009" s="76" t="s">
        <v>449</v>
      </c>
    </row>
    <row r="8010" spans="1:7">
      <c r="A8010" s="71">
        <v>2006</v>
      </c>
      <c r="B8010" s="71" t="s">
        <v>298</v>
      </c>
      <c r="C8010" t="s">
        <v>33</v>
      </c>
      <c r="D8010" s="71" t="s">
        <v>202</v>
      </c>
      <c r="E8010" s="70">
        <f t="shared" si="37"/>
        <v>1866</v>
      </c>
      <c r="F8010" s="70" t="s">
        <v>442</v>
      </c>
      <c r="G8010" s="76" t="s">
        <v>33</v>
      </c>
    </row>
    <row r="8011" spans="1:7">
      <c r="A8011" s="71">
        <v>2006</v>
      </c>
      <c r="B8011" s="71" t="s">
        <v>298</v>
      </c>
      <c r="C8011" t="s">
        <v>34</v>
      </c>
      <c r="D8011" s="71" t="s">
        <v>202</v>
      </c>
      <c r="E8011" s="70">
        <f t="shared" si="37"/>
        <v>1213593</v>
      </c>
      <c r="F8011" s="70" t="s">
        <v>422</v>
      </c>
      <c r="G8011" s="76" t="s">
        <v>422</v>
      </c>
    </row>
    <row r="8012" spans="1:7">
      <c r="A8012" s="71">
        <v>2006</v>
      </c>
      <c r="B8012" s="71" t="s">
        <v>298</v>
      </c>
      <c r="C8012" t="s">
        <v>35</v>
      </c>
      <c r="D8012" s="71" t="s">
        <v>202</v>
      </c>
      <c r="E8012" s="70">
        <f t="shared" si="37"/>
        <v>15285</v>
      </c>
      <c r="F8012" s="70" t="s">
        <v>432</v>
      </c>
      <c r="G8012" s="75" t="s">
        <v>439</v>
      </c>
    </row>
    <row r="8013" spans="1:7">
      <c r="A8013" s="71">
        <v>2006</v>
      </c>
      <c r="B8013" s="71" t="s">
        <v>298</v>
      </c>
      <c r="C8013" t="s">
        <v>36</v>
      </c>
      <c r="D8013" s="71" t="s">
        <v>202</v>
      </c>
      <c r="E8013" s="70">
        <f t="shared" si="37"/>
        <v>8422</v>
      </c>
      <c r="F8013" s="70" t="s">
        <v>432</v>
      </c>
      <c r="G8013" s="75" t="s">
        <v>439</v>
      </c>
    </row>
    <row r="8014" spans="1:7">
      <c r="A8014" s="71">
        <v>2006</v>
      </c>
      <c r="B8014" s="71" t="s">
        <v>298</v>
      </c>
      <c r="C8014" t="s">
        <v>37</v>
      </c>
      <c r="D8014" s="71" t="s">
        <v>202</v>
      </c>
      <c r="E8014" s="70">
        <f t="shared" si="37"/>
        <v>6863</v>
      </c>
      <c r="F8014" s="70" t="s">
        <v>432</v>
      </c>
      <c r="G8014" s="75" t="s">
        <v>439</v>
      </c>
    </row>
    <row r="8015" spans="1:7">
      <c r="A8015" s="71">
        <v>2006</v>
      </c>
      <c r="B8015" s="71" t="s">
        <v>298</v>
      </c>
      <c r="C8015" t="s">
        <v>38</v>
      </c>
      <c r="D8015" s="71" t="s">
        <v>202</v>
      </c>
      <c r="E8015" s="70">
        <f t="shared" si="37"/>
        <v>1185135</v>
      </c>
      <c r="F8015" s="70" t="s">
        <v>432</v>
      </c>
      <c r="G8015" s="75" t="s">
        <v>440</v>
      </c>
    </row>
    <row r="8016" spans="1:7">
      <c r="A8016" s="71">
        <v>2006</v>
      </c>
      <c r="B8016" s="71" t="s">
        <v>298</v>
      </c>
      <c r="C8016" t="s">
        <v>39</v>
      </c>
      <c r="D8016" s="71" t="s">
        <v>202</v>
      </c>
      <c r="E8016" s="70">
        <f t="shared" si="37"/>
        <v>391042</v>
      </c>
      <c r="F8016" s="70" t="s">
        <v>432</v>
      </c>
      <c r="G8016" s="75" t="s">
        <v>440</v>
      </c>
    </row>
    <row r="8017" spans="1:7">
      <c r="A8017" s="71">
        <v>2006</v>
      </c>
      <c r="B8017" s="71" t="s">
        <v>298</v>
      </c>
      <c r="C8017" t="s">
        <v>40</v>
      </c>
      <c r="D8017" s="71" t="s">
        <v>202</v>
      </c>
      <c r="E8017" s="70">
        <f t="shared" si="37"/>
        <v>794093</v>
      </c>
      <c r="F8017" s="70" t="s">
        <v>432</v>
      </c>
      <c r="G8017" s="75" t="s">
        <v>440</v>
      </c>
    </row>
    <row r="8018" spans="1:7">
      <c r="A8018" s="71">
        <v>2006</v>
      </c>
      <c r="B8018" s="71" t="s">
        <v>298</v>
      </c>
      <c r="C8018" t="s">
        <v>208</v>
      </c>
      <c r="D8018" s="71" t="s">
        <v>202</v>
      </c>
      <c r="E8018" s="70">
        <f t="shared" si="37"/>
        <v>13173</v>
      </c>
      <c r="F8018" s="70" t="s">
        <v>432</v>
      </c>
      <c r="G8018" s="75" t="s">
        <v>441</v>
      </c>
    </row>
    <row r="8019" spans="1:7">
      <c r="A8019" s="71">
        <v>2006</v>
      </c>
      <c r="B8019" s="71" t="s">
        <v>298</v>
      </c>
      <c r="C8019" t="s">
        <v>42</v>
      </c>
      <c r="D8019" s="71" t="s">
        <v>202</v>
      </c>
      <c r="E8019" s="70">
        <f t="shared" si="37"/>
        <v>240</v>
      </c>
      <c r="F8019" s="70" t="s">
        <v>432</v>
      </c>
      <c r="G8019" s="75" t="s">
        <v>237</v>
      </c>
    </row>
    <row r="8020" spans="1:7">
      <c r="A8020" s="71">
        <v>2006</v>
      </c>
      <c r="B8020" s="71" t="s">
        <v>298</v>
      </c>
      <c r="C8020" t="s">
        <v>43</v>
      </c>
      <c r="D8020" s="71" t="s">
        <v>202</v>
      </c>
      <c r="E8020" s="70">
        <f t="shared" ref="E8020:E8083" si="38">IF(E6634="N/A","N/A",IF(E5248="N/A","N/A",E5248-E6634))</f>
        <v>0</v>
      </c>
      <c r="F8020" s="70" t="s">
        <v>432</v>
      </c>
      <c r="G8020" s="75" t="s">
        <v>438</v>
      </c>
    </row>
    <row r="8021" spans="1:7">
      <c r="A8021" s="71">
        <v>2006</v>
      </c>
      <c r="B8021" s="71" t="s">
        <v>298</v>
      </c>
      <c r="C8021" t="s">
        <v>44</v>
      </c>
      <c r="D8021" s="71" t="s">
        <v>202</v>
      </c>
      <c r="E8021" s="70">
        <f t="shared" si="38"/>
        <v>0</v>
      </c>
      <c r="F8021" s="70" t="s">
        <v>442</v>
      </c>
      <c r="G8021" s="75" t="s">
        <v>71</v>
      </c>
    </row>
    <row r="8022" spans="1:7">
      <c r="A8022" s="71">
        <v>2006</v>
      </c>
      <c r="B8022" s="71" t="s">
        <v>298</v>
      </c>
      <c r="C8022" t="s">
        <v>45</v>
      </c>
      <c r="D8022" s="71" t="s">
        <v>202</v>
      </c>
      <c r="E8022" s="70">
        <f t="shared" si="38"/>
        <v>2559</v>
      </c>
      <c r="F8022" s="70" t="s">
        <v>422</v>
      </c>
      <c r="G8022" s="75" t="s">
        <v>422</v>
      </c>
    </row>
    <row r="8023" spans="1:7">
      <c r="A8023" s="71">
        <v>2006</v>
      </c>
      <c r="B8023" s="71" t="s">
        <v>298</v>
      </c>
      <c r="C8023" t="s">
        <v>46</v>
      </c>
      <c r="D8023" s="71" t="s">
        <v>202</v>
      </c>
      <c r="E8023" s="70">
        <f t="shared" si="38"/>
        <v>15928</v>
      </c>
      <c r="F8023" s="70" t="s">
        <v>425</v>
      </c>
      <c r="G8023" s="75" t="s">
        <v>426</v>
      </c>
    </row>
    <row r="8024" spans="1:7">
      <c r="A8024" s="71">
        <v>2007</v>
      </c>
      <c r="B8024" s="71" t="s">
        <v>298</v>
      </c>
      <c r="C8024" t="s">
        <v>5</v>
      </c>
      <c r="D8024" s="71" t="s">
        <v>202</v>
      </c>
      <c r="E8024" s="70">
        <f t="shared" si="38"/>
        <v>1424642</v>
      </c>
      <c r="F8024" s="70"/>
    </row>
    <row r="8025" spans="1:7">
      <c r="A8025" s="71">
        <v>2007</v>
      </c>
      <c r="B8025" s="71" t="s">
        <v>298</v>
      </c>
      <c r="C8025" t="s">
        <v>6</v>
      </c>
      <c r="D8025" s="71" t="s">
        <v>202</v>
      </c>
      <c r="E8025" s="70">
        <f t="shared" si="38"/>
        <v>11175</v>
      </c>
      <c r="F8025" s="70" t="s">
        <v>425</v>
      </c>
      <c r="G8025" s="75" t="s">
        <v>426</v>
      </c>
    </row>
    <row r="8026" spans="1:7">
      <c r="A8026" s="71">
        <v>2007</v>
      </c>
      <c r="B8026" s="71" t="s">
        <v>298</v>
      </c>
      <c r="C8026" t="s">
        <v>7</v>
      </c>
      <c r="D8026" s="71" t="s">
        <v>202</v>
      </c>
      <c r="E8026" s="70">
        <f t="shared" si="38"/>
        <v>11753</v>
      </c>
      <c r="F8026" s="70" t="s">
        <v>425</v>
      </c>
      <c r="G8026" s="75" t="s">
        <v>426</v>
      </c>
    </row>
    <row r="8027" spans="1:7">
      <c r="A8027" s="71">
        <v>2007</v>
      </c>
      <c r="B8027" s="71" t="s">
        <v>298</v>
      </c>
      <c r="C8027" t="s">
        <v>8</v>
      </c>
      <c r="D8027" s="71" t="s">
        <v>202</v>
      </c>
      <c r="E8027" s="70">
        <f t="shared" si="38"/>
        <v>10000</v>
      </c>
      <c r="F8027" s="70" t="s">
        <v>427</v>
      </c>
      <c r="G8027" s="75" t="s">
        <v>428</v>
      </c>
    </row>
    <row r="8028" spans="1:7">
      <c r="A8028" s="71">
        <v>2007</v>
      </c>
      <c r="B8028" s="71" t="s">
        <v>298</v>
      </c>
      <c r="C8028" t="s">
        <v>9</v>
      </c>
      <c r="D8028" s="71" t="s">
        <v>202</v>
      </c>
      <c r="E8028" s="70">
        <f t="shared" si="38"/>
        <v>0</v>
      </c>
      <c r="F8028" s="70" t="s">
        <v>429</v>
      </c>
      <c r="G8028" s="75" t="s">
        <v>422</v>
      </c>
    </row>
    <row r="8029" spans="1:7">
      <c r="A8029" s="71">
        <v>2007</v>
      </c>
      <c r="B8029" s="71" t="s">
        <v>298</v>
      </c>
      <c r="C8029" t="s">
        <v>10</v>
      </c>
      <c r="D8029" s="71" t="s">
        <v>202</v>
      </c>
      <c r="E8029" s="70">
        <f t="shared" si="38"/>
        <v>3185</v>
      </c>
      <c r="F8029" s="70" t="s">
        <v>427</v>
      </c>
      <c r="G8029" s="75" t="s">
        <v>428</v>
      </c>
    </row>
    <row r="8030" spans="1:7">
      <c r="A8030" s="71">
        <v>2007</v>
      </c>
      <c r="B8030" s="71" t="s">
        <v>298</v>
      </c>
      <c r="C8030" t="s">
        <v>11</v>
      </c>
      <c r="D8030" s="71" t="s">
        <v>202</v>
      </c>
      <c r="E8030" s="70">
        <f t="shared" si="38"/>
        <v>713</v>
      </c>
      <c r="F8030" s="70" t="s">
        <v>427</v>
      </c>
      <c r="G8030" s="75" t="s">
        <v>428</v>
      </c>
    </row>
    <row r="8031" spans="1:7">
      <c r="A8031" s="71">
        <v>2007</v>
      </c>
      <c r="B8031" s="71" t="s">
        <v>298</v>
      </c>
      <c r="C8031" t="s">
        <v>13</v>
      </c>
      <c r="D8031" s="71" t="s">
        <v>202</v>
      </c>
      <c r="E8031" s="70">
        <f t="shared" si="38"/>
        <v>2472</v>
      </c>
      <c r="F8031" s="70" t="s">
        <v>427</v>
      </c>
      <c r="G8031" s="75" t="s">
        <v>428</v>
      </c>
    </row>
    <row r="8032" spans="1:7">
      <c r="A8032" s="71">
        <v>2007</v>
      </c>
      <c r="B8032" s="71" t="s">
        <v>298</v>
      </c>
      <c r="C8032" t="s">
        <v>14</v>
      </c>
      <c r="D8032" s="71" t="s">
        <v>202</v>
      </c>
      <c r="E8032" s="70">
        <f t="shared" si="38"/>
        <v>0</v>
      </c>
      <c r="F8032" s="70" t="s">
        <v>427</v>
      </c>
      <c r="G8032" s="75" t="s">
        <v>444</v>
      </c>
    </row>
    <row r="8033" spans="1:7">
      <c r="A8033" s="71">
        <v>2007</v>
      </c>
      <c r="B8033" s="71" t="s">
        <v>298</v>
      </c>
      <c r="C8033" t="s">
        <v>15</v>
      </c>
      <c r="D8033" s="71" t="s">
        <v>202</v>
      </c>
      <c r="E8033" s="70">
        <f t="shared" si="38"/>
        <v>0</v>
      </c>
      <c r="F8033" s="70" t="s">
        <v>427</v>
      </c>
      <c r="G8033" s="75" t="s">
        <v>444</v>
      </c>
    </row>
    <row r="8034" spans="1:7">
      <c r="A8034" s="71">
        <v>2007</v>
      </c>
      <c r="B8034" s="71" t="s">
        <v>298</v>
      </c>
      <c r="C8034" t="s">
        <v>16</v>
      </c>
      <c r="D8034" s="71" t="s">
        <v>202</v>
      </c>
      <c r="E8034" s="70">
        <f t="shared" si="38"/>
        <v>0</v>
      </c>
      <c r="F8034" s="70" t="s">
        <v>427</v>
      </c>
      <c r="G8034" s="75" t="s">
        <v>444</v>
      </c>
    </row>
    <row r="8035" spans="1:7">
      <c r="A8035" s="71">
        <v>2007</v>
      </c>
      <c r="B8035" s="71" t="s">
        <v>298</v>
      </c>
      <c r="C8035" t="s">
        <v>17</v>
      </c>
      <c r="D8035" s="71" t="s">
        <v>202</v>
      </c>
      <c r="E8035" s="70">
        <f t="shared" si="38"/>
        <v>10622</v>
      </c>
      <c r="F8035" s="70" t="s">
        <v>427</v>
      </c>
      <c r="G8035" s="75" t="s">
        <v>428</v>
      </c>
    </row>
    <row r="8036" spans="1:7">
      <c r="A8036" s="71">
        <v>2007</v>
      </c>
      <c r="B8036" s="71" t="s">
        <v>298</v>
      </c>
      <c r="C8036" t="s">
        <v>18</v>
      </c>
      <c r="D8036" s="71" t="s">
        <v>202</v>
      </c>
      <c r="E8036" s="70">
        <f t="shared" si="38"/>
        <v>10318</v>
      </c>
      <c r="F8036" s="70" t="s">
        <v>432</v>
      </c>
      <c r="G8036" s="75" t="s">
        <v>430</v>
      </c>
    </row>
    <row r="8037" spans="1:7">
      <c r="A8037" s="71">
        <v>2007</v>
      </c>
      <c r="B8037" s="71" t="s">
        <v>298</v>
      </c>
      <c r="C8037" t="s">
        <v>19</v>
      </c>
      <c r="D8037" s="71" t="s">
        <v>202</v>
      </c>
      <c r="E8037" s="70">
        <f t="shared" si="38"/>
        <v>192</v>
      </c>
      <c r="F8037" s="70" t="s">
        <v>442</v>
      </c>
      <c r="G8037" s="75" t="s">
        <v>62</v>
      </c>
    </row>
    <row r="8038" spans="1:7">
      <c r="A8038" s="71">
        <v>2007</v>
      </c>
      <c r="B8038" s="71" t="s">
        <v>298</v>
      </c>
      <c r="C8038" t="s">
        <v>20</v>
      </c>
      <c r="D8038" s="71" t="s">
        <v>202</v>
      </c>
      <c r="E8038" s="70">
        <f t="shared" si="38"/>
        <v>58</v>
      </c>
      <c r="F8038" s="70" t="s">
        <v>442</v>
      </c>
      <c r="G8038" s="75" t="s">
        <v>445</v>
      </c>
    </row>
    <row r="8039" spans="1:7">
      <c r="A8039" s="71">
        <v>2007</v>
      </c>
      <c r="B8039" s="71" t="s">
        <v>298</v>
      </c>
      <c r="C8039" t="s">
        <v>21</v>
      </c>
      <c r="D8039" s="71" t="s">
        <v>202</v>
      </c>
      <c r="E8039" s="70">
        <f t="shared" si="38"/>
        <v>10832</v>
      </c>
      <c r="F8039" s="70" t="s">
        <v>434</v>
      </c>
      <c r="G8039" s="75" t="s">
        <v>422</v>
      </c>
    </row>
    <row r="8040" spans="1:7">
      <c r="A8040" s="71">
        <v>2007</v>
      </c>
      <c r="B8040" s="71" t="s">
        <v>298</v>
      </c>
      <c r="C8040" t="s">
        <v>421</v>
      </c>
      <c r="D8040" s="71" t="s">
        <v>202</v>
      </c>
      <c r="E8040" s="70">
        <f t="shared" si="38"/>
        <v>77207</v>
      </c>
      <c r="F8040" s="70" t="s">
        <v>427</v>
      </c>
      <c r="G8040" s="75" t="s">
        <v>433</v>
      </c>
    </row>
    <row r="8041" spans="1:7">
      <c r="A8041" s="71">
        <v>2007</v>
      </c>
      <c r="B8041" s="71" t="s">
        <v>298</v>
      </c>
      <c r="C8041" t="s">
        <v>22</v>
      </c>
      <c r="D8041" s="71" t="s">
        <v>202</v>
      </c>
      <c r="E8041" s="70">
        <f t="shared" si="38"/>
        <v>14213</v>
      </c>
      <c r="F8041" s="70" t="s">
        <v>427</v>
      </c>
      <c r="G8041" s="75" t="s">
        <v>433</v>
      </c>
    </row>
    <row r="8042" spans="1:7">
      <c r="A8042" s="71">
        <v>2007</v>
      </c>
      <c r="B8042" s="71" t="s">
        <v>298</v>
      </c>
      <c r="C8042" t="s">
        <v>23</v>
      </c>
      <c r="D8042" s="71" t="s">
        <v>202</v>
      </c>
      <c r="E8042" s="70">
        <f t="shared" si="38"/>
        <v>62994</v>
      </c>
      <c r="F8042" s="70" t="s">
        <v>442</v>
      </c>
      <c r="G8042" s="75" t="s">
        <v>23</v>
      </c>
    </row>
    <row r="8043" spans="1:7">
      <c r="A8043" s="71">
        <v>2007</v>
      </c>
      <c r="B8043" s="71" t="s">
        <v>298</v>
      </c>
      <c r="C8043" t="s">
        <v>24</v>
      </c>
      <c r="D8043" s="71" t="s">
        <v>202</v>
      </c>
      <c r="E8043" s="70">
        <f t="shared" si="38"/>
        <v>5789</v>
      </c>
      <c r="F8043" s="70" t="s">
        <v>446</v>
      </c>
      <c r="G8043" s="75" t="s">
        <v>422</v>
      </c>
    </row>
    <row r="8044" spans="1:7">
      <c r="A8044" s="71">
        <v>2007</v>
      </c>
      <c r="B8044" s="71" t="s">
        <v>298</v>
      </c>
      <c r="C8044" t="s">
        <v>25</v>
      </c>
      <c r="D8044" s="71" t="s">
        <v>202</v>
      </c>
      <c r="E8044" s="70">
        <f t="shared" si="38"/>
        <v>0</v>
      </c>
      <c r="F8044" s="70" t="s">
        <v>434</v>
      </c>
      <c r="G8044" s="75" t="s">
        <v>437</v>
      </c>
    </row>
    <row r="8045" spans="1:7">
      <c r="A8045" s="71">
        <v>2007</v>
      </c>
      <c r="B8045" s="71" t="s">
        <v>298</v>
      </c>
      <c r="C8045" t="s">
        <v>26</v>
      </c>
      <c r="D8045" s="71" t="s">
        <v>202</v>
      </c>
      <c r="E8045" s="70">
        <f t="shared" si="38"/>
        <v>12942</v>
      </c>
      <c r="F8045" s="70" t="s">
        <v>427</v>
      </c>
      <c r="G8045" s="75" t="s">
        <v>69</v>
      </c>
    </row>
    <row r="8046" spans="1:7">
      <c r="A8046" s="71">
        <v>2007</v>
      </c>
      <c r="B8046" s="71" t="s">
        <v>298</v>
      </c>
      <c r="C8046" t="s">
        <v>27</v>
      </c>
      <c r="D8046" s="71" t="s">
        <v>202</v>
      </c>
      <c r="E8046" s="70">
        <f t="shared" si="38"/>
        <v>29121</v>
      </c>
      <c r="F8046" s="70" t="s">
        <v>427</v>
      </c>
      <c r="G8046" s="75" t="s">
        <v>69</v>
      </c>
    </row>
    <row r="8047" spans="1:7">
      <c r="A8047" s="71">
        <v>2007</v>
      </c>
      <c r="B8047" s="71" t="s">
        <v>298</v>
      </c>
      <c r="C8047" t="s">
        <v>28</v>
      </c>
      <c r="D8047" s="71" t="s">
        <v>202</v>
      </c>
      <c r="E8047" s="70">
        <f t="shared" si="38"/>
        <v>134</v>
      </c>
      <c r="F8047" s="70" t="s">
        <v>442</v>
      </c>
      <c r="G8047" s="73" t="s">
        <v>447</v>
      </c>
    </row>
    <row r="8048" spans="1:7">
      <c r="A8048" s="71">
        <v>2007</v>
      </c>
      <c r="B8048" s="71" t="s">
        <v>298</v>
      </c>
      <c r="C8048" t="s">
        <v>29</v>
      </c>
      <c r="D8048" s="71" t="s">
        <v>202</v>
      </c>
      <c r="E8048" s="70">
        <f t="shared" si="38"/>
        <v>47</v>
      </c>
      <c r="F8048" s="70" t="s">
        <v>442</v>
      </c>
      <c r="G8048" s="73" t="s">
        <v>447</v>
      </c>
    </row>
    <row r="8049" spans="1:7">
      <c r="A8049" s="71">
        <v>2007</v>
      </c>
      <c r="B8049" s="71" t="s">
        <v>298</v>
      </c>
      <c r="C8049" t="s">
        <v>30</v>
      </c>
      <c r="D8049" s="71" t="s">
        <v>202</v>
      </c>
      <c r="E8049" s="70">
        <f t="shared" si="38"/>
        <v>41</v>
      </c>
      <c r="F8049" s="70" t="s">
        <v>442</v>
      </c>
      <c r="G8049" s="76" t="s">
        <v>448</v>
      </c>
    </row>
    <row r="8050" spans="1:7">
      <c r="A8050" s="71">
        <v>2007</v>
      </c>
      <c r="B8050" s="71" t="s">
        <v>298</v>
      </c>
      <c r="C8050" t="s">
        <v>31</v>
      </c>
      <c r="D8050" s="71" t="s">
        <v>202</v>
      </c>
      <c r="E8050" s="70">
        <f t="shared" si="38"/>
        <v>76</v>
      </c>
      <c r="F8050" s="70" t="s">
        <v>442</v>
      </c>
      <c r="G8050" s="76" t="s">
        <v>449</v>
      </c>
    </row>
    <row r="8051" spans="1:7">
      <c r="A8051" s="71">
        <v>2007</v>
      </c>
      <c r="B8051" s="71" t="s">
        <v>298</v>
      </c>
      <c r="C8051" t="s">
        <v>32</v>
      </c>
      <c r="D8051" s="71" t="s">
        <v>202</v>
      </c>
      <c r="E8051" s="70">
        <f t="shared" si="38"/>
        <v>0</v>
      </c>
      <c r="F8051" s="70" t="s">
        <v>442</v>
      </c>
      <c r="G8051" s="76" t="s">
        <v>449</v>
      </c>
    </row>
    <row r="8052" spans="1:7">
      <c r="A8052" s="71">
        <v>2007</v>
      </c>
      <c r="B8052" s="71" t="s">
        <v>298</v>
      </c>
      <c r="C8052" t="s">
        <v>33</v>
      </c>
      <c r="D8052" s="71" t="s">
        <v>202</v>
      </c>
      <c r="E8052" s="70">
        <f t="shared" si="38"/>
        <v>1865</v>
      </c>
      <c r="F8052" s="70" t="s">
        <v>442</v>
      </c>
      <c r="G8052" s="76" t="s">
        <v>33</v>
      </c>
    </row>
    <row r="8053" spans="1:7">
      <c r="A8053" s="71">
        <v>2007</v>
      </c>
      <c r="B8053" s="71" t="s">
        <v>298</v>
      </c>
      <c r="C8053" t="s">
        <v>34</v>
      </c>
      <c r="D8053" s="71" t="s">
        <v>202</v>
      </c>
      <c r="E8053" s="70">
        <f t="shared" si="38"/>
        <v>1211164</v>
      </c>
      <c r="F8053" s="70" t="s">
        <v>422</v>
      </c>
      <c r="G8053" s="76" t="s">
        <v>422</v>
      </c>
    </row>
    <row r="8054" spans="1:7">
      <c r="A8054" s="71">
        <v>2007</v>
      </c>
      <c r="B8054" s="71" t="s">
        <v>298</v>
      </c>
      <c r="C8054" t="s">
        <v>35</v>
      </c>
      <c r="D8054" s="71" t="s">
        <v>202</v>
      </c>
      <c r="E8054" s="70">
        <f t="shared" si="38"/>
        <v>16862</v>
      </c>
      <c r="F8054" s="70" t="s">
        <v>432</v>
      </c>
      <c r="G8054" s="75" t="s">
        <v>439</v>
      </c>
    </row>
    <row r="8055" spans="1:7">
      <c r="A8055" s="71">
        <v>2007</v>
      </c>
      <c r="B8055" s="71" t="s">
        <v>298</v>
      </c>
      <c r="C8055" t="s">
        <v>36</v>
      </c>
      <c r="D8055" s="71" t="s">
        <v>202</v>
      </c>
      <c r="E8055" s="70">
        <f t="shared" si="38"/>
        <v>9195</v>
      </c>
      <c r="F8055" s="70" t="s">
        <v>432</v>
      </c>
      <c r="G8055" s="75" t="s">
        <v>439</v>
      </c>
    </row>
    <row r="8056" spans="1:7">
      <c r="A8056" s="71">
        <v>2007</v>
      </c>
      <c r="B8056" s="71" t="s">
        <v>298</v>
      </c>
      <c r="C8056" t="s">
        <v>37</v>
      </c>
      <c r="D8056" s="71" t="s">
        <v>202</v>
      </c>
      <c r="E8056" s="70">
        <f t="shared" si="38"/>
        <v>7667</v>
      </c>
      <c r="F8056" s="70" t="s">
        <v>432</v>
      </c>
      <c r="G8056" s="75" t="s">
        <v>439</v>
      </c>
    </row>
    <row r="8057" spans="1:7">
      <c r="A8057" s="71">
        <v>2007</v>
      </c>
      <c r="B8057" s="71" t="s">
        <v>298</v>
      </c>
      <c r="C8057" t="s">
        <v>38</v>
      </c>
      <c r="D8057" s="71" t="s">
        <v>202</v>
      </c>
      <c r="E8057" s="70">
        <f t="shared" si="38"/>
        <v>1179961</v>
      </c>
      <c r="F8057" s="70" t="s">
        <v>432</v>
      </c>
      <c r="G8057" s="75" t="s">
        <v>440</v>
      </c>
    </row>
    <row r="8058" spans="1:7">
      <c r="A8058" s="71">
        <v>2007</v>
      </c>
      <c r="B8058" s="71" t="s">
        <v>298</v>
      </c>
      <c r="C8058" t="s">
        <v>39</v>
      </c>
      <c r="D8058" s="71" t="s">
        <v>202</v>
      </c>
      <c r="E8058" s="70">
        <f t="shared" si="38"/>
        <v>382724</v>
      </c>
      <c r="F8058" s="70" t="s">
        <v>432</v>
      </c>
      <c r="G8058" s="75" t="s">
        <v>440</v>
      </c>
    </row>
    <row r="8059" spans="1:7">
      <c r="A8059" s="71">
        <v>2007</v>
      </c>
      <c r="B8059" s="71" t="s">
        <v>298</v>
      </c>
      <c r="C8059" t="s">
        <v>40</v>
      </c>
      <c r="D8059" s="71" t="s">
        <v>202</v>
      </c>
      <c r="E8059" s="70">
        <f t="shared" si="38"/>
        <v>797237</v>
      </c>
      <c r="F8059" s="70" t="s">
        <v>432</v>
      </c>
      <c r="G8059" s="75" t="s">
        <v>440</v>
      </c>
    </row>
    <row r="8060" spans="1:7">
      <c r="A8060" s="71">
        <v>2007</v>
      </c>
      <c r="B8060" s="71" t="s">
        <v>298</v>
      </c>
      <c r="C8060" t="s">
        <v>208</v>
      </c>
      <c r="D8060" s="71" t="s">
        <v>202</v>
      </c>
      <c r="E8060" s="70">
        <f t="shared" si="38"/>
        <v>14341</v>
      </c>
      <c r="F8060" s="70" t="s">
        <v>432</v>
      </c>
      <c r="G8060" s="75" t="s">
        <v>441</v>
      </c>
    </row>
    <row r="8061" spans="1:7">
      <c r="A8061" s="71">
        <v>2007</v>
      </c>
      <c r="B8061" s="71" t="s">
        <v>298</v>
      </c>
      <c r="C8061" t="s">
        <v>42</v>
      </c>
      <c r="D8061" s="71" t="s">
        <v>202</v>
      </c>
      <c r="E8061" s="70">
        <f t="shared" si="38"/>
        <v>305</v>
      </c>
      <c r="F8061" s="70" t="s">
        <v>432</v>
      </c>
      <c r="G8061" s="75" t="s">
        <v>237</v>
      </c>
    </row>
    <row r="8062" spans="1:7">
      <c r="A8062" s="71">
        <v>2007</v>
      </c>
      <c r="B8062" s="71" t="s">
        <v>298</v>
      </c>
      <c r="C8062" t="s">
        <v>43</v>
      </c>
      <c r="D8062" s="71" t="s">
        <v>202</v>
      </c>
      <c r="E8062" s="70">
        <f t="shared" si="38"/>
        <v>0</v>
      </c>
      <c r="F8062" s="70" t="s">
        <v>432</v>
      </c>
      <c r="G8062" s="75" t="s">
        <v>438</v>
      </c>
    </row>
    <row r="8063" spans="1:7">
      <c r="A8063" s="71">
        <v>2007</v>
      </c>
      <c r="B8063" s="71" t="s">
        <v>298</v>
      </c>
      <c r="C8063" t="s">
        <v>44</v>
      </c>
      <c r="D8063" s="71" t="s">
        <v>202</v>
      </c>
      <c r="E8063" s="70">
        <f t="shared" si="38"/>
        <v>0</v>
      </c>
      <c r="F8063" s="70" t="s">
        <v>442</v>
      </c>
      <c r="G8063" s="75" t="s">
        <v>71</v>
      </c>
    </row>
    <row r="8064" spans="1:7">
      <c r="A8064" s="71">
        <v>2007</v>
      </c>
      <c r="B8064" s="71" t="s">
        <v>298</v>
      </c>
      <c r="C8064" t="s">
        <v>45</v>
      </c>
      <c r="D8064" s="71" t="s">
        <v>202</v>
      </c>
      <c r="E8064" s="70">
        <f t="shared" si="38"/>
        <v>2838</v>
      </c>
      <c r="F8064" s="70" t="s">
        <v>422</v>
      </c>
      <c r="G8064" s="75" t="s">
        <v>422</v>
      </c>
    </row>
    <row r="8065" spans="1:7">
      <c r="A8065" s="71">
        <v>2007</v>
      </c>
      <c r="B8065" s="71" t="s">
        <v>298</v>
      </c>
      <c r="C8065" t="s">
        <v>46</v>
      </c>
      <c r="D8065" s="71" t="s">
        <v>202</v>
      </c>
      <c r="E8065" s="70">
        <f t="shared" si="38"/>
        <v>14978</v>
      </c>
      <c r="F8065" s="70" t="s">
        <v>425</v>
      </c>
      <c r="G8065" s="75" t="s">
        <v>426</v>
      </c>
    </row>
    <row r="8066" spans="1:7">
      <c r="A8066" s="71">
        <v>2008</v>
      </c>
      <c r="B8066" s="71" t="s">
        <v>298</v>
      </c>
      <c r="C8066" t="s">
        <v>5</v>
      </c>
      <c r="D8066" s="71" t="s">
        <v>202</v>
      </c>
      <c r="E8066" s="70">
        <f t="shared" si="38"/>
        <v>1451002</v>
      </c>
      <c r="F8066" s="70"/>
    </row>
    <row r="8067" spans="1:7">
      <c r="A8067" s="71">
        <v>2008</v>
      </c>
      <c r="B8067" s="71" t="s">
        <v>298</v>
      </c>
      <c r="C8067" t="s">
        <v>6</v>
      </c>
      <c r="D8067" s="71" t="s">
        <v>202</v>
      </c>
      <c r="E8067" s="70">
        <f t="shared" si="38"/>
        <v>11034</v>
      </c>
      <c r="F8067" s="70" t="s">
        <v>425</v>
      </c>
      <c r="G8067" s="75" t="s">
        <v>426</v>
      </c>
    </row>
    <row r="8068" spans="1:7">
      <c r="A8068" s="71">
        <v>2008</v>
      </c>
      <c r="B8068" s="71" t="s">
        <v>298</v>
      </c>
      <c r="C8068" t="s">
        <v>7</v>
      </c>
      <c r="D8068" s="71" t="s">
        <v>202</v>
      </c>
      <c r="E8068" s="70">
        <f t="shared" si="38"/>
        <v>11126</v>
      </c>
      <c r="F8068" s="70" t="s">
        <v>425</v>
      </c>
      <c r="G8068" s="75" t="s">
        <v>426</v>
      </c>
    </row>
    <row r="8069" spans="1:7">
      <c r="A8069" s="71">
        <v>2008</v>
      </c>
      <c r="B8069" s="71" t="s">
        <v>298</v>
      </c>
      <c r="C8069" t="s">
        <v>8</v>
      </c>
      <c r="D8069" s="71" t="s">
        <v>202</v>
      </c>
      <c r="E8069" s="70">
        <f t="shared" si="38"/>
        <v>9944</v>
      </c>
      <c r="F8069" s="70" t="s">
        <v>427</v>
      </c>
      <c r="G8069" s="75" t="s">
        <v>428</v>
      </c>
    </row>
    <row r="8070" spans="1:7">
      <c r="A8070" s="71">
        <v>2008</v>
      </c>
      <c r="B8070" s="71" t="s">
        <v>298</v>
      </c>
      <c r="C8070" t="s">
        <v>9</v>
      </c>
      <c r="D8070" s="71" t="s">
        <v>202</v>
      </c>
      <c r="E8070" s="70">
        <f t="shared" si="38"/>
        <v>0</v>
      </c>
      <c r="F8070" s="70" t="s">
        <v>429</v>
      </c>
      <c r="G8070" s="75" t="s">
        <v>422</v>
      </c>
    </row>
    <row r="8071" spans="1:7">
      <c r="A8071" s="71">
        <v>2008</v>
      </c>
      <c r="B8071" s="71" t="s">
        <v>298</v>
      </c>
      <c r="C8071" t="s">
        <v>10</v>
      </c>
      <c r="D8071" s="71" t="s">
        <v>202</v>
      </c>
      <c r="E8071" s="70">
        <f t="shared" si="38"/>
        <v>3234</v>
      </c>
      <c r="F8071" s="70" t="s">
        <v>427</v>
      </c>
      <c r="G8071" s="75" t="s">
        <v>428</v>
      </c>
    </row>
    <row r="8072" spans="1:7">
      <c r="A8072" s="71">
        <v>2008</v>
      </c>
      <c r="B8072" s="71" t="s">
        <v>298</v>
      </c>
      <c r="C8072" t="s">
        <v>11</v>
      </c>
      <c r="D8072" s="71" t="s">
        <v>202</v>
      </c>
      <c r="E8072" s="70">
        <f t="shared" si="38"/>
        <v>712</v>
      </c>
      <c r="F8072" s="70" t="s">
        <v>427</v>
      </c>
      <c r="G8072" s="75" t="s">
        <v>428</v>
      </c>
    </row>
    <row r="8073" spans="1:7">
      <c r="A8073" s="71">
        <v>2008</v>
      </c>
      <c r="B8073" s="71" t="s">
        <v>298</v>
      </c>
      <c r="C8073" t="s">
        <v>13</v>
      </c>
      <c r="D8073" s="71" t="s">
        <v>202</v>
      </c>
      <c r="E8073" s="70">
        <f t="shared" si="38"/>
        <v>2522</v>
      </c>
      <c r="F8073" s="70" t="s">
        <v>427</v>
      </c>
      <c r="G8073" s="75" t="s">
        <v>428</v>
      </c>
    </row>
    <row r="8074" spans="1:7">
      <c r="A8074" s="71">
        <v>2008</v>
      </c>
      <c r="B8074" s="71" t="s">
        <v>298</v>
      </c>
      <c r="C8074" t="s">
        <v>14</v>
      </c>
      <c r="D8074" s="71" t="s">
        <v>202</v>
      </c>
      <c r="E8074" s="70">
        <f t="shared" si="38"/>
        <v>0</v>
      </c>
      <c r="F8074" s="70" t="s">
        <v>427</v>
      </c>
      <c r="G8074" s="75" t="s">
        <v>444</v>
      </c>
    </row>
    <row r="8075" spans="1:7">
      <c r="A8075" s="71">
        <v>2008</v>
      </c>
      <c r="B8075" s="71" t="s">
        <v>298</v>
      </c>
      <c r="C8075" t="s">
        <v>15</v>
      </c>
      <c r="D8075" s="71" t="s">
        <v>202</v>
      </c>
      <c r="E8075" s="70">
        <f t="shared" si="38"/>
        <v>0</v>
      </c>
      <c r="F8075" s="70" t="s">
        <v>427</v>
      </c>
      <c r="G8075" s="75" t="s">
        <v>444</v>
      </c>
    </row>
    <row r="8076" spans="1:7">
      <c r="A8076" s="71">
        <v>2008</v>
      </c>
      <c r="B8076" s="71" t="s">
        <v>298</v>
      </c>
      <c r="C8076" t="s">
        <v>16</v>
      </c>
      <c r="D8076" s="71" t="s">
        <v>202</v>
      </c>
      <c r="E8076" s="70">
        <f t="shared" si="38"/>
        <v>0</v>
      </c>
      <c r="F8076" s="70" t="s">
        <v>427</v>
      </c>
      <c r="G8076" s="75" t="s">
        <v>444</v>
      </c>
    </row>
    <row r="8077" spans="1:7">
      <c r="A8077" s="71">
        <v>2008</v>
      </c>
      <c r="B8077" s="71" t="s">
        <v>298</v>
      </c>
      <c r="C8077" t="s">
        <v>17</v>
      </c>
      <c r="D8077" s="71" t="s">
        <v>202</v>
      </c>
      <c r="E8077" s="70">
        <f t="shared" si="38"/>
        <v>10172</v>
      </c>
      <c r="F8077" s="70" t="s">
        <v>427</v>
      </c>
      <c r="G8077" s="75" t="s">
        <v>428</v>
      </c>
    </row>
    <row r="8078" spans="1:7">
      <c r="A8078" s="71">
        <v>2008</v>
      </c>
      <c r="B8078" s="71" t="s">
        <v>298</v>
      </c>
      <c r="C8078" t="s">
        <v>18</v>
      </c>
      <c r="D8078" s="71" t="s">
        <v>202</v>
      </c>
      <c r="E8078" s="70">
        <f t="shared" si="38"/>
        <v>10040</v>
      </c>
      <c r="F8078" s="70" t="s">
        <v>432</v>
      </c>
      <c r="G8078" s="75" t="s">
        <v>430</v>
      </c>
    </row>
    <row r="8079" spans="1:7">
      <c r="A8079" s="71">
        <v>2008</v>
      </c>
      <c r="B8079" s="71" t="s">
        <v>298</v>
      </c>
      <c r="C8079" t="s">
        <v>19</v>
      </c>
      <c r="D8079" s="71" t="s">
        <v>202</v>
      </c>
      <c r="E8079" s="70">
        <f t="shared" si="38"/>
        <v>59</v>
      </c>
      <c r="F8079" s="70" t="s">
        <v>442</v>
      </c>
      <c r="G8079" s="75" t="s">
        <v>62</v>
      </c>
    </row>
    <row r="8080" spans="1:7">
      <c r="A8080" s="71">
        <v>2008</v>
      </c>
      <c r="B8080" s="71" t="s">
        <v>298</v>
      </c>
      <c r="C8080" t="s">
        <v>20</v>
      </c>
      <c r="D8080" s="71" t="s">
        <v>202</v>
      </c>
      <c r="E8080" s="70">
        <f t="shared" si="38"/>
        <v>64</v>
      </c>
      <c r="F8080" s="70" t="s">
        <v>442</v>
      </c>
      <c r="G8080" s="75" t="s">
        <v>445</v>
      </c>
    </row>
    <row r="8081" spans="1:7">
      <c r="A8081" s="71">
        <v>2008</v>
      </c>
      <c r="B8081" s="71" t="s">
        <v>298</v>
      </c>
      <c r="C8081" t="s">
        <v>21</v>
      </c>
      <c r="D8081" s="71" t="s">
        <v>202</v>
      </c>
      <c r="E8081" s="70">
        <f t="shared" si="38"/>
        <v>11014</v>
      </c>
      <c r="F8081" s="70" t="s">
        <v>434</v>
      </c>
      <c r="G8081" s="75" t="s">
        <v>422</v>
      </c>
    </row>
    <row r="8082" spans="1:7">
      <c r="A8082" s="71">
        <v>2008</v>
      </c>
      <c r="B8082" s="71" t="s">
        <v>298</v>
      </c>
      <c r="C8082" t="s">
        <v>421</v>
      </c>
      <c r="D8082" s="71" t="s">
        <v>202</v>
      </c>
      <c r="E8082" s="70">
        <f t="shared" si="38"/>
        <v>77205</v>
      </c>
      <c r="F8082" s="70" t="s">
        <v>427</v>
      </c>
      <c r="G8082" s="75" t="s">
        <v>433</v>
      </c>
    </row>
    <row r="8083" spans="1:7">
      <c r="A8083" s="71">
        <v>2008</v>
      </c>
      <c r="B8083" s="71" t="s">
        <v>298</v>
      </c>
      <c r="C8083" t="s">
        <v>22</v>
      </c>
      <c r="D8083" s="71" t="s">
        <v>202</v>
      </c>
      <c r="E8083" s="70">
        <f t="shared" si="38"/>
        <v>13702</v>
      </c>
      <c r="F8083" s="70" t="s">
        <v>427</v>
      </c>
      <c r="G8083" s="75" t="s">
        <v>433</v>
      </c>
    </row>
    <row r="8084" spans="1:7">
      <c r="A8084" s="71">
        <v>2008</v>
      </c>
      <c r="B8084" s="71" t="s">
        <v>298</v>
      </c>
      <c r="C8084" t="s">
        <v>23</v>
      </c>
      <c r="D8084" s="71" t="s">
        <v>202</v>
      </c>
      <c r="E8084" s="70">
        <f t="shared" ref="E8084:E8147" si="39">IF(E6698="N/A","N/A",IF(E5312="N/A","N/A",E5312-E6698))</f>
        <v>63503</v>
      </c>
      <c r="F8084" s="70" t="s">
        <v>442</v>
      </c>
      <c r="G8084" s="75" t="s">
        <v>23</v>
      </c>
    </row>
    <row r="8085" spans="1:7">
      <c r="A8085" s="71">
        <v>2008</v>
      </c>
      <c r="B8085" s="71" t="s">
        <v>298</v>
      </c>
      <c r="C8085" t="s">
        <v>24</v>
      </c>
      <c r="D8085" s="71" t="s">
        <v>202</v>
      </c>
      <c r="E8085" s="70">
        <f t="shared" si="39"/>
        <v>5321</v>
      </c>
      <c r="F8085" s="70" t="s">
        <v>446</v>
      </c>
      <c r="G8085" s="75" t="s">
        <v>422</v>
      </c>
    </row>
    <row r="8086" spans="1:7">
      <c r="A8086" s="71">
        <v>2008</v>
      </c>
      <c r="B8086" s="71" t="s">
        <v>298</v>
      </c>
      <c r="C8086" t="s">
        <v>25</v>
      </c>
      <c r="D8086" s="71" t="s">
        <v>202</v>
      </c>
      <c r="E8086" s="70">
        <f t="shared" si="39"/>
        <v>0</v>
      </c>
      <c r="F8086" s="70" t="s">
        <v>434</v>
      </c>
      <c r="G8086" s="75" t="s">
        <v>437</v>
      </c>
    </row>
    <row r="8087" spans="1:7">
      <c r="A8087" s="71">
        <v>2008</v>
      </c>
      <c r="B8087" s="71" t="s">
        <v>298</v>
      </c>
      <c r="C8087" t="s">
        <v>26</v>
      </c>
      <c r="D8087" s="71" t="s">
        <v>202</v>
      </c>
      <c r="E8087" s="70">
        <f t="shared" si="39"/>
        <v>12871</v>
      </c>
      <c r="F8087" s="70" t="s">
        <v>427</v>
      </c>
      <c r="G8087" s="75" t="s">
        <v>69</v>
      </c>
    </row>
    <row r="8088" spans="1:7">
      <c r="A8088" s="71">
        <v>2008</v>
      </c>
      <c r="B8088" s="71" t="s">
        <v>298</v>
      </c>
      <c r="C8088" t="s">
        <v>27</v>
      </c>
      <c r="D8088" s="71" t="s">
        <v>202</v>
      </c>
      <c r="E8088" s="70">
        <f t="shared" si="39"/>
        <v>28425</v>
      </c>
      <c r="F8088" s="70" t="s">
        <v>427</v>
      </c>
      <c r="G8088" s="75" t="s">
        <v>69</v>
      </c>
    </row>
    <row r="8089" spans="1:7">
      <c r="A8089" s="71">
        <v>2008</v>
      </c>
      <c r="B8089" s="71" t="s">
        <v>298</v>
      </c>
      <c r="C8089" t="s">
        <v>28</v>
      </c>
      <c r="D8089" s="71" t="s">
        <v>202</v>
      </c>
      <c r="E8089" s="70">
        <f t="shared" si="39"/>
        <v>103</v>
      </c>
      <c r="F8089" s="70" t="s">
        <v>442</v>
      </c>
      <c r="G8089" s="73" t="s">
        <v>447</v>
      </c>
    </row>
    <row r="8090" spans="1:7">
      <c r="A8090" s="71">
        <v>2008</v>
      </c>
      <c r="B8090" s="71" t="s">
        <v>298</v>
      </c>
      <c r="C8090" t="s">
        <v>29</v>
      </c>
      <c r="D8090" s="71" t="s">
        <v>202</v>
      </c>
      <c r="E8090" s="70">
        <f t="shared" si="39"/>
        <v>48</v>
      </c>
      <c r="F8090" s="70" t="s">
        <v>442</v>
      </c>
      <c r="G8090" s="73" t="s">
        <v>447</v>
      </c>
    </row>
    <row r="8091" spans="1:7">
      <c r="A8091" s="71">
        <v>2008</v>
      </c>
      <c r="B8091" s="71" t="s">
        <v>298</v>
      </c>
      <c r="C8091" t="s">
        <v>30</v>
      </c>
      <c r="D8091" s="71" t="s">
        <v>202</v>
      </c>
      <c r="E8091" s="70">
        <f t="shared" si="39"/>
        <v>38</v>
      </c>
      <c r="F8091" s="70" t="s">
        <v>442</v>
      </c>
      <c r="G8091" s="76" t="s">
        <v>448</v>
      </c>
    </row>
    <row r="8092" spans="1:7">
      <c r="A8092" s="71">
        <v>2008</v>
      </c>
      <c r="B8092" s="71" t="s">
        <v>298</v>
      </c>
      <c r="C8092" t="s">
        <v>31</v>
      </c>
      <c r="D8092" s="71" t="s">
        <v>202</v>
      </c>
      <c r="E8092" s="70">
        <f t="shared" si="39"/>
        <v>88</v>
      </c>
      <c r="F8092" s="70" t="s">
        <v>442</v>
      </c>
      <c r="G8092" s="76" t="s">
        <v>449</v>
      </c>
    </row>
    <row r="8093" spans="1:7">
      <c r="A8093" s="71">
        <v>2008</v>
      </c>
      <c r="B8093" s="71" t="s">
        <v>298</v>
      </c>
      <c r="C8093" t="s">
        <v>32</v>
      </c>
      <c r="D8093" s="71" t="s">
        <v>202</v>
      </c>
      <c r="E8093" s="70">
        <f t="shared" si="39"/>
        <v>0</v>
      </c>
      <c r="F8093" s="70" t="s">
        <v>442</v>
      </c>
      <c r="G8093" s="76" t="s">
        <v>449</v>
      </c>
    </row>
    <row r="8094" spans="1:7">
      <c r="A8094" s="71">
        <v>2008</v>
      </c>
      <c r="B8094" s="71" t="s">
        <v>298</v>
      </c>
      <c r="C8094" t="s">
        <v>33</v>
      </c>
      <c r="D8094" s="71" t="s">
        <v>202</v>
      </c>
      <c r="E8094" s="70">
        <f t="shared" si="39"/>
        <v>1618</v>
      </c>
      <c r="F8094" s="70" t="s">
        <v>442</v>
      </c>
      <c r="G8094" s="76" t="s">
        <v>33</v>
      </c>
    </row>
    <row r="8095" spans="1:7">
      <c r="A8095" s="71">
        <v>2008</v>
      </c>
      <c r="B8095" s="71" t="s">
        <v>298</v>
      </c>
      <c r="C8095" t="s">
        <v>34</v>
      </c>
      <c r="D8095" s="71" t="s">
        <v>202</v>
      </c>
      <c r="E8095" s="70">
        <f t="shared" si="39"/>
        <v>1241502</v>
      </c>
      <c r="F8095" s="70" t="s">
        <v>422</v>
      </c>
      <c r="G8095" s="76" t="s">
        <v>422</v>
      </c>
    </row>
    <row r="8096" spans="1:7">
      <c r="A8096" s="71">
        <v>2008</v>
      </c>
      <c r="B8096" s="71" t="s">
        <v>298</v>
      </c>
      <c r="C8096" t="s">
        <v>35</v>
      </c>
      <c r="D8096" s="71" t="s">
        <v>202</v>
      </c>
      <c r="E8096" s="70">
        <f t="shared" si="39"/>
        <v>18174</v>
      </c>
      <c r="F8096" s="70" t="s">
        <v>432</v>
      </c>
      <c r="G8096" s="75" t="s">
        <v>439</v>
      </c>
    </row>
    <row r="8097" spans="1:7">
      <c r="A8097" s="71">
        <v>2008</v>
      </c>
      <c r="B8097" s="71" t="s">
        <v>298</v>
      </c>
      <c r="C8097" t="s">
        <v>36</v>
      </c>
      <c r="D8097" s="71" t="s">
        <v>202</v>
      </c>
      <c r="E8097" s="70">
        <f t="shared" si="39"/>
        <v>9518</v>
      </c>
      <c r="F8097" s="70" t="s">
        <v>432</v>
      </c>
      <c r="G8097" s="75" t="s">
        <v>439</v>
      </c>
    </row>
    <row r="8098" spans="1:7">
      <c r="A8098" s="71">
        <v>2008</v>
      </c>
      <c r="B8098" s="71" t="s">
        <v>298</v>
      </c>
      <c r="C8098" t="s">
        <v>37</v>
      </c>
      <c r="D8098" s="71" t="s">
        <v>202</v>
      </c>
      <c r="E8098" s="70">
        <f t="shared" si="39"/>
        <v>8656</v>
      </c>
      <c r="F8098" s="70" t="s">
        <v>432</v>
      </c>
      <c r="G8098" s="75" t="s">
        <v>439</v>
      </c>
    </row>
    <row r="8099" spans="1:7">
      <c r="A8099" s="71">
        <v>2008</v>
      </c>
      <c r="B8099" s="71" t="s">
        <v>298</v>
      </c>
      <c r="C8099" t="s">
        <v>38</v>
      </c>
      <c r="D8099" s="71" t="s">
        <v>202</v>
      </c>
      <c r="E8099" s="70">
        <f t="shared" si="39"/>
        <v>1209926</v>
      </c>
      <c r="F8099" s="70" t="s">
        <v>432</v>
      </c>
      <c r="G8099" s="75" t="s">
        <v>440</v>
      </c>
    </row>
    <row r="8100" spans="1:7">
      <c r="A8100" s="71">
        <v>2008</v>
      </c>
      <c r="B8100" s="71" t="s">
        <v>298</v>
      </c>
      <c r="C8100" t="s">
        <v>39</v>
      </c>
      <c r="D8100" s="71" t="s">
        <v>202</v>
      </c>
      <c r="E8100" s="70">
        <f t="shared" si="39"/>
        <v>397391</v>
      </c>
      <c r="F8100" s="70" t="s">
        <v>432</v>
      </c>
      <c r="G8100" s="75" t="s">
        <v>440</v>
      </c>
    </row>
    <row r="8101" spans="1:7">
      <c r="A8101" s="71">
        <v>2008</v>
      </c>
      <c r="B8101" s="71" t="s">
        <v>298</v>
      </c>
      <c r="C8101" t="s">
        <v>40</v>
      </c>
      <c r="D8101" s="71" t="s">
        <v>202</v>
      </c>
      <c r="E8101" s="70">
        <f t="shared" si="39"/>
        <v>812535</v>
      </c>
      <c r="F8101" s="70" t="s">
        <v>432</v>
      </c>
      <c r="G8101" s="75" t="s">
        <v>440</v>
      </c>
    </row>
    <row r="8102" spans="1:7">
      <c r="A8102" s="71">
        <v>2008</v>
      </c>
      <c r="B8102" s="71" t="s">
        <v>298</v>
      </c>
      <c r="C8102" t="s">
        <v>208</v>
      </c>
      <c r="D8102" s="71" t="s">
        <v>202</v>
      </c>
      <c r="E8102" s="70">
        <f t="shared" si="39"/>
        <v>13402</v>
      </c>
      <c r="F8102" s="70" t="s">
        <v>432</v>
      </c>
      <c r="G8102" s="75" t="s">
        <v>441</v>
      </c>
    </row>
    <row r="8103" spans="1:7">
      <c r="A8103" s="71">
        <v>2008</v>
      </c>
      <c r="B8103" s="71" t="s">
        <v>298</v>
      </c>
      <c r="C8103" t="s">
        <v>42</v>
      </c>
      <c r="D8103" s="71" t="s">
        <v>202</v>
      </c>
      <c r="E8103" s="70">
        <f t="shared" si="39"/>
        <v>305</v>
      </c>
      <c r="F8103" s="70" t="s">
        <v>432</v>
      </c>
      <c r="G8103" s="75" t="s">
        <v>237</v>
      </c>
    </row>
    <row r="8104" spans="1:7">
      <c r="A8104" s="71">
        <v>2008</v>
      </c>
      <c r="B8104" s="71" t="s">
        <v>298</v>
      </c>
      <c r="C8104" t="s">
        <v>43</v>
      </c>
      <c r="D8104" s="71" t="s">
        <v>202</v>
      </c>
      <c r="E8104" s="70">
        <f t="shared" si="39"/>
        <v>0</v>
      </c>
      <c r="F8104" s="70" t="s">
        <v>432</v>
      </c>
      <c r="G8104" s="75" t="s">
        <v>438</v>
      </c>
    </row>
    <row r="8105" spans="1:7">
      <c r="A8105" s="71">
        <v>2008</v>
      </c>
      <c r="B8105" s="71" t="s">
        <v>298</v>
      </c>
      <c r="C8105" t="s">
        <v>44</v>
      </c>
      <c r="D8105" s="71" t="s">
        <v>202</v>
      </c>
      <c r="E8105" s="70">
        <f t="shared" si="39"/>
        <v>0</v>
      </c>
      <c r="F8105" s="70" t="s">
        <v>442</v>
      </c>
      <c r="G8105" s="75" t="s">
        <v>71</v>
      </c>
    </row>
    <row r="8106" spans="1:7">
      <c r="A8106" s="71">
        <v>2008</v>
      </c>
      <c r="B8106" s="71" t="s">
        <v>298</v>
      </c>
      <c r="C8106" t="s">
        <v>45</v>
      </c>
      <c r="D8106" s="71" t="s">
        <v>202</v>
      </c>
      <c r="E8106" s="70">
        <f t="shared" si="39"/>
        <v>3038</v>
      </c>
      <c r="F8106" s="70" t="s">
        <v>422</v>
      </c>
      <c r="G8106" s="75" t="s">
        <v>422</v>
      </c>
    </row>
    <row r="8107" spans="1:7">
      <c r="A8107" s="71">
        <v>2008</v>
      </c>
      <c r="B8107" s="71" t="s">
        <v>298</v>
      </c>
      <c r="C8107" t="s">
        <v>46</v>
      </c>
      <c r="D8107" s="71" t="s">
        <v>202</v>
      </c>
      <c r="E8107" s="70">
        <f t="shared" si="39"/>
        <v>13753</v>
      </c>
      <c r="F8107" s="70" t="s">
        <v>425</v>
      </c>
      <c r="G8107" s="75" t="s">
        <v>426</v>
      </c>
    </row>
    <row r="8108" spans="1:7">
      <c r="A8108" s="71">
        <v>2009</v>
      </c>
      <c r="B8108" s="71" t="s">
        <v>298</v>
      </c>
      <c r="C8108" t="s">
        <v>5</v>
      </c>
      <c r="D8108" s="71" t="s">
        <v>202</v>
      </c>
      <c r="E8108" s="70">
        <f t="shared" si="39"/>
        <v>1507920</v>
      </c>
      <c r="F8108" s="70"/>
    </row>
    <row r="8109" spans="1:7">
      <c r="A8109" s="71">
        <v>2009</v>
      </c>
      <c r="B8109" s="71" t="s">
        <v>298</v>
      </c>
      <c r="C8109" t="s">
        <v>6</v>
      </c>
      <c r="D8109" s="71" t="s">
        <v>202</v>
      </c>
      <c r="E8109" s="70">
        <f t="shared" si="39"/>
        <v>11691</v>
      </c>
      <c r="F8109" s="70" t="s">
        <v>425</v>
      </c>
      <c r="G8109" s="75" t="s">
        <v>426</v>
      </c>
    </row>
    <row r="8110" spans="1:7">
      <c r="A8110" s="71">
        <v>2009</v>
      </c>
      <c r="B8110" s="71" t="s">
        <v>298</v>
      </c>
      <c r="C8110" t="s">
        <v>7</v>
      </c>
      <c r="D8110" s="71" t="s">
        <v>202</v>
      </c>
      <c r="E8110" s="70">
        <f t="shared" si="39"/>
        <v>11280</v>
      </c>
      <c r="F8110" s="70" t="s">
        <v>425</v>
      </c>
      <c r="G8110" s="75" t="s">
        <v>426</v>
      </c>
    </row>
    <row r="8111" spans="1:7">
      <c r="A8111" s="71">
        <v>2009</v>
      </c>
      <c r="B8111" s="71" t="s">
        <v>298</v>
      </c>
      <c r="C8111" t="s">
        <v>8</v>
      </c>
      <c r="D8111" s="71" t="s">
        <v>202</v>
      </c>
      <c r="E8111" s="70">
        <f t="shared" si="39"/>
        <v>9693</v>
      </c>
      <c r="F8111" s="70" t="s">
        <v>427</v>
      </c>
      <c r="G8111" s="75" t="s">
        <v>428</v>
      </c>
    </row>
    <row r="8112" spans="1:7">
      <c r="A8112" s="71">
        <v>2009</v>
      </c>
      <c r="B8112" s="71" t="s">
        <v>298</v>
      </c>
      <c r="C8112" t="s">
        <v>9</v>
      </c>
      <c r="D8112" s="71" t="s">
        <v>202</v>
      </c>
      <c r="E8112" s="70">
        <f t="shared" si="39"/>
        <v>0</v>
      </c>
      <c r="F8112" s="70" t="s">
        <v>429</v>
      </c>
      <c r="G8112" s="75" t="s">
        <v>422</v>
      </c>
    </row>
    <row r="8113" spans="1:7">
      <c r="A8113" s="71">
        <v>2009</v>
      </c>
      <c r="B8113" s="71" t="s">
        <v>298</v>
      </c>
      <c r="C8113" t="s">
        <v>10</v>
      </c>
      <c r="D8113" s="71" t="s">
        <v>202</v>
      </c>
      <c r="E8113" s="70">
        <f t="shared" si="39"/>
        <v>2873</v>
      </c>
      <c r="F8113" s="70" t="s">
        <v>427</v>
      </c>
      <c r="G8113" s="75" t="s">
        <v>428</v>
      </c>
    </row>
    <row r="8114" spans="1:7">
      <c r="A8114" s="71">
        <v>2009</v>
      </c>
      <c r="B8114" s="71" t="s">
        <v>298</v>
      </c>
      <c r="C8114" t="s">
        <v>11</v>
      </c>
      <c r="D8114" s="71" t="s">
        <v>202</v>
      </c>
      <c r="E8114" s="70">
        <f t="shared" si="39"/>
        <v>575</v>
      </c>
      <c r="F8114" s="70" t="s">
        <v>427</v>
      </c>
      <c r="G8114" s="75" t="s">
        <v>428</v>
      </c>
    </row>
    <row r="8115" spans="1:7">
      <c r="A8115" s="71">
        <v>2009</v>
      </c>
      <c r="B8115" s="71" t="s">
        <v>298</v>
      </c>
      <c r="C8115" t="s">
        <v>13</v>
      </c>
      <c r="D8115" s="71" t="s">
        <v>202</v>
      </c>
      <c r="E8115" s="70">
        <f t="shared" si="39"/>
        <v>2298</v>
      </c>
      <c r="F8115" s="70" t="s">
        <v>427</v>
      </c>
      <c r="G8115" s="75" t="s">
        <v>428</v>
      </c>
    </row>
    <row r="8116" spans="1:7">
      <c r="A8116" s="71">
        <v>2009</v>
      </c>
      <c r="B8116" s="71" t="s">
        <v>298</v>
      </c>
      <c r="C8116" t="s">
        <v>14</v>
      </c>
      <c r="D8116" s="71" t="s">
        <v>202</v>
      </c>
      <c r="E8116" s="70" t="e">
        <f t="shared" si="39"/>
        <v>#VALUE!</v>
      </c>
      <c r="F8116" s="70" t="s">
        <v>427</v>
      </c>
      <c r="G8116" s="75" t="s">
        <v>444</v>
      </c>
    </row>
    <row r="8117" spans="1:7">
      <c r="A8117" s="71">
        <v>2009</v>
      </c>
      <c r="B8117" s="71" t="s">
        <v>298</v>
      </c>
      <c r="C8117" t="s">
        <v>15</v>
      </c>
      <c r="D8117" s="71" t="s">
        <v>202</v>
      </c>
      <c r="E8117" s="70">
        <f t="shared" si="39"/>
        <v>0</v>
      </c>
      <c r="F8117" s="70" t="s">
        <v>427</v>
      </c>
      <c r="G8117" s="75" t="s">
        <v>444</v>
      </c>
    </row>
    <row r="8118" spans="1:7">
      <c r="A8118" s="71">
        <v>2009</v>
      </c>
      <c r="B8118" s="71" t="s">
        <v>298</v>
      </c>
      <c r="C8118" t="s">
        <v>16</v>
      </c>
      <c r="D8118" s="71" t="s">
        <v>202</v>
      </c>
      <c r="E8118" s="70" t="e">
        <f t="shared" si="39"/>
        <v>#VALUE!</v>
      </c>
      <c r="F8118" s="70" t="s">
        <v>427</v>
      </c>
      <c r="G8118" s="75" t="s">
        <v>444</v>
      </c>
    </row>
    <row r="8119" spans="1:7">
      <c r="A8119" s="71">
        <v>2009</v>
      </c>
      <c r="B8119" s="71" t="s">
        <v>298</v>
      </c>
      <c r="C8119" t="s">
        <v>17</v>
      </c>
      <c r="D8119" s="71" t="s">
        <v>202</v>
      </c>
      <c r="E8119" s="70">
        <f t="shared" si="39"/>
        <v>10555</v>
      </c>
      <c r="F8119" s="70" t="s">
        <v>427</v>
      </c>
      <c r="G8119" s="75" t="s">
        <v>428</v>
      </c>
    </row>
    <row r="8120" spans="1:7">
      <c r="A8120" s="71">
        <v>2009</v>
      </c>
      <c r="B8120" s="71" t="s">
        <v>298</v>
      </c>
      <c r="C8120" t="s">
        <v>18</v>
      </c>
      <c r="D8120" s="71" t="s">
        <v>202</v>
      </c>
      <c r="E8120" s="70">
        <f t="shared" si="39"/>
        <v>13268</v>
      </c>
      <c r="F8120" s="70" t="s">
        <v>432</v>
      </c>
      <c r="G8120" s="75" t="s">
        <v>430</v>
      </c>
    </row>
    <row r="8121" spans="1:7">
      <c r="A8121" s="71">
        <v>2009</v>
      </c>
      <c r="B8121" s="71" t="s">
        <v>298</v>
      </c>
      <c r="C8121" t="s">
        <v>19</v>
      </c>
      <c r="D8121" s="71" t="s">
        <v>202</v>
      </c>
      <c r="E8121" s="70">
        <f t="shared" si="39"/>
        <v>58</v>
      </c>
      <c r="F8121" s="70" t="s">
        <v>442</v>
      </c>
      <c r="G8121" s="75" t="s">
        <v>62</v>
      </c>
    </row>
    <row r="8122" spans="1:7">
      <c r="A8122" s="71">
        <v>2009</v>
      </c>
      <c r="B8122" s="71" t="s">
        <v>298</v>
      </c>
      <c r="C8122" t="s">
        <v>20</v>
      </c>
      <c r="D8122" s="71" t="s">
        <v>202</v>
      </c>
      <c r="E8122" s="70">
        <f t="shared" si="39"/>
        <v>87</v>
      </c>
      <c r="F8122" s="70" t="s">
        <v>442</v>
      </c>
      <c r="G8122" s="75" t="s">
        <v>445</v>
      </c>
    </row>
    <row r="8123" spans="1:7">
      <c r="A8123" s="71">
        <v>2009</v>
      </c>
      <c r="B8123" s="71" t="s">
        <v>298</v>
      </c>
      <c r="C8123" t="s">
        <v>21</v>
      </c>
      <c r="D8123" s="71" t="s">
        <v>202</v>
      </c>
      <c r="E8123" s="70">
        <f t="shared" si="39"/>
        <v>12683</v>
      </c>
      <c r="F8123" s="70" t="s">
        <v>434</v>
      </c>
      <c r="G8123" s="75" t="s">
        <v>422</v>
      </c>
    </row>
    <row r="8124" spans="1:7">
      <c r="A8124" s="71">
        <v>2009</v>
      </c>
      <c r="B8124" s="71" t="s">
        <v>298</v>
      </c>
      <c r="C8124" t="s">
        <v>421</v>
      </c>
      <c r="D8124" s="71" t="s">
        <v>202</v>
      </c>
      <c r="E8124" s="70">
        <f t="shared" si="39"/>
        <v>1009269</v>
      </c>
      <c r="F8124" s="70" t="s">
        <v>427</v>
      </c>
      <c r="G8124" s="75" t="s">
        <v>433</v>
      </c>
    </row>
    <row r="8125" spans="1:7">
      <c r="A8125" s="71">
        <v>2009</v>
      </c>
      <c r="B8125" s="71" t="s">
        <v>298</v>
      </c>
      <c r="C8125" t="s">
        <v>22</v>
      </c>
      <c r="D8125" s="71" t="s">
        <v>202</v>
      </c>
      <c r="E8125" s="70">
        <f t="shared" si="39"/>
        <v>14819</v>
      </c>
      <c r="F8125" s="70" t="s">
        <v>427</v>
      </c>
      <c r="G8125" s="75" t="s">
        <v>433</v>
      </c>
    </row>
    <row r="8126" spans="1:7">
      <c r="A8126" s="71">
        <v>2009</v>
      </c>
      <c r="B8126" s="71" t="s">
        <v>298</v>
      </c>
      <c r="C8126" t="s">
        <v>23</v>
      </c>
      <c r="D8126" s="71" t="s">
        <v>202</v>
      </c>
      <c r="E8126" s="70">
        <f t="shared" si="39"/>
        <v>65619</v>
      </c>
      <c r="F8126" s="70" t="s">
        <v>442</v>
      </c>
      <c r="G8126" s="75" t="s">
        <v>23</v>
      </c>
    </row>
    <row r="8127" spans="1:7">
      <c r="A8127" s="71">
        <v>2009</v>
      </c>
      <c r="B8127" s="71" t="s">
        <v>298</v>
      </c>
      <c r="C8127" t="s">
        <v>24</v>
      </c>
      <c r="D8127" s="71" t="s">
        <v>202</v>
      </c>
      <c r="E8127" s="70">
        <f t="shared" si="39"/>
        <v>7793</v>
      </c>
      <c r="F8127" s="70" t="s">
        <v>446</v>
      </c>
      <c r="G8127" s="75" t="s">
        <v>422</v>
      </c>
    </row>
    <row r="8128" spans="1:7">
      <c r="A8128" s="71">
        <v>2009</v>
      </c>
      <c r="B8128" s="71" t="s">
        <v>298</v>
      </c>
      <c r="C8128" t="s">
        <v>25</v>
      </c>
      <c r="D8128" s="71" t="s">
        <v>202</v>
      </c>
      <c r="E8128" s="70">
        <f t="shared" si="39"/>
        <v>0</v>
      </c>
      <c r="F8128" s="70" t="s">
        <v>434</v>
      </c>
      <c r="G8128" s="75" t="s">
        <v>437</v>
      </c>
    </row>
    <row r="8129" spans="1:7">
      <c r="A8129" s="71">
        <v>2009</v>
      </c>
      <c r="B8129" s="71" t="s">
        <v>298</v>
      </c>
      <c r="C8129" t="s">
        <v>26</v>
      </c>
      <c r="D8129" s="71" t="s">
        <v>202</v>
      </c>
      <c r="E8129" s="70">
        <f t="shared" si="39"/>
        <v>12997</v>
      </c>
      <c r="F8129" s="70" t="s">
        <v>427</v>
      </c>
      <c r="G8129" s="75" t="s">
        <v>69</v>
      </c>
    </row>
    <row r="8130" spans="1:7">
      <c r="A8130" s="71">
        <v>2009</v>
      </c>
      <c r="B8130" s="71" t="s">
        <v>298</v>
      </c>
      <c r="C8130" t="s">
        <v>27</v>
      </c>
      <c r="D8130" s="71" t="s">
        <v>202</v>
      </c>
      <c r="E8130" s="70">
        <f t="shared" si="39"/>
        <v>30472</v>
      </c>
      <c r="F8130" s="70" t="s">
        <v>427</v>
      </c>
      <c r="G8130" s="75" t="s">
        <v>69</v>
      </c>
    </row>
    <row r="8131" spans="1:7">
      <c r="A8131" s="71">
        <v>2009</v>
      </c>
      <c r="B8131" s="71" t="s">
        <v>298</v>
      </c>
      <c r="C8131" t="s">
        <v>28</v>
      </c>
      <c r="D8131" s="71" t="s">
        <v>202</v>
      </c>
      <c r="E8131" s="70">
        <f t="shared" si="39"/>
        <v>93</v>
      </c>
      <c r="F8131" s="70" t="s">
        <v>442</v>
      </c>
      <c r="G8131" s="73" t="s">
        <v>447</v>
      </c>
    </row>
    <row r="8132" spans="1:7">
      <c r="A8132" s="71">
        <v>2009</v>
      </c>
      <c r="B8132" s="71" t="s">
        <v>298</v>
      </c>
      <c r="C8132" t="s">
        <v>29</v>
      </c>
      <c r="D8132" s="71" t="s">
        <v>202</v>
      </c>
      <c r="E8132" s="70">
        <f t="shared" si="39"/>
        <v>48</v>
      </c>
      <c r="F8132" s="70" t="s">
        <v>442</v>
      </c>
      <c r="G8132" s="73" t="s">
        <v>447</v>
      </c>
    </row>
    <row r="8133" spans="1:7">
      <c r="A8133" s="71">
        <v>2009</v>
      </c>
      <c r="B8133" s="71" t="s">
        <v>298</v>
      </c>
      <c r="C8133" t="s">
        <v>30</v>
      </c>
      <c r="D8133" s="71" t="s">
        <v>202</v>
      </c>
      <c r="E8133" s="70">
        <f t="shared" si="39"/>
        <v>29</v>
      </c>
      <c r="F8133" s="70" t="s">
        <v>442</v>
      </c>
      <c r="G8133" s="76" t="s">
        <v>448</v>
      </c>
    </row>
    <row r="8134" spans="1:7">
      <c r="A8134" s="71">
        <v>2009</v>
      </c>
      <c r="B8134" s="71" t="s">
        <v>298</v>
      </c>
      <c r="C8134" t="s">
        <v>31</v>
      </c>
      <c r="D8134" s="71" t="s">
        <v>202</v>
      </c>
      <c r="E8134" s="70">
        <f t="shared" si="39"/>
        <v>74</v>
      </c>
      <c r="F8134" s="70" t="s">
        <v>442</v>
      </c>
      <c r="G8134" s="76" t="s">
        <v>449</v>
      </c>
    </row>
    <row r="8135" spans="1:7">
      <c r="A8135" s="71">
        <v>2009</v>
      </c>
      <c r="B8135" s="71" t="s">
        <v>298</v>
      </c>
      <c r="C8135" t="s">
        <v>32</v>
      </c>
      <c r="D8135" s="71" t="s">
        <v>202</v>
      </c>
      <c r="E8135" s="70">
        <f t="shared" si="39"/>
        <v>0</v>
      </c>
      <c r="F8135" s="70" t="s">
        <v>442</v>
      </c>
      <c r="G8135" s="76" t="s">
        <v>449</v>
      </c>
    </row>
    <row r="8136" spans="1:7">
      <c r="A8136" s="71">
        <v>2009</v>
      </c>
      <c r="B8136" s="71" t="s">
        <v>298</v>
      </c>
      <c r="C8136" t="s">
        <v>33</v>
      </c>
      <c r="D8136" s="71" t="s">
        <v>202</v>
      </c>
      <c r="E8136" s="70">
        <f t="shared" si="39"/>
        <v>1527</v>
      </c>
      <c r="F8136" s="70" t="s">
        <v>442</v>
      </c>
      <c r="G8136" s="76" t="s">
        <v>33</v>
      </c>
    </row>
    <row r="8137" spans="1:7">
      <c r="A8137" s="71">
        <v>2009</v>
      </c>
      <c r="B8137" s="71" t="s">
        <v>298</v>
      </c>
      <c r="C8137" t="s">
        <v>34</v>
      </c>
      <c r="D8137" s="71" t="s">
        <v>202</v>
      </c>
      <c r="E8137" s="70">
        <f t="shared" si="39"/>
        <v>1281221</v>
      </c>
      <c r="F8137" s="70" t="s">
        <v>422</v>
      </c>
      <c r="G8137" s="76" t="s">
        <v>422</v>
      </c>
    </row>
    <row r="8138" spans="1:7">
      <c r="A8138" s="71">
        <v>2009</v>
      </c>
      <c r="B8138" s="71" t="s">
        <v>298</v>
      </c>
      <c r="C8138" t="s">
        <v>35</v>
      </c>
      <c r="D8138" s="71" t="s">
        <v>202</v>
      </c>
      <c r="E8138" s="70">
        <f t="shared" si="39"/>
        <v>18871</v>
      </c>
      <c r="F8138" s="70" t="s">
        <v>432</v>
      </c>
      <c r="G8138" s="75" t="s">
        <v>439</v>
      </c>
    </row>
    <row r="8139" spans="1:7">
      <c r="A8139" s="71">
        <v>2009</v>
      </c>
      <c r="B8139" s="71" t="s">
        <v>298</v>
      </c>
      <c r="C8139" t="s">
        <v>36</v>
      </c>
      <c r="D8139" s="71" t="s">
        <v>202</v>
      </c>
      <c r="E8139" s="70">
        <f t="shared" si="39"/>
        <v>12569</v>
      </c>
      <c r="F8139" s="70" t="s">
        <v>432</v>
      </c>
      <c r="G8139" s="75" t="s">
        <v>439</v>
      </c>
    </row>
    <row r="8140" spans="1:7">
      <c r="A8140" s="71">
        <v>2009</v>
      </c>
      <c r="B8140" s="71" t="s">
        <v>298</v>
      </c>
      <c r="C8140" t="s">
        <v>37</v>
      </c>
      <c r="D8140" s="71" t="s">
        <v>202</v>
      </c>
      <c r="E8140" s="70">
        <f t="shared" si="39"/>
        <v>6302</v>
      </c>
      <c r="F8140" s="70" t="s">
        <v>432</v>
      </c>
      <c r="G8140" s="75" t="s">
        <v>439</v>
      </c>
    </row>
    <row r="8141" spans="1:7">
      <c r="A8141" s="71">
        <v>2009</v>
      </c>
      <c r="B8141" s="71" t="s">
        <v>298</v>
      </c>
      <c r="C8141" t="s">
        <v>38</v>
      </c>
      <c r="D8141" s="71" t="s">
        <v>202</v>
      </c>
      <c r="E8141" s="70">
        <f t="shared" si="39"/>
        <v>1248402</v>
      </c>
      <c r="F8141" s="70" t="s">
        <v>432</v>
      </c>
      <c r="G8141" s="75" t="s">
        <v>440</v>
      </c>
    </row>
    <row r="8142" spans="1:7">
      <c r="A8142" s="71">
        <v>2009</v>
      </c>
      <c r="B8142" s="71" t="s">
        <v>298</v>
      </c>
      <c r="C8142" t="s">
        <v>39</v>
      </c>
      <c r="D8142" s="71" t="s">
        <v>202</v>
      </c>
      <c r="E8142" s="70">
        <f t="shared" si="39"/>
        <v>410039</v>
      </c>
      <c r="F8142" s="70" t="s">
        <v>432</v>
      </c>
      <c r="G8142" s="75" t="s">
        <v>440</v>
      </c>
    </row>
    <row r="8143" spans="1:7">
      <c r="A8143" s="71">
        <v>2009</v>
      </c>
      <c r="B8143" s="71" t="s">
        <v>298</v>
      </c>
      <c r="C8143" t="s">
        <v>40</v>
      </c>
      <c r="D8143" s="71" t="s">
        <v>202</v>
      </c>
      <c r="E8143" s="70">
        <f t="shared" si="39"/>
        <v>838363</v>
      </c>
      <c r="F8143" s="70" t="s">
        <v>432</v>
      </c>
      <c r="G8143" s="75" t="s">
        <v>440</v>
      </c>
    </row>
    <row r="8144" spans="1:7">
      <c r="A8144" s="71">
        <v>2009</v>
      </c>
      <c r="B8144" s="71" t="s">
        <v>298</v>
      </c>
      <c r="C8144" t="s">
        <v>208</v>
      </c>
      <c r="D8144" s="71" t="s">
        <v>202</v>
      </c>
      <c r="E8144" s="70">
        <f t="shared" si="39"/>
        <v>13948</v>
      </c>
      <c r="F8144" s="70" t="s">
        <v>432</v>
      </c>
      <c r="G8144" s="75" t="s">
        <v>441</v>
      </c>
    </row>
    <row r="8145" spans="1:7">
      <c r="A8145" s="71">
        <v>2009</v>
      </c>
      <c r="B8145" s="71" t="s">
        <v>298</v>
      </c>
      <c r="C8145" t="s">
        <v>42</v>
      </c>
      <c r="D8145" s="71" t="s">
        <v>202</v>
      </c>
      <c r="E8145" s="70">
        <f t="shared" si="39"/>
        <v>268</v>
      </c>
      <c r="F8145" s="70" t="s">
        <v>432</v>
      </c>
      <c r="G8145" s="75" t="s">
        <v>237</v>
      </c>
    </row>
    <row r="8146" spans="1:7">
      <c r="A8146" s="71">
        <v>2009</v>
      </c>
      <c r="B8146" s="71" t="s">
        <v>298</v>
      </c>
      <c r="C8146" t="s">
        <v>43</v>
      </c>
      <c r="D8146" s="71" t="s">
        <v>202</v>
      </c>
      <c r="E8146" s="70">
        <f t="shared" si="39"/>
        <v>0</v>
      </c>
      <c r="F8146" s="70" t="s">
        <v>432</v>
      </c>
      <c r="G8146" s="75" t="s">
        <v>438</v>
      </c>
    </row>
    <row r="8147" spans="1:7">
      <c r="A8147" s="71">
        <v>2009</v>
      </c>
      <c r="B8147" s="71" t="s">
        <v>298</v>
      </c>
      <c r="C8147" t="s">
        <v>44</v>
      </c>
      <c r="D8147" s="71" t="s">
        <v>202</v>
      </c>
      <c r="E8147" s="70">
        <f t="shared" si="39"/>
        <v>0</v>
      </c>
      <c r="F8147" s="70" t="s">
        <v>442</v>
      </c>
      <c r="G8147" s="75" t="s">
        <v>71</v>
      </c>
    </row>
    <row r="8148" spans="1:7">
      <c r="A8148" s="71">
        <v>2009</v>
      </c>
      <c r="B8148" s="71" t="s">
        <v>298</v>
      </c>
      <c r="C8148" t="s">
        <v>45</v>
      </c>
      <c r="D8148" s="71" t="s">
        <v>202</v>
      </c>
      <c r="E8148" s="70">
        <f t="shared" ref="E8148:E8211" si="40">IF(E6762="N/A","N/A",IF(E5376="N/A","N/A",E5376-E6762))</f>
        <v>5345</v>
      </c>
      <c r="F8148" s="70" t="s">
        <v>422</v>
      </c>
      <c r="G8148" s="75" t="s">
        <v>422</v>
      </c>
    </row>
    <row r="8149" spans="1:7">
      <c r="A8149" s="71">
        <v>2009</v>
      </c>
      <c r="B8149" s="71" t="s">
        <v>298</v>
      </c>
      <c r="C8149" t="s">
        <v>46</v>
      </c>
      <c r="D8149" s="71" t="s">
        <v>202</v>
      </c>
      <c r="E8149" s="70">
        <f t="shared" si="40"/>
        <v>15427</v>
      </c>
      <c r="F8149" s="70" t="s">
        <v>425</v>
      </c>
      <c r="G8149" s="75" t="s">
        <v>426</v>
      </c>
    </row>
    <row r="8150" spans="1:7">
      <c r="A8150" s="71">
        <v>2010</v>
      </c>
      <c r="B8150" s="71" t="s">
        <v>298</v>
      </c>
      <c r="C8150" t="s">
        <v>5</v>
      </c>
      <c r="D8150" s="71" t="s">
        <v>202</v>
      </c>
      <c r="E8150" s="70">
        <f t="shared" si="40"/>
        <v>1521697</v>
      </c>
      <c r="F8150" s="70"/>
    </row>
    <row r="8151" spans="1:7">
      <c r="A8151" s="71">
        <v>2010</v>
      </c>
      <c r="B8151" s="71" t="s">
        <v>298</v>
      </c>
      <c r="C8151" t="s">
        <v>6</v>
      </c>
      <c r="D8151" s="71" t="s">
        <v>202</v>
      </c>
      <c r="E8151" s="70">
        <f t="shared" si="40"/>
        <v>10596</v>
      </c>
      <c r="F8151" s="70" t="s">
        <v>425</v>
      </c>
      <c r="G8151" s="75" t="s">
        <v>426</v>
      </c>
    </row>
    <row r="8152" spans="1:7">
      <c r="A8152" s="71">
        <v>2010</v>
      </c>
      <c r="B8152" s="71" t="s">
        <v>298</v>
      </c>
      <c r="C8152" t="s">
        <v>7</v>
      </c>
      <c r="D8152" s="71" t="s">
        <v>202</v>
      </c>
      <c r="E8152" s="70">
        <f t="shared" si="40"/>
        <v>10726</v>
      </c>
      <c r="F8152" s="70" t="s">
        <v>425</v>
      </c>
      <c r="G8152" s="75" t="s">
        <v>426</v>
      </c>
    </row>
    <row r="8153" spans="1:7">
      <c r="A8153" s="71">
        <v>2010</v>
      </c>
      <c r="B8153" s="71" t="s">
        <v>298</v>
      </c>
      <c r="C8153" t="s">
        <v>8</v>
      </c>
      <c r="D8153" s="71" t="s">
        <v>202</v>
      </c>
      <c r="E8153" s="70">
        <f t="shared" si="40"/>
        <v>9774</v>
      </c>
      <c r="F8153" s="70" t="s">
        <v>427</v>
      </c>
      <c r="G8153" s="75" t="s">
        <v>428</v>
      </c>
    </row>
    <row r="8154" spans="1:7">
      <c r="A8154" s="71">
        <v>2010</v>
      </c>
      <c r="B8154" s="71" t="s">
        <v>298</v>
      </c>
      <c r="C8154" t="s">
        <v>9</v>
      </c>
      <c r="D8154" s="71" t="s">
        <v>202</v>
      </c>
      <c r="E8154" s="70">
        <f t="shared" si="40"/>
        <v>0</v>
      </c>
      <c r="F8154" s="70" t="s">
        <v>429</v>
      </c>
      <c r="G8154" s="75" t="s">
        <v>422</v>
      </c>
    </row>
    <row r="8155" spans="1:7">
      <c r="A8155" s="71">
        <v>2010</v>
      </c>
      <c r="B8155" s="71" t="s">
        <v>298</v>
      </c>
      <c r="C8155" t="s">
        <v>10</v>
      </c>
      <c r="D8155" s="71" t="s">
        <v>202</v>
      </c>
      <c r="E8155" s="70">
        <f t="shared" si="40"/>
        <v>3132</v>
      </c>
      <c r="F8155" s="70" t="s">
        <v>427</v>
      </c>
      <c r="G8155" s="75" t="s">
        <v>428</v>
      </c>
    </row>
    <row r="8156" spans="1:7">
      <c r="A8156" s="71">
        <v>2010</v>
      </c>
      <c r="B8156" s="71" t="s">
        <v>298</v>
      </c>
      <c r="C8156" t="s">
        <v>11</v>
      </c>
      <c r="D8156" s="71" t="s">
        <v>202</v>
      </c>
      <c r="E8156" s="70">
        <f t="shared" si="40"/>
        <v>1004</v>
      </c>
      <c r="F8156" s="70" t="s">
        <v>427</v>
      </c>
      <c r="G8156" s="75" t="s">
        <v>428</v>
      </c>
    </row>
    <row r="8157" spans="1:7">
      <c r="A8157" s="71">
        <v>2010</v>
      </c>
      <c r="B8157" s="71" t="s">
        <v>298</v>
      </c>
      <c r="C8157" t="s">
        <v>13</v>
      </c>
      <c r="D8157" s="71" t="s">
        <v>202</v>
      </c>
      <c r="E8157" s="70">
        <f t="shared" si="40"/>
        <v>2128</v>
      </c>
      <c r="F8157" s="70" t="s">
        <v>427</v>
      </c>
      <c r="G8157" s="75" t="s">
        <v>428</v>
      </c>
    </row>
    <row r="8158" spans="1:7">
      <c r="A8158" s="71">
        <v>2010</v>
      </c>
      <c r="B8158" s="71" t="s">
        <v>298</v>
      </c>
      <c r="C8158" t="s">
        <v>14</v>
      </c>
      <c r="D8158" s="71" t="s">
        <v>202</v>
      </c>
      <c r="E8158" s="70" t="e">
        <f t="shared" si="40"/>
        <v>#VALUE!</v>
      </c>
      <c r="F8158" s="70" t="s">
        <v>427</v>
      </c>
      <c r="G8158" s="75" t="s">
        <v>444</v>
      </c>
    </row>
    <row r="8159" spans="1:7">
      <c r="A8159" s="71">
        <v>2010</v>
      </c>
      <c r="B8159" s="71" t="s">
        <v>298</v>
      </c>
      <c r="C8159" t="s">
        <v>15</v>
      </c>
      <c r="D8159" s="71" t="s">
        <v>202</v>
      </c>
      <c r="E8159" s="70">
        <f t="shared" si="40"/>
        <v>0</v>
      </c>
      <c r="F8159" s="70" t="s">
        <v>427</v>
      </c>
      <c r="G8159" s="75" t="s">
        <v>444</v>
      </c>
    </row>
    <row r="8160" spans="1:7">
      <c r="A8160" s="71">
        <v>2010</v>
      </c>
      <c r="B8160" s="71" t="s">
        <v>298</v>
      </c>
      <c r="C8160" t="s">
        <v>16</v>
      </c>
      <c r="D8160" s="71" t="s">
        <v>202</v>
      </c>
      <c r="E8160" s="70" t="e">
        <f t="shared" si="40"/>
        <v>#VALUE!</v>
      </c>
      <c r="F8160" s="70" t="s">
        <v>427</v>
      </c>
      <c r="G8160" s="75" t="s">
        <v>444</v>
      </c>
    </row>
    <row r="8161" spans="1:7">
      <c r="A8161" s="71">
        <v>2010</v>
      </c>
      <c r="B8161" s="71" t="s">
        <v>298</v>
      </c>
      <c r="C8161" t="s">
        <v>17</v>
      </c>
      <c r="D8161" s="71" t="s">
        <v>202</v>
      </c>
      <c r="E8161" s="70">
        <f t="shared" si="40"/>
        <v>9596</v>
      </c>
      <c r="F8161" s="70" t="s">
        <v>427</v>
      </c>
      <c r="G8161" s="75" t="s">
        <v>428</v>
      </c>
    </row>
    <row r="8162" spans="1:7">
      <c r="A8162" s="71">
        <v>2010</v>
      </c>
      <c r="B8162" s="71" t="s">
        <v>298</v>
      </c>
      <c r="C8162" t="s">
        <v>18</v>
      </c>
      <c r="D8162" s="71" t="s">
        <v>202</v>
      </c>
      <c r="E8162" s="70">
        <f t="shared" si="40"/>
        <v>11691</v>
      </c>
      <c r="F8162" s="70" t="s">
        <v>432</v>
      </c>
      <c r="G8162" s="75" t="s">
        <v>430</v>
      </c>
    </row>
    <row r="8163" spans="1:7">
      <c r="A8163" s="71">
        <v>2010</v>
      </c>
      <c r="B8163" s="71" t="s">
        <v>298</v>
      </c>
      <c r="C8163" t="s">
        <v>19</v>
      </c>
      <c r="D8163" s="71" t="s">
        <v>202</v>
      </c>
      <c r="E8163" s="70">
        <f t="shared" si="40"/>
        <v>86</v>
      </c>
      <c r="F8163" s="70" t="s">
        <v>442</v>
      </c>
      <c r="G8163" s="75" t="s">
        <v>62</v>
      </c>
    </row>
    <row r="8164" spans="1:7">
      <c r="A8164" s="71">
        <v>2010</v>
      </c>
      <c r="B8164" s="71" t="s">
        <v>298</v>
      </c>
      <c r="C8164" t="s">
        <v>20</v>
      </c>
      <c r="D8164" s="71" t="s">
        <v>202</v>
      </c>
      <c r="E8164" s="70">
        <f t="shared" si="40"/>
        <v>112</v>
      </c>
      <c r="F8164" s="70" t="s">
        <v>442</v>
      </c>
      <c r="G8164" s="75" t="s">
        <v>445</v>
      </c>
    </row>
    <row r="8165" spans="1:7">
      <c r="A8165" s="71">
        <v>2010</v>
      </c>
      <c r="B8165" s="71" t="s">
        <v>298</v>
      </c>
      <c r="C8165" t="s">
        <v>21</v>
      </c>
      <c r="D8165" s="71" t="s">
        <v>202</v>
      </c>
      <c r="E8165" s="70">
        <f t="shared" si="40"/>
        <v>12184</v>
      </c>
      <c r="F8165" s="70" t="s">
        <v>434</v>
      </c>
      <c r="G8165" s="75" t="s">
        <v>422</v>
      </c>
    </row>
    <row r="8166" spans="1:7">
      <c r="A8166" s="71">
        <v>2010</v>
      </c>
      <c r="B8166" s="71" t="s">
        <v>298</v>
      </c>
      <c r="C8166" t="s">
        <v>421</v>
      </c>
      <c r="D8166" s="71" t="s">
        <v>202</v>
      </c>
      <c r="E8166" s="70">
        <f t="shared" si="40"/>
        <v>1010293</v>
      </c>
      <c r="F8166" s="70" t="s">
        <v>427</v>
      </c>
      <c r="G8166" s="75" t="s">
        <v>433</v>
      </c>
    </row>
    <row r="8167" spans="1:7">
      <c r="A8167" s="71">
        <v>2010</v>
      </c>
      <c r="B8167" s="71" t="s">
        <v>298</v>
      </c>
      <c r="C8167" t="s">
        <v>22</v>
      </c>
      <c r="D8167" s="71" t="s">
        <v>202</v>
      </c>
      <c r="E8167" s="70">
        <f t="shared" si="40"/>
        <v>14513</v>
      </c>
      <c r="F8167" s="70" t="s">
        <v>427</v>
      </c>
      <c r="G8167" s="75" t="s">
        <v>433</v>
      </c>
    </row>
    <row r="8168" spans="1:7">
      <c r="A8168" s="71">
        <v>2010</v>
      </c>
      <c r="B8168" s="71" t="s">
        <v>298</v>
      </c>
      <c r="C8168" t="s">
        <v>23</v>
      </c>
      <c r="D8168" s="71" t="s">
        <v>202</v>
      </c>
      <c r="E8168" s="70">
        <f t="shared" si="40"/>
        <v>71593</v>
      </c>
      <c r="F8168" s="70" t="s">
        <v>442</v>
      </c>
      <c r="G8168" s="75" t="s">
        <v>23</v>
      </c>
    </row>
    <row r="8169" spans="1:7">
      <c r="A8169" s="71">
        <v>2010</v>
      </c>
      <c r="B8169" s="71" t="s">
        <v>298</v>
      </c>
      <c r="C8169" t="s">
        <v>24</v>
      </c>
      <c r="D8169" s="71" t="s">
        <v>202</v>
      </c>
      <c r="E8169" s="70">
        <f t="shared" si="40"/>
        <v>9023</v>
      </c>
      <c r="F8169" s="70" t="s">
        <v>446</v>
      </c>
      <c r="G8169" s="75" t="s">
        <v>422</v>
      </c>
    </row>
    <row r="8170" spans="1:7">
      <c r="A8170" s="71">
        <v>2010</v>
      </c>
      <c r="B8170" s="71" t="s">
        <v>298</v>
      </c>
      <c r="C8170" t="s">
        <v>25</v>
      </c>
      <c r="D8170" s="71" t="s">
        <v>202</v>
      </c>
      <c r="E8170" s="70">
        <f t="shared" si="40"/>
        <v>0</v>
      </c>
      <c r="F8170" s="70" t="s">
        <v>434</v>
      </c>
      <c r="G8170" s="75" t="s">
        <v>437</v>
      </c>
    </row>
    <row r="8171" spans="1:7">
      <c r="A8171" s="71">
        <v>2010</v>
      </c>
      <c r="B8171" s="71" t="s">
        <v>298</v>
      </c>
      <c r="C8171" t="s">
        <v>26</v>
      </c>
      <c r="D8171" s="71" t="s">
        <v>202</v>
      </c>
      <c r="E8171" s="70">
        <f t="shared" si="40"/>
        <v>13716</v>
      </c>
      <c r="F8171" s="70" t="s">
        <v>427</v>
      </c>
      <c r="G8171" s="75" t="s">
        <v>69</v>
      </c>
    </row>
    <row r="8172" spans="1:7">
      <c r="A8172" s="71">
        <v>2010</v>
      </c>
      <c r="B8172" s="71" t="s">
        <v>298</v>
      </c>
      <c r="C8172" t="s">
        <v>27</v>
      </c>
      <c r="D8172" s="71" t="s">
        <v>202</v>
      </c>
      <c r="E8172" s="70">
        <f t="shared" si="40"/>
        <v>29259</v>
      </c>
      <c r="F8172" s="70" t="s">
        <v>427</v>
      </c>
      <c r="G8172" s="75" t="s">
        <v>69</v>
      </c>
    </row>
    <row r="8173" spans="1:7">
      <c r="A8173" s="71">
        <v>2010</v>
      </c>
      <c r="B8173" s="71" t="s">
        <v>298</v>
      </c>
      <c r="C8173" t="s">
        <v>28</v>
      </c>
      <c r="D8173" s="71" t="s">
        <v>202</v>
      </c>
      <c r="E8173" s="70">
        <f t="shared" si="40"/>
        <v>99</v>
      </c>
      <c r="F8173" s="70" t="s">
        <v>442</v>
      </c>
      <c r="G8173" s="73" t="s">
        <v>447</v>
      </c>
    </row>
    <row r="8174" spans="1:7">
      <c r="A8174" s="71">
        <v>2010</v>
      </c>
      <c r="B8174" s="71" t="s">
        <v>298</v>
      </c>
      <c r="C8174" t="s">
        <v>29</v>
      </c>
      <c r="D8174" s="71" t="s">
        <v>202</v>
      </c>
      <c r="E8174" s="70">
        <f t="shared" si="40"/>
        <v>49</v>
      </c>
      <c r="F8174" s="70" t="s">
        <v>442</v>
      </c>
      <c r="G8174" s="73" t="s">
        <v>447</v>
      </c>
    </row>
    <row r="8175" spans="1:7">
      <c r="A8175" s="71">
        <v>2010</v>
      </c>
      <c r="B8175" s="71" t="s">
        <v>298</v>
      </c>
      <c r="C8175" t="s">
        <v>30</v>
      </c>
      <c r="D8175" s="71" t="s">
        <v>202</v>
      </c>
      <c r="E8175" s="70">
        <f t="shared" si="40"/>
        <v>25</v>
      </c>
      <c r="F8175" s="70" t="s">
        <v>442</v>
      </c>
      <c r="G8175" s="76" t="s">
        <v>448</v>
      </c>
    </row>
    <row r="8176" spans="1:7">
      <c r="A8176" s="71">
        <v>2010</v>
      </c>
      <c r="B8176" s="71" t="s">
        <v>298</v>
      </c>
      <c r="C8176" t="s">
        <v>31</v>
      </c>
      <c r="D8176" s="71" t="s">
        <v>202</v>
      </c>
      <c r="E8176" s="70">
        <f t="shared" si="40"/>
        <v>79</v>
      </c>
      <c r="F8176" s="70" t="s">
        <v>442</v>
      </c>
      <c r="G8176" s="76" t="s">
        <v>449</v>
      </c>
    </row>
    <row r="8177" spans="1:7">
      <c r="A8177" s="71">
        <v>2010</v>
      </c>
      <c r="B8177" s="71" t="s">
        <v>298</v>
      </c>
      <c r="C8177" t="s">
        <v>32</v>
      </c>
      <c r="D8177" s="71" t="s">
        <v>202</v>
      </c>
      <c r="E8177" s="70">
        <f t="shared" si="40"/>
        <v>0</v>
      </c>
      <c r="F8177" s="70" t="s">
        <v>442</v>
      </c>
      <c r="G8177" s="76" t="s">
        <v>449</v>
      </c>
    </row>
    <row r="8178" spans="1:7">
      <c r="A8178" s="71">
        <v>2010</v>
      </c>
      <c r="B8178" s="71" t="s">
        <v>298</v>
      </c>
      <c r="C8178" t="s">
        <v>33</v>
      </c>
      <c r="D8178" s="71" t="s">
        <v>202</v>
      </c>
      <c r="E8178" s="70">
        <f t="shared" si="40"/>
        <v>1547</v>
      </c>
      <c r="F8178" s="70" t="s">
        <v>442</v>
      </c>
      <c r="G8178" s="76" t="s">
        <v>33</v>
      </c>
    </row>
    <row r="8179" spans="1:7">
      <c r="A8179" s="71">
        <v>2010</v>
      </c>
      <c r="B8179" s="71" t="s">
        <v>298</v>
      </c>
      <c r="C8179" t="s">
        <v>34</v>
      </c>
      <c r="D8179" s="71" t="s">
        <v>202</v>
      </c>
      <c r="E8179" s="70">
        <f t="shared" si="40"/>
        <v>1293411</v>
      </c>
      <c r="F8179" s="70" t="s">
        <v>422</v>
      </c>
      <c r="G8179" s="76" t="s">
        <v>422</v>
      </c>
    </row>
    <row r="8180" spans="1:7">
      <c r="A8180" s="71">
        <v>2010</v>
      </c>
      <c r="B8180" s="71" t="s">
        <v>298</v>
      </c>
      <c r="C8180" t="s">
        <v>35</v>
      </c>
      <c r="D8180" s="71" t="s">
        <v>202</v>
      </c>
      <c r="E8180" s="70">
        <f t="shared" si="40"/>
        <v>17899</v>
      </c>
      <c r="F8180" s="70" t="s">
        <v>432</v>
      </c>
      <c r="G8180" s="75" t="s">
        <v>439</v>
      </c>
    </row>
    <row r="8181" spans="1:7">
      <c r="A8181" s="71">
        <v>2010</v>
      </c>
      <c r="B8181" s="71" t="s">
        <v>298</v>
      </c>
      <c r="C8181" t="s">
        <v>36</v>
      </c>
      <c r="D8181" s="71" t="s">
        <v>202</v>
      </c>
      <c r="E8181" s="70">
        <f t="shared" si="40"/>
        <v>11530</v>
      </c>
      <c r="F8181" s="70" t="s">
        <v>432</v>
      </c>
      <c r="G8181" s="75" t="s">
        <v>439</v>
      </c>
    </row>
    <row r="8182" spans="1:7">
      <c r="A8182" s="71">
        <v>2010</v>
      </c>
      <c r="B8182" s="71" t="s">
        <v>298</v>
      </c>
      <c r="C8182" t="s">
        <v>37</v>
      </c>
      <c r="D8182" s="71" t="s">
        <v>202</v>
      </c>
      <c r="E8182" s="70">
        <f t="shared" si="40"/>
        <v>6369</v>
      </c>
      <c r="F8182" s="70" t="s">
        <v>432</v>
      </c>
      <c r="G8182" s="75" t="s">
        <v>439</v>
      </c>
    </row>
    <row r="8183" spans="1:7">
      <c r="A8183" s="71">
        <v>2010</v>
      </c>
      <c r="B8183" s="71" t="s">
        <v>298</v>
      </c>
      <c r="C8183" t="s">
        <v>38</v>
      </c>
      <c r="D8183" s="71" t="s">
        <v>202</v>
      </c>
      <c r="E8183" s="70">
        <f t="shared" si="40"/>
        <v>1261663</v>
      </c>
      <c r="F8183" s="70" t="s">
        <v>432</v>
      </c>
      <c r="G8183" s="75" t="s">
        <v>440</v>
      </c>
    </row>
    <row r="8184" spans="1:7">
      <c r="A8184" s="71">
        <v>2010</v>
      </c>
      <c r="B8184" s="71" t="s">
        <v>298</v>
      </c>
      <c r="C8184" t="s">
        <v>39</v>
      </c>
      <c r="D8184" s="71" t="s">
        <v>202</v>
      </c>
      <c r="E8184" s="70">
        <f t="shared" si="40"/>
        <v>414999</v>
      </c>
      <c r="F8184" s="70" t="s">
        <v>432</v>
      </c>
      <c r="G8184" s="75" t="s">
        <v>440</v>
      </c>
    </row>
    <row r="8185" spans="1:7">
      <c r="A8185" s="71">
        <v>2010</v>
      </c>
      <c r="B8185" s="71" t="s">
        <v>298</v>
      </c>
      <c r="C8185" t="s">
        <v>40</v>
      </c>
      <c r="D8185" s="71" t="s">
        <v>202</v>
      </c>
      <c r="E8185" s="70">
        <f t="shared" si="40"/>
        <v>846664</v>
      </c>
      <c r="F8185" s="70" t="s">
        <v>432</v>
      </c>
      <c r="G8185" s="75" t="s">
        <v>440</v>
      </c>
    </row>
    <row r="8186" spans="1:7">
      <c r="A8186" s="71">
        <v>2010</v>
      </c>
      <c r="B8186" s="71" t="s">
        <v>298</v>
      </c>
      <c r="C8186" t="s">
        <v>208</v>
      </c>
      <c r="D8186" s="71" t="s">
        <v>202</v>
      </c>
      <c r="E8186" s="70">
        <f t="shared" si="40"/>
        <v>13849</v>
      </c>
      <c r="F8186" s="70" t="s">
        <v>432</v>
      </c>
      <c r="G8186" s="75" t="s">
        <v>441</v>
      </c>
    </row>
    <row r="8187" spans="1:7">
      <c r="A8187" s="71">
        <v>2010</v>
      </c>
      <c r="B8187" s="71" t="s">
        <v>298</v>
      </c>
      <c r="C8187" t="s">
        <v>42</v>
      </c>
      <c r="D8187" s="71" t="s">
        <v>202</v>
      </c>
      <c r="E8187" s="70">
        <f t="shared" si="40"/>
        <v>210</v>
      </c>
      <c r="F8187" s="70" t="s">
        <v>432</v>
      </c>
      <c r="G8187" s="75" t="s">
        <v>237</v>
      </c>
    </row>
    <row r="8188" spans="1:7">
      <c r="A8188" s="71">
        <v>2010</v>
      </c>
      <c r="B8188" s="71" t="s">
        <v>298</v>
      </c>
      <c r="C8188" t="s">
        <v>43</v>
      </c>
      <c r="D8188" s="71" t="s">
        <v>202</v>
      </c>
      <c r="E8188" s="70">
        <f t="shared" si="40"/>
        <v>0</v>
      </c>
      <c r="F8188" s="70" t="s">
        <v>432</v>
      </c>
      <c r="G8188" s="75" t="s">
        <v>438</v>
      </c>
    </row>
    <row r="8189" spans="1:7">
      <c r="A8189" s="71">
        <v>2010</v>
      </c>
      <c r="B8189" s="71" t="s">
        <v>298</v>
      </c>
      <c r="C8189" t="s">
        <v>44</v>
      </c>
      <c r="D8189" s="71" t="s">
        <v>202</v>
      </c>
      <c r="E8189" s="70">
        <f t="shared" si="40"/>
        <v>0</v>
      </c>
      <c r="F8189" s="70" t="s">
        <v>442</v>
      </c>
      <c r="G8189" s="75" t="s">
        <v>71</v>
      </c>
    </row>
    <row r="8190" spans="1:7">
      <c r="A8190" s="71">
        <v>2010</v>
      </c>
      <c r="B8190" s="71" t="s">
        <v>298</v>
      </c>
      <c r="C8190" t="s">
        <v>45</v>
      </c>
      <c r="D8190" s="71" t="s">
        <v>202</v>
      </c>
      <c r="E8190" s="70">
        <f t="shared" si="40"/>
        <v>5310</v>
      </c>
      <c r="F8190" s="70" t="s">
        <v>422</v>
      </c>
      <c r="G8190" s="75" t="s">
        <v>422</v>
      </c>
    </row>
    <row r="8191" spans="1:7">
      <c r="A8191" s="71">
        <v>2010</v>
      </c>
      <c r="B8191" s="71" t="s">
        <v>298</v>
      </c>
      <c r="C8191" t="s">
        <v>46</v>
      </c>
      <c r="D8191" s="71" t="s">
        <v>202</v>
      </c>
      <c r="E8191" s="70">
        <f t="shared" si="40"/>
        <v>14966</v>
      </c>
      <c r="F8191" s="70" t="s">
        <v>425</v>
      </c>
      <c r="G8191" s="75" t="s">
        <v>426</v>
      </c>
    </row>
    <row r="8192" spans="1:7">
      <c r="A8192" s="71">
        <v>2011</v>
      </c>
      <c r="B8192" s="71" t="s">
        <v>298</v>
      </c>
      <c r="C8192" t="s">
        <v>5</v>
      </c>
      <c r="D8192" s="71" t="s">
        <v>202</v>
      </c>
      <c r="E8192" s="70">
        <f t="shared" si="40"/>
        <v>1534267</v>
      </c>
      <c r="F8192" s="70"/>
    </row>
    <row r="8193" spans="1:7">
      <c r="A8193" s="71">
        <v>2011</v>
      </c>
      <c r="B8193" s="71" t="s">
        <v>298</v>
      </c>
      <c r="C8193" t="s">
        <v>6</v>
      </c>
      <c r="D8193" s="71" t="s">
        <v>202</v>
      </c>
      <c r="E8193" s="70">
        <f t="shared" si="40"/>
        <v>9923</v>
      </c>
      <c r="F8193" s="70" t="s">
        <v>425</v>
      </c>
      <c r="G8193" s="75" t="s">
        <v>426</v>
      </c>
    </row>
    <row r="8194" spans="1:7">
      <c r="A8194" s="71">
        <v>2011</v>
      </c>
      <c r="B8194" s="71" t="s">
        <v>298</v>
      </c>
      <c r="C8194" t="s">
        <v>7</v>
      </c>
      <c r="D8194" s="71" t="s">
        <v>202</v>
      </c>
      <c r="E8194" s="70">
        <f t="shared" si="40"/>
        <v>10526</v>
      </c>
      <c r="F8194" s="70" t="s">
        <v>425</v>
      </c>
      <c r="G8194" s="75" t="s">
        <v>426</v>
      </c>
    </row>
    <row r="8195" spans="1:7">
      <c r="A8195" s="71">
        <v>2011</v>
      </c>
      <c r="B8195" s="71" t="s">
        <v>298</v>
      </c>
      <c r="C8195" t="s">
        <v>8</v>
      </c>
      <c r="D8195" s="71" t="s">
        <v>202</v>
      </c>
      <c r="E8195" s="70">
        <f t="shared" si="40"/>
        <v>9790</v>
      </c>
      <c r="F8195" s="70" t="s">
        <v>427</v>
      </c>
      <c r="G8195" s="75" t="s">
        <v>428</v>
      </c>
    </row>
    <row r="8196" spans="1:7">
      <c r="A8196" s="71">
        <v>2011</v>
      </c>
      <c r="B8196" s="71" t="s">
        <v>298</v>
      </c>
      <c r="C8196" t="s">
        <v>9</v>
      </c>
      <c r="D8196" s="71" t="s">
        <v>202</v>
      </c>
      <c r="E8196" s="70">
        <f t="shared" si="40"/>
        <v>0</v>
      </c>
      <c r="F8196" s="70" t="s">
        <v>429</v>
      </c>
      <c r="G8196" s="75" t="s">
        <v>422</v>
      </c>
    </row>
    <row r="8197" spans="1:7">
      <c r="A8197" s="71">
        <v>2011</v>
      </c>
      <c r="B8197" s="71" t="s">
        <v>298</v>
      </c>
      <c r="C8197" t="s">
        <v>10</v>
      </c>
      <c r="D8197" s="71" t="s">
        <v>202</v>
      </c>
      <c r="E8197" s="70">
        <f t="shared" si="40"/>
        <v>2608</v>
      </c>
      <c r="F8197" s="70" t="s">
        <v>427</v>
      </c>
      <c r="G8197" s="75" t="s">
        <v>428</v>
      </c>
    </row>
    <row r="8198" spans="1:7">
      <c r="A8198" s="71">
        <v>2011</v>
      </c>
      <c r="B8198" s="71" t="s">
        <v>298</v>
      </c>
      <c r="C8198" t="s">
        <v>11</v>
      </c>
      <c r="D8198" s="71" t="s">
        <v>202</v>
      </c>
      <c r="E8198" s="70">
        <f t="shared" si="40"/>
        <v>609</v>
      </c>
      <c r="F8198" s="70" t="s">
        <v>427</v>
      </c>
      <c r="G8198" s="75" t="s">
        <v>428</v>
      </c>
    </row>
    <row r="8199" spans="1:7">
      <c r="A8199" s="71">
        <v>2011</v>
      </c>
      <c r="B8199" s="71" t="s">
        <v>298</v>
      </c>
      <c r="C8199" t="s">
        <v>13</v>
      </c>
      <c r="D8199" s="71" t="s">
        <v>202</v>
      </c>
      <c r="E8199" s="70">
        <f t="shared" si="40"/>
        <v>1999</v>
      </c>
      <c r="F8199" s="70" t="s">
        <v>427</v>
      </c>
      <c r="G8199" s="75" t="s">
        <v>428</v>
      </c>
    </row>
    <row r="8200" spans="1:7">
      <c r="A8200" s="71">
        <v>2011</v>
      </c>
      <c r="B8200" s="71" t="s">
        <v>298</v>
      </c>
      <c r="C8200" t="s">
        <v>14</v>
      </c>
      <c r="D8200" s="71" t="s">
        <v>202</v>
      </c>
      <c r="E8200" s="70" t="e">
        <f t="shared" si="40"/>
        <v>#VALUE!</v>
      </c>
      <c r="F8200" s="70" t="s">
        <v>427</v>
      </c>
      <c r="G8200" s="75" t="s">
        <v>444</v>
      </c>
    </row>
    <row r="8201" spans="1:7">
      <c r="A8201" s="71">
        <v>2011</v>
      </c>
      <c r="B8201" s="71" t="s">
        <v>298</v>
      </c>
      <c r="C8201" t="s">
        <v>15</v>
      </c>
      <c r="D8201" s="71" t="s">
        <v>202</v>
      </c>
      <c r="E8201" s="70">
        <f t="shared" si="40"/>
        <v>0</v>
      </c>
      <c r="F8201" s="70" t="s">
        <v>427</v>
      </c>
      <c r="G8201" s="75" t="s">
        <v>444</v>
      </c>
    </row>
    <row r="8202" spans="1:7">
      <c r="A8202" s="71">
        <v>2011</v>
      </c>
      <c r="B8202" s="71" t="s">
        <v>298</v>
      </c>
      <c r="C8202" t="s">
        <v>16</v>
      </c>
      <c r="D8202" s="71" t="s">
        <v>202</v>
      </c>
      <c r="E8202" s="70" t="e">
        <f t="shared" si="40"/>
        <v>#VALUE!</v>
      </c>
      <c r="F8202" s="70" t="s">
        <v>427</v>
      </c>
      <c r="G8202" s="75" t="s">
        <v>444</v>
      </c>
    </row>
    <row r="8203" spans="1:7">
      <c r="A8203" s="71">
        <v>2011</v>
      </c>
      <c r="B8203" s="71" t="s">
        <v>298</v>
      </c>
      <c r="C8203" t="s">
        <v>17</v>
      </c>
      <c r="D8203" s="71" t="s">
        <v>202</v>
      </c>
      <c r="E8203" s="70">
        <f t="shared" si="40"/>
        <v>8874</v>
      </c>
      <c r="F8203" s="70" t="s">
        <v>427</v>
      </c>
      <c r="G8203" s="75" t="s">
        <v>428</v>
      </c>
    </row>
    <row r="8204" spans="1:7">
      <c r="A8204" s="71">
        <v>2011</v>
      </c>
      <c r="B8204" s="71" t="s">
        <v>298</v>
      </c>
      <c r="C8204" t="s">
        <v>18</v>
      </c>
      <c r="D8204" s="71" t="s">
        <v>202</v>
      </c>
      <c r="E8204" s="70">
        <f t="shared" si="40"/>
        <v>11636</v>
      </c>
      <c r="F8204" s="70" t="s">
        <v>432</v>
      </c>
      <c r="G8204" s="75" t="s">
        <v>430</v>
      </c>
    </row>
    <row r="8205" spans="1:7">
      <c r="A8205" s="71">
        <v>2011</v>
      </c>
      <c r="B8205" s="71" t="s">
        <v>298</v>
      </c>
      <c r="C8205" t="s">
        <v>19</v>
      </c>
      <c r="D8205" s="71" t="s">
        <v>202</v>
      </c>
      <c r="E8205" s="70">
        <f t="shared" si="40"/>
        <v>70</v>
      </c>
      <c r="F8205" s="70" t="s">
        <v>442</v>
      </c>
      <c r="G8205" s="75" t="s">
        <v>62</v>
      </c>
    </row>
    <row r="8206" spans="1:7">
      <c r="A8206" s="71">
        <v>2011</v>
      </c>
      <c r="B8206" s="71" t="s">
        <v>298</v>
      </c>
      <c r="C8206" t="s">
        <v>20</v>
      </c>
      <c r="D8206" s="71" t="s">
        <v>202</v>
      </c>
      <c r="E8206" s="70">
        <f t="shared" si="40"/>
        <v>107</v>
      </c>
      <c r="F8206" s="70" t="s">
        <v>442</v>
      </c>
      <c r="G8206" s="75" t="s">
        <v>445</v>
      </c>
    </row>
    <row r="8207" spans="1:7">
      <c r="A8207" s="71">
        <v>2011</v>
      </c>
      <c r="B8207" s="71" t="s">
        <v>298</v>
      </c>
      <c r="C8207" t="s">
        <v>21</v>
      </c>
      <c r="D8207" s="71" t="s">
        <v>202</v>
      </c>
      <c r="E8207" s="70">
        <f t="shared" si="40"/>
        <v>11642</v>
      </c>
      <c r="F8207" s="70" t="s">
        <v>434</v>
      </c>
      <c r="G8207" s="75" t="s">
        <v>422</v>
      </c>
    </row>
    <row r="8208" spans="1:7">
      <c r="A8208" s="71">
        <v>2011</v>
      </c>
      <c r="B8208" s="71" t="s">
        <v>298</v>
      </c>
      <c r="C8208" t="s">
        <v>421</v>
      </c>
      <c r="D8208" s="71" t="s">
        <v>202</v>
      </c>
      <c r="E8208" s="70">
        <f t="shared" si="40"/>
        <v>84819</v>
      </c>
      <c r="F8208" s="70" t="s">
        <v>427</v>
      </c>
      <c r="G8208" s="75" t="s">
        <v>433</v>
      </c>
    </row>
    <row r="8209" spans="1:7">
      <c r="A8209" s="71">
        <v>2011</v>
      </c>
      <c r="B8209" s="71" t="s">
        <v>298</v>
      </c>
      <c r="C8209" t="s">
        <v>22</v>
      </c>
      <c r="D8209" s="71" t="s">
        <v>202</v>
      </c>
      <c r="E8209" s="70">
        <f t="shared" si="40"/>
        <v>13861</v>
      </c>
      <c r="F8209" s="70" t="s">
        <v>427</v>
      </c>
      <c r="G8209" s="75" t="s">
        <v>433</v>
      </c>
    </row>
    <row r="8210" spans="1:7">
      <c r="A8210" s="71">
        <v>2011</v>
      </c>
      <c r="B8210" s="71" t="s">
        <v>298</v>
      </c>
      <c r="C8210" t="s">
        <v>23</v>
      </c>
      <c r="D8210" s="71" t="s">
        <v>202</v>
      </c>
      <c r="E8210" s="70">
        <f t="shared" si="40"/>
        <v>70958</v>
      </c>
      <c r="F8210" s="70" t="s">
        <v>442</v>
      </c>
      <c r="G8210" s="75" t="s">
        <v>23</v>
      </c>
    </row>
    <row r="8211" spans="1:7">
      <c r="A8211" s="71">
        <v>2011</v>
      </c>
      <c r="B8211" s="71" t="s">
        <v>298</v>
      </c>
      <c r="C8211" t="s">
        <v>24</v>
      </c>
      <c r="D8211" s="71" t="s">
        <v>202</v>
      </c>
      <c r="E8211" s="70">
        <f t="shared" si="40"/>
        <v>8474</v>
      </c>
      <c r="F8211" s="70" t="s">
        <v>446</v>
      </c>
      <c r="G8211" s="75" t="s">
        <v>422</v>
      </c>
    </row>
    <row r="8212" spans="1:7">
      <c r="A8212" s="71">
        <v>2011</v>
      </c>
      <c r="B8212" s="71" t="s">
        <v>298</v>
      </c>
      <c r="C8212" t="s">
        <v>25</v>
      </c>
      <c r="D8212" s="71" t="s">
        <v>202</v>
      </c>
      <c r="E8212" s="70">
        <f t="shared" ref="E8212:E8233" si="41">IF(E6826="N/A","N/A",IF(E5440="N/A","N/A",E5440-E6826))</f>
        <v>0</v>
      </c>
      <c r="F8212" s="70" t="s">
        <v>434</v>
      </c>
      <c r="G8212" s="75" t="s">
        <v>437</v>
      </c>
    </row>
    <row r="8213" spans="1:7">
      <c r="A8213" s="71">
        <v>2011</v>
      </c>
      <c r="B8213" s="71" t="s">
        <v>298</v>
      </c>
      <c r="C8213" t="s">
        <v>26</v>
      </c>
      <c r="D8213" s="71" t="s">
        <v>202</v>
      </c>
      <c r="E8213" s="70">
        <f t="shared" si="41"/>
        <v>13325</v>
      </c>
      <c r="F8213" s="70" t="s">
        <v>427</v>
      </c>
      <c r="G8213" s="75" t="s">
        <v>69</v>
      </c>
    </row>
    <row r="8214" spans="1:7">
      <c r="A8214" s="71">
        <v>2011</v>
      </c>
      <c r="B8214" s="71" t="s">
        <v>298</v>
      </c>
      <c r="C8214" t="s">
        <v>27</v>
      </c>
      <c r="D8214" s="71" t="s">
        <v>202</v>
      </c>
      <c r="E8214" s="70">
        <f t="shared" si="41"/>
        <v>28206</v>
      </c>
      <c r="F8214" s="70" t="s">
        <v>427</v>
      </c>
      <c r="G8214" s="75" t="s">
        <v>69</v>
      </c>
    </row>
    <row r="8215" spans="1:7">
      <c r="A8215" s="71">
        <v>2011</v>
      </c>
      <c r="B8215" s="71" t="s">
        <v>298</v>
      </c>
      <c r="C8215" t="s">
        <v>28</v>
      </c>
      <c r="D8215" s="71" t="s">
        <v>202</v>
      </c>
      <c r="E8215" s="70">
        <f t="shared" si="41"/>
        <v>101</v>
      </c>
      <c r="F8215" s="70" t="s">
        <v>442</v>
      </c>
      <c r="G8215" s="73" t="s">
        <v>447</v>
      </c>
    </row>
    <row r="8216" spans="1:7">
      <c r="A8216" s="71">
        <v>2011</v>
      </c>
      <c r="B8216" s="71" t="s">
        <v>298</v>
      </c>
      <c r="C8216" t="s">
        <v>29</v>
      </c>
      <c r="D8216" s="71" t="s">
        <v>202</v>
      </c>
      <c r="E8216" s="70">
        <f t="shared" si="41"/>
        <v>48</v>
      </c>
      <c r="F8216" s="70" t="s">
        <v>442</v>
      </c>
      <c r="G8216" s="73" t="s">
        <v>447</v>
      </c>
    </row>
    <row r="8217" spans="1:7">
      <c r="A8217" s="71">
        <v>2011</v>
      </c>
      <c r="B8217" s="71" t="s">
        <v>298</v>
      </c>
      <c r="C8217" t="s">
        <v>30</v>
      </c>
      <c r="D8217" s="71" t="s">
        <v>202</v>
      </c>
      <c r="E8217" s="70">
        <f t="shared" si="41"/>
        <v>28</v>
      </c>
      <c r="F8217" s="70" t="s">
        <v>442</v>
      </c>
      <c r="G8217" s="76" t="s">
        <v>448</v>
      </c>
    </row>
    <row r="8218" spans="1:7">
      <c r="A8218" s="71">
        <v>2011</v>
      </c>
      <c r="B8218" s="71" t="s">
        <v>298</v>
      </c>
      <c r="C8218" t="s">
        <v>31</v>
      </c>
      <c r="D8218" s="71" t="s">
        <v>202</v>
      </c>
      <c r="E8218" s="70">
        <f t="shared" si="41"/>
        <v>42</v>
      </c>
      <c r="F8218" s="70" t="s">
        <v>442</v>
      </c>
      <c r="G8218" s="76" t="s">
        <v>449</v>
      </c>
    </row>
    <row r="8219" spans="1:7">
      <c r="A8219" s="71">
        <v>2011</v>
      </c>
      <c r="B8219" s="71" t="s">
        <v>298</v>
      </c>
      <c r="C8219" t="s">
        <v>32</v>
      </c>
      <c r="D8219" s="71" t="s">
        <v>202</v>
      </c>
      <c r="E8219" s="70">
        <f t="shared" si="41"/>
        <v>0</v>
      </c>
      <c r="F8219" s="70" t="s">
        <v>442</v>
      </c>
      <c r="G8219" s="76" t="s">
        <v>449</v>
      </c>
    </row>
    <row r="8220" spans="1:7">
      <c r="A8220" s="71">
        <v>2011</v>
      </c>
      <c r="B8220" s="71" t="s">
        <v>298</v>
      </c>
      <c r="C8220" t="s">
        <v>33</v>
      </c>
      <c r="D8220" s="71" t="s">
        <v>202</v>
      </c>
      <c r="E8220" s="70">
        <f t="shared" si="41"/>
        <v>1733</v>
      </c>
      <c r="F8220" s="70" t="s">
        <v>442</v>
      </c>
      <c r="G8220" s="76" t="s">
        <v>33</v>
      </c>
    </row>
    <row r="8221" spans="1:7">
      <c r="A8221" s="71">
        <v>2011</v>
      </c>
      <c r="B8221" s="71" t="s">
        <v>298</v>
      </c>
      <c r="C8221" t="s">
        <v>34</v>
      </c>
      <c r="D8221" s="71" t="s">
        <v>202</v>
      </c>
      <c r="E8221" s="70">
        <f t="shared" si="41"/>
        <v>1313057</v>
      </c>
      <c r="F8221" s="70" t="s">
        <v>422</v>
      </c>
      <c r="G8221" s="76" t="s">
        <v>422</v>
      </c>
    </row>
    <row r="8222" spans="1:7">
      <c r="A8222" s="71">
        <v>2011</v>
      </c>
      <c r="B8222" s="71" t="s">
        <v>298</v>
      </c>
      <c r="C8222" t="s">
        <v>35</v>
      </c>
      <c r="D8222" s="71" t="s">
        <v>202</v>
      </c>
      <c r="E8222" s="70">
        <f t="shared" si="41"/>
        <v>16580</v>
      </c>
      <c r="F8222" s="70" t="s">
        <v>432</v>
      </c>
      <c r="G8222" s="75" t="s">
        <v>439</v>
      </c>
    </row>
    <row r="8223" spans="1:7">
      <c r="A8223" s="71">
        <v>2011</v>
      </c>
      <c r="B8223" s="71" t="s">
        <v>298</v>
      </c>
      <c r="C8223" t="s">
        <v>36</v>
      </c>
      <c r="D8223" s="71" t="s">
        <v>202</v>
      </c>
      <c r="E8223" s="70">
        <f t="shared" si="41"/>
        <v>11397</v>
      </c>
      <c r="F8223" s="70" t="s">
        <v>432</v>
      </c>
      <c r="G8223" s="75" t="s">
        <v>439</v>
      </c>
    </row>
    <row r="8224" spans="1:7">
      <c r="A8224" s="71">
        <v>2011</v>
      </c>
      <c r="B8224" s="71" t="s">
        <v>298</v>
      </c>
      <c r="C8224" t="s">
        <v>37</v>
      </c>
      <c r="D8224" s="71" t="s">
        <v>202</v>
      </c>
      <c r="E8224" s="70">
        <f t="shared" si="41"/>
        <v>5183</v>
      </c>
      <c r="F8224" s="70" t="s">
        <v>432</v>
      </c>
      <c r="G8224" s="75" t="s">
        <v>439</v>
      </c>
    </row>
    <row r="8225" spans="1:7">
      <c r="A8225" s="71">
        <v>2011</v>
      </c>
      <c r="B8225" s="71" t="s">
        <v>298</v>
      </c>
      <c r="C8225" t="s">
        <v>38</v>
      </c>
      <c r="D8225" s="71" t="s">
        <v>202</v>
      </c>
      <c r="E8225" s="70">
        <f t="shared" si="41"/>
        <v>1283088</v>
      </c>
      <c r="F8225" s="70" t="s">
        <v>432</v>
      </c>
      <c r="G8225" s="75" t="s">
        <v>440</v>
      </c>
    </row>
    <row r="8226" spans="1:7">
      <c r="A8226" s="71">
        <v>2011</v>
      </c>
      <c r="B8226" s="71" t="s">
        <v>298</v>
      </c>
      <c r="C8226" t="s">
        <v>39</v>
      </c>
      <c r="D8226" s="71" t="s">
        <v>202</v>
      </c>
      <c r="E8226" s="70">
        <f t="shared" si="41"/>
        <v>428441</v>
      </c>
      <c r="F8226" s="70" t="s">
        <v>432</v>
      </c>
      <c r="G8226" s="75" t="s">
        <v>440</v>
      </c>
    </row>
    <row r="8227" spans="1:7">
      <c r="A8227" s="71">
        <v>2011</v>
      </c>
      <c r="B8227" s="71" t="s">
        <v>298</v>
      </c>
      <c r="C8227" t="s">
        <v>40</v>
      </c>
      <c r="D8227" s="71" t="s">
        <v>202</v>
      </c>
      <c r="E8227" s="70">
        <f t="shared" si="41"/>
        <v>854647</v>
      </c>
      <c r="F8227" s="70" t="s">
        <v>432</v>
      </c>
      <c r="G8227" s="75" t="s">
        <v>440</v>
      </c>
    </row>
    <row r="8228" spans="1:7">
      <c r="A8228" s="71">
        <v>2011</v>
      </c>
      <c r="B8228" s="71" t="s">
        <v>298</v>
      </c>
      <c r="C8228" t="s">
        <v>208</v>
      </c>
      <c r="D8228" s="71" t="s">
        <v>202</v>
      </c>
      <c r="E8228" s="70">
        <f t="shared" si="41"/>
        <v>13389</v>
      </c>
      <c r="F8228" s="70" t="s">
        <v>432</v>
      </c>
      <c r="G8228" s="75" t="s">
        <v>441</v>
      </c>
    </row>
    <row r="8229" spans="1:7">
      <c r="A8229" s="71">
        <v>2011</v>
      </c>
      <c r="B8229" s="71" t="s">
        <v>298</v>
      </c>
      <c r="C8229" t="s">
        <v>42</v>
      </c>
      <c r="D8229" s="71" t="s">
        <v>202</v>
      </c>
      <c r="E8229" s="70">
        <f t="shared" si="41"/>
        <v>220</v>
      </c>
      <c r="F8229" s="70" t="s">
        <v>432</v>
      </c>
      <c r="G8229" s="75" t="s">
        <v>237</v>
      </c>
    </row>
    <row r="8230" spans="1:7">
      <c r="A8230" s="71">
        <v>2011</v>
      </c>
      <c r="B8230" s="71" t="s">
        <v>298</v>
      </c>
      <c r="C8230" t="s">
        <v>43</v>
      </c>
      <c r="D8230" s="71" t="s">
        <v>202</v>
      </c>
      <c r="E8230" s="70">
        <f t="shared" si="41"/>
        <v>0</v>
      </c>
      <c r="F8230" s="70" t="s">
        <v>432</v>
      </c>
      <c r="G8230" s="75" t="s">
        <v>438</v>
      </c>
    </row>
    <row r="8231" spans="1:7">
      <c r="A8231" s="71">
        <v>2011</v>
      </c>
      <c r="B8231" s="71" t="s">
        <v>298</v>
      </c>
      <c r="C8231" t="s">
        <v>44</v>
      </c>
      <c r="D8231" s="71" t="s">
        <v>202</v>
      </c>
      <c r="E8231" s="70">
        <f t="shared" si="41"/>
        <v>0</v>
      </c>
      <c r="F8231" s="70" t="s">
        <v>442</v>
      </c>
      <c r="G8231" s="75" t="s">
        <v>71</v>
      </c>
    </row>
    <row r="8232" spans="1:7">
      <c r="A8232" s="71">
        <v>2011</v>
      </c>
      <c r="B8232" s="71" t="s">
        <v>298</v>
      </c>
      <c r="C8232" t="s">
        <v>45</v>
      </c>
      <c r="D8232" s="71" t="s">
        <v>202</v>
      </c>
      <c r="E8232" s="70">
        <f t="shared" si="41"/>
        <v>5360</v>
      </c>
      <c r="F8232" s="70" t="s">
        <v>422</v>
      </c>
      <c r="G8232" s="75" t="s">
        <v>422</v>
      </c>
    </row>
    <row r="8233" spans="1:7">
      <c r="A8233" s="71">
        <v>2011</v>
      </c>
      <c r="B8233" s="71" t="s">
        <v>298</v>
      </c>
      <c r="C8233" t="s">
        <v>46</v>
      </c>
      <c r="D8233" s="71" t="s">
        <v>202</v>
      </c>
      <c r="E8233" s="70">
        <f t="shared" si="41"/>
        <v>13678</v>
      </c>
      <c r="F8233" s="70" t="s">
        <v>425</v>
      </c>
      <c r="G8233" s="75" t="s">
        <v>426</v>
      </c>
    </row>
    <row r="8234" spans="1:7">
      <c r="C8234"/>
      <c r="E8234" s="70"/>
      <c r="F8234" s="70"/>
    </row>
    <row r="8235" spans="1:7">
      <c r="C8235"/>
      <c r="E8235" s="70"/>
      <c r="F8235" s="70"/>
    </row>
    <row r="8236" spans="1:7">
      <c r="C8236"/>
      <c r="E8236" s="70"/>
      <c r="F8236" s="70"/>
    </row>
    <row r="8237" spans="1:7">
      <c r="C8237"/>
      <c r="E8237" s="70"/>
      <c r="F8237" s="70"/>
    </row>
    <row r="8238" spans="1:7">
      <c r="C8238"/>
      <c r="E8238" s="70"/>
      <c r="F8238" s="70"/>
    </row>
    <row r="8239" spans="1:7">
      <c r="C8239"/>
      <c r="E8239" s="70"/>
      <c r="F8239" s="70"/>
    </row>
    <row r="8240" spans="1:7">
      <c r="C8240"/>
      <c r="E8240" s="70"/>
      <c r="F8240" s="70"/>
    </row>
    <row r="8241" spans="3:6">
      <c r="C8241"/>
      <c r="E8241" s="70"/>
      <c r="F8241" s="70"/>
    </row>
    <row r="8242" spans="3:6">
      <c r="C8242"/>
      <c r="E8242" s="70"/>
      <c r="F8242" s="70"/>
    </row>
    <row r="8243" spans="3:6">
      <c r="C8243"/>
      <c r="E8243" s="70"/>
      <c r="F8243" s="70"/>
    </row>
    <row r="8244" spans="3:6">
      <c r="C8244"/>
      <c r="E8244" s="70"/>
      <c r="F8244" s="70"/>
    </row>
    <row r="8245" spans="3:6">
      <c r="C8245"/>
      <c r="E8245" s="70"/>
      <c r="F8245" s="70"/>
    </row>
    <row r="8246" spans="3:6">
      <c r="C8246"/>
      <c r="E8246" s="70"/>
      <c r="F8246" s="70"/>
    </row>
    <row r="8247" spans="3:6">
      <c r="C8247"/>
      <c r="E8247" s="70"/>
      <c r="F8247" s="70"/>
    </row>
    <row r="8248" spans="3:6">
      <c r="C8248"/>
      <c r="E8248" s="70"/>
      <c r="F8248" s="70"/>
    </row>
    <row r="8249" spans="3:6">
      <c r="C8249"/>
      <c r="E8249" s="70"/>
      <c r="F8249" s="70"/>
    </row>
    <row r="8250" spans="3:6">
      <c r="C8250"/>
      <c r="E8250" s="70"/>
      <c r="F8250" s="70"/>
    </row>
    <row r="8251" spans="3:6">
      <c r="C8251"/>
      <c r="E8251" s="70"/>
      <c r="F8251" s="70"/>
    </row>
    <row r="8252" spans="3:6">
      <c r="C8252"/>
      <c r="E8252" s="70"/>
      <c r="F8252" s="70"/>
    </row>
    <row r="8253" spans="3:6">
      <c r="C8253"/>
      <c r="E8253" s="70"/>
      <c r="F8253" s="70"/>
    </row>
    <row r="8254" spans="3:6">
      <c r="C8254"/>
      <c r="E8254" s="70"/>
      <c r="F8254" s="70"/>
    </row>
    <row r="8255" spans="3:6">
      <c r="C8255"/>
      <c r="E8255" s="70"/>
      <c r="F8255" s="70"/>
    </row>
    <row r="8256" spans="3:6">
      <c r="C8256"/>
      <c r="E8256" s="70"/>
      <c r="F8256" s="70"/>
    </row>
    <row r="8257" spans="3:7">
      <c r="C8257"/>
      <c r="E8257" s="70"/>
      <c r="F8257" s="70"/>
      <c r="G8257" s="73"/>
    </row>
    <row r="8258" spans="3:7">
      <c r="C8258"/>
      <c r="E8258" s="70"/>
      <c r="F8258" s="70"/>
      <c r="G8258" s="73"/>
    </row>
    <row r="8259" spans="3:7">
      <c r="C8259"/>
      <c r="E8259" s="70"/>
      <c r="F8259" s="70"/>
      <c r="G8259" s="76"/>
    </row>
    <row r="8260" spans="3:7">
      <c r="C8260"/>
      <c r="E8260" s="70"/>
      <c r="F8260" s="70"/>
      <c r="G8260" s="76"/>
    </row>
    <row r="8261" spans="3:7">
      <c r="C8261"/>
      <c r="E8261" s="70"/>
      <c r="F8261" s="70"/>
      <c r="G8261" s="76"/>
    </row>
    <row r="8262" spans="3:7">
      <c r="C8262"/>
      <c r="E8262" s="70"/>
      <c r="F8262" s="70"/>
      <c r="G8262" s="76"/>
    </row>
    <row r="8263" spans="3:7">
      <c r="C8263"/>
      <c r="E8263" s="70"/>
      <c r="F8263" s="70"/>
      <c r="G8263" s="76"/>
    </row>
    <row r="8264" spans="3:7">
      <c r="C8264"/>
      <c r="E8264" s="70"/>
      <c r="F8264" s="70"/>
    </row>
    <row r="8265" spans="3:7">
      <c r="C8265"/>
      <c r="E8265" s="70"/>
      <c r="F8265" s="70"/>
    </row>
    <row r="8266" spans="3:7">
      <c r="C8266"/>
      <c r="E8266" s="70"/>
      <c r="F8266" s="70"/>
    </row>
    <row r="8267" spans="3:7">
      <c r="C8267"/>
      <c r="E8267" s="70"/>
      <c r="F8267" s="70"/>
    </row>
    <row r="8268" spans="3:7">
      <c r="C8268"/>
      <c r="E8268" s="70"/>
      <c r="F8268" s="70"/>
    </row>
    <row r="8269" spans="3:7">
      <c r="C8269"/>
      <c r="E8269" s="70"/>
      <c r="F8269" s="70"/>
    </row>
    <row r="8270" spans="3:7">
      <c r="C8270"/>
      <c r="E8270" s="70"/>
      <c r="F8270" s="70"/>
    </row>
    <row r="8271" spans="3:7">
      <c r="C8271"/>
      <c r="E8271" s="70"/>
      <c r="F8271" s="70"/>
    </row>
    <row r="8272" spans="3:7">
      <c r="C8272"/>
      <c r="E8272" s="70"/>
      <c r="F8272" s="70"/>
    </row>
    <row r="8273" spans="3:6">
      <c r="C8273"/>
      <c r="E8273" s="70"/>
      <c r="F8273" s="70"/>
    </row>
    <row r="8274" spans="3:6">
      <c r="C8274"/>
      <c r="E8274" s="70"/>
      <c r="F8274" s="70"/>
    </row>
    <row r="8275" spans="3:6">
      <c r="C8275"/>
      <c r="E8275" s="70"/>
      <c r="F8275" s="70"/>
    </row>
    <row r="8276" spans="3:6">
      <c r="C8276"/>
      <c r="E8276" s="70"/>
      <c r="F8276" s="70"/>
    </row>
    <row r="8277" spans="3:6">
      <c r="C8277"/>
      <c r="E8277" s="70"/>
      <c r="F8277" s="70"/>
    </row>
    <row r="8278" spans="3:6">
      <c r="C8278"/>
      <c r="E8278" s="70"/>
      <c r="F8278" s="70"/>
    </row>
    <row r="8279" spans="3:6">
      <c r="C8279"/>
      <c r="E8279" s="70"/>
      <c r="F8279" s="70"/>
    </row>
    <row r="8280" spans="3:6">
      <c r="C8280"/>
      <c r="E8280" s="70"/>
      <c r="F8280" s="70"/>
    </row>
    <row r="8281" spans="3:6">
      <c r="C8281"/>
      <c r="E8281" s="70"/>
      <c r="F8281" s="70"/>
    </row>
    <row r="8282" spans="3:6">
      <c r="C8282"/>
      <c r="E8282" s="70"/>
      <c r="F8282" s="70"/>
    </row>
    <row r="8283" spans="3:6">
      <c r="C8283"/>
      <c r="E8283" s="70"/>
      <c r="F8283" s="70"/>
    </row>
    <row r="8284" spans="3:6">
      <c r="C8284"/>
      <c r="E8284" s="70"/>
      <c r="F8284" s="70"/>
    </row>
    <row r="8285" spans="3:6">
      <c r="C8285"/>
      <c r="E8285" s="70"/>
      <c r="F8285" s="70"/>
    </row>
    <row r="8286" spans="3:6">
      <c r="C8286"/>
      <c r="E8286" s="70"/>
      <c r="F8286" s="70"/>
    </row>
    <row r="8287" spans="3:6">
      <c r="C8287"/>
      <c r="E8287" s="70"/>
      <c r="F8287" s="70"/>
    </row>
    <row r="8288" spans="3:6">
      <c r="C8288"/>
      <c r="E8288" s="70"/>
      <c r="F8288" s="70"/>
    </row>
    <row r="8289" spans="3:7">
      <c r="C8289"/>
      <c r="E8289" s="70"/>
      <c r="F8289" s="70"/>
    </row>
    <row r="8290" spans="3:7">
      <c r="C8290"/>
      <c r="E8290" s="70"/>
      <c r="F8290" s="70"/>
    </row>
    <row r="8291" spans="3:7">
      <c r="C8291"/>
      <c r="E8291" s="70"/>
      <c r="F8291" s="70"/>
    </row>
    <row r="8292" spans="3:7">
      <c r="C8292"/>
      <c r="E8292" s="70"/>
      <c r="F8292" s="70"/>
    </row>
    <row r="8293" spans="3:7">
      <c r="C8293"/>
      <c r="E8293" s="70"/>
      <c r="F8293" s="70"/>
    </row>
    <row r="8294" spans="3:7">
      <c r="C8294"/>
      <c r="E8294" s="70"/>
      <c r="F8294" s="70"/>
    </row>
    <row r="8295" spans="3:7">
      <c r="C8295"/>
      <c r="E8295" s="70"/>
      <c r="F8295" s="70"/>
    </row>
    <row r="8296" spans="3:7">
      <c r="C8296"/>
      <c r="E8296" s="70"/>
      <c r="F8296" s="70"/>
    </row>
    <row r="8297" spans="3:7">
      <c r="C8297"/>
      <c r="E8297" s="70"/>
      <c r="F8297" s="70"/>
    </row>
    <row r="8298" spans="3:7">
      <c r="C8298"/>
      <c r="E8298" s="70"/>
      <c r="F8298" s="70"/>
    </row>
    <row r="8299" spans="3:7">
      <c r="C8299"/>
      <c r="E8299" s="70"/>
      <c r="F8299" s="70"/>
      <c r="G8299" s="73"/>
    </row>
    <row r="8300" spans="3:7">
      <c r="C8300"/>
      <c r="E8300" s="70"/>
      <c r="F8300" s="70"/>
      <c r="G8300" s="73"/>
    </row>
    <row r="8301" spans="3:7">
      <c r="C8301"/>
      <c r="E8301" s="70"/>
      <c r="F8301" s="70"/>
      <c r="G8301" s="76"/>
    </row>
    <row r="8302" spans="3:7">
      <c r="C8302"/>
      <c r="E8302" s="70"/>
      <c r="F8302" s="70"/>
      <c r="G8302" s="76"/>
    </row>
    <row r="8303" spans="3:7">
      <c r="C8303"/>
      <c r="E8303" s="70"/>
      <c r="F8303" s="70"/>
      <c r="G8303" s="76"/>
    </row>
    <row r="8304" spans="3:7">
      <c r="C8304"/>
      <c r="E8304" s="70"/>
      <c r="F8304" s="70"/>
      <c r="G8304" s="76"/>
    </row>
    <row r="8305" spans="1:7">
      <c r="C8305"/>
      <c r="E8305" s="70"/>
      <c r="F8305" s="70"/>
      <c r="G8305" s="76"/>
    </row>
    <row r="8306" spans="1:7">
      <c r="C8306"/>
      <c r="E8306" s="70"/>
      <c r="F8306" s="70"/>
    </row>
    <row r="8307" spans="1:7">
      <c r="C8307"/>
      <c r="E8307" s="70"/>
      <c r="F8307" s="70"/>
    </row>
    <row r="8308" spans="1:7">
      <c r="C8308"/>
      <c r="E8308" s="70"/>
      <c r="F8308" s="70"/>
    </row>
    <row r="8309" spans="1:7">
      <c r="C8309"/>
      <c r="E8309" s="70"/>
      <c r="F8309" s="70"/>
    </row>
    <row r="8310" spans="1:7">
      <c r="C8310"/>
      <c r="E8310" s="70"/>
      <c r="F8310" s="70"/>
    </row>
    <row r="8311" spans="1:7">
      <c r="C8311"/>
      <c r="E8311" s="70"/>
      <c r="F8311" s="70"/>
    </row>
    <row r="8312" spans="1:7">
      <c r="C8312"/>
      <c r="E8312" s="70"/>
      <c r="F8312" s="70"/>
    </row>
    <row r="8313" spans="1:7">
      <c r="C8313"/>
      <c r="E8313" s="70"/>
      <c r="F8313" s="70"/>
    </row>
    <row r="8314" spans="1:7">
      <c r="C8314"/>
      <c r="E8314" s="70"/>
      <c r="F8314" s="70"/>
    </row>
    <row r="8315" spans="1:7">
      <c r="C8315"/>
      <c r="E8315" s="70"/>
      <c r="F8315" s="70"/>
    </row>
    <row r="8316" spans="1:7">
      <c r="C8316"/>
      <c r="E8316" s="70"/>
      <c r="F8316" s="70"/>
    </row>
    <row r="8317" spans="1:7">
      <c r="C8317"/>
      <c r="E8317" s="70"/>
      <c r="F8317" s="70"/>
    </row>
    <row r="8318" spans="1:7">
      <c r="A8318" s="71">
        <v>1980</v>
      </c>
      <c r="B8318" s="71" t="s">
        <v>419</v>
      </c>
      <c r="C8318" t="s">
        <v>5</v>
      </c>
      <c r="D8318" s="71" t="s">
        <v>3</v>
      </c>
      <c r="E8318" s="70">
        <f>IF('Total Employment'!FJ$11&lt;0,"N/A",'Total Employment'!FJ$11)</f>
        <v>9561944</v>
      </c>
      <c r="F8318" s="70"/>
    </row>
    <row r="8319" spans="1:7">
      <c r="A8319" s="71">
        <v>1980</v>
      </c>
      <c r="B8319" s="71" t="s">
        <v>419</v>
      </c>
      <c r="C8319" t="s">
        <v>6</v>
      </c>
      <c r="D8319" s="71" t="s">
        <v>3</v>
      </c>
      <c r="E8319" s="70">
        <f>IF('Total Employment'!FJ$33&lt;0,"N/A",'Total Employment'!FJ$33)</f>
        <v>195119</v>
      </c>
      <c r="F8319" s="70" t="s">
        <v>425</v>
      </c>
      <c r="G8319" s="75" t="s">
        <v>426</v>
      </c>
    </row>
    <row r="8320" spans="1:7">
      <c r="A8320" s="71">
        <v>1980</v>
      </c>
      <c r="B8320" s="71" t="s">
        <v>419</v>
      </c>
      <c r="C8320" t="s">
        <v>7</v>
      </c>
      <c r="D8320" s="71" t="s">
        <v>3</v>
      </c>
      <c r="E8320" s="70">
        <f>IF('Total Employment'!FJ$37&lt;0,"N/A",'Total Employment'!FJ$37)</f>
        <v>439402</v>
      </c>
      <c r="F8320" s="70" t="s">
        <v>425</v>
      </c>
      <c r="G8320" s="75" t="s">
        <v>426</v>
      </c>
    </row>
    <row r="8321" spans="1:7">
      <c r="A8321" s="71">
        <v>1980</v>
      </c>
      <c r="B8321" s="71" t="s">
        <v>419</v>
      </c>
      <c r="C8321" t="s">
        <v>8</v>
      </c>
      <c r="D8321" s="71" t="s">
        <v>3</v>
      </c>
      <c r="E8321" s="70" t="str">
        <f>IF('Total Employment'!FJ$36&lt;0,"N/A",'Total Employment'!FJ$36)</f>
        <v>N/A</v>
      </c>
      <c r="F8321" s="70" t="s">
        <v>427</v>
      </c>
      <c r="G8321" s="75" t="s">
        <v>428</v>
      </c>
    </row>
    <row r="8322" spans="1:7">
      <c r="A8322" s="71">
        <v>1980</v>
      </c>
      <c r="B8322" s="71" t="s">
        <v>419</v>
      </c>
      <c r="C8322" t="s">
        <v>9</v>
      </c>
      <c r="D8322" s="71" t="s">
        <v>3</v>
      </c>
      <c r="E8322" s="70">
        <f>IF('Total Employment'!FJ$13&lt;0,"N/A",'Total Employment'!FJ$13)</f>
        <v>0</v>
      </c>
      <c r="F8322" s="70" t="s">
        <v>429</v>
      </c>
      <c r="G8322" s="75" t="s">
        <v>422</v>
      </c>
    </row>
    <row r="8323" spans="1:7">
      <c r="A8323" s="71">
        <v>1980</v>
      </c>
      <c r="B8323" s="71" t="s">
        <v>419</v>
      </c>
      <c r="C8323" t="s">
        <v>10</v>
      </c>
      <c r="D8323" s="71" t="s">
        <v>3</v>
      </c>
      <c r="E8323" s="70">
        <f>IF('Total Employment'!FJ$46&lt;0,"N/A",'Total Employment'!FJ$46)</f>
        <v>585947</v>
      </c>
      <c r="F8323" s="70" t="s">
        <v>427</v>
      </c>
      <c r="G8323" s="75" t="s">
        <v>428</v>
      </c>
    </row>
    <row r="8324" spans="1:7">
      <c r="A8324" s="71">
        <v>1980</v>
      </c>
      <c r="B8324" s="71" t="s">
        <v>419</v>
      </c>
      <c r="C8324" t="s">
        <v>11</v>
      </c>
      <c r="D8324" s="71" t="s">
        <v>3</v>
      </c>
      <c r="E8324" s="70">
        <f>IF('Total Employment'!FJ$47&lt;0,"N/A",'Total Employment'!FJ$47)</f>
        <v>441244</v>
      </c>
      <c r="F8324" s="70" t="s">
        <v>427</v>
      </c>
      <c r="G8324" s="75" t="s">
        <v>428</v>
      </c>
    </row>
    <row r="8325" spans="1:7">
      <c r="A8325" s="71">
        <v>1980</v>
      </c>
      <c r="B8325" s="71" t="s">
        <v>419</v>
      </c>
      <c r="C8325" t="s">
        <v>13</v>
      </c>
      <c r="D8325" s="71" t="s">
        <v>3</v>
      </c>
      <c r="E8325" s="70">
        <f>IF(E8324="N/A","N/A",E8323-E8324)</f>
        <v>144703</v>
      </c>
      <c r="F8325" s="70" t="s">
        <v>427</v>
      </c>
      <c r="G8325" s="75" t="s">
        <v>428</v>
      </c>
    </row>
    <row r="8326" spans="1:7">
      <c r="A8326" s="71">
        <v>1980</v>
      </c>
      <c r="B8326" s="71" t="s">
        <v>419</v>
      </c>
      <c r="C8326" t="s">
        <v>14</v>
      </c>
      <c r="D8326" s="71" t="s">
        <v>3</v>
      </c>
      <c r="E8326" s="70">
        <f>IF('Total Employment'!FJ$34&lt;0,"N/A",'Total Employment'!FJ$34)</f>
        <v>308382</v>
      </c>
      <c r="F8326" s="70" t="s">
        <v>427</v>
      </c>
      <c r="G8326" s="75" t="s">
        <v>444</v>
      </c>
    </row>
    <row r="8327" spans="1:7">
      <c r="A8327" s="71">
        <v>1980</v>
      </c>
      <c r="B8327" s="71" t="s">
        <v>419</v>
      </c>
      <c r="C8327" t="s">
        <v>15</v>
      </c>
      <c r="D8327" s="71" t="s">
        <v>3</v>
      </c>
      <c r="E8327" s="70">
        <f>IF('Total Employment'!FJ$35&lt;0,"N/A",'Total Employment'!FJ$35)</f>
        <v>280973</v>
      </c>
      <c r="F8327" s="70" t="s">
        <v>427</v>
      </c>
      <c r="G8327" s="75" t="s">
        <v>444</v>
      </c>
    </row>
    <row r="8328" spans="1:7">
      <c r="A8328" s="71">
        <v>1980</v>
      </c>
      <c r="B8328" s="71" t="s">
        <v>419</v>
      </c>
      <c r="C8328" t="s">
        <v>16</v>
      </c>
      <c r="D8328" s="71" t="s">
        <v>3</v>
      </c>
      <c r="E8328" s="70">
        <f>IF(E8327="N/A","N/A",E8326-E8327)</f>
        <v>27409</v>
      </c>
      <c r="F8328" s="70" t="s">
        <v>427</v>
      </c>
      <c r="G8328" s="75" t="s">
        <v>444</v>
      </c>
    </row>
    <row r="8329" spans="1:7">
      <c r="A8329" s="71">
        <v>1980</v>
      </c>
      <c r="B8329" s="71" t="s">
        <v>419</v>
      </c>
      <c r="C8329" t="s">
        <v>17</v>
      </c>
      <c r="D8329" s="71" t="s">
        <v>3</v>
      </c>
      <c r="E8329" s="70">
        <f>IF('Total Employment'!FJ$16&lt;0,"N/A",'Total Employment'!FJ$16)</f>
        <v>95669</v>
      </c>
      <c r="F8329" s="70" t="s">
        <v>427</v>
      </c>
      <c r="G8329" s="75" t="s">
        <v>428</v>
      </c>
    </row>
    <row r="8330" spans="1:7">
      <c r="A8330" s="71">
        <v>1980</v>
      </c>
      <c r="B8330" s="71" t="s">
        <v>419</v>
      </c>
      <c r="C8330" t="s">
        <v>18</v>
      </c>
      <c r="D8330" s="71" t="s">
        <v>3</v>
      </c>
      <c r="E8330" s="70">
        <f>IF('Total Employment'!FJ$41&lt;0,"N/A",'Total Employment'!FJ$41)</f>
        <v>300537</v>
      </c>
      <c r="F8330" s="70" t="s">
        <v>432</v>
      </c>
      <c r="G8330" s="75" t="s">
        <v>430</v>
      </c>
    </row>
    <row r="8331" spans="1:7">
      <c r="A8331" s="71">
        <v>1980</v>
      </c>
      <c r="B8331" s="71" t="s">
        <v>419</v>
      </c>
      <c r="C8331" t="s">
        <v>19</v>
      </c>
      <c r="D8331" s="71" t="s">
        <v>3</v>
      </c>
      <c r="E8331" s="70">
        <f>IF('Total Employment'!FJ$15&lt;0,"N/A",'Total Employment'!FJ$15)</f>
        <v>20206</v>
      </c>
      <c r="F8331" s="70" t="s">
        <v>442</v>
      </c>
      <c r="G8331" s="75" t="s">
        <v>62</v>
      </c>
    </row>
    <row r="8332" spans="1:7">
      <c r="A8332" s="71">
        <v>1980</v>
      </c>
      <c r="B8332" s="71" t="s">
        <v>419</v>
      </c>
      <c r="C8332" t="s">
        <v>20</v>
      </c>
      <c r="D8332" s="71" t="s">
        <v>3</v>
      </c>
      <c r="E8332" s="70">
        <f>IF('Total Employment'!FJ$52&lt;0,"N/A",'Total Employment'!FJ$52)</f>
        <v>8308</v>
      </c>
      <c r="F8332" s="70" t="s">
        <v>442</v>
      </c>
      <c r="G8332" s="75" t="s">
        <v>445</v>
      </c>
    </row>
    <row r="8333" spans="1:7">
      <c r="A8333" s="71">
        <v>1980</v>
      </c>
      <c r="B8333" s="71" t="s">
        <v>419</v>
      </c>
      <c r="C8333" t="s">
        <v>21</v>
      </c>
      <c r="D8333" s="71" t="s">
        <v>3</v>
      </c>
      <c r="E8333" s="70">
        <f>IF('Total Employment'!FJ$48&lt;0,"N/A",'Total Employment'!FJ$48)</f>
        <v>220462</v>
      </c>
      <c r="F8333" s="70" t="s">
        <v>434</v>
      </c>
      <c r="G8333" s="75" t="s">
        <v>422</v>
      </c>
    </row>
    <row r="8334" spans="1:7">
      <c r="A8334" s="71">
        <v>1980</v>
      </c>
      <c r="B8334" s="71" t="s">
        <v>419</v>
      </c>
      <c r="C8334" t="s">
        <v>421</v>
      </c>
      <c r="D8334" s="71" t="s">
        <v>3</v>
      </c>
      <c r="E8334" s="70">
        <f>IF('Total Employment'!FJ$38&lt;0,"N/A",'Total Employment'!FJ$38)</f>
        <v>717717</v>
      </c>
      <c r="F8334" s="70" t="s">
        <v>427</v>
      </c>
      <c r="G8334" s="75" t="s">
        <v>433</v>
      </c>
    </row>
    <row r="8335" spans="1:7">
      <c r="A8335" s="71">
        <v>1980</v>
      </c>
      <c r="B8335" s="71" t="s">
        <v>419</v>
      </c>
      <c r="C8335" t="s">
        <v>22</v>
      </c>
      <c r="D8335" s="71" t="s">
        <v>3</v>
      </c>
      <c r="E8335" s="70">
        <f>IF('Total Employment'!FJ$39&lt;0,"N/A",'Total Employment'!FJ$39)</f>
        <v>141531</v>
      </c>
      <c r="F8335" s="70" t="s">
        <v>427</v>
      </c>
      <c r="G8335" s="75" t="s">
        <v>433</v>
      </c>
    </row>
    <row r="8336" spans="1:7">
      <c r="A8336" s="71">
        <v>1980</v>
      </c>
      <c r="B8336" s="71" t="s">
        <v>419</v>
      </c>
      <c r="C8336" t="s">
        <v>23</v>
      </c>
      <c r="D8336" s="71" t="s">
        <v>3</v>
      </c>
      <c r="E8336" s="70">
        <f>IF('Total Employment'!FJ$40&lt;0,"N/A",'Total Employment'!FJ$40)</f>
        <v>576186</v>
      </c>
      <c r="F8336" s="70" t="s">
        <v>442</v>
      </c>
      <c r="G8336" s="75" t="s">
        <v>23</v>
      </c>
    </row>
    <row r="8337" spans="1:7">
      <c r="A8337" s="71">
        <v>1980</v>
      </c>
      <c r="B8337" s="71" t="s">
        <v>419</v>
      </c>
      <c r="C8337" t="s">
        <v>24</v>
      </c>
      <c r="D8337" s="71" t="s">
        <v>3</v>
      </c>
      <c r="E8337" s="70">
        <f>IF('Total Employment'!FJ$32&lt;0,"N/A",'Total Employment'!FJ$32)</f>
        <v>0</v>
      </c>
      <c r="F8337" s="70" t="s">
        <v>446</v>
      </c>
      <c r="G8337" s="75" t="s">
        <v>422</v>
      </c>
    </row>
    <row r="8338" spans="1:7">
      <c r="A8338" s="71">
        <v>1980</v>
      </c>
      <c r="B8338" s="71" t="s">
        <v>419</v>
      </c>
      <c r="C8338" t="s">
        <v>25</v>
      </c>
      <c r="D8338" s="71" t="s">
        <v>3</v>
      </c>
      <c r="E8338" s="70">
        <f>IF('Total Employment'!FJ$42&lt;0,"N/A",'Total Employment'!FJ$42)</f>
        <v>99619</v>
      </c>
      <c r="F8338" s="70" t="s">
        <v>434</v>
      </c>
      <c r="G8338" s="75" t="s">
        <v>437</v>
      </c>
    </row>
    <row r="8339" spans="1:7">
      <c r="A8339" s="71">
        <v>1980</v>
      </c>
      <c r="B8339" s="71" t="s">
        <v>419</v>
      </c>
      <c r="C8339" t="s">
        <v>26</v>
      </c>
      <c r="D8339" s="71" t="s">
        <v>3</v>
      </c>
      <c r="E8339" s="70">
        <f>IF('Total Employment'!FJ$45&lt;0,"N/A",'Total Employment'!FJ$45)</f>
        <v>219413</v>
      </c>
      <c r="F8339" s="70" t="s">
        <v>427</v>
      </c>
      <c r="G8339" s="75" t="s">
        <v>69</v>
      </c>
    </row>
    <row r="8340" spans="1:7">
      <c r="A8340" s="71">
        <v>1980</v>
      </c>
      <c r="B8340" s="71" t="s">
        <v>419</v>
      </c>
      <c r="C8340" t="s">
        <v>27</v>
      </c>
      <c r="D8340" s="71" t="s">
        <v>3</v>
      </c>
      <c r="E8340" s="70">
        <f>IF('Total Employment'!FJ$44&lt;0,"N/A",'Total Employment'!FJ$44)</f>
        <v>35591</v>
      </c>
      <c r="F8340" s="70" t="s">
        <v>427</v>
      </c>
      <c r="G8340" s="75" t="s">
        <v>69</v>
      </c>
    </row>
    <row r="8341" spans="1:7">
      <c r="A8341" s="71">
        <v>1980</v>
      </c>
      <c r="B8341" s="71" t="s">
        <v>419</v>
      </c>
      <c r="C8341" t="s">
        <v>28</v>
      </c>
      <c r="D8341" s="71" t="s">
        <v>3</v>
      </c>
      <c r="E8341" s="70">
        <f>IF('Total Employment'!FJ$51&lt;0,"N/A",'Total Employment'!FJ$51)</f>
        <v>127501</v>
      </c>
      <c r="F8341" s="70" t="s">
        <v>442</v>
      </c>
      <c r="G8341" s="73" t="s">
        <v>447</v>
      </c>
    </row>
    <row r="8342" spans="1:7">
      <c r="A8342" s="71">
        <v>1980</v>
      </c>
      <c r="B8342" s="71" t="s">
        <v>419</v>
      </c>
      <c r="C8342" t="s">
        <v>29</v>
      </c>
      <c r="D8342" s="71" t="s">
        <v>3</v>
      </c>
      <c r="E8342" s="70">
        <f>IF('Total Employment'!FJ$50&lt;0,"N/A",'Total Employment'!FJ$50)</f>
        <v>98709</v>
      </c>
      <c r="F8342" s="70" t="s">
        <v>442</v>
      </c>
      <c r="G8342" s="73" t="s">
        <v>447</v>
      </c>
    </row>
    <row r="8343" spans="1:7">
      <c r="A8343" s="71">
        <v>1980</v>
      </c>
      <c r="B8343" s="71" t="s">
        <v>419</v>
      </c>
      <c r="C8343" t="s">
        <v>30</v>
      </c>
      <c r="D8343" s="71" t="s">
        <v>3</v>
      </c>
      <c r="E8343" s="70">
        <f>IF('Total Employment'!FJ$56&lt;0,"N/A",'Total Employment'!FJ$56)</f>
        <v>133192</v>
      </c>
      <c r="F8343" s="70" t="s">
        <v>442</v>
      </c>
      <c r="G8343" s="76" t="s">
        <v>448</v>
      </c>
    </row>
    <row r="8344" spans="1:7">
      <c r="A8344" s="71">
        <v>1980</v>
      </c>
      <c r="B8344" s="71" t="s">
        <v>419</v>
      </c>
      <c r="C8344" t="s">
        <v>31</v>
      </c>
      <c r="D8344" s="71" t="s">
        <v>3</v>
      </c>
      <c r="E8344" s="70">
        <f>IF('Total Employment'!FJ$57&lt;0,"N/A",'Total Employment'!FJ$57)</f>
        <v>67676</v>
      </c>
      <c r="F8344" s="70" t="s">
        <v>442</v>
      </c>
      <c r="G8344" s="76" t="s">
        <v>449</v>
      </c>
    </row>
    <row r="8345" spans="1:7">
      <c r="A8345" s="71">
        <v>1980</v>
      </c>
      <c r="B8345" s="71" t="s">
        <v>419</v>
      </c>
      <c r="C8345" t="s">
        <v>32</v>
      </c>
      <c r="D8345" s="71" t="s">
        <v>3</v>
      </c>
      <c r="E8345" s="70">
        <f>IF('Total Employment'!FJ$58&lt;0,"N/A",'Total Employment'!FJ$58)</f>
        <v>9555</v>
      </c>
      <c r="F8345" s="70" t="s">
        <v>442</v>
      </c>
      <c r="G8345" s="76" t="s">
        <v>449</v>
      </c>
    </row>
    <row r="8346" spans="1:7">
      <c r="A8346" s="71">
        <v>1980</v>
      </c>
      <c r="B8346" s="71" t="s">
        <v>419</v>
      </c>
      <c r="C8346" t="s">
        <v>33</v>
      </c>
      <c r="D8346" s="71" t="s">
        <v>3</v>
      </c>
      <c r="E8346" s="70">
        <f>IF('Total Employment'!FJ$59&lt;0,"N/A",'Total Employment'!FJ$59)</f>
        <v>158517</v>
      </c>
      <c r="F8346" s="70" t="s">
        <v>442</v>
      </c>
      <c r="G8346" s="76" t="s">
        <v>33</v>
      </c>
    </row>
    <row r="8347" spans="1:7">
      <c r="A8347" s="71">
        <v>1980</v>
      </c>
      <c r="B8347" s="71" t="s">
        <v>419</v>
      </c>
      <c r="C8347" t="s">
        <v>34</v>
      </c>
      <c r="D8347" s="71" t="s">
        <v>3</v>
      </c>
      <c r="E8347" s="70">
        <f>IF('Total Employment'!FJ$17&lt;0,"N/A",'Total Employment'!FJ$17)</f>
        <v>5241545</v>
      </c>
      <c r="F8347" s="70" t="s">
        <v>422</v>
      </c>
      <c r="G8347" s="76" t="s">
        <v>422</v>
      </c>
    </row>
    <row r="8348" spans="1:7">
      <c r="A8348" s="71">
        <v>1980</v>
      </c>
      <c r="B8348" s="71" t="s">
        <v>419</v>
      </c>
      <c r="C8348" t="s">
        <v>35</v>
      </c>
      <c r="D8348" s="71" t="s">
        <v>3</v>
      </c>
      <c r="E8348" s="70">
        <f>IF('Total Employment'!FJ$18&lt;0,"N/A",'Total Employment'!FJ$18)</f>
        <v>4848116</v>
      </c>
      <c r="F8348" s="70" t="s">
        <v>432</v>
      </c>
      <c r="G8348" s="75" t="s">
        <v>439</v>
      </c>
    </row>
    <row r="8349" spans="1:7">
      <c r="A8349" s="71">
        <v>1980</v>
      </c>
      <c r="B8349" s="71" t="s">
        <v>419</v>
      </c>
      <c r="C8349" t="s">
        <v>36</v>
      </c>
      <c r="D8349" s="71" t="s">
        <v>3</v>
      </c>
      <c r="E8349" s="70">
        <f>IF('Total Employment'!FJ$19&lt;0,"N/A",'Total Employment'!FJ$19)</f>
        <v>3149071</v>
      </c>
      <c r="F8349" s="70" t="s">
        <v>432</v>
      </c>
      <c r="G8349" s="75" t="s">
        <v>439</v>
      </c>
    </row>
    <row r="8350" spans="1:7">
      <c r="A8350" s="71">
        <v>1980</v>
      </c>
      <c r="B8350" s="71" t="s">
        <v>419</v>
      </c>
      <c r="C8350" t="s">
        <v>37</v>
      </c>
      <c r="D8350" s="71" t="s">
        <v>3</v>
      </c>
      <c r="E8350" s="70">
        <f>IF('Total Employment'!FJ$20&lt;0,"N/A",'Total Employment'!FJ$20)</f>
        <v>1699045</v>
      </c>
      <c r="F8350" s="70" t="s">
        <v>432</v>
      </c>
      <c r="G8350" s="75" t="s">
        <v>439</v>
      </c>
    </row>
    <row r="8351" spans="1:7">
      <c r="A8351" s="71">
        <v>1980</v>
      </c>
      <c r="B8351" s="71" t="s">
        <v>419</v>
      </c>
      <c r="C8351" t="s">
        <v>38</v>
      </c>
      <c r="D8351" s="71" t="s">
        <v>3</v>
      </c>
      <c r="E8351" s="70">
        <f>IF('Total Employment'!FJ$28&lt;0,"N/A",'Total Employment'!FJ$28)</f>
        <v>393429</v>
      </c>
      <c r="F8351" s="70" t="s">
        <v>432</v>
      </c>
      <c r="G8351" s="75" t="s">
        <v>440</v>
      </c>
    </row>
    <row r="8352" spans="1:7">
      <c r="A8352" s="71">
        <v>1980</v>
      </c>
      <c r="B8352" s="71" t="s">
        <v>419</v>
      </c>
      <c r="C8352" t="s">
        <v>39</v>
      </c>
      <c r="D8352" s="71" t="s">
        <v>3</v>
      </c>
      <c r="E8352" s="70">
        <f>IF('Total Employment'!FJ$29&lt;0,"N/A",'Total Employment'!FJ$29)</f>
        <v>202494</v>
      </c>
      <c r="F8352" s="70" t="s">
        <v>432</v>
      </c>
      <c r="G8352" s="75" t="s">
        <v>440</v>
      </c>
    </row>
    <row r="8353" spans="1:7">
      <c r="A8353" s="71">
        <v>1980</v>
      </c>
      <c r="B8353" s="71" t="s">
        <v>419</v>
      </c>
      <c r="C8353" t="s">
        <v>40</v>
      </c>
      <c r="D8353" s="71" t="s">
        <v>3</v>
      </c>
      <c r="E8353" s="70">
        <f>IF('Total Employment'!FJ$30&lt;0,"N/A",'Total Employment'!FJ$30)</f>
        <v>190935</v>
      </c>
      <c r="F8353" s="70" t="s">
        <v>432</v>
      </c>
      <c r="G8353" s="75" t="s">
        <v>440</v>
      </c>
    </row>
    <row r="8354" spans="1:7">
      <c r="A8354" s="71">
        <v>1980</v>
      </c>
      <c r="B8354" s="71" t="s">
        <v>419</v>
      </c>
      <c r="C8354" t="s">
        <v>208</v>
      </c>
      <c r="D8354" s="71" t="s">
        <v>3</v>
      </c>
      <c r="E8354" s="70">
        <f>IF('Total Employment'!FJ$31&lt;0,"N/A",'Total Employment'!FJ$31)</f>
        <v>0</v>
      </c>
      <c r="F8354" s="70" t="s">
        <v>432</v>
      </c>
      <c r="G8354" s="75" t="s">
        <v>441</v>
      </c>
    </row>
    <row r="8355" spans="1:7">
      <c r="A8355" s="71">
        <v>1980</v>
      </c>
      <c r="B8355" s="71" t="s">
        <v>419</v>
      </c>
      <c r="C8355" t="s">
        <v>42</v>
      </c>
      <c r="D8355" s="71" t="s">
        <v>3</v>
      </c>
      <c r="E8355" s="70">
        <f>IF('Total Employment'!FJ$43&lt;0,"N/A",'Total Employment'!FJ$43)</f>
        <v>96561</v>
      </c>
      <c r="F8355" s="70" t="s">
        <v>432</v>
      </c>
      <c r="G8355" s="75" t="s">
        <v>237</v>
      </c>
    </row>
    <row r="8356" spans="1:7">
      <c r="A8356" s="71">
        <v>1980</v>
      </c>
      <c r="B8356" s="71" t="s">
        <v>419</v>
      </c>
      <c r="C8356" t="s">
        <v>43</v>
      </c>
      <c r="D8356" s="71" t="s">
        <v>3</v>
      </c>
      <c r="E8356" s="70">
        <f>IF('Total Employment'!FJ$12&lt;0,"N/A",'Total Employment'!FJ$12)</f>
        <v>0</v>
      </c>
      <c r="F8356" s="70" t="s">
        <v>432</v>
      </c>
      <c r="G8356" s="75" t="s">
        <v>438</v>
      </c>
    </row>
    <row r="8357" spans="1:7">
      <c r="A8357" s="71">
        <v>1980</v>
      </c>
      <c r="B8357" s="71" t="s">
        <v>419</v>
      </c>
      <c r="C8357" t="s">
        <v>44</v>
      </c>
      <c r="D8357" s="71" t="s">
        <v>3</v>
      </c>
      <c r="E8357" s="70">
        <f>IF('Total Employment'!FJ$14&lt;0,"N/A",'Total Employment'!FJ$14)</f>
        <v>0</v>
      </c>
      <c r="F8357" s="70" t="s">
        <v>442</v>
      </c>
      <c r="G8357" s="75" t="s">
        <v>71</v>
      </c>
    </row>
    <row r="8358" spans="1:7">
      <c r="A8358" s="71">
        <v>1980</v>
      </c>
      <c r="B8358" s="71" t="s">
        <v>419</v>
      </c>
      <c r="C8358" t="s">
        <v>45</v>
      </c>
      <c r="D8358" s="71" t="s">
        <v>3</v>
      </c>
      <c r="E8358" s="70">
        <f>IF('Total Employment'!FJ$54&lt;0,"N/A",'Total Employment'!FJ$54)</f>
        <v>0</v>
      </c>
      <c r="F8358" s="70" t="s">
        <v>422</v>
      </c>
      <c r="G8358" s="75" t="s">
        <v>422</v>
      </c>
    </row>
    <row r="8359" spans="1:7">
      <c r="A8359" s="71">
        <v>1980</v>
      </c>
      <c r="B8359" s="71" t="s">
        <v>419</v>
      </c>
      <c r="C8359" t="s">
        <v>46</v>
      </c>
      <c r="D8359" s="71" t="s">
        <v>3</v>
      </c>
      <c r="E8359" s="70">
        <f>IF('Total Employment'!FJ$53&lt;0,"N/A",'Total Employment'!FJ$53)</f>
        <v>382316</v>
      </c>
      <c r="F8359" s="70" t="s">
        <v>425</v>
      </c>
      <c r="G8359" s="75" t="s">
        <v>426</v>
      </c>
    </row>
    <row r="8360" spans="1:7">
      <c r="A8360" s="71">
        <v>1981</v>
      </c>
      <c r="B8360" s="71" t="s">
        <v>419</v>
      </c>
      <c r="C8360" t="s">
        <v>5</v>
      </c>
      <c r="D8360" s="71" t="s">
        <v>3</v>
      </c>
      <c r="E8360" s="70">
        <f>IF('Total Employment'!FE$11&lt;0,"N/A",'Total Employment'!FE$11)</f>
        <v>9376836</v>
      </c>
      <c r="F8360" s="70"/>
    </row>
    <row r="8361" spans="1:7">
      <c r="A8361" s="71">
        <v>1981</v>
      </c>
      <c r="B8361" s="71" t="s">
        <v>419</v>
      </c>
      <c r="C8361" t="s">
        <v>6</v>
      </c>
      <c r="D8361" s="71" t="s">
        <v>3</v>
      </c>
      <c r="E8361" s="70">
        <f>IF('Total Employment'!FE$33&lt;0,"N/A",'Total Employment'!FE$33)</f>
        <v>192875</v>
      </c>
      <c r="F8361" s="70" t="s">
        <v>425</v>
      </c>
      <c r="G8361" s="75" t="s">
        <v>426</v>
      </c>
    </row>
    <row r="8362" spans="1:7">
      <c r="A8362" s="71">
        <v>1981</v>
      </c>
      <c r="B8362" s="71" t="s">
        <v>419</v>
      </c>
      <c r="C8362" t="s">
        <v>7</v>
      </c>
      <c r="D8362" s="71" t="s">
        <v>3</v>
      </c>
      <c r="E8362" s="70">
        <f>IF('Total Employment'!FE$37&lt;0,"N/A",'Total Employment'!FE$37)</f>
        <v>422292</v>
      </c>
      <c r="F8362" s="70" t="s">
        <v>425</v>
      </c>
      <c r="G8362" s="75" t="s">
        <v>426</v>
      </c>
    </row>
    <row r="8363" spans="1:7">
      <c r="A8363" s="71">
        <v>1981</v>
      </c>
      <c r="B8363" s="71" t="s">
        <v>419</v>
      </c>
      <c r="C8363" t="s">
        <v>8</v>
      </c>
      <c r="D8363" s="71" t="s">
        <v>3</v>
      </c>
      <c r="E8363" s="70" t="str">
        <f>IF('Total Employment'!FE$36&lt;0,"N/A",'Total Employment'!FE$36)</f>
        <v>N/A</v>
      </c>
      <c r="F8363" s="70" t="s">
        <v>427</v>
      </c>
      <c r="G8363" s="75" t="s">
        <v>428</v>
      </c>
    </row>
    <row r="8364" spans="1:7">
      <c r="A8364" s="71">
        <v>1981</v>
      </c>
      <c r="B8364" s="71" t="s">
        <v>419</v>
      </c>
      <c r="C8364" t="s">
        <v>9</v>
      </c>
      <c r="D8364" s="71" t="s">
        <v>3</v>
      </c>
      <c r="E8364" s="70">
        <f>IF('Total Employment'!FE$13&lt;0,"N/A",'Total Employment'!FE$13)</f>
        <v>0</v>
      </c>
      <c r="F8364" s="70" t="s">
        <v>429</v>
      </c>
      <c r="G8364" s="75" t="s">
        <v>422</v>
      </c>
    </row>
    <row r="8365" spans="1:7">
      <c r="A8365" s="71">
        <v>1981</v>
      </c>
      <c r="B8365" s="71" t="s">
        <v>419</v>
      </c>
      <c r="C8365" t="s">
        <v>10</v>
      </c>
      <c r="D8365" s="71" t="s">
        <v>3</v>
      </c>
      <c r="E8365" s="70">
        <f>IF('Total Employment'!FE$46&lt;0,"N/A",'Total Employment'!FE$46)</f>
        <v>588880</v>
      </c>
      <c r="F8365" s="70" t="s">
        <v>427</v>
      </c>
      <c r="G8365" s="75" t="s">
        <v>428</v>
      </c>
    </row>
    <row r="8366" spans="1:7">
      <c r="A8366" s="71">
        <v>1981</v>
      </c>
      <c r="B8366" s="71" t="s">
        <v>419</v>
      </c>
      <c r="C8366" t="s">
        <v>11</v>
      </c>
      <c r="D8366" s="71" t="s">
        <v>3</v>
      </c>
      <c r="E8366" s="70">
        <f>IF('Total Employment'!FE$47&lt;0,"N/A",'Total Employment'!FE$47)</f>
        <v>443215</v>
      </c>
      <c r="F8366" s="70" t="s">
        <v>427</v>
      </c>
      <c r="G8366" s="75" t="s">
        <v>428</v>
      </c>
    </row>
    <row r="8367" spans="1:7">
      <c r="A8367" s="71">
        <v>1981</v>
      </c>
      <c r="B8367" s="71" t="s">
        <v>419</v>
      </c>
      <c r="C8367" t="s">
        <v>13</v>
      </c>
      <c r="D8367" s="71" t="s">
        <v>3</v>
      </c>
      <c r="E8367" s="70">
        <f>IF(E8366="N/A","N/A",E8365-E8366)</f>
        <v>145665</v>
      </c>
      <c r="F8367" s="70" t="s">
        <v>427</v>
      </c>
      <c r="G8367" s="75" t="s">
        <v>428</v>
      </c>
    </row>
    <row r="8368" spans="1:7">
      <c r="A8368" s="71">
        <v>1981</v>
      </c>
      <c r="B8368" s="71" t="s">
        <v>419</v>
      </c>
      <c r="C8368" t="s">
        <v>14</v>
      </c>
      <c r="D8368" s="71" t="s">
        <v>3</v>
      </c>
      <c r="E8368" s="70">
        <f>IF('Total Employment'!FE$34&lt;0,"N/A",'Total Employment'!FE$34)</f>
        <v>312136</v>
      </c>
      <c r="F8368" s="70" t="s">
        <v>427</v>
      </c>
      <c r="G8368" s="75" t="s">
        <v>444</v>
      </c>
    </row>
    <row r="8369" spans="1:7">
      <c r="A8369" s="71">
        <v>1981</v>
      </c>
      <c r="B8369" s="71" t="s">
        <v>419</v>
      </c>
      <c r="C8369" t="s">
        <v>15</v>
      </c>
      <c r="D8369" s="71" t="s">
        <v>3</v>
      </c>
      <c r="E8369" s="70">
        <f>IF('Total Employment'!FE$35&lt;0,"N/A",'Total Employment'!FE$35)</f>
        <v>283354</v>
      </c>
      <c r="F8369" s="70" t="s">
        <v>427</v>
      </c>
      <c r="G8369" s="75" t="s">
        <v>444</v>
      </c>
    </row>
    <row r="8370" spans="1:7">
      <c r="A8370" s="71">
        <v>1981</v>
      </c>
      <c r="B8370" s="71" t="s">
        <v>419</v>
      </c>
      <c r="C8370" t="s">
        <v>16</v>
      </c>
      <c r="D8370" s="71" t="s">
        <v>3</v>
      </c>
      <c r="E8370" s="70">
        <f>IF(E8369="N/A","N/A",E8368-E8369)</f>
        <v>28782</v>
      </c>
      <c r="F8370" s="70" t="s">
        <v>427</v>
      </c>
      <c r="G8370" s="75" t="s">
        <v>444</v>
      </c>
    </row>
    <row r="8371" spans="1:7">
      <c r="A8371" s="71">
        <v>1981</v>
      </c>
      <c r="B8371" s="71" t="s">
        <v>419</v>
      </c>
      <c r="C8371" t="s">
        <v>17</v>
      </c>
      <c r="D8371" s="71" t="s">
        <v>3</v>
      </c>
      <c r="E8371" s="70">
        <f>IF('Total Employment'!FE$16&lt;0,"N/A",'Total Employment'!FE$16)</f>
        <v>97110</v>
      </c>
      <c r="F8371" s="70" t="s">
        <v>427</v>
      </c>
      <c r="G8371" s="75" t="s">
        <v>428</v>
      </c>
    </row>
    <row r="8372" spans="1:7">
      <c r="A8372" s="71">
        <v>1981</v>
      </c>
      <c r="B8372" s="71" t="s">
        <v>419</v>
      </c>
      <c r="C8372" t="s">
        <v>18</v>
      </c>
      <c r="D8372" s="71" t="s">
        <v>3</v>
      </c>
      <c r="E8372" s="70">
        <f>IF('Total Employment'!FE$41&lt;0,"N/A",'Total Employment'!FE$41)</f>
        <v>284267</v>
      </c>
      <c r="F8372" s="70" t="s">
        <v>432</v>
      </c>
      <c r="G8372" s="75" t="s">
        <v>430</v>
      </c>
    </row>
    <row r="8373" spans="1:7">
      <c r="A8373" s="71">
        <v>1981</v>
      </c>
      <c r="B8373" s="71" t="s">
        <v>419</v>
      </c>
      <c r="C8373" t="s">
        <v>19</v>
      </c>
      <c r="D8373" s="71" t="s">
        <v>3</v>
      </c>
      <c r="E8373" s="70">
        <f>IF('Total Employment'!FE$15&lt;0,"N/A",'Total Employment'!FE$15)</f>
        <v>21276</v>
      </c>
      <c r="F8373" s="70" t="s">
        <v>442</v>
      </c>
      <c r="G8373" s="75" t="s">
        <v>62</v>
      </c>
    </row>
    <row r="8374" spans="1:7">
      <c r="A8374" s="71">
        <v>1981</v>
      </c>
      <c r="B8374" s="71" t="s">
        <v>419</v>
      </c>
      <c r="C8374" t="s">
        <v>20</v>
      </c>
      <c r="D8374" s="71" t="s">
        <v>3</v>
      </c>
      <c r="E8374" s="70">
        <f>IF('Total Employment'!FE$52&lt;0,"N/A",'Total Employment'!FE$52)</f>
        <v>8481</v>
      </c>
      <c r="F8374" s="70" t="s">
        <v>442</v>
      </c>
      <c r="G8374" s="75" t="s">
        <v>445</v>
      </c>
    </row>
    <row r="8375" spans="1:7">
      <c r="A8375" s="71">
        <v>1981</v>
      </c>
      <c r="B8375" s="71" t="s">
        <v>419</v>
      </c>
      <c r="C8375" t="s">
        <v>21</v>
      </c>
      <c r="D8375" s="71" t="s">
        <v>3</v>
      </c>
      <c r="E8375" s="70">
        <f>IF('Total Employment'!FE$48&lt;0,"N/A",'Total Employment'!FE$48)</f>
        <v>214692</v>
      </c>
      <c r="F8375" s="70" t="s">
        <v>434</v>
      </c>
      <c r="G8375" s="75" t="s">
        <v>422</v>
      </c>
    </row>
    <row r="8376" spans="1:7">
      <c r="A8376" s="71">
        <v>1981</v>
      </c>
      <c r="B8376" s="71" t="s">
        <v>419</v>
      </c>
      <c r="C8376" t="s">
        <v>421</v>
      </c>
      <c r="D8376" s="71" t="s">
        <v>3</v>
      </c>
      <c r="E8376" s="70">
        <f>IF('Total Employment'!FE$38&lt;0,"N/A",'Total Employment'!FE$38)</f>
        <v>711507</v>
      </c>
      <c r="F8376" s="70" t="s">
        <v>427</v>
      </c>
      <c r="G8376" s="75" t="s">
        <v>433</v>
      </c>
    </row>
    <row r="8377" spans="1:7">
      <c r="A8377" s="71">
        <v>1981</v>
      </c>
      <c r="B8377" s="71" t="s">
        <v>419</v>
      </c>
      <c r="C8377" t="s">
        <v>22</v>
      </c>
      <c r="D8377" s="71" t="s">
        <v>3</v>
      </c>
      <c r="E8377" s="70">
        <f>IF('Total Employment'!FE$39&lt;0,"N/A",'Total Employment'!FE$39)</f>
        <v>136825</v>
      </c>
      <c r="F8377" s="70" t="s">
        <v>427</v>
      </c>
      <c r="G8377" s="75" t="s">
        <v>433</v>
      </c>
    </row>
    <row r="8378" spans="1:7">
      <c r="A8378" s="71">
        <v>1981</v>
      </c>
      <c r="B8378" s="71" t="s">
        <v>419</v>
      </c>
      <c r="C8378" t="s">
        <v>23</v>
      </c>
      <c r="D8378" s="71" t="s">
        <v>3</v>
      </c>
      <c r="E8378" s="70">
        <f>IF('Total Employment'!FE$40&lt;0,"N/A",'Total Employment'!FE$40)</f>
        <v>574682</v>
      </c>
      <c r="F8378" s="70" t="s">
        <v>442</v>
      </c>
      <c r="G8378" s="75" t="s">
        <v>23</v>
      </c>
    </row>
    <row r="8379" spans="1:7">
      <c r="A8379" s="71">
        <v>1981</v>
      </c>
      <c r="B8379" s="71" t="s">
        <v>419</v>
      </c>
      <c r="C8379" t="s">
        <v>24</v>
      </c>
      <c r="D8379" s="71" t="s">
        <v>3</v>
      </c>
      <c r="E8379" s="70">
        <f>IF('Total Employment'!FE$32&lt;0,"N/A",'Total Employment'!FE$32)</f>
        <v>0</v>
      </c>
      <c r="F8379" s="70" t="s">
        <v>446</v>
      </c>
      <c r="G8379" s="75" t="s">
        <v>422</v>
      </c>
    </row>
    <row r="8380" spans="1:7">
      <c r="A8380" s="71">
        <v>1981</v>
      </c>
      <c r="B8380" s="71" t="s">
        <v>419</v>
      </c>
      <c r="C8380" t="s">
        <v>25</v>
      </c>
      <c r="D8380" s="71" t="s">
        <v>3</v>
      </c>
      <c r="E8380" s="70">
        <f>IF('Total Employment'!FE$42&lt;0,"N/A",'Total Employment'!FE$42)</f>
        <v>92576</v>
      </c>
      <c r="F8380" s="70" t="s">
        <v>434</v>
      </c>
      <c r="G8380" s="75" t="s">
        <v>437</v>
      </c>
    </row>
    <row r="8381" spans="1:7">
      <c r="A8381" s="71">
        <v>1981</v>
      </c>
      <c r="B8381" s="71" t="s">
        <v>419</v>
      </c>
      <c r="C8381" t="s">
        <v>26</v>
      </c>
      <c r="D8381" s="71" t="s">
        <v>3</v>
      </c>
      <c r="E8381" s="70">
        <f>IF('Total Employment'!FE$45&lt;0,"N/A",'Total Employment'!FE$45)</f>
        <v>220139</v>
      </c>
      <c r="F8381" s="70" t="s">
        <v>427</v>
      </c>
      <c r="G8381" s="75" t="s">
        <v>69</v>
      </c>
    </row>
    <row r="8382" spans="1:7">
      <c r="A8382" s="71">
        <v>1981</v>
      </c>
      <c r="B8382" s="71" t="s">
        <v>419</v>
      </c>
      <c r="C8382" t="s">
        <v>27</v>
      </c>
      <c r="D8382" s="71" t="s">
        <v>3</v>
      </c>
      <c r="E8382" s="70">
        <f>IF('Total Employment'!FE$44&lt;0,"N/A",'Total Employment'!FE$44)</f>
        <v>36353</v>
      </c>
      <c r="F8382" s="70" t="s">
        <v>427</v>
      </c>
      <c r="G8382" s="75" t="s">
        <v>69</v>
      </c>
    </row>
    <row r="8383" spans="1:7">
      <c r="A8383" s="71">
        <v>1981</v>
      </c>
      <c r="B8383" s="71" t="s">
        <v>419</v>
      </c>
      <c r="C8383" t="s">
        <v>28</v>
      </c>
      <c r="D8383" s="71" t="s">
        <v>3</v>
      </c>
      <c r="E8383" s="70">
        <f>IF('Total Employment'!FE$51&lt;0,"N/A",'Total Employment'!FE$51)</f>
        <v>120916</v>
      </c>
      <c r="F8383" s="70" t="s">
        <v>442</v>
      </c>
      <c r="G8383" s="73" t="s">
        <v>447</v>
      </c>
    </row>
    <row r="8384" spans="1:7">
      <c r="A8384" s="71">
        <v>1981</v>
      </c>
      <c r="B8384" s="71" t="s">
        <v>419</v>
      </c>
      <c r="C8384" t="s">
        <v>29</v>
      </c>
      <c r="D8384" s="71" t="s">
        <v>3</v>
      </c>
      <c r="E8384" s="70">
        <f>IF('Total Employment'!FE$50&lt;0,"N/A",'Total Employment'!FE$50)</f>
        <v>100038</v>
      </c>
      <c r="F8384" s="70" t="s">
        <v>442</v>
      </c>
      <c r="G8384" s="73" t="s">
        <v>447</v>
      </c>
    </row>
    <row r="8385" spans="1:7">
      <c r="A8385" s="71">
        <v>1981</v>
      </c>
      <c r="B8385" s="71" t="s">
        <v>419</v>
      </c>
      <c r="C8385" t="s">
        <v>30</v>
      </c>
      <c r="D8385" s="71" t="s">
        <v>3</v>
      </c>
      <c r="E8385" s="70">
        <f>IF('Total Employment'!FE$56&lt;0,"N/A",'Total Employment'!FE$56)</f>
        <v>133214</v>
      </c>
      <c r="F8385" s="70" t="s">
        <v>442</v>
      </c>
      <c r="G8385" s="76" t="s">
        <v>448</v>
      </c>
    </row>
    <row r="8386" spans="1:7">
      <c r="A8386" s="71">
        <v>1981</v>
      </c>
      <c r="B8386" s="71" t="s">
        <v>419</v>
      </c>
      <c r="C8386" t="s">
        <v>31</v>
      </c>
      <c r="D8386" s="71" t="s">
        <v>3</v>
      </c>
      <c r="E8386" s="70">
        <f>IF('Total Employment'!FE$57&lt;0,"N/A",'Total Employment'!FE$57)</f>
        <v>69393</v>
      </c>
      <c r="F8386" s="70" t="s">
        <v>442</v>
      </c>
      <c r="G8386" s="76" t="s">
        <v>449</v>
      </c>
    </row>
    <row r="8387" spans="1:7">
      <c r="A8387" s="71">
        <v>1981</v>
      </c>
      <c r="B8387" s="71" t="s">
        <v>419</v>
      </c>
      <c r="C8387" t="s">
        <v>32</v>
      </c>
      <c r="D8387" s="71" t="s">
        <v>3</v>
      </c>
      <c r="E8387" s="70">
        <f>IF('Total Employment'!FE$58&lt;0,"N/A",'Total Employment'!FE$58)</f>
        <v>11862</v>
      </c>
      <c r="F8387" s="70" t="s">
        <v>442</v>
      </c>
      <c r="G8387" s="76" t="s">
        <v>449</v>
      </c>
    </row>
    <row r="8388" spans="1:7">
      <c r="A8388" s="71">
        <v>1981</v>
      </c>
      <c r="B8388" s="71" t="s">
        <v>419</v>
      </c>
      <c r="C8388" t="s">
        <v>33</v>
      </c>
      <c r="D8388" s="71" t="s">
        <v>3</v>
      </c>
      <c r="E8388" s="70">
        <f>IF('Total Employment'!FE$59&lt;0,"N/A",'Total Employment'!FE$59)</f>
        <v>157362</v>
      </c>
      <c r="F8388" s="70" t="s">
        <v>442</v>
      </c>
      <c r="G8388" s="76" t="s">
        <v>33</v>
      </c>
    </row>
    <row r="8389" spans="1:7">
      <c r="A8389" s="71">
        <v>1981</v>
      </c>
      <c r="B8389" s="71" t="s">
        <v>419</v>
      </c>
      <c r="C8389" t="s">
        <v>34</v>
      </c>
      <c r="D8389" s="71" t="s">
        <v>3</v>
      </c>
      <c r="E8389" s="70">
        <f>IF('Total Employment'!FE$17&lt;0,"N/A",'Total Employment'!FE$17)</f>
        <v>5164679</v>
      </c>
      <c r="F8389" s="70" t="s">
        <v>422</v>
      </c>
      <c r="G8389" s="76" t="s">
        <v>422</v>
      </c>
    </row>
    <row r="8390" spans="1:7">
      <c r="A8390" s="71">
        <v>1981</v>
      </c>
      <c r="B8390" s="71" t="s">
        <v>419</v>
      </c>
      <c r="C8390" t="s">
        <v>35</v>
      </c>
      <c r="D8390" s="71" t="s">
        <v>3</v>
      </c>
      <c r="E8390" s="70">
        <f>IF('Total Employment'!FE$18&lt;0,"N/A",'Total Employment'!FE$18)</f>
        <v>4791589</v>
      </c>
      <c r="F8390" s="70" t="s">
        <v>432</v>
      </c>
      <c r="G8390" s="75" t="s">
        <v>439</v>
      </c>
    </row>
    <row r="8391" spans="1:7">
      <c r="A8391" s="71">
        <v>1981</v>
      </c>
      <c r="B8391" s="71" t="s">
        <v>419</v>
      </c>
      <c r="C8391" t="s">
        <v>36</v>
      </c>
      <c r="D8391" s="71" t="s">
        <v>3</v>
      </c>
      <c r="E8391" s="70">
        <f>IF('Total Employment'!FE$19&lt;0,"N/A",'Total Employment'!FE$19)</f>
        <v>3108170</v>
      </c>
      <c r="F8391" s="70" t="s">
        <v>432</v>
      </c>
      <c r="G8391" s="75" t="s">
        <v>439</v>
      </c>
    </row>
    <row r="8392" spans="1:7">
      <c r="A8392" s="71">
        <v>1981</v>
      </c>
      <c r="B8392" s="71" t="s">
        <v>419</v>
      </c>
      <c r="C8392" t="s">
        <v>37</v>
      </c>
      <c r="D8392" s="71" t="s">
        <v>3</v>
      </c>
      <c r="E8392" s="70">
        <f>IF('Total Employment'!FE$20&lt;0,"N/A",'Total Employment'!FE$20)</f>
        <v>1683419</v>
      </c>
      <c r="F8392" s="70" t="s">
        <v>432</v>
      </c>
      <c r="G8392" s="75" t="s">
        <v>439</v>
      </c>
    </row>
    <row r="8393" spans="1:7">
      <c r="A8393" s="71">
        <v>1981</v>
      </c>
      <c r="B8393" s="71" t="s">
        <v>419</v>
      </c>
      <c r="C8393" t="s">
        <v>38</v>
      </c>
      <c r="D8393" s="71" t="s">
        <v>3</v>
      </c>
      <c r="E8393" s="70">
        <f>IF('Total Employment'!FE$28&lt;0,"N/A",'Total Employment'!FE$28)</f>
        <v>373090</v>
      </c>
      <c r="F8393" s="70" t="s">
        <v>432</v>
      </c>
      <c r="G8393" s="75" t="s">
        <v>440</v>
      </c>
    </row>
    <row r="8394" spans="1:7">
      <c r="A8394" s="71">
        <v>1981</v>
      </c>
      <c r="B8394" s="71" t="s">
        <v>419</v>
      </c>
      <c r="C8394" t="s">
        <v>39</v>
      </c>
      <c r="D8394" s="71" t="s">
        <v>3</v>
      </c>
      <c r="E8394" s="70">
        <f>IF('Total Employment'!FE$29&lt;0,"N/A",'Total Employment'!FE$29)</f>
        <v>189285</v>
      </c>
      <c r="F8394" s="70" t="s">
        <v>432</v>
      </c>
      <c r="G8394" s="75" t="s">
        <v>440</v>
      </c>
    </row>
    <row r="8395" spans="1:7">
      <c r="A8395" s="71">
        <v>1981</v>
      </c>
      <c r="B8395" s="71" t="s">
        <v>419</v>
      </c>
      <c r="C8395" t="s">
        <v>40</v>
      </c>
      <c r="D8395" s="71" t="s">
        <v>3</v>
      </c>
      <c r="E8395" s="70">
        <f>IF('Total Employment'!FE$30&lt;0,"N/A",'Total Employment'!FE$30)</f>
        <v>183805</v>
      </c>
      <c r="F8395" s="70" t="s">
        <v>432</v>
      </c>
      <c r="G8395" s="75" t="s">
        <v>440</v>
      </c>
    </row>
    <row r="8396" spans="1:7">
      <c r="A8396" s="71">
        <v>1981</v>
      </c>
      <c r="B8396" s="71" t="s">
        <v>419</v>
      </c>
      <c r="C8396" t="s">
        <v>208</v>
      </c>
      <c r="D8396" s="71" t="s">
        <v>3</v>
      </c>
      <c r="E8396" s="70">
        <f>IF('Total Employment'!FE$31&lt;0,"N/A",'Total Employment'!FE$31)</f>
        <v>0</v>
      </c>
      <c r="F8396" s="70" t="s">
        <v>432</v>
      </c>
      <c r="G8396" s="75" t="s">
        <v>441</v>
      </c>
    </row>
    <row r="8397" spans="1:7">
      <c r="A8397" s="71">
        <v>1981</v>
      </c>
      <c r="B8397" s="71" t="s">
        <v>419</v>
      </c>
      <c r="C8397" t="s">
        <v>42</v>
      </c>
      <c r="D8397" s="71" t="s">
        <v>3</v>
      </c>
      <c r="E8397" s="70">
        <f>IF('Total Employment'!FE$43&lt;0,"N/A",'Total Employment'!FE$43)</f>
        <v>94410</v>
      </c>
      <c r="F8397" s="70" t="s">
        <v>432</v>
      </c>
      <c r="G8397" s="75" t="s">
        <v>237</v>
      </c>
    </row>
    <row r="8398" spans="1:7">
      <c r="A8398" s="71">
        <v>1981</v>
      </c>
      <c r="B8398" s="71" t="s">
        <v>419</v>
      </c>
      <c r="C8398" t="s">
        <v>43</v>
      </c>
      <c r="D8398" s="71" t="s">
        <v>3</v>
      </c>
      <c r="E8398" s="70">
        <f>IF('Total Employment'!FE$12&lt;0,"N/A",'Total Employment'!FE$12)</f>
        <v>0</v>
      </c>
      <c r="F8398" s="70" t="s">
        <v>432</v>
      </c>
      <c r="G8398" s="75" t="s">
        <v>438</v>
      </c>
    </row>
    <row r="8399" spans="1:7">
      <c r="A8399" s="71">
        <v>1981</v>
      </c>
      <c r="B8399" s="71" t="s">
        <v>419</v>
      </c>
      <c r="C8399" t="s">
        <v>44</v>
      </c>
      <c r="D8399" s="71" t="s">
        <v>3</v>
      </c>
      <c r="E8399" s="70">
        <f>IF('Total Employment'!FE$14&lt;0,"N/A",'Total Employment'!FE$14)</f>
        <v>0</v>
      </c>
      <c r="F8399" s="70" t="s">
        <v>442</v>
      </c>
      <c r="G8399" s="75" t="s">
        <v>71</v>
      </c>
    </row>
    <row r="8400" spans="1:7">
      <c r="A8400" s="71">
        <v>1981</v>
      </c>
      <c r="B8400" s="71" t="s">
        <v>419</v>
      </c>
      <c r="C8400" t="s">
        <v>45</v>
      </c>
      <c r="D8400" s="71" t="s">
        <v>3</v>
      </c>
      <c r="E8400" s="70">
        <f>IF('Total Employment'!FE$54&lt;0,"N/A",'Total Employment'!FE$54)</f>
        <v>0</v>
      </c>
      <c r="F8400" s="70" t="s">
        <v>422</v>
      </c>
      <c r="G8400" s="75" t="s">
        <v>422</v>
      </c>
    </row>
    <row r="8401" spans="1:7">
      <c r="A8401" s="71">
        <v>1981</v>
      </c>
      <c r="B8401" s="71" t="s">
        <v>419</v>
      </c>
      <c r="C8401" t="s">
        <v>46</v>
      </c>
      <c r="D8401" s="71" t="s">
        <v>3</v>
      </c>
      <c r="E8401" s="70">
        <f>IF('Total Employment'!FE$53&lt;0,"N/A",'Total Employment'!FE$53)</f>
        <v>322378</v>
      </c>
      <c r="F8401" s="70" t="s">
        <v>425</v>
      </c>
      <c r="G8401" s="75" t="s">
        <v>426</v>
      </c>
    </row>
    <row r="8402" spans="1:7">
      <c r="A8402" s="71">
        <v>1982</v>
      </c>
      <c r="B8402" s="71" t="s">
        <v>419</v>
      </c>
      <c r="C8402" t="s">
        <v>5</v>
      </c>
      <c r="D8402" s="71" t="s">
        <v>3</v>
      </c>
      <c r="E8402" s="70">
        <f>IF('Total Employment'!EZ$11&lt;0,"N/A",'Total Employment'!EZ$11)</f>
        <v>9249081</v>
      </c>
      <c r="F8402" s="70"/>
    </row>
    <row r="8403" spans="1:7">
      <c r="A8403" s="71">
        <v>1982</v>
      </c>
      <c r="B8403" s="71" t="s">
        <v>419</v>
      </c>
      <c r="C8403" t="s">
        <v>6</v>
      </c>
      <c r="D8403" s="71" t="s">
        <v>3</v>
      </c>
      <c r="E8403" s="70">
        <f>IF('Total Employment'!EZ$33&lt;0,"N/A",'Total Employment'!EZ$33)</f>
        <v>180491</v>
      </c>
      <c r="F8403" s="70" t="s">
        <v>425</v>
      </c>
      <c r="G8403" s="75" t="s">
        <v>426</v>
      </c>
    </row>
    <row r="8404" spans="1:7">
      <c r="A8404" s="71">
        <v>1982</v>
      </c>
      <c r="B8404" s="71" t="s">
        <v>419</v>
      </c>
      <c r="C8404" t="s">
        <v>7</v>
      </c>
      <c r="D8404" s="71" t="s">
        <v>3</v>
      </c>
      <c r="E8404" s="70">
        <f>IF('Total Employment'!EZ$37&lt;0,"N/A",'Total Employment'!EZ$37)</f>
        <v>250969</v>
      </c>
      <c r="F8404" s="70" t="s">
        <v>425</v>
      </c>
      <c r="G8404" s="75" t="s">
        <v>426</v>
      </c>
    </row>
    <row r="8405" spans="1:7">
      <c r="A8405" s="71">
        <v>1982</v>
      </c>
      <c r="B8405" s="71" t="s">
        <v>419</v>
      </c>
      <c r="C8405" t="s">
        <v>8</v>
      </c>
      <c r="D8405" s="71" t="s">
        <v>3</v>
      </c>
      <c r="E8405" s="70">
        <f>IF('Total Employment'!EZ$36&lt;0,"N/A",'Total Employment'!EZ$36)</f>
        <v>134665</v>
      </c>
      <c r="F8405" s="70" t="s">
        <v>427</v>
      </c>
      <c r="G8405" s="75" t="s">
        <v>428</v>
      </c>
    </row>
    <row r="8406" spans="1:7">
      <c r="A8406" s="71">
        <v>1982</v>
      </c>
      <c r="B8406" s="71" t="s">
        <v>419</v>
      </c>
      <c r="C8406" t="s">
        <v>9</v>
      </c>
      <c r="D8406" s="71" t="s">
        <v>3</v>
      </c>
      <c r="E8406" s="70">
        <f>IF('Total Employment'!EZ$13&lt;0,"N/A",'Total Employment'!EZ$13)</f>
        <v>0</v>
      </c>
      <c r="F8406" s="70" t="s">
        <v>429</v>
      </c>
      <c r="G8406" s="75" t="s">
        <v>422</v>
      </c>
    </row>
    <row r="8407" spans="1:7">
      <c r="A8407" s="71">
        <v>1982</v>
      </c>
      <c r="B8407" s="71" t="s">
        <v>419</v>
      </c>
      <c r="C8407" t="s">
        <v>10</v>
      </c>
      <c r="D8407" s="71" t="s">
        <v>3</v>
      </c>
      <c r="E8407" s="70">
        <f>IF('Total Employment'!EZ$46&lt;0,"N/A",'Total Employment'!EZ$46)</f>
        <v>593948</v>
      </c>
      <c r="F8407" s="70" t="s">
        <v>427</v>
      </c>
      <c r="G8407" s="75" t="s">
        <v>428</v>
      </c>
    </row>
    <row r="8408" spans="1:7">
      <c r="A8408" s="71">
        <v>1982</v>
      </c>
      <c r="B8408" s="71" t="s">
        <v>419</v>
      </c>
      <c r="C8408" t="s">
        <v>11</v>
      </c>
      <c r="D8408" s="71" t="s">
        <v>3</v>
      </c>
      <c r="E8408" s="70">
        <f>IF('Total Employment'!EZ$47&lt;0,"N/A",'Total Employment'!EZ$47)</f>
        <v>448228</v>
      </c>
      <c r="F8408" s="70" t="s">
        <v>427</v>
      </c>
      <c r="G8408" s="75" t="s">
        <v>428</v>
      </c>
    </row>
    <row r="8409" spans="1:7">
      <c r="A8409" s="71">
        <v>1982</v>
      </c>
      <c r="B8409" s="71" t="s">
        <v>419</v>
      </c>
      <c r="C8409" t="s">
        <v>13</v>
      </c>
      <c r="D8409" s="71" t="s">
        <v>3</v>
      </c>
      <c r="E8409" s="70">
        <f>IF(E8408="N/A","N/A",E8407-E8408)</f>
        <v>145720</v>
      </c>
      <c r="F8409" s="70" t="s">
        <v>427</v>
      </c>
      <c r="G8409" s="75" t="s">
        <v>428</v>
      </c>
    </row>
    <row r="8410" spans="1:7">
      <c r="A8410" s="71">
        <v>1982</v>
      </c>
      <c r="B8410" s="71" t="s">
        <v>419</v>
      </c>
      <c r="C8410" t="s">
        <v>14</v>
      </c>
      <c r="D8410" s="71" t="s">
        <v>3</v>
      </c>
      <c r="E8410" s="70">
        <f>IF('Total Employment'!EZ$34&lt;0,"N/A",'Total Employment'!EZ$34)</f>
        <v>297836</v>
      </c>
      <c r="F8410" s="70" t="s">
        <v>427</v>
      </c>
      <c r="G8410" s="75" t="s">
        <v>444</v>
      </c>
    </row>
    <row r="8411" spans="1:7">
      <c r="A8411" s="71">
        <v>1982</v>
      </c>
      <c r="B8411" s="71" t="s">
        <v>419</v>
      </c>
      <c r="C8411" t="s">
        <v>15</v>
      </c>
      <c r="D8411" s="71" t="s">
        <v>3</v>
      </c>
      <c r="E8411" s="70">
        <f>IF('Total Employment'!EZ$35&lt;0,"N/A",'Total Employment'!EZ$35)</f>
        <v>278647</v>
      </c>
      <c r="F8411" s="70" t="s">
        <v>427</v>
      </c>
      <c r="G8411" s="75" t="s">
        <v>444</v>
      </c>
    </row>
    <row r="8412" spans="1:7">
      <c r="A8412" s="71">
        <v>1982</v>
      </c>
      <c r="B8412" s="71" t="s">
        <v>419</v>
      </c>
      <c r="C8412" t="s">
        <v>16</v>
      </c>
      <c r="D8412" s="71" t="s">
        <v>3</v>
      </c>
      <c r="E8412" s="70">
        <f>IF(E8411="N/A","N/A",E8410-E8411)</f>
        <v>19189</v>
      </c>
      <c r="F8412" s="70" t="s">
        <v>427</v>
      </c>
      <c r="G8412" s="75" t="s">
        <v>444</v>
      </c>
    </row>
    <row r="8413" spans="1:7">
      <c r="A8413" s="71">
        <v>1982</v>
      </c>
      <c r="B8413" s="71" t="s">
        <v>419</v>
      </c>
      <c r="C8413" t="s">
        <v>17</v>
      </c>
      <c r="D8413" s="71" t="s">
        <v>3</v>
      </c>
      <c r="E8413" s="70">
        <f>IF('Total Employment'!EZ$16&lt;0,"N/A",'Total Employment'!EZ$16)</f>
        <v>101513</v>
      </c>
      <c r="F8413" s="70" t="s">
        <v>427</v>
      </c>
      <c r="G8413" s="75" t="s">
        <v>428</v>
      </c>
    </row>
    <row r="8414" spans="1:7">
      <c r="A8414" s="71">
        <v>1982</v>
      </c>
      <c r="B8414" s="71" t="s">
        <v>419</v>
      </c>
      <c r="C8414" t="s">
        <v>18</v>
      </c>
      <c r="D8414" s="71" t="s">
        <v>3</v>
      </c>
      <c r="E8414" s="70">
        <f>IF('Total Employment'!EZ$41&lt;0,"N/A",'Total Employment'!EZ$41)</f>
        <v>281750</v>
      </c>
      <c r="F8414" s="70" t="s">
        <v>432</v>
      </c>
      <c r="G8414" s="75" t="s">
        <v>430</v>
      </c>
    </row>
    <row r="8415" spans="1:7">
      <c r="A8415" s="71">
        <v>1982</v>
      </c>
      <c r="B8415" s="71" t="s">
        <v>419</v>
      </c>
      <c r="C8415" t="s">
        <v>19</v>
      </c>
      <c r="D8415" s="71" t="s">
        <v>3</v>
      </c>
      <c r="E8415" s="70">
        <f>IF('Total Employment'!EZ$15&lt;0,"N/A",'Total Employment'!EZ$15)</f>
        <v>20708</v>
      </c>
      <c r="F8415" s="70" t="s">
        <v>442</v>
      </c>
      <c r="G8415" s="75" t="s">
        <v>62</v>
      </c>
    </row>
    <row r="8416" spans="1:7">
      <c r="A8416" s="71">
        <v>1982</v>
      </c>
      <c r="B8416" s="71" t="s">
        <v>419</v>
      </c>
      <c r="C8416" t="s">
        <v>20</v>
      </c>
      <c r="D8416" s="71" t="s">
        <v>3</v>
      </c>
      <c r="E8416" s="70">
        <f>IF('Total Employment'!EZ$52&lt;0,"N/A",'Total Employment'!EZ$52)</f>
        <v>7434</v>
      </c>
      <c r="F8416" s="70" t="s">
        <v>442</v>
      </c>
      <c r="G8416" s="75" t="s">
        <v>445</v>
      </c>
    </row>
    <row r="8417" spans="1:7">
      <c r="A8417" s="71">
        <v>1982</v>
      </c>
      <c r="B8417" s="71" t="s">
        <v>419</v>
      </c>
      <c r="C8417" t="s">
        <v>21</v>
      </c>
      <c r="D8417" s="71" t="s">
        <v>3</v>
      </c>
      <c r="E8417" s="70">
        <f>IF('Total Employment'!EZ$48&lt;0,"N/A",'Total Employment'!EZ$48)</f>
        <v>226254</v>
      </c>
      <c r="F8417" s="70" t="s">
        <v>434</v>
      </c>
      <c r="G8417" s="75" t="s">
        <v>422</v>
      </c>
    </row>
    <row r="8418" spans="1:7">
      <c r="A8418" s="71">
        <v>1982</v>
      </c>
      <c r="B8418" s="71" t="s">
        <v>419</v>
      </c>
      <c r="C8418" t="s">
        <v>421</v>
      </c>
      <c r="D8418" s="71" t="s">
        <v>3</v>
      </c>
      <c r="E8418" s="70">
        <f>IF('Total Employment'!EZ$38&lt;0,"N/A",'Total Employment'!EZ$38)</f>
        <v>729481</v>
      </c>
      <c r="F8418" s="70" t="s">
        <v>427</v>
      </c>
      <c r="G8418" s="75" t="s">
        <v>433</v>
      </c>
    </row>
    <row r="8419" spans="1:7">
      <c r="A8419" s="71">
        <v>1982</v>
      </c>
      <c r="B8419" s="71" t="s">
        <v>419</v>
      </c>
      <c r="C8419" t="s">
        <v>22</v>
      </c>
      <c r="D8419" s="71" t="s">
        <v>3</v>
      </c>
      <c r="E8419" s="70">
        <f>IF('Total Employment'!EZ$39&lt;0,"N/A",'Total Employment'!EZ$39)</f>
        <v>130408</v>
      </c>
      <c r="F8419" s="70" t="s">
        <v>427</v>
      </c>
      <c r="G8419" s="75" t="s">
        <v>433</v>
      </c>
    </row>
    <row r="8420" spans="1:7">
      <c r="A8420" s="71">
        <v>1982</v>
      </c>
      <c r="B8420" s="71" t="s">
        <v>419</v>
      </c>
      <c r="C8420" t="s">
        <v>23</v>
      </c>
      <c r="D8420" s="71" t="s">
        <v>3</v>
      </c>
      <c r="E8420" s="70">
        <f>IF('Total Employment'!EZ$40&lt;0,"N/A",'Total Employment'!EZ$40)</f>
        <v>599073</v>
      </c>
      <c r="F8420" s="70" t="s">
        <v>442</v>
      </c>
      <c r="G8420" s="75" t="s">
        <v>23</v>
      </c>
    </row>
    <row r="8421" spans="1:7">
      <c r="A8421" s="71">
        <v>1982</v>
      </c>
      <c r="B8421" s="71" t="s">
        <v>419</v>
      </c>
      <c r="C8421" t="s">
        <v>24</v>
      </c>
      <c r="D8421" s="71" t="s">
        <v>3</v>
      </c>
      <c r="E8421" s="70">
        <f>IF('Total Employment'!EZ$32&lt;0,"N/A",'Total Employment'!EZ$32)</f>
        <v>0</v>
      </c>
      <c r="F8421" s="70" t="s">
        <v>446</v>
      </c>
      <c r="G8421" s="75" t="s">
        <v>422</v>
      </c>
    </row>
    <row r="8422" spans="1:7">
      <c r="A8422" s="71">
        <v>1982</v>
      </c>
      <c r="B8422" s="71" t="s">
        <v>419</v>
      </c>
      <c r="C8422" t="s">
        <v>25</v>
      </c>
      <c r="D8422" s="71" t="s">
        <v>3</v>
      </c>
      <c r="E8422" s="70">
        <f>IF('Total Employment'!EZ$42&lt;0,"N/A",'Total Employment'!EZ$42)</f>
        <v>90151</v>
      </c>
      <c r="F8422" s="70" t="s">
        <v>434</v>
      </c>
      <c r="G8422" s="75" t="s">
        <v>437</v>
      </c>
    </row>
    <row r="8423" spans="1:7">
      <c r="A8423" s="71">
        <v>1982</v>
      </c>
      <c r="B8423" s="71" t="s">
        <v>419</v>
      </c>
      <c r="C8423" t="s">
        <v>26</v>
      </c>
      <c r="D8423" s="71" t="s">
        <v>3</v>
      </c>
      <c r="E8423" s="70">
        <f>IF('Total Employment'!EZ$45&lt;0,"N/A",'Total Employment'!EZ$45)</f>
        <v>210927</v>
      </c>
      <c r="F8423" s="70" t="s">
        <v>427</v>
      </c>
      <c r="G8423" s="75" t="s">
        <v>69</v>
      </c>
    </row>
    <row r="8424" spans="1:7">
      <c r="A8424" s="71">
        <v>1982</v>
      </c>
      <c r="B8424" s="71" t="s">
        <v>419</v>
      </c>
      <c r="C8424" t="s">
        <v>27</v>
      </c>
      <c r="D8424" s="71" t="s">
        <v>3</v>
      </c>
      <c r="E8424" s="70">
        <f>IF('Total Employment'!EZ$44&lt;0,"N/A",'Total Employment'!EZ$44)</f>
        <v>29871</v>
      </c>
      <c r="F8424" s="70" t="s">
        <v>427</v>
      </c>
      <c r="G8424" s="75" t="s">
        <v>69</v>
      </c>
    </row>
    <row r="8425" spans="1:7">
      <c r="A8425" s="71">
        <v>1982</v>
      </c>
      <c r="B8425" s="71" t="s">
        <v>419</v>
      </c>
      <c r="C8425" t="s">
        <v>28</v>
      </c>
      <c r="D8425" s="71" t="s">
        <v>3</v>
      </c>
      <c r="E8425" s="70">
        <f>IF('Total Employment'!EZ$51&lt;0,"N/A",'Total Employment'!EZ$51)</f>
        <v>113135</v>
      </c>
      <c r="F8425" s="70" t="s">
        <v>442</v>
      </c>
      <c r="G8425" s="73" t="s">
        <v>447</v>
      </c>
    </row>
    <row r="8426" spans="1:7">
      <c r="A8426" s="71">
        <v>1982</v>
      </c>
      <c r="B8426" s="71" t="s">
        <v>419</v>
      </c>
      <c r="C8426" t="s">
        <v>29</v>
      </c>
      <c r="D8426" s="71" t="s">
        <v>3</v>
      </c>
      <c r="E8426" s="70">
        <f>IF('Total Employment'!EZ$50&lt;0,"N/A",'Total Employment'!EZ$50)</f>
        <v>101057</v>
      </c>
      <c r="F8426" s="70" t="s">
        <v>442</v>
      </c>
      <c r="G8426" s="73" t="s">
        <v>447</v>
      </c>
    </row>
    <row r="8427" spans="1:7">
      <c r="A8427" s="71">
        <v>1982</v>
      </c>
      <c r="B8427" s="71" t="s">
        <v>419</v>
      </c>
      <c r="C8427" t="s">
        <v>30</v>
      </c>
      <c r="D8427" s="71" t="s">
        <v>3</v>
      </c>
      <c r="E8427" s="70">
        <f>IF('Total Employment'!EZ$56&lt;0,"N/A",'Total Employment'!EZ$56)</f>
        <v>126499</v>
      </c>
      <c r="F8427" s="70" t="s">
        <v>442</v>
      </c>
      <c r="G8427" s="76" t="s">
        <v>448</v>
      </c>
    </row>
    <row r="8428" spans="1:7">
      <c r="A8428" s="71">
        <v>1982</v>
      </c>
      <c r="B8428" s="71" t="s">
        <v>419</v>
      </c>
      <c r="C8428" t="s">
        <v>31</v>
      </c>
      <c r="D8428" s="71" t="s">
        <v>3</v>
      </c>
      <c r="E8428" s="70">
        <f>IF('Total Employment'!EZ$57&lt;0,"N/A",'Total Employment'!EZ$57)</f>
        <v>66392</v>
      </c>
      <c r="F8428" s="70" t="s">
        <v>442</v>
      </c>
      <c r="G8428" s="76" t="s">
        <v>449</v>
      </c>
    </row>
    <row r="8429" spans="1:7">
      <c r="A8429" s="71">
        <v>1982</v>
      </c>
      <c r="B8429" s="71" t="s">
        <v>419</v>
      </c>
      <c r="C8429" t="s">
        <v>32</v>
      </c>
      <c r="D8429" s="71" t="s">
        <v>3</v>
      </c>
      <c r="E8429" s="70">
        <f>IF('Total Employment'!EZ$58&lt;0,"N/A",'Total Employment'!EZ$58)</f>
        <v>9096</v>
      </c>
      <c r="F8429" s="70" t="s">
        <v>442</v>
      </c>
      <c r="G8429" s="76" t="s">
        <v>449</v>
      </c>
    </row>
    <row r="8430" spans="1:7">
      <c r="A8430" s="71">
        <v>1982</v>
      </c>
      <c r="B8430" s="71" t="s">
        <v>419</v>
      </c>
      <c r="C8430" t="s">
        <v>33</v>
      </c>
      <c r="D8430" s="71" t="s">
        <v>3</v>
      </c>
      <c r="E8430" s="70">
        <f>IF('Total Employment'!EZ$59&lt;0,"N/A",'Total Employment'!EZ$59)</f>
        <v>159990</v>
      </c>
      <c r="F8430" s="70" t="s">
        <v>442</v>
      </c>
      <c r="G8430" s="76" t="s">
        <v>33</v>
      </c>
    </row>
    <row r="8431" spans="1:7">
      <c r="A8431" s="71">
        <v>1982</v>
      </c>
      <c r="B8431" s="71" t="s">
        <v>419</v>
      </c>
      <c r="C8431" t="s">
        <v>34</v>
      </c>
      <c r="D8431" s="71" t="s">
        <v>3</v>
      </c>
      <c r="E8431" s="70">
        <f>IF('Total Employment'!EZ$17&lt;0,"N/A",'Total Employment'!EZ$17)</f>
        <v>5110875</v>
      </c>
      <c r="F8431" s="70" t="s">
        <v>422</v>
      </c>
      <c r="G8431" s="76" t="s">
        <v>422</v>
      </c>
    </row>
    <row r="8432" spans="1:7">
      <c r="A8432" s="71">
        <v>1982</v>
      </c>
      <c r="B8432" s="71" t="s">
        <v>419</v>
      </c>
      <c r="C8432" t="s">
        <v>35</v>
      </c>
      <c r="D8432" s="71" t="s">
        <v>3</v>
      </c>
      <c r="E8432" s="70">
        <f>IF('Total Employment'!EZ$18&lt;0,"N/A",'Total Employment'!EZ$18)</f>
        <v>4731085</v>
      </c>
      <c r="F8432" s="70" t="s">
        <v>432</v>
      </c>
      <c r="G8432" s="75" t="s">
        <v>439</v>
      </c>
    </row>
    <row r="8433" spans="1:7">
      <c r="A8433" s="71">
        <v>1982</v>
      </c>
      <c r="B8433" s="71" t="s">
        <v>419</v>
      </c>
      <c r="C8433" t="s">
        <v>36</v>
      </c>
      <c r="D8433" s="71" t="s">
        <v>3</v>
      </c>
      <c r="E8433" s="70">
        <f>IF('Total Employment'!EZ$19&lt;0,"N/A",'Total Employment'!EZ$19)</f>
        <v>3083997</v>
      </c>
      <c r="F8433" s="70" t="s">
        <v>432</v>
      </c>
      <c r="G8433" s="75" t="s">
        <v>439</v>
      </c>
    </row>
    <row r="8434" spans="1:7">
      <c r="A8434" s="71">
        <v>1982</v>
      </c>
      <c r="B8434" s="71" t="s">
        <v>419</v>
      </c>
      <c r="C8434" t="s">
        <v>37</v>
      </c>
      <c r="D8434" s="71" t="s">
        <v>3</v>
      </c>
      <c r="E8434" s="70">
        <f>IF('Total Employment'!EZ$20&lt;0,"N/A",'Total Employment'!EZ$20)</f>
        <v>1647088</v>
      </c>
      <c r="F8434" s="70" t="s">
        <v>432</v>
      </c>
      <c r="G8434" s="75" t="s">
        <v>439</v>
      </c>
    </row>
    <row r="8435" spans="1:7">
      <c r="A8435" s="71">
        <v>1982</v>
      </c>
      <c r="B8435" s="71" t="s">
        <v>419</v>
      </c>
      <c r="C8435" t="s">
        <v>38</v>
      </c>
      <c r="D8435" s="71" t="s">
        <v>3</v>
      </c>
      <c r="E8435" s="70">
        <f>IF('Total Employment'!EZ$28&lt;0,"N/A",'Total Employment'!EZ$28)</f>
        <v>379789</v>
      </c>
      <c r="F8435" s="70" t="s">
        <v>432</v>
      </c>
      <c r="G8435" s="75" t="s">
        <v>440</v>
      </c>
    </row>
    <row r="8436" spans="1:7">
      <c r="A8436" s="71">
        <v>1982</v>
      </c>
      <c r="B8436" s="71" t="s">
        <v>419</v>
      </c>
      <c r="C8436" t="s">
        <v>39</v>
      </c>
      <c r="D8436" s="71" t="s">
        <v>3</v>
      </c>
      <c r="E8436" s="70">
        <f>IF('Total Employment'!EZ$29&lt;0,"N/A",'Total Employment'!EZ$29)</f>
        <v>192342</v>
      </c>
      <c r="F8436" s="70" t="s">
        <v>432</v>
      </c>
      <c r="G8436" s="75" t="s">
        <v>440</v>
      </c>
    </row>
    <row r="8437" spans="1:7">
      <c r="A8437" s="71">
        <v>1982</v>
      </c>
      <c r="B8437" s="71" t="s">
        <v>419</v>
      </c>
      <c r="C8437" t="s">
        <v>40</v>
      </c>
      <c r="D8437" s="71" t="s">
        <v>3</v>
      </c>
      <c r="E8437" s="70">
        <f>IF('Total Employment'!EZ$30&lt;0,"N/A",'Total Employment'!EZ$30)</f>
        <v>187447</v>
      </c>
      <c r="F8437" s="70" t="s">
        <v>432</v>
      </c>
      <c r="G8437" s="75" t="s">
        <v>440</v>
      </c>
    </row>
    <row r="8438" spans="1:7">
      <c r="A8438" s="71">
        <v>1982</v>
      </c>
      <c r="B8438" s="71" t="s">
        <v>419</v>
      </c>
      <c r="C8438" t="s">
        <v>208</v>
      </c>
      <c r="D8438" s="71" t="s">
        <v>3</v>
      </c>
      <c r="E8438" s="70">
        <f>IF('Total Employment'!EZ$31&lt;0,"N/A",'Total Employment'!EZ$31)</f>
        <v>1</v>
      </c>
      <c r="F8438" s="70" t="s">
        <v>432</v>
      </c>
      <c r="G8438" s="75" t="s">
        <v>441</v>
      </c>
    </row>
    <row r="8439" spans="1:7">
      <c r="A8439" s="71">
        <v>1982</v>
      </c>
      <c r="B8439" s="71" t="s">
        <v>419</v>
      </c>
      <c r="C8439" t="s">
        <v>42</v>
      </c>
      <c r="D8439" s="71" t="s">
        <v>3</v>
      </c>
      <c r="E8439" s="70">
        <f>IF('Total Employment'!EZ$43&lt;0,"N/A",'Total Employment'!EZ$43)</f>
        <v>98463</v>
      </c>
      <c r="F8439" s="70" t="s">
        <v>432</v>
      </c>
      <c r="G8439" s="75" t="s">
        <v>237</v>
      </c>
    </row>
    <row r="8440" spans="1:7">
      <c r="A8440" s="71">
        <v>1982</v>
      </c>
      <c r="B8440" s="71" t="s">
        <v>419</v>
      </c>
      <c r="C8440" t="s">
        <v>43</v>
      </c>
      <c r="D8440" s="71" t="s">
        <v>3</v>
      </c>
      <c r="E8440" s="70">
        <f>IF('Total Employment'!EZ$12&lt;0,"N/A",'Total Employment'!EZ$12)</f>
        <v>0</v>
      </c>
      <c r="F8440" s="70" t="s">
        <v>432</v>
      </c>
      <c r="G8440" s="75" t="s">
        <v>438</v>
      </c>
    </row>
    <row r="8441" spans="1:7">
      <c r="A8441" s="71">
        <v>1982</v>
      </c>
      <c r="B8441" s="71" t="s">
        <v>419</v>
      </c>
      <c r="C8441" t="s">
        <v>44</v>
      </c>
      <c r="D8441" s="71" t="s">
        <v>3</v>
      </c>
      <c r="E8441" s="70">
        <f>IF('Total Employment'!EZ$14&lt;0,"N/A",'Total Employment'!EZ$14)</f>
        <v>0</v>
      </c>
      <c r="F8441" s="70" t="s">
        <v>442</v>
      </c>
      <c r="G8441" s="75" t="s">
        <v>71</v>
      </c>
    </row>
    <row r="8442" spans="1:7">
      <c r="A8442" s="71">
        <v>1982</v>
      </c>
      <c r="B8442" s="71" t="s">
        <v>419</v>
      </c>
      <c r="C8442" t="s">
        <v>45</v>
      </c>
      <c r="D8442" s="71" t="s">
        <v>3</v>
      </c>
      <c r="E8442" s="70">
        <f>IF('Total Employment'!EZ$54&lt;0,"N/A",'Total Employment'!EZ$54)</f>
        <v>0</v>
      </c>
      <c r="F8442" s="70" t="s">
        <v>422</v>
      </c>
      <c r="G8442" s="75" t="s">
        <v>422</v>
      </c>
    </row>
    <row r="8443" spans="1:7">
      <c r="A8443" s="71">
        <v>1982</v>
      </c>
      <c r="B8443" s="71" t="s">
        <v>419</v>
      </c>
      <c r="C8443" t="s">
        <v>46</v>
      </c>
      <c r="D8443" s="71" t="s">
        <v>3</v>
      </c>
      <c r="E8443" s="70">
        <f>IF('Total Employment'!EZ$53&lt;0,"N/A",'Total Employment'!EZ$53)</f>
        <v>307576</v>
      </c>
      <c r="F8443" s="70" t="s">
        <v>425</v>
      </c>
      <c r="G8443" s="75" t="s">
        <v>426</v>
      </c>
    </row>
    <row r="8444" spans="1:7">
      <c r="A8444" s="71">
        <v>1983</v>
      </c>
      <c r="B8444" s="71" t="s">
        <v>419</v>
      </c>
      <c r="C8444" t="s">
        <v>5</v>
      </c>
      <c r="D8444" s="71" t="s">
        <v>3</v>
      </c>
      <c r="E8444" s="70">
        <f>IF('Total Employment'!EU$11&lt;0,"N/A",'Total Employment'!EU$11)</f>
        <v>9343390</v>
      </c>
      <c r="F8444" s="70"/>
    </row>
    <row r="8445" spans="1:7">
      <c r="A8445" s="71">
        <v>1983</v>
      </c>
      <c r="B8445" s="71" t="s">
        <v>419</v>
      </c>
      <c r="C8445" t="s">
        <v>6</v>
      </c>
      <c r="D8445" s="71" t="s">
        <v>3</v>
      </c>
      <c r="E8445" s="70">
        <f>IF('Total Employment'!EU$33&lt;0,"N/A",'Total Employment'!EU$33)</f>
        <v>187209</v>
      </c>
      <c r="F8445" s="70" t="s">
        <v>425</v>
      </c>
      <c r="G8445" s="75" t="s">
        <v>426</v>
      </c>
    </row>
    <row r="8446" spans="1:7">
      <c r="A8446" s="71">
        <v>1983</v>
      </c>
      <c r="B8446" s="71" t="s">
        <v>419</v>
      </c>
      <c r="C8446" t="s">
        <v>7</v>
      </c>
      <c r="D8446" s="71" t="s">
        <v>3</v>
      </c>
      <c r="E8446" s="70">
        <f>IF('Total Employment'!EU$37&lt;0,"N/A",'Total Employment'!EU$37)</f>
        <v>277654</v>
      </c>
      <c r="F8446" s="70" t="s">
        <v>425</v>
      </c>
      <c r="G8446" s="75" t="s">
        <v>426</v>
      </c>
    </row>
    <row r="8447" spans="1:7">
      <c r="A8447" s="71">
        <v>1983</v>
      </c>
      <c r="B8447" s="71" t="s">
        <v>419</v>
      </c>
      <c r="C8447" t="s">
        <v>8</v>
      </c>
      <c r="D8447" s="71" t="s">
        <v>3</v>
      </c>
      <c r="E8447" s="70">
        <f>IF('Total Employment'!EU$36&lt;0,"N/A",'Total Employment'!EU$36)</f>
        <v>143031</v>
      </c>
      <c r="F8447" s="70" t="s">
        <v>427</v>
      </c>
      <c r="G8447" s="75" t="s">
        <v>428</v>
      </c>
    </row>
    <row r="8448" spans="1:7">
      <c r="A8448" s="71">
        <v>1983</v>
      </c>
      <c r="B8448" s="71" t="s">
        <v>419</v>
      </c>
      <c r="C8448" t="s">
        <v>9</v>
      </c>
      <c r="D8448" s="71" t="s">
        <v>3</v>
      </c>
      <c r="E8448" s="70">
        <f>IF('Total Employment'!EU$13&lt;0,"N/A",'Total Employment'!EU$13)</f>
        <v>0</v>
      </c>
      <c r="F8448" s="70" t="s">
        <v>429</v>
      </c>
      <c r="G8448" s="75" t="s">
        <v>422</v>
      </c>
    </row>
    <row r="8449" spans="1:7">
      <c r="A8449" s="71">
        <v>1983</v>
      </c>
      <c r="B8449" s="71" t="s">
        <v>419</v>
      </c>
      <c r="C8449" t="s">
        <v>10</v>
      </c>
      <c r="D8449" s="71" t="s">
        <v>3</v>
      </c>
      <c r="E8449" s="70">
        <f>IF('Total Employment'!EU$46&lt;0,"N/A",'Total Employment'!EU$46)</f>
        <v>594672</v>
      </c>
      <c r="F8449" s="70" t="s">
        <v>427</v>
      </c>
      <c r="G8449" s="75" t="s">
        <v>428</v>
      </c>
    </row>
    <row r="8450" spans="1:7">
      <c r="A8450" s="71">
        <v>1983</v>
      </c>
      <c r="B8450" s="71" t="s">
        <v>419</v>
      </c>
      <c r="C8450" t="s">
        <v>11</v>
      </c>
      <c r="D8450" s="71" t="s">
        <v>3</v>
      </c>
      <c r="E8450" s="70">
        <f>IF('Total Employment'!EU$47&lt;0,"N/A",'Total Employment'!EU$47)</f>
        <v>448707</v>
      </c>
      <c r="F8450" s="70" t="s">
        <v>427</v>
      </c>
      <c r="G8450" s="75" t="s">
        <v>428</v>
      </c>
    </row>
    <row r="8451" spans="1:7">
      <c r="A8451" s="71">
        <v>1983</v>
      </c>
      <c r="B8451" s="71" t="s">
        <v>419</v>
      </c>
      <c r="C8451" t="s">
        <v>13</v>
      </c>
      <c r="D8451" s="71" t="s">
        <v>3</v>
      </c>
      <c r="E8451" s="70">
        <f>IF(E8450="N/A","N/A",E8449-E8450)</f>
        <v>145965</v>
      </c>
      <c r="F8451" s="70" t="s">
        <v>427</v>
      </c>
      <c r="G8451" s="75" t="s">
        <v>428</v>
      </c>
    </row>
    <row r="8452" spans="1:7">
      <c r="A8452" s="71">
        <v>1983</v>
      </c>
      <c r="B8452" s="71" t="s">
        <v>419</v>
      </c>
      <c r="C8452" t="s">
        <v>14</v>
      </c>
      <c r="D8452" s="71" t="s">
        <v>3</v>
      </c>
      <c r="E8452" s="70">
        <f>IF('Total Employment'!EU$34&lt;0,"N/A",'Total Employment'!EU$34)</f>
        <v>309760</v>
      </c>
      <c r="F8452" s="70" t="s">
        <v>427</v>
      </c>
      <c r="G8452" s="75" t="s">
        <v>444</v>
      </c>
    </row>
    <row r="8453" spans="1:7">
      <c r="A8453" s="71">
        <v>1983</v>
      </c>
      <c r="B8453" s="71" t="s">
        <v>419</v>
      </c>
      <c r="C8453" t="s">
        <v>15</v>
      </c>
      <c r="D8453" s="71" t="s">
        <v>3</v>
      </c>
      <c r="E8453" s="70">
        <f>IF('Total Employment'!EU$35&lt;0,"N/A",'Total Employment'!EU$35)</f>
        <v>285704</v>
      </c>
      <c r="F8453" s="70" t="s">
        <v>427</v>
      </c>
      <c r="G8453" s="75" t="s">
        <v>444</v>
      </c>
    </row>
    <row r="8454" spans="1:7">
      <c r="A8454" s="71">
        <v>1983</v>
      </c>
      <c r="B8454" s="71" t="s">
        <v>419</v>
      </c>
      <c r="C8454" t="s">
        <v>16</v>
      </c>
      <c r="D8454" s="71" t="s">
        <v>3</v>
      </c>
      <c r="E8454" s="70">
        <f>IF(E8453="N/A","N/A",E8452-E8453)</f>
        <v>24056</v>
      </c>
      <c r="F8454" s="70" t="s">
        <v>427</v>
      </c>
      <c r="G8454" s="75" t="s">
        <v>444</v>
      </c>
    </row>
    <row r="8455" spans="1:7">
      <c r="A8455" s="71">
        <v>1983</v>
      </c>
      <c r="B8455" s="71" t="s">
        <v>419</v>
      </c>
      <c r="C8455" t="s">
        <v>17</v>
      </c>
      <c r="D8455" s="71" t="s">
        <v>3</v>
      </c>
      <c r="E8455" s="70">
        <f>IF('Total Employment'!EU$16&lt;0,"N/A",'Total Employment'!EU$16)</f>
        <v>108598</v>
      </c>
      <c r="F8455" s="70" t="s">
        <v>427</v>
      </c>
      <c r="G8455" s="75" t="s">
        <v>428</v>
      </c>
    </row>
    <row r="8456" spans="1:7">
      <c r="A8456" s="71">
        <v>1983</v>
      </c>
      <c r="B8456" s="71" t="s">
        <v>419</v>
      </c>
      <c r="C8456" t="s">
        <v>18</v>
      </c>
      <c r="D8456" s="71" t="s">
        <v>3</v>
      </c>
      <c r="E8456" s="70">
        <f>IF('Total Employment'!EU$41&lt;0,"N/A",'Total Employment'!EU$41)</f>
        <v>284410</v>
      </c>
      <c r="F8456" s="70" t="s">
        <v>432</v>
      </c>
      <c r="G8456" s="75" t="s">
        <v>430</v>
      </c>
    </row>
    <row r="8457" spans="1:7">
      <c r="A8457" s="71">
        <v>1983</v>
      </c>
      <c r="B8457" s="71" t="s">
        <v>419</v>
      </c>
      <c r="C8457" t="s">
        <v>19</v>
      </c>
      <c r="D8457" s="71" t="s">
        <v>3</v>
      </c>
      <c r="E8457" s="70">
        <f>IF('Total Employment'!EU$15&lt;0,"N/A",'Total Employment'!EU$15)</f>
        <v>21938</v>
      </c>
      <c r="F8457" s="70" t="s">
        <v>442</v>
      </c>
      <c r="G8457" s="75" t="s">
        <v>62</v>
      </c>
    </row>
    <row r="8458" spans="1:7">
      <c r="A8458" s="71">
        <v>1983</v>
      </c>
      <c r="B8458" s="71" t="s">
        <v>419</v>
      </c>
      <c r="C8458" t="s">
        <v>20</v>
      </c>
      <c r="D8458" s="71" t="s">
        <v>3</v>
      </c>
      <c r="E8458" s="70">
        <f>IF('Total Employment'!EU$52&lt;0,"N/A",'Total Employment'!EU$52)</f>
        <v>7530</v>
      </c>
      <c r="F8458" s="70" t="s">
        <v>442</v>
      </c>
      <c r="G8458" s="75" t="s">
        <v>445</v>
      </c>
    </row>
    <row r="8459" spans="1:7">
      <c r="A8459" s="71">
        <v>1983</v>
      </c>
      <c r="B8459" s="71" t="s">
        <v>419</v>
      </c>
      <c r="C8459" t="s">
        <v>21</v>
      </c>
      <c r="D8459" s="71" t="s">
        <v>3</v>
      </c>
      <c r="E8459" s="70">
        <f>IF('Total Employment'!EU$48&lt;0,"N/A",'Total Employment'!EU$48)</f>
        <v>220822</v>
      </c>
      <c r="F8459" s="70" t="s">
        <v>434</v>
      </c>
      <c r="G8459" s="75" t="s">
        <v>422</v>
      </c>
    </row>
    <row r="8460" spans="1:7">
      <c r="A8460" s="71">
        <v>1983</v>
      </c>
      <c r="B8460" s="71" t="s">
        <v>419</v>
      </c>
      <c r="C8460" t="s">
        <v>421</v>
      </c>
      <c r="D8460" s="71" t="s">
        <v>3</v>
      </c>
      <c r="E8460" s="70">
        <f>IF('Total Employment'!EU$38&lt;0,"N/A",'Total Employment'!EU$38)</f>
        <v>729620</v>
      </c>
      <c r="F8460" s="70" t="s">
        <v>427</v>
      </c>
      <c r="G8460" s="75" t="s">
        <v>433</v>
      </c>
    </row>
    <row r="8461" spans="1:7">
      <c r="A8461" s="71">
        <v>1983</v>
      </c>
      <c r="B8461" s="71" t="s">
        <v>419</v>
      </c>
      <c r="C8461" t="s">
        <v>22</v>
      </c>
      <c r="D8461" s="71" t="s">
        <v>3</v>
      </c>
      <c r="E8461" s="70">
        <f>IF('Total Employment'!EU$39&lt;0,"N/A",'Total Employment'!EU$39)</f>
        <v>137956</v>
      </c>
      <c r="F8461" s="70" t="s">
        <v>427</v>
      </c>
      <c r="G8461" s="75" t="s">
        <v>433</v>
      </c>
    </row>
    <row r="8462" spans="1:7">
      <c r="A8462" s="71">
        <v>1983</v>
      </c>
      <c r="B8462" s="71" t="s">
        <v>419</v>
      </c>
      <c r="C8462" t="s">
        <v>23</v>
      </c>
      <c r="D8462" s="71" t="s">
        <v>3</v>
      </c>
      <c r="E8462" s="70">
        <f>IF('Total Employment'!EU$40&lt;0,"N/A",'Total Employment'!EU$40)</f>
        <v>591664</v>
      </c>
      <c r="F8462" s="70" t="s">
        <v>442</v>
      </c>
      <c r="G8462" s="75" t="s">
        <v>23</v>
      </c>
    </row>
    <row r="8463" spans="1:7">
      <c r="A8463" s="71">
        <v>1983</v>
      </c>
      <c r="B8463" s="71" t="s">
        <v>419</v>
      </c>
      <c r="C8463" t="s">
        <v>24</v>
      </c>
      <c r="D8463" s="71" t="s">
        <v>3</v>
      </c>
      <c r="E8463" s="70">
        <f>IF('Total Employment'!EU$32&lt;0,"N/A",'Total Employment'!EU$32)</f>
        <v>0</v>
      </c>
      <c r="F8463" s="70" t="s">
        <v>446</v>
      </c>
      <c r="G8463" s="75" t="s">
        <v>422</v>
      </c>
    </row>
    <row r="8464" spans="1:7">
      <c r="A8464" s="71">
        <v>1983</v>
      </c>
      <c r="B8464" s="71" t="s">
        <v>419</v>
      </c>
      <c r="C8464" t="s">
        <v>25</v>
      </c>
      <c r="D8464" s="71" t="s">
        <v>3</v>
      </c>
      <c r="E8464" s="70">
        <f>IF('Total Employment'!EU$42&lt;0,"N/A",'Total Employment'!EU$42)</f>
        <v>95723</v>
      </c>
      <c r="F8464" s="70" t="s">
        <v>434</v>
      </c>
      <c r="G8464" s="75" t="s">
        <v>437</v>
      </c>
    </row>
    <row r="8465" spans="1:7">
      <c r="A8465" s="71">
        <v>1983</v>
      </c>
      <c r="B8465" s="71" t="s">
        <v>419</v>
      </c>
      <c r="C8465" t="s">
        <v>26</v>
      </c>
      <c r="D8465" s="71" t="s">
        <v>3</v>
      </c>
      <c r="E8465" s="70">
        <f>IF('Total Employment'!EU$45&lt;0,"N/A",'Total Employment'!EU$45)</f>
        <v>219957</v>
      </c>
      <c r="F8465" s="70" t="s">
        <v>427</v>
      </c>
      <c r="G8465" s="75" t="s">
        <v>69</v>
      </c>
    </row>
    <row r="8466" spans="1:7">
      <c r="A8466" s="71">
        <v>1983</v>
      </c>
      <c r="B8466" s="71" t="s">
        <v>419</v>
      </c>
      <c r="C8466" t="s">
        <v>27</v>
      </c>
      <c r="D8466" s="71" t="s">
        <v>3</v>
      </c>
      <c r="E8466" s="70">
        <f>IF('Total Employment'!EU$44&lt;0,"N/A",'Total Employment'!EU$44)</f>
        <v>36819</v>
      </c>
      <c r="F8466" s="70" t="s">
        <v>427</v>
      </c>
      <c r="G8466" s="75" t="s">
        <v>69</v>
      </c>
    </row>
    <row r="8467" spans="1:7">
      <c r="A8467" s="71">
        <v>1983</v>
      </c>
      <c r="B8467" s="71" t="s">
        <v>419</v>
      </c>
      <c r="C8467" t="s">
        <v>28</v>
      </c>
      <c r="D8467" s="71" t="s">
        <v>3</v>
      </c>
      <c r="E8467" s="70">
        <f>IF('Total Employment'!EU$51&lt;0,"N/A",'Total Employment'!EU$51)</f>
        <v>112787</v>
      </c>
      <c r="F8467" s="70" t="s">
        <v>442</v>
      </c>
      <c r="G8467" s="73" t="s">
        <v>447</v>
      </c>
    </row>
    <row r="8468" spans="1:7">
      <c r="A8468" s="71">
        <v>1983</v>
      </c>
      <c r="B8468" s="71" t="s">
        <v>419</v>
      </c>
      <c r="C8468" t="s">
        <v>29</v>
      </c>
      <c r="D8468" s="71" t="s">
        <v>3</v>
      </c>
      <c r="E8468" s="70">
        <f>IF('Total Employment'!EU$50&lt;0,"N/A",'Total Employment'!EU$50)</f>
        <v>102370</v>
      </c>
      <c r="F8468" s="70" t="s">
        <v>442</v>
      </c>
      <c r="G8468" s="73" t="s">
        <v>447</v>
      </c>
    </row>
    <row r="8469" spans="1:7">
      <c r="A8469" s="71">
        <v>1983</v>
      </c>
      <c r="B8469" s="71" t="s">
        <v>419</v>
      </c>
      <c r="C8469" t="s">
        <v>30</v>
      </c>
      <c r="D8469" s="71" t="s">
        <v>3</v>
      </c>
      <c r="E8469" s="70">
        <f>IF('Total Employment'!EU$56&lt;0,"N/A",'Total Employment'!EU$56)</f>
        <v>137832</v>
      </c>
      <c r="F8469" s="70" t="s">
        <v>442</v>
      </c>
      <c r="G8469" s="76" t="s">
        <v>448</v>
      </c>
    </row>
    <row r="8470" spans="1:7">
      <c r="A8470" s="71">
        <v>1983</v>
      </c>
      <c r="B8470" s="71" t="s">
        <v>419</v>
      </c>
      <c r="C8470" t="s">
        <v>31</v>
      </c>
      <c r="D8470" s="71" t="s">
        <v>3</v>
      </c>
      <c r="E8470" s="70">
        <f>IF('Total Employment'!EU$57&lt;0,"N/A",'Total Employment'!EU$57)</f>
        <v>70915</v>
      </c>
      <c r="F8470" s="70" t="s">
        <v>442</v>
      </c>
      <c r="G8470" s="76" t="s">
        <v>449</v>
      </c>
    </row>
    <row r="8471" spans="1:7">
      <c r="A8471" s="71">
        <v>1983</v>
      </c>
      <c r="B8471" s="71" t="s">
        <v>419</v>
      </c>
      <c r="C8471" t="s">
        <v>32</v>
      </c>
      <c r="D8471" s="71" t="s">
        <v>3</v>
      </c>
      <c r="E8471" s="70">
        <f>IF('Total Employment'!EU$58&lt;0,"N/A",'Total Employment'!EU$58)</f>
        <v>12080</v>
      </c>
      <c r="F8471" s="70" t="s">
        <v>442</v>
      </c>
      <c r="G8471" s="76" t="s">
        <v>449</v>
      </c>
    </row>
    <row r="8472" spans="1:7">
      <c r="A8472" s="71">
        <v>1983</v>
      </c>
      <c r="B8472" s="71" t="s">
        <v>419</v>
      </c>
      <c r="C8472" t="s">
        <v>33</v>
      </c>
      <c r="D8472" s="71" t="s">
        <v>3</v>
      </c>
      <c r="E8472" s="70">
        <f>IF('Total Employment'!EU$59&lt;0,"N/A",'Total Employment'!EU$59)</f>
        <v>162372</v>
      </c>
      <c r="F8472" s="70" t="s">
        <v>442</v>
      </c>
      <c r="G8472" s="76" t="s">
        <v>33</v>
      </c>
    </row>
    <row r="8473" spans="1:7">
      <c r="A8473" s="71">
        <v>1983</v>
      </c>
      <c r="B8473" s="71" t="s">
        <v>419</v>
      </c>
      <c r="C8473" t="s">
        <v>34</v>
      </c>
      <c r="D8473" s="71" t="s">
        <v>3</v>
      </c>
      <c r="E8473" s="70">
        <f>IF('Total Employment'!EU$17&lt;0,"N/A",'Total Employment'!EU$17)</f>
        <v>5125392</v>
      </c>
      <c r="F8473" s="70" t="s">
        <v>422</v>
      </c>
      <c r="G8473" s="76" t="s">
        <v>422</v>
      </c>
    </row>
    <row r="8474" spans="1:7">
      <c r="A8474" s="71">
        <v>1983</v>
      </c>
      <c r="B8474" s="71" t="s">
        <v>419</v>
      </c>
      <c r="C8474" t="s">
        <v>35</v>
      </c>
      <c r="D8474" s="71" t="s">
        <v>3</v>
      </c>
      <c r="E8474" s="70">
        <f>IF('Total Employment'!EU$18&lt;0,"N/A",'Total Employment'!EU$18)</f>
        <v>4765443</v>
      </c>
      <c r="F8474" s="70" t="s">
        <v>432</v>
      </c>
      <c r="G8474" s="75" t="s">
        <v>439</v>
      </c>
    </row>
    <row r="8475" spans="1:7">
      <c r="A8475" s="71">
        <v>1983</v>
      </c>
      <c r="B8475" s="71" t="s">
        <v>419</v>
      </c>
      <c r="C8475" t="s">
        <v>36</v>
      </c>
      <c r="D8475" s="71" t="s">
        <v>3</v>
      </c>
      <c r="E8475" s="70">
        <f>IF('Total Employment'!EU$19&lt;0,"N/A",'Total Employment'!EU$19)</f>
        <v>3134111</v>
      </c>
      <c r="F8475" s="70" t="s">
        <v>432</v>
      </c>
      <c r="G8475" s="75" t="s">
        <v>439</v>
      </c>
    </row>
    <row r="8476" spans="1:7">
      <c r="A8476" s="71">
        <v>1983</v>
      </c>
      <c r="B8476" s="71" t="s">
        <v>419</v>
      </c>
      <c r="C8476" t="s">
        <v>37</v>
      </c>
      <c r="D8476" s="71" t="s">
        <v>3</v>
      </c>
      <c r="E8476" s="70">
        <f>IF('Total Employment'!EU$20&lt;0,"N/A",'Total Employment'!EU$20)</f>
        <v>1631332</v>
      </c>
      <c r="F8476" s="70" t="s">
        <v>432</v>
      </c>
      <c r="G8476" s="75" t="s">
        <v>439</v>
      </c>
    </row>
    <row r="8477" spans="1:7">
      <c r="A8477" s="71">
        <v>1983</v>
      </c>
      <c r="B8477" s="71" t="s">
        <v>419</v>
      </c>
      <c r="C8477" t="s">
        <v>38</v>
      </c>
      <c r="D8477" s="71" t="s">
        <v>3</v>
      </c>
      <c r="E8477" s="70">
        <f>IF('Total Employment'!EU$28&lt;0,"N/A",'Total Employment'!EU$28)</f>
        <v>359949</v>
      </c>
      <c r="F8477" s="70" t="s">
        <v>432</v>
      </c>
      <c r="G8477" s="75" t="s">
        <v>440</v>
      </c>
    </row>
    <row r="8478" spans="1:7">
      <c r="A8478" s="71">
        <v>1983</v>
      </c>
      <c r="B8478" s="71" t="s">
        <v>419</v>
      </c>
      <c r="C8478" t="s">
        <v>39</v>
      </c>
      <c r="D8478" s="71" t="s">
        <v>3</v>
      </c>
      <c r="E8478" s="70">
        <f>IF('Total Employment'!EU$29&lt;0,"N/A",'Total Employment'!EU$29)</f>
        <v>179273</v>
      </c>
      <c r="F8478" s="70" t="s">
        <v>432</v>
      </c>
      <c r="G8478" s="75" t="s">
        <v>440</v>
      </c>
    </row>
    <row r="8479" spans="1:7">
      <c r="A8479" s="71">
        <v>1983</v>
      </c>
      <c r="B8479" s="71" t="s">
        <v>419</v>
      </c>
      <c r="C8479" t="s">
        <v>40</v>
      </c>
      <c r="D8479" s="71" t="s">
        <v>3</v>
      </c>
      <c r="E8479" s="70">
        <f>IF('Total Employment'!EU$30&lt;0,"N/A",'Total Employment'!EU$30)</f>
        <v>180676</v>
      </c>
      <c r="F8479" s="70" t="s">
        <v>432</v>
      </c>
      <c r="G8479" s="75" t="s">
        <v>440</v>
      </c>
    </row>
    <row r="8480" spans="1:7">
      <c r="A8480" s="71">
        <v>1983</v>
      </c>
      <c r="B8480" s="71" t="s">
        <v>419</v>
      </c>
      <c r="C8480" t="s">
        <v>208</v>
      </c>
      <c r="D8480" s="71" t="s">
        <v>3</v>
      </c>
      <c r="E8480" s="70">
        <f>IF('Total Employment'!EU$31&lt;0,"N/A",'Total Employment'!EU$31)</f>
        <v>0</v>
      </c>
      <c r="F8480" s="70" t="s">
        <v>432</v>
      </c>
      <c r="G8480" s="75" t="s">
        <v>441</v>
      </c>
    </row>
    <row r="8481" spans="1:7">
      <c r="A8481" s="71">
        <v>1983</v>
      </c>
      <c r="B8481" s="71" t="s">
        <v>419</v>
      </c>
      <c r="C8481" t="s">
        <v>42</v>
      </c>
      <c r="D8481" s="71" t="s">
        <v>3</v>
      </c>
      <c r="E8481" s="70">
        <f>IF('Total Employment'!EU$43&lt;0,"N/A",'Total Employment'!EU$43)</f>
        <v>98512</v>
      </c>
      <c r="F8481" s="70" t="s">
        <v>432</v>
      </c>
      <c r="G8481" s="75" t="s">
        <v>237</v>
      </c>
    </row>
    <row r="8482" spans="1:7">
      <c r="A8482" s="71">
        <v>1983</v>
      </c>
      <c r="B8482" s="71" t="s">
        <v>419</v>
      </c>
      <c r="C8482" t="s">
        <v>43</v>
      </c>
      <c r="D8482" s="71" t="s">
        <v>3</v>
      </c>
      <c r="E8482" s="70">
        <f>IF('Total Employment'!EU$12&lt;0,"N/A",'Total Employment'!EU$12)</f>
        <v>0</v>
      </c>
      <c r="F8482" s="70" t="s">
        <v>432</v>
      </c>
      <c r="G8482" s="75" t="s">
        <v>438</v>
      </c>
    </row>
    <row r="8483" spans="1:7">
      <c r="A8483" s="71">
        <v>1983</v>
      </c>
      <c r="B8483" s="71" t="s">
        <v>419</v>
      </c>
      <c r="C8483" t="s">
        <v>44</v>
      </c>
      <c r="D8483" s="71" t="s">
        <v>3</v>
      </c>
      <c r="E8483" s="70">
        <f>IF('Total Employment'!EU$14&lt;0,"N/A",'Total Employment'!EU$14)</f>
        <v>0</v>
      </c>
      <c r="F8483" s="70" t="s">
        <v>442</v>
      </c>
      <c r="G8483" s="75" t="s">
        <v>71</v>
      </c>
    </row>
    <row r="8484" spans="1:7">
      <c r="A8484" s="71">
        <v>1983</v>
      </c>
      <c r="B8484" s="71" t="s">
        <v>419</v>
      </c>
      <c r="C8484" t="s">
        <v>45</v>
      </c>
      <c r="D8484" s="71" t="s">
        <v>3</v>
      </c>
      <c r="E8484" s="70">
        <f>IF('Total Employment'!EU$54&lt;0,"N/A",'Total Employment'!EU$54)</f>
        <v>0</v>
      </c>
      <c r="F8484" s="70" t="s">
        <v>422</v>
      </c>
      <c r="G8484" s="75" t="s">
        <v>422</v>
      </c>
    </row>
    <row r="8485" spans="1:7">
      <c r="A8485" s="71">
        <v>1983</v>
      </c>
      <c r="B8485" s="71" t="s">
        <v>419</v>
      </c>
      <c r="C8485" t="s">
        <v>46</v>
      </c>
      <c r="D8485" s="71" t="s">
        <v>3</v>
      </c>
      <c r="E8485" s="70">
        <f>IF('Total Employment'!EU$53&lt;0,"N/A",'Total Employment'!EU$53)</f>
        <v>283387</v>
      </c>
      <c r="F8485" s="70" t="s">
        <v>425</v>
      </c>
      <c r="G8485" s="75" t="s">
        <v>426</v>
      </c>
    </row>
    <row r="8486" spans="1:7">
      <c r="A8486" s="71">
        <v>1984</v>
      </c>
      <c r="B8486" s="71" t="s">
        <v>419</v>
      </c>
      <c r="C8486" t="s">
        <v>5</v>
      </c>
      <c r="D8486" s="71" t="s">
        <v>3</v>
      </c>
      <c r="E8486" s="70">
        <f>IF('Total Employment'!EP$11&lt;0,"N/A",'Total Employment'!EP$11)</f>
        <v>9595340</v>
      </c>
      <c r="F8486" s="70"/>
    </row>
    <row r="8487" spans="1:7">
      <c r="A8487" s="71">
        <v>1984</v>
      </c>
      <c r="B8487" s="71" t="s">
        <v>419</v>
      </c>
      <c r="C8487" t="s">
        <v>6</v>
      </c>
      <c r="D8487" s="71" t="s">
        <v>3</v>
      </c>
      <c r="E8487" s="70">
        <f>IF('Total Employment'!EP$33&lt;0,"N/A",'Total Employment'!EP$33)</f>
        <v>187374</v>
      </c>
      <c r="F8487" s="70" t="s">
        <v>425</v>
      </c>
      <c r="G8487" s="75" t="s">
        <v>426</v>
      </c>
    </row>
    <row r="8488" spans="1:7">
      <c r="A8488" s="71">
        <v>1984</v>
      </c>
      <c r="B8488" s="71" t="s">
        <v>419</v>
      </c>
      <c r="C8488" t="s">
        <v>7</v>
      </c>
      <c r="D8488" s="71" t="s">
        <v>3</v>
      </c>
      <c r="E8488" s="70">
        <f>IF('Total Employment'!EP$37&lt;0,"N/A",'Total Employment'!EP$37)</f>
        <v>280685</v>
      </c>
      <c r="F8488" s="70" t="s">
        <v>425</v>
      </c>
      <c r="G8488" s="75" t="s">
        <v>426</v>
      </c>
    </row>
    <row r="8489" spans="1:7">
      <c r="A8489" s="71">
        <v>1984</v>
      </c>
      <c r="B8489" s="71" t="s">
        <v>419</v>
      </c>
      <c r="C8489" t="s">
        <v>8</v>
      </c>
      <c r="D8489" s="71" t="s">
        <v>3</v>
      </c>
      <c r="E8489" s="70">
        <f>IF('Total Employment'!EP$36&lt;0,"N/A",'Total Employment'!EP$36)</f>
        <v>152133</v>
      </c>
      <c r="F8489" s="70" t="s">
        <v>427</v>
      </c>
      <c r="G8489" s="75" t="s">
        <v>428</v>
      </c>
    </row>
    <row r="8490" spans="1:7">
      <c r="A8490" s="71">
        <v>1984</v>
      </c>
      <c r="B8490" s="71" t="s">
        <v>419</v>
      </c>
      <c r="C8490" t="s">
        <v>9</v>
      </c>
      <c r="D8490" s="71" t="s">
        <v>3</v>
      </c>
      <c r="E8490" s="70">
        <f>IF('Total Employment'!EP$13&lt;0,"N/A",'Total Employment'!EP$13)</f>
        <v>0</v>
      </c>
      <c r="F8490" s="70" t="s">
        <v>429</v>
      </c>
      <c r="G8490" s="75" t="s">
        <v>422</v>
      </c>
    </row>
    <row r="8491" spans="1:7">
      <c r="A8491" s="71">
        <v>1984</v>
      </c>
      <c r="B8491" s="71" t="s">
        <v>419</v>
      </c>
      <c r="C8491" t="s">
        <v>10</v>
      </c>
      <c r="D8491" s="71" t="s">
        <v>3</v>
      </c>
      <c r="E8491" s="70">
        <f>IF('Total Employment'!EP$46&lt;0,"N/A",'Total Employment'!EP$46)</f>
        <v>604683</v>
      </c>
      <c r="F8491" s="70" t="s">
        <v>427</v>
      </c>
      <c r="G8491" s="75" t="s">
        <v>428</v>
      </c>
    </row>
    <row r="8492" spans="1:7">
      <c r="A8492" s="71">
        <v>1984</v>
      </c>
      <c r="B8492" s="71" t="s">
        <v>419</v>
      </c>
      <c r="C8492" t="s">
        <v>11</v>
      </c>
      <c r="D8492" s="71" t="s">
        <v>3</v>
      </c>
      <c r="E8492" s="70">
        <f>IF('Total Employment'!EP$47&lt;0,"N/A",'Total Employment'!EP$47)</f>
        <v>453493</v>
      </c>
      <c r="F8492" s="70" t="s">
        <v>427</v>
      </c>
      <c r="G8492" s="75" t="s">
        <v>428</v>
      </c>
    </row>
    <row r="8493" spans="1:7">
      <c r="A8493" s="71">
        <v>1984</v>
      </c>
      <c r="B8493" s="71" t="s">
        <v>419</v>
      </c>
      <c r="C8493" t="s">
        <v>13</v>
      </c>
      <c r="D8493" s="71" t="s">
        <v>3</v>
      </c>
      <c r="E8493" s="70">
        <f>IF(E8492="N/A","N/A",E8491-E8492)</f>
        <v>151190</v>
      </c>
      <c r="F8493" s="70" t="s">
        <v>427</v>
      </c>
      <c r="G8493" s="75" t="s">
        <v>428</v>
      </c>
    </row>
    <row r="8494" spans="1:7">
      <c r="A8494" s="71">
        <v>1984</v>
      </c>
      <c r="B8494" s="71" t="s">
        <v>419</v>
      </c>
      <c r="C8494" t="s">
        <v>14</v>
      </c>
      <c r="D8494" s="71" t="s">
        <v>3</v>
      </c>
      <c r="E8494" s="70">
        <f>IF('Total Employment'!EP$34&lt;0,"N/A",'Total Employment'!EP$34)</f>
        <v>316212</v>
      </c>
      <c r="F8494" s="70" t="s">
        <v>427</v>
      </c>
      <c r="G8494" s="75" t="s">
        <v>444</v>
      </c>
    </row>
    <row r="8495" spans="1:7">
      <c r="A8495" s="71">
        <v>1984</v>
      </c>
      <c r="B8495" s="71" t="s">
        <v>419</v>
      </c>
      <c r="C8495" t="s">
        <v>15</v>
      </c>
      <c r="D8495" s="71" t="s">
        <v>3</v>
      </c>
      <c r="E8495" s="70">
        <f>IF('Total Employment'!EP$35&lt;0,"N/A",'Total Employment'!EP$35)</f>
        <v>290857</v>
      </c>
      <c r="F8495" s="70" t="s">
        <v>427</v>
      </c>
      <c r="G8495" s="75" t="s">
        <v>444</v>
      </c>
    </row>
    <row r="8496" spans="1:7">
      <c r="A8496" s="71">
        <v>1984</v>
      </c>
      <c r="B8496" s="71" t="s">
        <v>419</v>
      </c>
      <c r="C8496" t="s">
        <v>16</v>
      </c>
      <c r="D8496" s="71" t="s">
        <v>3</v>
      </c>
      <c r="E8496" s="70">
        <f>IF(E8495="N/A","N/A",E8494-E8495)</f>
        <v>25355</v>
      </c>
      <c r="F8496" s="70" t="s">
        <v>427</v>
      </c>
      <c r="G8496" s="75" t="s">
        <v>444</v>
      </c>
    </row>
    <row r="8497" spans="1:7">
      <c r="A8497" s="71">
        <v>1984</v>
      </c>
      <c r="B8497" s="71" t="s">
        <v>419</v>
      </c>
      <c r="C8497" t="s">
        <v>17</v>
      </c>
      <c r="D8497" s="71" t="s">
        <v>3</v>
      </c>
      <c r="E8497" s="70">
        <f>IF('Total Employment'!EP$16&lt;0,"N/A",'Total Employment'!EP$16)</f>
        <v>117157</v>
      </c>
      <c r="F8497" s="70" t="s">
        <v>427</v>
      </c>
      <c r="G8497" s="75" t="s">
        <v>428</v>
      </c>
    </row>
    <row r="8498" spans="1:7">
      <c r="A8498" s="71">
        <v>1984</v>
      </c>
      <c r="B8498" s="71" t="s">
        <v>419</v>
      </c>
      <c r="C8498" t="s">
        <v>18</v>
      </c>
      <c r="D8498" s="71" t="s">
        <v>3</v>
      </c>
      <c r="E8498" s="70">
        <f>IF('Total Employment'!EP$41&lt;0,"N/A",'Total Employment'!EP$41)</f>
        <v>292559</v>
      </c>
      <c r="F8498" s="70" t="s">
        <v>432</v>
      </c>
      <c r="G8498" s="75" t="s">
        <v>430</v>
      </c>
    </row>
    <row r="8499" spans="1:7">
      <c r="A8499" s="71">
        <v>1984</v>
      </c>
      <c r="B8499" s="71" t="s">
        <v>419</v>
      </c>
      <c r="C8499" t="s">
        <v>19</v>
      </c>
      <c r="D8499" s="71" t="s">
        <v>3</v>
      </c>
      <c r="E8499" s="70">
        <f>IF('Total Employment'!EP$15&lt;0,"N/A",'Total Employment'!EP$15)</f>
        <v>22583</v>
      </c>
      <c r="F8499" s="70" t="s">
        <v>442</v>
      </c>
      <c r="G8499" s="75" t="s">
        <v>62</v>
      </c>
    </row>
    <row r="8500" spans="1:7">
      <c r="A8500" s="71">
        <v>1984</v>
      </c>
      <c r="B8500" s="71" t="s">
        <v>419</v>
      </c>
      <c r="C8500" t="s">
        <v>20</v>
      </c>
      <c r="D8500" s="71" t="s">
        <v>3</v>
      </c>
      <c r="E8500" s="70">
        <f>IF('Total Employment'!EP$52&lt;0,"N/A",'Total Employment'!EP$52)</f>
        <v>7442</v>
      </c>
      <c r="F8500" s="70" t="s">
        <v>442</v>
      </c>
      <c r="G8500" s="75" t="s">
        <v>445</v>
      </c>
    </row>
    <row r="8501" spans="1:7">
      <c r="A8501" s="71">
        <v>1984</v>
      </c>
      <c r="B8501" s="71" t="s">
        <v>419</v>
      </c>
      <c r="C8501" t="s">
        <v>21</v>
      </c>
      <c r="D8501" s="71" t="s">
        <v>3</v>
      </c>
      <c r="E8501" s="70">
        <f>IF('Total Employment'!EP$48&lt;0,"N/A",'Total Employment'!EP$48)</f>
        <v>227777</v>
      </c>
      <c r="F8501" s="70" t="s">
        <v>434</v>
      </c>
      <c r="G8501" s="75" t="s">
        <v>422</v>
      </c>
    </row>
    <row r="8502" spans="1:7">
      <c r="A8502" s="71">
        <v>1984</v>
      </c>
      <c r="B8502" s="71" t="s">
        <v>419</v>
      </c>
      <c r="C8502" t="s">
        <v>421</v>
      </c>
      <c r="D8502" s="71" t="s">
        <v>3</v>
      </c>
      <c r="E8502" s="70">
        <f>IF('Total Employment'!EP$38&lt;0,"N/A",'Total Employment'!EP$38)</f>
        <v>715834</v>
      </c>
      <c r="F8502" s="70" t="s">
        <v>427</v>
      </c>
      <c r="G8502" s="75" t="s">
        <v>433</v>
      </c>
    </row>
    <row r="8503" spans="1:7">
      <c r="A8503" s="71">
        <v>1984</v>
      </c>
      <c r="B8503" s="71" t="s">
        <v>419</v>
      </c>
      <c r="C8503" t="s">
        <v>22</v>
      </c>
      <c r="D8503" s="71" t="s">
        <v>3</v>
      </c>
      <c r="E8503" s="70">
        <f>IF('Total Employment'!EP$39&lt;0,"N/A",'Total Employment'!EP$39)</f>
        <v>145978</v>
      </c>
      <c r="F8503" s="70" t="s">
        <v>427</v>
      </c>
      <c r="G8503" s="75" t="s">
        <v>433</v>
      </c>
    </row>
    <row r="8504" spans="1:7">
      <c r="A8504" s="71">
        <v>1984</v>
      </c>
      <c r="B8504" s="71" t="s">
        <v>419</v>
      </c>
      <c r="C8504" t="s">
        <v>23</v>
      </c>
      <c r="D8504" s="71" t="s">
        <v>3</v>
      </c>
      <c r="E8504" s="70">
        <f>IF('Total Employment'!EP$40&lt;0,"N/A",'Total Employment'!EP$40)</f>
        <v>569856</v>
      </c>
      <c r="F8504" s="70" t="s">
        <v>442</v>
      </c>
      <c r="G8504" s="75" t="s">
        <v>23</v>
      </c>
    </row>
    <row r="8505" spans="1:7">
      <c r="A8505" s="71">
        <v>1984</v>
      </c>
      <c r="B8505" s="71" t="s">
        <v>419</v>
      </c>
      <c r="C8505" t="s">
        <v>24</v>
      </c>
      <c r="D8505" s="71" t="s">
        <v>3</v>
      </c>
      <c r="E8505" s="70">
        <f>IF('Total Employment'!EP$32&lt;0,"N/A",'Total Employment'!EP$32)</f>
        <v>0</v>
      </c>
      <c r="F8505" s="70" t="s">
        <v>446</v>
      </c>
      <c r="G8505" s="75" t="s">
        <v>422</v>
      </c>
    </row>
    <row r="8506" spans="1:7">
      <c r="A8506" s="71">
        <v>1984</v>
      </c>
      <c r="B8506" s="71" t="s">
        <v>419</v>
      </c>
      <c r="C8506" t="s">
        <v>25</v>
      </c>
      <c r="D8506" s="71" t="s">
        <v>3</v>
      </c>
      <c r="E8506" s="70">
        <f>IF('Total Employment'!EP$42&lt;0,"N/A",'Total Employment'!EP$42)</f>
        <v>98912</v>
      </c>
      <c r="F8506" s="70" t="s">
        <v>434</v>
      </c>
      <c r="G8506" s="75" t="s">
        <v>437</v>
      </c>
    </row>
    <row r="8507" spans="1:7">
      <c r="A8507" s="71">
        <v>1984</v>
      </c>
      <c r="B8507" s="71" t="s">
        <v>419</v>
      </c>
      <c r="C8507" t="s">
        <v>26</v>
      </c>
      <c r="D8507" s="71" t="s">
        <v>3</v>
      </c>
      <c r="E8507" s="70">
        <f>IF('Total Employment'!EP$45&lt;0,"N/A",'Total Employment'!EP$45)</f>
        <v>219412</v>
      </c>
      <c r="F8507" s="70" t="s">
        <v>427</v>
      </c>
      <c r="G8507" s="75" t="s">
        <v>69</v>
      </c>
    </row>
    <row r="8508" spans="1:7">
      <c r="A8508" s="71">
        <v>1984</v>
      </c>
      <c r="B8508" s="71" t="s">
        <v>419</v>
      </c>
      <c r="C8508" t="s">
        <v>27</v>
      </c>
      <c r="D8508" s="71" t="s">
        <v>3</v>
      </c>
      <c r="E8508" s="70">
        <f>IF('Total Employment'!EP$44&lt;0,"N/A",'Total Employment'!EP$44)</f>
        <v>36628</v>
      </c>
      <c r="F8508" s="70" t="s">
        <v>427</v>
      </c>
      <c r="G8508" s="75" t="s">
        <v>69</v>
      </c>
    </row>
    <row r="8509" spans="1:7">
      <c r="A8509" s="71">
        <v>1984</v>
      </c>
      <c r="B8509" s="71" t="s">
        <v>419</v>
      </c>
      <c r="C8509" t="s">
        <v>28</v>
      </c>
      <c r="D8509" s="71" t="s">
        <v>3</v>
      </c>
      <c r="E8509" s="70">
        <f>IF('Total Employment'!EP$51&lt;0,"N/A",'Total Employment'!EP$51)</f>
        <v>112319</v>
      </c>
      <c r="F8509" s="70" t="s">
        <v>442</v>
      </c>
      <c r="G8509" s="73" t="s">
        <v>447</v>
      </c>
    </row>
    <row r="8510" spans="1:7">
      <c r="A8510" s="71">
        <v>1984</v>
      </c>
      <c r="B8510" s="71" t="s">
        <v>419</v>
      </c>
      <c r="C8510" t="s">
        <v>29</v>
      </c>
      <c r="D8510" s="71" t="s">
        <v>3</v>
      </c>
      <c r="E8510" s="70">
        <f>IF('Total Employment'!EP$50&lt;0,"N/A",'Total Employment'!EP$50)</f>
        <v>107744</v>
      </c>
      <c r="F8510" s="70" t="s">
        <v>442</v>
      </c>
      <c r="G8510" s="73" t="s">
        <v>447</v>
      </c>
    </row>
    <row r="8511" spans="1:7">
      <c r="A8511" s="71">
        <v>1984</v>
      </c>
      <c r="B8511" s="71" t="s">
        <v>419</v>
      </c>
      <c r="C8511" t="s">
        <v>30</v>
      </c>
      <c r="D8511" s="71" t="s">
        <v>3</v>
      </c>
      <c r="E8511" s="70">
        <f>IF('Total Employment'!EP$56&lt;0,"N/A",'Total Employment'!EP$56)</f>
        <v>134334</v>
      </c>
      <c r="F8511" s="70" t="s">
        <v>442</v>
      </c>
      <c r="G8511" s="76" t="s">
        <v>448</v>
      </c>
    </row>
    <row r="8512" spans="1:7">
      <c r="A8512" s="71">
        <v>1984</v>
      </c>
      <c r="B8512" s="71" t="s">
        <v>419</v>
      </c>
      <c r="C8512" t="s">
        <v>31</v>
      </c>
      <c r="D8512" s="71" t="s">
        <v>3</v>
      </c>
      <c r="E8512" s="70">
        <f>IF('Total Employment'!EP$57&lt;0,"N/A",'Total Employment'!EP$57)</f>
        <v>72258</v>
      </c>
      <c r="F8512" s="70" t="s">
        <v>442</v>
      </c>
      <c r="G8512" s="76" t="s">
        <v>449</v>
      </c>
    </row>
    <row r="8513" spans="1:7">
      <c r="A8513" s="71">
        <v>1984</v>
      </c>
      <c r="B8513" s="71" t="s">
        <v>419</v>
      </c>
      <c r="C8513" t="s">
        <v>32</v>
      </c>
      <c r="D8513" s="71" t="s">
        <v>3</v>
      </c>
      <c r="E8513" s="70">
        <f>IF('Total Employment'!EP$58&lt;0,"N/A",'Total Employment'!EP$58)</f>
        <v>9660</v>
      </c>
      <c r="F8513" s="70" t="s">
        <v>442</v>
      </c>
      <c r="G8513" s="76" t="s">
        <v>449</v>
      </c>
    </row>
    <row r="8514" spans="1:7">
      <c r="A8514" s="71">
        <v>1984</v>
      </c>
      <c r="B8514" s="71" t="s">
        <v>419</v>
      </c>
      <c r="C8514" t="s">
        <v>33</v>
      </c>
      <c r="D8514" s="71" t="s">
        <v>3</v>
      </c>
      <c r="E8514" s="70">
        <f>IF('Total Employment'!EP$59&lt;0,"N/A",'Total Employment'!EP$59)</f>
        <v>167951</v>
      </c>
      <c r="F8514" s="70" t="s">
        <v>442</v>
      </c>
      <c r="G8514" s="76" t="s">
        <v>33</v>
      </c>
    </row>
    <row r="8515" spans="1:7">
      <c r="A8515" s="71">
        <v>1984</v>
      </c>
      <c r="B8515" s="71" t="s">
        <v>419</v>
      </c>
      <c r="C8515" t="s">
        <v>34</v>
      </c>
      <c r="D8515" s="71" t="s">
        <v>3</v>
      </c>
      <c r="E8515" s="70">
        <f>IF('Total Employment'!EP$17&lt;0,"N/A",'Total Employment'!EP$17)</f>
        <v>5314412</v>
      </c>
      <c r="F8515" s="70" t="s">
        <v>422</v>
      </c>
      <c r="G8515" s="76" t="s">
        <v>422</v>
      </c>
    </row>
    <row r="8516" spans="1:7">
      <c r="A8516" s="71">
        <v>1984</v>
      </c>
      <c r="B8516" s="71" t="s">
        <v>419</v>
      </c>
      <c r="C8516" t="s">
        <v>35</v>
      </c>
      <c r="D8516" s="71" t="s">
        <v>3</v>
      </c>
      <c r="E8516" s="70">
        <f>IF('Total Employment'!EP$18&lt;0,"N/A",'Total Employment'!EP$18)</f>
        <v>4946619</v>
      </c>
      <c r="F8516" s="70" t="s">
        <v>432</v>
      </c>
      <c r="G8516" s="75" t="s">
        <v>439</v>
      </c>
    </row>
    <row r="8517" spans="1:7">
      <c r="A8517" s="71">
        <v>1984</v>
      </c>
      <c r="B8517" s="71" t="s">
        <v>419</v>
      </c>
      <c r="C8517" t="s">
        <v>36</v>
      </c>
      <c r="D8517" s="71" t="s">
        <v>3</v>
      </c>
      <c r="E8517" s="70">
        <f>IF('Total Employment'!EP$19&lt;0,"N/A",'Total Employment'!EP$19)</f>
        <v>3202066</v>
      </c>
      <c r="F8517" s="70" t="s">
        <v>432</v>
      </c>
      <c r="G8517" s="75" t="s">
        <v>439</v>
      </c>
    </row>
    <row r="8518" spans="1:7">
      <c r="A8518" s="71">
        <v>1984</v>
      </c>
      <c r="B8518" s="71" t="s">
        <v>419</v>
      </c>
      <c r="C8518" t="s">
        <v>37</v>
      </c>
      <c r="D8518" s="71" t="s">
        <v>3</v>
      </c>
      <c r="E8518" s="70">
        <f>IF('Total Employment'!EP$20&lt;0,"N/A",'Total Employment'!EP$20)</f>
        <v>1744553</v>
      </c>
      <c r="F8518" s="70" t="s">
        <v>432</v>
      </c>
      <c r="G8518" s="75" t="s">
        <v>439</v>
      </c>
    </row>
    <row r="8519" spans="1:7">
      <c r="A8519" s="71">
        <v>1984</v>
      </c>
      <c r="B8519" s="71" t="s">
        <v>419</v>
      </c>
      <c r="C8519" t="s">
        <v>38</v>
      </c>
      <c r="D8519" s="71" t="s">
        <v>3</v>
      </c>
      <c r="E8519" s="70">
        <f>IF('Total Employment'!EP$28&lt;0,"N/A",'Total Employment'!EP$28)</f>
        <v>367792</v>
      </c>
      <c r="F8519" s="70" t="s">
        <v>432</v>
      </c>
      <c r="G8519" s="75" t="s">
        <v>440</v>
      </c>
    </row>
    <row r="8520" spans="1:7">
      <c r="A8520" s="71">
        <v>1984</v>
      </c>
      <c r="B8520" s="71" t="s">
        <v>419</v>
      </c>
      <c r="C8520" t="s">
        <v>39</v>
      </c>
      <c r="D8520" s="71" t="s">
        <v>3</v>
      </c>
      <c r="E8520" s="70">
        <f>IF('Total Employment'!EP$29&lt;0,"N/A",'Total Employment'!EP$29)</f>
        <v>185798</v>
      </c>
      <c r="F8520" s="70" t="s">
        <v>432</v>
      </c>
      <c r="G8520" s="75" t="s">
        <v>440</v>
      </c>
    </row>
    <row r="8521" spans="1:7">
      <c r="A8521" s="71">
        <v>1984</v>
      </c>
      <c r="B8521" s="71" t="s">
        <v>419</v>
      </c>
      <c r="C8521" t="s">
        <v>40</v>
      </c>
      <c r="D8521" s="71" t="s">
        <v>3</v>
      </c>
      <c r="E8521" s="70">
        <f>IF('Total Employment'!EP$30&lt;0,"N/A",'Total Employment'!EP$30)</f>
        <v>181994</v>
      </c>
      <c r="F8521" s="70" t="s">
        <v>432</v>
      </c>
      <c r="G8521" s="75" t="s">
        <v>440</v>
      </c>
    </row>
    <row r="8522" spans="1:7">
      <c r="A8522" s="71">
        <v>1984</v>
      </c>
      <c r="B8522" s="71" t="s">
        <v>419</v>
      </c>
      <c r="C8522" t="s">
        <v>208</v>
      </c>
      <c r="D8522" s="71" t="s">
        <v>3</v>
      </c>
      <c r="E8522" s="70">
        <f>IF('Total Employment'!EP$31&lt;0,"N/A",'Total Employment'!EP$31)</f>
        <v>1</v>
      </c>
      <c r="F8522" s="70" t="s">
        <v>432</v>
      </c>
      <c r="G8522" s="75" t="s">
        <v>441</v>
      </c>
    </row>
    <row r="8523" spans="1:7">
      <c r="A8523" s="71">
        <v>1984</v>
      </c>
      <c r="B8523" s="71" t="s">
        <v>419</v>
      </c>
      <c r="C8523" t="s">
        <v>42</v>
      </c>
      <c r="D8523" s="71" t="s">
        <v>3</v>
      </c>
      <c r="E8523" s="70">
        <f>IF('Total Employment'!EP$43&lt;0,"N/A",'Total Employment'!EP$43)</f>
        <v>107079</v>
      </c>
      <c r="F8523" s="70" t="s">
        <v>432</v>
      </c>
      <c r="G8523" s="75" t="s">
        <v>237</v>
      </c>
    </row>
    <row r="8524" spans="1:7">
      <c r="A8524" s="71">
        <v>1984</v>
      </c>
      <c r="B8524" s="71" t="s">
        <v>419</v>
      </c>
      <c r="C8524" t="s">
        <v>43</v>
      </c>
      <c r="D8524" s="71" t="s">
        <v>3</v>
      </c>
      <c r="E8524" s="70">
        <f>IF('Total Employment'!EP$12&lt;0,"N/A",'Total Employment'!EP$12)</f>
        <v>0</v>
      </c>
      <c r="F8524" s="70" t="s">
        <v>432</v>
      </c>
      <c r="G8524" s="75" t="s">
        <v>438</v>
      </c>
    </row>
    <row r="8525" spans="1:7">
      <c r="A8525" s="71">
        <v>1984</v>
      </c>
      <c r="B8525" s="71" t="s">
        <v>419</v>
      </c>
      <c r="C8525" t="s">
        <v>44</v>
      </c>
      <c r="D8525" s="71" t="s">
        <v>3</v>
      </c>
      <c r="E8525" s="70">
        <f>IF('Total Employment'!EP$14&lt;0,"N/A",'Total Employment'!EP$14)</f>
        <v>0</v>
      </c>
      <c r="F8525" s="70" t="s">
        <v>442</v>
      </c>
      <c r="G8525" s="75" t="s">
        <v>71</v>
      </c>
    </row>
    <row r="8526" spans="1:7">
      <c r="A8526" s="71">
        <v>1984</v>
      </c>
      <c r="B8526" s="71" t="s">
        <v>419</v>
      </c>
      <c r="C8526" t="s">
        <v>45</v>
      </c>
      <c r="D8526" s="71" t="s">
        <v>3</v>
      </c>
      <c r="E8526" s="70">
        <f>IF('Total Employment'!EP$54&lt;0,"N/A",'Total Employment'!EP$54)</f>
        <v>0</v>
      </c>
      <c r="F8526" s="70" t="s">
        <v>422</v>
      </c>
      <c r="G8526" s="75" t="s">
        <v>422</v>
      </c>
    </row>
    <row r="8527" spans="1:7">
      <c r="A8527" s="71">
        <v>1984</v>
      </c>
      <c r="B8527" s="71" t="s">
        <v>419</v>
      </c>
      <c r="C8527" t="s">
        <v>46</v>
      </c>
      <c r="D8527" s="71" t="s">
        <v>3</v>
      </c>
      <c r="E8527" s="70">
        <f>IF('Total Employment'!EP$53&lt;0,"N/A",'Total Employment'!EP$53)</f>
        <v>290192</v>
      </c>
      <c r="F8527" s="70" t="s">
        <v>425</v>
      </c>
      <c r="G8527" s="75" t="s">
        <v>426</v>
      </c>
    </row>
    <row r="8528" spans="1:7">
      <c r="A8528" s="71">
        <v>1985</v>
      </c>
      <c r="B8528" s="71" t="s">
        <v>419</v>
      </c>
      <c r="C8528" t="s">
        <v>5</v>
      </c>
      <c r="D8528" s="71" t="s">
        <v>3</v>
      </c>
      <c r="E8528" s="70">
        <f>IF('Total Employment'!EK$11&lt;0,"N/A",'Total Employment'!EK$11)</f>
        <v>9685325</v>
      </c>
      <c r="F8528" s="70"/>
    </row>
    <row r="8529" spans="1:7">
      <c r="A8529" s="71">
        <v>1985</v>
      </c>
      <c r="B8529" s="71" t="s">
        <v>419</v>
      </c>
      <c r="C8529" t="s">
        <v>6</v>
      </c>
      <c r="D8529" s="71" t="s">
        <v>3</v>
      </c>
      <c r="E8529" s="70">
        <f>IF('Total Employment'!EK$33&lt;0,"N/A",'Total Employment'!EK$33)</f>
        <v>189607</v>
      </c>
      <c r="F8529" s="70" t="s">
        <v>425</v>
      </c>
      <c r="G8529" s="75" t="s">
        <v>426</v>
      </c>
    </row>
    <row r="8530" spans="1:7">
      <c r="A8530" s="71">
        <v>1985</v>
      </c>
      <c r="B8530" s="71" t="s">
        <v>419</v>
      </c>
      <c r="C8530" t="s">
        <v>7</v>
      </c>
      <c r="D8530" s="71" t="s">
        <v>3</v>
      </c>
      <c r="E8530" s="70">
        <f>IF('Total Employment'!EK$37&lt;0,"N/A",'Total Employment'!EK$37)</f>
        <v>294826</v>
      </c>
      <c r="F8530" s="70" t="s">
        <v>425</v>
      </c>
      <c r="G8530" s="75" t="s">
        <v>426</v>
      </c>
    </row>
    <row r="8531" spans="1:7">
      <c r="A8531" s="71">
        <v>1985</v>
      </c>
      <c r="B8531" s="71" t="s">
        <v>419</v>
      </c>
      <c r="C8531" t="s">
        <v>8</v>
      </c>
      <c r="D8531" s="71" t="s">
        <v>3</v>
      </c>
      <c r="E8531" s="70">
        <f>IF('Total Employment'!EK$36&lt;0,"N/A",'Total Employment'!EK$36)</f>
        <v>160221</v>
      </c>
      <c r="F8531" s="70" t="s">
        <v>427</v>
      </c>
      <c r="G8531" s="75" t="s">
        <v>428</v>
      </c>
    </row>
    <row r="8532" spans="1:7">
      <c r="A8532" s="71">
        <v>1985</v>
      </c>
      <c r="B8532" s="71" t="s">
        <v>419</v>
      </c>
      <c r="C8532" t="s">
        <v>9</v>
      </c>
      <c r="D8532" s="71" t="s">
        <v>3</v>
      </c>
      <c r="E8532" s="70">
        <f>IF('Total Employment'!EK$13&lt;0,"N/A",'Total Employment'!EK$13)</f>
        <v>0</v>
      </c>
      <c r="F8532" s="70" t="s">
        <v>429</v>
      </c>
      <c r="G8532" s="75" t="s">
        <v>422</v>
      </c>
    </row>
    <row r="8533" spans="1:7">
      <c r="A8533" s="71">
        <v>1985</v>
      </c>
      <c r="B8533" s="71" t="s">
        <v>419</v>
      </c>
      <c r="C8533" t="s">
        <v>10</v>
      </c>
      <c r="D8533" s="71" t="s">
        <v>3</v>
      </c>
      <c r="E8533" s="70">
        <f>IF('Total Employment'!EK$46&lt;0,"N/A",'Total Employment'!EK$46)</f>
        <v>613189</v>
      </c>
      <c r="F8533" s="70" t="s">
        <v>427</v>
      </c>
      <c r="G8533" s="75" t="s">
        <v>428</v>
      </c>
    </row>
    <row r="8534" spans="1:7">
      <c r="A8534" s="71">
        <v>1985</v>
      </c>
      <c r="B8534" s="71" t="s">
        <v>419</v>
      </c>
      <c r="C8534" t="s">
        <v>11</v>
      </c>
      <c r="D8534" s="71" t="s">
        <v>3</v>
      </c>
      <c r="E8534" s="70">
        <f>IF('Total Employment'!EK$47&lt;0,"N/A",'Total Employment'!EK$47)</f>
        <v>457729</v>
      </c>
      <c r="F8534" s="70" t="s">
        <v>427</v>
      </c>
      <c r="G8534" s="75" t="s">
        <v>428</v>
      </c>
    </row>
    <row r="8535" spans="1:7">
      <c r="A8535" s="71">
        <v>1985</v>
      </c>
      <c r="B8535" s="71" t="s">
        <v>419</v>
      </c>
      <c r="C8535" t="s">
        <v>13</v>
      </c>
      <c r="D8535" s="71" t="s">
        <v>3</v>
      </c>
      <c r="E8535" s="70">
        <f>IF(E8534="N/A","N/A",E8533-E8534)</f>
        <v>155460</v>
      </c>
      <c r="F8535" s="70" t="s">
        <v>427</v>
      </c>
      <c r="G8535" s="75" t="s">
        <v>428</v>
      </c>
    </row>
    <row r="8536" spans="1:7">
      <c r="A8536" s="71">
        <v>1985</v>
      </c>
      <c r="B8536" s="71" t="s">
        <v>419</v>
      </c>
      <c r="C8536" t="s">
        <v>14</v>
      </c>
      <c r="D8536" s="71" t="s">
        <v>3</v>
      </c>
      <c r="E8536" s="70">
        <f>IF('Total Employment'!EK$34&lt;0,"N/A",'Total Employment'!EK$34)</f>
        <v>316540</v>
      </c>
      <c r="F8536" s="70" t="s">
        <v>427</v>
      </c>
      <c r="G8536" s="75" t="s">
        <v>444</v>
      </c>
    </row>
    <row r="8537" spans="1:7">
      <c r="A8537" s="71">
        <v>1985</v>
      </c>
      <c r="B8537" s="71" t="s">
        <v>419</v>
      </c>
      <c r="C8537" t="s">
        <v>15</v>
      </c>
      <c r="D8537" s="71" t="s">
        <v>3</v>
      </c>
      <c r="E8537" s="70">
        <f>IF('Total Employment'!EK$35&lt;0,"N/A",'Total Employment'!EK$35)</f>
        <v>291000</v>
      </c>
      <c r="F8537" s="70" t="s">
        <v>427</v>
      </c>
      <c r="G8537" s="75" t="s">
        <v>444</v>
      </c>
    </row>
    <row r="8538" spans="1:7">
      <c r="A8538" s="71">
        <v>1985</v>
      </c>
      <c r="B8538" s="71" t="s">
        <v>419</v>
      </c>
      <c r="C8538" t="s">
        <v>16</v>
      </c>
      <c r="D8538" s="71" t="s">
        <v>3</v>
      </c>
      <c r="E8538" s="70">
        <f>IF(E8537="N/A","N/A",E8536-E8537)</f>
        <v>25540</v>
      </c>
      <c r="F8538" s="70" t="s">
        <v>427</v>
      </c>
      <c r="G8538" s="75" t="s">
        <v>444</v>
      </c>
    </row>
    <row r="8539" spans="1:7">
      <c r="A8539" s="71">
        <v>1985</v>
      </c>
      <c r="B8539" s="71" t="s">
        <v>419</v>
      </c>
      <c r="C8539" t="s">
        <v>17</v>
      </c>
      <c r="D8539" s="71" t="s">
        <v>3</v>
      </c>
      <c r="E8539" s="70">
        <f>IF('Total Employment'!EK$16&lt;0,"N/A",'Total Employment'!EK$16)</f>
        <v>125836</v>
      </c>
      <c r="F8539" s="70" t="s">
        <v>427</v>
      </c>
      <c r="G8539" s="75" t="s">
        <v>428</v>
      </c>
    </row>
    <row r="8540" spans="1:7">
      <c r="A8540" s="71">
        <v>1985</v>
      </c>
      <c r="B8540" s="71" t="s">
        <v>419</v>
      </c>
      <c r="C8540" t="s">
        <v>18</v>
      </c>
      <c r="D8540" s="71" t="s">
        <v>3</v>
      </c>
      <c r="E8540" s="70">
        <f>IF('Total Employment'!EK$41&lt;0,"N/A",'Total Employment'!EK$41)</f>
        <v>296212</v>
      </c>
      <c r="F8540" s="70" t="s">
        <v>432</v>
      </c>
      <c r="G8540" s="75" t="s">
        <v>430</v>
      </c>
    </row>
    <row r="8541" spans="1:7">
      <c r="A8541" s="71">
        <v>1985</v>
      </c>
      <c r="B8541" s="71" t="s">
        <v>419</v>
      </c>
      <c r="C8541" t="s">
        <v>19</v>
      </c>
      <c r="D8541" s="71" t="s">
        <v>3</v>
      </c>
      <c r="E8541" s="70">
        <f>IF('Total Employment'!EK$15&lt;0,"N/A",'Total Employment'!EK$15)</f>
        <v>23757</v>
      </c>
      <c r="F8541" s="70" t="s">
        <v>442</v>
      </c>
      <c r="G8541" s="75" t="s">
        <v>62</v>
      </c>
    </row>
    <row r="8542" spans="1:7">
      <c r="A8542" s="71">
        <v>1985</v>
      </c>
      <c r="B8542" s="71" t="s">
        <v>419</v>
      </c>
      <c r="C8542" t="s">
        <v>20</v>
      </c>
      <c r="D8542" s="71" t="s">
        <v>3</v>
      </c>
      <c r="E8542" s="70">
        <f>IF('Total Employment'!EK$52&lt;0,"N/A",'Total Employment'!EK$52)</f>
        <v>7802</v>
      </c>
      <c r="F8542" s="70" t="s">
        <v>442</v>
      </c>
      <c r="G8542" s="75" t="s">
        <v>445</v>
      </c>
    </row>
    <row r="8543" spans="1:7">
      <c r="A8543" s="71">
        <v>1985</v>
      </c>
      <c r="B8543" s="71" t="s">
        <v>419</v>
      </c>
      <c r="C8543" t="s">
        <v>21</v>
      </c>
      <c r="D8543" s="71" t="s">
        <v>3</v>
      </c>
      <c r="E8543" s="70">
        <f>IF('Total Employment'!EK$48&lt;0,"N/A",'Total Employment'!EK$48)</f>
        <v>232012</v>
      </c>
      <c r="F8543" s="70" t="s">
        <v>434</v>
      </c>
      <c r="G8543" s="75" t="s">
        <v>422</v>
      </c>
    </row>
    <row r="8544" spans="1:7">
      <c r="A8544" s="71">
        <v>1985</v>
      </c>
      <c r="B8544" s="71" t="s">
        <v>419</v>
      </c>
      <c r="C8544" t="s">
        <v>421</v>
      </c>
      <c r="D8544" s="71" t="s">
        <v>3</v>
      </c>
      <c r="E8544" s="70">
        <f>IF('Total Employment'!EK$38&lt;0,"N/A",'Total Employment'!EK$38)</f>
        <v>711750</v>
      </c>
      <c r="F8544" s="70" t="s">
        <v>427</v>
      </c>
      <c r="G8544" s="75" t="s">
        <v>433</v>
      </c>
    </row>
    <row r="8545" spans="1:7">
      <c r="A8545" s="71">
        <v>1985</v>
      </c>
      <c r="B8545" s="71" t="s">
        <v>419</v>
      </c>
      <c r="C8545" t="s">
        <v>22</v>
      </c>
      <c r="D8545" s="71" t="s">
        <v>3</v>
      </c>
      <c r="E8545" s="70">
        <f>IF('Total Employment'!EK$39&lt;0,"N/A",'Total Employment'!EK$39)</f>
        <v>158054</v>
      </c>
      <c r="F8545" s="70" t="s">
        <v>427</v>
      </c>
      <c r="G8545" s="75" t="s">
        <v>433</v>
      </c>
    </row>
    <row r="8546" spans="1:7">
      <c r="A8546" s="71">
        <v>1985</v>
      </c>
      <c r="B8546" s="71" t="s">
        <v>419</v>
      </c>
      <c r="C8546" t="s">
        <v>23</v>
      </c>
      <c r="D8546" s="71" t="s">
        <v>3</v>
      </c>
      <c r="E8546" s="70">
        <f>IF('Total Employment'!EK$40&lt;0,"N/A",'Total Employment'!EK$40)</f>
        <v>553696</v>
      </c>
      <c r="F8546" s="70" t="s">
        <v>442</v>
      </c>
      <c r="G8546" s="75" t="s">
        <v>23</v>
      </c>
    </row>
    <row r="8547" spans="1:7">
      <c r="A8547" s="71">
        <v>1985</v>
      </c>
      <c r="B8547" s="71" t="s">
        <v>419</v>
      </c>
      <c r="C8547" t="s">
        <v>24</v>
      </c>
      <c r="D8547" s="71" t="s">
        <v>3</v>
      </c>
      <c r="E8547" s="70">
        <f>IF('Total Employment'!EK$32&lt;0,"N/A",'Total Employment'!EK$32)</f>
        <v>0</v>
      </c>
      <c r="F8547" s="70" t="s">
        <v>446</v>
      </c>
      <c r="G8547" s="75" t="s">
        <v>422</v>
      </c>
    </row>
    <row r="8548" spans="1:7">
      <c r="A8548" s="71">
        <v>1985</v>
      </c>
      <c r="B8548" s="71" t="s">
        <v>419</v>
      </c>
      <c r="C8548" t="s">
        <v>25</v>
      </c>
      <c r="D8548" s="71" t="s">
        <v>3</v>
      </c>
      <c r="E8548" s="70">
        <f>IF('Total Employment'!EK$42&lt;0,"N/A",'Total Employment'!EK$42)</f>
        <v>102108</v>
      </c>
      <c r="F8548" s="70" t="s">
        <v>434</v>
      </c>
      <c r="G8548" s="75" t="s">
        <v>437</v>
      </c>
    </row>
    <row r="8549" spans="1:7">
      <c r="A8549" s="71">
        <v>1985</v>
      </c>
      <c r="B8549" s="71" t="s">
        <v>419</v>
      </c>
      <c r="C8549" t="s">
        <v>26</v>
      </c>
      <c r="D8549" s="71" t="s">
        <v>3</v>
      </c>
      <c r="E8549" s="70">
        <f>IF('Total Employment'!EK$45&lt;0,"N/A",'Total Employment'!EK$45)</f>
        <v>230183</v>
      </c>
      <c r="F8549" s="70" t="s">
        <v>427</v>
      </c>
      <c r="G8549" s="75" t="s">
        <v>69</v>
      </c>
    </row>
    <row r="8550" spans="1:7">
      <c r="A8550" s="71">
        <v>1985</v>
      </c>
      <c r="B8550" s="71" t="s">
        <v>419</v>
      </c>
      <c r="C8550" t="s">
        <v>27</v>
      </c>
      <c r="D8550" s="71" t="s">
        <v>3</v>
      </c>
      <c r="E8550" s="70">
        <f>IF('Total Employment'!EK$44&lt;0,"N/A",'Total Employment'!EK$44)</f>
        <v>39256</v>
      </c>
      <c r="F8550" s="70" t="s">
        <v>427</v>
      </c>
      <c r="G8550" s="75" t="s">
        <v>69</v>
      </c>
    </row>
    <row r="8551" spans="1:7">
      <c r="A8551" s="71">
        <v>1985</v>
      </c>
      <c r="B8551" s="71" t="s">
        <v>419</v>
      </c>
      <c r="C8551" t="s">
        <v>28</v>
      </c>
      <c r="D8551" s="71" t="s">
        <v>3</v>
      </c>
      <c r="E8551" s="70">
        <f>IF('Total Employment'!EK$51&lt;0,"N/A",'Total Employment'!EK$51)</f>
        <v>113154</v>
      </c>
      <c r="F8551" s="70" t="s">
        <v>442</v>
      </c>
      <c r="G8551" s="73" t="s">
        <v>447</v>
      </c>
    </row>
    <row r="8552" spans="1:7">
      <c r="A8552" s="71">
        <v>1985</v>
      </c>
      <c r="B8552" s="71" t="s">
        <v>419</v>
      </c>
      <c r="C8552" t="s">
        <v>29</v>
      </c>
      <c r="D8552" s="71" t="s">
        <v>3</v>
      </c>
      <c r="E8552" s="70">
        <f>IF('Total Employment'!EK$50&lt;0,"N/A",'Total Employment'!EK$50)</f>
        <v>106911</v>
      </c>
      <c r="F8552" s="70" t="s">
        <v>442</v>
      </c>
      <c r="G8552" s="73" t="s">
        <v>447</v>
      </c>
    </row>
    <row r="8553" spans="1:7">
      <c r="A8553" s="71">
        <v>1985</v>
      </c>
      <c r="B8553" s="71" t="s">
        <v>419</v>
      </c>
      <c r="C8553" t="s">
        <v>30</v>
      </c>
      <c r="D8553" s="71" t="s">
        <v>3</v>
      </c>
      <c r="E8553" s="70">
        <f>IF('Total Employment'!EK$56&lt;0,"N/A",'Total Employment'!EK$56)</f>
        <v>138875</v>
      </c>
      <c r="F8553" s="70" t="s">
        <v>442</v>
      </c>
      <c r="G8553" s="76" t="s">
        <v>448</v>
      </c>
    </row>
    <row r="8554" spans="1:7">
      <c r="A8554" s="71">
        <v>1985</v>
      </c>
      <c r="B8554" s="71" t="s">
        <v>419</v>
      </c>
      <c r="C8554" t="s">
        <v>31</v>
      </c>
      <c r="D8554" s="71" t="s">
        <v>3</v>
      </c>
      <c r="E8554" s="70">
        <f>IF('Total Employment'!EK$57&lt;0,"N/A",'Total Employment'!EK$57)</f>
        <v>73556</v>
      </c>
      <c r="F8554" s="70" t="s">
        <v>442</v>
      </c>
      <c r="G8554" s="76" t="s">
        <v>449</v>
      </c>
    </row>
    <row r="8555" spans="1:7">
      <c r="A8555" s="71">
        <v>1985</v>
      </c>
      <c r="B8555" s="71" t="s">
        <v>419</v>
      </c>
      <c r="C8555" t="s">
        <v>32</v>
      </c>
      <c r="D8555" s="71" t="s">
        <v>3</v>
      </c>
      <c r="E8555" s="70">
        <f>IF('Total Employment'!EK$58&lt;0,"N/A",'Total Employment'!EK$58)</f>
        <v>10090</v>
      </c>
      <c r="F8555" s="70" t="s">
        <v>442</v>
      </c>
      <c r="G8555" s="76" t="s">
        <v>449</v>
      </c>
    </row>
    <row r="8556" spans="1:7">
      <c r="A8556" s="71">
        <v>1985</v>
      </c>
      <c r="B8556" s="71" t="s">
        <v>419</v>
      </c>
      <c r="C8556" t="s">
        <v>33</v>
      </c>
      <c r="D8556" s="71" t="s">
        <v>3</v>
      </c>
      <c r="E8556" s="70">
        <f>IF('Total Employment'!EK$59&lt;0,"N/A",'Total Employment'!EK$59)</f>
        <v>171458</v>
      </c>
      <c r="F8556" s="70" t="s">
        <v>442</v>
      </c>
      <c r="G8556" s="76" t="s">
        <v>33</v>
      </c>
    </row>
    <row r="8557" spans="1:7">
      <c r="A8557" s="71">
        <v>1985</v>
      </c>
      <c r="B8557" s="71" t="s">
        <v>419</v>
      </c>
      <c r="C8557" t="s">
        <v>34</v>
      </c>
      <c r="D8557" s="71" t="s">
        <v>3</v>
      </c>
      <c r="E8557" s="70">
        <f>IF('Total Employment'!EK$17&lt;0,"N/A",'Total Employment'!EK$17)</f>
        <v>5340381</v>
      </c>
      <c r="F8557" s="70" t="s">
        <v>422</v>
      </c>
      <c r="G8557" s="76" t="s">
        <v>422</v>
      </c>
    </row>
    <row r="8558" spans="1:7">
      <c r="A8558" s="71">
        <v>1985</v>
      </c>
      <c r="B8558" s="71" t="s">
        <v>419</v>
      </c>
      <c r="C8558" t="s">
        <v>35</v>
      </c>
      <c r="D8558" s="71" t="s">
        <v>3</v>
      </c>
      <c r="E8558" s="70">
        <f>IF('Total Employment'!EK$18&lt;0,"N/A",'Total Employment'!EK$18)</f>
        <v>4968886</v>
      </c>
      <c r="F8558" s="70" t="s">
        <v>432</v>
      </c>
      <c r="G8558" s="75" t="s">
        <v>439</v>
      </c>
    </row>
    <row r="8559" spans="1:7">
      <c r="A8559" s="71">
        <v>1985</v>
      </c>
      <c r="B8559" s="71" t="s">
        <v>419</v>
      </c>
      <c r="C8559" t="s">
        <v>36</v>
      </c>
      <c r="D8559" s="71" t="s">
        <v>3</v>
      </c>
      <c r="E8559" s="70">
        <f>IF('Total Employment'!EK$19&lt;0,"N/A",'Total Employment'!EK$19)</f>
        <v>3290522</v>
      </c>
      <c r="F8559" s="70" t="s">
        <v>432</v>
      </c>
      <c r="G8559" s="75" t="s">
        <v>439</v>
      </c>
    </row>
    <row r="8560" spans="1:7">
      <c r="A8560" s="71">
        <v>1985</v>
      </c>
      <c r="B8560" s="71" t="s">
        <v>419</v>
      </c>
      <c r="C8560" t="s">
        <v>37</v>
      </c>
      <c r="D8560" s="71" t="s">
        <v>3</v>
      </c>
      <c r="E8560" s="70">
        <f>IF('Total Employment'!EK$20&lt;0,"N/A",'Total Employment'!EK$20)</f>
        <v>1678364</v>
      </c>
      <c r="F8560" s="70" t="s">
        <v>432</v>
      </c>
      <c r="G8560" s="75" t="s">
        <v>439</v>
      </c>
    </row>
    <row r="8561" spans="1:7">
      <c r="A8561" s="71">
        <v>1985</v>
      </c>
      <c r="B8561" s="71" t="s">
        <v>419</v>
      </c>
      <c r="C8561" t="s">
        <v>38</v>
      </c>
      <c r="D8561" s="71" t="s">
        <v>3</v>
      </c>
      <c r="E8561" s="70">
        <f>IF('Total Employment'!EK$28&lt;0,"N/A",'Total Employment'!EK$28)</f>
        <v>371495</v>
      </c>
      <c r="F8561" s="70" t="s">
        <v>432</v>
      </c>
      <c r="G8561" s="75" t="s">
        <v>440</v>
      </c>
    </row>
    <row r="8562" spans="1:7">
      <c r="A8562" s="71">
        <v>1985</v>
      </c>
      <c r="B8562" s="71" t="s">
        <v>419</v>
      </c>
      <c r="C8562" t="s">
        <v>39</v>
      </c>
      <c r="D8562" s="71" t="s">
        <v>3</v>
      </c>
      <c r="E8562" s="70">
        <f>IF('Total Employment'!EK$29&lt;0,"N/A",'Total Employment'!EK$29)</f>
        <v>184882</v>
      </c>
      <c r="F8562" s="70" t="s">
        <v>432</v>
      </c>
      <c r="G8562" s="75" t="s">
        <v>440</v>
      </c>
    </row>
    <row r="8563" spans="1:7">
      <c r="A8563" s="71">
        <v>1985</v>
      </c>
      <c r="B8563" s="71" t="s">
        <v>419</v>
      </c>
      <c r="C8563" t="s">
        <v>40</v>
      </c>
      <c r="D8563" s="71" t="s">
        <v>3</v>
      </c>
      <c r="E8563" s="70">
        <f>IF('Total Employment'!EK$30&lt;0,"N/A",'Total Employment'!EK$30)</f>
        <v>186613</v>
      </c>
      <c r="F8563" s="70" t="s">
        <v>432</v>
      </c>
      <c r="G8563" s="75" t="s">
        <v>440</v>
      </c>
    </row>
    <row r="8564" spans="1:7">
      <c r="A8564" s="71">
        <v>1985</v>
      </c>
      <c r="B8564" s="71" t="s">
        <v>419</v>
      </c>
      <c r="C8564" t="s">
        <v>208</v>
      </c>
      <c r="D8564" s="71" t="s">
        <v>3</v>
      </c>
      <c r="E8564" s="70">
        <f>IF('Total Employment'!EK$31&lt;0,"N/A",'Total Employment'!EK$31)</f>
        <v>0</v>
      </c>
      <c r="F8564" s="70" t="s">
        <v>432</v>
      </c>
      <c r="G8564" s="75" t="s">
        <v>441</v>
      </c>
    </row>
    <row r="8565" spans="1:7">
      <c r="A8565" s="71">
        <v>1985</v>
      </c>
      <c r="B8565" s="71" t="s">
        <v>419</v>
      </c>
      <c r="C8565" t="s">
        <v>42</v>
      </c>
      <c r="D8565" s="71" t="s">
        <v>3</v>
      </c>
      <c r="E8565" s="70">
        <f>IF('Total Employment'!EK$43&lt;0,"N/A",'Total Employment'!EK$43)</f>
        <v>112604</v>
      </c>
      <c r="F8565" s="70" t="s">
        <v>432</v>
      </c>
      <c r="G8565" s="75" t="s">
        <v>237</v>
      </c>
    </row>
    <row r="8566" spans="1:7">
      <c r="A8566" s="71">
        <v>1985</v>
      </c>
      <c r="B8566" s="71" t="s">
        <v>419</v>
      </c>
      <c r="C8566" t="s">
        <v>43</v>
      </c>
      <c r="D8566" s="71" t="s">
        <v>3</v>
      </c>
      <c r="E8566" s="70">
        <f>IF('Total Employment'!EK$12&lt;0,"N/A",'Total Employment'!EK$12)</f>
        <v>0</v>
      </c>
      <c r="F8566" s="70" t="s">
        <v>432</v>
      </c>
      <c r="G8566" s="75" t="s">
        <v>438</v>
      </c>
    </row>
    <row r="8567" spans="1:7">
      <c r="A8567" s="71">
        <v>1985</v>
      </c>
      <c r="B8567" s="71" t="s">
        <v>419</v>
      </c>
      <c r="C8567" t="s">
        <v>44</v>
      </c>
      <c r="D8567" s="71" t="s">
        <v>3</v>
      </c>
      <c r="E8567" s="70">
        <f>IF('Total Employment'!EK$14&lt;0,"N/A",'Total Employment'!EK$14)</f>
        <v>0</v>
      </c>
      <c r="F8567" s="70" t="s">
        <v>442</v>
      </c>
      <c r="G8567" s="75" t="s">
        <v>71</v>
      </c>
    </row>
    <row r="8568" spans="1:7">
      <c r="A8568" s="71">
        <v>1985</v>
      </c>
      <c r="B8568" s="71" t="s">
        <v>419</v>
      </c>
      <c r="C8568" t="s">
        <v>45</v>
      </c>
      <c r="D8568" s="71" t="s">
        <v>3</v>
      </c>
      <c r="E8568" s="70">
        <f>IF('Total Employment'!EK$54&lt;0,"N/A",'Total Employment'!EK$54)</f>
        <v>0</v>
      </c>
      <c r="F8568" s="70" t="s">
        <v>422</v>
      </c>
      <c r="G8568" s="75" t="s">
        <v>422</v>
      </c>
    </row>
    <row r="8569" spans="1:7">
      <c r="A8569" s="71">
        <v>1985</v>
      </c>
      <c r="B8569" s="71" t="s">
        <v>419</v>
      </c>
      <c r="C8569" t="s">
        <v>46</v>
      </c>
      <c r="D8569" s="71" t="s">
        <v>3</v>
      </c>
      <c r="E8569" s="70">
        <f>IF('Total Employment'!EK$53&lt;0,"N/A",'Total Employment'!EK$53)</f>
        <v>274997</v>
      </c>
      <c r="F8569" s="70" t="s">
        <v>425</v>
      </c>
      <c r="G8569" s="75" t="s">
        <v>426</v>
      </c>
    </row>
    <row r="8570" spans="1:7">
      <c r="A8570" s="71">
        <v>1986</v>
      </c>
      <c r="B8570" s="71" t="s">
        <v>419</v>
      </c>
      <c r="C8570" t="s">
        <v>5</v>
      </c>
      <c r="D8570" s="71" t="s">
        <v>3</v>
      </c>
      <c r="E8570" s="70">
        <f>IF('Total Employment'!EF$11&lt;0,"N/A",'Total Employment'!EF$11)</f>
        <v>9845538</v>
      </c>
    </row>
    <row r="8571" spans="1:7">
      <c r="A8571" s="71">
        <v>1986</v>
      </c>
      <c r="B8571" s="71" t="s">
        <v>419</v>
      </c>
      <c r="C8571" t="s">
        <v>6</v>
      </c>
      <c r="D8571" s="71" t="s">
        <v>3</v>
      </c>
      <c r="E8571" s="70">
        <f>IF('Total Employment'!EF$33&lt;0,"N/A",'Total Employment'!EF$33)</f>
        <v>194103</v>
      </c>
      <c r="F8571" s="70" t="s">
        <v>425</v>
      </c>
      <c r="G8571" s="75" t="s">
        <v>426</v>
      </c>
    </row>
    <row r="8572" spans="1:7">
      <c r="A8572" s="71">
        <v>1986</v>
      </c>
      <c r="B8572" s="71" t="s">
        <v>419</v>
      </c>
      <c r="C8572" t="s">
        <v>7</v>
      </c>
      <c r="D8572" s="71" t="s">
        <v>3</v>
      </c>
      <c r="E8572" s="70">
        <f>IF('Total Employment'!EF$37&lt;0,"N/A",'Total Employment'!EF$37)</f>
        <v>305333</v>
      </c>
      <c r="F8572" s="70" t="s">
        <v>425</v>
      </c>
      <c r="G8572" s="75" t="s">
        <v>426</v>
      </c>
    </row>
    <row r="8573" spans="1:7">
      <c r="A8573" s="71">
        <v>1986</v>
      </c>
      <c r="B8573" s="71" t="s">
        <v>419</v>
      </c>
      <c r="C8573" t="s">
        <v>8</v>
      </c>
      <c r="D8573" s="71" t="s">
        <v>3</v>
      </c>
      <c r="E8573" s="70">
        <f>IF('Total Employment'!EF$36&lt;0,"N/A",'Total Employment'!EF$36)</f>
        <v>165094</v>
      </c>
      <c r="F8573" s="70" t="s">
        <v>427</v>
      </c>
      <c r="G8573" s="75" t="s">
        <v>428</v>
      </c>
    </row>
    <row r="8574" spans="1:7">
      <c r="A8574" s="71">
        <v>1986</v>
      </c>
      <c r="B8574" s="71" t="s">
        <v>419</v>
      </c>
      <c r="C8574" t="s">
        <v>9</v>
      </c>
      <c r="D8574" s="71" t="s">
        <v>3</v>
      </c>
      <c r="E8574" s="70">
        <f>IF('Total Employment'!EF$13&lt;0,"N/A",'Total Employment'!EF$13)</f>
        <v>0</v>
      </c>
      <c r="F8574" s="70" t="s">
        <v>429</v>
      </c>
      <c r="G8574" s="75" t="s">
        <v>422</v>
      </c>
    </row>
    <row r="8575" spans="1:7">
      <c r="A8575" s="71">
        <v>1986</v>
      </c>
      <c r="B8575" s="71" t="s">
        <v>419</v>
      </c>
      <c r="C8575" t="s">
        <v>10</v>
      </c>
      <c r="D8575" s="71" t="s">
        <v>3</v>
      </c>
      <c r="E8575" s="70">
        <f>IF('Total Employment'!EF$46&lt;0,"N/A",'Total Employment'!EF$46)</f>
        <v>625257</v>
      </c>
      <c r="F8575" s="70" t="s">
        <v>427</v>
      </c>
      <c r="G8575" s="75" t="s">
        <v>428</v>
      </c>
    </row>
    <row r="8576" spans="1:7">
      <c r="A8576" s="71">
        <v>1986</v>
      </c>
      <c r="B8576" s="71" t="s">
        <v>419</v>
      </c>
      <c r="C8576" t="s">
        <v>11</v>
      </c>
      <c r="D8576" s="71" t="s">
        <v>3</v>
      </c>
      <c r="E8576" s="70">
        <f>IF('Total Employment'!EF$47&lt;0,"N/A",'Total Employment'!EF$47)</f>
        <v>462242</v>
      </c>
      <c r="F8576" s="70" t="s">
        <v>427</v>
      </c>
      <c r="G8576" s="75" t="s">
        <v>428</v>
      </c>
    </row>
    <row r="8577" spans="1:7">
      <c r="A8577" s="71">
        <v>1986</v>
      </c>
      <c r="B8577" s="71" t="s">
        <v>419</v>
      </c>
      <c r="C8577" t="s">
        <v>13</v>
      </c>
      <c r="D8577" s="71" t="s">
        <v>3</v>
      </c>
      <c r="E8577" s="70">
        <f>IF(E8576="N/A","N/A",E8575-E8576)</f>
        <v>163015</v>
      </c>
      <c r="F8577" s="70" t="s">
        <v>427</v>
      </c>
      <c r="G8577" s="75" t="s">
        <v>428</v>
      </c>
    </row>
    <row r="8578" spans="1:7">
      <c r="A8578" s="71">
        <v>1986</v>
      </c>
      <c r="B8578" s="71" t="s">
        <v>419</v>
      </c>
      <c r="C8578" t="s">
        <v>14</v>
      </c>
      <c r="D8578" s="71" t="s">
        <v>3</v>
      </c>
      <c r="E8578" s="70">
        <f>IF('Total Employment'!EF$34&lt;0,"N/A",'Total Employment'!EF$34)</f>
        <v>325686</v>
      </c>
      <c r="F8578" s="70" t="s">
        <v>427</v>
      </c>
      <c r="G8578" s="75" t="s">
        <v>444</v>
      </c>
    </row>
    <row r="8579" spans="1:7">
      <c r="A8579" s="71">
        <v>1986</v>
      </c>
      <c r="B8579" s="71" t="s">
        <v>419</v>
      </c>
      <c r="C8579" t="s">
        <v>15</v>
      </c>
      <c r="D8579" s="71" t="s">
        <v>3</v>
      </c>
      <c r="E8579" s="70">
        <f>IF('Total Employment'!EF$35&lt;0,"N/A",'Total Employment'!EF$35)</f>
        <v>299447</v>
      </c>
      <c r="F8579" s="70" t="s">
        <v>427</v>
      </c>
      <c r="G8579" s="75" t="s">
        <v>444</v>
      </c>
    </row>
    <row r="8580" spans="1:7">
      <c r="A8580" s="71">
        <v>1986</v>
      </c>
      <c r="B8580" s="71" t="s">
        <v>419</v>
      </c>
      <c r="C8580" t="s">
        <v>16</v>
      </c>
      <c r="D8580" s="71" t="s">
        <v>3</v>
      </c>
      <c r="E8580" s="70">
        <f>IF(E8579="N/A","N/A",E8578-E8579)</f>
        <v>26239</v>
      </c>
      <c r="F8580" s="70" t="s">
        <v>427</v>
      </c>
      <c r="G8580" s="75" t="s">
        <v>444</v>
      </c>
    </row>
    <row r="8581" spans="1:7">
      <c r="A8581" s="71">
        <v>1986</v>
      </c>
      <c r="B8581" s="71" t="s">
        <v>419</v>
      </c>
      <c r="C8581" t="s">
        <v>17</v>
      </c>
      <c r="D8581" s="71" t="s">
        <v>3</v>
      </c>
      <c r="E8581" s="70">
        <f>IF('Total Employment'!EF$16&lt;0,"N/A",'Total Employment'!EF$16)</f>
        <v>132098</v>
      </c>
      <c r="F8581" s="70" t="s">
        <v>427</v>
      </c>
      <c r="G8581" s="75" t="s">
        <v>428</v>
      </c>
    </row>
    <row r="8582" spans="1:7">
      <c r="A8582" s="71">
        <v>1986</v>
      </c>
      <c r="B8582" s="71" t="s">
        <v>419</v>
      </c>
      <c r="C8582" t="s">
        <v>18</v>
      </c>
      <c r="D8582" s="71" t="s">
        <v>3</v>
      </c>
      <c r="E8582" s="70">
        <f>IF('Total Employment'!EF$41&lt;0,"N/A",'Total Employment'!EF$41)</f>
        <v>297221</v>
      </c>
      <c r="F8582" s="70" t="s">
        <v>432</v>
      </c>
      <c r="G8582" s="75" t="s">
        <v>430</v>
      </c>
    </row>
    <row r="8583" spans="1:7">
      <c r="A8583" s="71">
        <v>1986</v>
      </c>
      <c r="B8583" s="71" t="s">
        <v>419</v>
      </c>
      <c r="C8583" t="s">
        <v>19</v>
      </c>
      <c r="D8583" s="71" t="s">
        <v>3</v>
      </c>
      <c r="E8583" s="70">
        <f>IF('Total Employment'!EF$15&lt;0,"N/A",'Total Employment'!EF$15)</f>
        <v>25105</v>
      </c>
      <c r="F8583" s="70" t="s">
        <v>442</v>
      </c>
      <c r="G8583" s="75" t="s">
        <v>62</v>
      </c>
    </row>
    <row r="8584" spans="1:7">
      <c r="A8584" s="71">
        <v>1986</v>
      </c>
      <c r="B8584" s="71" t="s">
        <v>419</v>
      </c>
      <c r="C8584" t="s">
        <v>20</v>
      </c>
      <c r="D8584" s="71" t="s">
        <v>3</v>
      </c>
      <c r="E8584" s="70">
        <f>IF('Total Employment'!EF$52&lt;0,"N/A",'Total Employment'!EF$52)</f>
        <v>7854</v>
      </c>
      <c r="F8584" s="70" t="s">
        <v>442</v>
      </c>
      <c r="G8584" s="75" t="s">
        <v>445</v>
      </c>
    </row>
    <row r="8585" spans="1:7">
      <c r="A8585" s="71">
        <v>1986</v>
      </c>
      <c r="B8585" s="71" t="s">
        <v>419</v>
      </c>
      <c r="C8585" t="s">
        <v>21</v>
      </c>
      <c r="D8585" s="71" t="s">
        <v>3</v>
      </c>
      <c r="E8585" s="70">
        <f>IF('Total Employment'!EF$48&lt;0,"N/A",'Total Employment'!EF$48)</f>
        <v>239293</v>
      </c>
      <c r="F8585" s="70" t="s">
        <v>434</v>
      </c>
      <c r="G8585" s="75" t="s">
        <v>422</v>
      </c>
    </row>
    <row r="8586" spans="1:7">
      <c r="A8586" s="71">
        <v>1986</v>
      </c>
      <c r="B8586" s="71" t="s">
        <v>419</v>
      </c>
      <c r="C8586" t="s">
        <v>421</v>
      </c>
      <c r="D8586" s="71" t="s">
        <v>3</v>
      </c>
      <c r="E8586" s="70">
        <f>IF('Total Employment'!EF$38&lt;0,"N/A",'Total Employment'!EF$38)</f>
        <v>706979</v>
      </c>
      <c r="F8586" s="70" t="s">
        <v>427</v>
      </c>
      <c r="G8586" s="75" t="s">
        <v>433</v>
      </c>
    </row>
    <row r="8587" spans="1:7">
      <c r="A8587" s="71">
        <v>1986</v>
      </c>
      <c r="B8587" s="71" t="s">
        <v>419</v>
      </c>
      <c r="C8587" t="s">
        <v>22</v>
      </c>
      <c r="D8587" s="71" t="s">
        <v>3</v>
      </c>
      <c r="E8587" s="70">
        <f>IF('Total Employment'!EF$39&lt;0,"N/A",'Total Employment'!EF$39)</f>
        <v>162667</v>
      </c>
      <c r="F8587" s="70" t="s">
        <v>427</v>
      </c>
      <c r="G8587" s="75" t="s">
        <v>433</v>
      </c>
    </row>
    <row r="8588" spans="1:7">
      <c r="A8588" s="71">
        <v>1986</v>
      </c>
      <c r="B8588" s="71" t="s">
        <v>419</v>
      </c>
      <c r="C8588" t="s">
        <v>23</v>
      </c>
      <c r="D8588" s="71" t="s">
        <v>3</v>
      </c>
      <c r="E8588" s="70">
        <f>IF('Total Employment'!EF$40&lt;0,"N/A",'Total Employment'!EF$40)</f>
        <v>544312</v>
      </c>
      <c r="F8588" s="70" t="s">
        <v>442</v>
      </c>
      <c r="G8588" s="75" t="s">
        <v>23</v>
      </c>
    </row>
    <row r="8589" spans="1:7">
      <c r="A8589" s="71">
        <v>1986</v>
      </c>
      <c r="B8589" s="71" t="s">
        <v>419</v>
      </c>
      <c r="C8589" t="s">
        <v>24</v>
      </c>
      <c r="D8589" s="71" t="s">
        <v>3</v>
      </c>
      <c r="E8589" s="70">
        <f>IF('Total Employment'!EF$32&lt;0,"N/A",'Total Employment'!EF$32)</f>
        <v>0</v>
      </c>
      <c r="F8589" s="70" t="s">
        <v>446</v>
      </c>
      <c r="G8589" s="75" t="s">
        <v>422</v>
      </c>
    </row>
    <row r="8590" spans="1:7">
      <c r="A8590" s="71">
        <v>1986</v>
      </c>
      <c r="B8590" s="71" t="s">
        <v>419</v>
      </c>
      <c r="C8590" t="s">
        <v>25</v>
      </c>
      <c r="D8590" s="71" t="s">
        <v>3</v>
      </c>
      <c r="E8590" s="70">
        <f>IF('Total Employment'!EF$42&lt;0,"N/A",'Total Employment'!EF$42)</f>
        <v>101838</v>
      </c>
      <c r="F8590" s="70" t="s">
        <v>434</v>
      </c>
      <c r="G8590" s="75" t="s">
        <v>437</v>
      </c>
    </row>
    <row r="8591" spans="1:7">
      <c r="A8591" s="71">
        <v>1986</v>
      </c>
      <c r="B8591" s="71" t="s">
        <v>419</v>
      </c>
      <c r="C8591" t="s">
        <v>26</v>
      </c>
      <c r="D8591" s="71" t="s">
        <v>3</v>
      </c>
      <c r="E8591" s="70">
        <f>IF('Total Employment'!EF$45&lt;0,"N/A",'Total Employment'!EF$45)</f>
        <v>232712</v>
      </c>
      <c r="F8591" s="70" t="s">
        <v>427</v>
      </c>
      <c r="G8591" s="75" t="s">
        <v>69</v>
      </c>
    </row>
    <row r="8592" spans="1:7">
      <c r="A8592" s="71">
        <v>1986</v>
      </c>
      <c r="B8592" s="71" t="s">
        <v>419</v>
      </c>
      <c r="C8592" t="s">
        <v>27</v>
      </c>
      <c r="D8592" s="71" t="s">
        <v>3</v>
      </c>
      <c r="E8592" s="70">
        <f>IF('Total Employment'!EF$44&lt;0,"N/A",'Total Employment'!EF$44)</f>
        <v>37591</v>
      </c>
      <c r="F8592" s="70" t="s">
        <v>427</v>
      </c>
      <c r="G8592" s="75" t="s">
        <v>69</v>
      </c>
    </row>
    <row r="8593" spans="1:7">
      <c r="A8593" s="71">
        <v>1986</v>
      </c>
      <c r="B8593" s="71" t="s">
        <v>419</v>
      </c>
      <c r="C8593" t="s">
        <v>28</v>
      </c>
      <c r="D8593" s="71" t="s">
        <v>3</v>
      </c>
      <c r="E8593" s="70">
        <f>IF('Total Employment'!EF$51&lt;0,"N/A",'Total Employment'!EF$51)</f>
        <v>114396</v>
      </c>
      <c r="F8593" s="70" t="s">
        <v>442</v>
      </c>
      <c r="G8593" s="73" t="s">
        <v>447</v>
      </c>
    </row>
    <row r="8594" spans="1:7">
      <c r="A8594" s="71">
        <v>1986</v>
      </c>
      <c r="B8594" s="71" t="s">
        <v>419</v>
      </c>
      <c r="C8594" t="s">
        <v>29</v>
      </c>
      <c r="D8594" s="71" t="s">
        <v>3</v>
      </c>
      <c r="E8594" s="70">
        <f>IF('Total Employment'!EF$50&lt;0,"N/A",'Total Employment'!EF$50)</f>
        <v>110664</v>
      </c>
      <c r="F8594" s="70" t="s">
        <v>442</v>
      </c>
      <c r="G8594" s="73" t="s">
        <v>447</v>
      </c>
    </row>
    <row r="8595" spans="1:7">
      <c r="A8595" s="71">
        <v>1986</v>
      </c>
      <c r="B8595" s="71" t="s">
        <v>419</v>
      </c>
      <c r="C8595" t="s">
        <v>30</v>
      </c>
      <c r="D8595" s="71" t="s">
        <v>3</v>
      </c>
      <c r="E8595" s="70">
        <f>IF('Total Employment'!EF$56&lt;0,"N/A",'Total Employment'!EF$56)</f>
        <v>140189</v>
      </c>
      <c r="F8595" s="70" t="s">
        <v>442</v>
      </c>
      <c r="G8595" s="76" t="s">
        <v>448</v>
      </c>
    </row>
    <row r="8596" spans="1:7">
      <c r="A8596" s="71">
        <v>1986</v>
      </c>
      <c r="B8596" s="71" t="s">
        <v>419</v>
      </c>
      <c r="C8596" t="s">
        <v>31</v>
      </c>
      <c r="D8596" s="71" t="s">
        <v>3</v>
      </c>
      <c r="E8596" s="70">
        <f>IF('Total Employment'!EF$57&lt;0,"N/A",'Total Employment'!EF$57)</f>
        <v>75239</v>
      </c>
      <c r="F8596" s="70" t="s">
        <v>442</v>
      </c>
      <c r="G8596" s="76" t="s">
        <v>449</v>
      </c>
    </row>
    <row r="8597" spans="1:7">
      <c r="A8597" s="71">
        <v>1986</v>
      </c>
      <c r="B8597" s="71" t="s">
        <v>419</v>
      </c>
      <c r="C8597" t="s">
        <v>32</v>
      </c>
      <c r="D8597" s="71" t="s">
        <v>3</v>
      </c>
      <c r="E8597" s="70">
        <f>IF('Total Employment'!EF$58&lt;0,"N/A",'Total Employment'!EF$58)</f>
        <v>9996</v>
      </c>
      <c r="F8597" s="70" t="s">
        <v>442</v>
      </c>
      <c r="G8597" s="76" t="s">
        <v>449</v>
      </c>
    </row>
    <row r="8598" spans="1:7">
      <c r="A8598" s="71">
        <v>1986</v>
      </c>
      <c r="B8598" s="71" t="s">
        <v>419</v>
      </c>
      <c r="C8598" t="s">
        <v>33</v>
      </c>
      <c r="D8598" s="71" t="s">
        <v>3</v>
      </c>
      <c r="E8598" s="70">
        <f>IF('Total Employment'!EF$59&lt;0,"N/A",'Total Employment'!EF$59)</f>
        <v>174738</v>
      </c>
      <c r="F8598" s="70" t="s">
        <v>442</v>
      </c>
      <c r="G8598" s="76" t="s">
        <v>33</v>
      </c>
    </row>
    <row r="8599" spans="1:7">
      <c r="A8599" s="71">
        <v>1986</v>
      </c>
      <c r="B8599" s="71" t="s">
        <v>419</v>
      </c>
      <c r="C8599" t="s">
        <v>34</v>
      </c>
      <c r="D8599" s="71" t="s">
        <v>3</v>
      </c>
      <c r="E8599" s="70">
        <f>IF('Total Employment'!EF$17&lt;0,"N/A",'Total Employment'!EF$17)</f>
        <v>5439154</v>
      </c>
      <c r="F8599" s="70" t="s">
        <v>422</v>
      </c>
      <c r="G8599" s="76" t="s">
        <v>422</v>
      </c>
    </row>
    <row r="8600" spans="1:7">
      <c r="A8600" s="71">
        <v>1986</v>
      </c>
      <c r="B8600" s="71" t="s">
        <v>419</v>
      </c>
      <c r="C8600" t="s">
        <v>35</v>
      </c>
      <c r="D8600" s="71" t="s">
        <v>3</v>
      </c>
      <c r="E8600" s="70">
        <f>IF('Total Employment'!EF$18&lt;0,"N/A",'Total Employment'!EF$18)</f>
        <v>5065226</v>
      </c>
      <c r="F8600" s="70" t="s">
        <v>432</v>
      </c>
      <c r="G8600" s="75" t="s">
        <v>439</v>
      </c>
    </row>
    <row r="8601" spans="1:7">
      <c r="A8601" s="71">
        <v>1986</v>
      </c>
      <c r="B8601" s="71" t="s">
        <v>419</v>
      </c>
      <c r="C8601" t="s">
        <v>36</v>
      </c>
      <c r="D8601" s="71" t="s">
        <v>3</v>
      </c>
      <c r="E8601" s="70">
        <f>IF('Total Employment'!EF$19&lt;0,"N/A",'Total Employment'!EF$19)</f>
        <v>3358904</v>
      </c>
      <c r="F8601" s="70" t="s">
        <v>432</v>
      </c>
      <c r="G8601" s="75" t="s">
        <v>439</v>
      </c>
    </row>
    <row r="8602" spans="1:7">
      <c r="A8602" s="71">
        <v>1986</v>
      </c>
      <c r="B8602" s="71" t="s">
        <v>419</v>
      </c>
      <c r="C8602" t="s">
        <v>37</v>
      </c>
      <c r="D8602" s="71" t="s">
        <v>3</v>
      </c>
      <c r="E8602" s="70">
        <f>IF('Total Employment'!EF$20&lt;0,"N/A",'Total Employment'!EF$20)</f>
        <v>1706322</v>
      </c>
      <c r="F8602" s="70" t="s">
        <v>432</v>
      </c>
      <c r="G8602" s="75" t="s">
        <v>439</v>
      </c>
    </row>
    <row r="8603" spans="1:7">
      <c r="A8603" s="71">
        <v>1986</v>
      </c>
      <c r="B8603" s="71" t="s">
        <v>419</v>
      </c>
      <c r="C8603" t="s">
        <v>38</v>
      </c>
      <c r="D8603" s="71" t="s">
        <v>3</v>
      </c>
      <c r="E8603" s="70">
        <f>IF('Total Employment'!EF$28&lt;0,"N/A",'Total Employment'!EF$28)</f>
        <v>373928</v>
      </c>
      <c r="F8603" s="70" t="s">
        <v>432</v>
      </c>
      <c r="G8603" s="75" t="s">
        <v>440</v>
      </c>
    </row>
    <row r="8604" spans="1:7">
      <c r="A8604" s="71">
        <v>1986</v>
      </c>
      <c r="B8604" s="71" t="s">
        <v>419</v>
      </c>
      <c r="C8604" t="s">
        <v>39</v>
      </c>
      <c r="D8604" s="71" t="s">
        <v>3</v>
      </c>
      <c r="E8604" s="70">
        <f>IF('Total Employment'!EF$29&lt;0,"N/A",'Total Employment'!EF$29)</f>
        <v>184026</v>
      </c>
      <c r="F8604" s="70" t="s">
        <v>432</v>
      </c>
      <c r="G8604" s="75" t="s">
        <v>440</v>
      </c>
    </row>
    <row r="8605" spans="1:7">
      <c r="A8605" s="71">
        <v>1986</v>
      </c>
      <c r="B8605" s="71" t="s">
        <v>419</v>
      </c>
      <c r="C8605" t="s">
        <v>40</v>
      </c>
      <c r="D8605" s="71" t="s">
        <v>3</v>
      </c>
      <c r="E8605" s="70">
        <f>IF('Total Employment'!EF$30&lt;0,"N/A",'Total Employment'!EF$30)</f>
        <v>189902</v>
      </c>
      <c r="F8605" s="70" t="s">
        <v>432</v>
      </c>
      <c r="G8605" s="75" t="s">
        <v>440</v>
      </c>
    </row>
    <row r="8606" spans="1:7">
      <c r="A8606" s="71">
        <v>1986</v>
      </c>
      <c r="B8606" s="71" t="s">
        <v>419</v>
      </c>
      <c r="C8606" t="s">
        <v>208</v>
      </c>
      <c r="D8606" s="71" t="s">
        <v>3</v>
      </c>
      <c r="E8606" s="70">
        <f>IF('Total Employment'!EF$31&lt;0,"N/A",'Total Employment'!EF$31)</f>
        <v>0</v>
      </c>
      <c r="F8606" s="70" t="s">
        <v>432</v>
      </c>
      <c r="G8606" s="75" t="s">
        <v>441</v>
      </c>
    </row>
    <row r="8607" spans="1:7">
      <c r="A8607" s="71">
        <v>1986</v>
      </c>
      <c r="B8607" s="71" t="s">
        <v>419</v>
      </c>
      <c r="C8607" t="s">
        <v>42</v>
      </c>
      <c r="D8607" s="71" t="s">
        <v>3</v>
      </c>
      <c r="E8607" s="70">
        <f>IF('Total Employment'!EF$43&lt;0,"N/A",'Total Employment'!EF$43)</f>
        <v>115959</v>
      </c>
      <c r="F8607" s="70" t="s">
        <v>432</v>
      </c>
      <c r="G8607" s="75" t="s">
        <v>237</v>
      </c>
    </row>
    <row r="8608" spans="1:7">
      <c r="A8608" s="71">
        <v>1986</v>
      </c>
      <c r="B8608" s="71" t="s">
        <v>419</v>
      </c>
      <c r="C8608" t="s">
        <v>43</v>
      </c>
      <c r="D8608" s="71" t="s">
        <v>3</v>
      </c>
      <c r="E8608" s="70">
        <f>IF('Total Employment'!EF$12&lt;0,"N/A",'Total Employment'!EF$12)</f>
        <v>0</v>
      </c>
      <c r="F8608" s="70" t="s">
        <v>432</v>
      </c>
      <c r="G8608" s="75" t="s">
        <v>438</v>
      </c>
    </row>
    <row r="8609" spans="1:7">
      <c r="A8609" s="71">
        <v>1986</v>
      </c>
      <c r="B8609" s="71" t="s">
        <v>419</v>
      </c>
      <c r="C8609" t="s">
        <v>44</v>
      </c>
      <c r="D8609" s="71" t="s">
        <v>3</v>
      </c>
      <c r="E8609" s="70">
        <f>IF('Total Employment'!EF$14&lt;0,"N/A",'Total Employment'!EF$14)</f>
        <v>0</v>
      </c>
      <c r="F8609" s="70" t="s">
        <v>442</v>
      </c>
      <c r="G8609" s="75" t="s">
        <v>71</v>
      </c>
    </row>
    <row r="8610" spans="1:7">
      <c r="A8610" s="71">
        <v>1986</v>
      </c>
      <c r="B8610" s="71" t="s">
        <v>419</v>
      </c>
      <c r="C8610" t="s">
        <v>45</v>
      </c>
      <c r="D8610" s="71" t="s">
        <v>3</v>
      </c>
      <c r="E8610" s="70">
        <f>IF('Total Employment'!EF$54&lt;0,"N/A",'Total Employment'!EF$54)</f>
        <v>0</v>
      </c>
      <c r="F8610" s="70" t="s">
        <v>422</v>
      </c>
      <c r="G8610" s="75" t="s">
        <v>422</v>
      </c>
    </row>
    <row r="8611" spans="1:7">
      <c r="A8611" s="71">
        <v>1986</v>
      </c>
      <c r="B8611" s="71" t="s">
        <v>419</v>
      </c>
      <c r="C8611" t="s">
        <v>46</v>
      </c>
      <c r="D8611" s="71" t="s">
        <v>3</v>
      </c>
      <c r="E8611" s="70">
        <f>IF('Total Employment'!EF$53&lt;0,"N/A",'Total Employment'!EF$53)</f>
        <v>269039</v>
      </c>
      <c r="F8611" s="70" t="s">
        <v>425</v>
      </c>
      <c r="G8611" s="75" t="s">
        <v>426</v>
      </c>
    </row>
    <row r="8612" spans="1:7">
      <c r="A8612" s="71">
        <v>1987</v>
      </c>
      <c r="B8612" s="71" t="s">
        <v>419</v>
      </c>
      <c r="C8612" t="s">
        <v>5</v>
      </c>
      <c r="D8612" s="71" t="s">
        <v>3</v>
      </c>
      <c r="E8612" s="70">
        <f>IF('Total Employment'!EA$11&lt;0,"N/A",'Total Employment'!EA$11)</f>
        <v>10005309</v>
      </c>
      <c r="F8612" s="70"/>
    </row>
    <row r="8613" spans="1:7">
      <c r="A8613" s="71">
        <v>1987</v>
      </c>
      <c r="B8613" s="71" t="s">
        <v>419</v>
      </c>
      <c r="C8613" t="s">
        <v>6</v>
      </c>
      <c r="D8613" s="71" t="s">
        <v>3</v>
      </c>
      <c r="E8613" s="70">
        <f>IF('Total Employment'!EA$33&lt;0,"N/A",'Total Employment'!EA$33)</f>
        <v>177475</v>
      </c>
      <c r="F8613" s="70" t="s">
        <v>425</v>
      </c>
      <c r="G8613" s="75" t="s">
        <v>426</v>
      </c>
    </row>
    <row r="8614" spans="1:7">
      <c r="A8614" s="71">
        <v>1987</v>
      </c>
      <c r="B8614" s="71" t="s">
        <v>419</v>
      </c>
      <c r="C8614" t="s">
        <v>7</v>
      </c>
      <c r="D8614" s="71" t="s">
        <v>3</v>
      </c>
      <c r="E8614" s="70">
        <f>IF('Total Employment'!EA$37&lt;0,"N/A",'Total Employment'!EA$37)</f>
        <v>225531</v>
      </c>
      <c r="F8614" s="70" t="s">
        <v>425</v>
      </c>
      <c r="G8614" s="75" t="s">
        <v>426</v>
      </c>
    </row>
    <row r="8615" spans="1:7">
      <c r="A8615" s="71">
        <v>1987</v>
      </c>
      <c r="B8615" s="71" t="s">
        <v>419</v>
      </c>
      <c r="C8615" t="s">
        <v>8</v>
      </c>
      <c r="D8615" s="71" t="s">
        <v>3</v>
      </c>
      <c r="E8615" s="70">
        <f>IF('Total Employment'!EA$36&lt;0,"N/A",'Total Employment'!EA$36)</f>
        <v>168762</v>
      </c>
      <c r="F8615" s="70" t="s">
        <v>427</v>
      </c>
      <c r="G8615" s="75" t="s">
        <v>428</v>
      </c>
    </row>
    <row r="8616" spans="1:7">
      <c r="A8616" s="71">
        <v>1987</v>
      </c>
      <c r="B8616" s="71" t="s">
        <v>419</v>
      </c>
      <c r="C8616" t="s">
        <v>9</v>
      </c>
      <c r="D8616" s="71" t="s">
        <v>3</v>
      </c>
      <c r="E8616" s="70">
        <f>IF('Total Employment'!EA$13&lt;0,"N/A",'Total Employment'!EA$13)</f>
        <v>0</v>
      </c>
      <c r="F8616" s="70" t="s">
        <v>429</v>
      </c>
      <c r="G8616" s="75" t="s">
        <v>422</v>
      </c>
    </row>
    <row r="8617" spans="1:7">
      <c r="A8617" s="71">
        <v>1987</v>
      </c>
      <c r="B8617" s="71" t="s">
        <v>419</v>
      </c>
      <c r="C8617" t="s">
        <v>10</v>
      </c>
      <c r="D8617" s="71" t="s">
        <v>3</v>
      </c>
      <c r="E8617" s="70">
        <f>IF('Total Employment'!EA$46&lt;0,"N/A",'Total Employment'!EA$46)</f>
        <v>603529</v>
      </c>
      <c r="F8617" s="70" t="s">
        <v>427</v>
      </c>
      <c r="G8617" s="75" t="s">
        <v>428</v>
      </c>
    </row>
    <row r="8618" spans="1:7">
      <c r="A8618" s="71">
        <v>1987</v>
      </c>
      <c r="B8618" s="71" t="s">
        <v>419</v>
      </c>
      <c r="C8618" t="s">
        <v>11</v>
      </c>
      <c r="D8618" s="71" t="s">
        <v>3</v>
      </c>
      <c r="E8618" s="70">
        <f>IF('Total Employment'!EA$47&lt;0,"N/A",'Total Employment'!EA$47)</f>
        <v>445811</v>
      </c>
      <c r="F8618" s="70" t="s">
        <v>427</v>
      </c>
      <c r="G8618" s="75" t="s">
        <v>428</v>
      </c>
    </row>
    <row r="8619" spans="1:7">
      <c r="A8619" s="71">
        <v>1987</v>
      </c>
      <c r="B8619" s="71" t="s">
        <v>419</v>
      </c>
      <c r="C8619" t="s">
        <v>13</v>
      </c>
      <c r="D8619" s="71" t="s">
        <v>3</v>
      </c>
      <c r="E8619" s="70">
        <f>IF(E8618="N/A","N/A",E8617-E8618)</f>
        <v>157718</v>
      </c>
      <c r="F8619" s="70" t="s">
        <v>427</v>
      </c>
      <c r="G8619" s="75" t="s">
        <v>428</v>
      </c>
    </row>
    <row r="8620" spans="1:7">
      <c r="A8620" s="71">
        <v>1987</v>
      </c>
      <c r="B8620" s="71" t="s">
        <v>419</v>
      </c>
      <c r="C8620" t="s">
        <v>14</v>
      </c>
      <c r="D8620" s="71" t="s">
        <v>3</v>
      </c>
      <c r="E8620" s="70">
        <f>IF('Total Employment'!EA$34&lt;0,"N/A",'Total Employment'!EA$34)</f>
        <v>296299</v>
      </c>
      <c r="F8620" s="70" t="s">
        <v>427</v>
      </c>
      <c r="G8620" s="75" t="s">
        <v>444</v>
      </c>
    </row>
    <row r="8621" spans="1:7">
      <c r="A8621" s="71">
        <v>1987</v>
      </c>
      <c r="B8621" s="71" t="s">
        <v>419</v>
      </c>
      <c r="C8621" t="s">
        <v>15</v>
      </c>
      <c r="D8621" s="71" t="s">
        <v>3</v>
      </c>
      <c r="E8621" s="70">
        <f>IF('Total Employment'!EA$35&lt;0,"N/A",'Total Employment'!EA$35)</f>
        <v>275037</v>
      </c>
      <c r="F8621" s="70" t="s">
        <v>427</v>
      </c>
      <c r="G8621" s="75" t="s">
        <v>444</v>
      </c>
    </row>
    <row r="8622" spans="1:7">
      <c r="A8622" s="71">
        <v>1987</v>
      </c>
      <c r="B8622" s="71" t="s">
        <v>419</v>
      </c>
      <c r="C8622" t="s">
        <v>16</v>
      </c>
      <c r="D8622" s="71" t="s">
        <v>3</v>
      </c>
      <c r="E8622" s="70">
        <f>IF(E8621="N/A","N/A",E8620-E8621)</f>
        <v>21262</v>
      </c>
      <c r="F8622" s="70" t="s">
        <v>427</v>
      </c>
      <c r="G8622" s="75" t="s">
        <v>444</v>
      </c>
    </row>
    <row r="8623" spans="1:7">
      <c r="A8623" s="71">
        <v>1987</v>
      </c>
      <c r="B8623" s="71" t="s">
        <v>419</v>
      </c>
      <c r="C8623" t="s">
        <v>17</v>
      </c>
      <c r="D8623" s="71" t="s">
        <v>3</v>
      </c>
      <c r="E8623" s="70">
        <f>IF('Total Employment'!EA$16&lt;0,"N/A",'Total Employment'!EA$16)</f>
        <v>147437</v>
      </c>
      <c r="F8623" s="70" t="s">
        <v>427</v>
      </c>
      <c r="G8623" s="75" t="s">
        <v>428</v>
      </c>
    </row>
    <row r="8624" spans="1:7">
      <c r="A8624" s="71">
        <v>1987</v>
      </c>
      <c r="B8624" s="71" t="s">
        <v>419</v>
      </c>
      <c r="C8624" t="s">
        <v>18</v>
      </c>
      <c r="D8624" s="71" t="s">
        <v>3</v>
      </c>
      <c r="E8624" s="70">
        <f>IF('Total Employment'!EA$41&lt;0,"N/A",'Total Employment'!EA$41)</f>
        <v>273645</v>
      </c>
      <c r="F8624" s="70" t="s">
        <v>432</v>
      </c>
      <c r="G8624" s="75" t="s">
        <v>430</v>
      </c>
    </row>
    <row r="8625" spans="1:7">
      <c r="A8625" s="71">
        <v>1987</v>
      </c>
      <c r="B8625" s="71" t="s">
        <v>419</v>
      </c>
      <c r="C8625" t="s">
        <v>19</v>
      </c>
      <c r="D8625" s="71" t="s">
        <v>3</v>
      </c>
      <c r="E8625" s="70">
        <f>IF('Total Employment'!EA$15&lt;0,"N/A",'Total Employment'!EA$15)</f>
        <v>28715</v>
      </c>
      <c r="F8625" s="70" t="s">
        <v>442</v>
      </c>
      <c r="G8625" s="75" t="s">
        <v>62</v>
      </c>
    </row>
    <row r="8626" spans="1:7">
      <c r="A8626" s="71">
        <v>1987</v>
      </c>
      <c r="B8626" s="71" t="s">
        <v>419</v>
      </c>
      <c r="C8626" t="s">
        <v>20</v>
      </c>
      <c r="D8626" s="71" t="s">
        <v>3</v>
      </c>
      <c r="E8626" s="70">
        <f>IF('Total Employment'!EA$52&lt;0,"N/A",'Total Employment'!EA$52)</f>
        <v>7689</v>
      </c>
      <c r="F8626" s="70" t="s">
        <v>442</v>
      </c>
      <c r="G8626" s="75" t="s">
        <v>445</v>
      </c>
    </row>
    <row r="8627" spans="1:7">
      <c r="A8627" s="71">
        <v>1987</v>
      </c>
      <c r="B8627" s="71" t="s">
        <v>419</v>
      </c>
      <c r="C8627" t="s">
        <v>21</v>
      </c>
      <c r="D8627" s="71" t="s">
        <v>3</v>
      </c>
      <c r="E8627" s="70">
        <f>IF('Total Employment'!EA$48&lt;0,"N/A",'Total Employment'!EA$48)</f>
        <v>235865</v>
      </c>
      <c r="F8627" s="70" t="s">
        <v>434</v>
      </c>
      <c r="G8627" s="75" t="s">
        <v>422</v>
      </c>
    </row>
    <row r="8628" spans="1:7">
      <c r="A8628" s="71">
        <v>1987</v>
      </c>
      <c r="B8628" s="71" t="s">
        <v>419</v>
      </c>
      <c r="C8628" t="s">
        <v>421</v>
      </c>
      <c r="D8628" s="71" t="s">
        <v>3</v>
      </c>
      <c r="E8628" s="70">
        <f>IF('Total Employment'!EA$38&lt;0,"N/A",'Total Employment'!EA$38)</f>
        <v>712660</v>
      </c>
      <c r="F8628" s="70" t="s">
        <v>427</v>
      </c>
      <c r="G8628" s="75" t="s">
        <v>433</v>
      </c>
    </row>
    <row r="8629" spans="1:7">
      <c r="A8629" s="71">
        <v>1987</v>
      </c>
      <c r="B8629" s="71" t="s">
        <v>419</v>
      </c>
      <c r="C8629" t="s">
        <v>22</v>
      </c>
      <c r="D8629" s="71" t="s">
        <v>3</v>
      </c>
      <c r="E8629" s="70">
        <f>IF('Total Employment'!EA$39&lt;0,"N/A",'Total Employment'!EA$39)</f>
        <v>162766</v>
      </c>
      <c r="F8629" s="70" t="s">
        <v>427</v>
      </c>
      <c r="G8629" s="75" t="s">
        <v>433</v>
      </c>
    </row>
    <row r="8630" spans="1:7">
      <c r="A8630" s="71">
        <v>1987</v>
      </c>
      <c r="B8630" s="71" t="s">
        <v>419</v>
      </c>
      <c r="C8630" t="s">
        <v>23</v>
      </c>
      <c r="D8630" s="71" t="s">
        <v>3</v>
      </c>
      <c r="E8630" s="70">
        <f>IF('Total Employment'!EA$40&lt;0,"N/A",'Total Employment'!EA$40)</f>
        <v>549894</v>
      </c>
      <c r="F8630" s="70" t="s">
        <v>442</v>
      </c>
      <c r="G8630" s="75" t="s">
        <v>23</v>
      </c>
    </row>
    <row r="8631" spans="1:7">
      <c r="A8631" s="71">
        <v>1987</v>
      </c>
      <c r="B8631" s="71" t="s">
        <v>419</v>
      </c>
      <c r="C8631" t="s">
        <v>24</v>
      </c>
      <c r="D8631" s="71" t="s">
        <v>3</v>
      </c>
      <c r="E8631" s="70">
        <f>IF('Total Employment'!EA$32&lt;0,"N/A",'Total Employment'!EA$32)</f>
        <v>0</v>
      </c>
      <c r="F8631" s="70" t="s">
        <v>446</v>
      </c>
      <c r="G8631" s="75" t="s">
        <v>422</v>
      </c>
    </row>
    <row r="8632" spans="1:7">
      <c r="A8632" s="71">
        <v>1987</v>
      </c>
      <c r="B8632" s="71" t="s">
        <v>419</v>
      </c>
      <c r="C8632" t="s">
        <v>25</v>
      </c>
      <c r="D8632" s="71" t="s">
        <v>3</v>
      </c>
      <c r="E8632" s="70">
        <f>IF('Total Employment'!EA$42&lt;0,"N/A",'Total Employment'!EA$42)</f>
        <v>101226</v>
      </c>
      <c r="F8632" s="70" t="s">
        <v>434</v>
      </c>
      <c r="G8632" s="75" t="s">
        <v>437</v>
      </c>
    </row>
    <row r="8633" spans="1:7">
      <c r="A8633" s="71">
        <v>1987</v>
      </c>
      <c r="B8633" s="71" t="s">
        <v>419</v>
      </c>
      <c r="C8633" t="s">
        <v>26</v>
      </c>
      <c r="D8633" s="71" t="s">
        <v>3</v>
      </c>
      <c r="E8633" s="70">
        <f>IF('Total Employment'!EA$45&lt;0,"N/A",'Total Employment'!EA$45)</f>
        <v>231051</v>
      </c>
      <c r="F8633" s="70" t="s">
        <v>427</v>
      </c>
      <c r="G8633" s="75" t="s">
        <v>69</v>
      </c>
    </row>
    <row r="8634" spans="1:7">
      <c r="A8634" s="71">
        <v>1987</v>
      </c>
      <c r="B8634" s="71" t="s">
        <v>419</v>
      </c>
      <c r="C8634" t="s">
        <v>27</v>
      </c>
      <c r="D8634" s="71" t="s">
        <v>3</v>
      </c>
      <c r="E8634" s="70">
        <f>IF('Total Employment'!EA$44&lt;0,"N/A",'Total Employment'!EA$44)</f>
        <v>33955</v>
      </c>
      <c r="F8634" s="70" t="s">
        <v>427</v>
      </c>
      <c r="G8634" s="75" t="s">
        <v>69</v>
      </c>
    </row>
    <row r="8635" spans="1:7">
      <c r="A8635" s="71">
        <v>1987</v>
      </c>
      <c r="B8635" s="71" t="s">
        <v>419</v>
      </c>
      <c r="C8635" t="s">
        <v>28</v>
      </c>
      <c r="D8635" s="71" t="s">
        <v>3</v>
      </c>
      <c r="E8635" s="70">
        <f>IF('Total Employment'!EA$51&lt;0,"N/A",'Total Employment'!EA$51)</f>
        <v>105508</v>
      </c>
      <c r="F8635" s="70" t="s">
        <v>442</v>
      </c>
      <c r="G8635" s="73" t="s">
        <v>447</v>
      </c>
    </row>
    <row r="8636" spans="1:7">
      <c r="A8636" s="71">
        <v>1987</v>
      </c>
      <c r="B8636" s="71" t="s">
        <v>419</v>
      </c>
      <c r="C8636" t="s">
        <v>29</v>
      </c>
      <c r="D8636" s="71" t="s">
        <v>3</v>
      </c>
      <c r="E8636" s="70">
        <f>IF('Total Employment'!EA$50&lt;0,"N/A",'Total Employment'!EA$50)</f>
        <v>107554</v>
      </c>
      <c r="F8636" s="70" t="s">
        <v>442</v>
      </c>
      <c r="G8636" s="73" t="s">
        <v>447</v>
      </c>
    </row>
    <row r="8637" spans="1:7">
      <c r="A8637" s="71">
        <v>1987</v>
      </c>
      <c r="B8637" s="71" t="s">
        <v>419</v>
      </c>
      <c r="C8637" t="s">
        <v>30</v>
      </c>
      <c r="D8637" s="71" t="s">
        <v>3</v>
      </c>
      <c r="E8637" s="70">
        <f>IF('Total Employment'!EA$56&lt;0,"N/A",'Total Employment'!EA$56)</f>
        <v>133528</v>
      </c>
      <c r="F8637" s="70" t="s">
        <v>442</v>
      </c>
      <c r="G8637" s="76" t="s">
        <v>448</v>
      </c>
    </row>
    <row r="8638" spans="1:7">
      <c r="A8638" s="71">
        <v>1987</v>
      </c>
      <c r="B8638" s="71" t="s">
        <v>419</v>
      </c>
      <c r="C8638" t="s">
        <v>31</v>
      </c>
      <c r="D8638" s="71" t="s">
        <v>3</v>
      </c>
      <c r="E8638" s="70">
        <f>IF('Total Employment'!EA$57&lt;0,"N/A",'Total Employment'!EA$57)</f>
        <v>73906</v>
      </c>
      <c r="F8638" s="70" t="s">
        <v>442</v>
      </c>
      <c r="G8638" s="76" t="s">
        <v>449</v>
      </c>
    </row>
    <row r="8639" spans="1:7">
      <c r="A8639" s="71">
        <v>1987</v>
      </c>
      <c r="B8639" s="71" t="s">
        <v>419</v>
      </c>
      <c r="C8639" t="s">
        <v>32</v>
      </c>
      <c r="D8639" s="71" t="s">
        <v>3</v>
      </c>
      <c r="E8639" s="70">
        <f>IF('Total Employment'!EA$58&lt;0,"N/A",'Total Employment'!EA$58)</f>
        <v>9179</v>
      </c>
      <c r="F8639" s="70" t="s">
        <v>442</v>
      </c>
      <c r="G8639" s="76" t="s">
        <v>449</v>
      </c>
    </row>
    <row r="8640" spans="1:7">
      <c r="A8640" s="71">
        <v>1987</v>
      </c>
      <c r="B8640" s="71" t="s">
        <v>419</v>
      </c>
      <c r="C8640" t="s">
        <v>33</v>
      </c>
      <c r="D8640" s="71" t="s">
        <v>3</v>
      </c>
      <c r="E8640" s="70">
        <f>IF('Total Employment'!EA$59&lt;0,"N/A",'Total Employment'!EA$59)</f>
        <v>178795</v>
      </c>
      <c r="F8640" s="70" t="s">
        <v>442</v>
      </c>
      <c r="G8640" s="76" t="s">
        <v>33</v>
      </c>
    </row>
    <row r="8641" spans="1:7">
      <c r="A8641" s="71">
        <v>1987</v>
      </c>
      <c r="B8641" s="71" t="s">
        <v>419</v>
      </c>
      <c r="C8641" t="s">
        <v>34</v>
      </c>
      <c r="D8641" s="71" t="s">
        <v>3</v>
      </c>
      <c r="E8641" s="70">
        <f>IF('Total Employment'!EA$17&lt;0,"N/A",'Total Employment'!EA$17)</f>
        <v>5595052</v>
      </c>
      <c r="F8641" s="70" t="s">
        <v>422</v>
      </c>
      <c r="G8641" s="76" t="s">
        <v>422</v>
      </c>
    </row>
    <row r="8642" spans="1:7">
      <c r="A8642" s="71">
        <v>1987</v>
      </c>
      <c r="B8642" s="71" t="s">
        <v>419</v>
      </c>
      <c r="C8642" t="s">
        <v>35</v>
      </c>
      <c r="D8642" s="71" t="s">
        <v>3</v>
      </c>
      <c r="E8642" s="70">
        <f>IF('Total Employment'!EA$18&lt;0,"N/A",'Total Employment'!EA$18)</f>
        <v>5216906</v>
      </c>
      <c r="F8642" s="70" t="s">
        <v>432</v>
      </c>
      <c r="G8642" s="75" t="s">
        <v>439</v>
      </c>
    </row>
    <row r="8643" spans="1:7">
      <c r="A8643" s="71">
        <v>1987</v>
      </c>
      <c r="B8643" s="71" t="s">
        <v>419</v>
      </c>
      <c r="C8643" t="s">
        <v>36</v>
      </c>
      <c r="D8643" s="71" t="s">
        <v>3</v>
      </c>
      <c r="E8643" s="70">
        <f>IF('Total Employment'!EA$19&lt;0,"N/A",'Total Employment'!EA$19)</f>
        <v>3426101</v>
      </c>
      <c r="F8643" s="70" t="s">
        <v>432</v>
      </c>
      <c r="G8643" s="75" t="s">
        <v>439</v>
      </c>
    </row>
    <row r="8644" spans="1:7">
      <c r="A8644" s="71">
        <v>1987</v>
      </c>
      <c r="B8644" s="71" t="s">
        <v>419</v>
      </c>
      <c r="C8644" t="s">
        <v>37</v>
      </c>
      <c r="D8644" s="71" t="s">
        <v>3</v>
      </c>
      <c r="E8644" s="70">
        <f>IF('Total Employment'!EA$20&lt;0,"N/A",'Total Employment'!EA$20)</f>
        <v>1790805</v>
      </c>
      <c r="F8644" s="70" t="s">
        <v>432</v>
      </c>
      <c r="G8644" s="75" t="s">
        <v>439</v>
      </c>
    </row>
    <row r="8645" spans="1:7">
      <c r="A8645" s="71">
        <v>1987</v>
      </c>
      <c r="B8645" s="71" t="s">
        <v>419</v>
      </c>
      <c r="C8645" t="s">
        <v>38</v>
      </c>
      <c r="D8645" s="71" t="s">
        <v>3</v>
      </c>
      <c r="E8645" s="70">
        <f>IF('Total Employment'!EA$28&lt;0,"N/A",'Total Employment'!EA$28)</f>
        <v>378146</v>
      </c>
      <c r="F8645" s="70" t="s">
        <v>432</v>
      </c>
      <c r="G8645" s="75" t="s">
        <v>440</v>
      </c>
    </row>
    <row r="8646" spans="1:7">
      <c r="A8646" s="71">
        <v>1987</v>
      </c>
      <c r="B8646" s="71" t="s">
        <v>419</v>
      </c>
      <c r="C8646" t="s">
        <v>39</v>
      </c>
      <c r="D8646" s="71" t="s">
        <v>3</v>
      </c>
      <c r="E8646" s="70">
        <f>IF('Total Employment'!EA$29&lt;0,"N/A",'Total Employment'!EA$29)</f>
        <v>184646</v>
      </c>
      <c r="F8646" s="70" t="s">
        <v>432</v>
      </c>
      <c r="G8646" s="75" t="s">
        <v>440</v>
      </c>
    </row>
    <row r="8647" spans="1:7">
      <c r="A8647" s="71">
        <v>1987</v>
      </c>
      <c r="B8647" s="71" t="s">
        <v>419</v>
      </c>
      <c r="C8647" t="s">
        <v>40</v>
      </c>
      <c r="D8647" s="71" t="s">
        <v>3</v>
      </c>
      <c r="E8647" s="70">
        <f>IF('Total Employment'!EA$30&lt;0,"N/A",'Total Employment'!EA$30)</f>
        <v>193500</v>
      </c>
      <c r="F8647" s="70" t="s">
        <v>432</v>
      </c>
      <c r="G8647" s="75" t="s">
        <v>440</v>
      </c>
    </row>
    <row r="8648" spans="1:7">
      <c r="A8648" s="71">
        <v>1987</v>
      </c>
      <c r="B8648" s="71" t="s">
        <v>419</v>
      </c>
      <c r="C8648" t="s">
        <v>208</v>
      </c>
      <c r="D8648" s="71" t="s">
        <v>3</v>
      </c>
      <c r="E8648" s="70">
        <f>IF('Total Employment'!EA$31&lt;0,"N/A",'Total Employment'!EA$31)</f>
        <v>0</v>
      </c>
      <c r="F8648" s="70" t="s">
        <v>432</v>
      </c>
      <c r="G8648" s="75" t="s">
        <v>441</v>
      </c>
    </row>
    <row r="8649" spans="1:7">
      <c r="A8649" s="71">
        <v>1987</v>
      </c>
      <c r="B8649" s="71" t="s">
        <v>419</v>
      </c>
      <c r="C8649" t="s">
        <v>42</v>
      </c>
      <c r="D8649" s="71" t="s">
        <v>3</v>
      </c>
      <c r="E8649" s="70">
        <f>IF('Total Employment'!EA$43&lt;0,"N/A",'Total Employment'!EA$43)</f>
        <v>116023</v>
      </c>
      <c r="F8649" s="70" t="s">
        <v>432</v>
      </c>
      <c r="G8649" s="75" t="s">
        <v>237</v>
      </c>
    </row>
    <row r="8650" spans="1:7">
      <c r="A8650" s="71">
        <v>1987</v>
      </c>
      <c r="B8650" s="71" t="s">
        <v>419</v>
      </c>
      <c r="C8650" t="s">
        <v>43</v>
      </c>
      <c r="D8650" s="71" t="s">
        <v>3</v>
      </c>
      <c r="E8650" s="70">
        <f>IF('Total Employment'!EA$12&lt;0,"N/A",'Total Employment'!EA$12)</f>
        <v>0</v>
      </c>
      <c r="F8650" s="70" t="s">
        <v>432</v>
      </c>
      <c r="G8650" s="75" t="s">
        <v>438</v>
      </c>
    </row>
    <row r="8651" spans="1:7">
      <c r="A8651" s="71">
        <v>1987</v>
      </c>
      <c r="B8651" s="71" t="s">
        <v>419</v>
      </c>
      <c r="C8651" t="s">
        <v>44</v>
      </c>
      <c r="D8651" s="71" t="s">
        <v>3</v>
      </c>
      <c r="E8651" s="70">
        <f>IF('Total Employment'!EA$14&lt;0,"N/A",'Total Employment'!EA$14)</f>
        <v>0</v>
      </c>
      <c r="F8651" s="70" t="s">
        <v>442</v>
      </c>
      <c r="G8651" s="75" t="s">
        <v>71</v>
      </c>
    </row>
    <row r="8652" spans="1:7">
      <c r="A8652" s="71">
        <v>1987</v>
      </c>
      <c r="B8652" s="71" t="s">
        <v>419</v>
      </c>
      <c r="C8652" t="s">
        <v>45</v>
      </c>
      <c r="D8652" s="71" t="s">
        <v>3</v>
      </c>
      <c r="E8652" s="70">
        <f>IF('Total Employment'!EA$54&lt;0,"N/A",'Total Employment'!EA$54)</f>
        <v>0</v>
      </c>
      <c r="F8652" s="70" t="s">
        <v>422</v>
      </c>
      <c r="G8652" s="75" t="s">
        <v>422</v>
      </c>
    </row>
    <row r="8653" spans="1:7">
      <c r="A8653" s="71">
        <v>1987</v>
      </c>
      <c r="B8653" s="71" t="s">
        <v>419</v>
      </c>
      <c r="C8653" t="s">
        <v>46</v>
      </c>
      <c r="D8653" s="71" t="s">
        <v>3</v>
      </c>
      <c r="E8653" s="70">
        <f>IF('Total Employment'!EA$53&lt;0,"N/A",'Total Employment'!EA$53)</f>
        <v>441925</v>
      </c>
      <c r="F8653" s="70" t="s">
        <v>425</v>
      </c>
      <c r="G8653" s="75" t="s">
        <v>426</v>
      </c>
    </row>
    <row r="8654" spans="1:7">
      <c r="A8654" s="71">
        <v>1988</v>
      </c>
      <c r="B8654" s="71" t="s">
        <v>419</v>
      </c>
      <c r="C8654" t="s">
        <v>5</v>
      </c>
      <c r="D8654" s="71" t="s">
        <v>3</v>
      </c>
      <c r="E8654" s="70">
        <f>IF('Total Employment'!DV$11&lt;0,"N/A",'Total Employment'!DV$11)</f>
        <v>10240175</v>
      </c>
      <c r="F8654" s="70"/>
    </row>
    <row r="8655" spans="1:7">
      <c r="A8655" s="71">
        <v>1988</v>
      </c>
      <c r="B8655" s="71" t="s">
        <v>419</v>
      </c>
      <c r="C8655" t="s">
        <v>6</v>
      </c>
      <c r="D8655" s="71" t="s">
        <v>3</v>
      </c>
      <c r="E8655" s="70">
        <f>IF('Total Employment'!DV$33&lt;0,"N/A",'Total Employment'!DV$33)</f>
        <v>202538</v>
      </c>
      <c r="F8655" s="70" t="s">
        <v>425</v>
      </c>
      <c r="G8655" s="75" t="s">
        <v>426</v>
      </c>
    </row>
    <row r="8656" spans="1:7">
      <c r="A8656" s="71">
        <v>1988</v>
      </c>
      <c r="B8656" s="71" t="s">
        <v>419</v>
      </c>
      <c r="C8656" t="s">
        <v>7</v>
      </c>
      <c r="D8656" s="71" t="s">
        <v>3</v>
      </c>
      <c r="E8656" s="70">
        <f>IF('Total Employment'!DV$37&lt;0,"N/A",'Total Employment'!DV$37)</f>
        <v>322723</v>
      </c>
      <c r="F8656" s="70" t="s">
        <v>425</v>
      </c>
      <c r="G8656" s="75" t="s">
        <v>426</v>
      </c>
    </row>
    <row r="8657" spans="1:7">
      <c r="A8657" s="71">
        <v>1988</v>
      </c>
      <c r="B8657" s="71" t="s">
        <v>419</v>
      </c>
      <c r="C8657" t="s">
        <v>8</v>
      </c>
      <c r="D8657" s="71" t="s">
        <v>3</v>
      </c>
      <c r="E8657" s="70">
        <f>IF('Total Employment'!DV$36&lt;0,"N/A",'Total Employment'!DV$36)</f>
        <v>177656</v>
      </c>
      <c r="F8657" s="70" t="s">
        <v>427</v>
      </c>
      <c r="G8657" s="75" t="s">
        <v>428</v>
      </c>
    </row>
    <row r="8658" spans="1:7">
      <c r="A8658" s="71">
        <v>1988</v>
      </c>
      <c r="B8658" s="71" t="s">
        <v>419</v>
      </c>
      <c r="C8658" t="s">
        <v>9</v>
      </c>
      <c r="D8658" s="71" t="s">
        <v>3</v>
      </c>
      <c r="E8658" s="70">
        <f>IF('Total Employment'!DV$13&lt;0,"N/A",'Total Employment'!DV$13)</f>
        <v>0</v>
      </c>
      <c r="F8658" s="70" t="s">
        <v>429</v>
      </c>
      <c r="G8658" s="75" t="s">
        <v>422</v>
      </c>
    </row>
    <row r="8659" spans="1:7">
      <c r="A8659" s="71">
        <v>1988</v>
      </c>
      <c r="B8659" s="71" t="s">
        <v>419</v>
      </c>
      <c r="C8659" t="s">
        <v>10</v>
      </c>
      <c r="D8659" s="71" t="s">
        <v>3</v>
      </c>
      <c r="E8659" s="70">
        <f>IF('Total Employment'!DV$46&lt;0,"N/A",'Total Employment'!DV$46)</f>
        <v>639754</v>
      </c>
      <c r="F8659" s="70" t="s">
        <v>427</v>
      </c>
      <c r="G8659" s="75" t="s">
        <v>428</v>
      </c>
    </row>
    <row r="8660" spans="1:7">
      <c r="A8660" s="71">
        <v>1988</v>
      </c>
      <c r="B8660" s="71" t="s">
        <v>419</v>
      </c>
      <c r="C8660" t="s">
        <v>11</v>
      </c>
      <c r="D8660" s="71" t="s">
        <v>3</v>
      </c>
      <c r="E8660" s="70">
        <f>IF('Total Employment'!DV$47&lt;0,"N/A",'Total Employment'!DV$47)</f>
        <v>475492</v>
      </c>
      <c r="F8660" s="70" t="s">
        <v>427</v>
      </c>
      <c r="G8660" s="75" t="s">
        <v>428</v>
      </c>
    </row>
    <row r="8661" spans="1:7">
      <c r="A8661" s="71">
        <v>1988</v>
      </c>
      <c r="B8661" s="71" t="s">
        <v>419</v>
      </c>
      <c r="C8661" t="s">
        <v>13</v>
      </c>
      <c r="D8661" s="71" t="s">
        <v>3</v>
      </c>
      <c r="E8661" s="70">
        <f>IF(E8660="N/A","N/A",E8659-E8660)</f>
        <v>164262</v>
      </c>
      <c r="F8661" s="70" t="s">
        <v>427</v>
      </c>
      <c r="G8661" s="75" t="s">
        <v>428</v>
      </c>
    </row>
    <row r="8662" spans="1:7">
      <c r="A8662" s="71">
        <v>1988</v>
      </c>
      <c r="B8662" s="71" t="s">
        <v>419</v>
      </c>
      <c r="C8662" t="s">
        <v>14</v>
      </c>
      <c r="D8662" s="71" t="s">
        <v>3</v>
      </c>
      <c r="E8662" s="70">
        <f>IF('Total Employment'!DV$34&lt;0,"N/A",'Total Employment'!DV$34)</f>
        <v>340343</v>
      </c>
      <c r="F8662" s="70" t="s">
        <v>427</v>
      </c>
      <c r="G8662" s="75" t="s">
        <v>444</v>
      </c>
    </row>
    <row r="8663" spans="1:7">
      <c r="A8663" s="71">
        <v>1988</v>
      </c>
      <c r="B8663" s="71" t="s">
        <v>419</v>
      </c>
      <c r="C8663" t="s">
        <v>15</v>
      </c>
      <c r="D8663" s="71" t="s">
        <v>3</v>
      </c>
      <c r="E8663" s="70">
        <f>IF('Total Employment'!DV$35&lt;0,"N/A",'Total Employment'!DV$35)</f>
        <v>313037</v>
      </c>
      <c r="F8663" s="70" t="s">
        <v>427</v>
      </c>
      <c r="G8663" s="75" t="s">
        <v>444</v>
      </c>
    </row>
    <row r="8664" spans="1:7">
      <c r="A8664" s="71">
        <v>1988</v>
      </c>
      <c r="B8664" s="71" t="s">
        <v>419</v>
      </c>
      <c r="C8664" t="s">
        <v>16</v>
      </c>
      <c r="D8664" s="71" t="s">
        <v>3</v>
      </c>
      <c r="E8664" s="70">
        <f>IF(E8663="N/A","N/A",E8662-E8663)</f>
        <v>27306</v>
      </c>
      <c r="F8664" s="70" t="s">
        <v>427</v>
      </c>
      <c r="G8664" s="75" t="s">
        <v>444</v>
      </c>
    </row>
    <row r="8665" spans="1:7">
      <c r="A8665" s="71">
        <v>1988</v>
      </c>
      <c r="B8665" s="71" t="s">
        <v>419</v>
      </c>
      <c r="C8665" t="s">
        <v>17</v>
      </c>
      <c r="D8665" s="71" t="s">
        <v>3</v>
      </c>
      <c r="E8665" s="70">
        <f>IF('Total Employment'!DV$16&lt;0,"N/A",'Total Employment'!DV$16)</f>
        <v>159083</v>
      </c>
      <c r="F8665" s="70" t="s">
        <v>427</v>
      </c>
      <c r="G8665" s="75" t="s">
        <v>428</v>
      </c>
    </row>
    <row r="8666" spans="1:7">
      <c r="A8666" s="71">
        <v>1988</v>
      </c>
      <c r="B8666" s="71" t="s">
        <v>419</v>
      </c>
      <c r="C8666" t="s">
        <v>18</v>
      </c>
      <c r="D8666" s="71" t="s">
        <v>3</v>
      </c>
      <c r="E8666" s="70">
        <f>IF('Total Employment'!DV$41&lt;0,"N/A",'Total Employment'!DV$41)</f>
        <v>302108</v>
      </c>
      <c r="F8666" s="70" t="s">
        <v>432</v>
      </c>
      <c r="G8666" s="75" t="s">
        <v>430</v>
      </c>
    </row>
    <row r="8667" spans="1:7">
      <c r="A8667" s="71">
        <v>1988</v>
      </c>
      <c r="B8667" s="71" t="s">
        <v>419</v>
      </c>
      <c r="C8667" t="s">
        <v>19</v>
      </c>
      <c r="D8667" s="71" t="s">
        <v>3</v>
      </c>
      <c r="E8667" s="70">
        <f>IF('Total Employment'!DV$15&lt;0,"N/A",'Total Employment'!DV$15)</f>
        <v>29357</v>
      </c>
      <c r="F8667" s="70" t="s">
        <v>442</v>
      </c>
      <c r="G8667" s="75" t="s">
        <v>62</v>
      </c>
    </row>
    <row r="8668" spans="1:7">
      <c r="A8668" s="71">
        <v>1988</v>
      </c>
      <c r="B8668" s="71" t="s">
        <v>419</v>
      </c>
      <c r="C8668" t="s">
        <v>20</v>
      </c>
      <c r="D8668" s="71" t="s">
        <v>3</v>
      </c>
      <c r="E8668" s="70">
        <f>IF('Total Employment'!DV$52&lt;0,"N/A",'Total Employment'!DV$52)</f>
        <v>7983</v>
      </c>
      <c r="F8668" s="70" t="s">
        <v>442</v>
      </c>
      <c r="G8668" s="75" t="s">
        <v>445</v>
      </c>
    </row>
    <row r="8669" spans="1:7">
      <c r="A8669" s="71">
        <v>1988</v>
      </c>
      <c r="B8669" s="71" t="s">
        <v>419</v>
      </c>
      <c r="C8669" t="s">
        <v>21</v>
      </c>
      <c r="D8669" s="71" t="s">
        <v>3</v>
      </c>
      <c r="E8669" s="70">
        <f>IF('Total Employment'!DV$48&lt;0,"N/A",'Total Employment'!DV$48)</f>
        <v>247819</v>
      </c>
      <c r="F8669" s="70" t="s">
        <v>434</v>
      </c>
      <c r="G8669" s="75" t="s">
        <v>422</v>
      </c>
    </row>
    <row r="8670" spans="1:7">
      <c r="A8670" s="71">
        <v>1988</v>
      </c>
      <c r="B8670" s="71" t="s">
        <v>419</v>
      </c>
      <c r="C8670" t="s">
        <v>421</v>
      </c>
      <c r="D8670" s="71" t="s">
        <v>3</v>
      </c>
      <c r="E8670" s="70">
        <f>IF('Total Employment'!DV$38&lt;0,"N/A",'Total Employment'!DV$38)</f>
        <v>726804</v>
      </c>
      <c r="F8670" s="70" t="s">
        <v>427</v>
      </c>
      <c r="G8670" s="75" t="s">
        <v>433</v>
      </c>
    </row>
    <row r="8671" spans="1:7">
      <c r="A8671" s="71">
        <v>1988</v>
      </c>
      <c r="B8671" s="71" t="s">
        <v>419</v>
      </c>
      <c r="C8671" t="s">
        <v>22</v>
      </c>
      <c r="D8671" s="71" t="s">
        <v>3</v>
      </c>
      <c r="E8671" s="70">
        <f>IF('Total Employment'!DV$39&lt;0,"N/A",'Total Employment'!DV$39)</f>
        <v>170502</v>
      </c>
      <c r="F8671" s="70" t="s">
        <v>427</v>
      </c>
      <c r="G8671" s="75" t="s">
        <v>433</v>
      </c>
    </row>
    <row r="8672" spans="1:7">
      <c r="A8672" s="71">
        <v>1988</v>
      </c>
      <c r="B8672" s="71" t="s">
        <v>419</v>
      </c>
      <c r="C8672" t="s">
        <v>23</v>
      </c>
      <c r="D8672" s="71" t="s">
        <v>3</v>
      </c>
      <c r="E8672" s="70">
        <f>IF('Total Employment'!DV$40&lt;0,"N/A",'Total Employment'!DV$40)</f>
        <v>556302</v>
      </c>
      <c r="F8672" s="70" t="s">
        <v>442</v>
      </c>
      <c r="G8672" s="75" t="s">
        <v>23</v>
      </c>
    </row>
    <row r="8673" spans="1:7">
      <c r="A8673" s="71">
        <v>1988</v>
      </c>
      <c r="B8673" s="71" t="s">
        <v>419</v>
      </c>
      <c r="C8673" t="s">
        <v>24</v>
      </c>
      <c r="D8673" s="71" t="s">
        <v>3</v>
      </c>
      <c r="E8673" s="70">
        <f>IF('Total Employment'!DV$32&lt;0,"N/A",'Total Employment'!DV$32)</f>
        <v>0</v>
      </c>
      <c r="F8673" s="70" t="s">
        <v>446</v>
      </c>
      <c r="G8673" s="75" t="s">
        <v>422</v>
      </c>
    </row>
    <row r="8674" spans="1:7">
      <c r="A8674" s="71">
        <v>1988</v>
      </c>
      <c r="B8674" s="71" t="s">
        <v>419</v>
      </c>
      <c r="C8674" t="s">
        <v>25</v>
      </c>
      <c r="D8674" s="71" t="s">
        <v>3</v>
      </c>
      <c r="E8674" s="70">
        <f>IF('Total Employment'!DV$42&lt;0,"N/A",'Total Employment'!DV$42)</f>
        <v>105963</v>
      </c>
      <c r="F8674" s="70" t="s">
        <v>434</v>
      </c>
      <c r="G8674" s="75" t="s">
        <v>437</v>
      </c>
    </row>
    <row r="8675" spans="1:7">
      <c r="A8675" s="71">
        <v>1988</v>
      </c>
      <c r="B8675" s="71" t="s">
        <v>419</v>
      </c>
      <c r="C8675" t="s">
        <v>26</v>
      </c>
      <c r="D8675" s="71" t="s">
        <v>3</v>
      </c>
      <c r="E8675" s="70">
        <f>IF('Total Employment'!DV$45&lt;0,"N/A",'Total Employment'!DV$45)</f>
        <v>251652</v>
      </c>
      <c r="F8675" s="70" t="s">
        <v>427</v>
      </c>
      <c r="G8675" s="75" t="s">
        <v>69</v>
      </c>
    </row>
    <row r="8676" spans="1:7">
      <c r="A8676" s="71">
        <v>1988</v>
      </c>
      <c r="B8676" s="71" t="s">
        <v>419</v>
      </c>
      <c r="C8676" t="s">
        <v>27</v>
      </c>
      <c r="D8676" s="71" t="s">
        <v>3</v>
      </c>
      <c r="E8676" s="70">
        <f>IF('Total Employment'!DV$44&lt;0,"N/A",'Total Employment'!DV$44)</f>
        <v>36771</v>
      </c>
      <c r="F8676" s="70" t="s">
        <v>427</v>
      </c>
      <c r="G8676" s="75" t="s">
        <v>69</v>
      </c>
    </row>
    <row r="8677" spans="1:7">
      <c r="A8677" s="71">
        <v>1988</v>
      </c>
      <c r="B8677" s="71" t="s">
        <v>419</v>
      </c>
      <c r="C8677" t="s">
        <v>28</v>
      </c>
      <c r="D8677" s="71" t="s">
        <v>3</v>
      </c>
      <c r="E8677" s="70">
        <f>IF('Total Employment'!DV$51&lt;0,"N/A",'Total Employment'!DV$51)</f>
        <v>113783</v>
      </c>
      <c r="F8677" s="70" t="s">
        <v>442</v>
      </c>
      <c r="G8677" s="73" t="s">
        <v>447</v>
      </c>
    </row>
    <row r="8678" spans="1:7">
      <c r="A8678" s="71">
        <v>1988</v>
      </c>
      <c r="B8678" s="71" t="s">
        <v>419</v>
      </c>
      <c r="C8678" t="s">
        <v>29</v>
      </c>
      <c r="D8678" s="71" t="s">
        <v>3</v>
      </c>
      <c r="E8678" s="70">
        <f>IF('Total Employment'!DV$50&lt;0,"N/A",'Total Employment'!DV$50)</f>
        <v>115066</v>
      </c>
      <c r="F8678" s="70" t="s">
        <v>442</v>
      </c>
      <c r="G8678" s="73" t="s">
        <v>447</v>
      </c>
    </row>
    <row r="8679" spans="1:7">
      <c r="A8679" s="71">
        <v>1988</v>
      </c>
      <c r="B8679" s="71" t="s">
        <v>419</v>
      </c>
      <c r="C8679" t="s">
        <v>30</v>
      </c>
      <c r="D8679" s="71" t="s">
        <v>3</v>
      </c>
      <c r="E8679" s="70">
        <f>IF('Total Employment'!DV$56&lt;0,"N/A",'Total Employment'!DV$56)</f>
        <v>145722</v>
      </c>
      <c r="F8679" s="70" t="s">
        <v>442</v>
      </c>
      <c r="G8679" s="76" t="s">
        <v>448</v>
      </c>
    </row>
    <row r="8680" spans="1:7">
      <c r="A8680" s="71">
        <v>1988</v>
      </c>
      <c r="B8680" s="71" t="s">
        <v>419</v>
      </c>
      <c r="C8680" t="s">
        <v>31</v>
      </c>
      <c r="D8680" s="71" t="s">
        <v>3</v>
      </c>
      <c r="E8680" s="70">
        <f>IF('Total Employment'!DV$57&lt;0,"N/A",'Total Employment'!DV$57)</f>
        <v>76778</v>
      </c>
      <c r="F8680" s="70" t="s">
        <v>442</v>
      </c>
      <c r="G8680" s="76" t="s">
        <v>449</v>
      </c>
    </row>
    <row r="8681" spans="1:7">
      <c r="A8681" s="71">
        <v>1988</v>
      </c>
      <c r="B8681" s="71" t="s">
        <v>419</v>
      </c>
      <c r="C8681" t="s">
        <v>32</v>
      </c>
      <c r="D8681" s="71" t="s">
        <v>3</v>
      </c>
      <c r="E8681" s="70">
        <f>IF('Total Employment'!DV$58&lt;0,"N/A",'Total Employment'!DV$58)</f>
        <v>10065</v>
      </c>
      <c r="F8681" s="70" t="s">
        <v>442</v>
      </c>
      <c r="G8681" s="76" t="s">
        <v>449</v>
      </c>
    </row>
    <row r="8682" spans="1:7">
      <c r="A8682" s="71">
        <v>1988</v>
      </c>
      <c r="B8682" s="71" t="s">
        <v>419</v>
      </c>
      <c r="C8682" t="s">
        <v>33</v>
      </c>
      <c r="D8682" s="71" t="s">
        <v>3</v>
      </c>
      <c r="E8682" s="70">
        <f>IF('Total Employment'!DV$59&lt;0,"N/A",'Total Employment'!DV$59)</f>
        <v>179381</v>
      </c>
      <c r="F8682" s="70" t="s">
        <v>442</v>
      </c>
      <c r="G8682" s="76" t="s">
        <v>33</v>
      </c>
    </row>
    <row r="8683" spans="1:7">
      <c r="A8683" s="71">
        <v>1988</v>
      </c>
      <c r="B8683" s="71" t="s">
        <v>419</v>
      </c>
      <c r="C8683" t="s">
        <v>34</v>
      </c>
      <c r="D8683" s="71" t="s">
        <v>3</v>
      </c>
      <c r="E8683" s="70">
        <f>IF('Total Employment'!DV$17&lt;0,"N/A",'Total Employment'!DV$17)</f>
        <v>5655900</v>
      </c>
      <c r="F8683" s="70" t="s">
        <v>422</v>
      </c>
      <c r="G8683" s="76" t="s">
        <v>422</v>
      </c>
    </row>
    <row r="8684" spans="1:7">
      <c r="A8684" s="71">
        <v>1988</v>
      </c>
      <c r="B8684" s="71" t="s">
        <v>419</v>
      </c>
      <c r="C8684" t="s">
        <v>35</v>
      </c>
      <c r="D8684" s="71" t="s">
        <v>3</v>
      </c>
      <c r="E8684" s="70">
        <f>IF('Total Employment'!DV$18&lt;0,"N/A",'Total Employment'!DV$18)</f>
        <v>5261154</v>
      </c>
      <c r="F8684" s="70" t="s">
        <v>432</v>
      </c>
      <c r="G8684" s="75" t="s">
        <v>439</v>
      </c>
    </row>
    <row r="8685" spans="1:7">
      <c r="A8685" s="71">
        <v>1988</v>
      </c>
      <c r="B8685" s="71" t="s">
        <v>419</v>
      </c>
      <c r="C8685" t="s">
        <v>36</v>
      </c>
      <c r="D8685" s="71" t="s">
        <v>3</v>
      </c>
      <c r="E8685" s="70">
        <f>IF('Total Employment'!DV$19&lt;0,"N/A",'Total Employment'!DV$19)</f>
        <v>3482758</v>
      </c>
      <c r="F8685" s="70" t="s">
        <v>432</v>
      </c>
      <c r="G8685" s="75" t="s">
        <v>439</v>
      </c>
    </row>
    <row r="8686" spans="1:7">
      <c r="A8686" s="71">
        <v>1988</v>
      </c>
      <c r="B8686" s="71" t="s">
        <v>419</v>
      </c>
      <c r="C8686" t="s">
        <v>37</v>
      </c>
      <c r="D8686" s="71" t="s">
        <v>3</v>
      </c>
      <c r="E8686" s="70">
        <f>IF('Total Employment'!DV$20&lt;0,"N/A",'Total Employment'!DV$20)</f>
        <v>1778396</v>
      </c>
      <c r="F8686" s="70" t="s">
        <v>432</v>
      </c>
      <c r="G8686" s="75" t="s">
        <v>439</v>
      </c>
    </row>
    <row r="8687" spans="1:7">
      <c r="A8687" s="71">
        <v>1988</v>
      </c>
      <c r="B8687" s="71" t="s">
        <v>419</v>
      </c>
      <c r="C8687" t="s">
        <v>38</v>
      </c>
      <c r="D8687" s="71" t="s">
        <v>3</v>
      </c>
      <c r="E8687" s="70">
        <f>IF('Total Employment'!DV$28&lt;0,"N/A",'Total Employment'!DV$28)</f>
        <v>394746</v>
      </c>
      <c r="F8687" s="70" t="s">
        <v>432</v>
      </c>
      <c r="G8687" s="75" t="s">
        <v>440</v>
      </c>
    </row>
    <row r="8688" spans="1:7">
      <c r="A8688" s="71">
        <v>1988</v>
      </c>
      <c r="B8688" s="71" t="s">
        <v>419</v>
      </c>
      <c r="C8688" t="s">
        <v>39</v>
      </c>
      <c r="D8688" s="71" t="s">
        <v>3</v>
      </c>
      <c r="E8688" s="70">
        <f>IF('Total Employment'!DV$29&lt;0,"N/A",'Total Employment'!DV$29)</f>
        <v>195858</v>
      </c>
      <c r="F8688" s="70" t="s">
        <v>432</v>
      </c>
      <c r="G8688" s="75" t="s">
        <v>440</v>
      </c>
    </row>
    <row r="8689" spans="1:7">
      <c r="A8689" s="71">
        <v>1988</v>
      </c>
      <c r="B8689" s="71" t="s">
        <v>419</v>
      </c>
      <c r="C8689" t="s">
        <v>40</v>
      </c>
      <c r="D8689" s="71" t="s">
        <v>3</v>
      </c>
      <c r="E8689" s="70">
        <f>IF('Total Employment'!DV$30&lt;0,"N/A",'Total Employment'!DV$30)</f>
        <v>198888</v>
      </c>
      <c r="F8689" s="70" t="s">
        <v>432</v>
      </c>
      <c r="G8689" s="75" t="s">
        <v>440</v>
      </c>
    </row>
    <row r="8690" spans="1:7">
      <c r="A8690" s="71">
        <v>1988</v>
      </c>
      <c r="B8690" s="71" t="s">
        <v>419</v>
      </c>
      <c r="C8690" t="s">
        <v>208</v>
      </c>
      <c r="D8690" s="71" t="s">
        <v>3</v>
      </c>
      <c r="E8690" s="70">
        <f>IF('Total Employment'!DV$31&lt;0,"N/A",'Total Employment'!DV$31)</f>
        <v>0</v>
      </c>
      <c r="F8690" s="70" t="s">
        <v>432</v>
      </c>
      <c r="G8690" s="75" t="s">
        <v>441</v>
      </c>
    </row>
    <row r="8691" spans="1:7">
      <c r="A8691" s="71">
        <v>1988</v>
      </c>
      <c r="B8691" s="71" t="s">
        <v>419</v>
      </c>
      <c r="C8691" t="s">
        <v>42</v>
      </c>
      <c r="D8691" s="71" t="s">
        <v>3</v>
      </c>
      <c r="E8691" s="70">
        <f>IF('Total Employment'!DV$43&lt;0,"N/A",'Total Employment'!DV$43)</f>
        <v>122328</v>
      </c>
      <c r="F8691" s="70" t="s">
        <v>432</v>
      </c>
      <c r="G8691" s="75" t="s">
        <v>237</v>
      </c>
    </row>
    <row r="8692" spans="1:7">
      <c r="A8692" s="71">
        <v>1988</v>
      </c>
      <c r="B8692" s="71" t="s">
        <v>419</v>
      </c>
      <c r="C8692" t="s">
        <v>43</v>
      </c>
      <c r="D8692" s="71" t="s">
        <v>3</v>
      </c>
      <c r="E8692" s="70">
        <f>IF('Total Employment'!DV$12&lt;0,"N/A",'Total Employment'!DV$12)</f>
        <v>0</v>
      </c>
      <c r="F8692" s="70" t="s">
        <v>432</v>
      </c>
      <c r="G8692" s="75" t="s">
        <v>438</v>
      </c>
    </row>
    <row r="8693" spans="1:7">
      <c r="A8693" s="71">
        <v>1988</v>
      </c>
      <c r="B8693" s="71" t="s">
        <v>419</v>
      </c>
      <c r="C8693" t="s">
        <v>44</v>
      </c>
      <c r="D8693" s="71" t="s">
        <v>3</v>
      </c>
      <c r="E8693" s="70">
        <f>IF('Total Employment'!DV$14&lt;0,"N/A",'Total Employment'!DV$14)</f>
        <v>0</v>
      </c>
      <c r="F8693" s="70" t="s">
        <v>442</v>
      </c>
      <c r="G8693" s="75" t="s">
        <v>71</v>
      </c>
    </row>
    <row r="8694" spans="1:7">
      <c r="A8694" s="71">
        <v>1988</v>
      </c>
      <c r="B8694" s="71" t="s">
        <v>419</v>
      </c>
      <c r="C8694" t="s">
        <v>45</v>
      </c>
      <c r="D8694" s="71" t="s">
        <v>3</v>
      </c>
      <c r="E8694" s="70">
        <f>IF('Total Employment'!DV$54&lt;0,"N/A",'Total Employment'!DV$54)</f>
        <v>0</v>
      </c>
      <c r="F8694" s="70" t="s">
        <v>422</v>
      </c>
      <c r="G8694" s="75" t="s">
        <v>422</v>
      </c>
    </row>
    <row r="8695" spans="1:7">
      <c r="A8695" s="71">
        <v>1988</v>
      </c>
      <c r="B8695" s="71" t="s">
        <v>419</v>
      </c>
      <c r="C8695" t="s">
        <v>46</v>
      </c>
      <c r="D8695" s="71" t="s">
        <v>3</v>
      </c>
      <c r="E8695" s="70">
        <f>IF('Total Employment'!DV$53&lt;0,"N/A",'Total Employment'!DV$53)</f>
        <v>270598</v>
      </c>
      <c r="F8695" s="70" t="s">
        <v>425</v>
      </c>
      <c r="G8695" s="75" t="s">
        <v>426</v>
      </c>
    </row>
    <row r="8696" spans="1:7">
      <c r="A8696" s="71">
        <v>1989</v>
      </c>
      <c r="B8696" s="71" t="s">
        <v>419</v>
      </c>
      <c r="C8696" t="s">
        <v>5</v>
      </c>
      <c r="D8696" s="71" t="s">
        <v>3</v>
      </c>
      <c r="E8696" s="70">
        <f>IF('Total Employment'!DQ$11&lt;0,"N/A",'Total Employment'!DQ$11)</f>
        <v>10400320</v>
      </c>
      <c r="F8696" s="70"/>
    </row>
    <row r="8697" spans="1:7">
      <c r="A8697" s="71">
        <v>1989</v>
      </c>
      <c r="B8697" s="71" t="s">
        <v>419</v>
      </c>
      <c r="C8697" t="s">
        <v>6</v>
      </c>
      <c r="D8697" s="71" t="s">
        <v>3</v>
      </c>
      <c r="E8697" s="70">
        <f>IF('Total Employment'!DQ$33&lt;0,"N/A",'Total Employment'!DQ$33)</f>
        <v>197582</v>
      </c>
      <c r="F8697" s="70" t="s">
        <v>425</v>
      </c>
      <c r="G8697" s="75" t="s">
        <v>426</v>
      </c>
    </row>
    <row r="8698" spans="1:7">
      <c r="A8698" s="71">
        <v>1989</v>
      </c>
      <c r="B8698" s="71" t="s">
        <v>419</v>
      </c>
      <c r="C8698" t="s">
        <v>7</v>
      </c>
      <c r="D8698" s="71" t="s">
        <v>3</v>
      </c>
      <c r="E8698" s="70">
        <f>IF('Total Employment'!DQ$37&lt;0,"N/A",'Total Employment'!DQ$37)</f>
        <v>292322</v>
      </c>
      <c r="F8698" s="70" t="s">
        <v>425</v>
      </c>
      <c r="G8698" s="75" t="s">
        <v>426</v>
      </c>
    </row>
    <row r="8699" spans="1:7">
      <c r="A8699" s="71">
        <v>1989</v>
      </c>
      <c r="B8699" s="71" t="s">
        <v>419</v>
      </c>
      <c r="C8699" t="s">
        <v>8</v>
      </c>
      <c r="D8699" s="71" t="s">
        <v>3</v>
      </c>
      <c r="E8699" s="70">
        <f>IF('Total Employment'!DQ$36&lt;0,"N/A",'Total Employment'!DQ$36)</f>
        <v>186764</v>
      </c>
      <c r="F8699" s="70" t="s">
        <v>427</v>
      </c>
      <c r="G8699" s="75" t="s">
        <v>428</v>
      </c>
    </row>
    <row r="8700" spans="1:7">
      <c r="A8700" s="71">
        <v>1989</v>
      </c>
      <c r="B8700" s="71" t="s">
        <v>419</v>
      </c>
      <c r="C8700" t="s">
        <v>9</v>
      </c>
      <c r="D8700" s="71" t="s">
        <v>3</v>
      </c>
      <c r="E8700" s="70">
        <f>IF('Total Employment'!DQ$13&lt;0,"N/A",'Total Employment'!DQ$13)</f>
        <v>0</v>
      </c>
      <c r="F8700" s="70" t="s">
        <v>429</v>
      </c>
      <c r="G8700" s="75" t="s">
        <v>422</v>
      </c>
    </row>
    <row r="8701" spans="1:7">
      <c r="A8701" s="71">
        <v>1989</v>
      </c>
      <c r="B8701" s="71" t="s">
        <v>419</v>
      </c>
      <c r="C8701" t="s">
        <v>10</v>
      </c>
      <c r="D8701" s="71" t="s">
        <v>3</v>
      </c>
      <c r="E8701" s="70">
        <f>IF('Total Employment'!DQ$46&lt;0,"N/A",'Total Employment'!DQ$46)</f>
        <v>645550</v>
      </c>
      <c r="F8701" s="70" t="s">
        <v>427</v>
      </c>
      <c r="G8701" s="75" t="s">
        <v>428</v>
      </c>
    </row>
    <row r="8702" spans="1:7">
      <c r="A8702" s="71">
        <v>1989</v>
      </c>
      <c r="B8702" s="71" t="s">
        <v>419</v>
      </c>
      <c r="C8702" t="s">
        <v>11</v>
      </c>
      <c r="D8702" s="71" t="s">
        <v>3</v>
      </c>
      <c r="E8702" s="70">
        <f>IF('Total Employment'!DQ$47&lt;0,"N/A",'Total Employment'!DQ$47)</f>
        <v>477287</v>
      </c>
      <c r="F8702" s="70" t="s">
        <v>427</v>
      </c>
      <c r="G8702" s="75" t="s">
        <v>428</v>
      </c>
    </row>
    <row r="8703" spans="1:7">
      <c r="A8703" s="71">
        <v>1989</v>
      </c>
      <c r="B8703" s="71" t="s">
        <v>419</v>
      </c>
      <c r="C8703" t="s">
        <v>13</v>
      </c>
      <c r="D8703" s="71" t="s">
        <v>3</v>
      </c>
      <c r="E8703" s="70">
        <f>IF(E8702="N/A","N/A",E8701-E8702)</f>
        <v>168263</v>
      </c>
      <c r="F8703" s="70" t="s">
        <v>427</v>
      </c>
      <c r="G8703" s="75" t="s">
        <v>428</v>
      </c>
    </row>
    <row r="8704" spans="1:7">
      <c r="A8704" s="71">
        <v>1989</v>
      </c>
      <c r="B8704" s="71" t="s">
        <v>419</v>
      </c>
      <c r="C8704" t="s">
        <v>14</v>
      </c>
      <c r="D8704" s="71" t="s">
        <v>3</v>
      </c>
      <c r="E8704" s="70">
        <f>IF('Total Employment'!DQ$34&lt;0,"N/A",'Total Employment'!DQ$34)</f>
        <v>316723</v>
      </c>
      <c r="F8704" s="70" t="s">
        <v>427</v>
      </c>
      <c r="G8704" s="75" t="s">
        <v>444</v>
      </c>
    </row>
    <row r="8705" spans="1:7">
      <c r="A8705" s="71">
        <v>1989</v>
      </c>
      <c r="B8705" s="71" t="s">
        <v>419</v>
      </c>
      <c r="C8705" t="s">
        <v>15</v>
      </c>
      <c r="D8705" s="71" t="s">
        <v>3</v>
      </c>
      <c r="E8705" s="70">
        <f>IF('Total Employment'!DQ$35&lt;0,"N/A",'Total Employment'!DQ$35)</f>
        <v>291687</v>
      </c>
      <c r="F8705" s="70" t="s">
        <v>427</v>
      </c>
      <c r="G8705" s="75" t="s">
        <v>444</v>
      </c>
    </row>
    <row r="8706" spans="1:7">
      <c r="A8706" s="71">
        <v>1989</v>
      </c>
      <c r="B8706" s="71" t="s">
        <v>419</v>
      </c>
      <c r="C8706" t="s">
        <v>16</v>
      </c>
      <c r="D8706" s="71" t="s">
        <v>3</v>
      </c>
      <c r="E8706" s="70">
        <f>IF(E8705="N/A","N/A",E8704-E8705)</f>
        <v>25036</v>
      </c>
      <c r="F8706" s="70" t="s">
        <v>427</v>
      </c>
      <c r="G8706" s="75" t="s">
        <v>444</v>
      </c>
    </row>
    <row r="8707" spans="1:7">
      <c r="A8707" s="71">
        <v>1989</v>
      </c>
      <c r="B8707" s="71" t="s">
        <v>419</v>
      </c>
      <c r="C8707" t="s">
        <v>17</v>
      </c>
      <c r="D8707" s="71" t="s">
        <v>3</v>
      </c>
      <c r="E8707" s="70">
        <f>IF('Total Employment'!DQ$16&lt;0,"N/A",'Total Employment'!DQ$16)</f>
        <v>171716</v>
      </c>
      <c r="F8707" s="70" t="s">
        <v>427</v>
      </c>
      <c r="G8707" s="75" t="s">
        <v>428</v>
      </c>
    </row>
    <row r="8708" spans="1:7">
      <c r="A8708" s="71">
        <v>1989</v>
      </c>
      <c r="B8708" s="71" t="s">
        <v>419</v>
      </c>
      <c r="C8708" t="s">
        <v>18</v>
      </c>
      <c r="D8708" s="71" t="s">
        <v>3</v>
      </c>
      <c r="E8708" s="70">
        <f>IF('Total Employment'!DQ$41&lt;0,"N/A",'Total Employment'!DQ$41)</f>
        <v>298239</v>
      </c>
      <c r="F8708" s="70" t="s">
        <v>432</v>
      </c>
      <c r="G8708" s="75" t="s">
        <v>430</v>
      </c>
    </row>
    <row r="8709" spans="1:7">
      <c r="A8709" s="71">
        <v>1989</v>
      </c>
      <c r="B8709" s="71" t="s">
        <v>419</v>
      </c>
      <c r="C8709" t="s">
        <v>19</v>
      </c>
      <c r="D8709" s="71" t="s">
        <v>3</v>
      </c>
      <c r="E8709" s="70">
        <f>IF('Total Employment'!DQ$15&lt;0,"N/A",'Total Employment'!DQ$15)</f>
        <v>30678</v>
      </c>
      <c r="F8709" s="70" t="s">
        <v>442</v>
      </c>
      <c r="G8709" s="75" t="s">
        <v>62</v>
      </c>
    </row>
    <row r="8710" spans="1:7">
      <c r="A8710" s="71">
        <v>1989</v>
      </c>
      <c r="B8710" s="71" t="s">
        <v>419</v>
      </c>
      <c r="C8710" t="s">
        <v>20</v>
      </c>
      <c r="D8710" s="71" t="s">
        <v>3</v>
      </c>
      <c r="E8710" s="70">
        <f>IF('Total Employment'!DQ$52&lt;0,"N/A",'Total Employment'!DQ$52)</f>
        <v>7733</v>
      </c>
      <c r="F8710" s="70" t="s">
        <v>442</v>
      </c>
      <c r="G8710" s="75" t="s">
        <v>445</v>
      </c>
    </row>
    <row r="8711" spans="1:7">
      <c r="A8711" s="71">
        <v>1989</v>
      </c>
      <c r="B8711" s="71" t="s">
        <v>419</v>
      </c>
      <c r="C8711" t="s">
        <v>21</v>
      </c>
      <c r="D8711" s="71" t="s">
        <v>3</v>
      </c>
      <c r="E8711" s="70">
        <f>IF('Total Employment'!DQ$48&lt;0,"N/A",'Total Employment'!DQ$48)</f>
        <v>257929</v>
      </c>
      <c r="F8711" s="70" t="s">
        <v>434</v>
      </c>
      <c r="G8711" s="75" t="s">
        <v>422</v>
      </c>
    </row>
    <row r="8712" spans="1:7">
      <c r="A8712" s="71">
        <v>1989</v>
      </c>
      <c r="B8712" s="71" t="s">
        <v>419</v>
      </c>
      <c r="C8712" t="s">
        <v>421</v>
      </c>
      <c r="D8712" s="71" t="s">
        <v>3</v>
      </c>
      <c r="E8712" s="70">
        <f>IF('Total Employment'!DQ$38&lt;0,"N/A",'Total Employment'!DQ$38)</f>
        <v>746892</v>
      </c>
      <c r="F8712" s="70" t="s">
        <v>427</v>
      </c>
      <c r="G8712" s="75" t="s">
        <v>433</v>
      </c>
    </row>
    <row r="8713" spans="1:7">
      <c r="A8713" s="71">
        <v>1989</v>
      </c>
      <c r="B8713" s="71" t="s">
        <v>419</v>
      </c>
      <c r="C8713" t="s">
        <v>22</v>
      </c>
      <c r="D8713" s="71" t="s">
        <v>3</v>
      </c>
      <c r="E8713" s="70">
        <f>IF('Total Employment'!DQ$39&lt;0,"N/A",'Total Employment'!DQ$39)</f>
        <v>185007</v>
      </c>
      <c r="F8713" s="70" t="s">
        <v>427</v>
      </c>
      <c r="G8713" s="75" t="s">
        <v>433</v>
      </c>
    </row>
    <row r="8714" spans="1:7">
      <c r="A8714" s="71">
        <v>1989</v>
      </c>
      <c r="B8714" s="71" t="s">
        <v>419</v>
      </c>
      <c r="C8714" t="s">
        <v>23</v>
      </c>
      <c r="D8714" s="71" t="s">
        <v>3</v>
      </c>
      <c r="E8714" s="70">
        <f>IF('Total Employment'!DQ$40&lt;0,"N/A",'Total Employment'!DQ$40)</f>
        <v>561885</v>
      </c>
      <c r="F8714" s="70" t="s">
        <v>442</v>
      </c>
      <c r="G8714" s="75" t="s">
        <v>23</v>
      </c>
    </row>
    <row r="8715" spans="1:7">
      <c r="A8715" s="71">
        <v>1989</v>
      </c>
      <c r="B8715" s="71" t="s">
        <v>419</v>
      </c>
      <c r="C8715" t="s">
        <v>24</v>
      </c>
      <c r="D8715" s="71" t="s">
        <v>3</v>
      </c>
      <c r="E8715" s="70">
        <f>IF('Total Employment'!DQ$32&lt;0,"N/A",'Total Employment'!DQ$32)</f>
        <v>0</v>
      </c>
      <c r="F8715" s="70" t="s">
        <v>446</v>
      </c>
      <c r="G8715" s="75" t="s">
        <v>422</v>
      </c>
    </row>
    <row r="8716" spans="1:7">
      <c r="A8716" s="71">
        <v>1989</v>
      </c>
      <c r="B8716" s="71" t="s">
        <v>419</v>
      </c>
      <c r="C8716" t="s">
        <v>25</v>
      </c>
      <c r="D8716" s="71" t="s">
        <v>3</v>
      </c>
      <c r="E8716" s="70">
        <f>IF('Total Employment'!DQ$42&lt;0,"N/A",'Total Employment'!DQ$42)</f>
        <v>107483</v>
      </c>
      <c r="F8716" s="70" t="s">
        <v>434</v>
      </c>
      <c r="G8716" s="75" t="s">
        <v>437</v>
      </c>
    </row>
    <row r="8717" spans="1:7">
      <c r="A8717" s="71">
        <v>1989</v>
      </c>
      <c r="B8717" s="71" t="s">
        <v>419</v>
      </c>
      <c r="C8717" t="s">
        <v>26</v>
      </c>
      <c r="D8717" s="71" t="s">
        <v>3</v>
      </c>
      <c r="E8717" s="70">
        <f>IF('Total Employment'!DQ$45&lt;0,"N/A",'Total Employment'!DQ$45)</f>
        <v>254514</v>
      </c>
      <c r="F8717" s="70" t="s">
        <v>427</v>
      </c>
      <c r="G8717" s="75" t="s">
        <v>69</v>
      </c>
    </row>
    <row r="8718" spans="1:7">
      <c r="A8718" s="71">
        <v>1989</v>
      </c>
      <c r="B8718" s="71" t="s">
        <v>419</v>
      </c>
      <c r="C8718" t="s">
        <v>27</v>
      </c>
      <c r="D8718" s="71" t="s">
        <v>3</v>
      </c>
      <c r="E8718" s="70">
        <f>IF('Total Employment'!DQ$44&lt;0,"N/A",'Total Employment'!DQ$44)</f>
        <v>36576</v>
      </c>
      <c r="F8718" s="70" t="s">
        <v>427</v>
      </c>
      <c r="G8718" s="75" t="s">
        <v>69</v>
      </c>
    </row>
    <row r="8719" spans="1:7">
      <c r="A8719" s="71">
        <v>1989</v>
      </c>
      <c r="B8719" s="71" t="s">
        <v>419</v>
      </c>
      <c r="C8719" t="s">
        <v>28</v>
      </c>
      <c r="D8719" s="71" t="s">
        <v>3</v>
      </c>
      <c r="E8719" s="70">
        <f>IF('Total Employment'!DQ$51&lt;0,"N/A",'Total Employment'!DQ$51)</f>
        <v>111252</v>
      </c>
      <c r="F8719" s="70" t="s">
        <v>442</v>
      </c>
      <c r="G8719" s="73" t="s">
        <v>447</v>
      </c>
    </row>
    <row r="8720" spans="1:7">
      <c r="A8720" s="71">
        <v>1989</v>
      </c>
      <c r="B8720" s="71" t="s">
        <v>419</v>
      </c>
      <c r="C8720" t="s">
        <v>29</v>
      </c>
      <c r="D8720" s="71" t="s">
        <v>3</v>
      </c>
      <c r="E8720" s="70">
        <f>IF('Total Employment'!DQ$50&lt;0,"N/A",'Total Employment'!DQ$50)</f>
        <v>117967</v>
      </c>
      <c r="F8720" s="70" t="s">
        <v>442</v>
      </c>
      <c r="G8720" s="73" t="s">
        <v>447</v>
      </c>
    </row>
    <row r="8721" spans="1:7">
      <c r="A8721" s="71">
        <v>1989</v>
      </c>
      <c r="B8721" s="71" t="s">
        <v>419</v>
      </c>
      <c r="C8721" t="s">
        <v>30</v>
      </c>
      <c r="D8721" s="71" t="s">
        <v>3</v>
      </c>
      <c r="E8721" s="70">
        <f>IF('Total Employment'!DQ$56&lt;0,"N/A",'Total Employment'!DQ$56)</f>
        <v>147943</v>
      </c>
      <c r="F8721" s="70" t="s">
        <v>442</v>
      </c>
      <c r="G8721" s="76" t="s">
        <v>448</v>
      </c>
    </row>
    <row r="8722" spans="1:7">
      <c r="A8722" s="71">
        <v>1989</v>
      </c>
      <c r="B8722" s="71" t="s">
        <v>419</v>
      </c>
      <c r="C8722" t="s">
        <v>31</v>
      </c>
      <c r="D8722" s="71" t="s">
        <v>3</v>
      </c>
      <c r="E8722" s="70">
        <f>IF('Total Employment'!DQ$57&lt;0,"N/A",'Total Employment'!DQ$57)</f>
        <v>75044</v>
      </c>
      <c r="F8722" s="70" t="s">
        <v>442</v>
      </c>
      <c r="G8722" s="76" t="s">
        <v>449</v>
      </c>
    </row>
    <row r="8723" spans="1:7">
      <c r="A8723" s="71">
        <v>1989</v>
      </c>
      <c r="B8723" s="71" t="s">
        <v>419</v>
      </c>
      <c r="C8723" t="s">
        <v>32</v>
      </c>
      <c r="D8723" s="71" t="s">
        <v>3</v>
      </c>
      <c r="E8723" s="70">
        <f>IF('Total Employment'!DQ$58&lt;0,"N/A",'Total Employment'!DQ$58)</f>
        <v>10265</v>
      </c>
      <c r="F8723" s="70" t="s">
        <v>442</v>
      </c>
      <c r="G8723" s="76" t="s">
        <v>449</v>
      </c>
    </row>
    <row r="8724" spans="1:7">
      <c r="A8724" s="71">
        <v>1989</v>
      </c>
      <c r="B8724" s="71" t="s">
        <v>419</v>
      </c>
      <c r="C8724" t="s">
        <v>33</v>
      </c>
      <c r="D8724" s="71" t="s">
        <v>3</v>
      </c>
      <c r="E8724" s="70">
        <f>IF('Total Employment'!DQ$59&lt;0,"N/A",'Total Employment'!DQ$59)</f>
        <v>184989</v>
      </c>
      <c r="F8724" s="70" t="s">
        <v>442</v>
      </c>
      <c r="G8724" s="76" t="s">
        <v>33</v>
      </c>
    </row>
    <row r="8725" spans="1:7">
      <c r="A8725" s="71">
        <v>1989</v>
      </c>
      <c r="B8725" s="71" t="s">
        <v>419</v>
      </c>
      <c r="C8725" t="s">
        <v>34</v>
      </c>
      <c r="D8725" s="71" t="s">
        <v>3</v>
      </c>
      <c r="E8725" s="70">
        <f>IF('Total Employment'!DQ$17&lt;0,"N/A",'Total Employment'!DQ$17)</f>
        <v>5758578</v>
      </c>
      <c r="F8725" s="70" t="s">
        <v>422</v>
      </c>
      <c r="G8725" s="76" t="s">
        <v>422</v>
      </c>
    </row>
    <row r="8726" spans="1:7">
      <c r="A8726" s="71">
        <v>1989</v>
      </c>
      <c r="B8726" s="71" t="s">
        <v>419</v>
      </c>
      <c r="C8726" t="s">
        <v>35</v>
      </c>
      <c r="D8726" s="71" t="s">
        <v>3</v>
      </c>
      <c r="E8726" s="70">
        <f>IF('Total Employment'!DQ$18&lt;0,"N/A",'Total Employment'!DQ$18)</f>
        <v>5344801</v>
      </c>
      <c r="F8726" s="70" t="s">
        <v>432</v>
      </c>
      <c r="G8726" s="75" t="s">
        <v>439</v>
      </c>
    </row>
    <row r="8727" spans="1:7">
      <c r="A8727" s="71">
        <v>1989</v>
      </c>
      <c r="B8727" s="71" t="s">
        <v>419</v>
      </c>
      <c r="C8727" t="s">
        <v>36</v>
      </c>
      <c r="D8727" s="71" t="s">
        <v>3</v>
      </c>
      <c r="E8727" s="70">
        <f>IF('Total Employment'!DQ$19&lt;0,"N/A",'Total Employment'!DQ$19)</f>
        <v>3544137</v>
      </c>
      <c r="F8727" s="70" t="s">
        <v>432</v>
      </c>
      <c r="G8727" s="75" t="s">
        <v>439</v>
      </c>
    </row>
    <row r="8728" spans="1:7">
      <c r="A8728" s="71">
        <v>1989</v>
      </c>
      <c r="B8728" s="71" t="s">
        <v>419</v>
      </c>
      <c r="C8728" t="s">
        <v>37</v>
      </c>
      <c r="D8728" s="71" t="s">
        <v>3</v>
      </c>
      <c r="E8728" s="70">
        <f>IF('Total Employment'!DQ$20&lt;0,"N/A",'Total Employment'!DQ$20)</f>
        <v>1800664</v>
      </c>
      <c r="F8728" s="70" t="s">
        <v>432</v>
      </c>
      <c r="G8728" s="75" t="s">
        <v>439</v>
      </c>
    </row>
    <row r="8729" spans="1:7">
      <c r="A8729" s="71">
        <v>1989</v>
      </c>
      <c r="B8729" s="71" t="s">
        <v>419</v>
      </c>
      <c r="C8729" t="s">
        <v>38</v>
      </c>
      <c r="D8729" s="71" t="s">
        <v>3</v>
      </c>
      <c r="E8729" s="70">
        <f>IF('Total Employment'!DQ$28&lt;0,"N/A",'Total Employment'!DQ$28)</f>
        <v>413777</v>
      </c>
      <c r="F8729" s="70" t="s">
        <v>432</v>
      </c>
      <c r="G8729" s="75" t="s">
        <v>440</v>
      </c>
    </row>
    <row r="8730" spans="1:7">
      <c r="A8730" s="71">
        <v>1989</v>
      </c>
      <c r="B8730" s="71" t="s">
        <v>419</v>
      </c>
      <c r="C8730" t="s">
        <v>39</v>
      </c>
      <c r="D8730" s="71" t="s">
        <v>3</v>
      </c>
      <c r="E8730" s="70">
        <f>IF('Total Employment'!DQ$29&lt;0,"N/A",'Total Employment'!DQ$29)</f>
        <v>203391</v>
      </c>
      <c r="F8730" s="70" t="s">
        <v>432</v>
      </c>
      <c r="G8730" s="75" t="s">
        <v>440</v>
      </c>
    </row>
    <row r="8731" spans="1:7">
      <c r="A8731" s="71">
        <v>1989</v>
      </c>
      <c r="B8731" s="71" t="s">
        <v>419</v>
      </c>
      <c r="C8731" t="s">
        <v>40</v>
      </c>
      <c r="D8731" s="71" t="s">
        <v>3</v>
      </c>
      <c r="E8731" s="70">
        <f>IF('Total Employment'!DQ$30&lt;0,"N/A",'Total Employment'!DQ$30)</f>
        <v>210386</v>
      </c>
      <c r="F8731" s="70" t="s">
        <v>432</v>
      </c>
      <c r="G8731" s="75" t="s">
        <v>440</v>
      </c>
    </row>
    <row r="8732" spans="1:7">
      <c r="A8732" s="71">
        <v>1989</v>
      </c>
      <c r="B8732" s="71" t="s">
        <v>419</v>
      </c>
      <c r="C8732" t="s">
        <v>208</v>
      </c>
      <c r="D8732" s="71" t="s">
        <v>3</v>
      </c>
      <c r="E8732" s="70">
        <f>IF('Total Employment'!DQ$31&lt;0,"N/A",'Total Employment'!DQ$31)</f>
        <v>0</v>
      </c>
      <c r="F8732" s="70" t="s">
        <v>432</v>
      </c>
      <c r="G8732" s="75" t="s">
        <v>441</v>
      </c>
    </row>
    <row r="8733" spans="1:7">
      <c r="A8733" s="71">
        <v>1989</v>
      </c>
      <c r="B8733" s="71" t="s">
        <v>419</v>
      </c>
      <c r="C8733" t="s">
        <v>42</v>
      </c>
      <c r="D8733" s="71" t="s">
        <v>3</v>
      </c>
      <c r="E8733" s="70">
        <f>IF('Total Employment'!DQ$43&lt;0,"N/A",'Total Employment'!DQ$43)</f>
        <v>125738</v>
      </c>
      <c r="F8733" s="70" t="s">
        <v>432</v>
      </c>
      <c r="G8733" s="75" t="s">
        <v>237</v>
      </c>
    </row>
    <row r="8734" spans="1:7">
      <c r="A8734" s="71">
        <v>1989</v>
      </c>
      <c r="B8734" s="71" t="s">
        <v>419</v>
      </c>
      <c r="C8734" t="s">
        <v>43</v>
      </c>
      <c r="D8734" s="71" t="s">
        <v>3</v>
      </c>
      <c r="E8734" s="70">
        <f>IF('Total Employment'!DQ$12&lt;0,"N/A",'Total Employment'!DQ$12)</f>
        <v>0</v>
      </c>
      <c r="F8734" s="70" t="s">
        <v>432</v>
      </c>
      <c r="G8734" s="75" t="s">
        <v>438</v>
      </c>
    </row>
    <row r="8735" spans="1:7">
      <c r="A8735" s="71">
        <v>1989</v>
      </c>
      <c r="B8735" s="71" t="s">
        <v>419</v>
      </c>
      <c r="C8735" t="s">
        <v>44</v>
      </c>
      <c r="D8735" s="71" t="s">
        <v>3</v>
      </c>
      <c r="E8735" s="70">
        <f>IF('Total Employment'!DQ$14&lt;0,"N/A",'Total Employment'!DQ$14)</f>
        <v>0</v>
      </c>
      <c r="F8735" s="70" t="s">
        <v>442</v>
      </c>
      <c r="G8735" s="75" t="s">
        <v>71</v>
      </c>
    </row>
    <row r="8736" spans="1:7">
      <c r="A8736" s="71">
        <v>1989</v>
      </c>
      <c r="B8736" s="71" t="s">
        <v>419</v>
      </c>
      <c r="C8736" t="s">
        <v>45</v>
      </c>
      <c r="D8736" s="71" t="s">
        <v>3</v>
      </c>
      <c r="E8736" s="70">
        <f>IF('Total Employment'!DQ$54&lt;0,"N/A",'Total Employment'!DQ$54)</f>
        <v>0</v>
      </c>
      <c r="F8736" s="70" t="s">
        <v>422</v>
      </c>
      <c r="G8736" s="75" t="s">
        <v>422</v>
      </c>
    </row>
    <row r="8737" spans="1:7">
      <c r="A8737" s="71">
        <v>1989</v>
      </c>
      <c r="B8737" s="71" t="s">
        <v>419</v>
      </c>
      <c r="C8737" t="s">
        <v>46</v>
      </c>
      <c r="D8737" s="71" t="s">
        <v>3</v>
      </c>
      <c r="E8737" s="70">
        <f>IF('Total Employment'!DQ$53&lt;0,"N/A",'Total Employment'!DQ$53)</f>
        <v>317843</v>
      </c>
      <c r="F8737" s="70" t="s">
        <v>425</v>
      </c>
      <c r="G8737" s="75" t="s">
        <v>426</v>
      </c>
    </row>
    <row r="8738" spans="1:7">
      <c r="A8738" s="71">
        <v>1990</v>
      </c>
      <c r="B8738" s="71" t="s">
        <v>419</v>
      </c>
      <c r="C8738" t="s">
        <v>5</v>
      </c>
      <c r="D8738" s="71" t="s">
        <v>3</v>
      </c>
      <c r="E8738" s="70">
        <f>IF('Total Employment'!DL$11&lt;0,"N/A",'Total Employment'!DL$11)</f>
        <v>10760481</v>
      </c>
      <c r="F8738" s="70"/>
    </row>
    <row r="8739" spans="1:7">
      <c r="A8739" s="71">
        <v>1990</v>
      </c>
      <c r="B8739" s="71" t="s">
        <v>419</v>
      </c>
      <c r="C8739" t="s">
        <v>6</v>
      </c>
      <c r="D8739" s="71" t="s">
        <v>3</v>
      </c>
      <c r="E8739" s="70">
        <f>IF('Total Employment'!DL$33&lt;0,"N/A",'Total Employment'!DL$33)</f>
        <v>201832</v>
      </c>
      <c r="F8739" s="70" t="s">
        <v>425</v>
      </c>
      <c r="G8739" s="75" t="s">
        <v>426</v>
      </c>
    </row>
    <row r="8740" spans="1:7">
      <c r="A8740" s="71">
        <v>1990</v>
      </c>
      <c r="B8740" s="71" t="s">
        <v>419</v>
      </c>
      <c r="C8740" t="s">
        <v>7</v>
      </c>
      <c r="D8740" s="71" t="s">
        <v>3</v>
      </c>
      <c r="E8740" s="70">
        <f>IF('Total Employment'!DL$37&lt;0,"N/A",'Total Employment'!DL$37)</f>
        <v>307680</v>
      </c>
      <c r="F8740" s="70" t="s">
        <v>425</v>
      </c>
      <c r="G8740" s="75" t="s">
        <v>426</v>
      </c>
    </row>
    <row r="8741" spans="1:7">
      <c r="A8741" s="71">
        <v>1990</v>
      </c>
      <c r="B8741" s="71" t="s">
        <v>419</v>
      </c>
      <c r="C8741" t="s">
        <v>8</v>
      </c>
      <c r="D8741" s="71" t="s">
        <v>3</v>
      </c>
      <c r="E8741" s="70">
        <f>IF('Total Employment'!DL$36&lt;0,"N/A",'Total Employment'!DL$36)</f>
        <v>194725</v>
      </c>
      <c r="F8741" s="70" t="s">
        <v>427</v>
      </c>
      <c r="G8741" s="75" t="s">
        <v>428</v>
      </c>
    </row>
    <row r="8742" spans="1:7">
      <c r="A8742" s="71">
        <v>1990</v>
      </c>
      <c r="B8742" s="71" t="s">
        <v>419</v>
      </c>
      <c r="C8742" t="s">
        <v>9</v>
      </c>
      <c r="D8742" s="71" t="s">
        <v>3</v>
      </c>
      <c r="E8742" s="70">
        <f>IF('Total Employment'!DL$13&lt;0,"N/A",'Total Employment'!DL$13)</f>
        <v>0</v>
      </c>
      <c r="F8742" s="70" t="s">
        <v>429</v>
      </c>
      <c r="G8742" s="75" t="s">
        <v>422</v>
      </c>
    </row>
    <row r="8743" spans="1:7">
      <c r="A8743" s="71">
        <v>1990</v>
      </c>
      <c r="B8743" s="71" t="s">
        <v>419</v>
      </c>
      <c r="C8743" t="s">
        <v>10</v>
      </c>
      <c r="D8743" s="71" t="s">
        <v>3</v>
      </c>
      <c r="E8743" s="70">
        <f>IF('Total Employment'!DL$46&lt;0,"N/A",'Total Employment'!DL$46)</f>
        <v>664400</v>
      </c>
      <c r="F8743" s="70" t="s">
        <v>427</v>
      </c>
      <c r="G8743" s="75" t="s">
        <v>428</v>
      </c>
    </row>
    <row r="8744" spans="1:7">
      <c r="A8744" s="71">
        <v>1990</v>
      </c>
      <c r="B8744" s="71" t="s">
        <v>419</v>
      </c>
      <c r="C8744" t="s">
        <v>11</v>
      </c>
      <c r="D8744" s="71" t="s">
        <v>3</v>
      </c>
      <c r="E8744" s="70">
        <f>IF('Total Employment'!DL$47&lt;0,"N/A",'Total Employment'!DL$47)</f>
        <v>490110</v>
      </c>
      <c r="F8744" s="70" t="s">
        <v>427</v>
      </c>
      <c r="G8744" s="75" t="s">
        <v>428</v>
      </c>
    </row>
    <row r="8745" spans="1:7">
      <c r="A8745" s="71">
        <v>1990</v>
      </c>
      <c r="B8745" s="71" t="s">
        <v>419</v>
      </c>
      <c r="C8745" t="s">
        <v>13</v>
      </c>
      <c r="D8745" s="71" t="s">
        <v>3</v>
      </c>
      <c r="E8745" s="70">
        <f>IF(E8744="N/A","N/A",E8743-E8744)</f>
        <v>174290</v>
      </c>
      <c r="F8745" s="70" t="s">
        <v>427</v>
      </c>
      <c r="G8745" s="75" t="s">
        <v>428</v>
      </c>
    </row>
    <row r="8746" spans="1:7">
      <c r="A8746" s="71">
        <v>1990</v>
      </c>
      <c r="B8746" s="71" t="s">
        <v>419</v>
      </c>
      <c r="C8746" t="s">
        <v>14</v>
      </c>
      <c r="D8746" s="71" t="s">
        <v>3</v>
      </c>
      <c r="E8746" s="70">
        <f>IF('Total Employment'!DL$34&lt;0,"N/A",'Total Employment'!DL$34)</f>
        <v>327121</v>
      </c>
      <c r="F8746" s="70" t="s">
        <v>427</v>
      </c>
      <c r="G8746" s="75" t="s">
        <v>444</v>
      </c>
    </row>
    <row r="8747" spans="1:7">
      <c r="A8747" s="71">
        <v>1990</v>
      </c>
      <c r="B8747" s="71" t="s">
        <v>419</v>
      </c>
      <c r="C8747" t="s">
        <v>15</v>
      </c>
      <c r="D8747" s="71" t="s">
        <v>3</v>
      </c>
      <c r="E8747" s="70">
        <f>IF('Total Employment'!DL$35&lt;0,"N/A",'Total Employment'!DL$35)</f>
        <v>302369</v>
      </c>
      <c r="F8747" s="70" t="s">
        <v>427</v>
      </c>
      <c r="G8747" s="75" t="s">
        <v>444</v>
      </c>
    </row>
    <row r="8748" spans="1:7">
      <c r="A8748" s="71">
        <v>1990</v>
      </c>
      <c r="B8748" s="71" t="s">
        <v>419</v>
      </c>
      <c r="C8748" t="s">
        <v>16</v>
      </c>
      <c r="D8748" s="71" t="s">
        <v>3</v>
      </c>
      <c r="E8748" s="70">
        <f>IF(E8747="N/A","N/A",E8746-E8747)</f>
        <v>24752</v>
      </c>
      <c r="F8748" s="70" t="s">
        <v>427</v>
      </c>
      <c r="G8748" s="75" t="s">
        <v>444</v>
      </c>
    </row>
    <row r="8749" spans="1:7">
      <c r="A8749" s="71">
        <v>1990</v>
      </c>
      <c r="B8749" s="71" t="s">
        <v>419</v>
      </c>
      <c r="C8749" t="s">
        <v>17</v>
      </c>
      <c r="D8749" s="71" t="s">
        <v>3</v>
      </c>
      <c r="E8749" s="70">
        <f>IF('Total Employment'!DL$16&lt;0,"N/A",'Total Employment'!DL$16)</f>
        <v>183439</v>
      </c>
      <c r="F8749" s="70" t="s">
        <v>427</v>
      </c>
      <c r="G8749" s="75" t="s">
        <v>428</v>
      </c>
    </row>
    <row r="8750" spans="1:7">
      <c r="A8750" s="71">
        <v>1990</v>
      </c>
      <c r="B8750" s="71" t="s">
        <v>419</v>
      </c>
      <c r="C8750" t="s">
        <v>18</v>
      </c>
      <c r="D8750" s="71" t="s">
        <v>3</v>
      </c>
      <c r="E8750" s="70">
        <f>IF('Total Employment'!DL$41&lt;0,"N/A",'Total Employment'!DL$41)</f>
        <v>308240</v>
      </c>
      <c r="F8750" s="70" t="s">
        <v>432</v>
      </c>
      <c r="G8750" s="75" t="s">
        <v>430</v>
      </c>
    </row>
    <row r="8751" spans="1:7">
      <c r="A8751" s="71">
        <v>1990</v>
      </c>
      <c r="B8751" s="71" t="s">
        <v>419</v>
      </c>
      <c r="C8751" t="s">
        <v>19</v>
      </c>
      <c r="D8751" s="71" t="s">
        <v>3</v>
      </c>
      <c r="E8751" s="70">
        <f>IF('Total Employment'!DL$15&lt;0,"N/A",'Total Employment'!DL$15)</f>
        <v>31834</v>
      </c>
      <c r="F8751" s="70" t="s">
        <v>442</v>
      </c>
      <c r="G8751" s="75" t="s">
        <v>62</v>
      </c>
    </row>
    <row r="8752" spans="1:7">
      <c r="A8752" s="71">
        <v>1990</v>
      </c>
      <c r="B8752" s="71" t="s">
        <v>419</v>
      </c>
      <c r="C8752" t="s">
        <v>20</v>
      </c>
      <c r="D8752" s="71" t="s">
        <v>3</v>
      </c>
      <c r="E8752" s="70">
        <f>IF('Total Employment'!DL$52&lt;0,"N/A",'Total Employment'!DL$52)</f>
        <v>7729</v>
      </c>
      <c r="F8752" s="70" t="s">
        <v>442</v>
      </c>
      <c r="G8752" s="75" t="s">
        <v>445</v>
      </c>
    </row>
    <row r="8753" spans="1:7">
      <c r="A8753" s="71">
        <v>1990</v>
      </c>
      <c r="B8753" s="71" t="s">
        <v>419</v>
      </c>
      <c r="C8753" t="s">
        <v>21</v>
      </c>
      <c r="D8753" s="71" t="s">
        <v>3</v>
      </c>
      <c r="E8753" s="70">
        <f>IF('Total Employment'!DL$48&lt;0,"N/A",'Total Employment'!DL$48)</f>
        <v>272386</v>
      </c>
      <c r="F8753" s="70" t="s">
        <v>434</v>
      </c>
      <c r="G8753" s="75" t="s">
        <v>422</v>
      </c>
    </row>
    <row r="8754" spans="1:7">
      <c r="A8754" s="71">
        <v>1990</v>
      </c>
      <c r="B8754" s="71" t="s">
        <v>419</v>
      </c>
      <c r="C8754" t="s">
        <v>421</v>
      </c>
      <c r="D8754" s="71" t="s">
        <v>3</v>
      </c>
      <c r="E8754" s="70">
        <f>IF('Total Employment'!DL$38&lt;0,"N/A",'Total Employment'!DL$38)</f>
        <v>771811</v>
      </c>
      <c r="F8754" s="70" t="s">
        <v>427</v>
      </c>
      <c r="G8754" s="75" t="s">
        <v>433</v>
      </c>
    </row>
    <row r="8755" spans="1:7">
      <c r="A8755" s="71">
        <v>1990</v>
      </c>
      <c r="B8755" s="71" t="s">
        <v>419</v>
      </c>
      <c r="C8755" t="s">
        <v>22</v>
      </c>
      <c r="D8755" s="71" t="s">
        <v>3</v>
      </c>
      <c r="E8755" s="70">
        <f>IF('Total Employment'!DL$39&lt;0,"N/A",'Total Employment'!DL$39)</f>
        <v>195793</v>
      </c>
      <c r="F8755" s="70" t="s">
        <v>427</v>
      </c>
      <c r="G8755" s="75" t="s">
        <v>433</v>
      </c>
    </row>
    <row r="8756" spans="1:7">
      <c r="A8756" s="71">
        <v>1990</v>
      </c>
      <c r="B8756" s="71" t="s">
        <v>419</v>
      </c>
      <c r="C8756" t="s">
        <v>23</v>
      </c>
      <c r="D8756" s="71" t="s">
        <v>3</v>
      </c>
      <c r="E8756" s="70">
        <f>IF('Total Employment'!DL$40&lt;0,"N/A",'Total Employment'!DL$40)</f>
        <v>576018</v>
      </c>
      <c r="F8756" s="70" t="s">
        <v>442</v>
      </c>
      <c r="G8756" s="75" t="s">
        <v>23</v>
      </c>
    </row>
    <row r="8757" spans="1:7">
      <c r="A8757" s="71">
        <v>1990</v>
      </c>
      <c r="B8757" s="71" t="s">
        <v>419</v>
      </c>
      <c r="C8757" t="s">
        <v>24</v>
      </c>
      <c r="D8757" s="71" t="s">
        <v>3</v>
      </c>
      <c r="E8757" s="70">
        <f>IF('Total Employment'!DL$32&lt;0,"N/A",'Total Employment'!DL$32)</f>
        <v>0</v>
      </c>
      <c r="F8757" s="70" t="s">
        <v>446</v>
      </c>
      <c r="G8757" s="75" t="s">
        <v>422</v>
      </c>
    </row>
    <row r="8758" spans="1:7">
      <c r="A8758" s="71">
        <v>1990</v>
      </c>
      <c r="B8758" s="71" t="s">
        <v>419</v>
      </c>
      <c r="C8758" t="s">
        <v>25</v>
      </c>
      <c r="D8758" s="71" t="s">
        <v>3</v>
      </c>
      <c r="E8758" s="70">
        <f>IF('Total Employment'!DL$42&lt;0,"N/A",'Total Employment'!DL$42)</f>
        <v>110901</v>
      </c>
      <c r="F8758" s="70" t="s">
        <v>434</v>
      </c>
      <c r="G8758" s="75" t="s">
        <v>437</v>
      </c>
    </row>
    <row r="8759" spans="1:7">
      <c r="A8759" s="71">
        <v>1990</v>
      </c>
      <c r="B8759" s="71" t="s">
        <v>419</v>
      </c>
      <c r="C8759" t="s">
        <v>26</v>
      </c>
      <c r="D8759" s="71" t="s">
        <v>3</v>
      </c>
      <c r="E8759" s="70">
        <f>IF('Total Employment'!DL$45&lt;0,"N/A",'Total Employment'!DL$45)</f>
        <v>266295</v>
      </c>
      <c r="F8759" s="70" t="s">
        <v>427</v>
      </c>
      <c r="G8759" s="75" t="s">
        <v>69</v>
      </c>
    </row>
    <row r="8760" spans="1:7">
      <c r="A8760" s="71">
        <v>1990</v>
      </c>
      <c r="B8760" s="71" t="s">
        <v>419</v>
      </c>
      <c r="C8760" t="s">
        <v>27</v>
      </c>
      <c r="D8760" s="71" t="s">
        <v>3</v>
      </c>
      <c r="E8760" s="70">
        <f>IF('Total Employment'!DL$44&lt;0,"N/A",'Total Employment'!DL$44)</f>
        <v>38165</v>
      </c>
      <c r="F8760" s="70" t="s">
        <v>427</v>
      </c>
      <c r="G8760" s="75" t="s">
        <v>69</v>
      </c>
    </row>
    <row r="8761" spans="1:7">
      <c r="A8761" s="71">
        <v>1990</v>
      </c>
      <c r="B8761" s="71" t="s">
        <v>419</v>
      </c>
      <c r="C8761" t="s">
        <v>28</v>
      </c>
      <c r="D8761" s="71" t="s">
        <v>3</v>
      </c>
      <c r="E8761" s="70">
        <f>IF('Total Employment'!DL$51&lt;0,"N/A",'Total Employment'!DL$51)</f>
        <v>112709</v>
      </c>
      <c r="F8761" s="70" t="s">
        <v>442</v>
      </c>
      <c r="G8761" s="73" t="s">
        <v>447</v>
      </c>
    </row>
    <row r="8762" spans="1:7">
      <c r="A8762" s="71">
        <v>1990</v>
      </c>
      <c r="B8762" s="71" t="s">
        <v>419</v>
      </c>
      <c r="C8762" t="s">
        <v>29</v>
      </c>
      <c r="D8762" s="71" t="s">
        <v>3</v>
      </c>
      <c r="E8762" s="70">
        <f>IF('Total Employment'!DL$50&lt;0,"N/A",'Total Employment'!DL$50)</f>
        <v>123249</v>
      </c>
      <c r="F8762" s="70" t="s">
        <v>442</v>
      </c>
      <c r="G8762" s="73" t="s">
        <v>447</v>
      </c>
    </row>
    <row r="8763" spans="1:7">
      <c r="A8763" s="71">
        <v>1990</v>
      </c>
      <c r="B8763" s="71" t="s">
        <v>419</v>
      </c>
      <c r="C8763" t="s">
        <v>30</v>
      </c>
      <c r="D8763" s="71" t="s">
        <v>3</v>
      </c>
      <c r="E8763" s="70">
        <f>IF('Total Employment'!DL$56&lt;0,"N/A",'Total Employment'!DL$56)</f>
        <v>149285</v>
      </c>
      <c r="F8763" s="70" t="s">
        <v>442</v>
      </c>
      <c r="G8763" s="76" t="s">
        <v>448</v>
      </c>
    </row>
    <row r="8764" spans="1:7">
      <c r="A8764" s="71">
        <v>1990</v>
      </c>
      <c r="B8764" s="71" t="s">
        <v>419</v>
      </c>
      <c r="C8764" t="s">
        <v>31</v>
      </c>
      <c r="D8764" s="71" t="s">
        <v>3</v>
      </c>
      <c r="E8764" s="70">
        <f>IF('Total Employment'!DL$57&lt;0,"N/A",'Total Employment'!DL$57)</f>
        <v>77025</v>
      </c>
      <c r="F8764" s="70" t="s">
        <v>442</v>
      </c>
      <c r="G8764" s="76" t="s">
        <v>449</v>
      </c>
    </row>
    <row r="8765" spans="1:7">
      <c r="A8765" s="71">
        <v>1990</v>
      </c>
      <c r="B8765" s="71" t="s">
        <v>419</v>
      </c>
      <c r="C8765" t="s">
        <v>32</v>
      </c>
      <c r="D8765" s="71" t="s">
        <v>3</v>
      </c>
      <c r="E8765" s="70">
        <f>IF('Total Employment'!DL$58&lt;0,"N/A",'Total Employment'!DL$58)</f>
        <v>10347</v>
      </c>
      <c r="F8765" s="70" t="s">
        <v>442</v>
      </c>
      <c r="G8765" s="76" t="s">
        <v>449</v>
      </c>
    </row>
    <row r="8766" spans="1:7">
      <c r="A8766" s="71">
        <v>1990</v>
      </c>
      <c r="B8766" s="71" t="s">
        <v>419</v>
      </c>
      <c r="C8766" t="s">
        <v>33</v>
      </c>
      <c r="D8766" s="71" t="s">
        <v>3</v>
      </c>
      <c r="E8766" s="70">
        <f>IF('Total Employment'!DL$59&lt;0,"N/A",'Total Employment'!DL$59)</f>
        <v>185421</v>
      </c>
      <c r="F8766" s="70" t="s">
        <v>442</v>
      </c>
      <c r="G8766" s="76" t="s">
        <v>33</v>
      </c>
    </row>
    <row r="8767" spans="1:7">
      <c r="A8767" s="71">
        <v>1990</v>
      </c>
      <c r="B8767" s="71" t="s">
        <v>419</v>
      </c>
      <c r="C8767" t="s">
        <v>34</v>
      </c>
      <c r="D8767" s="71" t="s">
        <v>3</v>
      </c>
      <c r="E8767" s="70">
        <f>IF('Total Employment'!DL$17&lt;0,"N/A",'Total Employment'!DL$17)</f>
        <v>5974079</v>
      </c>
      <c r="F8767" s="70" t="s">
        <v>422</v>
      </c>
      <c r="G8767" s="76" t="s">
        <v>422</v>
      </c>
    </row>
    <row r="8768" spans="1:7">
      <c r="A8768" s="71">
        <v>1990</v>
      </c>
      <c r="B8768" s="71" t="s">
        <v>419</v>
      </c>
      <c r="C8768" t="s">
        <v>35</v>
      </c>
      <c r="D8768" s="71" t="s">
        <v>3</v>
      </c>
      <c r="E8768" s="70">
        <f>IF('Total Employment'!DL$18&lt;0,"N/A",'Total Employment'!DL$18)</f>
        <v>5539514</v>
      </c>
      <c r="F8768" s="70" t="s">
        <v>432</v>
      </c>
      <c r="G8768" s="75" t="s">
        <v>439</v>
      </c>
    </row>
    <row r="8769" spans="1:7">
      <c r="A8769" s="71">
        <v>1990</v>
      </c>
      <c r="B8769" s="71" t="s">
        <v>419</v>
      </c>
      <c r="C8769" t="s">
        <v>36</v>
      </c>
      <c r="D8769" s="71" t="s">
        <v>3</v>
      </c>
      <c r="E8769" s="70">
        <f>IF('Total Employment'!DL$19&lt;0,"N/A",'Total Employment'!DL$19)</f>
        <v>3716714</v>
      </c>
      <c r="F8769" s="70" t="s">
        <v>432</v>
      </c>
      <c r="G8769" s="75" t="s">
        <v>439</v>
      </c>
    </row>
    <row r="8770" spans="1:7">
      <c r="A8770" s="71">
        <v>1990</v>
      </c>
      <c r="B8770" s="71" t="s">
        <v>419</v>
      </c>
      <c r="C8770" t="s">
        <v>37</v>
      </c>
      <c r="D8770" s="71" t="s">
        <v>3</v>
      </c>
      <c r="E8770" s="70">
        <f>IF('Total Employment'!DL$20&lt;0,"N/A",'Total Employment'!DL$20)</f>
        <v>1822800</v>
      </c>
      <c r="F8770" s="70" t="s">
        <v>432</v>
      </c>
      <c r="G8770" s="75" t="s">
        <v>439</v>
      </c>
    </row>
    <row r="8771" spans="1:7">
      <c r="A8771" s="71">
        <v>1990</v>
      </c>
      <c r="B8771" s="71" t="s">
        <v>419</v>
      </c>
      <c r="C8771" t="s">
        <v>38</v>
      </c>
      <c r="D8771" s="71" t="s">
        <v>3</v>
      </c>
      <c r="E8771" s="70">
        <f>IF('Total Employment'!DL$28&lt;0,"N/A",'Total Employment'!DL$28)</f>
        <v>434565</v>
      </c>
      <c r="F8771" s="70" t="s">
        <v>432</v>
      </c>
      <c r="G8771" s="75" t="s">
        <v>440</v>
      </c>
    </row>
    <row r="8772" spans="1:7">
      <c r="A8772" s="71">
        <v>1990</v>
      </c>
      <c r="B8772" s="71" t="s">
        <v>419</v>
      </c>
      <c r="C8772" t="s">
        <v>39</v>
      </c>
      <c r="D8772" s="71" t="s">
        <v>3</v>
      </c>
      <c r="E8772" s="70">
        <f>IF('Total Employment'!DL$29&lt;0,"N/A",'Total Employment'!DL$29)</f>
        <v>213879</v>
      </c>
      <c r="F8772" s="70" t="s">
        <v>432</v>
      </c>
      <c r="G8772" s="75" t="s">
        <v>440</v>
      </c>
    </row>
    <row r="8773" spans="1:7">
      <c r="A8773" s="71">
        <v>1990</v>
      </c>
      <c r="B8773" s="71" t="s">
        <v>419</v>
      </c>
      <c r="C8773" t="s">
        <v>40</v>
      </c>
      <c r="D8773" s="71" t="s">
        <v>3</v>
      </c>
      <c r="E8773" s="70">
        <f>IF('Total Employment'!DL$30&lt;0,"N/A",'Total Employment'!DL$30)</f>
        <v>220686</v>
      </c>
      <c r="F8773" s="70" t="s">
        <v>432</v>
      </c>
      <c r="G8773" s="75" t="s">
        <v>440</v>
      </c>
    </row>
    <row r="8774" spans="1:7">
      <c r="A8774" s="71">
        <v>1990</v>
      </c>
      <c r="B8774" s="71" t="s">
        <v>419</v>
      </c>
      <c r="C8774" t="s">
        <v>208</v>
      </c>
      <c r="D8774" s="71" t="s">
        <v>3</v>
      </c>
      <c r="E8774" s="70">
        <f>IF('Total Employment'!DL$31&lt;0,"N/A",'Total Employment'!DL$31)</f>
        <v>0</v>
      </c>
      <c r="F8774" s="70" t="s">
        <v>432</v>
      </c>
      <c r="G8774" s="75" t="s">
        <v>441</v>
      </c>
    </row>
    <row r="8775" spans="1:7">
      <c r="A8775" s="71">
        <v>1990</v>
      </c>
      <c r="B8775" s="71" t="s">
        <v>419</v>
      </c>
      <c r="C8775" t="s">
        <v>42</v>
      </c>
      <c r="D8775" s="71" t="s">
        <v>3</v>
      </c>
      <c r="E8775" s="70">
        <f>IF('Total Employment'!DL$43&lt;0,"N/A",'Total Employment'!DL$43)</f>
        <v>131659</v>
      </c>
      <c r="F8775" s="70" t="s">
        <v>432</v>
      </c>
      <c r="G8775" s="75" t="s">
        <v>237</v>
      </c>
    </row>
    <row r="8776" spans="1:7">
      <c r="A8776" s="71">
        <v>1990</v>
      </c>
      <c r="B8776" s="71" t="s">
        <v>419</v>
      </c>
      <c r="C8776" t="s">
        <v>43</v>
      </c>
      <c r="D8776" s="71" t="s">
        <v>3</v>
      </c>
      <c r="E8776" s="70">
        <f>IF('Total Employment'!DL$12&lt;0,"N/A",'Total Employment'!DL$12)</f>
        <v>0</v>
      </c>
      <c r="F8776" s="70" t="s">
        <v>432</v>
      </c>
      <c r="G8776" s="75" t="s">
        <v>438</v>
      </c>
    </row>
    <row r="8777" spans="1:7">
      <c r="A8777" s="71">
        <v>1990</v>
      </c>
      <c r="B8777" s="71" t="s">
        <v>419</v>
      </c>
      <c r="C8777" t="s">
        <v>44</v>
      </c>
      <c r="D8777" s="71" t="s">
        <v>3</v>
      </c>
      <c r="E8777" s="70">
        <f>IF('Total Employment'!DL$14&lt;0,"N/A",'Total Employment'!DL$14)</f>
        <v>0</v>
      </c>
      <c r="F8777" s="70" t="s">
        <v>442</v>
      </c>
      <c r="G8777" s="75" t="s">
        <v>71</v>
      </c>
    </row>
    <row r="8778" spans="1:7">
      <c r="A8778" s="71">
        <v>1990</v>
      </c>
      <c r="B8778" s="71" t="s">
        <v>419</v>
      </c>
      <c r="C8778" t="s">
        <v>45</v>
      </c>
      <c r="D8778" s="71" t="s">
        <v>3</v>
      </c>
      <c r="E8778" s="70">
        <f>IF('Total Employment'!DL$54&lt;0,"N/A",'Total Employment'!DL$54)</f>
        <v>0</v>
      </c>
      <c r="F8778" s="70" t="s">
        <v>422</v>
      </c>
      <c r="G8778" s="75" t="s">
        <v>422</v>
      </c>
    </row>
    <row r="8779" spans="1:7">
      <c r="A8779" s="71">
        <v>1990</v>
      </c>
      <c r="B8779" s="71" t="s">
        <v>419</v>
      </c>
      <c r="C8779" t="s">
        <v>46</v>
      </c>
      <c r="D8779" s="71" t="s">
        <v>3</v>
      </c>
      <c r="E8779" s="70">
        <f>IF('Total Employment'!DL$53&lt;0,"N/A",'Total Employment'!DL$53)</f>
        <v>310149</v>
      </c>
      <c r="F8779" s="70" t="s">
        <v>425</v>
      </c>
      <c r="G8779" s="75" t="s">
        <v>426</v>
      </c>
    </row>
    <row r="8780" spans="1:7">
      <c r="A8780" s="71">
        <v>1991</v>
      </c>
      <c r="B8780" s="71" t="s">
        <v>419</v>
      </c>
      <c r="C8780" t="s">
        <v>5</v>
      </c>
      <c r="D8780" s="71" t="s">
        <v>3</v>
      </c>
      <c r="E8780" s="70">
        <f>IF('Total Employment'!DG$11&lt;0,"N/A",'Total Employment'!DG$11)</f>
        <v>10930387</v>
      </c>
      <c r="F8780" s="70"/>
    </row>
    <row r="8781" spans="1:7">
      <c r="A8781" s="71">
        <v>1991</v>
      </c>
      <c r="B8781" s="71" t="s">
        <v>419</v>
      </c>
      <c r="C8781" t="s">
        <v>6</v>
      </c>
      <c r="D8781" s="71" t="s">
        <v>3</v>
      </c>
      <c r="E8781" s="70">
        <f>IF('Total Employment'!DG$33&lt;0,"N/A",'Total Employment'!DG$33)</f>
        <v>211705</v>
      </c>
      <c r="F8781" s="70" t="s">
        <v>425</v>
      </c>
      <c r="G8781" s="75" t="s">
        <v>426</v>
      </c>
    </row>
    <row r="8782" spans="1:7">
      <c r="A8782" s="71">
        <v>1991</v>
      </c>
      <c r="B8782" s="71" t="s">
        <v>419</v>
      </c>
      <c r="C8782" t="s">
        <v>7</v>
      </c>
      <c r="D8782" s="71" t="s">
        <v>3</v>
      </c>
      <c r="E8782" s="70">
        <f>IF('Total Employment'!DG$37&lt;0,"N/A",'Total Employment'!DG$37)</f>
        <v>313019</v>
      </c>
      <c r="F8782" s="70" t="s">
        <v>425</v>
      </c>
      <c r="G8782" s="75" t="s">
        <v>426</v>
      </c>
    </row>
    <row r="8783" spans="1:7">
      <c r="A8783" s="71">
        <v>1991</v>
      </c>
      <c r="B8783" s="71" t="s">
        <v>419</v>
      </c>
      <c r="C8783" t="s">
        <v>8</v>
      </c>
      <c r="D8783" s="71" t="s">
        <v>3</v>
      </c>
      <c r="E8783" s="70">
        <f>IF('Total Employment'!DG$36&lt;0,"N/A",'Total Employment'!DG$36)</f>
        <v>200418</v>
      </c>
      <c r="F8783" s="70" t="s">
        <v>427</v>
      </c>
      <c r="G8783" s="75" t="s">
        <v>428</v>
      </c>
    </row>
    <row r="8784" spans="1:7">
      <c r="A8784" s="71">
        <v>1991</v>
      </c>
      <c r="B8784" s="71" t="s">
        <v>419</v>
      </c>
      <c r="C8784" t="s">
        <v>9</v>
      </c>
      <c r="D8784" s="71" t="s">
        <v>3</v>
      </c>
      <c r="E8784" s="70">
        <f>IF('Total Employment'!DG$13&lt;0,"N/A",'Total Employment'!DG$13)</f>
        <v>0</v>
      </c>
      <c r="F8784" s="70" t="s">
        <v>429</v>
      </c>
      <c r="G8784" s="75" t="s">
        <v>422</v>
      </c>
    </row>
    <row r="8785" spans="1:7">
      <c r="A8785" s="71">
        <v>1991</v>
      </c>
      <c r="B8785" s="71" t="s">
        <v>419</v>
      </c>
      <c r="C8785" t="s">
        <v>10</v>
      </c>
      <c r="D8785" s="71" t="s">
        <v>3</v>
      </c>
      <c r="E8785" s="70">
        <f>IF('Total Employment'!DG$46&lt;0,"N/A",'Total Employment'!DG$46)</f>
        <v>674275</v>
      </c>
      <c r="F8785" s="70" t="s">
        <v>427</v>
      </c>
      <c r="G8785" s="75" t="s">
        <v>428</v>
      </c>
    </row>
    <row r="8786" spans="1:7">
      <c r="A8786" s="71">
        <v>1991</v>
      </c>
      <c r="B8786" s="71" t="s">
        <v>419</v>
      </c>
      <c r="C8786" t="s">
        <v>11</v>
      </c>
      <c r="D8786" s="71" t="s">
        <v>3</v>
      </c>
      <c r="E8786" s="70">
        <f>IF('Total Employment'!DG$47&lt;0,"N/A",'Total Employment'!DG$47)</f>
        <v>496886</v>
      </c>
      <c r="F8786" s="70" t="s">
        <v>427</v>
      </c>
      <c r="G8786" s="75" t="s">
        <v>428</v>
      </c>
    </row>
    <row r="8787" spans="1:7">
      <c r="A8787" s="71">
        <v>1991</v>
      </c>
      <c r="B8787" s="71" t="s">
        <v>419</v>
      </c>
      <c r="C8787" t="s">
        <v>13</v>
      </c>
      <c r="D8787" s="71" t="s">
        <v>3</v>
      </c>
      <c r="E8787" s="70">
        <f>IF(E8786="N/A","N/A",E8785-E8786)</f>
        <v>177389</v>
      </c>
      <c r="F8787" s="70" t="s">
        <v>427</v>
      </c>
      <c r="G8787" s="75" t="s">
        <v>428</v>
      </c>
    </row>
    <row r="8788" spans="1:7">
      <c r="A8788" s="71">
        <v>1991</v>
      </c>
      <c r="B8788" s="71" t="s">
        <v>419</v>
      </c>
      <c r="C8788" t="s">
        <v>14</v>
      </c>
      <c r="D8788" s="71" t="s">
        <v>3</v>
      </c>
      <c r="E8788" s="70">
        <f>IF('Total Employment'!DG$34&lt;0,"N/A",'Total Employment'!DG$34)</f>
        <v>341371</v>
      </c>
      <c r="F8788" s="70" t="s">
        <v>427</v>
      </c>
      <c r="G8788" s="75" t="s">
        <v>444</v>
      </c>
    </row>
    <row r="8789" spans="1:7">
      <c r="A8789" s="71">
        <v>1991</v>
      </c>
      <c r="B8789" s="71" t="s">
        <v>419</v>
      </c>
      <c r="C8789" t="s">
        <v>15</v>
      </c>
      <c r="D8789" s="71" t="s">
        <v>3</v>
      </c>
      <c r="E8789" s="70">
        <f>IF('Total Employment'!DG$35&lt;0,"N/A",'Total Employment'!DG$35)</f>
        <v>315713</v>
      </c>
      <c r="F8789" s="70" t="s">
        <v>427</v>
      </c>
      <c r="G8789" s="75" t="s">
        <v>444</v>
      </c>
    </row>
    <row r="8790" spans="1:7">
      <c r="A8790" s="71">
        <v>1991</v>
      </c>
      <c r="B8790" s="71" t="s">
        <v>419</v>
      </c>
      <c r="C8790" t="s">
        <v>16</v>
      </c>
      <c r="D8790" s="71" t="s">
        <v>3</v>
      </c>
      <c r="E8790" s="70">
        <f>IF(E8789="N/A","N/A",E8788-E8789)</f>
        <v>25658</v>
      </c>
      <c r="F8790" s="70" t="s">
        <v>427</v>
      </c>
      <c r="G8790" s="75" t="s">
        <v>444</v>
      </c>
    </row>
    <row r="8791" spans="1:7">
      <c r="A8791" s="71">
        <v>1991</v>
      </c>
      <c r="B8791" s="71" t="s">
        <v>419</v>
      </c>
      <c r="C8791" t="s">
        <v>17</v>
      </c>
      <c r="D8791" s="71" t="s">
        <v>3</v>
      </c>
      <c r="E8791" s="70">
        <f>IF('Total Employment'!DG$16&lt;0,"N/A",'Total Employment'!DG$16)</f>
        <v>192651</v>
      </c>
      <c r="F8791" s="70" t="s">
        <v>427</v>
      </c>
      <c r="G8791" s="75" t="s">
        <v>428</v>
      </c>
    </row>
    <row r="8792" spans="1:7">
      <c r="A8792" s="71">
        <v>1991</v>
      </c>
      <c r="B8792" s="71" t="s">
        <v>419</v>
      </c>
      <c r="C8792" t="s">
        <v>18</v>
      </c>
      <c r="D8792" s="71" t="s">
        <v>3</v>
      </c>
      <c r="E8792" s="70">
        <f>IF('Total Employment'!DG$41&lt;0,"N/A",'Total Employment'!DG$41)</f>
        <v>304676</v>
      </c>
      <c r="F8792" s="70" t="s">
        <v>432</v>
      </c>
      <c r="G8792" s="75" t="s">
        <v>430</v>
      </c>
    </row>
    <row r="8793" spans="1:7">
      <c r="A8793" s="71">
        <v>1991</v>
      </c>
      <c r="B8793" s="71" t="s">
        <v>419</v>
      </c>
      <c r="C8793" t="s">
        <v>19</v>
      </c>
      <c r="D8793" s="71" t="s">
        <v>3</v>
      </c>
      <c r="E8793" s="70">
        <f>IF('Total Employment'!DG$15&lt;0,"N/A",'Total Employment'!DG$15)</f>
        <v>32600</v>
      </c>
      <c r="F8793" s="70" t="s">
        <v>442</v>
      </c>
      <c r="G8793" s="75" t="s">
        <v>62</v>
      </c>
    </row>
    <row r="8794" spans="1:7">
      <c r="A8794" s="71">
        <v>1991</v>
      </c>
      <c r="B8794" s="71" t="s">
        <v>419</v>
      </c>
      <c r="C8794" t="s">
        <v>20</v>
      </c>
      <c r="D8794" s="71" t="s">
        <v>3</v>
      </c>
      <c r="E8794" s="70">
        <f>IF('Total Employment'!DG$52&lt;0,"N/A",'Total Employment'!DG$52)</f>
        <v>8056</v>
      </c>
      <c r="F8794" s="70" t="s">
        <v>442</v>
      </c>
      <c r="G8794" s="75" t="s">
        <v>445</v>
      </c>
    </row>
    <row r="8795" spans="1:7">
      <c r="A8795" s="71">
        <v>1991</v>
      </c>
      <c r="B8795" s="71" t="s">
        <v>419</v>
      </c>
      <c r="C8795" t="s">
        <v>21</v>
      </c>
      <c r="D8795" s="71" t="s">
        <v>3</v>
      </c>
      <c r="E8795" s="70">
        <f>IF('Total Employment'!DG$48&lt;0,"N/A",'Total Employment'!DG$48)</f>
        <v>275292</v>
      </c>
      <c r="F8795" s="70" t="s">
        <v>434</v>
      </c>
      <c r="G8795" s="75" t="s">
        <v>422</v>
      </c>
    </row>
    <row r="8796" spans="1:7">
      <c r="A8796" s="71">
        <v>1991</v>
      </c>
      <c r="B8796" s="71" t="s">
        <v>419</v>
      </c>
      <c r="C8796" t="s">
        <v>421</v>
      </c>
      <c r="D8796" s="71" t="s">
        <v>3</v>
      </c>
      <c r="E8796" s="70">
        <f>IF('Total Employment'!DG$38&lt;0,"N/A",'Total Employment'!DG$38)</f>
        <v>790012</v>
      </c>
      <c r="F8796" s="70" t="s">
        <v>427</v>
      </c>
      <c r="G8796" s="75" t="s">
        <v>433</v>
      </c>
    </row>
    <row r="8797" spans="1:7">
      <c r="A8797" s="71">
        <v>1991</v>
      </c>
      <c r="B8797" s="71" t="s">
        <v>419</v>
      </c>
      <c r="C8797" t="s">
        <v>22</v>
      </c>
      <c r="D8797" s="71" t="s">
        <v>3</v>
      </c>
      <c r="E8797" s="70">
        <f>IF('Total Employment'!DG$39&lt;0,"N/A",'Total Employment'!DG$39)</f>
        <v>203242</v>
      </c>
      <c r="F8797" s="70" t="s">
        <v>427</v>
      </c>
      <c r="G8797" s="75" t="s">
        <v>433</v>
      </c>
    </row>
    <row r="8798" spans="1:7">
      <c r="A8798" s="71">
        <v>1991</v>
      </c>
      <c r="B8798" s="71" t="s">
        <v>419</v>
      </c>
      <c r="C8798" t="s">
        <v>23</v>
      </c>
      <c r="D8798" s="71" t="s">
        <v>3</v>
      </c>
      <c r="E8798" s="70">
        <f>IF('Total Employment'!DG$40&lt;0,"N/A",'Total Employment'!DG$40)</f>
        <v>586770</v>
      </c>
      <c r="F8798" s="70" t="s">
        <v>442</v>
      </c>
      <c r="G8798" s="75" t="s">
        <v>23</v>
      </c>
    </row>
    <row r="8799" spans="1:7">
      <c r="A8799" s="71">
        <v>1991</v>
      </c>
      <c r="B8799" s="71" t="s">
        <v>419</v>
      </c>
      <c r="C8799" t="s">
        <v>24</v>
      </c>
      <c r="D8799" s="71" t="s">
        <v>3</v>
      </c>
      <c r="E8799" s="70">
        <f>IF('Total Employment'!DG$32&lt;0,"N/A",'Total Employment'!DG$32)</f>
        <v>0</v>
      </c>
      <c r="F8799" s="70" t="s">
        <v>446</v>
      </c>
      <c r="G8799" s="75" t="s">
        <v>422</v>
      </c>
    </row>
    <row r="8800" spans="1:7">
      <c r="A8800" s="71">
        <v>1991</v>
      </c>
      <c r="B8800" s="71" t="s">
        <v>419</v>
      </c>
      <c r="C8800" t="s">
        <v>25</v>
      </c>
      <c r="D8800" s="71" t="s">
        <v>3</v>
      </c>
      <c r="E8800" s="70">
        <f>IF('Total Employment'!DG$42&lt;0,"N/A",'Total Employment'!DG$42)</f>
        <v>109264</v>
      </c>
      <c r="F8800" s="70" t="s">
        <v>434</v>
      </c>
      <c r="G8800" s="75" t="s">
        <v>437</v>
      </c>
    </row>
    <row r="8801" spans="1:7">
      <c r="A8801" s="71">
        <v>1991</v>
      </c>
      <c r="B8801" s="71" t="s">
        <v>419</v>
      </c>
      <c r="C8801" t="s">
        <v>26</v>
      </c>
      <c r="D8801" s="71" t="s">
        <v>3</v>
      </c>
      <c r="E8801" s="70">
        <f>IF('Total Employment'!DG$45&lt;0,"N/A",'Total Employment'!DG$45)</f>
        <v>271087</v>
      </c>
      <c r="F8801" s="70" t="s">
        <v>427</v>
      </c>
      <c r="G8801" s="75" t="s">
        <v>69</v>
      </c>
    </row>
    <row r="8802" spans="1:7">
      <c r="A8802" s="71">
        <v>1991</v>
      </c>
      <c r="B8802" s="71" t="s">
        <v>419</v>
      </c>
      <c r="C8802" t="s">
        <v>27</v>
      </c>
      <c r="D8802" s="71" t="s">
        <v>3</v>
      </c>
      <c r="E8802" s="70">
        <f>IF('Total Employment'!DG$44&lt;0,"N/A",'Total Employment'!DG$44)</f>
        <v>38789</v>
      </c>
      <c r="F8802" s="70" t="s">
        <v>427</v>
      </c>
      <c r="G8802" s="75" t="s">
        <v>69</v>
      </c>
    </row>
    <row r="8803" spans="1:7">
      <c r="A8803" s="71">
        <v>1991</v>
      </c>
      <c r="B8803" s="71" t="s">
        <v>419</v>
      </c>
      <c r="C8803" t="s">
        <v>28</v>
      </c>
      <c r="D8803" s="71" t="s">
        <v>3</v>
      </c>
      <c r="E8803" s="70">
        <f>IF('Total Employment'!DG$51&lt;0,"N/A",'Total Employment'!DG$51)</f>
        <v>113082</v>
      </c>
      <c r="F8803" s="70" t="s">
        <v>442</v>
      </c>
      <c r="G8803" s="73" t="s">
        <v>447</v>
      </c>
    </row>
    <row r="8804" spans="1:7">
      <c r="A8804" s="71">
        <v>1991</v>
      </c>
      <c r="B8804" s="71" t="s">
        <v>419</v>
      </c>
      <c r="C8804" t="s">
        <v>29</v>
      </c>
      <c r="D8804" s="71" t="s">
        <v>3</v>
      </c>
      <c r="E8804" s="70">
        <f>IF('Total Employment'!DG$50&lt;0,"N/A",'Total Employment'!DG$50)</f>
        <v>125413</v>
      </c>
      <c r="F8804" s="70" t="s">
        <v>442</v>
      </c>
      <c r="G8804" s="73" t="s">
        <v>447</v>
      </c>
    </row>
    <row r="8805" spans="1:7">
      <c r="A8805" s="71">
        <v>1991</v>
      </c>
      <c r="B8805" s="71" t="s">
        <v>419</v>
      </c>
      <c r="C8805" t="s">
        <v>30</v>
      </c>
      <c r="D8805" s="71" t="s">
        <v>3</v>
      </c>
      <c r="E8805" s="70">
        <f>IF('Total Employment'!DG$56&lt;0,"N/A",'Total Employment'!DG$56)</f>
        <v>152961</v>
      </c>
      <c r="F8805" s="70" t="s">
        <v>442</v>
      </c>
      <c r="G8805" s="76" t="s">
        <v>448</v>
      </c>
    </row>
    <row r="8806" spans="1:7">
      <c r="A8806" s="71">
        <v>1991</v>
      </c>
      <c r="B8806" s="71" t="s">
        <v>419</v>
      </c>
      <c r="C8806" t="s">
        <v>31</v>
      </c>
      <c r="D8806" s="71" t="s">
        <v>3</v>
      </c>
      <c r="E8806" s="70">
        <f>IF('Total Employment'!DG$57&lt;0,"N/A",'Total Employment'!DG$57)</f>
        <v>78097</v>
      </c>
      <c r="F8806" s="70" t="s">
        <v>442</v>
      </c>
      <c r="G8806" s="76" t="s">
        <v>449</v>
      </c>
    </row>
    <row r="8807" spans="1:7">
      <c r="A8807" s="71">
        <v>1991</v>
      </c>
      <c r="B8807" s="71" t="s">
        <v>419</v>
      </c>
      <c r="C8807" t="s">
        <v>32</v>
      </c>
      <c r="D8807" s="71" t="s">
        <v>3</v>
      </c>
      <c r="E8807" s="70">
        <f>IF('Total Employment'!DG$58&lt;0,"N/A",'Total Employment'!DG$58)</f>
        <v>10248</v>
      </c>
      <c r="F8807" s="70" t="s">
        <v>442</v>
      </c>
      <c r="G8807" s="76" t="s">
        <v>449</v>
      </c>
    </row>
    <row r="8808" spans="1:7">
      <c r="A8808" s="71">
        <v>1991</v>
      </c>
      <c r="B8808" s="71" t="s">
        <v>419</v>
      </c>
      <c r="C8808" t="s">
        <v>33</v>
      </c>
      <c r="D8808" s="71" t="s">
        <v>3</v>
      </c>
      <c r="E8808" s="70">
        <f>IF('Total Employment'!DG$59&lt;0,"N/A",'Total Employment'!DG$59)</f>
        <v>187098</v>
      </c>
      <c r="F8808" s="70" t="s">
        <v>442</v>
      </c>
      <c r="G8808" s="76" t="s">
        <v>33</v>
      </c>
    </row>
    <row r="8809" spans="1:7">
      <c r="A8809" s="71">
        <v>1991</v>
      </c>
      <c r="B8809" s="71" t="s">
        <v>419</v>
      </c>
      <c r="C8809" t="s">
        <v>34</v>
      </c>
      <c r="D8809" s="71" t="s">
        <v>3</v>
      </c>
      <c r="E8809" s="70">
        <f>IF('Total Employment'!DG$17&lt;0,"N/A",'Total Employment'!DG$17)</f>
        <v>6073681</v>
      </c>
      <c r="F8809" s="70" t="s">
        <v>422</v>
      </c>
      <c r="G8809" s="76" t="s">
        <v>422</v>
      </c>
    </row>
    <row r="8810" spans="1:7">
      <c r="A8810" s="71">
        <v>1991</v>
      </c>
      <c r="B8810" s="71" t="s">
        <v>419</v>
      </c>
      <c r="C8810" t="s">
        <v>35</v>
      </c>
      <c r="D8810" s="71" t="s">
        <v>3</v>
      </c>
      <c r="E8810" s="70">
        <f>IF('Total Employment'!DG$18&lt;0,"N/A",'Total Employment'!DG$18)</f>
        <v>5634633</v>
      </c>
      <c r="F8810" s="70" t="s">
        <v>432</v>
      </c>
      <c r="G8810" s="75" t="s">
        <v>439</v>
      </c>
    </row>
    <row r="8811" spans="1:7">
      <c r="A8811" s="71">
        <v>1991</v>
      </c>
      <c r="B8811" s="71" t="s">
        <v>419</v>
      </c>
      <c r="C8811" t="s">
        <v>36</v>
      </c>
      <c r="D8811" s="71" t="s">
        <v>3</v>
      </c>
      <c r="E8811" s="70">
        <f>IF('Total Employment'!DG$19&lt;0,"N/A",'Total Employment'!DG$19)</f>
        <v>3778465</v>
      </c>
      <c r="F8811" s="70" t="s">
        <v>432</v>
      </c>
      <c r="G8811" s="75" t="s">
        <v>439</v>
      </c>
    </row>
    <row r="8812" spans="1:7">
      <c r="A8812" s="71">
        <v>1991</v>
      </c>
      <c r="B8812" s="71" t="s">
        <v>419</v>
      </c>
      <c r="C8812" t="s">
        <v>37</v>
      </c>
      <c r="D8812" s="71" t="s">
        <v>3</v>
      </c>
      <c r="E8812" s="70">
        <f>IF('Total Employment'!DG$20&lt;0,"N/A",'Total Employment'!DG$20)</f>
        <v>1856168</v>
      </c>
      <c r="F8812" s="70" t="s">
        <v>432</v>
      </c>
      <c r="G8812" s="75" t="s">
        <v>439</v>
      </c>
    </row>
    <row r="8813" spans="1:7">
      <c r="A8813" s="71">
        <v>1991</v>
      </c>
      <c r="B8813" s="71" t="s">
        <v>419</v>
      </c>
      <c r="C8813" t="s">
        <v>38</v>
      </c>
      <c r="D8813" s="71" t="s">
        <v>3</v>
      </c>
      <c r="E8813" s="70">
        <f>IF('Total Employment'!DG$28&lt;0,"N/A",'Total Employment'!DG$28)</f>
        <v>439048</v>
      </c>
      <c r="F8813" s="70" t="s">
        <v>432</v>
      </c>
      <c r="G8813" s="75" t="s">
        <v>440</v>
      </c>
    </row>
    <row r="8814" spans="1:7">
      <c r="A8814" s="71">
        <v>1991</v>
      </c>
      <c r="B8814" s="71" t="s">
        <v>419</v>
      </c>
      <c r="C8814" t="s">
        <v>39</v>
      </c>
      <c r="D8814" s="71" t="s">
        <v>3</v>
      </c>
      <c r="E8814" s="70">
        <f>IF('Total Employment'!DG$29&lt;0,"N/A",'Total Employment'!DG$29)</f>
        <v>216047</v>
      </c>
      <c r="F8814" s="70" t="s">
        <v>432</v>
      </c>
      <c r="G8814" s="75" t="s">
        <v>440</v>
      </c>
    </row>
    <row r="8815" spans="1:7">
      <c r="A8815" s="71">
        <v>1991</v>
      </c>
      <c r="B8815" s="71" t="s">
        <v>419</v>
      </c>
      <c r="C8815" t="s">
        <v>40</v>
      </c>
      <c r="D8815" s="71" t="s">
        <v>3</v>
      </c>
      <c r="E8815" s="70">
        <f>IF('Total Employment'!DG$30&lt;0,"N/A",'Total Employment'!DG$30)</f>
        <v>223001</v>
      </c>
      <c r="F8815" s="70" t="s">
        <v>432</v>
      </c>
      <c r="G8815" s="75" t="s">
        <v>440</v>
      </c>
    </row>
    <row r="8816" spans="1:7">
      <c r="A8816" s="71">
        <v>1991</v>
      </c>
      <c r="B8816" s="71" t="s">
        <v>419</v>
      </c>
      <c r="C8816" t="s">
        <v>208</v>
      </c>
      <c r="D8816" s="71" t="s">
        <v>3</v>
      </c>
      <c r="E8816" s="70">
        <f>IF('Total Employment'!DG$31&lt;0,"N/A",'Total Employment'!DG$31)</f>
        <v>0</v>
      </c>
      <c r="F8816" s="70" t="s">
        <v>432</v>
      </c>
      <c r="G8816" s="75" t="s">
        <v>441</v>
      </c>
    </row>
    <row r="8817" spans="1:7">
      <c r="A8817" s="71">
        <v>1991</v>
      </c>
      <c r="B8817" s="71" t="s">
        <v>419</v>
      </c>
      <c r="C8817" t="s">
        <v>42</v>
      </c>
      <c r="D8817" s="71" t="s">
        <v>3</v>
      </c>
      <c r="E8817" s="70">
        <f>IF('Total Employment'!DG$43&lt;0,"N/A",'Total Employment'!DG$43)</f>
        <v>131054</v>
      </c>
      <c r="F8817" s="70" t="s">
        <v>432</v>
      </c>
      <c r="G8817" s="75" t="s">
        <v>237</v>
      </c>
    </row>
    <row r="8818" spans="1:7">
      <c r="A8818" s="71">
        <v>1991</v>
      </c>
      <c r="B8818" s="71" t="s">
        <v>419</v>
      </c>
      <c r="C8818" t="s">
        <v>43</v>
      </c>
      <c r="D8818" s="71" t="s">
        <v>3</v>
      </c>
      <c r="E8818" s="70">
        <f>IF('Total Employment'!DG$12&lt;0,"N/A",'Total Employment'!DG$12)</f>
        <v>0</v>
      </c>
      <c r="F8818" s="70" t="s">
        <v>432</v>
      </c>
      <c r="G8818" s="75" t="s">
        <v>438</v>
      </c>
    </row>
    <row r="8819" spans="1:7">
      <c r="A8819" s="71">
        <v>1991</v>
      </c>
      <c r="B8819" s="71" t="s">
        <v>419</v>
      </c>
      <c r="C8819" t="s">
        <v>44</v>
      </c>
      <c r="D8819" s="71" t="s">
        <v>3</v>
      </c>
      <c r="E8819" s="70">
        <f>IF('Total Employment'!DG$14&lt;0,"N/A",'Total Employment'!DG$14)</f>
        <v>0</v>
      </c>
      <c r="F8819" s="70" t="s">
        <v>442</v>
      </c>
      <c r="G8819" s="75" t="s">
        <v>71</v>
      </c>
    </row>
    <row r="8820" spans="1:7">
      <c r="A8820" s="71">
        <v>1991</v>
      </c>
      <c r="B8820" s="71" t="s">
        <v>419</v>
      </c>
      <c r="C8820" t="s">
        <v>45</v>
      </c>
      <c r="D8820" s="71" t="s">
        <v>3</v>
      </c>
      <c r="E8820" s="70">
        <f>IF('Total Employment'!DG$54&lt;0,"N/A",'Total Employment'!DG$54)</f>
        <v>0</v>
      </c>
      <c r="F8820" s="70" t="s">
        <v>422</v>
      </c>
      <c r="G8820" s="75" t="s">
        <v>422</v>
      </c>
    </row>
    <row r="8821" spans="1:7">
      <c r="A8821" s="71">
        <v>1991</v>
      </c>
      <c r="B8821" s="71" t="s">
        <v>419</v>
      </c>
      <c r="C8821" t="s">
        <v>46</v>
      </c>
      <c r="D8821" s="71" t="s">
        <v>3</v>
      </c>
      <c r="E8821" s="70">
        <f>IF('Total Employment'!DG$53&lt;0,"N/A",'Total Employment'!DG$53)</f>
        <v>295538</v>
      </c>
      <c r="F8821" s="70" t="s">
        <v>425</v>
      </c>
      <c r="G8821" s="75" t="s">
        <v>426</v>
      </c>
    </row>
    <row r="8822" spans="1:7">
      <c r="A8822" s="71">
        <v>1992</v>
      </c>
      <c r="B8822" s="71" t="s">
        <v>419</v>
      </c>
      <c r="C8822" t="s">
        <v>5</v>
      </c>
      <c r="D8822" s="71" t="s">
        <v>3</v>
      </c>
      <c r="E8822" s="70">
        <f>IF('Total Employment'!DB$11&lt;0,"N/A",'Total Employment'!DB$11)</f>
        <v>10835384</v>
      </c>
      <c r="F8822" s="70"/>
    </row>
    <row r="8823" spans="1:7">
      <c r="A8823" s="71">
        <v>1992</v>
      </c>
      <c r="B8823" s="71" t="s">
        <v>419</v>
      </c>
      <c r="C8823" t="s">
        <v>6</v>
      </c>
      <c r="D8823" s="71" t="s">
        <v>3</v>
      </c>
      <c r="E8823" s="70">
        <f>IF('Total Employment'!DB$33&lt;0,"N/A",'Total Employment'!DB$33)</f>
        <v>187155</v>
      </c>
      <c r="F8823" s="70" t="s">
        <v>425</v>
      </c>
      <c r="G8823" s="75" t="s">
        <v>426</v>
      </c>
    </row>
    <row r="8824" spans="1:7">
      <c r="A8824" s="71">
        <v>1992</v>
      </c>
      <c r="B8824" s="71" t="s">
        <v>419</v>
      </c>
      <c r="C8824" t="s">
        <v>7</v>
      </c>
      <c r="D8824" s="71" t="s">
        <v>3</v>
      </c>
      <c r="E8824" s="70">
        <f>IF('Total Employment'!DB$37&lt;0,"N/A",'Total Employment'!DB$37)</f>
        <v>244043</v>
      </c>
      <c r="F8824" s="70" t="s">
        <v>425</v>
      </c>
      <c r="G8824" s="75" t="s">
        <v>426</v>
      </c>
    </row>
    <row r="8825" spans="1:7">
      <c r="A8825" s="71">
        <v>1992</v>
      </c>
      <c r="B8825" s="71" t="s">
        <v>419</v>
      </c>
      <c r="C8825" t="s">
        <v>8</v>
      </c>
      <c r="D8825" s="71" t="s">
        <v>3</v>
      </c>
      <c r="E8825" s="70">
        <f>IF('Total Employment'!DB$36&lt;0,"N/A",'Total Employment'!DB$36)</f>
        <v>202933</v>
      </c>
      <c r="F8825" s="70" t="s">
        <v>427</v>
      </c>
      <c r="G8825" s="75" t="s">
        <v>428</v>
      </c>
    </row>
    <row r="8826" spans="1:7">
      <c r="A8826" s="71">
        <v>1992</v>
      </c>
      <c r="B8826" s="71" t="s">
        <v>419</v>
      </c>
      <c r="C8826" t="s">
        <v>9</v>
      </c>
      <c r="D8826" s="71" t="s">
        <v>3</v>
      </c>
      <c r="E8826" s="70">
        <f>IF('Total Employment'!DB$13&lt;0,"N/A",'Total Employment'!DB$13)</f>
        <v>0</v>
      </c>
      <c r="F8826" s="70" t="s">
        <v>429</v>
      </c>
      <c r="G8826" s="75" t="s">
        <v>422</v>
      </c>
    </row>
    <row r="8827" spans="1:7">
      <c r="A8827" s="71">
        <v>1992</v>
      </c>
      <c r="B8827" s="71" t="s">
        <v>419</v>
      </c>
      <c r="C8827" t="s">
        <v>10</v>
      </c>
      <c r="D8827" s="71" t="s">
        <v>3</v>
      </c>
      <c r="E8827" s="70">
        <f>IF('Total Employment'!DB$46&lt;0,"N/A",'Total Employment'!DB$46)</f>
        <v>660019</v>
      </c>
      <c r="F8827" s="70" t="s">
        <v>427</v>
      </c>
      <c r="G8827" s="75" t="s">
        <v>428</v>
      </c>
    </row>
    <row r="8828" spans="1:7">
      <c r="A8828" s="71">
        <v>1992</v>
      </c>
      <c r="B8828" s="71" t="s">
        <v>419</v>
      </c>
      <c r="C8828" t="s">
        <v>11</v>
      </c>
      <c r="D8828" s="71" t="s">
        <v>3</v>
      </c>
      <c r="E8828" s="70">
        <f>IF('Total Employment'!DB$47&lt;0,"N/A",'Total Employment'!DB$47)</f>
        <v>483099</v>
      </c>
      <c r="F8828" s="70" t="s">
        <v>427</v>
      </c>
      <c r="G8828" s="75" t="s">
        <v>428</v>
      </c>
    </row>
    <row r="8829" spans="1:7">
      <c r="A8829" s="71">
        <v>1992</v>
      </c>
      <c r="B8829" s="71" t="s">
        <v>419</v>
      </c>
      <c r="C8829" t="s">
        <v>13</v>
      </c>
      <c r="D8829" s="71" t="s">
        <v>3</v>
      </c>
      <c r="E8829" s="70">
        <f>IF(E8828="N/A","N/A",E8827-E8828)</f>
        <v>176920</v>
      </c>
      <c r="F8829" s="70" t="s">
        <v>427</v>
      </c>
      <c r="G8829" s="75" t="s">
        <v>428</v>
      </c>
    </row>
    <row r="8830" spans="1:7">
      <c r="A8830" s="71">
        <v>1992</v>
      </c>
      <c r="B8830" s="71" t="s">
        <v>419</v>
      </c>
      <c r="C8830" t="s">
        <v>14</v>
      </c>
      <c r="D8830" s="71" t="s">
        <v>3</v>
      </c>
      <c r="E8830" s="70">
        <f>IF('Total Employment'!DB$34&lt;0,"N/A",'Total Employment'!DB$34)</f>
        <v>312384</v>
      </c>
      <c r="F8830" s="70" t="s">
        <v>427</v>
      </c>
      <c r="G8830" s="75" t="s">
        <v>444</v>
      </c>
    </row>
    <row r="8831" spans="1:7">
      <c r="A8831" s="71">
        <v>1992</v>
      </c>
      <c r="B8831" s="71" t="s">
        <v>419</v>
      </c>
      <c r="C8831" t="s">
        <v>15</v>
      </c>
      <c r="D8831" s="71" t="s">
        <v>3</v>
      </c>
      <c r="E8831" s="70">
        <f>IF('Total Employment'!DB$35&lt;0,"N/A",'Total Employment'!DB$35)</f>
        <v>292426</v>
      </c>
      <c r="F8831" s="70" t="s">
        <v>427</v>
      </c>
      <c r="G8831" s="75" t="s">
        <v>444</v>
      </c>
    </row>
    <row r="8832" spans="1:7">
      <c r="A8832" s="71">
        <v>1992</v>
      </c>
      <c r="B8832" s="71" t="s">
        <v>419</v>
      </c>
      <c r="C8832" t="s">
        <v>16</v>
      </c>
      <c r="D8832" s="71" t="s">
        <v>3</v>
      </c>
      <c r="E8832" s="70">
        <f>IF(E8831="N/A","N/A",E8830-E8831)</f>
        <v>19958</v>
      </c>
      <c r="F8832" s="70" t="s">
        <v>427</v>
      </c>
      <c r="G8832" s="75" t="s">
        <v>444</v>
      </c>
    </row>
    <row r="8833" spans="1:7">
      <c r="A8833" s="71">
        <v>1992</v>
      </c>
      <c r="B8833" s="71" t="s">
        <v>419</v>
      </c>
      <c r="C8833" t="s">
        <v>17</v>
      </c>
      <c r="D8833" s="71" t="s">
        <v>3</v>
      </c>
      <c r="E8833" s="70">
        <f>IF('Total Employment'!DB$16&lt;0,"N/A",'Total Employment'!DB$16)</f>
        <v>194676</v>
      </c>
      <c r="F8833" s="70" t="s">
        <v>427</v>
      </c>
      <c r="G8833" s="75" t="s">
        <v>428</v>
      </c>
    </row>
    <row r="8834" spans="1:7">
      <c r="A8834" s="71">
        <v>1992</v>
      </c>
      <c r="B8834" s="71" t="s">
        <v>419</v>
      </c>
      <c r="C8834" t="s">
        <v>18</v>
      </c>
      <c r="D8834" s="71" t="s">
        <v>3</v>
      </c>
      <c r="E8834" s="70">
        <f>IF('Total Employment'!DB$41&lt;0,"N/A",'Total Employment'!DB$41)</f>
        <v>276244</v>
      </c>
      <c r="F8834" s="70" t="s">
        <v>432</v>
      </c>
      <c r="G8834" s="75" t="s">
        <v>430</v>
      </c>
    </row>
    <row r="8835" spans="1:7">
      <c r="A8835" s="71">
        <v>1992</v>
      </c>
      <c r="B8835" s="71" t="s">
        <v>419</v>
      </c>
      <c r="C8835" t="s">
        <v>19</v>
      </c>
      <c r="D8835" s="71" t="s">
        <v>3</v>
      </c>
      <c r="E8835" s="70">
        <f>IF('Total Employment'!DB$15&lt;0,"N/A",'Total Employment'!DB$15)</f>
        <v>33656</v>
      </c>
      <c r="F8835" s="70" t="s">
        <v>442</v>
      </c>
      <c r="G8835" s="75" t="s">
        <v>62</v>
      </c>
    </row>
    <row r="8836" spans="1:7">
      <c r="A8836" s="71">
        <v>1992</v>
      </c>
      <c r="B8836" s="71" t="s">
        <v>419</v>
      </c>
      <c r="C8836" t="s">
        <v>20</v>
      </c>
      <c r="D8836" s="71" t="s">
        <v>3</v>
      </c>
      <c r="E8836" s="70">
        <f>IF('Total Employment'!DB$52&lt;0,"N/A",'Total Employment'!DB$52)</f>
        <v>7991</v>
      </c>
      <c r="F8836" s="70" t="s">
        <v>442</v>
      </c>
      <c r="G8836" s="75" t="s">
        <v>445</v>
      </c>
    </row>
    <row r="8837" spans="1:7">
      <c r="A8837" s="71">
        <v>1992</v>
      </c>
      <c r="B8837" s="71" t="s">
        <v>419</v>
      </c>
      <c r="C8837" t="s">
        <v>21</v>
      </c>
      <c r="D8837" s="71" t="s">
        <v>3</v>
      </c>
      <c r="E8837" s="70">
        <f>IF('Total Employment'!DB$48&lt;0,"N/A",'Total Employment'!DB$48)</f>
        <v>277318</v>
      </c>
      <c r="F8837" s="70" t="s">
        <v>434</v>
      </c>
      <c r="G8837" s="75" t="s">
        <v>422</v>
      </c>
    </row>
    <row r="8838" spans="1:7">
      <c r="A8838" s="71">
        <v>1992</v>
      </c>
      <c r="B8838" s="71" t="s">
        <v>419</v>
      </c>
      <c r="C8838" t="s">
        <v>421</v>
      </c>
      <c r="D8838" s="71" t="s">
        <v>3</v>
      </c>
      <c r="E8838" s="70">
        <f>IF('Total Employment'!DB$38&lt;0,"N/A",'Total Employment'!DB$38)</f>
        <v>811508</v>
      </c>
      <c r="F8838" s="70" t="s">
        <v>427</v>
      </c>
      <c r="G8838" s="75" t="s">
        <v>433</v>
      </c>
    </row>
    <row r="8839" spans="1:7">
      <c r="A8839" s="71">
        <v>1992</v>
      </c>
      <c r="B8839" s="71" t="s">
        <v>419</v>
      </c>
      <c r="C8839" t="s">
        <v>22</v>
      </c>
      <c r="D8839" s="71" t="s">
        <v>3</v>
      </c>
      <c r="E8839" s="70">
        <f>IF('Total Employment'!DB$39&lt;0,"N/A",'Total Employment'!DB$39)</f>
        <v>208587</v>
      </c>
      <c r="F8839" s="70" t="s">
        <v>427</v>
      </c>
      <c r="G8839" s="75" t="s">
        <v>433</v>
      </c>
    </row>
    <row r="8840" spans="1:7">
      <c r="A8840" s="71">
        <v>1992</v>
      </c>
      <c r="B8840" s="71" t="s">
        <v>419</v>
      </c>
      <c r="C8840" t="s">
        <v>23</v>
      </c>
      <c r="D8840" s="71" t="s">
        <v>3</v>
      </c>
      <c r="E8840" s="70">
        <f>IF('Total Employment'!DB$40&lt;0,"N/A",'Total Employment'!DB$40)</f>
        <v>602921</v>
      </c>
      <c r="F8840" s="70" t="s">
        <v>442</v>
      </c>
      <c r="G8840" s="75" t="s">
        <v>23</v>
      </c>
    </row>
    <row r="8841" spans="1:7">
      <c r="A8841" s="71">
        <v>1992</v>
      </c>
      <c r="B8841" s="71" t="s">
        <v>419</v>
      </c>
      <c r="C8841" t="s">
        <v>24</v>
      </c>
      <c r="D8841" s="71" t="s">
        <v>3</v>
      </c>
      <c r="E8841" s="70">
        <f>IF('Total Employment'!DB$32&lt;0,"N/A",'Total Employment'!DB$32)</f>
        <v>0</v>
      </c>
      <c r="F8841" s="70" t="s">
        <v>446</v>
      </c>
      <c r="G8841" s="75" t="s">
        <v>422</v>
      </c>
    </row>
    <row r="8842" spans="1:7">
      <c r="A8842" s="71">
        <v>1992</v>
      </c>
      <c r="B8842" s="71" t="s">
        <v>419</v>
      </c>
      <c r="C8842" t="s">
        <v>25</v>
      </c>
      <c r="D8842" s="71" t="s">
        <v>3</v>
      </c>
      <c r="E8842" s="70">
        <f>IF('Total Employment'!DB$42&lt;0,"N/A",'Total Employment'!DB$42)</f>
        <v>109804</v>
      </c>
      <c r="F8842" s="70" t="s">
        <v>434</v>
      </c>
      <c r="G8842" s="75" t="s">
        <v>437</v>
      </c>
    </row>
    <row r="8843" spans="1:7">
      <c r="A8843" s="71">
        <v>1992</v>
      </c>
      <c r="B8843" s="71" t="s">
        <v>419</v>
      </c>
      <c r="C8843" t="s">
        <v>26</v>
      </c>
      <c r="D8843" s="71" t="s">
        <v>3</v>
      </c>
      <c r="E8843" s="70">
        <f>IF('Total Employment'!DB$45&lt;0,"N/A",'Total Employment'!DB$45)</f>
        <v>274945</v>
      </c>
      <c r="F8843" s="70" t="s">
        <v>427</v>
      </c>
      <c r="G8843" s="75" t="s">
        <v>69</v>
      </c>
    </row>
    <row r="8844" spans="1:7">
      <c r="A8844" s="71">
        <v>1992</v>
      </c>
      <c r="B8844" s="71" t="s">
        <v>419</v>
      </c>
      <c r="C8844" t="s">
        <v>27</v>
      </c>
      <c r="D8844" s="71" t="s">
        <v>3</v>
      </c>
      <c r="E8844" s="70">
        <f>IF('Total Employment'!DB$44&lt;0,"N/A",'Total Employment'!DB$44)</f>
        <v>38148</v>
      </c>
      <c r="F8844" s="70" t="s">
        <v>427</v>
      </c>
      <c r="G8844" s="75" t="s">
        <v>69</v>
      </c>
    </row>
    <row r="8845" spans="1:7">
      <c r="A8845" s="71">
        <v>1992</v>
      </c>
      <c r="B8845" s="71" t="s">
        <v>419</v>
      </c>
      <c r="C8845" t="s">
        <v>28</v>
      </c>
      <c r="D8845" s="71" t="s">
        <v>3</v>
      </c>
      <c r="E8845" s="70">
        <f>IF('Total Employment'!DB$51&lt;0,"N/A",'Total Employment'!DB$51)</f>
        <v>111306</v>
      </c>
      <c r="F8845" s="70" t="s">
        <v>442</v>
      </c>
      <c r="G8845" s="73" t="s">
        <v>447</v>
      </c>
    </row>
    <row r="8846" spans="1:7">
      <c r="A8846" s="71">
        <v>1992</v>
      </c>
      <c r="B8846" s="71" t="s">
        <v>419</v>
      </c>
      <c r="C8846" t="s">
        <v>29</v>
      </c>
      <c r="D8846" s="71" t="s">
        <v>3</v>
      </c>
      <c r="E8846" s="70">
        <f>IF('Total Employment'!DB$50&lt;0,"N/A",'Total Employment'!DB$50)</f>
        <v>122481</v>
      </c>
      <c r="F8846" s="70" t="s">
        <v>442</v>
      </c>
      <c r="G8846" s="73" t="s">
        <v>447</v>
      </c>
    </row>
    <row r="8847" spans="1:7">
      <c r="A8847" s="71">
        <v>1992</v>
      </c>
      <c r="B8847" s="71" t="s">
        <v>419</v>
      </c>
      <c r="C8847" t="s">
        <v>30</v>
      </c>
      <c r="D8847" s="71" t="s">
        <v>3</v>
      </c>
      <c r="E8847" s="70">
        <f>IF('Total Employment'!DB$56&lt;0,"N/A",'Total Employment'!DB$56)</f>
        <v>149796</v>
      </c>
      <c r="F8847" s="70" t="s">
        <v>442</v>
      </c>
      <c r="G8847" s="76" t="s">
        <v>448</v>
      </c>
    </row>
    <row r="8848" spans="1:7">
      <c r="A8848" s="71">
        <v>1992</v>
      </c>
      <c r="B8848" s="71" t="s">
        <v>419</v>
      </c>
      <c r="C8848" t="s">
        <v>31</v>
      </c>
      <c r="D8848" s="71" t="s">
        <v>3</v>
      </c>
      <c r="E8848" s="70">
        <f>IF('Total Employment'!DB$57&lt;0,"N/A",'Total Employment'!DB$57)</f>
        <v>75567</v>
      </c>
      <c r="F8848" s="70" t="s">
        <v>442</v>
      </c>
      <c r="G8848" s="76" t="s">
        <v>449</v>
      </c>
    </row>
    <row r="8849" spans="1:7">
      <c r="A8849" s="71">
        <v>1992</v>
      </c>
      <c r="B8849" s="71" t="s">
        <v>419</v>
      </c>
      <c r="C8849" t="s">
        <v>32</v>
      </c>
      <c r="D8849" s="71" t="s">
        <v>3</v>
      </c>
      <c r="E8849" s="70">
        <f>IF('Total Employment'!DB$58&lt;0,"N/A",'Total Employment'!DB$58)</f>
        <v>9868</v>
      </c>
      <c r="F8849" s="70" t="s">
        <v>442</v>
      </c>
      <c r="G8849" s="76" t="s">
        <v>449</v>
      </c>
    </row>
    <row r="8850" spans="1:7">
      <c r="A8850" s="71">
        <v>1992</v>
      </c>
      <c r="B8850" s="71" t="s">
        <v>419</v>
      </c>
      <c r="C8850" t="s">
        <v>33</v>
      </c>
      <c r="D8850" s="71" t="s">
        <v>3</v>
      </c>
      <c r="E8850" s="70">
        <f>IF('Total Employment'!DB$59&lt;0,"N/A",'Total Employment'!DB$59)</f>
        <v>185145</v>
      </c>
      <c r="F8850" s="70" t="s">
        <v>442</v>
      </c>
      <c r="G8850" s="76" t="s">
        <v>33</v>
      </c>
    </row>
    <row r="8851" spans="1:7">
      <c r="A8851" s="71">
        <v>1992</v>
      </c>
      <c r="B8851" s="71" t="s">
        <v>419</v>
      </c>
      <c r="C8851" t="s">
        <v>34</v>
      </c>
      <c r="D8851" s="71" t="s">
        <v>3</v>
      </c>
      <c r="E8851" s="70">
        <f>IF('Total Employment'!DB$17&lt;0,"N/A",'Total Employment'!DB$17)</f>
        <v>5922603</v>
      </c>
      <c r="F8851" s="70" t="s">
        <v>422</v>
      </c>
      <c r="G8851" s="76" t="s">
        <v>422</v>
      </c>
    </row>
    <row r="8852" spans="1:7">
      <c r="A8852" s="71">
        <v>1992</v>
      </c>
      <c r="B8852" s="71" t="s">
        <v>419</v>
      </c>
      <c r="C8852" t="s">
        <v>35</v>
      </c>
      <c r="D8852" s="71" t="s">
        <v>3</v>
      </c>
      <c r="E8852" s="70">
        <f>IF('Total Employment'!DB$18&lt;0,"N/A",'Total Employment'!DB$18)</f>
        <v>5563164</v>
      </c>
      <c r="F8852" s="70" t="s">
        <v>432</v>
      </c>
      <c r="G8852" s="75" t="s">
        <v>439</v>
      </c>
    </row>
    <row r="8853" spans="1:7">
      <c r="A8853" s="71">
        <v>1992</v>
      </c>
      <c r="B8853" s="71" t="s">
        <v>419</v>
      </c>
      <c r="C8853" t="s">
        <v>36</v>
      </c>
      <c r="D8853" s="71" t="s">
        <v>3</v>
      </c>
      <c r="E8853" s="70">
        <f>IF('Total Employment'!DB$19&lt;0,"N/A",'Total Employment'!DB$19)</f>
        <v>3756803</v>
      </c>
      <c r="F8853" s="70" t="s">
        <v>432</v>
      </c>
      <c r="G8853" s="75" t="s">
        <v>439</v>
      </c>
    </row>
    <row r="8854" spans="1:7">
      <c r="A8854" s="71">
        <v>1992</v>
      </c>
      <c r="B8854" s="71" t="s">
        <v>419</v>
      </c>
      <c r="C8854" t="s">
        <v>37</v>
      </c>
      <c r="D8854" s="71" t="s">
        <v>3</v>
      </c>
      <c r="E8854" s="70">
        <f>IF('Total Employment'!DB$20&lt;0,"N/A",'Total Employment'!DB$20)</f>
        <v>1806361</v>
      </c>
      <c r="F8854" s="70" t="s">
        <v>432</v>
      </c>
      <c r="G8854" s="75" t="s">
        <v>439</v>
      </c>
    </row>
    <row r="8855" spans="1:7">
      <c r="A8855" s="71">
        <v>1992</v>
      </c>
      <c r="B8855" s="71" t="s">
        <v>419</v>
      </c>
      <c r="C8855" t="s">
        <v>38</v>
      </c>
      <c r="D8855" s="71" t="s">
        <v>3</v>
      </c>
      <c r="E8855" s="70">
        <f>IF('Total Employment'!DB$28&lt;0,"N/A",'Total Employment'!DB$28)</f>
        <v>359439</v>
      </c>
      <c r="F8855" s="70" t="s">
        <v>432</v>
      </c>
      <c r="G8855" s="75" t="s">
        <v>440</v>
      </c>
    </row>
    <row r="8856" spans="1:7">
      <c r="A8856" s="71">
        <v>1992</v>
      </c>
      <c r="B8856" s="71" t="s">
        <v>419</v>
      </c>
      <c r="C8856" t="s">
        <v>39</v>
      </c>
      <c r="D8856" s="71" t="s">
        <v>3</v>
      </c>
      <c r="E8856" s="70">
        <f>IF('Total Employment'!DB$29&lt;0,"N/A",'Total Employment'!DB$29)</f>
        <v>174909</v>
      </c>
      <c r="F8856" s="70" t="s">
        <v>432</v>
      </c>
      <c r="G8856" s="75" t="s">
        <v>440</v>
      </c>
    </row>
    <row r="8857" spans="1:7">
      <c r="A8857" s="71">
        <v>1992</v>
      </c>
      <c r="B8857" s="71" t="s">
        <v>419</v>
      </c>
      <c r="C8857" t="s">
        <v>40</v>
      </c>
      <c r="D8857" s="71" t="s">
        <v>3</v>
      </c>
      <c r="E8857" s="70">
        <f>IF('Total Employment'!DB$30&lt;0,"N/A",'Total Employment'!DB$30)</f>
        <v>184530</v>
      </c>
      <c r="F8857" s="70" t="s">
        <v>432</v>
      </c>
      <c r="G8857" s="75" t="s">
        <v>440</v>
      </c>
    </row>
    <row r="8858" spans="1:7">
      <c r="A8858" s="71">
        <v>1992</v>
      </c>
      <c r="B8858" s="71" t="s">
        <v>419</v>
      </c>
      <c r="C8858" t="s">
        <v>208</v>
      </c>
      <c r="D8858" s="71" t="s">
        <v>3</v>
      </c>
      <c r="E8858" s="70">
        <f>IF('Total Employment'!DB$31&lt;0,"N/A",'Total Employment'!DB$31)</f>
        <v>0</v>
      </c>
      <c r="F8858" s="70" t="s">
        <v>432</v>
      </c>
      <c r="G8858" s="75" t="s">
        <v>441</v>
      </c>
    </row>
    <row r="8859" spans="1:7">
      <c r="A8859" s="71">
        <v>1992</v>
      </c>
      <c r="B8859" s="71" t="s">
        <v>419</v>
      </c>
      <c r="C8859" t="s">
        <v>42</v>
      </c>
      <c r="D8859" s="71" t="s">
        <v>3</v>
      </c>
      <c r="E8859" s="70">
        <f>IF('Total Employment'!DB$43&lt;0,"N/A",'Total Employment'!DB$43)</f>
        <v>132877</v>
      </c>
      <c r="F8859" s="70" t="s">
        <v>432</v>
      </c>
      <c r="G8859" s="75" t="s">
        <v>237</v>
      </c>
    </row>
    <row r="8860" spans="1:7">
      <c r="A8860" s="71">
        <v>1992</v>
      </c>
      <c r="B8860" s="71" t="s">
        <v>419</v>
      </c>
      <c r="C8860" t="s">
        <v>43</v>
      </c>
      <c r="D8860" s="71" t="s">
        <v>3</v>
      </c>
      <c r="E8860" s="70">
        <f>IF('Total Employment'!DB$12&lt;0,"N/A",'Total Employment'!DB$12)</f>
        <v>0</v>
      </c>
      <c r="F8860" s="70" t="s">
        <v>432</v>
      </c>
      <c r="G8860" s="75" t="s">
        <v>438</v>
      </c>
    </row>
    <row r="8861" spans="1:7">
      <c r="A8861" s="71">
        <v>1992</v>
      </c>
      <c r="B8861" s="71" t="s">
        <v>419</v>
      </c>
      <c r="C8861" t="s">
        <v>44</v>
      </c>
      <c r="D8861" s="71" t="s">
        <v>3</v>
      </c>
      <c r="E8861" s="70">
        <f>IF('Total Employment'!DB$14&lt;0,"N/A",'Total Employment'!DB$14)</f>
        <v>0</v>
      </c>
      <c r="F8861" s="70" t="s">
        <v>442</v>
      </c>
      <c r="G8861" s="75" t="s">
        <v>71</v>
      </c>
    </row>
    <row r="8862" spans="1:7">
      <c r="A8862" s="71">
        <v>1992</v>
      </c>
      <c r="B8862" s="71" t="s">
        <v>419</v>
      </c>
      <c r="C8862" t="s">
        <v>45</v>
      </c>
      <c r="D8862" s="71" t="s">
        <v>3</v>
      </c>
      <c r="E8862" s="70">
        <f>IF('Total Employment'!DB$54&lt;0,"N/A",'Total Employment'!DB$54)</f>
        <v>0</v>
      </c>
      <c r="F8862" s="70" t="s">
        <v>422</v>
      </c>
      <c r="G8862" s="75" t="s">
        <v>422</v>
      </c>
    </row>
    <row r="8863" spans="1:7">
      <c r="A8863" s="71">
        <v>1992</v>
      </c>
      <c r="B8863" s="71" t="s">
        <v>419</v>
      </c>
      <c r="C8863" t="s">
        <v>46</v>
      </c>
      <c r="D8863" s="71" t="s">
        <v>3</v>
      </c>
      <c r="E8863" s="70">
        <f>IF('Total Employment'!DB$53&lt;0,"N/A",'Total Employment'!DB$53)</f>
        <v>494917</v>
      </c>
      <c r="F8863" s="70" t="s">
        <v>425</v>
      </c>
      <c r="G8863" s="75" t="s">
        <v>426</v>
      </c>
    </row>
    <row r="8864" spans="1:7">
      <c r="A8864" s="71">
        <v>1993</v>
      </c>
      <c r="B8864" s="71" t="s">
        <v>419</v>
      </c>
      <c r="C8864" t="s">
        <v>5</v>
      </c>
      <c r="D8864" s="71" t="s">
        <v>3</v>
      </c>
      <c r="E8864" s="70">
        <f>IF('Total Employment'!CW$11&lt;0,"N/A",'Total Employment'!CW$11)</f>
        <v>11151015</v>
      </c>
      <c r="F8864" s="70"/>
    </row>
    <row r="8865" spans="1:7">
      <c r="A8865" s="71">
        <v>1993</v>
      </c>
      <c r="B8865" s="71" t="s">
        <v>419</v>
      </c>
      <c r="C8865" t="s">
        <v>6</v>
      </c>
      <c r="D8865" s="71" t="s">
        <v>3</v>
      </c>
      <c r="E8865" s="70">
        <f>IF('Total Employment'!CW$33&lt;0,"N/A",'Total Employment'!CW$33)</f>
        <v>200597</v>
      </c>
      <c r="F8865" s="70" t="s">
        <v>425</v>
      </c>
      <c r="G8865" s="75" t="s">
        <v>426</v>
      </c>
    </row>
    <row r="8866" spans="1:7">
      <c r="A8866" s="71">
        <v>1993</v>
      </c>
      <c r="B8866" s="71" t="s">
        <v>419</v>
      </c>
      <c r="C8866" t="s">
        <v>7</v>
      </c>
      <c r="D8866" s="71" t="s">
        <v>3</v>
      </c>
      <c r="E8866" s="70">
        <f>IF('Total Employment'!CW$37&lt;0,"N/A",'Total Employment'!CW$37)</f>
        <v>288079</v>
      </c>
      <c r="F8866" s="70" t="s">
        <v>425</v>
      </c>
      <c r="G8866" s="75" t="s">
        <v>426</v>
      </c>
    </row>
    <row r="8867" spans="1:7">
      <c r="A8867" s="71">
        <v>1993</v>
      </c>
      <c r="B8867" s="71" t="s">
        <v>419</v>
      </c>
      <c r="C8867" t="s">
        <v>8</v>
      </c>
      <c r="D8867" s="71" t="s">
        <v>3</v>
      </c>
      <c r="E8867" s="70">
        <f>IF('Total Employment'!CW$36&lt;0,"N/A",'Total Employment'!CW$36)</f>
        <v>208427</v>
      </c>
      <c r="F8867" s="70" t="s">
        <v>427</v>
      </c>
      <c r="G8867" s="75" t="s">
        <v>428</v>
      </c>
    </row>
    <row r="8868" spans="1:7">
      <c r="A8868" s="71">
        <v>1993</v>
      </c>
      <c r="B8868" s="71" t="s">
        <v>419</v>
      </c>
      <c r="C8868" t="s">
        <v>9</v>
      </c>
      <c r="D8868" s="71" t="s">
        <v>3</v>
      </c>
      <c r="E8868" s="70">
        <f>IF('Total Employment'!CW$13&lt;0,"N/A",'Total Employment'!CW$13)</f>
        <v>0</v>
      </c>
      <c r="F8868" s="70" t="s">
        <v>429</v>
      </c>
      <c r="G8868" s="75" t="s">
        <v>422</v>
      </c>
    </row>
    <row r="8869" spans="1:7">
      <c r="A8869" s="71">
        <v>1993</v>
      </c>
      <c r="B8869" s="71" t="s">
        <v>419</v>
      </c>
      <c r="C8869" t="s">
        <v>10</v>
      </c>
      <c r="D8869" s="71" t="s">
        <v>3</v>
      </c>
      <c r="E8869" s="70">
        <f>IF('Total Employment'!CW$46&lt;0,"N/A",'Total Employment'!CW$46)</f>
        <v>689420</v>
      </c>
      <c r="F8869" s="70" t="s">
        <v>427</v>
      </c>
      <c r="G8869" s="75" t="s">
        <v>428</v>
      </c>
    </row>
    <row r="8870" spans="1:7">
      <c r="A8870" s="71">
        <v>1993</v>
      </c>
      <c r="B8870" s="71" t="s">
        <v>419</v>
      </c>
      <c r="C8870" t="s">
        <v>11</v>
      </c>
      <c r="D8870" s="71" t="s">
        <v>3</v>
      </c>
      <c r="E8870" s="70">
        <f>IF('Total Employment'!CW$47&lt;0,"N/A",'Total Employment'!CW$47)</f>
        <v>508019</v>
      </c>
      <c r="F8870" s="70" t="s">
        <v>427</v>
      </c>
      <c r="G8870" s="75" t="s">
        <v>428</v>
      </c>
    </row>
    <row r="8871" spans="1:7">
      <c r="A8871" s="71">
        <v>1993</v>
      </c>
      <c r="B8871" s="71" t="s">
        <v>419</v>
      </c>
      <c r="C8871" t="s">
        <v>13</v>
      </c>
      <c r="D8871" s="71" t="s">
        <v>3</v>
      </c>
      <c r="E8871" s="70">
        <f>IF(E8870="N/A","N/A",E8869-E8870)</f>
        <v>181401</v>
      </c>
      <c r="F8871" s="70" t="s">
        <v>427</v>
      </c>
      <c r="G8871" s="75" t="s">
        <v>428</v>
      </c>
    </row>
    <row r="8872" spans="1:7">
      <c r="A8872" s="71">
        <v>1993</v>
      </c>
      <c r="B8872" s="71" t="s">
        <v>419</v>
      </c>
      <c r="C8872" t="s">
        <v>14</v>
      </c>
      <c r="D8872" s="71" t="s">
        <v>3</v>
      </c>
      <c r="E8872" s="70">
        <f>IF('Total Employment'!CW$34&lt;0,"N/A",'Total Employment'!CW$34)</f>
        <v>329558</v>
      </c>
      <c r="F8872" s="70" t="s">
        <v>427</v>
      </c>
      <c r="G8872" s="75" t="s">
        <v>444</v>
      </c>
    </row>
    <row r="8873" spans="1:7">
      <c r="A8873" s="71">
        <v>1993</v>
      </c>
      <c r="B8873" s="71" t="s">
        <v>419</v>
      </c>
      <c r="C8873" t="s">
        <v>15</v>
      </c>
      <c r="D8873" s="71" t="s">
        <v>3</v>
      </c>
      <c r="E8873" s="70">
        <f>IF('Total Employment'!CW$35&lt;0,"N/A",'Total Employment'!CW$35)</f>
        <v>306242</v>
      </c>
      <c r="F8873" s="70" t="s">
        <v>427</v>
      </c>
      <c r="G8873" s="75" t="s">
        <v>444</v>
      </c>
    </row>
    <row r="8874" spans="1:7">
      <c r="A8874" s="71">
        <v>1993</v>
      </c>
      <c r="B8874" s="71" t="s">
        <v>419</v>
      </c>
      <c r="C8874" t="s">
        <v>16</v>
      </c>
      <c r="D8874" s="71" t="s">
        <v>3</v>
      </c>
      <c r="E8874" s="70">
        <f>IF(E8873="N/A","N/A",E8872-E8873)</f>
        <v>23316</v>
      </c>
      <c r="F8874" s="70" t="s">
        <v>427</v>
      </c>
      <c r="G8874" s="75" t="s">
        <v>444</v>
      </c>
    </row>
    <row r="8875" spans="1:7">
      <c r="A8875" s="71">
        <v>1993</v>
      </c>
      <c r="B8875" s="71" t="s">
        <v>419</v>
      </c>
      <c r="C8875" t="s">
        <v>17</v>
      </c>
      <c r="D8875" s="71" t="s">
        <v>3</v>
      </c>
      <c r="E8875" s="70">
        <f>IF('Total Employment'!CW$16&lt;0,"N/A",'Total Employment'!CW$16)</f>
        <v>193757</v>
      </c>
      <c r="F8875" s="70" t="s">
        <v>427</v>
      </c>
      <c r="G8875" s="75" t="s">
        <v>428</v>
      </c>
    </row>
    <row r="8876" spans="1:7">
      <c r="A8876" s="71">
        <v>1993</v>
      </c>
      <c r="B8876" s="71" t="s">
        <v>419</v>
      </c>
      <c r="C8876" t="s">
        <v>18</v>
      </c>
      <c r="D8876" s="71" t="s">
        <v>3</v>
      </c>
      <c r="E8876" s="70">
        <f>IF('Total Employment'!CW$41&lt;0,"N/A",'Total Employment'!CW$41)</f>
        <v>294071</v>
      </c>
      <c r="F8876" s="70" t="s">
        <v>432</v>
      </c>
      <c r="G8876" s="75" t="s">
        <v>430</v>
      </c>
    </row>
    <row r="8877" spans="1:7">
      <c r="A8877" s="71">
        <v>1993</v>
      </c>
      <c r="B8877" s="71" t="s">
        <v>419</v>
      </c>
      <c r="C8877" t="s">
        <v>19</v>
      </c>
      <c r="D8877" s="71" t="s">
        <v>3</v>
      </c>
      <c r="E8877" s="70">
        <f>IF('Total Employment'!CW$15&lt;0,"N/A",'Total Employment'!CW$15)</f>
        <v>34915</v>
      </c>
      <c r="F8877" s="70" t="s">
        <v>442</v>
      </c>
      <c r="G8877" s="75" t="s">
        <v>62</v>
      </c>
    </row>
    <row r="8878" spans="1:7">
      <c r="A8878" s="71">
        <v>1993</v>
      </c>
      <c r="B8878" s="71" t="s">
        <v>419</v>
      </c>
      <c r="C8878" t="s">
        <v>20</v>
      </c>
      <c r="D8878" s="71" t="s">
        <v>3</v>
      </c>
      <c r="E8878" s="70">
        <f>IF('Total Employment'!CW$52&lt;0,"N/A",'Total Employment'!CW$52)</f>
        <v>8140</v>
      </c>
      <c r="F8878" s="70" t="s">
        <v>442</v>
      </c>
      <c r="G8878" s="75" t="s">
        <v>445</v>
      </c>
    </row>
    <row r="8879" spans="1:7">
      <c r="A8879" s="71">
        <v>1993</v>
      </c>
      <c r="B8879" s="71" t="s">
        <v>419</v>
      </c>
      <c r="C8879" t="s">
        <v>21</v>
      </c>
      <c r="D8879" s="71" t="s">
        <v>3</v>
      </c>
      <c r="E8879" s="70">
        <f>IF('Total Employment'!CW$48&lt;0,"N/A",'Total Employment'!CW$48)</f>
        <v>283257</v>
      </c>
      <c r="F8879" s="70" t="s">
        <v>434</v>
      </c>
      <c r="G8879" s="75" t="s">
        <v>422</v>
      </c>
    </row>
    <row r="8880" spans="1:7">
      <c r="A8880" s="71">
        <v>1993</v>
      </c>
      <c r="B8880" s="71" t="s">
        <v>419</v>
      </c>
      <c r="C8880" t="s">
        <v>421</v>
      </c>
      <c r="D8880" s="71" t="s">
        <v>3</v>
      </c>
      <c r="E8880" s="70">
        <f>IF('Total Employment'!CW$38&lt;0,"N/A",'Total Employment'!CW$38)</f>
        <v>795286</v>
      </c>
      <c r="F8880" s="70" t="s">
        <v>427</v>
      </c>
      <c r="G8880" s="75" t="s">
        <v>433</v>
      </c>
    </row>
    <row r="8881" spans="1:7">
      <c r="A8881" s="71">
        <v>1993</v>
      </c>
      <c r="B8881" s="71" t="s">
        <v>419</v>
      </c>
      <c r="C8881" t="s">
        <v>22</v>
      </c>
      <c r="D8881" s="71" t="s">
        <v>3</v>
      </c>
      <c r="E8881" s="70">
        <f>IF('Total Employment'!CW$39&lt;0,"N/A",'Total Employment'!CW$39)</f>
        <v>212067</v>
      </c>
      <c r="F8881" s="70" t="s">
        <v>427</v>
      </c>
      <c r="G8881" s="75" t="s">
        <v>433</v>
      </c>
    </row>
    <row r="8882" spans="1:7">
      <c r="A8882" s="71">
        <v>1993</v>
      </c>
      <c r="B8882" s="71" t="s">
        <v>419</v>
      </c>
      <c r="C8882" t="s">
        <v>23</v>
      </c>
      <c r="D8882" s="71" t="s">
        <v>3</v>
      </c>
      <c r="E8882" s="70">
        <f>IF('Total Employment'!CW$40&lt;0,"N/A",'Total Employment'!CW$40)</f>
        <v>583219</v>
      </c>
      <c r="F8882" s="70" t="s">
        <v>442</v>
      </c>
      <c r="G8882" s="75" t="s">
        <v>23</v>
      </c>
    </row>
    <row r="8883" spans="1:7">
      <c r="A8883" s="71">
        <v>1993</v>
      </c>
      <c r="B8883" s="71" t="s">
        <v>419</v>
      </c>
      <c r="C8883" t="s">
        <v>24</v>
      </c>
      <c r="D8883" s="71" t="s">
        <v>3</v>
      </c>
      <c r="E8883" s="70">
        <f>IF('Total Employment'!CW$32&lt;0,"N/A",'Total Employment'!CW$32)</f>
        <v>0</v>
      </c>
      <c r="F8883" s="70" t="s">
        <v>446</v>
      </c>
      <c r="G8883" s="75" t="s">
        <v>422</v>
      </c>
    </row>
    <row r="8884" spans="1:7">
      <c r="A8884" s="71">
        <v>1993</v>
      </c>
      <c r="B8884" s="71" t="s">
        <v>419</v>
      </c>
      <c r="C8884" t="s">
        <v>25</v>
      </c>
      <c r="D8884" s="71" t="s">
        <v>3</v>
      </c>
      <c r="E8884" s="70">
        <f>IF('Total Employment'!CW$42&lt;0,"N/A",'Total Employment'!CW$42)</f>
        <v>108967</v>
      </c>
      <c r="F8884" s="70" t="s">
        <v>434</v>
      </c>
      <c r="G8884" s="75" t="s">
        <v>437</v>
      </c>
    </row>
    <row r="8885" spans="1:7">
      <c r="A8885" s="71">
        <v>1993</v>
      </c>
      <c r="B8885" s="71" t="s">
        <v>419</v>
      </c>
      <c r="C8885" t="s">
        <v>26</v>
      </c>
      <c r="D8885" s="71" t="s">
        <v>3</v>
      </c>
      <c r="E8885" s="70">
        <f>IF('Total Employment'!CW$45&lt;0,"N/A",'Total Employment'!CW$45)</f>
        <v>288961</v>
      </c>
      <c r="F8885" s="70" t="s">
        <v>427</v>
      </c>
      <c r="G8885" s="75" t="s">
        <v>69</v>
      </c>
    </row>
    <row r="8886" spans="1:7">
      <c r="A8886" s="71">
        <v>1993</v>
      </c>
      <c r="B8886" s="71" t="s">
        <v>419</v>
      </c>
      <c r="C8886" t="s">
        <v>27</v>
      </c>
      <c r="D8886" s="71" t="s">
        <v>3</v>
      </c>
      <c r="E8886" s="70">
        <f>IF('Total Employment'!CW$44&lt;0,"N/A",'Total Employment'!CW$44)</f>
        <v>36324</v>
      </c>
      <c r="F8886" s="70" t="s">
        <v>427</v>
      </c>
      <c r="G8886" s="75" t="s">
        <v>69</v>
      </c>
    </row>
    <row r="8887" spans="1:7">
      <c r="A8887" s="71">
        <v>1993</v>
      </c>
      <c r="B8887" s="71" t="s">
        <v>419</v>
      </c>
      <c r="C8887" t="s">
        <v>28</v>
      </c>
      <c r="D8887" s="71" t="s">
        <v>3</v>
      </c>
      <c r="E8887" s="70">
        <f>IF('Total Employment'!CW$51&lt;0,"N/A",'Total Employment'!CW$51)</f>
        <v>115030</v>
      </c>
      <c r="F8887" s="70" t="s">
        <v>442</v>
      </c>
      <c r="G8887" s="73" t="s">
        <v>447</v>
      </c>
    </row>
    <row r="8888" spans="1:7">
      <c r="A8888" s="71">
        <v>1993</v>
      </c>
      <c r="B8888" s="71" t="s">
        <v>419</v>
      </c>
      <c r="C8888" t="s">
        <v>29</v>
      </c>
      <c r="D8888" s="71" t="s">
        <v>3</v>
      </c>
      <c r="E8888" s="70">
        <f>IF('Total Employment'!CW$50&lt;0,"N/A",'Total Employment'!CW$50)</f>
        <v>121877</v>
      </c>
      <c r="F8888" s="70" t="s">
        <v>442</v>
      </c>
      <c r="G8888" s="73" t="s">
        <v>447</v>
      </c>
    </row>
    <row r="8889" spans="1:7">
      <c r="A8889" s="71">
        <v>1993</v>
      </c>
      <c r="B8889" s="71" t="s">
        <v>419</v>
      </c>
      <c r="C8889" t="s">
        <v>30</v>
      </c>
      <c r="D8889" s="71" t="s">
        <v>3</v>
      </c>
      <c r="E8889" s="70">
        <f>IF('Total Employment'!CW$56&lt;0,"N/A",'Total Employment'!CW$56)</f>
        <v>156896</v>
      </c>
      <c r="F8889" s="70" t="s">
        <v>442</v>
      </c>
      <c r="G8889" s="76" t="s">
        <v>448</v>
      </c>
    </row>
    <row r="8890" spans="1:7">
      <c r="A8890" s="71">
        <v>1993</v>
      </c>
      <c r="B8890" s="71" t="s">
        <v>419</v>
      </c>
      <c r="C8890" t="s">
        <v>31</v>
      </c>
      <c r="D8890" s="71" t="s">
        <v>3</v>
      </c>
      <c r="E8890" s="70">
        <f>IF('Total Employment'!CW$57&lt;0,"N/A",'Total Employment'!CW$57)</f>
        <v>77808</v>
      </c>
      <c r="F8890" s="70" t="s">
        <v>442</v>
      </c>
      <c r="G8890" s="76" t="s">
        <v>449</v>
      </c>
    </row>
    <row r="8891" spans="1:7">
      <c r="A8891" s="71">
        <v>1993</v>
      </c>
      <c r="B8891" s="71" t="s">
        <v>419</v>
      </c>
      <c r="C8891" t="s">
        <v>32</v>
      </c>
      <c r="D8891" s="71" t="s">
        <v>3</v>
      </c>
      <c r="E8891" s="70">
        <f>IF('Total Employment'!CW$58&lt;0,"N/A",'Total Employment'!CW$58)</f>
        <v>10384</v>
      </c>
      <c r="F8891" s="70" t="s">
        <v>442</v>
      </c>
      <c r="G8891" s="76" t="s">
        <v>449</v>
      </c>
    </row>
    <row r="8892" spans="1:7">
      <c r="A8892" s="71">
        <v>1993</v>
      </c>
      <c r="B8892" s="71" t="s">
        <v>419</v>
      </c>
      <c r="C8892" t="s">
        <v>33</v>
      </c>
      <c r="D8892" s="71" t="s">
        <v>3</v>
      </c>
      <c r="E8892" s="70">
        <f>IF('Total Employment'!CW$59&lt;0,"N/A",'Total Employment'!CW$59)</f>
        <v>176728</v>
      </c>
      <c r="F8892" s="70" t="s">
        <v>442</v>
      </c>
      <c r="G8892" s="76" t="s">
        <v>33</v>
      </c>
    </row>
    <row r="8893" spans="1:7">
      <c r="A8893" s="71">
        <v>1993</v>
      </c>
      <c r="B8893" s="71" t="s">
        <v>419</v>
      </c>
      <c r="C8893" t="s">
        <v>34</v>
      </c>
      <c r="D8893" s="71" t="s">
        <v>3</v>
      </c>
      <c r="E8893" s="70">
        <f>IF('Total Employment'!CW$17&lt;0,"N/A",'Total Employment'!CW$17)</f>
        <v>6246940</v>
      </c>
      <c r="F8893" s="70" t="s">
        <v>422</v>
      </c>
      <c r="G8893" s="76" t="s">
        <v>422</v>
      </c>
    </row>
    <row r="8894" spans="1:7">
      <c r="A8894" s="71">
        <v>1993</v>
      </c>
      <c r="B8894" s="71" t="s">
        <v>419</v>
      </c>
      <c r="C8894" t="s">
        <v>35</v>
      </c>
      <c r="D8894" s="71" t="s">
        <v>3</v>
      </c>
      <c r="E8894" s="70">
        <f>IF('Total Employment'!CW$18&lt;0,"N/A",'Total Employment'!CW$18)</f>
        <v>5797037</v>
      </c>
      <c r="F8894" s="70" t="s">
        <v>432</v>
      </c>
      <c r="G8894" s="75" t="s">
        <v>439</v>
      </c>
    </row>
    <row r="8895" spans="1:7">
      <c r="A8895" s="71">
        <v>1993</v>
      </c>
      <c r="B8895" s="71" t="s">
        <v>419</v>
      </c>
      <c r="C8895" t="s">
        <v>36</v>
      </c>
      <c r="D8895" s="71" t="s">
        <v>3</v>
      </c>
      <c r="E8895" s="70">
        <f>IF('Total Employment'!CW$19&lt;0,"N/A",'Total Employment'!CW$19)</f>
        <v>3864403</v>
      </c>
      <c r="F8895" s="70" t="s">
        <v>432</v>
      </c>
      <c r="G8895" s="75" t="s">
        <v>439</v>
      </c>
    </row>
    <row r="8896" spans="1:7">
      <c r="A8896" s="71">
        <v>1993</v>
      </c>
      <c r="B8896" s="71" t="s">
        <v>419</v>
      </c>
      <c r="C8896" t="s">
        <v>37</v>
      </c>
      <c r="D8896" s="71" t="s">
        <v>3</v>
      </c>
      <c r="E8896" s="70">
        <f>IF('Total Employment'!CW$20&lt;0,"N/A",'Total Employment'!CW$20)</f>
        <v>1932634</v>
      </c>
      <c r="F8896" s="70" t="s">
        <v>432</v>
      </c>
      <c r="G8896" s="75" t="s">
        <v>439</v>
      </c>
    </row>
    <row r="8897" spans="1:7">
      <c r="A8897" s="71">
        <v>1993</v>
      </c>
      <c r="B8897" s="71" t="s">
        <v>419</v>
      </c>
      <c r="C8897" t="s">
        <v>38</v>
      </c>
      <c r="D8897" s="71" t="s">
        <v>3</v>
      </c>
      <c r="E8897" s="70">
        <f>IF('Total Employment'!CW$28&lt;0,"N/A",'Total Employment'!CW$28)</f>
        <v>449903</v>
      </c>
      <c r="F8897" s="70" t="s">
        <v>432</v>
      </c>
      <c r="G8897" s="75" t="s">
        <v>440</v>
      </c>
    </row>
    <row r="8898" spans="1:7">
      <c r="A8898" s="71">
        <v>1993</v>
      </c>
      <c r="B8898" s="71" t="s">
        <v>419</v>
      </c>
      <c r="C8898" t="s">
        <v>39</v>
      </c>
      <c r="D8898" s="71" t="s">
        <v>3</v>
      </c>
      <c r="E8898" s="70">
        <f>IF('Total Employment'!CW$29&lt;0,"N/A",'Total Employment'!CW$29)</f>
        <v>220126</v>
      </c>
      <c r="F8898" s="70" t="s">
        <v>432</v>
      </c>
      <c r="G8898" s="75" t="s">
        <v>440</v>
      </c>
    </row>
    <row r="8899" spans="1:7">
      <c r="A8899" s="71">
        <v>1993</v>
      </c>
      <c r="B8899" s="71" t="s">
        <v>419</v>
      </c>
      <c r="C8899" t="s">
        <v>40</v>
      </c>
      <c r="D8899" s="71" t="s">
        <v>3</v>
      </c>
      <c r="E8899" s="70">
        <f>IF('Total Employment'!CW$30&lt;0,"N/A",'Total Employment'!CW$30)</f>
        <v>229777</v>
      </c>
      <c r="F8899" s="70" t="s">
        <v>432</v>
      </c>
      <c r="G8899" s="75" t="s">
        <v>440</v>
      </c>
    </row>
    <row r="8900" spans="1:7">
      <c r="A8900" s="71">
        <v>1993</v>
      </c>
      <c r="B8900" s="71" t="s">
        <v>419</v>
      </c>
      <c r="C8900" t="s">
        <v>208</v>
      </c>
      <c r="D8900" s="71" t="s">
        <v>3</v>
      </c>
      <c r="E8900" s="70">
        <f>IF('Total Employment'!CW$31&lt;0,"N/A",'Total Employment'!CW$31)</f>
        <v>0</v>
      </c>
      <c r="F8900" s="70" t="s">
        <v>432</v>
      </c>
      <c r="G8900" s="75" t="s">
        <v>441</v>
      </c>
    </row>
    <row r="8901" spans="1:7">
      <c r="A8901" s="71">
        <v>1993</v>
      </c>
      <c r="B8901" s="71" t="s">
        <v>419</v>
      </c>
      <c r="C8901" t="s">
        <v>42</v>
      </c>
      <c r="D8901" s="71" t="s">
        <v>3</v>
      </c>
      <c r="E8901" s="70">
        <f>IF('Total Employment'!CW$43&lt;0,"N/A",'Total Employment'!CW$43)</f>
        <v>134313</v>
      </c>
      <c r="F8901" s="70" t="s">
        <v>432</v>
      </c>
      <c r="G8901" s="75" t="s">
        <v>237</v>
      </c>
    </row>
    <row r="8902" spans="1:7">
      <c r="A8902" s="71">
        <v>1993</v>
      </c>
      <c r="B8902" s="71" t="s">
        <v>419</v>
      </c>
      <c r="C8902" t="s">
        <v>43</v>
      </c>
      <c r="D8902" s="71" t="s">
        <v>3</v>
      </c>
      <c r="E8902" s="70">
        <f>IF('Total Employment'!CW$12&lt;0,"N/A",'Total Employment'!CW$12)</f>
        <v>0</v>
      </c>
      <c r="F8902" s="70" t="s">
        <v>432</v>
      </c>
      <c r="G8902" s="75" t="s">
        <v>438</v>
      </c>
    </row>
    <row r="8903" spans="1:7">
      <c r="A8903" s="71">
        <v>1993</v>
      </c>
      <c r="B8903" s="71" t="s">
        <v>419</v>
      </c>
      <c r="C8903" t="s">
        <v>44</v>
      </c>
      <c r="D8903" s="71" t="s">
        <v>3</v>
      </c>
      <c r="E8903" s="70">
        <f>IF('Total Employment'!CW$14&lt;0,"N/A",'Total Employment'!CW$14)</f>
        <v>0</v>
      </c>
      <c r="F8903" s="70" t="s">
        <v>442</v>
      </c>
      <c r="G8903" s="75" t="s">
        <v>71</v>
      </c>
    </row>
    <row r="8904" spans="1:7">
      <c r="A8904" s="71">
        <v>1993</v>
      </c>
      <c r="B8904" s="71" t="s">
        <v>419</v>
      </c>
      <c r="C8904" t="s">
        <v>45</v>
      </c>
      <c r="D8904" s="71" t="s">
        <v>3</v>
      </c>
      <c r="E8904" s="70">
        <f>IF('Total Employment'!CW$54&lt;0,"N/A",'Total Employment'!CW$54)</f>
        <v>0</v>
      </c>
      <c r="F8904" s="70" t="s">
        <v>422</v>
      </c>
      <c r="G8904" s="75" t="s">
        <v>422</v>
      </c>
    </row>
    <row r="8905" spans="1:7">
      <c r="A8905" s="71">
        <v>1993</v>
      </c>
      <c r="B8905" s="71" t="s">
        <v>419</v>
      </c>
      <c r="C8905" t="s">
        <v>46</v>
      </c>
      <c r="D8905" s="71" t="s">
        <v>3</v>
      </c>
      <c r="E8905" s="70">
        <f>IF('Total Employment'!CW$53&lt;0,"N/A",'Total Employment'!CW$53)</f>
        <v>351280</v>
      </c>
      <c r="F8905" s="70" t="s">
        <v>425</v>
      </c>
      <c r="G8905" s="75" t="s">
        <v>426</v>
      </c>
    </row>
    <row r="8906" spans="1:7">
      <c r="A8906" s="71">
        <v>1994</v>
      </c>
      <c r="B8906" s="71" t="s">
        <v>419</v>
      </c>
      <c r="C8906" t="s">
        <v>5</v>
      </c>
      <c r="D8906" s="71" t="s">
        <v>3</v>
      </c>
      <c r="E8906" s="70">
        <f>IF('Total Employment'!CR$11&lt;0,"N/A",'Total Employment'!CR$11)</f>
        <v>11774836</v>
      </c>
      <c r="F8906" s="70"/>
    </row>
    <row r="8907" spans="1:7">
      <c r="A8907" s="71">
        <v>1994</v>
      </c>
      <c r="B8907" s="71" t="s">
        <v>419</v>
      </c>
      <c r="C8907" t="s">
        <v>6</v>
      </c>
      <c r="D8907" s="71" t="s">
        <v>3</v>
      </c>
      <c r="E8907" s="70">
        <f>IF('Total Employment'!CR$33&lt;0,"N/A",'Total Employment'!CR$33)</f>
        <v>215613</v>
      </c>
      <c r="F8907" s="70" t="s">
        <v>425</v>
      </c>
      <c r="G8907" s="75" t="s">
        <v>426</v>
      </c>
    </row>
    <row r="8908" spans="1:7">
      <c r="A8908" s="71">
        <v>1994</v>
      </c>
      <c r="B8908" s="71" t="s">
        <v>419</v>
      </c>
      <c r="C8908" t="s">
        <v>7</v>
      </c>
      <c r="D8908" s="71" t="s">
        <v>3</v>
      </c>
      <c r="E8908" s="70">
        <f>IF('Total Employment'!CR$37&lt;0,"N/A",'Total Employment'!CR$37)</f>
        <v>318892</v>
      </c>
      <c r="F8908" s="70" t="s">
        <v>425</v>
      </c>
      <c r="G8908" s="75" t="s">
        <v>426</v>
      </c>
    </row>
    <row r="8909" spans="1:7">
      <c r="A8909" s="71">
        <v>1994</v>
      </c>
      <c r="B8909" s="71" t="s">
        <v>419</v>
      </c>
      <c r="C8909" t="s">
        <v>8</v>
      </c>
      <c r="D8909" s="71" t="s">
        <v>3</v>
      </c>
      <c r="E8909" s="70">
        <f>IF('Total Employment'!CR$36&lt;0,"N/A",'Total Employment'!CR$36)</f>
        <v>218095</v>
      </c>
      <c r="F8909" s="70" t="s">
        <v>427</v>
      </c>
      <c r="G8909" s="75" t="s">
        <v>428</v>
      </c>
    </row>
    <row r="8910" spans="1:7">
      <c r="A8910" s="71">
        <v>1994</v>
      </c>
      <c r="B8910" s="71" t="s">
        <v>419</v>
      </c>
      <c r="C8910" t="s">
        <v>9</v>
      </c>
      <c r="D8910" s="71" t="s">
        <v>3</v>
      </c>
      <c r="E8910" s="70">
        <f>IF('Total Employment'!CR$13&lt;0,"N/A",'Total Employment'!CR$13)</f>
        <v>0</v>
      </c>
      <c r="F8910" s="70" t="s">
        <v>429</v>
      </c>
      <c r="G8910" s="75" t="s">
        <v>422</v>
      </c>
    </row>
    <row r="8911" spans="1:7">
      <c r="A8911" s="71">
        <v>1994</v>
      </c>
      <c r="B8911" s="71" t="s">
        <v>419</v>
      </c>
      <c r="C8911" t="s">
        <v>10</v>
      </c>
      <c r="D8911" s="71" t="s">
        <v>3</v>
      </c>
      <c r="E8911" s="70">
        <f>IF('Total Employment'!CR$46&lt;0,"N/A",'Total Employment'!CR$46)</f>
        <v>721587</v>
      </c>
      <c r="F8911" s="70" t="s">
        <v>427</v>
      </c>
      <c r="G8911" s="75" t="s">
        <v>428</v>
      </c>
    </row>
    <row r="8912" spans="1:7">
      <c r="A8912" s="71">
        <v>1994</v>
      </c>
      <c r="B8912" s="71" t="s">
        <v>419</v>
      </c>
      <c r="C8912" t="s">
        <v>11</v>
      </c>
      <c r="D8912" s="71" t="s">
        <v>3</v>
      </c>
      <c r="E8912" s="70">
        <f>IF('Total Employment'!CR$47&lt;0,"N/A",'Total Employment'!CR$47)</f>
        <v>528263</v>
      </c>
      <c r="F8912" s="70" t="s">
        <v>427</v>
      </c>
      <c r="G8912" s="75" t="s">
        <v>428</v>
      </c>
    </row>
    <row r="8913" spans="1:7">
      <c r="A8913" s="71">
        <v>1994</v>
      </c>
      <c r="B8913" s="71" t="s">
        <v>419</v>
      </c>
      <c r="C8913" t="s">
        <v>13</v>
      </c>
      <c r="D8913" s="71" t="s">
        <v>3</v>
      </c>
      <c r="E8913" s="70">
        <f>IF(E8912="N/A","N/A",E8911-E8912)</f>
        <v>193324</v>
      </c>
      <c r="F8913" s="70" t="s">
        <v>427</v>
      </c>
      <c r="G8913" s="75" t="s">
        <v>428</v>
      </c>
    </row>
    <row r="8914" spans="1:7">
      <c r="A8914" s="71">
        <v>1994</v>
      </c>
      <c r="B8914" s="71" t="s">
        <v>419</v>
      </c>
      <c r="C8914" t="s">
        <v>14</v>
      </c>
      <c r="D8914" s="71" t="s">
        <v>3</v>
      </c>
      <c r="E8914" s="70">
        <f>IF('Total Employment'!CR$34&lt;0,"N/A",'Total Employment'!CR$34)</f>
        <v>354253</v>
      </c>
      <c r="F8914" s="70" t="s">
        <v>427</v>
      </c>
      <c r="G8914" s="75" t="s">
        <v>444</v>
      </c>
    </row>
    <row r="8915" spans="1:7">
      <c r="A8915" s="71">
        <v>1994</v>
      </c>
      <c r="B8915" s="71" t="s">
        <v>419</v>
      </c>
      <c r="C8915" t="s">
        <v>15</v>
      </c>
      <c r="D8915" s="71" t="s">
        <v>3</v>
      </c>
      <c r="E8915" s="70">
        <f>IF('Total Employment'!CR$35&lt;0,"N/A",'Total Employment'!CR$35)</f>
        <v>330824</v>
      </c>
      <c r="F8915" s="70" t="s">
        <v>427</v>
      </c>
      <c r="G8915" s="75" t="s">
        <v>444</v>
      </c>
    </row>
    <row r="8916" spans="1:7">
      <c r="A8916" s="71">
        <v>1994</v>
      </c>
      <c r="B8916" s="71" t="s">
        <v>419</v>
      </c>
      <c r="C8916" t="s">
        <v>16</v>
      </c>
      <c r="D8916" s="71" t="s">
        <v>3</v>
      </c>
      <c r="E8916" s="70">
        <f>IF(E8915="N/A","N/A",E8914-E8915)</f>
        <v>23429</v>
      </c>
      <c r="F8916" s="70" t="s">
        <v>427</v>
      </c>
      <c r="G8916" s="75" t="s">
        <v>444</v>
      </c>
    </row>
    <row r="8917" spans="1:7">
      <c r="A8917" s="71">
        <v>1994</v>
      </c>
      <c r="B8917" s="71" t="s">
        <v>419</v>
      </c>
      <c r="C8917" t="s">
        <v>17</v>
      </c>
      <c r="D8917" s="71" t="s">
        <v>3</v>
      </c>
      <c r="E8917" s="70">
        <f>IF('Total Employment'!CR$16&lt;0,"N/A",'Total Employment'!CR$16)</f>
        <v>210143</v>
      </c>
      <c r="F8917" s="70" t="s">
        <v>427</v>
      </c>
      <c r="G8917" s="75" t="s">
        <v>428</v>
      </c>
    </row>
    <row r="8918" spans="1:7">
      <c r="A8918" s="71">
        <v>1994</v>
      </c>
      <c r="B8918" s="71" t="s">
        <v>419</v>
      </c>
      <c r="C8918" t="s">
        <v>18</v>
      </c>
      <c r="D8918" s="71" t="s">
        <v>3</v>
      </c>
      <c r="E8918" s="70">
        <f>IF('Total Employment'!CR$41&lt;0,"N/A",'Total Employment'!CR$41)</f>
        <v>298482</v>
      </c>
      <c r="F8918" s="70" t="s">
        <v>432</v>
      </c>
      <c r="G8918" s="75" t="s">
        <v>430</v>
      </c>
    </row>
    <row r="8919" spans="1:7">
      <c r="A8919" s="71">
        <v>1994</v>
      </c>
      <c r="B8919" s="71" t="s">
        <v>419</v>
      </c>
      <c r="C8919" t="s">
        <v>19</v>
      </c>
      <c r="D8919" s="71" t="s">
        <v>3</v>
      </c>
      <c r="E8919" s="70">
        <f>IF('Total Employment'!CR$15&lt;0,"N/A",'Total Employment'!CR$15)</f>
        <v>34077</v>
      </c>
      <c r="F8919" s="70" t="s">
        <v>442</v>
      </c>
      <c r="G8919" s="75" t="s">
        <v>62</v>
      </c>
    </row>
    <row r="8920" spans="1:7">
      <c r="A8920" s="71">
        <v>1994</v>
      </c>
      <c r="B8920" s="71" t="s">
        <v>419</v>
      </c>
      <c r="C8920" t="s">
        <v>20</v>
      </c>
      <c r="D8920" s="71" t="s">
        <v>3</v>
      </c>
      <c r="E8920" s="70">
        <f>IF('Total Employment'!CR$52&lt;0,"N/A",'Total Employment'!CR$52)</f>
        <v>7670</v>
      </c>
      <c r="F8920" s="70" t="s">
        <v>442</v>
      </c>
      <c r="G8920" s="75" t="s">
        <v>445</v>
      </c>
    </row>
    <row r="8921" spans="1:7">
      <c r="A8921" s="71">
        <v>1994</v>
      </c>
      <c r="B8921" s="71" t="s">
        <v>419</v>
      </c>
      <c r="C8921" t="s">
        <v>21</v>
      </c>
      <c r="D8921" s="71" t="s">
        <v>3</v>
      </c>
      <c r="E8921" s="70">
        <f>IF('Total Employment'!CR$48&lt;0,"N/A",'Total Employment'!CR$48)</f>
        <v>285963</v>
      </c>
      <c r="F8921" s="70" t="s">
        <v>434</v>
      </c>
      <c r="G8921" s="75" t="s">
        <v>422</v>
      </c>
    </row>
    <row r="8922" spans="1:7">
      <c r="A8922" s="71">
        <v>1994</v>
      </c>
      <c r="B8922" s="71" t="s">
        <v>419</v>
      </c>
      <c r="C8922" t="s">
        <v>421</v>
      </c>
      <c r="D8922" s="71" t="s">
        <v>3</v>
      </c>
      <c r="E8922" s="70">
        <f>IF('Total Employment'!CR$38&lt;0,"N/A",'Total Employment'!CR$38)</f>
        <v>835188</v>
      </c>
      <c r="F8922" s="70" t="s">
        <v>427</v>
      </c>
      <c r="G8922" s="75" t="s">
        <v>433</v>
      </c>
    </row>
    <row r="8923" spans="1:7">
      <c r="A8923" s="71">
        <v>1994</v>
      </c>
      <c r="B8923" s="71" t="s">
        <v>419</v>
      </c>
      <c r="C8923" t="s">
        <v>22</v>
      </c>
      <c r="D8923" s="71" t="s">
        <v>3</v>
      </c>
      <c r="E8923" s="70">
        <f>IF('Total Employment'!CR$39&lt;0,"N/A",'Total Employment'!CR$39)</f>
        <v>230911</v>
      </c>
      <c r="F8923" s="70" t="s">
        <v>427</v>
      </c>
      <c r="G8923" s="75" t="s">
        <v>433</v>
      </c>
    </row>
    <row r="8924" spans="1:7">
      <c r="A8924" s="71">
        <v>1994</v>
      </c>
      <c r="B8924" s="71" t="s">
        <v>419</v>
      </c>
      <c r="C8924" t="s">
        <v>23</v>
      </c>
      <c r="D8924" s="71" t="s">
        <v>3</v>
      </c>
      <c r="E8924" s="70">
        <f>IF('Total Employment'!CR$40&lt;0,"N/A",'Total Employment'!CR$40)</f>
        <v>604277</v>
      </c>
      <c r="F8924" s="70" t="s">
        <v>442</v>
      </c>
      <c r="G8924" s="75" t="s">
        <v>23</v>
      </c>
    </row>
    <row r="8925" spans="1:7">
      <c r="A8925" s="71">
        <v>1994</v>
      </c>
      <c r="B8925" s="71" t="s">
        <v>419</v>
      </c>
      <c r="C8925" t="s">
        <v>24</v>
      </c>
      <c r="D8925" s="71" t="s">
        <v>3</v>
      </c>
      <c r="E8925" s="70">
        <f>IF('Total Employment'!CR$32&lt;0,"N/A",'Total Employment'!CR$32)</f>
        <v>0</v>
      </c>
      <c r="F8925" s="70" t="s">
        <v>446</v>
      </c>
      <c r="G8925" s="75" t="s">
        <v>422</v>
      </c>
    </row>
    <row r="8926" spans="1:7">
      <c r="A8926" s="71">
        <v>1994</v>
      </c>
      <c r="B8926" s="71" t="s">
        <v>419</v>
      </c>
      <c r="C8926" t="s">
        <v>25</v>
      </c>
      <c r="D8926" s="71" t="s">
        <v>3</v>
      </c>
      <c r="E8926" s="70">
        <f>IF('Total Employment'!CR$42&lt;0,"N/A",'Total Employment'!CR$42)</f>
        <v>130469</v>
      </c>
      <c r="F8926" s="70" t="s">
        <v>434</v>
      </c>
      <c r="G8926" s="75" t="s">
        <v>437</v>
      </c>
    </row>
    <row r="8927" spans="1:7">
      <c r="A8927" s="71">
        <v>1994</v>
      </c>
      <c r="B8927" s="71" t="s">
        <v>419</v>
      </c>
      <c r="C8927" t="s">
        <v>26</v>
      </c>
      <c r="D8927" s="71" t="s">
        <v>3</v>
      </c>
      <c r="E8927" s="70">
        <f>IF('Total Employment'!CR$45&lt;0,"N/A",'Total Employment'!CR$45)</f>
        <v>299540</v>
      </c>
      <c r="F8927" s="70" t="s">
        <v>427</v>
      </c>
      <c r="G8927" s="75" t="s">
        <v>69</v>
      </c>
    </row>
    <row r="8928" spans="1:7">
      <c r="A8928" s="71">
        <v>1994</v>
      </c>
      <c r="B8928" s="71" t="s">
        <v>419</v>
      </c>
      <c r="C8928" t="s">
        <v>27</v>
      </c>
      <c r="D8928" s="71" t="s">
        <v>3</v>
      </c>
      <c r="E8928" s="70">
        <f>IF('Total Employment'!CR$44&lt;0,"N/A",'Total Employment'!CR$44)</f>
        <v>43514</v>
      </c>
      <c r="F8928" s="70" t="s">
        <v>427</v>
      </c>
      <c r="G8928" s="75" t="s">
        <v>69</v>
      </c>
    </row>
    <row r="8929" spans="1:7">
      <c r="A8929" s="71">
        <v>1994</v>
      </c>
      <c r="B8929" s="71" t="s">
        <v>419</v>
      </c>
      <c r="C8929" t="s">
        <v>28</v>
      </c>
      <c r="D8929" s="71" t="s">
        <v>3</v>
      </c>
      <c r="E8929" s="70">
        <f>IF('Total Employment'!CR$51&lt;0,"N/A",'Total Employment'!CR$51)</f>
        <v>116284</v>
      </c>
      <c r="F8929" s="70" t="s">
        <v>442</v>
      </c>
      <c r="G8929" s="73" t="s">
        <v>447</v>
      </c>
    </row>
    <row r="8930" spans="1:7">
      <c r="A8930" s="71">
        <v>1994</v>
      </c>
      <c r="B8930" s="71" t="s">
        <v>419</v>
      </c>
      <c r="C8930" t="s">
        <v>29</v>
      </c>
      <c r="D8930" s="71" t="s">
        <v>3</v>
      </c>
      <c r="E8930" s="70">
        <f>IF('Total Employment'!CR$50&lt;0,"N/A",'Total Employment'!CR$50)</f>
        <v>128091</v>
      </c>
      <c r="F8930" s="70" t="s">
        <v>442</v>
      </c>
      <c r="G8930" s="73" t="s">
        <v>447</v>
      </c>
    </row>
    <row r="8931" spans="1:7">
      <c r="A8931" s="71">
        <v>1994</v>
      </c>
      <c r="B8931" s="71" t="s">
        <v>419</v>
      </c>
      <c r="C8931" t="s">
        <v>30</v>
      </c>
      <c r="D8931" s="71" t="s">
        <v>3</v>
      </c>
      <c r="E8931" s="70">
        <f>IF('Total Employment'!CR$56&lt;0,"N/A",'Total Employment'!CR$56)</f>
        <v>164098</v>
      </c>
      <c r="F8931" s="70" t="s">
        <v>442</v>
      </c>
      <c r="G8931" s="76" t="s">
        <v>448</v>
      </c>
    </row>
    <row r="8932" spans="1:7">
      <c r="A8932" s="71">
        <v>1994</v>
      </c>
      <c r="B8932" s="71" t="s">
        <v>419</v>
      </c>
      <c r="C8932" t="s">
        <v>31</v>
      </c>
      <c r="D8932" s="71" t="s">
        <v>3</v>
      </c>
      <c r="E8932" s="70">
        <f>IF('Total Employment'!CR$57&lt;0,"N/A",'Total Employment'!CR$57)</f>
        <v>78675</v>
      </c>
      <c r="F8932" s="70" t="s">
        <v>442</v>
      </c>
      <c r="G8932" s="76" t="s">
        <v>449</v>
      </c>
    </row>
    <row r="8933" spans="1:7">
      <c r="A8933" s="71">
        <v>1994</v>
      </c>
      <c r="B8933" s="71" t="s">
        <v>419</v>
      </c>
      <c r="C8933" t="s">
        <v>32</v>
      </c>
      <c r="D8933" s="71" t="s">
        <v>3</v>
      </c>
      <c r="E8933" s="70">
        <f>IF('Total Employment'!CR$58&lt;0,"N/A",'Total Employment'!CR$58)</f>
        <v>10477</v>
      </c>
      <c r="F8933" s="70" t="s">
        <v>442</v>
      </c>
      <c r="G8933" s="76" t="s">
        <v>449</v>
      </c>
    </row>
    <row r="8934" spans="1:7">
      <c r="A8934" s="71">
        <v>1994</v>
      </c>
      <c r="B8934" s="71" t="s">
        <v>419</v>
      </c>
      <c r="C8934" t="s">
        <v>33</v>
      </c>
      <c r="D8934" s="71" t="s">
        <v>3</v>
      </c>
      <c r="E8934" s="70">
        <f>IF('Total Employment'!CR$59&lt;0,"N/A",'Total Employment'!CR$59)</f>
        <v>189087</v>
      </c>
      <c r="F8934" s="70" t="s">
        <v>442</v>
      </c>
      <c r="G8934" s="76" t="s">
        <v>33</v>
      </c>
    </row>
    <row r="8935" spans="1:7">
      <c r="A8935" s="71">
        <v>1994</v>
      </c>
      <c r="B8935" s="71" t="s">
        <v>419</v>
      </c>
      <c r="C8935" t="s">
        <v>34</v>
      </c>
      <c r="D8935" s="71" t="s">
        <v>3</v>
      </c>
      <c r="E8935" s="70">
        <f>IF('Total Employment'!CR$17&lt;0,"N/A",'Total Employment'!CR$17)</f>
        <v>6607778</v>
      </c>
      <c r="F8935" s="70" t="s">
        <v>422</v>
      </c>
      <c r="G8935" s="76" t="s">
        <v>422</v>
      </c>
    </row>
    <row r="8936" spans="1:7">
      <c r="A8936" s="71">
        <v>1994</v>
      </c>
      <c r="B8936" s="71" t="s">
        <v>419</v>
      </c>
      <c r="C8936" t="s">
        <v>35</v>
      </c>
      <c r="D8936" s="71" t="s">
        <v>3</v>
      </c>
      <c r="E8936" s="70">
        <f>IF('Total Employment'!CR$18&lt;0,"N/A",'Total Employment'!CR$18)</f>
        <v>6143631</v>
      </c>
      <c r="F8936" s="70" t="s">
        <v>432</v>
      </c>
      <c r="G8936" s="75" t="s">
        <v>439</v>
      </c>
    </row>
    <row r="8937" spans="1:7">
      <c r="A8937" s="71">
        <v>1994</v>
      </c>
      <c r="B8937" s="71" t="s">
        <v>419</v>
      </c>
      <c r="C8937" t="s">
        <v>36</v>
      </c>
      <c r="D8937" s="71" t="s">
        <v>3</v>
      </c>
      <c r="E8937" s="70">
        <f>IF('Total Employment'!CR$19&lt;0,"N/A",'Total Employment'!CR$19)</f>
        <v>4130155</v>
      </c>
      <c r="F8937" s="70" t="s">
        <v>432</v>
      </c>
      <c r="G8937" s="75" t="s">
        <v>439</v>
      </c>
    </row>
    <row r="8938" spans="1:7">
      <c r="A8938" s="71">
        <v>1994</v>
      </c>
      <c r="B8938" s="71" t="s">
        <v>419</v>
      </c>
      <c r="C8938" t="s">
        <v>37</v>
      </c>
      <c r="D8938" s="71" t="s">
        <v>3</v>
      </c>
      <c r="E8938" s="70">
        <f>IF('Total Employment'!CR$20&lt;0,"N/A",'Total Employment'!CR$20)</f>
        <v>2013476</v>
      </c>
      <c r="F8938" s="70" t="s">
        <v>432</v>
      </c>
      <c r="G8938" s="75" t="s">
        <v>439</v>
      </c>
    </row>
    <row r="8939" spans="1:7">
      <c r="A8939" s="71">
        <v>1994</v>
      </c>
      <c r="B8939" s="71" t="s">
        <v>419</v>
      </c>
      <c r="C8939" t="s">
        <v>38</v>
      </c>
      <c r="D8939" s="71" t="s">
        <v>3</v>
      </c>
      <c r="E8939" s="70">
        <f>IF('Total Employment'!CR$28&lt;0,"N/A",'Total Employment'!CR$28)</f>
        <v>464147</v>
      </c>
      <c r="F8939" s="70" t="s">
        <v>432</v>
      </c>
      <c r="G8939" s="75" t="s">
        <v>440</v>
      </c>
    </row>
    <row r="8940" spans="1:7">
      <c r="A8940" s="71">
        <v>1994</v>
      </c>
      <c r="B8940" s="71" t="s">
        <v>419</v>
      </c>
      <c r="C8940" t="s">
        <v>39</v>
      </c>
      <c r="D8940" s="71" t="s">
        <v>3</v>
      </c>
      <c r="E8940" s="70">
        <f>IF('Total Employment'!CR$29&lt;0,"N/A",'Total Employment'!CR$29)</f>
        <v>226321</v>
      </c>
      <c r="F8940" s="70" t="s">
        <v>432</v>
      </c>
      <c r="G8940" s="75" t="s">
        <v>440</v>
      </c>
    </row>
    <row r="8941" spans="1:7">
      <c r="A8941" s="71">
        <v>1994</v>
      </c>
      <c r="B8941" s="71" t="s">
        <v>419</v>
      </c>
      <c r="C8941" t="s">
        <v>40</v>
      </c>
      <c r="D8941" s="71" t="s">
        <v>3</v>
      </c>
      <c r="E8941" s="70">
        <f>IF('Total Employment'!CR$30&lt;0,"N/A",'Total Employment'!CR$30)</f>
        <v>237826</v>
      </c>
      <c r="F8941" s="70" t="s">
        <v>432</v>
      </c>
      <c r="G8941" s="75" t="s">
        <v>440</v>
      </c>
    </row>
    <row r="8942" spans="1:7">
      <c r="A8942" s="71">
        <v>1994</v>
      </c>
      <c r="B8942" s="71" t="s">
        <v>419</v>
      </c>
      <c r="C8942" t="s">
        <v>208</v>
      </c>
      <c r="D8942" s="71" t="s">
        <v>3</v>
      </c>
      <c r="E8942" s="70">
        <f>IF('Total Employment'!CR$31&lt;0,"N/A",'Total Employment'!CR$31)</f>
        <v>0</v>
      </c>
      <c r="F8942" s="70" t="s">
        <v>432</v>
      </c>
      <c r="G8942" s="75" t="s">
        <v>441</v>
      </c>
    </row>
    <row r="8943" spans="1:7">
      <c r="A8943" s="71">
        <v>1994</v>
      </c>
      <c r="B8943" s="71" t="s">
        <v>419</v>
      </c>
      <c r="C8943" t="s">
        <v>42</v>
      </c>
      <c r="D8943" s="71" t="s">
        <v>3</v>
      </c>
      <c r="E8943" s="70">
        <f>IF('Total Employment'!CR$43&lt;0,"N/A",'Total Employment'!CR$43)</f>
        <v>147605</v>
      </c>
      <c r="F8943" s="70" t="s">
        <v>432</v>
      </c>
      <c r="G8943" s="75" t="s">
        <v>237</v>
      </c>
    </row>
    <row r="8944" spans="1:7">
      <c r="A8944" s="71">
        <v>1994</v>
      </c>
      <c r="B8944" s="71" t="s">
        <v>419</v>
      </c>
      <c r="C8944" t="s">
        <v>43</v>
      </c>
      <c r="D8944" s="71" t="s">
        <v>3</v>
      </c>
      <c r="E8944" s="70">
        <f>IF('Total Employment'!CR$12&lt;0,"N/A",'Total Employment'!CR$12)</f>
        <v>0</v>
      </c>
      <c r="F8944" s="70" t="s">
        <v>432</v>
      </c>
      <c r="G8944" s="75" t="s">
        <v>438</v>
      </c>
    </row>
    <row r="8945" spans="1:7">
      <c r="A8945" s="71">
        <v>1994</v>
      </c>
      <c r="B8945" s="71" t="s">
        <v>419</v>
      </c>
      <c r="C8945" t="s">
        <v>44</v>
      </c>
      <c r="D8945" s="71" t="s">
        <v>3</v>
      </c>
      <c r="E8945" s="70">
        <f>IF('Total Employment'!CR$14&lt;0,"N/A",'Total Employment'!CR$14)</f>
        <v>0</v>
      </c>
      <c r="F8945" s="70" t="s">
        <v>442</v>
      </c>
      <c r="G8945" s="75" t="s">
        <v>71</v>
      </c>
    </row>
    <row r="8946" spans="1:7">
      <c r="A8946" s="71">
        <v>1994</v>
      </c>
      <c r="B8946" s="71" t="s">
        <v>419</v>
      </c>
      <c r="C8946" t="s">
        <v>45</v>
      </c>
      <c r="D8946" s="71" t="s">
        <v>3</v>
      </c>
      <c r="E8946" s="70">
        <f>IF('Total Employment'!CR$54&lt;0,"N/A",'Total Employment'!CR$54)</f>
        <v>0</v>
      </c>
      <c r="F8946" s="70" t="s">
        <v>422</v>
      </c>
      <c r="G8946" s="75" t="s">
        <v>422</v>
      </c>
    </row>
    <row r="8947" spans="1:7">
      <c r="A8947" s="71">
        <v>1994</v>
      </c>
      <c r="B8947" s="71" t="s">
        <v>419</v>
      </c>
      <c r="C8947" t="s">
        <v>46</v>
      </c>
      <c r="D8947" s="71" t="s">
        <v>3</v>
      </c>
      <c r="E8947" s="70">
        <f>IF('Total Employment'!CR$53&lt;0,"N/A",'Total Employment'!CR$53)</f>
        <v>359255</v>
      </c>
      <c r="F8947" s="70" t="s">
        <v>425</v>
      </c>
      <c r="G8947" s="75" t="s">
        <v>426</v>
      </c>
    </row>
    <row r="8948" spans="1:7">
      <c r="A8948" s="71">
        <v>1995</v>
      </c>
      <c r="B8948" s="71" t="s">
        <v>419</v>
      </c>
      <c r="C8948" t="s">
        <v>5</v>
      </c>
      <c r="D8948" s="71" t="s">
        <v>3</v>
      </c>
      <c r="E8948" s="70">
        <f>IF('Total Employment'!CM$11&lt;0,"N/A",'Total Employment'!CM$11)</f>
        <v>11906221</v>
      </c>
      <c r="F8948" s="70"/>
    </row>
    <row r="8949" spans="1:7">
      <c r="A8949" s="71">
        <v>1995</v>
      </c>
      <c r="B8949" s="71" t="s">
        <v>419</v>
      </c>
      <c r="C8949" t="s">
        <v>6</v>
      </c>
      <c r="D8949" s="71" t="s">
        <v>3</v>
      </c>
      <c r="E8949" s="70">
        <f>IF('Total Employment'!CM$33&lt;0,"N/A",'Total Employment'!CM$33)</f>
        <v>220241</v>
      </c>
      <c r="F8949" s="70" t="s">
        <v>425</v>
      </c>
      <c r="G8949" s="75" t="s">
        <v>426</v>
      </c>
    </row>
    <row r="8950" spans="1:7">
      <c r="A8950" s="71">
        <v>1995</v>
      </c>
      <c r="B8950" s="71" t="s">
        <v>419</v>
      </c>
      <c r="C8950" t="s">
        <v>7</v>
      </c>
      <c r="D8950" s="71" t="s">
        <v>3</v>
      </c>
      <c r="E8950" s="70">
        <f>IF('Total Employment'!CM$37&lt;0,"N/A",'Total Employment'!CM$37)</f>
        <v>359254</v>
      </c>
      <c r="F8950" s="70" t="s">
        <v>425</v>
      </c>
      <c r="G8950" s="75" t="s">
        <v>426</v>
      </c>
    </row>
    <row r="8951" spans="1:7">
      <c r="A8951" s="71">
        <v>1995</v>
      </c>
      <c r="B8951" s="71" t="s">
        <v>419</v>
      </c>
      <c r="C8951" t="s">
        <v>8</v>
      </c>
      <c r="D8951" s="71" t="s">
        <v>3</v>
      </c>
      <c r="E8951" s="70">
        <f>IF('Total Employment'!CM$36&lt;0,"N/A",'Total Employment'!CM$36)</f>
        <v>218772</v>
      </c>
      <c r="F8951" s="70" t="s">
        <v>427</v>
      </c>
      <c r="G8951" s="75" t="s">
        <v>428</v>
      </c>
    </row>
    <row r="8952" spans="1:7">
      <c r="A8952" s="71">
        <v>1995</v>
      </c>
      <c r="B8952" s="71" t="s">
        <v>419</v>
      </c>
      <c r="C8952" t="s">
        <v>9</v>
      </c>
      <c r="D8952" s="71" t="s">
        <v>3</v>
      </c>
      <c r="E8952" s="70">
        <f>IF('Total Employment'!CM$13&lt;0,"N/A",'Total Employment'!CM$13)</f>
        <v>0</v>
      </c>
      <c r="F8952" s="70" t="s">
        <v>429</v>
      </c>
      <c r="G8952" s="75" t="s">
        <v>422</v>
      </c>
    </row>
    <row r="8953" spans="1:7">
      <c r="A8953" s="71">
        <v>1995</v>
      </c>
      <c r="B8953" s="71" t="s">
        <v>419</v>
      </c>
      <c r="C8953" t="s">
        <v>10</v>
      </c>
      <c r="D8953" s="71" t="s">
        <v>3</v>
      </c>
      <c r="E8953" s="70">
        <f>IF('Total Employment'!CM$46&lt;0,"N/A",'Total Employment'!CM$46)</f>
        <v>748617</v>
      </c>
      <c r="F8953" s="70" t="s">
        <v>427</v>
      </c>
      <c r="G8953" s="75" t="s">
        <v>428</v>
      </c>
    </row>
    <row r="8954" spans="1:7">
      <c r="A8954" s="71">
        <v>1995</v>
      </c>
      <c r="B8954" s="71" t="s">
        <v>419</v>
      </c>
      <c r="C8954" t="s">
        <v>11</v>
      </c>
      <c r="D8954" s="71" t="s">
        <v>3</v>
      </c>
      <c r="E8954" s="70">
        <f>IF('Total Employment'!CM$47&lt;0,"N/A",'Total Employment'!CM$47)</f>
        <v>550975</v>
      </c>
      <c r="F8954" s="70" t="s">
        <v>427</v>
      </c>
      <c r="G8954" s="75" t="s">
        <v>428</v>
      </c>
    </row>
    <row r="8955" spans="1:7">
      <c r="A8955" s="71">
        <v>1995</v>
      </c>
      <c r="B8955" s="71" t="s">
        <v>419</v>
      </c>
      <c r="C8955" t="s">
        <v>13</v>
      </c>
      <c r="D8955" s="71" t="s">
        <v>3</v>
      </c>
      <c r="E8955" s="70">
        <f>IF(E8954="N/A","N/A",E8953-E8954)</f>
        <v>197642</v>
      </c>
      <c r="F8955" s="70" t="s">
        <v>427</v>
      </c>
      <c r="G8955" s="75" t="s">
        <v>428</v>
      </c>
    </row>
    <row r="8956" spans="1:7">
      <c r="A8956" s="71">
        <v>1995</v>
      </c>
      <c r="B8956" s="71" t="s">
        <v>419</v>
      </c>
      <c r="C8956" t="s">
        <v>14</v>
      </c>
      <c r="D8956" s="71" t="s">
        <v>3</v>
      </c>
      <c r="E8956" s="70">
        <f>IF('Total Employment'!CM$34&lt;0,"N/A",'Total Employment'!CM$34)</f>
        <v>359898</v>
      </c>
      <c r="F8956" s="70" t="s">
        <v>427</v>
      </c>
      <c r="G8956" s="75" t="s">
        <v>444</v>
      </c>
    </row>
    <row r="8957" spans="1:7">
      <c r="A8957" s="71">
        <v>1995</v>
      </c>
      <c r="B8957" s="71" t="s">
        <v>419</v>
      </c>
      <c r="C8957" t="s">
        <v>15</v>
      </c>
      <c r="D8957" s="71" t="s">
        <v>3</v>
      </c>
      <c r="E8957" s="70">
        <f>IF('Total Employment'!CM$35&lt;0,"N/A",'Total Employment'!CM$35)</f>
        <v>336315</v>
      </c>
      <c r="F8957" s="70" t="s">
        <v>427</v>
      </c>
      <c r="G8957" s="75" t="s">
        <v>444</v>
      </c>
    </row>
    <row r="8958" spans="1:7">
      <c r="A8958" s="71">
        <v>1995</v>
      </c>
      <c r="B8958" s="71" t="s">
        <v>419</v>
      </c>
      <c r="C8958" t="s">
        <v>16</v>
      </c>
      <c r="D8958" s="71" t="s">
        <v>3</v>
      </c>
      <c r="E8958" s="70">
        <f>IF(E8957="N/A","N/A",E8956-E8957)</f>
        <v>23583</v>
      </c>
      <c r="F8958" s="70" t="s">
        <v>427</v>
      </c>
      <c r="G8958" s="75" t="s">
        <v>444</v>
      </c>
    </row>
    <row r="8959" spans="1:7">
      <c r="A8959" s="71">
        <v>1995</v>
      </c>
      <c r="B8959" s="71" t="s">
        <v>419</v>
      </c>
      <c r="C8959" t="s">
        <v>17</v>
      </c>
      <c r="D8959" s="71" t="s">
        <v>3</v>
      </c>
      <c r="E8959" s="70">
        <f>IF('Total Employment'!CM$16&lt;0,"N/A",'Total Employment'!CM$16)</f>
        <v>213478</v>
      </c>
      <c r="F8959" s="70" t="s">
        <v>427</v>
      </c>
      <c r="G8959" s="75" t="s">
        <v>428</v>
      </c>
    </row>
    <row r="8960" spans="1:7">
      <c r="A8960" s="71">
        <v>1995</v>
      </c>
      <c r="B8960" s="71" t="s">
        <v>419</v>
      </c>
      <c r="C8960" t="s">
        <v>18</v>
      </c>
      <c r="D8960" s="71" t="s">
        <v>3</v>
      </c>
      <c r="E8960" s="70">
        <f>IF('Total Employment'!CM$41&lt;0,"N/A",'Total Employment'!CM$41)</f>
        <v>302592</v>
      </c>
      <c r="F8960" s="70" t="s">
        <v>432</v>
      </c>
      <c r="G8960" s="75" t="s">
        <v>430</v>
      </c>
    </row>
    <row r="8961" spans="1:7">
      <c r="A8961" s="71">
        <v>1995</v>
      </c>
      <c r="B8961" s="71" t="s">
        <v>419</v>
      </c>
      <c r="C8961" t="s">
        <v>19</v>
      </c>
      <c r="D8961" s="71" t="s">
        <v>3</v>
      </c>
      <c r="E8961" s="70">
        <f>IF('Total Employment'!CM$15&lt;0,"N/A",'Total Employment'!CM$15)</f>
        <v>34601</v>
      </c>
      <c r="F8961" s="70" t="s">
        <v>442</v>
      </c>
      <c r="G8961" s="75" t="s">
        <v>62</v>
      </c>
    </row>
    <row r="8962" spans="1:7">
      <c r="A8962" s="71">
        <v>1995</v>
      </c>
      <c r="B8962" s="71" t="s">
        <v>419</v>
      </c>
      <c r="C8962" t="s">
        <v>20</v>
      </c>
      <c r="D8962" s="71" t="s">
        <v>3</v>
      </c>
      <c r="E8962" s="70">
        <f>IF('Total Employment'!CM$52&lt;0,"N/A",'Total Employment'!CM$52)</f>
        <v>7474</v>
      </c>
      <c r="F8962" s="70" t="s">
        <v>442</v>
      </c>
      <c r="G8962" s="75" t="s">
        <v>445</v>
      </c>
    </row>
    <row r="8963" spans="1:7">
      <c r="A8963" s="71">
        <v>1995</v>
      </c>
      <c r="B8963" s="71" t="s">
        <v>419</v>
      </c>
      <c r="C8963" t="s">
        <v>21</v>
      </c>
      <c r="D8963" s="71" t="s">
        <v>3</v>
      </c>
      <c r="E8963" s="70">
        <f>IF('Total Employment'!CM$48&lt;0,"N/A",'Total Employment'!CM$48)</f>
        <v>285647</v>
      </c>
      <c r="F8963" s="70" t="s">
        <v>434</v>
      </c>
      <c r="G8963" s="75" t="s">
        <v>422</v>
      </c>
    </row>
    <row r="8964" spans="1:7">
      <c r="A8964" s="71">
        <v>1995</v>
      </c>
      <c r="B8964" s="71" t="s">
        <v>419</v>
      </c>
      <c r="C8964" t="s">
        <v>421</v>
      </c>
      <c r="D8964" s="71" t="s">
        <v>3</v>
      </c>
      <c r="E8964" s="70">
        <f>IF('Total Employment'!CM$38&lt;0,"N/A",'Total Employment'!CM$38)</f>
        <v>845047</v>
      </c>
      <c r="F8964" s="70" t="s">
        <v>427</v>
      </c>
      <c r="G8964" s="75" t="s">
        <v>433</v>
      </c>
    </row>
    <row r="8965" spans="1:7">
      <c r="A8965" s="71">
        <v>1995</v>
      </c>
      <c r="B8965" s="71" t="s">
        <v>419</v>
      </c>
      <c r="C8965" t="s">
        <v>22</v>
      </c>
      <c r="D8965" s="71" t="s">
        <v>3</v>
      </c>
      <c r="E8965" s="70">
        <f>IF('Total Employment'!CM$39&lt;0,"N/A",'Total Employment'!CM$39)</f>
        <v>237505</v>
      </c>
      <c r="F8965" s="70" t="s">
        <v>427</v>
      </c>
      <c r="G8965" s="75" t="s">
        <v>433</v>
      </c>
    </row>
    <row r="8966" spans="1:7">
      <c r="A8966" s="71">
        <v>1995</v>
      </c>
      <c r="B8966" s="71" t="s">
        <v>419</v>
      </c>
      <c r="C8966" t="s">
        <v>23</v>
      </c>
      <c r="D8966" s="71" t="s">
        <v>3</v>
      </c>
      <c r="E8966" s="70">
        <f>IF('Total Employment'!CM$40&lt;0,"N/A",'Total Employment'!CM$40)</f>
        <v>607542</v>
      </c>
      <c r="F8966" s="70" t="s">
        <v>442</v>
      </c>
      <c r="G8966" s="75" t="s">
        <v>23</v>
      </c>
    </row>
    <row r="8967" spans="1:7">
      <c r="A8967" s="71">
        <v>1995</v>
      </c>
      <c r="B8967" s="71" t="s">
        <v>419</v>
      </c>
      <c r="C8967" t="s">
        <v>24</v>
      </c>
      <c r="D8967" s="71" t="s">
        <v>3</v>
      </c>
      <c r="E8967" s="70">
        <f>IF('Total Employment'!CM$32&lt;0,"N/A",'Total Employment'!CM$32)</f>
        <v>0</v>
      </c>
      <c r="F8967" s="70" t="s">
        <v>446</v>
      </c>
      <c r="G8967" s="75" t="s">
        <v>422</v>
      </c>
    </row>
    <row r="8968" spans="1:7">
      <c r="A8968" s="71">
        <v>1995</v>
      </c>
      <c r="B8968" s="71" t="s">
        <v>419</v>
      </c>
      <c r="C8968" t="s">
        <v>25</v>
      </c>
      <c r="D8968" s="71" t="s">
        <v>3</v>
      </c>
      <c r="E8968" s="70">
        <f>IF('Total Employment'!CM$42&lt;0,"N/A",'Total Employment'!CM$42)</f>
        <v>131486</v>
      </c>
      <c r="F8968" s="70" t="s">
        <v>434</v>
      </c>
      <c r="G8968" s="75" t="s">
        <v>437</v>
      </c>
    </row>
    <row r="8969" spans="1:7">
      <c r="A8969" s="71">
        <v>1995</v>
      </c>
      <c r="B8969" s="71" t="s">
        <v>419</v>
      </c>
      <c r="C8969" t="s">
        <v>26</v>
      </c>
      <c r="D8969" s="71" t="s">
        <v>3</v>
      </c>
      <c r="E8969" s="70">
        <f>IF('Total Employment'!CM$45&lt;0,"N/A",'Total Employment'!CM$45)</f>
        <v>314409</v>
      </c>
      <c r="F8969" s="70" t="s">
        <v>427</v>
      </c>
      <c r="G8969" s="75" t="s">
        <v>69</v>
      </c>
    </row>
    <row r="8970" spans="1:7">
      <c r="A8970" s="71">
        <v>1995</v>
      </c>
      <c r="B8970" s="71" t="s">
        <v>419</v>
      </c>
      <c r="C8970" t="s">
        <v>27</v>
      </c>
      <c r="D8970" s="71" t="s">
        <v>3</v>
      </c>
      <c r="E8970" s="70">
        <f>IF('Total Employment'!CM$44&lt;0,"N/A",'Total Employment'!CM$44)</f>
        <v>43233</v>
      </c>
      <c r="F8970" s="70" t="s">
        <v>427</v>
      </c>
      <c r="G8970" s="75" t="s">
        <v>69</v>
      </c>
    </row>
    <row r="8971" spans="1:7">
      <c r="A8971" s="71">
        <v>1995</v>
      </c>
      <c r="B8971" s="71" t="s">
        <v>419</v>
      </c>
      <c r="C8971" t="s">
        <v>28</v>
      </c>
      <c r="D8971" s="71" t="s">
        <v>3</v>
      </c>
      <c r="E8971" s="70">
        <f>IF('Total Employment'!CM$51&lt;0,"N/A",'Total Employment'!CM$51)</f>
        <v>113756</v>
      </c>
      <c r="F8971" s="70" t="s">
        <v>442</v>
      </c>
      <c r="G8971" s="73" t="s">
        <v>447</v>
      </c>
    </row>
    <row r="8972" spans="1:7">
      <c r="A8972" s="71">
        <v>1995</v>
      </c>
      <c r="B8972" s="71" t="s">
        <v>419</v>
      </c>
      <c r="C8972" t="s">
        <v>29</v>
      </c>
      <c r="D8972" s="71" t="s">
        <v>3</v>
      </c>
      <c r="E8972" s="70">
        <f>IF('Total Employment'!CM$50&lt;0,"N/A",'Total Employment'!CM$50)</f>
        <v>128196</v>
      </c>
      <c r="F8972" s="70" t="s">
        <v>442</v>
      </c>
      <c r="G8972" s="73" t="s">
        <v>447</v>
      </c>
    </row>
    <row r="8973" spans="1:7">
      <c r="A8973" s="71">
        <v>1995</v>
      </c>
      <c r="B8973" s="71" t="s">
        <v>419</v>
      </c>
      <c r="C8973" t="s">
        <v>30</v>
      </c>
      <c r="D8973" s="71" t="s">
        <v>3</v>
      </c>
      <c r="E8973" s="70">
        <f>IF('Total Employment'!CM$56&lt;0,"N/A",'Total Employment'!CM$56)</f>
        <v>164478</v>
      </c>
      <c r="F8973" s="70" t="s">
        <v>442</v>
      </c>
      <c r="G8973" s="76" t="s">
        <v>448</v>
      </c>
    </row>
    <row r="8974" spans="1:7">
      <c r="A8974" s="71">
        <v>1995</v>
      </c>
      <c r="B8974" s="71" t="s">
        <v>419</v>
      </c>
      <c r="C8974" t="s">
        <v>31</v>
      </c>
      <c r="D8974" s="71" t="s">
        <v>3</v>
      </c>
      <c r="E8974" s="70">
        <f>IF('Total Employment'!CM$57&lt;0,"N/A",'Total Employment'!CM$57)</f>
        <v>76317</v>
      </c>
      <c r="F8974" s="70" t="s">
        <v>442</v>
      </c>
      <c r="G8974" s="76" t="s">
        <v>449</v>
      </c>
    </row>
    <row r="8975" spans="1:7">
      <c r="A8975" s="71">
        <v>1995</v>
      </c>
      <c r="B8975" s="71" t="s">
        <v>419</v>
      </c>
      <c r="C8975" t="s">
        <v>32</v>
      </c>
      <c r="D8975" s="71" t="s">
        <v>3</v>
      </c>
      <c r="E8975" s="70">
        <f>IF('Total Employment'!CM$58&lt;0,"N/A",'Total Employment'!CM$58)</f>
        <v>10630</v>
      </c>
      <c r="F8975" s="70" t="s">
        <v>442</v>
      </c>
      <c r="G8975" s="76" t="s">
        <v>449</v>
      </c>
    </row>
    <row r="8976" spans="1:7">
      <c r="A8976" s="71">
        <v>1995</v>
      </c>
      <c r="B8976" s="71" t="s">
        <v>419</v>
      </c>
      <c r="C8976" t="s">
        <v>33</v>
      </c>
      <c r="D8976" s="71" t="s">
        <v>3</v>
      </c>
      <c r="E8976" s="70">
        <f>IF('Total Employment'!CM$59&lt;0,"N/A",'Total Employment'!CM$59)</f>
        <v>190044</v>
      </c>
      <c r="F8976" s="70" t="s">
        <v>442</v>
      </c>
      <c r="G8976" s="76" t="s">
        <v>33</v>
      </c>
    </row>
    <row r="8977" spans="1:7">
      <c r="A8977" s="71">
        <v>1995</v>
      </c>
      <c r="B8977" s="71" t="s">
        <v>419</v>
      </c>
      <c r="C8977" t="s">
        <v>34</v>
      </c>
      <c r="D8977" s="71" t="s">
        <v>3</v>
      </c>
      <c r="E8977" s="70">
        <f>IF('Total Employment'!CM$17&lt;0,"N/A",'Total Employment'!CM$17)</f>
        <v>6662504</v>
      </c>
      <c r="F8977" s="70" t="s">
        <v>422</v>
      </c>
      <c r="G8977" s="76" t="s">
        <v>422</v>
      </c>
    </row>
    <row r="8978" spans="1:7">
      <c r="A8978" s="71">
        <v>1995</v>
      </c>
      <c r="B8978" s="71" t="s">
        <v>419</v>
      </c>
      <c r="C8978" t="s">
        <v>35</v>
      </c>
      <c r="D8978" s="71" t="s">
        <v>3</v>
      </c>
      <c r="E8978" s="70">
        <f>IF('Total Employment'!CM$18&lt;0,"N/A",'Total Employment'!CM$18)</f>
        <v>6201921</v>
      </c>
      <c r="F8978" s="70" t="s">
        <v>432</v>
      </c>
      <c r="G8978" s="75" t="s">
        <v>439</v>
      </c>
    </row>
    <row r="8979" spans="1:7">
      <c r="A8979" s="71">
        <v>1995</v>
      </c>
      <c r="B8979" s="71" t="s">
        <v>419</v>
      </c>
      <c r="C8979" t="s">
        <v>36</v>
      </c>
      <c r="D8979" s="71" t="s">
        <v>3</v>
      </c>
      <c r="E8979" s="70">
        <f>IF('Total Employment'!CM$19&lt;0,"N/A",'Total Employment'!CM$19)</f>
        <v>4177397</v>
      </c>
      <c r="F8979" s="70" t="s">
        <v>432</v>
      </c>
      <c r="G8979" s="75" t="s">
        <v>439</v>
      </c>
    </row>
    <row r="8980" spans="1:7">
      <c r="A8980" s="71">
        <v>1995</v>
      </c>
      <c r="B8980" s="71" t="s">
        <v>419</v>
      </c>
      <c r="C8980" t="s">
        <v>37</v>
      </c>
      <c r="D8980" s="71" t="s">
        <v>3</v>
      </c>
      <c r="E8980" s="70">
        <f>IF('Total Employment'!CM$20&lt;0,"N/A",'Total Employment'!CM$20)</f>
        <v>2024524</v>
      </c>
      <c r="F8980" s="70" t="s">
        <v>432</v>
      </c>
      <c r="G8980" s="75" t="s">
        <v>439</v>
      </c>
    </row>
    <row r="8981" spans="1:7">
      <c r="A8981" s="71">
        <v>1995</v>
      </c>
      <c r="B8981" s="71" t="s">
        <v>419</v>
      </c>
      <c r="C8981" t="s">
        <v>38</v>
      </c>
      <c r="D8981" s="71" t="s">
        <v>3</v>
      </c>
      <c r="E8981" s="70">
        <f>IF('Total Employment'!CM$28&lt;0,"N/A",'Total Employment'!CM$28)</f>
        <v>460583</v>
      </c>
      <c r="F8981" s="70" t="s">
        <v>432</v>
      </c>
      <c r="G8981" s="75" t="s">
        <v>440</v>
      </c>
    </row>
    <row r="8982" spans="1:7">
      <c r="A8982" s="71">
        <v>1995</v>
      </c>
      <c r="B8982" s="71" t="s">
        <v>419</v>
      </c>
      <c r="C8982" t="s">
        <v>39</v>
      </c>
      <c r="D8982" s="71" t="s">
        <v>3</v>
      </c>
      <c r="E8982" s="70">
        <f>IF('Total Employment'!CM$29&lt;0,"N/A",'Total Employment'!CM$29)</f>
        <v>225719</v>
      </c>
      <c r="F8982" s="70" t="s">
        <v>432</v>
      </c>
      <c r="G8982" s="75" t="s">
        <v>440</v>
      </c>
    </row>
    <row r="8983" spans="1:7">
      <c r="A8983" s="71">
        <v>1995</v>
      </c>
      <c r="B8983" s="71" t="s">
        <v>419</v>
      </c>
      <c r="C8983" t="s">
        <v>40</v>
      </c>
      <c r="D8983" s="71" t="s">
        <v>3</v>
      </c>
      <c r="E8983" s="70">
        <f>IF('Total Employment'!CM$30&lt;0,"N/A",'Total Employment'!CM$30)</f>
        <v>234864</v>
      </c>
      <c r="F8983" s="70" t="s">
        <v>432</v>
      </c>
      <c r="G8983" s="75" t="s">
        <v>440</v>
      </c>
    </row>
    <row r="8984" spans="1:7">
      <c r="A8984" s="71">
        <v>1995</v>
      </c>
      <c r="B8984" s="71" t="s">
        <v>419</v>
      </c>
      <c r="C8984" t="s">
        <v>208</v>
      </c>
      <c r="D8984" s="71" t="s">
        <v>3</v>
      </c>
      <c r="E8984" s="70">
        <f>IF('Total Employment'!CM$31&lt;0,"N/A",'Total Employment'!CM$31)</f>
        <v>0</v>
      </c>
      <c r="F8984" s="70" t="s">
        <v>432</v>
      </c>
      <c r="G8984" s="75" t="s">
        <v>441</v>
      </c>
    </row>
    <row r="8985" spans="1:7">
      <c r="A8985" s="71">
        <v>1995</v>
      </c>
      <c r="B8985" s="71" t="s">
        <v>419</v>
      </c>
      <c r="C8985" t="s">
        <v>42</v>
      </c>
      <c r="D8985" s="71" t="s">
        <v>3</v>
      </c>
      <c r="E8985" s="70">
        <f>IF('Total Employment'!CM$43&lt;0,"N/A",'Total Employment'!CM$43)</f>
        <v>146788</v>
      </c>
      <c r="F8985" s="70" t="s">
        <v>432</v>
      </c>
      <c r="G8985" s="75" t="s">
        <v>237</v>
      </c>
    </row>
    <row r="8986" spans="1:7">
      <c r="A8986" s="71">
        <v>1995</v>
      </c>
      <c r="B8986" s="71" t="s">
        <v>419</v>
      </c>
      <c r="C8986" t="s">
        <v>43</v>
      </c>
      <c r="D8986" s="71" t="s">
        <v>3</v>
      </c>
      <c r="E8986" s="70">
        <f>IF('Total Employment'!CM$12&lt;0,"N/A",'Total Employment'!CM$12)</f>
        <v>0</v>
      </c>
      <c r="F8986" s="70" t="s">
        <v>432</v>
      </c>
      <c r="G8986" s="75" t="s">
        <v>438</v>
      </c>
    </row>
    <row r="8987" spans="1:7">
      <c r="A8987" s="71">
        <v>1995</v>
      </c>
      <c r="B8987" s="71" t="s">
        <v>419</v>
      </c>
      <c r="C8987" t="s">
        <v>44</v>
      </c>
      <c r="D8987" s="71" t="s">
        <v>3</v>
      </c>
      <c r="E8987" s="70">
        <f>IF('Total Employment'!CM$14&lt;0,"N/A",'Total Employment'!CM$14)</f>
        <v>0</v>
      </c>
      <c r="F8987" s="70" t="s">
        <v>442</v>
      </c>
      <c r="G8987" s="75" t="s">
        <v>71</v>
      </c>
    </row>
    <row r="8988" spans="1:7">
      <c r="A8988" s="71">
        <v>1995</v>
      </c>
      <c r="B8988" s="71" t="s">
        <v>419</v>
      </c>
      <c r="C8988" t="s">
        <v>45</v>
      </c>
      <c r="D8988" s="71" t="s">
        <v>3</v>
      </c>
      <c r="E8988" s="70">
        <f>IF('Total Employment'!CM$54&lt;0,"N/A",'Total Employment'!CM$54)</f>
        <v>0</v>
      </c>
      <c r="F8988" s="70" t="s">
        <v>422</v>
      </c>
      <c r="G8988" s="75" t="s">
        <v>422</v>
      </c>
    </row>
    <row r="8989" spans="1:7">
      <c r="A8989" s="71">
        <v>1995</v>
      </c>
      <c r="B8989" s="71" t="s">
        <v>419</v>
      </c>
      <c r="C8989" t="s">
        <v>46</v>
      </c>
      <c r="D8989" s="71" t="s">
        <v>3</v>
      </c>
      <c r="E8989" s="70">
        <f>IF('Total Employment'!CM$53&lt;0,"N/A",'Total Employment'!CM$53)</f>
        <v>328759</v>
      </c>
      <c r="F8989" s="70" t="s">
        <v>425</v>
      </c>
      <c r="G8989" s="75" t="s">
        <v>426</v>
      </c>
    </row>
    <row r="8990" spans="1:7">
      <c r="A8990" s="71">
        <v>1997</v>
      </c>
      <c r="B8990" s="71" t="s">
        <v>419</v>
      </c>
      <c r="C8990" t="s">
        <v>5</v>
      </c>
      <c r="D8990" s="71" t="s">
        <v>3</v>
      </c>
      <c r="E8990" s="70">
        <f>IF('Total Employment'!CH$11&lt;0,"N/A",'Total Employment'!CH$11)</f>
        <v>12000351</v>
      </c>
      <c r="F8990" s="70"/>
    </row>
    <row r="8991" spans="1:7">
      <c r="A8991" s="71">
        <v>1997</v>
      </c>
      <c r="B8991" s="71" t="s">
        <v>419</v>
      </c>
      <c r="C8991" t="s">
        <v>6</v>
      </c>
      <c r="D8991" s="71" t="s">
        <v>3</v>
      </c>
      <c r="E8991" s="70">
        <f>IF('Total Employment'!CH$33&lt;0,"N/A",'Total Employment'!CH$33)</f>
        <v>221462</v>
      </c>
      <c r="F8991" s="70" t="s">
        <v>425</v>
      </c>
      <c r="G8991" s="75" t="s">
        <v>426</v>
      </c>
    </row>
    <row r="8992" spans="1:7">
      <c r="A8992" s="71">
        <v>1997</v>
      </c>
      <c r="B8992" s="71" t="s">
        <v>419</v>
      </c>
      <c r="C8992" t="s">
        <v>7</v>
      </c>
      <c r="D8992" s="71" t="s">
        <v>3</v>
      </c>
      <c r="E8992" s="70">
        <f>IF('Total Employment'!CH$37&lt;0,"N/A",'Total Employment'!CH$37)</f>
        <v>323489</v>
      </c>
      <c r="F8992" s="70" t="s">
        <v>425</v>
      </c>
      <c r="G8992" s="75" t="s">
        <v>426</v>
      </c>
    </row>
    <row r="8993" spans="1:7">
      <c r="A8993" s="71">
        <v>1997</v>
      </c>
      <c r="B8993" s="71" t="s">
        <v>419</v>
      </c>
      <c r="C8993" t="s">
        <v>8</v>
      </c>
      <c r="D8993" s="71" t="s">
        <v>3</v>
      </c>
      <c r="E8993" s="70">
        <f>IF('Total Employment'!CH$36&lt;0,"N/A",'Total Employment'!CH$36)</f>
        <v>227553</v>
      </c>
      <c r="F8993" s="70" t="s">
        <v>427</v>
      </c>
      <c r="G8993" s="75" t="s">
        <v>428</v>
      </c>
    </row>
    <row r="8994" spans="1:7">
      <c r="A8994" s="71">
        <v>1997</v>
      </c>
      <c r="B8994" s="71" t="s">
        <v>419</v>
      </c>
      <c r="C8994" t="s">
        <v>9</v>
      </c>
      <c r="D8994" s="71" t="s">
        <v>3</v>
      </c>
      <c r="E8994" s="70">
        <f>IF('Total Employment'!CH$13&lt;0,"N/A",'Total Employment'!CH$13)</f>
        <v>0</v>
      </c>
      <c r="F8994" s="70" t="s">
        <v>429</v>
      </c>
      <c r="G8994" s="75" t="s">
        <v>422</v>
      </c>
    </row>
    <row r="8995" spans="1:7">
      <c r="A8995" s="71">
        <v>1997</v>
      </c>
      <c r="B8995" s="71" t="s">
        <v>419</v>
      </c>
      <c r="C8995" t="s">
        <v>10</v>
      </c>
      <c r="D8995" s="71" t="s">
        <v>3</v>
      </c>
      <c r="E8995" s="70">
        <f>IF('Total Employment'!CH$46&lt;0,"N/A",'Total Employment'!CH$46)</f>
        <v>762191</v>
      </c>
      <c r="F8995" s="70" t="s">
        <v>427</v>
      </c>
      <c r="G8995" s="75" t="s">
        <v>428</v>
      </c>
    </row>
    <row r="8996" spans="1:7">
      <c r="A8996" s="71">
        <v>1997</v>
      </c>
      <c r="B8996" s="71" t="s">
        <v>419</v>
      </c>
      <c r="C8996" t="s">
        <v>11</v>
      </c>
      <c r="D8996" s="71" t="s">
        <v>3</v>
      </c>
      <c r="E8996" s="70">
        <f>IF('Total Employment'!CH$47&lt;0,"N/A",'Total Employment'!CH$47)</f>
        <v>566598</v>
      </c>
      <c r="F8996" s="70" t="s">
        <v>427</v>
      </c>
      <c r="G8996" s="75" t="s">
        <v>428</v>
      </c>
    </row>
    <row r="8997" spans="1:7">
      <c r="A8997" s="71">
        <v>1997</v>
      </c>
      <c r="B8997" s="71" t="s">
        <v>419</v>
      </c>
      <c r="C8997" t="s">
        <v>13</v>
      </c>
      <c r="D8997" s="71" t="s">
        <v>3</v>
      </c>
      <c r="E8997" s="70">
        <f>IF(E8996="N/A","N/A",E8995-E8996)</f>
        <v>195593</v>
      </c>
      <c r="F8997" s="70" t="s">
        <v>427</v>
      </c>
      <c r="G8997" s="75" t="s">
        <v>428</v>
      </c>
    </row>
    <row r="8998" spans="1:7">
      <c r="A8998" s="71">
        <v>1997</v>
      </c>
      <c r="B8998" s="71" t="s">
        <v>419</v>
      </c>
      <c r="C8998" t="s">
        <v>14</v>
      </c>
      <c r="D8998" s="71" t="s">
        <v>3</v>
      </c>
      <c r="E8998" s="70">
        <f>IF('Total Employment'!CH$34&lt;0,"N/A",'Total Employment'!CH$34)</f>
        <v>355938</v>
      </c>
      <c r="F8998" s="70" t="s">
        <v>427</v>
      </c>
      <c r="G8998" s="75" t="s">
        <v>444</v>
      </c>
    </row>
    <row r="8999" spans="1:7">
      <c r="A8999" s="71">
        <v>1997</v>
      </c>
      <c r="B8999" s="71" t="s">
        <v>419</v>
      </c>
      <c r="C8999" t="s">
        <v>15</v>
      </c>
      <c r="D8999" s="71" t="s">
        <v>3</v>
      </c>
      <c r="E8999" s="70">
        <f>IF('Total Employment'!CH$35&lt;0,"N/A",'Total Employment'!CH$35)</f>
        <v>329346</v>
      </c>
      <c r="F8999" s="70" t="s">
        <v>427</v>
      </c>
      <c r="G8999" s="75" t="s">
        <v>444</v>
      </c>
    </row>
    <row r="9000" spans="1:7">
      <c r="A9000" s="71">
        <v>1997</v>
      </c>
      <c r="B9000" s="71" t="s">
        <v>419</v>
      </c>
      <c r="C9000" t="s">
        <v>16</v>
      </c>
      <c r="D9000" s="71" t="s">
        <v>3</v>
      </c>
      <c r="E9000" s="70">
        <f>IF(E8999="N/A","N/A",E8998-E8999)</f>
        <v>26592</v>
      </c>
      <c r="F9000" s="70" t="s">
        <v>427</v>
      </c>
      <c r="G9000" s="75" t="s">
        <v>444</v>
      </c>
    </row>
    <row r="9001" spans="1:7">
      <c r="A9001" s="71">
        <v>1997</v>
      </c>
      <c r="B9001" s="71" t="s">
        <v>419</v>
      </c>
      <c r="C9001" t="s">
        <v>17</v>
      </c>
      <c r="D9001" s="71" t="s">
        <v>3</v>
      </c>
      <c r="E9001" s="70">
        <f>IF('Total Employment'!CH$16&lt;0,"N/A",'Total Employment'!CH$16)</f>
        <v>220345</v>
      </c>
      <c r="F9001" s="70" t="s">
        <v>427</v>
      </c>
      <c r="G9001" s="75" t="s">
        <v>428</v>
      </c>
    </row>
    <row r="9002" spans="1:7">
      <c r="A9002" s="71">
        <v>1997</v>
      </c>
      <c r="B9002" s="71" t="s">
        <v>419</v>
      </c>
      <c r="C9002" t="s">
        <v>18</v>
      </c>
      <c r="D9002" s="71" t="s">
        <v>3</v>
      </c>
      <c r="E9002" s="70">
        <f>IF('Total Employment'!CH$41&lt;0,"N/A",'Total Employment'!CH$41)</f>
        <v>296815</v>
      </c>
      <c r="F9002" s="70" t="s">
        <v>432</v>
      </c>
      <c r="G9002" s="75" t="s">
        <v>430</v>
      </c>
    </row>
    <row r="9003" spans="1:7">
      <c r="A9003" s="71">
        <v>1997</v>
      </c>
      <c r="B9003" s="71" t="s">
        <v>419</v>
      </c>
      <c r="C9003" t="s">
        <v>19</v>
      </c>
      <c r="D9003" s="71" t="s">
        <v>3</v>
      </c>
      <c r="E9003" s="70">
        <f>IF('Total Employment'!CH$15&lt;0,"N/A",'Total Employment'!CH$15)</f>
        <v>35371</v>
      </c>
      <c r="F9003" s="70" t="s">
        <v>442</v>
      </c>
      <c r="G9003" s="75" t="s">
        <v>62</v>
      </c>
    </row>
    <row r="9004" spans="1:7">
      <c r="A9004" s="71">
        <v>1997</v>
      </c>
      <c r="B9004" s="71" t="s">
        <v>419</v>
      </c>
      <c r="C9004" t="s">
        <v>20</v>
      </c>
      <c r="D9004" s="71" t="s">
        <v>3</v>
      </c>
      <c r="E9004" s="70">
        <f>IF('Total Employment'!CH$52&lt;0,"N/A",'Total Employment'!CH$52)</f>
        <v>8427</v>
      </c>
      <c r="F9004" s="70" t="s">
        <v>442</v>
      </c>
      <c r="G9004" s="75" t="s">
        <v>445</v>
      </c>
    </row>
    <row r="9005" spans="1:7">
      <c r="A9005" s="71">
        <v>1997</v>
      </c>
      <c r="B9005" s="71" t="s">
        <v>419</v>
      </c>
      <c r="C9005" t="s">
        <v>21</v>
      </c>
      <c r="D9005" s="71" t="s">
        <v>3</v>
      </c>
      <c r="E9005" s="70">
        <f>IF('Total Employment'!CH$48&lt;0,"N/A",'Total Employment'!CH$48)</f>
        <v>273366</v>
      </c>
      <c r="F9005" s="70" t="s">
        <v>434</v>
      </c>
      <c r="G9005" s="75" t="s">
        <v>422</v>
      </c>
    </row>
    <row r="9006" spans="1:7">
      <c r="A9006" s="71">
        <v>1997</v>
      </c>
      <c r="B9006" s="71" t="s">
        <v>419</v>
      </c>
      <c r="C9006" t="s">
        <v>421</v>
      </c>
      <c r="D9006" s="71" t="s">
        <v>3</v>
      </c>
      <c r="E9006" s="70">
        <f>IF('Total Employment'!CH$38&lt;0,"N/A",'Total Employment'!CH$38)</f>
        <v>807668</v>
      </c>
      <c r="F9006" s="70" t="s">
        <v>427</v>
      </c>
      <c r="G9006" s="75" t="s">
        <v>433</v>
      </c>
    </row>
    <row r="9007" spans="1:7">
      <c r="A9007" s="71">
        <v>1997</v>
      </c>
      <c r="B9007" s="71" t="s">
        <v>419</v>
      </c>
      <c r="C9007" t="s">
        <v>22</v>
      </c>
      <c r="D9007" s="71" t="s">
        <v>3</v>
      </c>
      <c r="E9007" s="70">
        <f>IF('Total Employment'!CH$39&lt;0,"N/A",'Total Employment'!CH$39)</f>
        <v>242532</v>
      </c>
      <c r="F9007" s="70" t="s">
        <v>427</v>
      </c>
      <c r="G9007" s="75" t="s">
        <v>433</v>
      </c>
    </row>
    <row r="9008" spans="1:7">
      <c r="A9008" s="71">
        <v>1997</v>
      </c>
      <c r="B9008" s="71" t="s">
        <v>419</v>
      </c>
      <c r="C9008" t="s">
        <v>23</v>
      </c>
      <c r="D9008" s="71" t="s">
        <v>3</v>
      </c>
      <c r="E9008" s="70">
        <f>IF('Total Employment'!CH$40&lt;0,"N/A",'Total Employment'!CH$40)</f>
        <v>565136</v>
      </c>
      <c r="F9008" s="70" t="s">
        <v>442</v>
      </c>
      <c r="G9008" s="75" t="s">
        <v>23</v>
      </c>
    </row>
    <row r="9009" spans="1:7">
      <c r="A9009" s="71">
        <v>1997</v>
      </c>
      <c r="B9009" s="71" t="s">
        <v>419</v>
      </c>
      <c r="C9009" t="s">
        <v>24</v>
      </c>
      <c r="D9009" s="71" t="s">
        <v>3</v>
      </c>
      <c r="E9009" s="70">
        <f>IF('Total Employment'!CH$32&lt;0,"N/A",'Total Employment'!CH$32)</f>
        <v>0</v>
      </c>
      <c r="F9009" s="70" t="s">
        <v>446</v>
      </c>
      <c r="G9009" s="75" t="s">
        <v>422</v>
      </c>
    </row>
    <row r="9010" spans="1:7">
      <c r="A9010" s="71">
        <v>1997</v>
      </c>
      <c r="B9010" s="71" t="s">
        <v>419</v>
      </c>
      <c r="C9010" t="s">
        <v>25</v>
      </c>
      <c r="D9010" s="71" t="s">
        <v>3</v>
      </c>
      <c r="E9010" s="70">
        <f>IF('Total Employment'!CH$42&lt;0,"N/A",'Total Employment'!CH$42)</f>
        <v>122574</v>
      </c>
      <c r="F9010" s="70" t="s">
        <v>434</v>
      </c>
      <c r="G9010" s="75" t="s">
        <v>437</v>
      </c>
    </row>
    <row r="9011" spans="1:7">
      <c r="A9011" s="71">
        <v>1997</v>
      </c>
      <c r="B9011" s="71" t="s">
        <v>419</v>
      </c>
      <c r="C9011" t="s">
        <v>26</v>
      </c>
      <c r="D9011" s="71" t="s">
        <v>3</v>
      </c>
      <c r="E9011" s="70">
        <f>IF('Total Employment'!CH$45&lt;0,"N/A",'Total Employment'!CH$45)</f>
        <v>290716</v>
      </c>
      <c r="F9011" s="70" t="s">
        <v>427</v>
      </c>
      <c r="G9011" s="75" t="s">
        <v>69</v>
      </c>
    </row>
    <row r="9012" spans="1:7">
      <c r="A9012" s="71">
        <v>1997</v>
      </c>
      <c r="B9012" s="71" t="s">
        <v>419</v>
      </c>
      <c r="C9012" t="s">
        <v>27</v>
      </c>
      <c r="D9012" s="71" t="s">
        <v>3</v>
      </c>
      <c r="E9012" s="70">
        <f>IF('Total Employment'!CH$44&lt;0,"N/A",'Total Employment'!CH$44)</f>
        <v>40359</v>
      </c>
      <c r="F9012" s="70" t="s">
        <v>427</v>
      </c>
      <c r="G9012" s="75" t="s">
        <v>69</v>
      </c>
    </row>
    <row r="9013" spans="1:7">
      <c r="A9013" s="71">
        <v>1997</v>
      </c>
      <c r="B9013" s="71" t="s">
        <v>419</v>
      </c>
      <c r="C9013" t="s">
        <v>28</v>
      </c>
      <c r="D9013" s="71" t="s">
        <v>3</v>
      </c>
      <c r="E9013" s="70">
        <f>IF('Total Employment'!CH$51&lt;0,"N/A",'Total Employment'!CH$51)</f>
        <v>113139</v>
      </c>
      <c r="F9013" s="70" t="s">
        <v>442</v>
      </c>
      <c r="G9013" s="73" t="s">
        <v>447</v>
      </c>
    </row>
    <row r="9014" spans="1:7">
      <c r="A9014" s="71">
        <v>1997</v>
      </c>
      <c r="B9014" s="71" t="s">
        <v>419</v>
      </c>
      <c r="C9014" t="s">
        <v>29</v>
      </c>
      <c r="D9014" s="71" t="s">
        <v>3</v>
      </c>
      <c r="E9014" s="70">
        <f>IF('Total Employment'!CH$50&lt;0,"N/A",'Total Employment'!CH$50)</f>
        <v>127785</v>
      </c>
      <c r="F9014" s="70" t="s">
        <v>442</v>
      </c>
      <c r="G9014" s="73" t="s">
        <v>447</v>
      </c>
    </row>
    <row r="9015" spans="1:7">
      <c r="A9015" s="71">
        <v>1997</v>
      </c>
      <c r="B9015" s="71" t="s">
        <v>419</v>
      </c>
      <c r="C9015" t="s">
        <v>30</v>
      </c>
      <c r="D9015" s="71" t="s">
        <v>3</v>
      </c>
      <c r="E9015" s="70">
        <f>IF('Total Employment'!CH$56&lt;0,"N/A",'Total Employment'!CH$56)</f>
        <v>163442</v>
      </c>
      <c r="F9015" s="70" t="s">
        <v>442</v>
      </c>
      <c r="G9015" s="76" t="s">
        <v>448</v>
      </c>
    </row>
    <row r="9016" spans="1:7">
      <c r="A9016" s="71">
        <v>1997</v>
      </c>
      <c r="B9016" s="71" t="s">
        <v>419</v>
      </c>
      <c r="C9016" t="s">
        <v>31</v>
      </c>
      <c r="D9016" s="71" t="s">
        <v>3</v>
      </c>
      <c r="E9016" s="70">
        <f>IF('Total Employment'!CH$57&lt;0,"N/A",'Total Employment'!CH$57)</f>
        <v>73896</v>
      </c>
      <c r="F9016" s="70" t="s">
        <v>442</v>
      </c>
      <c r="G9016" s="76" t="s">
        <v>449</v>
      </c>
    </row>
    <row r="9017" spans="1:7">
      <c r="A9017" s="71">
        <v>1997</v>
      </c>
      <c r="B9017" s="71" t="s">
        <v>419</v>
      </c>
      <c r="C9017" t="s">
        <v>32</v>
      </c>
      <c r="D9017" s="71" t="s">
        <v>3</v>
      </c>
      <c r="E9017" s="70">
        <f>IF('Total Employment'!CH$58&lt;0,"N/A",'Total Employment'!CH$58)</f>
        <v>9850</v>
      </c>
      <c r="F9017" s="70" t="s">
        <v>442</v>
      </c>
      <c r="G9017" s="76" t="s">
        <v>449</v>
      </c>
    </row>
    <row r="9018" spans="1:7">
      <c r="A9018" s="71">
        <v>1997</v>
      </c>
      <c r="B9018" s="71" t="s">
        <v>419</v>
      </c>
      <c r="C9018" t="s">
        <v>33</v>
      </c>
      <c r="D9018" s="71" t="s">
        <v>3</v>
      </c>
      <c r="E9018" s="70">
        <f>IF('Total Employment'!CH$59&lt;0,"N/A",'Total Employment'!CH$59)</f>
        <v>177687</v>
      </c>
      <c r="F9018" s="70" t="s">
        <v>442</v>
      </c>
      <c r="G9018" s="76" t="s">
        <v>33</v>
      </c>
    </row>
    <row r="9019" spans="1:7">
      <c r="A9019" s="71">
        <v>1997</v>
      </c>
      <c r="B9019" s="71" t="s">
        <v>419</v>
      </c>
      <c r="C9019" t="s">
        <v>34</v>
      </c>
      <c r="D9019" s="71" t="s">
        <v>3</v>
      </c>
      <c r="E9019" s="70">
        <f>IF('Total Employment'!CH$17&lt;0,"N/A",'Total Employment'!CH$17)</f>
        <v>6844297</v>
      </c>
      <c r="F9019" s="70" t="s">
        <v>422</v>
      </c>
      <c r="G9019" s="76" t="s">
        <v>422</v>
      </c>
    </row>
    <row r="9020" spans="1:7">
      <c r="A9020" s="71">
        <v>1997</v>
      </c>
      <c r="B9020" s="71" t="s">
        <v>419</v>
      </c>
      <c r="C9020" t="s">
        <v>35</v>
      </c>
      <c r="D9020" s="71" t="s">
        <v>3</v>
      </c>
      <c r="E9020" s="70">
        <f>IF('Total Employment'!CH$18&lt;0,"N/A",'Total Employment'!CH$18)</f>
        <v>6357918</v>
      </c>
      <c r="F9020" s="70" t="s">
        <v>432</v>
      </c>
      <c r="G9020" s="75" t="s">
        <v>439</v>
      </c>
    </row>
    <row r="9021" spans="1:7">
      <c r="A9021" s="71">
        <v>1997</v>
      </c>
      <c r="B9021" s="71" t="s">
        <v>419</v>
      </c>
      <c r="C9021" t="s">
        <v>36</v>
      </c>
      <c r="D9021" s="71" t="s">
        <v>3</v>
      </c>
      <c r="E9021" s="70">
        <f>IF('Total Employment'!CH$19&lt;0,"N/A",'Total Employment'!CH$19)</f>
        <v>4286042</v>
      </c>
      <c r="F9021" s="70" t="s">
        <v>432</v>
      </c>
      <c r="G9021" s="75" t="s">
        <v>439</v>
      </c>
    </row>
    <row r="9022" spans="1:7">
      <c r="A9022" s="71">
        <v>1997</v>
      </c>
      <c r="B9022" s="71" t="s">
        <v>419</v>
      </c>
      <c r="C9022" t="s">
        <v>37</v>
      </c>
      <c r="D9022" s="71" t="s">
        <v>3</v>
      </c>
      <c r="E9022" s="70">
        <f>IF('Total Employment'!CH$20&lt;0,"N/A",'Total Employment'!CH$20)</f>
        <v>2071876</v>
      </c>
      <c r="F9022" s="70" t="s">
        <v>432</v>
      </c>
      <c r="G9022" s="75" t="s">
        <v>439</v>
      </c>
    </row>
    <row r="9023" spans="1:7">
      <c r="A9023" s="71">
        <v>1997</v>
      </c>
      <c r="B9023" s="71" t="s">
        <v>419</v>
      </c>
      <c r="C9023" t="s">
        <v>38</v>
      </c>
      <c r="D9023" s="71" t="s">
        <v>3</v>
      </c>
      <c r="E9023" s="70">
        <f>IF('Total Employment'!CH$28&lt;0,"N/A",'Total Employment'!CH$28)</f>
        <v>486379</v>
      </c>
      <c r="F9023" s="70" t="s">
        <v>432</v>
      </c>
      <c r="G9023" s="75" t="s">
        <v>440</v>
      </c>
    </row>
    <row r="9024" spans="1:7">
      <c r="A9024" s="71">
        <v>1997</v>
      </c>
      <c r="B9024" s="71" t="s">
        <v>419</v>
      </c>
      <c r="C9024" t="s">
        <v>39</v>
      </c>
      <c r="D9024" s="71" t="s">
        <v>3</v>
      </c>
      <c r="E9024" s="70">
        <f>IF('Total Employment'!CH$29&lt;0,"N/A",'Total Employment'!CH$29)</f>
        <v>235529</v>
      </c>
      <c r="F9024" s="70" t="s">
        <v>432</v>
      </c>
      <c r="G9024" s="75" t="s">
        <v>440</v>
      </c>
    </row>
    <row r="9025" spans="1:7">
      <c r="A9025" s="71">
        <v>1997</v>
      </c>
      <c r="B9025" s="71" t="s">
        <v>419</v>
      </c>
      <c r="C9025" t="s">
        <v>40</v>
      </c>
      <c r="D9025" s="71" t="s">
        <v>3</v>
      </c>
      <c r="E9025" s="70">
        <f>IF('Total Employment'!CH$30&lt;0,"N/A",'Total Employment'!CH$30)</f>
        <v>250850</v>
      </c>
      <c r="F9025" s="70" t="s">
        <v>432</v>
      </c>
      <c r="G9025" s="75" t="s">
        <v>440</v>
      </c>
    </row>
    <row r="9026" spans="1:7">
      <c r="A9026" s="71">
        <v>1997</v>
      </c>
      <c r="B9026" s="71" t="s">
        <v>419</v>
      </c>
      <c r="C9026" t="s">
        <v>208</v>
      </c>
      <c r="D9026" s="71" t="s">
        <v>3</v>
      </c>
      <c r="E9026" s="70">
        <f>IF('Total Employment'!CH$31&lt;0,"N/A",'Total Employment'!CH$31)</f>
        <v>0</v>
      </c>
      <c r="F9026" s="70" t="s">
        <v>432</v>
      </c>
      <c r="G9026" s="75" t="s">
        <v>441</v>
      </c>
    </row>
    <row r="9027" spans="1:7">
      <c r="A9027" s="71">
        <v>1997</v>
      </c>
      <c r="B9027" s="71" t="s">
        <v>419</v>
      </c>
      <c r="C9027" t="s">
        <v>42</v>
      </c>
      <c r="D9027" s="71" t="s">
        <v>3</v>
      </c>
      <c r="E9027" s="70">
        <f>IF('Total Employment'!CH$43&lt;0,"N/A",'Total Employment'!CH$43)</f>
        <v>155029</v>
      </c>
      <c r="F9027" s="70" t="s">
        <v>432</v>
      </c>
      <c r="G9027" s="75" t="s">
        <v>237</v>
      </c>
    </row>
    <row r="9028" spans="1:7">
      <c r="A9028" s="71">
        <v>1997</v>
      </c>
      <c r="B9028" s="71" t="s">
        <v>419</v>
      </c>
      <c r="C9028" t="s">
        <v>43</v>
      </c>
      <c r="D9028" s="71" t="s">
        <v>3</v>
      </c>
      <c r="E9028" s="70">
        <f>IF('Total Employment'!CH$12&lt;0,"N/A",'Total Employment'!CH$12)</f>
        <v>0</v>
      </c>
      <c r="F9028" s="70" t="s">
        <v>432</v>
      </c>
      <c r="G9028" s="75" t="s">
        <v>438</v>
      </c>
    </row>
    <row r="9029" spans="1:7">
      <c r="A9029" s="71">
        <v>1997</v>
      </c>
      <c r="B9029" s="71" t="s">
        <v>419</v>
      </c>
      <c r="C9029" t="s">
        <v>44</v>
      </c>
      <c r="D9029" s="71" t="s">
        <v>3</v>
      </c>
      <c r="E9029" s="70">
        <f>IF('Total Employment'!CH$14&lt;0,"N/A",'Total Employment'!CH$14)</f>
        <v>0</v>
      </c>
      <c r="F9029" s="70" t="s">
        <v>442</v>
      </c>
      <c r="G9029" s="75" t="s">
        <v>71</v>
      </c>
    </row>
    <row r="9030" spans="1:7">
      <c r="A9030" s="71">
        <v>1997</v>
      </c>
      <c r="B9030" s="71" t="s">
        <v>419</v>
      </c>
      <c r="C9030" t="s">
        <v>45</v>
      </c>
      <c r="D9030" s="71" t="s">
        <v>3</v>
      </c>
      <c r="E9030" s="70">
        <f>IF('Total Employment'!CH$54&lt;0,"N/A",'Total Employment'!CH$54)</f>
        <v>0</v>
      </c>
      <c r="F9030" s="70" t="s">
        <v>422</v>
      </c>
      <c r="G9030" s="75" t="s">
        <v>422</v>
      </c>
    </row>
    <row r="9031" spans="1:7">
      <c r="A9031" s="71">
        <v>1997</v>
      </c>
      <c r="B9031" s="71" t="s">
        <v>419</v>
      </c>
      <c r="C9031" t="s">
        <v>46</v>
      </c>
      <c r="D9031" s="71" t="s">
        <v>3</v>
      </c>
      <c r="E9031" s="70">
        <f>IF('Total Employment'!CH$53&lt;0,"N/A",'Total Employment'!CH$53)</f>
        <v>348952</v>
      </c>
      <c r="F9031" s="70" t="s">
        <v>425</v>
      </c>
      <c r="G9031" s="75" t="s">
        <v>426</v>
      </c>
    </row>
    <row r="9032" spans="1:7">
      <c r="A9032" s="71">
        <v>1998</v>
      </c>
      <c r="B9032" s="71" t="s">
        <v>419</v>
      </c>
      <c r="C9032" t="s">
        <v>5</v>
      </c>
      <c r="D9032" s="71" t="s">
        <v>3</v>
      </c>
      <c r="E9032" s="70">
        <f>IF('Total Employment'!CC$11&lt;0,"N/A",'Total Employment'!CC$11)</f>
        <v>12330767</v>
      </c>
      <c r="F9032" s="70"/>
    </row>
    <row r="9033" spans="1:7">
      <c r="A9033" s="71">
        <v>1998</v>
      </c>
      <c r="B9033" s="71" t="s">
        <v>419</v>
      </c>
      <c r="C9033" t="s">
        <v>6</v>
      </c>
      <c r="D9033" s="71" t="s">
        <v>3</v>
      </c>
      <c r="E9033" s="70">
        <f>IF('Total Employment'!CC$33&lt;0,"N/A",'Total Employment'!CC$33)</f>
        <v>227557</v>
      </c>
      <c r="F9033" s="70" t="s">
        <v>425</v>
      </c>
      <c r="G9033" s="75" t="s">
        <v>426</v>
      </c>
    </row>
    <row r="9034" spans="1:7">
      <c r="A9034" s="71">
        <v>1998</v>
      </c>
      <c r="B9034" s="71" t="s">
        <v>419</v>
      </c>
      <c r="C9034" t="s">
        <v>7</v>
      </c>
      <c r="D9034" s="71" t="s">
        <v>3</v>
      </c>
      <c r="E9034" s="70">
        <f>IF('Total Employment'!CC$37&lt;0,"N/A",'Total Employment'!CC$37)</f>
        <v>335997</v>
      </c>
      <c r="F9034" s="70" t="s">
        <v>425</v>
      </c>
      <c r="G9034" s="75" t="s">
        <v>426</v>
      </c>
    </row>
    <row r="9035" spans="1:7">
      <c r="A9035" s="71">
        <v>1998</v>
      </c>
      <c r="B9035" s="71" t="s">
        <v>419</v>
      </c>
      <c r="C9035" t="s">
        <v>8</v>
      </c>
      <c r="D9035" s="71" t="s">
        <v>3</v>
      </c>
      <c r="E9035" s="70">
        <f>IF('Total Employment'!CC$36&lt;0,"N/A",'Total Employment'!CC$36)</f>
        <v>235388</v>
      </c>
      <c r="F9035" s="70" t="s">
        <v>427</v>
      </c>
      <c r="G9035" s="75" t="s">
        <v>428</v>
      </c>
    </row>
    <row r="9036" spans="1:7">
      <c r="A9036" s="71">
        <v>1998</v>
      </c>
      <c r="B9036" s="71" t="s">
        <v>419</v>
      </c>
      <c r="C9036" t="s">
        <v>9</v>
      </c>
      <c r="D9036" s="71" t="s">
        <v>3</v>
      </c>
      <c r="E9036" s="70">
        <f>IF('Total Employment'!CC$13&lt;0,"N/A",'Total Employment'!CC$13)</f>
        <v>0</v>
      </c>
      <c r="F9036" s="70" t="s">
        <v>429</v>
      </c>
      <c r="G9036" s="75" t="s">
        <v>422</v>
      </c>
    </row>
    <row r="9037" spans="1:7">
      <c r="A9037" s="71">
        <v>1998</v>
      </c>
      <c r="B9037" s="71" t="s">
        <v>419</v>
      </c>
      <c r="C9037" t="s">
        <v>10</v>
      </c>
      <c r="D9037" s="71" t="s">
        <v>3</v>
      </c>
      <c r="E9037" s="70">
        <f>IF('Total Employment'!CC$46&lt;0,"N/A",'Total Employment'!CC$46)</f>
        <v>781501</v>
      </c>
      <c r="F9037" s="70" t="s">
        <v>427</v>
      </c>
      <c r="G9037" s="75" t="s">
        <v>428</v>
      </c>
    </row>
    <row r="9038" spans="1:7">
      <c r="A9038" s="71">
        <v>1998</v>
      </c>
      <c r="B9038" s="71" t="s">
        <v>419</v>
      </c>
      <c r="C9038" t="s">
        <v>11</v>
      </c>
      <c r="D9038" s="71" t="s">
        <v>3</v>
      </c>
      <c r="E9038" s="70">
        <f>IF('Total Employment'!CC$47&lt;0,"N/A",'Total Employment'!CC$47)</f>
        <v>582042</v>
      </c>
      <c r="F9038" s="70" t="s">
        <v>427</v>
      </c>
      <c r="G9038" s="75" t="s">
        <v>428</v>
      </c>
    </row>
    <row r="9039" spans="1:7">
      <c r="A9039" s="71">
        <v>1998</v>
      </c>
      <c r="B9039" s="71" t="s">
        <v>419</v>
      </c>
      <c r="C9039" t="s">
        <v>13</v>
      </c>
      <c r="D9039" s="71" t="s">
        <v>3</v>
      </c>
      <c r="E9039" s="70">
        <f>IF(E9038="N/A","N/A",E9037-E9038)</f>
        <v>199459</v>
      </c>
      <c r="F9039" s="70" t="s">
        <v>427</v>
      </c>
      <c r="G9039" s="75" t="s">
        <v>428</v>
      </c>
    </row>
    <row r="9040" spans="1:7">
      <c r="A9040" s="71">
        <v>1998</v>
      </c>
      <c r="B9040" s="71" t="s">
        <v>419</v>
      </c>
      <c r="C9040" t="s">
        <v>14</v>
      </c>
      <c r="D9040" s="71" t="s">
        <v>3</v>
      </c>
      <c r="E9040" s="70">
        <f>IF('Total Employment'!CC$34&lt;0,"N/A",'Total Employment'!CC$34)</f>
        <v>362625</v>
      </c>
      <c r="F9040" s="70" t="s">
        <v>427</v>
      </c>
      <c r="G9040" s="75" t="s">
        <v>444</v>
      </c>
    </row>
    <row r="9041" spans="1:7">
      <c r="A9041" s="71">
        <v>1998</v>
      </c>
      <c r="B9041" s="71" t="s">
        <v>419</v>
      </c>
      <c r="C9041" t="s">
        <v>15</v>
      </c>
      <c r="D9041" s="71" t="s">
        <v>3</v>
      </c>
      <c r="E9041" s="70">
        <f>IF('Total Employment'!CC$35&lt;0,"N/A",'Total Employment'!CC$35)</f>
        <v>336683</v>
      </c>
      <c r="F9041" s="70" t="s">
        <v>427</v>
      </c>
      <c r="G9041" s="75" t="s">
        <v>444</v>
      </c>
    </row>
    <row r="9042" spans="1:7">
      <c r="A9042" s="71">
        <v>1998</v>
      </c>
      <c r="B9042" s="71" t="s">
        <v>419</v>
      </c>
      <c r="C9042" t="s">
        <v>16</v>
      </c>
      <c r="D9042" s="71" t="s">
        <v>3</v>
      </c>
      <c r="E9042" s="70">
        <f>IF(E9041="N/A","N/A",E9040-E9041)</f>
        <v>25942</v>
      </c>
      <c r="F9042" s="70" t="s">
        <v>427</v>
      </c>
      <c r="G9042" s="75" t="s">
        <v>444</v>
      </c>
    </row>
    <row r="9043" spans="1:7">
      <c r="A9043" s="71">
        <v>1998</v>
      </c>
      <c r="B9043" s="71" t="s">
        <v>419</v>
      </c>
      <c r="C9043" t="s">
        <v>17</v>
      </c>
      <c r="D9043" s="71" t="s">
        <v>3</v>
      </c>
      <c r="E9043" s="70">
        <f>IF('Total Employment'!CC$16&lt;0,"N/A",'Total Employment'!CC$16)</f>
        <v>225659</v>
      </c>
      <c r="F9043" s="70" t="s">
        <v>427</v>
      </c>
      <c r="G9043" s="75" t="s">
        <v>428</v>
      </c>
    </row>
    <row r="9044" spans="1:7">
      <c r="A9044" s="71">
        <v>1998</v>
      </c>
      <c r="B9044" s="71" t="s">
        <v>419</v>
      </c>
      <c r="C9044" t="s">
        <v>18</v>
      </c>
      <c r="D9044" s="71" t="s">
        <v>3</v>
      </c>
      <c r="E9044" s="70">
        <f>IF('Total Employment'!CC$41&lt;0,"N/A",'Total Employment'!CC$41)</f>
        <v>303555</v>
      </c>
      <c r="F9044" s="70" t="s">
        <v>432</v>
      </c>
      <c r="G9044" s="75" t="s">
        <v>430</v>
      </c>
    </row>
    <row r="9045" spans="1:7">
      <c r="A9045" s="71">
        <v>1998</v>
      </c>
      <c r="B9045" s="71" t="s">
        <v>419</v>
      </c>
      <c r="C9045" t="s">
        <v>19</v>
      </c>
      <c r="D9045" s="71" t="s">
        <v>3</v>
      </c>
      <c r="E9045" s="70">
        <f>IF('Total Employment'!CC$15&lt;0,"N/A",'Total Employment'!CC$15)</f>
        <v>36428</v>
      </c>
      <c r="F9045" s="70" t="s">
        <v>442</v>
      </c>
      <c r="G9045" s="75" t="s">
        <v>62</v>
      </c>
    </row>
    <row r="9046" spans="1:7">
      <c r="A9046" s="71">
        <v>1998</v>
      </c>
      <c r="B9046" s="71" t="s">
        <v>419</v>
      </c>
      <c r="C9046" t="s">
        <v>20</v>
      </c>
      <c r="D9046" s="71" t="s">
        <v>3</v>
      </c>
      <c r="E9046" s="70">
        <f>IF('Total Employment'!CC$52&lt;0,"N/A",'Total Employment'!CC$52)</f>
        <v>8434</v>
      </c>
      <c r="F9046" s="70" t="s">
        <v>442</v>
      </c>
      <c r="G9046" s="75" t="s">
        <v>445</v>
      </c>
    </row>
    <row r="9047" spans="1:7">
      <c r="A9047" s="71">
        <v>1998</v>
      </c>
      <c r="B9047" s="71" t="s">
        <v>419</v>
      </c>
      <c r="C9047" t="s">
        <v>21</v>
      </c>
      <c r="D9047" s="71" t="s">
        <v>3</v>
      </c>
      <c r="E9047" s="70">
        <f>IF('Total Employment'!CC$48&lt;0,"N/A",'Total Employment'!CC$48)</f>
        <v>272410</v>
      </c>
      <c r="F9047" s="70" t="s">
        <v>434</v>
      </c>
      <c r="G9047" s="75" t="s">
        <v>422</v>
      </c>
    </row>
    <row r="9048" spans="1:7">
      <c r="A9048" s="71">
        <v>1998</v>
      </c>
      <c r="B9048" s="71" t="s">
        <v>419</v>
      </c>
      <c r="C9048" t="s">
        <v>421</v>
      </c>
      <c r="D9048" s="71" t="s">
        <v>3</v>
      </c>
      <c r="E9048" s="70">
        <f>IF('Total Employment'!CC$38&lt;0,"N/A",'Total Employment'!CC$38)</f>
        <v>810307</v>
      </c>
      <c r="F9048" s="70" t="s">
        <v>427</v>
      </c>
      <c r="G9048" s="75" t="s">
        <v>433</v>
      </c>
    </row>
    <row r="9049" spans="1:7">
      <c r="A9049" s="71">
        <v>1998</v>
      </c>
      <c r="B9049" s="71" t="s">
        <v>419</v>
      </c>
      <c r="C9049" t="s">
        <v>22</v>
      </c>
      <c r="D9049" s="71" t="s">
        <v>3</v>
      </c>
      <c r="E9049" s="70">
        <f>IF('Total Employment'!CC$39&lt;0,"N/A",'Total Employment'!CC$39)</f>
        <v>250380</v>
      </c>
      <c r="F9049" s="70" t="s">
        <v>427</v>
      </c>
      <c r="G9049" s="75" t="s">
        <v>433</v>
      </c>
    </row>
    <row r="9050" spans="1:7">
      <c r="A9050" s="71">
        <v>1998</v>
      </c>
      <c r="B9050" s="71" t="s">
        <v>419</v>
      </c>
      <c r="C9050" t="s">
        <v>23</v>
      </c>
      <c r="D9050" s="71" t="s">
        <v>3</v>
      </c>
      <c r="E9050" s="70">
        <f>IF('Total Employment'!CC$40&lt;0,"N/A",'Total Employment'!CC$40)</f>
        <v>559927</v>
      </c>
      <c r="F9050" s="70" t="s">
        <v>442</v>
      </c>
      <c r="G9050" s="75" t="s">
        <v>23</v>
      </c>
    </row>
    <row r="9051" spans="1:7">
      <c r="A9051" s="71">
        <v>1998</v>
      </c>
      <c r="B9051" s="71" t="s">
        <v>419</v>
      </c>
      <c r="C9051" t="s">
        <v>24</v>
      </c>
      <c r="D9051" s="71" t="s">
        <v>3</v>
      </c>
      <c r="E9051" s="70">
        <f>IF('Total Employment'!CC$32&lt;0,"N/A",'Total Employment'!CC$32)</f>
        <v>0</v>
      </c>
      <c r="F9051" s="70" t="s">
        <v>446</v>
      </c>
      <c r="G9051" s="75" t="s">
        <v>422</v>
      </c>
    </row>
    <row r="9052" spans="1:7">
      <c r="A9052" s="71">
        <v>1998</v>
      </c>
      <c r="B9052" s="71" t="s">
        <v>419</v>
      </c>
      <c r="C9052" t="s">
        <v>25</v>
      </c>
      <c r="D9052" s="71" t="s">
        <v>3</v>
      </c>
      <c r="E9052" s="70">
        <f>IF('Total Employment'!CC$42&lt;0,"N/A",'Total Employment'!CC$42)</f>
        <v>119575</v>
      </c>
      <c r="F9052" s="70" t="s">
        <v>434</v>
      </c>
      <c r="G9052" s="75" t="s">
        <v>437</v>
      </c>
    </row>
    <row r="9053" spans="1:7">
      <c r="A9053" s="71">
        <v>1998</v>
      </c>
      <c r="B9053" s="71" t="s">
        <v>419</v>
      </c>
      <c r="C9053" t="s">
        <v>26</v>
      </c>
      <c r="D9053" s="71" t="s">
        <v>3</v>
      </c>
      <c r="E9053" s="70">
        <f>IF('Total Employment'!CC$45&lt;0,"N/A",'Total Employment'!CC$45)</f>
        <v>306587</v>
      </c>
      <c r="F9053" s="70" t="s">
        <v>427</v>
      </c>
      <c r="G9053" s="75" t="s">
        <v>69</v>
      </c>
    </row>
    <row r="9054" spans="1:7">
      <c r="A9054" s="71">
        <v>1998</v>
      </c>
      <c r="B9054" s="71" t="s">
        <v>419</v>
      </c>
      <c r="C9054" t="s">
        <v>27</v>
      </c>
      <c r="D9054" s="71" t="s">
        <v>3</v>
      </c>
      <c r="E9054" s="70">
        <f>IF('Total Employment'!CC$44&lt;0,"N/A",'Total Employment'!CC$44)</f>
        <v>41912</v>
      </c>
      <c r="F9054" s="70" t="s">
        <v>427</v>
      </c>
      <c r="G9054" s="75" t="s">
        <v>69</v>
      </c>
    </row>
    <row r="9055" spans="1:7">
      <c r="A9055" s="71">
        <v>1998</v>
      </c>
      <c r="B9055" s="71" t="s">
        <v>419</v>
      </c>
      <c r="C9055" t="s">
        <v>28</v>
      </c>
      <c r="D9055" s="71" t="s">
        <v>3</v>
      </c>
      <c r="E9055" s="70">
        <f>IF('Total Employment'!CC$51&lt;0,"N/A",'Total Employment'!CC$51)</f>
        <v>114069</v>
      </c>
      <c r="F9055" s="70" t="s">
        <v>442</v>
      </c>
      <c r="G9055" s="73" t="s">
        <v>447</v>
      </c>
    </row>
    <row r="9056" spans="1:7">
      <c r="A9056" s="71">
        <v>1998</v>
      </c>
      <c r="B9056" s="71" t="s">
        <v>419</v>
      </c>
      <c r="C9056" t="s">
        <v>29</v>
      </c>
      <c r="D9056" s="71" t="s">
        <v>3</v>
      </c>
      <c r="E9056" s="70">
        <f>IF('Total Employment'!CC$50&lt;0,"N/A",'Total Employment'!CC$50)</f>
        <v>129673</v>
      </c>
      <c r="F9056" s="70" t="s">
        <v>442</v>
      </c>
      <c r="G9056" s="73" t="s">
        <v>447</v>
      </c>
    </row>
    <row r="9057" spans="1:7">
      <c r="A9057" s="71">
        <v>1998</v>
      </c>
      <c r="B9057" s="71" t="s">
        <v>419</v>
      </c>
      <c r="C9057" t="s">
        <v>30</v>
      </c>
      <c r="D9057" s="71" t="s">
        <v>3</v>
      </c>
      <c r="E9057" s="70">
        <f>IF('Total Employment'!CC$56&lt;0,"N/A",'Total Employment'!CC$56)</f>
        <v>166307</v>
      </c>
      <c r="F9057" s="70" t="s">
        <v>442</v>
      </c>
      <c r="G9057" s="76" t="s">
        <v>448</v>
      </c>
    </row>
    <row r="9058" spans="1:7">
      <c r="A9058" s="71">
        <v>1998</v>
      </c>
      <c r="B9058" s="71" t="s">
        <v>419</v>
      </c>
      <c r="C9058" t="s">
        <v>31</v>
      </c>
      <c r="D9058" s="71" t="s">
        <v>3</v>
      </c>
      <c r="E9058" s="70">
        <f>IF('Total Employment'!CC$57&lt;0,"N/A",'Total Employment'!CC$57)</f>
        <v>73028</v>
      </c>
      <c r="F9058" s="70" t="s">
        <v>442</v>
      </c>
      <c r="G9058" s="76" t="s">
        <v>449</v>
      </c>
    </row>
    <row r="9059" spans="1:7">
      <c r="A9059" s="71">
        <v>1998</v>
      </c>
      <c r="B9059" s="71" t="s">
        <v>419</v>
      </c>
      <c r="C9059" t="s">
        <v>32</v>
      </c>
      <c r="D9059" s="71" t="s">
        <v>3</v>
      </c>
      <c r="E9059" s="70">
        <f>IF('Total Employment'!CC$58&lt;0,"N/A",'Total Employment'!CC$58)</f>
        <v>10240</v>
      </c>
      <c r="F9059" s="70" t="s">
        <v>442</v>
      </c>
      <c r="G9059" s="76" t="s">
        <v>449</v>
      </c>
    </row>
    <row r="9060" spans="1:7">
      <c r="A9060" s="71">
        <v>1998</v>
      </c>
      <c r="B9060" s="71" t="s">
        <v>419</v>
      </c>
      <c r="C9060" t="s">
        <v>33</v>
      </c>
      <c r="D9060" s="71" t="s">
        <v>3</v>
      </c>
      <c r="E9060" s="70">
        <f>IF('Total Employment'!CC$59&lt;0,"N/A",'Total Employment'!CC$59)</f>
        <v>179731</v>
      </c>
      <c r="F9060" s="70" t="s">
        <v>442</v>
      </c>
      <c r="G9060" s="76" t="s">
        <v>33</v>
      </c>
    </row>
    <row r="9061" spans="1:7">
      <c r="A9061" s="71">
        <v>1998</v>
      </c>
      <c r="B9061" s="71" t="s">
        <v>419</v>
      </c>
      <c r="C9061" t="s">
        <v>34</v>
      </c>
      <c r="D9061" s="71" t="s">
        <v>3</v>
      </c>
      <c r="E9061" s="70">
        <f>IF('Total Employment'!CC$17&lt;0,"N/A",'Total Employment'!CC$17)</f>
        <v>7102767</v>
      </c>
      <c r="F9061" s="70" t="s">
        <v>422</v>
      </c>
      <c r="G9061" s="76" t="s">
        <v>422</v>
      </c>
    </row>
    <row r="9062" spans="1:7">
      <c r="A9062" s="71">
        <v>1998</v>
      </c>
      <c r="B9062" s="71" t="s">
        <v>419</v>
      </c>
      <c r="C9062" t="s">
        <v>35</v>
      </c>
      <c r="D9062" s="71" t="s">
        <v>3</v>
      </c>
      <c r="E9062" s="70">
        <f>IF('Total Employment'!CC$18&lt;0,"N/A",'Total Employment'!CC$18)</f>
        <v>6597355</v>
      </c>
      <c r="F9062" s="70" t="s">
        <v>432</v>
      </c>
      <c r="G9062" s="75" t="s">
        <v>439</v>
      </c>
    </row>
    <row r="9063" spans="1:7">
      <c r="A9063" s="71">
        <v>1998</v>
      </c>
      <c r="B9063" s="71" t="s">
        <v>419</v>
      </c>
      <c r="C9063" t="s">
        <v>36</v>
      </c>
      <c r="D9063" s="71" t="s">
        <v>3</v>
      </c>
      <c r="E9063" s="70">
        <f>IF('Total Employment'!CC$19&lt;0,"N/A",'Total Employment'!CC$19)</f>
        <v>4450037</v>
      </c>
      <c r="F9063" s="70" t="s">
        <v>432</v>
      </c>
      <c r="G9063" s="75" t="s">
        <v>439</v>
      </c>
    </row>
    <row r="9064" spans="1:7">
      <c r="A9064" s="71">
        <v>1998</v>
      </c>
      <c r="B9064" s="71" t="s">
        <v>419</v>
      </c>
      <c r="C9064" t="s">
        <v>37</v>
      </c>
      <c r="D9064" s="71" t="s">
        <v>3</v>
      </c>
      <c r="E9064" s="70">
        <f>IF('Total Employment'!CC$20&lt;0,"N/A",'Total Employment'!CC$20)</f>
        <v>2147318</v>
      </c>
      <c r="F9064" s="70" t="s">
        <v>432</v>
      </c>
      <c r="G9064" s="75" t="s">
        <v>439</v>
      </c>
    </row>
    <row r="9065" spans="1:7">
      <c r="A9065" s="71">
        <v>1998</v>
      </c>
      <c r="B9065" s="71" t="s">
        <v>419</v>
      </c>
      <c r="C9065" t="s">
        <v>38</v>
      </c>
      <c r="D9065" s="71" t="s">
        <v>3</v>
      </c>
      <c r="E9065" s="70">
        <f>IF('Total Employment'!CC$28&lt;0,"N/A",'Total Employment'!CC$28)</f>
        <v>505412</v>
      </c>
      <c r="F9065" s="70" t="s">
        <v>432</v>
      </c>
      <c r="G9065" s="75" t="s">
        <v>440</v>
      </c>
    </row>
    <row r="9066" spans="1:7">
      <c r="A9066" s="71">
        <v>1998</v>
      </c>
      <c r="B9066" s="71" t="s">
        <v>419</v>
      </c>
      <c r="C9066" t="s">
        <v>39</v>
      </c>
      <c r="D9066" s="71" t="s">
        <v>3</v>
      </c>
      <c r="E9066" s="70">
        <f>IF('Total Employment'!CC$29&lt;0,"N/A",'Total Employment'!CC$29)</f>
        <v>240425</v>
      </c>
      <c r="F9066" s="70" t="s">
        <v>432</v>
      </c>
      <c r="G9066" s="75" t="s">
        <v>440</v>
      </c>
    </row>
    <row r="9067" spans="1:7">
      <c r="A9067" s="71">
        <v>1998</v>
      </c>
      <c r="B9067" s="71" t="s">
        <v>419</v>
      </c>
      <c r="C9067" t="s">
        <v>40</v>
      </c>
      <c r="D9067" s="71" t="s">
        <v>3</v>
      </c>
      <c r="E9067" s="70">
        <f>IF('Total Employment'!CC$30&lt;0,"N/A",'Total Employment'!CC$30)</f>
        <v>264987</v>
      </c>
      <c r="F9067" s="70" t="s">
        <v>432</v>
      </c>
      <c r="G9067" s="75" t="s">
        <v>440</v>
      </c>
    </row>
    <row r="9068" spans="1:7">
      <c r="A9068" s="71">
        <v>1998</v>
      </c>
      <c r="B9068" s="71" t="s">
        <v>419</v>
      </c>
      <c r="C9068" t="s">
        <v>208</v>
      </c>
      <c r="D9068" s="71" t="s">
        <v>3</v>
      </c>
      <c r="E9068" s="70">
        <f>IF('Total Employment'!CC$31&lt;0,"N/A",'Total Employment'!CC$31)</f>
        <v>0</v>
      </c>
      <c r="F9068" s="70" t="s">
        <v>432</v>
      </c>
      <c r="G9068" s="75" t="s">
        <v>441</v>
      </c>
    </row>
    <row r="9069" spans="1:7">
      <c r="A9069" s="71">
        <v>1998</v>
      </c>
      <c r="B9069" s="71" t="s">
        <v>419</v>
      </c>
      <c r="C9069" t="s">
        <v>42</v>
      </c>
      <c r="D9069" s="71" t="s">
        <v>3</v>
      </c>
      <c r="E9069" s="70">
        <f>IF('Total Employment'!CC$43&lt;0,"N/A",'Total Employment'!CC$43)</f>
        <v>159016</v>
      </c>
      <c r="F9069" s="70" t="s">
        <v>432</v>
      </c>
      <c r="G9069" s="75" t="s">
        <v>237</v>
      </c>
    </row>
    <row r="9070" spans="1:7">
      <c r="A9070" s="71">
        <v>1998</v>
      </c>
      <c r="B9070" s="71" t="s">
        <v>419</v>
      </c>
      <c r="C9070" t="s">
        <v>43</v>
      </c>
      <c r="D9070" s="71" t="s">
        <v>3</v>
      </c>
      <c r="E9070" s="70">
        <f>IF('Total Employment'!CC$12&lt;0,"N/A",'Total Employment'!CC$12)</f>
        <v>0</v>
      </c>
      <c r="F9070" s="70" t="s">
        <v>432</v>
      </c>
      <c r="G9070" s="75" t="s">
        <v>438</v>
      </c>
    </row>
    <row r="9071" spans="1:7">
      <c r="A9071" s="71">
        <v>1998</v>
      </c>
      <c r="B9071" s="71" t="s">
        <v>419</v>
      </c>
      <c r="C9071" t="s">
        <v>44</v>
      </c>
      <c r="D9071" s="71" t="s">
        <v>3</v>
      </c>
      <c r="E9071" s="70">
        <f>IF('Total Employment'!CC$14&lt;0,"N/A",'Total Employment'!CC$14)</f>
        <v>0</v>
      </c>
      <c r="F9071" s="70" t="s">
        <v>442</v>
      </c>
      <c r="G9071" s="75" t="s">
        <v>71</v>
      </c>
    </row>
    <row r="9072" spans="1:7">
      <c r="A9072" s="71">
        <v>1998</v>
      </c>
      <c r="B9072" s="71" t="s">
        <v>419</v>
      </c>
      <c r="C9072" t="s">
        <v>45</v>
      </c>
      <c r="D9072" s="71" t="s">
        <v>3</v>
      </c>
      <c r="E9072" s="70">
        <f>IF('Total Employment'!CC$54&lt;0,"N/A",'Total Employment'!CC$54)</f>
        <v>0</v>
      </c>
      <c r="F9072" s="70" t="s">
        <v>422</v>
      </c>
      <c r="G9072" s="75" t="s">
        <v>422</v>
      </c>
    </row>
    <row r="9073" spans="1:7">
      <c r="A9073" s="71">
        <v>1998</v>
      </c>
      <c r="B9073" s="71" t="s">
        <v>419</v>
      </c>
      <c r="C9073" t="s">
        <v>46</v>
      </c>
      <c r="D9073" s="71" t="s">
        <v>3</v>
      </c>
      <c r="E9073" s="70">
        <f>IF('Total Employment'!CC$53&lt;0,"N/A",'Total Employment'!CC$53)</f>
        <v>328001</v>
      </c>
      <c r="F9073" s="70" t="s">
        <v>425</v>
      </c>
      <c r="G9073" s="75" t="s">
        <v>426</v>
      </c>
    </row>
    <row r="9074" spans="1:7">
      <c r="A9074" s="71">
        <v>1999</v>
      </c>
      <c r="B9074" s="71" t="s">
        <v>419</v>
      </c>
      <c r="C9074" t="s">
        <v>5</v>
      </c>
      <c r="D9074" s="71" t="s">
        <v>3</v>
      </c>
      <c r="E9074" s="70">
        <f>IF('Total Employment'!BX$11&lt;0,"N/A",'Total Employment'!BX$11)</f>
        <v>12688627</v>
      </c>
      <c r="F9074" s="70"/>
    </row>
    <row r="9075" spans="1:7">
      <c r="A9075" s="71">
        <v>1999</v>
      </c>
      <c r="B9075" s="71" t="s">
        <v>419</v>
      </c>
      <c r="C9075" t="s">
        <v>6</v>
      </c>
      <c r="D9075" s="71" t="s">
        <v>3</v>
      </c>
      <c r="E9075" s="70">
        <f>IF('Total Employment'!BX$33&lt;0,"N/A",'Total Employment'!BX$33)</f>
        <v>243684</v>
      </c>
      <c r="F9075" s="70" t="s">
        <v>425</v>
      </c>
      <c r="G9075" s="75" t="s">
        <v>426</v>
      </c>
    </row>
    <row r="9076" spans="1:7">
      <c r="A9076" s="71">
        <v>1999</v>
      </c>
      <c r="B9076" s="71" t="s">
        <v>419</v>
      </c>
      <c r="C9076" t="s">
        <v>7</v>
      </c>
      <c r="D9076" s="71" t="s">
        <v>3</v>
      </c>
      <c r="E9076" s="70">
        <f>IF('Total Employment'!BX$37&lt;0,"N/A",'Total Employment'!BX$37)</f>
        <v>380919</v>
      </c>
      <c r="F9076" s="70" t="s">
        <v>425</v>
      </c>
      <c r="G9076" s="75" t="s">
        <v>426</v>
      </c>
    </row>
    <row r="9077" spans="1:7">
      <c r="A9077" s="71">
        <v>1999</v>
      </c>
      <c r="B9077" s="71" t="s">
        <v>419</v>
      </c>
      <c r="C9077" t="s">
        <v>8</v>
      </c>
      <c r="D9077" s="71" t="s">
        <v>3</v>
      </c>
      <c r="E9077" s="70">
        <f>IF('Total Employment'!BX$36&lt;0,"N/A",'Total Employment'!BX$36)</f>
        <v>250417</v>
      </c>
      <c r="F9077" s="70" t="s">
        <v>427</v>
      </c>
      <c r="G9077" s="75" t="s">
        <v>428</v>
      </c>
    </row>
    <row r="9078" spans="1:7">
      <c r="A9078" s="71">
        <v>1999</v>
      </c>
      <c r="B9078" s="71" t="s">
        <v>419</v>
      </c>
      <c r="C9078" t="s">
        <v>9</v>
      </c>
      <c r="D9078" s="71" t="s">
        <v>3</v>
      </c>
      <c r="E9078" s="70">
        <f>IF('Total Employment'!BX$13&lt;0,"N/A",'Total Employment'!BX$13)</f>
        <v>0</v>
      </c>
      <c r="F9078" s="70" t="s">
        <v>429</v>
      </c>
      <c r="G9078" s="75" t="s">
        <v>422</v>
      </c>
    </row>
    <row r="9079" spans="1:7">
      <c r="A9079" s="71">
        <v>1999</v>
      </c>
      <c r="B9079" s="71" t="s">
        <v>419</v>
      </c>
      <c r="C9079" t="s">
        <v>10</v>
      </c>
      <c r="D9079" s="71" t="s">
        <v>3</v>
      </c>
      <c r="E9079" s="70">
        <f>IF('Total Employment'!BX$46&lt;0,"N/A",'Total Employment'!BX$46)</f>
        <v>813926</v>
      </c>
      <c r="F9079" s="70" t="s">
        <v>427</v>
      </c>
      <c r="G9079" s="75" t="s">
        <v>428</v>
      </c>
    </row>
    <row r="9080" spans="1:7">
      <c r="A9080" s="71">
        <v>1999</v>
      </c>
      <c r="B9080" s="71" t="s">
        <v>419</v>
      </c>
      <c r="C9080" t="s">
        <v>11</v>
      </c>
      <c r="D9080" s="71" t="s">
        <v>3</v>
      </c>
      <c r="E9080" s="70">
        <f>IF('Total Employment'!BX$47&lt;0,"N/A",'Total Employment'!BX$47)</f>
        <v>603039</v>
      </c>
      <c r="F9080" s="70" t="s">
        <v>427</v>
      </c>
      <c r="G9080" s="75" t="s">
        <v>428</v>
      </c>
    </row>
    <row r="9081" spans="1:7">
      <c r="A9081" s="71">
        <v>1999</v>
      </c>
      <c r="B9081" s="71" t="s">
        <v>419</v>
      </c>
      <c r="C9081" t="s">
        <v>13</v>
      </c>
      <c r="D9081" s="71" t="s">
        <v>3</v>
      </c>
      <c r="E9081" s="70">
        <f>IF(E9080="N/A","N/A",E9079-E9080)</f>
        <v>210887</v>
      </c>
      <c r="F9081" s="70" t="s">
        <v>427</v>
      </c>
      <c r="G9081" s="75" t="s">
        <v>428</v>
      </c>
    </row>
    <row r="9082" spans="1:7">
      <c r="A9082" s="71">
        <v>1999</v>
      </c>
      <c r="B9082" s="71" t="s">
        <v>419</v>
      </c>
      <c r="C9082" t="s">
        <v>14</v>
      </c>
      <c r="D9082" s="71" t="s">
        <v>3</v>
      </c>
      <c r="E9082" s="70">
        <f>IF('Total Employment'!BX$34&lt;0,"N/A",'Total Employment'!BX$34)</f>
        <v>375843</v>
      </c>
      <c r="F9082" s="70" t="s">
        <v>427</v>
      </c>
      <c r="G9082" s="75" t="s">
        <v>444</v>
      </c>
    </row>
    <row r="9083" spans="1:7">
      <c r="A9083" s="71">
        <v>1999</v>
      </c>
      <c r="B9083" s="71" t="s">
        <v>419</v>
      </c>
      <c r="C9083" t="s">
        <v>15</v>
      </c>
      <c r="D9083" s="71" t="s">
        <v>3</v>
      </c>
      <c r="E9083" s="70">
        <f>IF('Total Employment'!BX$35&lt;0,"N/A",'Total Employment'!BX$35)</f>
        <v>345868</v>
      </c>
      <c r="F9083" s="70" t="s">
        <v>427</v>
      </c>
      <c r="G9083" s="75" t="s">
        <v>444</v>
      </c>
    </row>
    <row r="9084" spans="1:7">
      <c r="A9084" s="71">
        <v>1999</v>
      </c>
      <c r="B9084" s="71" t="s">
        <v>419</v>
      </c>
      <c r="C9084" t="s">
        <v>16</v>
      </c>
      <c r="D9084" s="71" t="s">
        <v>3</v>
      </c>
      <c r="E9084" s="70">
        <f>IF(E9083="N/A","N/A",E9082-E9083)</f>
        <v>29975</v>
      </c>
      <c r="F9084" s="70" t="s">
        <v>427</v>
      </c>
      <c r="G9084" s="75" t="s">
        <v>444</v>
      </c>
    </row>
    <row r="9085" spans="1:7">
      <c r="A9085" s="71">
        <v>1999</v>
      </c>
      <c r="B9085" s="71" t="s">
        <v>419</v>
      </c>
      <c r="C9085" t="s">
        <v>17</v>
      </c>
      <c r="D9085" s="71" t="s">
        <v>3</v>
      </c>
      <c r="E9085" s="70">
        <f>IF('Total Employment'!BX$16&lt;0,"N/A",'Total Employment'!BX$16)</f>
        <v>227556</v>
      </c>
      <c r="F9085" s="70" t="s">
        <v>427</v>
      </c>
      <c r="G9085" s="75" t="s">
        <v>428</v>
      </c>
    </row>
    <row r="9086" spans="1:7">
      <c r="A9086" s="71">
        <v>1999</v>
      </c>
      <c r="B9086" s="71" t="s">
        <v>419</v>
      </c>
      <c r="C9086" t="s">
        <v>18</v>
      </c>
      <c r="D9086" s="71" t="s">
        <v>3</v>
      </c>
      <c r="E9086" s="70">
        <f>IF('Total Employment'!BX$41&lt;0,"N/A",'Total Employment'!BX$41)</f>
        <v>314514</v>
      </c>
      <c r="F9086" s="70" t="s">
        <v>432</v>
      </c>
      <c r="G9086" s="75" t="s">
        <v>430</v>
      </c>
    </row>
    <row r="9087" spans="1:7">
      <c r="A9087" s="71">
        <v>1999</v>
      </c>
      <c r="B9087" s="71" t="s">
        <v>419</v>
      </c>
      <c r="C9087" t="s">
        <v>19</v>
      </c>
      <c r="D9087" s="71" t="s">
        <v>3</v>
      </c>
      <c r="E9087" s="70">
        <f>IF('Total Employment'!BX$15&lt;0,"N/A",'Total Employment'!BX$15)</f>
        <v>37732</v>
      </c>
      <c r="F9087" s="70" t="s">
        <v>442</v>
      </c>
      <c r="G9087" s="75" t="s">
        <v>62</v>
      </c>
    </row>
    <row r="9088" spans="1:7">
      <c r="A9088" s="71">
        <v>1999</v>
      </c>
      <c r="B9088" s="71" t="s">
        <v>419</v>
      </c>
      <c r="C9088" t="s">
        <v>20</v>
      </c>
      <c r="D9088" s="71" t="s">
        <v>3</v>
      </c>
      <c r="E9088" s="70">
        <f>IF('Total Employment'!BX$52&lt;0,"N/A",'Total Employment'!BX$52)</f>
        <v>8326</v>
      </c>
      <c r="F9088" s="70" t="s">
        <v>442</v>
      </c>
      <c r="G9088" s="75" t="s">
        <v>445</v>
      </c>
    </row>
    <row r="9089" spans="1:7">
      <c r="A9089" s="71">
        <v>1999</v>
      </c>
      <c r="B9089" s="71" t="s">
        <v>419</v>
      </c>
      <c r="C9089" t="s">
        <v>21</v>
      </c>
      <c r="D9089" s="71" t="s">
        <v>3</v>
      </c>
      <c r="E9089" s="70">
        <f>IF('Total Employment'!BX$48&lt;0,"N/A",'Total Employment'!BX$48)</f>
        <v>283261</v>
      </c>
      <c r="F9089" s="70" t="s">
        <v>434</v>
      </c>
      <c r="G9089" s="75" t="s">
        <v>422</v>
      </c>
    </row>
    <row r="9090" spans="1:7">
      <c r="A9090" s="71">
        <v>1999</v>
      </c>
      <c r="B9090" s="71" t="s">
        <v>419</v>
      </c>
      <c r="C9090" t="s">
        <v>421</v>
      </c>
      <c r="D9090" s="71" t="s">
        <v>3</v>
      </c>
      <c r="E9090" s="70">
        <f>IF('Total Employment'!BX$38&lt;0,"N/A",'Total Employment'!BX$38)</f>
        <v>843129</v>
      </c>
      <c r="F9090" s="70" t="s">
        <v>427</v>
      </c>
      <c r="G9090" s="75" t="s">
        <v>433</v>
      </c>
    </row>
    <row r="9091" spans="1:7">
      <c r="A9091" s="71">
        <v>1999</v>
      </c>
      <c r="B9091" s="71" t="s">
        <v>419</v>
      </c>
      <c r="C9091" t="s">
        <v>22</v>
      </c>
      <c r="D9091" s="71" t="s">
        <v>3</v>
      </c>
      <c r="E9091" s="70">
        <f>IF('Total Employment'!BX$39&lt;0,"N/A",'Total Employment'!BX$39)</f>
        <v>259172</v>
      </c>
      <c r="F9091" s="70" t="s">
        <v>427</v>
      </c>
      <c r="G9091" s="75" t="s">
        <v>433</v>
      </c>
    </row>
    <row r="9092" spans="1:7">
      <c r="A9092" s="71">
        <v>1999</v>
      </c>
      <c r="B9092" s="71" t="s">
        <v>419</v>
      </c>
      <c r="C9092" t="s">
        <v>23</v>
      </c>
      <c r="D9092" s="71" t="s">
        <v>3</v>
      </c>
      <c r="E9092" s="70">
        <f>IF('Total Employment'!BX$40&lt;0,"N/A",'Total Employment'!BX$40)</f>
        <v>583957</v>
      </c>
      <c r="F9092" s="70" t="s">
        <v>442</v>
      </c>
      <c r="G9092" s="75" t="s">
        <v>23</v>
      </c>
    </row>
    <row r="9093" spans="1:7">
      <c r="A9093" s="71">
        <v>1999</v>
      </c>
      <c r="B9093" s="71" t="s">
        <v>419</v>
      </c>
      <c r="C9093" t="s">
        <v>24</v>
      </c>
      <c r="D9093" s="71" t="s">
        <v>3</v>
      </c>
      <c r="E9093" s="70">
        <f>IF('Total Employment'!BX$32&lt;0,"N/A",'Total Employment'!BX$32)</f>
        <v>0</v>
      </c>
      <c r="F9093" s="70" t="s">
        <v>446</v>
      </c>
      <c r="G9093" s="75" t="s">
        <v>422</v>
      </c>
    </row>
    <row r="9094" spans="1:7">
      <c r="A9094" s="71">
        <v>1999</v>
      </c>
      <c r="B9094" s="71" t="s">
        <v>419</v>
      </c>
      <c r="C9094" t="s">
        <v>25</v>
      </c>
      <c r="D9094" s="71" t="s">
        <v>3</v>
      </c>
      <c r="E9094" s="70">
        <f>IF('Total Employment'!BX$42&lt;0,"N/A",'Total Employment'!BX$42)</f>
        <v>124539</v>
      </c>
      <c r="F9094" s="70" t="s">
        <v>434</v>
      </c>
      <c r="G9094" s="75" t="s">
        <v>437</v>
      </c>
    </row>
    <row r="9095" spans="1:7">
      <c r="A9095" s="71">
        <v>1999</v>
      </c>
      <c r="B9095" s="71" t="s">
        <v>419</v>
      </c>
      <c r="C9095" t="s">
        <v>26</v>
      </c>
      <c r="D9095" s="71" t="s">
        <v>3</v>
      </c>
      <c r="E9095" s="70">
        <f>IF('Total Employment'!BX$45&lt;0,"N/A",'Total Employment'!BX$45)</f>
        <v>304286</v>
      </c>
      <c r="F9095" s="70" t="s">
        <v>427</v>
      </c>
      <c r="G9095" s="75" t="s">
        <v>69</v>
      </c>
    </row>
    <row r="9096" spans="1:7">
      <c r="A9096" s="71">
        <v>1999</v>
      </c>
      <c r="B9096" s="71" t="s">
        <v>419</v>
      </c>
      <c r="C9096" t="s">
        <v>27</v>
      </c>
      <c r="D9096" s="71" t="s">
        <v>3</v>
      </c>
      <c r="E9096" s="70">
        <f>IF('Total Employment'!BX$44&lt;0,"N/A",'Total Employment'!BX$44)</f>
        <v>42834</v>
      </c>
      <c r="F9096" s="70" t="s">
        <v>427</v>
      </c>
      <c r="G9096" s="75" t="s">
        <v>69</v>
      </c>
    </row>
    <row r="9097" spans="1:7">
      <c r="A9097" s="71">
        <v>1999</v>
      </c>
      <c r="B9097" s="71" t="s">
        <v>419</v>
      </c>
      <c r="C9097" t="s">
        <v>28</v>
      </c>
      <c r="D9097" s="71" t="s">
        <v>3</v>
      </c>
      <c r="E9097" s="70">
        <f>IF('Total Employment'!BX$51&lt;0,"N/A",'Total Employment'!BX$51)</f>
        <v>114791</v>
      </c>
      <c r="F9097" s="70" t="s">
        <v>442</v>
      </c>
      <c r="G9097" s="73" t="s">
        <v>447</v>
      </c>
    </row>
    <row r="9098" spans="1:7">
      <c r="A9098" s="71">
        <v>1999</v>
      </c>
      <c r="B9098" s="71" t="s">
        <v>419</v>
      </c>
      <c r="C9098" t="s">
        <v>29</v>
      </c>
      <c r="D9098" s="71" t="s">
        <v>3</v>
      </c>
      <c r="E9098" s="70">
        <f>IF('Total Employment'!BX$50&lt;0,"N/A",'Total Employment'!BX$50)</f>
        <v>128314</v>
      </c>
      <c r="F9098" s="70" t="s">
        <v>442</v>
      </c>
      <c r="G9098" s="73" t="s">
        <v>447</v>
      </c>
    </row>
    <row r="9099" spans="1:7">
      <c r="A9099" s="71">
        <v>1999</v>
      </c>
      <c r="B9099" s="71" t="s">
        <v>419</v>
      </c>
      <c r="C9099" t="s">
        <v>30</v>
      </c>
      <c r="D9099" s="71" t="s">
        <v>3</v>
      </c>
      <c r="E9099" s="70">
        <f>IF('Total Employment'!BX$56&lt;0,"N/A",'Total Employment'!BX$56)</f>
        <v>168564</v>
      </c>
      <c r="F9099" s="70" t="s">
        <v>442</v>
      </c>
      <c r="G9099" s="76" t="s">
        <v>448</v>
      </c>
    </row>
    <row r="9100" spans="1:7">
      <c r="A9100" s="71">
        <v>1999</v>
      </c>
      <c r="B9100" s="71" t="s">
        <v>419</v>
      </c>
      <c r="C9100" t="s">
        <v>31</v>
      </c>
      <c r="D9100" s="71" t="s">
        <v>3</v>
      </c>
      <c r="E9100" s="70">
        <f>IF('Total Employment'!BX$57&lt;0,"N/A",'Total Employment'!BX$57)</f>
        <v>73653</v>
      </c>
      <c r="F9100" s="70" t="s">
        <v>442</v>
      </c>
      <c r="G9100" s="76" t="s">
        <v>449</v>
      </c>
    </row>
    <row r="9101" spans="1:7">
      <c r="A9101" s="71">
        <v>1999</v>
      </c>
      <c r="B9101" s="71" t="s">
        <v>419</v>
      </c>
      <c r="C9101" t="s">
        <v>32</v>
      </c>
      <c r="D9101" s="71" t="s">
        <v>3</v>
      </c>
      <c r="E9101" s="70">
        <f>IF('Total Employment'!BX$58&lt;0,"N/A",'Total Employment'!BX$58)</f>
        <v>11045</v>
      </c>
      <c r="F9101" s="70" t="s">
        <v>442</v>
      </c>
      <c r="G9101" s="76" t="s">
        <v>449</v>
      </c>
    </row>
    <row r="9102" spans="1:7">
      <c r="A9102" s="71">
        <v>1999</v>
      </c>
      <c r="B9102" s="71" t="s">
        <v>419</v>
      </c>
      <c r="C9102" t="s">
        <v>33</v>
      </c>
      <c r="D9102" s="71" t="s">
        <v>3</v>
      </c>
      <c r="E9102" s="70">
        <f>IF('Total Employment'!BX$59&lt;0,"N/A",'Total Employment'!BX$59)</f>
        <v>181221</v>
      </c>
      <c r="F9102" s="70" t="s">
        <v>442</v>
      </c>
      <c r="G9102" s="76" t="s">
        <v>33</v>
      </c>
    </row>
    <row r="9103" spans="1:7">
      <c r="A9103" s="71">
        <v>1999</v>
      </c>
      <c r="B9103" s="71" t="s">
        <v>419</v>
      </c>
      <c r="C9103" t="s">
        <v>34</v>
      </c>
      <c r="D9103" s="71" t="s">
        <v>3</v>
      </c>
      <c r="E9103" s="70">
        <f>IF('Total Employment'!BX$17&lt;0,"N/A",'Total Employment'!BX$17)</f>
        <v>7257039</v>
      </c>
      <c r="F9103" s="70" t="s">
        <v>422</v>
      </c>
      <c r="G9103" s="76" t="s">
        <v>422</v>
      </c>
    </row>
    <row r="9104" spans="1:7">
      <c r="A9104" s="71">
        <v>1999</v>
      </c>
      <c r="B9104" s="71" t="s">
        <v>419</v>
      </c>
      <c r="C9104" t="s">
        <v>35</v>
      </c>
      <c r="D9104" s="71" t="s">
        <v>3</v>
      </c>
      <c r="E9104" s="70">
        <f>IF('Total Employment'!BX$18&lt;0,"N/A",'Total Employment'!BX$18)</f>
        <v>6732623</v>
      </c>
      <c r="F9104" s="70" t="s">
        <v>432</v>
      </c>
      <c r="G9104" s="75" t="s">
        <v>439</v>
      </c>
    </row>
    <row r="9105" spans="1:7">
      <c r="A9105" s="71">
        <v>1999</v>
      </c>
      <c r="B9105" s="71" t="s">
        <v>419</v>
      </c>
      <c r="C9105" t="s">
        <v>36</v>
      </c>
      <c r="D9105" s="71" t="s">
        <v>3</v>
      </c>
      <c r="E9105" s="70">
        <f>IF('Total Employment'!BX$19&lt;0,"N/A",'Total Employment'!BX$19)</f>
        <v>4547005</v>
      </c>
      <c r="F9105" s="70" t="s">
        <v>432</v>
      </c>
      <c r="G9105" s="75" t="s">
        <v>439</v>
      </c>
    </row>
    <row r="9106" spans="1:7">
      <c r="A9106" s="71">
        <v>1999</v>
      </c>
      <c r="B9106" s="71" t="s">
        <v>419</v>
      </c>
      <c r="C9106" t="s">
        <v>37</v>
      </c>
      <c r="D9106" s="71" t="s">
        <v>3</v>
      </c>
      <c r="E9106" s="70">
        <f>IF('Total Employment'!BX$20&lt;0,"N/A",'Total Employment'!BX$20)</f>
        <v>2185618</v>
      </c>
      <c r="F9106" s="70" t="s">
        <v>432</v>
      </c>
      <c r="G9106" s="75" t="s">
        <v>439</v>
      </c>
    </row>
    <row r="9107" spans="1:7">
      <c r="A9107" s="71">
        <v>1999</v>
      </c>
      <c r="B9107" s="71" t="s">
        <v>419</v>
      </c>
      <c r="C9107" t="s">
        <v>38</v>
      </c>
      <c r="D9107" s="71" t="s">
        <v>3</v>
      </c>
      <c r="E9107" s="70">
        <f>IF('Total Employment'!BX$28&lt;0,"N/A",'Total Employment'!BX$28)</f>
        <v>524416</v>
      </c>
      <c r="F9107" s="70" t="s">
        <v>432</v>
      </c>
      <c r="G9107" s="75" t="s">
        <v>440</v>
      </c>
    </row>
    <row r="9108" spans="1:7">
      <c r="A9108" s="71">
        <v>1999</v>
      </c>
      <c r="B9108" s="71" t="s">
        <v>419</v>
      </c>
      <c r="C9108" t="s">
        <v>39</v>
      </c>
      <c r="D9108" s="71" t="s">
        <v>3</v>
      </c>
      <c r="E9108" s="70">
        <f>IF('Total Employment'!BX$29&lt;0,"N/A",'Total Employment'!BX$29)</f>
        <v>250739</v>
      </c>
      <c r="F9108" s="70" t="s">
        <v>432</v>
      </c>
      <c r="G9108" s="75" t="s">
        <v>440</v>
      </c>
    </row>
    <row r="9109" spans="1:7">
      <c r="A9109" s="71">
        <v>1999</v>
      </c>
      <c r="B9109" s="71" t="s">
        <v>419</v>
      </c>
      <c r="C9109" t="s">
        <v>40</v>
      </c>
      <c r="D9109" s="71" t="s">
        <v>3</v>
      </c>
      <c r="E9109" s="70">
        <f>IF('Total Employment'!BX$30&lt;0,"N/A",'Total Employment'!BX$30)</f>
        <v>273677</v>
      </c>
      <c r="F9109" s="70" t="s">
        <v>432</v>
      </c>
      <c r="G9109" s="75" t="s">
        <v>440</v>
      </c>
    </row>
    <row r="9110" spans="1:7">
      <c r="A9110" s="71">
        <v>1999</v>
      </c>
      <c r="B9110" s="71" t="s">
        <v>419</v>
      </c>
      <c r="C9110" t="s">
        <v>208</v>
      </c>
      <c r="D9110" s="71" t="s">
        <v>3</v>
      </c>
      <c r="E9110" s="70">
        <f>IF('Total Employment'!BX$31&lt;0,"N/A",'Total Employment'!BX$31)</f>
        <v>0</v>
      </c>
      <c r="F9110" s="70" t="s">
        <v>432</v>
      </c>
      <c r="G9110" s="75" t="s">
        <v>441</v>
      </c>
    </row>
    <row r="9111" spans="1:7">
      <c r="A9111" s="71">
        <v>1999</v>
      </c>
      <c r="B9111" s="71" t="s">
        <v>419</v>
      </c>
      <c r="C9111" t="s">
        <v>42</v>
      </c>
      <c r="D9111" s="71" t="s">
        <v>3</v>
      </c>
      <c r="E9111" s="70">
        <f>IF('Total Employment'!BX$43&lt;0,"N/A",'Total Employment'!BX$43)</f>
        <v>165985</v>
      </c>
      <c r="F9111" s="70" t="s">
        <v>432</v>
      </c>
      <c r="G9111" s="75" t="s">
        <v>237</v>
      </c>
    </row>
    <row r="9112" spans="1:7">
      <c r="A9112" s="71">
        <v>1999</v>
      </c>
      <c r="B9112" s="71" t="s">
        <v>419</v>
      </c>
      <c r="C9112" t="s">
        <v>43</v>
      </c>
      <c r="D9112" s="71" t="s">
        <v>3</v>
      </c>
      <c r="E9112" s="70">
        <f>IF('Total Employment'!BX$12&lt;0,"N/A",'Total Employment'!BX$12)</f>
        <v>0</v>
      </c>
      <c r="F9112" s="70" t="s">
        <v>432</v>
      </c>
      <c r="G9112" s="75" t="s">
        <v>438</v>
      </c>
    </row>
    <row r="9113" spans="1:7">
      <c r="A9113" s="71">
        <v>1999</v>
      </c>
      <c r="B9113" s="71" t="s">
        <v>419</v>
      </c>
      <c r="C9113" t="s">
        <v>44</v>
      </c>
      <c r="D9113" s="71" t="s">
        <v>3</v>
      </c>
      <c r="E9113" s="70">
        <f>IF('Total Employment'!BX$14&lt;0,"N/A",'Total Employment'!BX$14)</f>
        <v>0</v>
      </c>
      <c r="F9113" s="70" t="s">
        <v>442</v>
      </c>
      <c r="G9113" s="75" t="s">
        <v>71</v>
      </c>
    </row>
    <row r="9114" spans="1:7">
      <c r="A9114" s="71">
        <v>1999</v>
      </c>
      <c r="B9114" s="71" t="s">
        <v>419</v>
      </c>
      <c r="C9114" t="s">
        <v>45</v>
      </c>
      <c r="D9114" s="71" t="s">
        <v>3</v>
      </c>
      <c r="E9114" s="70">
        <f>IF('Total Employment'!BX$54&lt;0,"N/A",'Total Employment'!BX$54)</f>
        <v>0</v>
      </c>
      <c r="F9114" s="70" t="s">
        <v>422</v>
      </c>
      <c r="G9114" s="75" t="s">
        <v>422</v>
      </c>
    </row>
    <row r="9115" spans="1:7">
      <c r="A9115" s="71">
        <v>1999</v>
      </c>
      <c r="B9115" s="71" t="s">
        <v>419</v>
      </c>
      <c r="C9115" t="s">
        <v>46</v>
      </c>
      <c r="D9115" s="71" t="s">
        <v>3</v>
      </c>
      <c r="E9115" s="70">
        <f>IF('Total Employment'!BX$53&lt;0,"N/A",'Total Employment'!BX$53)</f>
        <v>337049</v>
      </c>
      <c r="F9115" s="70" t="s">
        <v>425</v>
      </c>
      <c r="G9115" s="75" t="s">
        <v>426</v>
      </c>
    </row>
    <row r="9116" spans="1:7">
      <c r="A9116" s="71">
        <v>2000</v>
      </c>
      <c r="B9116" s="71" t="s">
        <v>419</v>
      </c>
      <c r="C9116" t="s">
        <v>5</v>
      </c>
      <c r="D9116" s="71" t="s">
        <v>3</v>
      </c>
      <c r="E9116" s="70">
        <f>IF('Total Employment'!BS$11&lt;0,"N/A",'Total Employment'!BS$11)</f>
        <v>13098972</v>
      </c>
      <c r="F9116" s="70"/>
    </row>
    <row r="9117" spans="1:7">
      <c r="A9117" s="71">
        <v>2000</v>
      </c>
      <c r="B9117" s="71" t="s">
        <v>419</v>
      </c>
      <c r="C9117" t="s">
        <v>6</v>
      </c>
      <c r="D9117" s="71" t="s">
        <v>3</v>
      </c>
      <c r="E9117" s="70">
        <f>IF('Total Employment'!BS$33&lt;0,"N/A",'Total Employment'!BS$33)</f>
        <v>252368</v>
      </c>
      <c r="F9117" s="70" t="s">
        <v>425</v>
      </c>
      <c r="G9117" s="75" t="s">
        <v>426</v>
      </c>
    </row>
    <row r="9118" spans="1:7">
      <c r="A9118" s="71">
        <v>2000</v>
      </c>
      <c r="B9118" s="71" t="s">
        <v>419</v>
      </c>
      <c r="C9118" t="s">
        <v>7</v>
      </c>
      <c r="D9118" s="71" t="s">
        <v>3</v>
      </c>
      <c r="E9118" s="70">
        <f>IF('Total Employment'!BS$37&lt;0,"N/A",'Total Employment'!BS$37)</f>
        <v>417218</v>
      </c>
      <c r="F9118" s="70" t="s">
        <v>425</v>
      </c>
      <c r="G9118" s="75" t="s">
        <v>426</v>
      </c>
    </row>
    <row r="9119" spans="1:7">
      <c r="A9119" s="71">
        <v>2000</v>
      </c>
      <c r="B9119" s="71" t="s">
        <v>419</v>
      </c>
      <c r="C9119" t="s">
        <v>8</v>
      </c>
      <c r="D9119" s="71" t="s">
        <v>3</v>
      </c>
      <c r="E9119" s="70">
        <f>IF('Total Employment'!BS$36&lt;0,"N/A",'Total Employment'!BS$36)</f>
        <v>259752</v>
      </c>
      <c r="F9119" s="70" t="s">
        <v>427</v>
      </c>
      <c r="G9119" s="75" t="s">
        <v>428</v>
      </c>
    </row>
    <row r="9120" spans="1:7">
      <c r="A9120" s="71">
        <v>2000</v>
      </c>
      <c r="B9120" s="71" t="s">
        <v>419</v>
      </c>
      <c r="C9120" t="s">
        <v>9</v>
      </c>
      <c r="D9120" s="71" t="s">
        <v>3</v>
      </c>
      <c r="E9120" s="70">
        <f>IF('Total Employment'!BS$13&lt;0,"N/A",'Total Employment'!BS$13)</f>
        <v>0</v>
      </c>
      <c r="F9120" s="70" t="s">
        <v>429</v>
      </c>
      <c r="G9120" s="75" t="s">
        <v>422</v>
      </c>
    </row>
    <row r="9121" spans="1:7">
      <c r="A9121" s="71">
        <v>2000</v>
      </c>
      <c r="B9121" s="71" t="s">
        <v>419</v>
      </c>
      <c r="C9121" t="s">
        <v>10</v>
      </c>
      <c r="D9121" s="71" t="s">
        <v>3</v>
      </c>
      <c r="E9121" s="70">
        <f>IF('Total Employment'!BS$46&lt;0,"N/A",'Total Employment'!BS$46)</f>
        <v>832362</v>
      </c>
      <c r="F9121" s="70" t="s">
        <v>427</v>
      </c>
      <c r="G9121" s="75" t="s">
        <v>428</v>
      </c>
    </row>
    <row r="9122" spans="1:7">
      <c r="A9122" s="71">
        <v>2000</v>
      </c>
      <c r="B9122" s="71" t="s">
        <v>419</v>
      </c>
      <c r="C9122" t="s">
        <v>11</v>
      </c>
      <c r="D9122" s="71" t="s">
        <v>3</v>
      </c>
      <c r="E9122" s="70">
        <f>IF('Total Employment'!BS$47&lt;0,"N/A",'Total Employment'!BS$47)</f>
        <v>614661</v>
      </c>
      <c r="F9122" s="70" t="s">
        <v>427</v>
      </c>
      <c r="G9122" s="75" t="s">
        <v>428</v>
      </c>
    </row>
    <row r="9123" spans="1:7">
      <c r="A9123" s="71">
        <v>2000</v>
      </c>
      <c r="B9123" s="71" t="s">
        <v>419</v>
      </c>
      <c r="C9123" t="s">
        <v>13</v>
      </c>
      <c r="D9123" s="71" t="s">
        <v>3</v>
      </c>
      <c r="E9123" s="70">
        <f>IF(E9122="N/A","N/A",E9121-E9122)</f>
        <v>217701</v>
      </c>
      <c r="F9123" s="70" t="s">
        <v>427</v>
      </c>
      <c r="G9123" s="75" t="s">
        <v>428</v>
      </c>
    </row>
    <row r="9124" spans="1:7">
      <c r="A9124" s="71">
        <v>2000</v>
      </c>
      <c r="B9124" s="71" t="s">
        <v>419</v>
      </c>
      <c r="C9124" t="s">
        <v>14</v>
      </c>
      <c r="D9124" s="71" t="s">
        <v>3</v>
      </c>
      <c r="E9124" s="70">
        <f>IF('Total Employment'!BS$34&lt;0,"N/A",'Total Employment'!BS$34)</f>
        <v>409857</v>
      </c>
      <c r="F9124" s="70" t="s">
        <v>427</v>
      </c>
      <c r="G9124" s="75" t="s">
        <v>444</v>
      </c>
    </row>
    <row r="9125" spans="1:7">
      <c r="A9125" s="71">
        <v>2000</v>
      </c>
      <c r="B9125" s="71" t="s">
        <v>419</v>
      </c>
      <c r="C9125" t="s">
        <v>15</v>
      </c>
      <c r="D9125" s="71" t="s">
        <v>3</v>
      </c>
      <c r="E9125" s="70">
        <f>IF('Total Employment'!BS$35&lt;0,"N/A",'Total Employment'!BS$35)</f>
        <v>379020</v>
      </c>
      <c r="F9125" s="70" t="s">
        <v>427</v>
      </c>
      <c r="G9125" s="75" t="s">
        <v>444</v>
      </c>
    </row>
    <row r="9126" spans="1:7">
      <c r="A9126" s="71">
        <v>2000</v>
      </c>
      <c r="B9126" s="71" t="s">
        <v>419</v>
      </c>
      <c r="C9126" t="s">
        <v>16</v>
      </c>
      <c r="D9126" s="71" t="s">
        <v>3</v>
      </c>
      <c r="E9126" s="70">
        <f>IF(E9125="N/A","N/A",E9124-E9125)</f>
        <v>30837</v>
      </c>
      <c r="F9126" s="70" t="s">
        <v>427</v>
      </c>
      <c r="G9126" s="75" t="s">
        <v>444</v>
      </c>
    </row>
    <row r="9127" spans="1:7">
      <c r="A9127" s="71">
        <v>2000</v>
      </c>
      <c r="B9127" s="71" t="s">
        <v>419</v>
      </c>
      <c r="C9127" t="s">
        <v>17</v>
      </c>
      <c r="D9127" s="71" t="s">
        <v>3</v>
      </c>
      <c r="E9127" s="70">
        <f>IF('Total Employment'!BS$16&lt;0,"N/A",'Total Employment'!BS$16)</f>
        <v>233190</v>
      </c>
      <c r="F9127" s="70" t="s">
        <v>427</v>
      </c>
      <c r="G9127" s="75" t="s">
        <v>428</v>
      </c>
    </row>
    <row r="9128" spans="1:7">
      <c r="A9128" s="71">
        <v>2000</v>
      </c>
      <c r="B9128" s="71" t="s">
        <v>419</v>
      </c>
      <c r="C9128" t="s">
        <v>18</v>
      </c>
      <c r="D9128" s="71" t="s">
        <v>3</v>
      </c>
      <c r="E9128" s="70">
        <f>IF('Total Employment'!BS$41&lt;0,"N/A",'Total Employment'!BS$41)</f>
        <v>317231</v>
      </c>
      <c r="F9128" s="70" t="s">
        <v>432</v>
      </c>
      <c r="G9128" s="75" t="s">
        <v>430</v>
      </c>
    </row>
    <row r="9129" spans="1:7">
      <c r="A9129" s="71">
        <v>2000</v>
      </c>
      <c r="B9129" s="71" t="s">
        <v>419</v>
      </c>
      <c r="C9129" t="s">
        <v>19</v>
      </c>
      <c r="D9129" s="71" t="s">
        <v>3</v>
      </c>
      <c r="E9129" s="70">
        <f>IF('Total Employment'!BS$15&lt;0,"N/A",'Total Employment'!BS$15)</f>
        <v>39203</v>
      </c>
      <c r="F9129" s="70" t="s">
        <v>442</v>
      </c>
      <c r="G9129" s="75" t="s">
        <v>62</v>
      </c>
    </row>
    <row r="9130" spans="1:7">
      <c r="A9130" s="71">
        <v>2000</v>
      </c>
      <c r="B9130" s="71" t="s">
        <v>419</v>
      </c>
      <c r="C9130" t="s">
        <v>20</v>
      </c>
      <c r="D9130" s="71" t="s">
        <v>3</v>
      </c>
      <c r="E9130" s="70">
        <f>IF('Total Employment'!BS$52&lt;0,"N/A",'Total Employment'!BS$52)</f>
        <v>8407</v>
      </c>
      <c r="F9130" s="70" t="s">
        <v>442</v>
      </c>
      <c r="G9130" s="75" t="s">
        <v>445</v>
      </c>
    </row>
    <row r="9131" spans="1:7">
      <c r="A9131" s="71">
        <v>2000</v>
      </c>
      <c r="B9131" s="71" t="s">
        <v>419</v>
      </c>
      <c r="C9131" t="s">
        <v>21</v>
      </c>
      <c r="D9131" s="71" t="s">
        <v>3</v>
      </c>
      <c r="E9131" s="70">
        <f>IF('Total Employment'!BS$48&lt;0,"N/A",'Total Employment'!BS$48)</f>
        <v>296057</v>
      </c>
      <c r="F9131" s="70" t="s">
        <v>434</v>
      </c>
      <c r="G9131" s="75" t="s">
        <v>422</v>
      </c>
    </row>
    <row r="9132" spans="1:7">
      <c r="A9132" s="71">
        <v>2000</v>
      </c>
      <c r="B9132" s="71" t="s">
        <v>419</v>
      </c>
      <c r="C9132" t="s">
        <v>421</v>
      </c>
      <c r="D9132" s="71" t="s">
        <v>3</v>
      </c>
      <c r="E9132" s="70">
        <f>IF('Total Employment'!BS$38&lt;0,"N/A",'Total Employment'!BS$38)</f>
        <v>844922</v>
      </c>
      <c r="F9132" s="70" t="s">
        <v>427</v>
      </c>
      <c r="G9132" s="75" t="s">
        <v>433</v>
      </c>
    </row>
    <row r="9133" spans="1:7">
      <c r="A9133" s="71">
        <v>2000</v>
      </c>
      <c r="B9133" s="71" t="s">
        <v>419</v>
      </c>
      <c r="C9133" t="s">
        <v>22</v>
      </c>
      <c r="D9133" s="71" t="s">
        <v>3</v>
      </c>
      <c r="E9133" s="70">
        <f>IF('Total Employment'!BS$39&lt;0,"N/A",'Total Employment'!BS$39)</f>
        <v>271668</v>
      </c>
      <c r="F9133" s="70" t="s">
        <v>427</v>
      </c>
      <c r="G9133" s="75" t="s">
        <v>433</v>
      </c>
    </row>
    <row r="9134" spans="1:7">
      <c r="A9134" s="71">
        <v>2000</v>
      </c>
      <c r="B9134" s="71" t="s">
        <v>419</v>
      </c>
      <c r="C9134" t="s">
        <v>23</v>
      </c>
      <c r="D9134" s="71" t="s">
        <v>3</v>
      </c>
      <c r="E9134" s="70">
        <f>IF('Total Employment'!BS$40&lt;0,"N/A",'Total Employment'!BS$40)</f>
        <v>573254</v>
      </c>
      <c r="F9134" s="70" t="s">
        <v>442</v>
      </c>
      <c r="G9134" s="75" t="s">
        <v>23</v>
      </c>
    </row>
    <row r="9135" spans="1:7">
      <c r="A9135" s="71">
        <v>2000</v>
      </c>
      <c r="B9135" s="71" t="s">
        <v>419</v>
      </c>
      <c r="C9135" t="s">
        <v>24</v>
      </c>
      <c r="D9135" s="71" t="s">
        <v>3</v>
      </c>
      <c r="E9135" s="70">
        <f>IF('Total Employment'!BS$32&lt;0,"N/A",'Total Employment'!BS$32)</f>
        <v>0</v>
      </c>
      <c r="F9135" s="70" t="s">
        <v>446</v>
      </c>
      <c r="G9135" s="75" t="s">
        <v>422</v>
      </c>
    </row>
    <row r="9136" spans="1:7">
      <c r="A9136" s="71">
        <v>2000</v>
      </c>
      <c r="B9136" s="71" t="s">
        <v>419</v>
      </c>
      <c r="C9136" t="s">
        <v>25</v>
      </c>
      <c r="D9136" s="71" t="s">
        <v>3</v>
      </c>
      <c r="E9136" s="70">
        <f>IF('Total Employment'!BS$42&lt;0,"N/A",'Total Employment'!BS$42)</f>
        <v>124526</v>
      </c>
      <c r="F9136" s="70" t="s">
        <v>434</v>
      </c>
      <c r="G9136" s="75" t="s">
        <v>437</v>
      </c>
    </row>
    <row r="9137" spans="1:7">
      <c r="A9137" s="71">
        <v>2000</v>
      </c>
      <c r="B9137" s="71" t="s">
        <v>419</v>
      </c>
      <c r="C9137" t="s">
        <v>26</v>
      </c>
      <c r="D9137" s="71" t="s">
        <v>3</v>
      </c>
      <c r="E9137" s="70">
        <f>IF('Total Employment'!BS$45&lt;0,"N/A",'Total Employment'!BS$45)</f>
        <v>325070</v>
      </c>
      <c r="F9137" s="70" t="s">
        <v>427</v>
      </c>
      <c r="G9137" s="75" t="s">
        <v>69</v>
      </c>
    </row>
    <row r="9138" spans="1:7">
      <c r="A9138" s="71">
        <v>2000</v>
      </c>
      <c r="B9138" s="71" t="s">
        <v>419</v>
      </c>
      <c r="C9138" t="s">
        <v>27</v>
      </c>
      <c r="D9138" s="71" t="s">
        <v>3</v>
      </c>
      <c r="E9138" s="70">
        <f>IF('Total Employment'!BS$44&lt;0,"N/A",'Total Employment'!BS$44)</f>
        <v>45073</v>
      </c>
      <c r="F9138" s="70" t="s">
        <v>427</v>
      </c>
      <c r="G9138" s="75" t="s">
        <v>69</v>
      </c>
    </row>
    <row r="9139" spans="1:7">
      <c r="A9139" s="71">
        <v>2000</v>
      </c>
      <c r="B9139" s="71" t="s">
        <v>419</v>
      </c>
      <c r="C9139" t="s">
        <v>28</v>
      </c>
      <c r="D9139" s="71" t="s">
        <v>3</v>
      </c>
      <c r="E9139" s="70">
        <f>IF('Total Employment'!BS$51&lt;0,"N/A",'Total Employment'!BS$51)</f>
        <v>117486</v>
      </c>
      <c r="F9139" s="70" t="s">
        <v>442</v>
      </c>
      <c r="G9139" s="73" t="s">
        <v>447</v>
      </c>
    </row>
    <row r="9140" spans="1:7">
      <c r="A9140" s="71">
        <v>2000</v>
      </c>
      <c r="B9140" s="71" t="s">
        <v>419</v>
      </c>
      <c r="C9140" t="s">
        <v>29</v>
      </c>
      <c r="D9140" s="71" t="s">
        <v>3</v>
      </c>
      <c r="E9140" s="70">
        <f>IF('Total Employment'!BS$50&lt;0,"N/A",'Total Employment'!BS$50)</f>
        <v>133245</v>
      </c>
      <c r="F9140" s="70" t="s">
        <v>442</v>
      </c>
      <c r="G9140" s="73" t="s">
        <v>447</v>
      </c>
    </row>
    <row r="9141" spans="1:7">
      <c r="A9141" s="71">
        <v>2000</v>
      </c>
      <c r="B9141" s="71" t="s">
        <v>419</v>
      </c>
      <c r="C9141" t="s">
        <v>30</v>
      </c>
      <c r="D9141" s="71" t="s">
        <v>3</v>
      </c>
      <c r="E9141" s="70">
        <f>IF('Total Employment'!BS$56&lt;0,"N/A",'Total Employment'!BS$56)</f>
        <v>172318</v>
      </c>
      <c r="F9141" s="70" t="s">
        <v>442</v>
      </c>
      <c r="G9141" s="76" t="s">
        <v>448</v>
      </c>
    </row>
    <row r="9142" spans="1:7">
      <c r="A9142" s="71">
        <v>2000</v>
      </c>
      <c r="B9142" s="71" t="s">
        <v>419</v>
      </c>
      <c r="C9142" t="s">
        <v>31</v>
      </c>
      <c r="D9142" s="71" t="s">
        <v>3</v>
      </c>
      <c r="E9142" s="70">
        <f>IF('Total Employment'!BS$57&lt;0,"N/A",'Total Employment'!BS$57)</f>
        <v>75015</v>
      </c>
      <c r="F9142" s="70" t="s">
        <v>442</v>
      </c>
      <c r="G9142" s="76" t="s">
        <v>449</v>
      </c>
    </row>
    <row r="9143" spans="1:7">
      <c r="A9143" s="71">
        <v>2000</v>
      </c>
      <c r="B9143" s="71" t="s">
        <v>419</v>
      </c>
      <c r="C9143" t="s">
        <v>32</v>
      </c>
      <c r="D9143" s="71" t="s">
        <v>3</v>
      </c>
      <c r="E9143" s="70">
        <f>IF('Total Employment'!BS$58&lt;0,"N/A",'Total Employment'!BS$58)</f>
        <v>12299</v>
      </c>
      <c r="F9143" s="70" t="s">
        <v>442</v>
      </c>
      <c r="G9143" s="76" t="s">
        <v>449</v>
      </c>
    </row>
    <row r="9144" spans="1:7">
      <c r="A9144" s="71">
        <v>2000</v>
      </c>
      <c r="B9144" s="71" t="s">
        <v>419</v>
      </c>
      <c r="C9144" t="s">
        <v>33</v>
      </c>
      <c r="D9144" s="71" t="s">
        <v>3</v>
      </c>
      <c r="E9144" s="70">
        <f>IF('Total Employment'!BS$59&lt;0,"N/A",'Total Employment'!BS$59)</f>
        <v>187353</v>
      </c>
      <c r="F9144" s="70" t="s">
        <v>442</v>
      </c>
      <c r="G9144" s="76" t="s">
        <v>33</v>
      </c>
    </row>
    <row r="9145" spans="1:7">
      <c r="A9145" s="71">
        <v>2000</v>
      </c>
      <c r="B9145" s="71" t="s">
        <v>419</v>
      </c>
      <c r="C9145" t="s">
        <v>34</v>
      </c>
      <c r="D9145" s="71" t="s">
        <v>3</v>
      </c>
      <c r="E9145" s="70">
        <f>IF('Total Employment'!BS$17&lt;0,"N/A",'Total Employment'!BS$17)</f>
        <v>7478910</v>
      </c>
      <c r="F9145" s="70" t="s">
        <v>422</v>
      </c>
      <c r="G9145" s="76" t="s">
        <v>422</v>
      </c>
    </row>
    <row r="9146" spans="1:7">
      <c r="A9146" s="71">
        <v>2000</v>
      </c>
      <c r="B9146" s="71" t="s">
        <v>419</v>
      </c>
      <c r="C9146" t="s">
        <v>35</v>
      </c>
      <c r="D9146" s="71" t="s">
        <v>3</v>
      </c>
      <c r="E9146" s="70">
        <f>IF('Total Employment'!BS$18&lt;0,"N/A",'Total Employment'!BS$18)</f>
        <v>6955320</v>
      </c>
      <c r="F9146" s="70" t="s">
        <v>432</v>
      </c>
      <c r="G9146" s="75" t="s">
        <v>439</v>
      </c>
    </row>
    <row r="9147" spans="1:7">
      <c r="A9147" s="71">
        <v>2000</v>
      </c>
      <c r="B9147" s="71" t="s">
        <v>419</v>
      </c>
      <c r="C9147" t="s">
        <v>36</v>
      </c>
      <c r="D9147" s="71" t="s">
        <v>3</v>
      </c>
      <c r="E9147" s="70">
        <f>IF('Total Employment'!BS$19&lt;0,"N/A",'Total Employment'!BS$19)</f>
        <v>4699267</v>
      </c>
      <c r="F9147" s="70" t="s">
        <v>432</v>
      </c>
      <c r="G9147" s="75" t="s">
        <v>439</v>
      </c>
    </row>
    <row r="9148" spans="1:7">
      <c r="A9148" s="71">
        <v>2000</v>
      </c>
      <c r="B9148" s="71" t="s">
        <v>419</v>
      </c>
      <c r="C9148" t="s">
        <v>37</v>
      </c>
      <c r="D9148" s="71" t="s">
        <v>3</v>
      </c>
      <c r="E9148" s="70">
        <f>IF('Total Employment'!BS$20&lt;0,"N/A",'Total Employment'!BS$20)</f>
        <v>2256053</v>
      </c>
      <c r="F9148" s="70" t="s">
        <v>432</v>
      </c>
      <c r="G9148" s="75" t="s">
        <v>439</v>
      </c>
    </row>
    <row r="9149" spans="1:7">
      <c r="A9149" s="71">
        <v>2000</v>
      </c>
      <c r="B9149" s="71" t="s">
        <v>419</v>
      </c>
      <c r="C9149" t="s">
        <v>38</v>
      </c>
      <c r="D9149" s="71" t="s">
        <v>3</v>
      </c>
      <c r="E9149" s="70">
        <f>IF('Total Employment'!BS$28&lt;0,"N/A",'Total Employment'!BS$28)</f>
        <v>523590</v>
      </c>
      <c r="F9149" s="70" t="s">
        <v>432</v>
      </c>
      <c r="G9149" s="75" t="s">
        <v>440</v>
      </c>
    </row>
    <row r="9150" spans="1:7">
      <c r="A9150" s="71">
        <v>2000</v>
      </c>
      <c r="B9150" s="71" t="s">
        <v>419</v>
      </c>
      <c r="C9150" t="s">
        <v>39</v>
      </c>
      <c r="D9150" s="71" t="s">
        <v>3</v>
      </c>
      <c r="E9150" s="70">
        <f>IF('Total Employment'!BS$29&lt;0,"N/A",'Total Employment'!BS$29)</f>
        <v>250344</v>
      </c>
      <c r="F9150" s="70" t="s">
        <v>432</v>
      </c>
      <c r="G9150" s="75" t="s">
        <v>440</v>
      </c>
    </row>
    <row r="9151" spans="1:7">
      <c r="A9151" s="71">
        <v>2000</v>
      </c>
      <c r="B9151" s="71" t="s">
        <v>419</v>
      </c>
      <c r="C9151" t="s">
        <v>40</v>
      </c>
      <c r="D9151" s="71" t="s">
        <v>3</v>
      </c>
      <c r="E9151" s="70">
        <f>IF('Total Employment'!BS$30&lt;0,"N/A",'Total Employment'!BS$30)</f>
        <v>273246</v>
      </c>
      <c r="F9151" s="70" t="s">
        <v>432</v>
      </c>
      <c r="G9151" s="75" t="s">
        <v>440</v>
      </c>
    </row>
    <row r="9152" spans="1:7">
      <c r="A9152" s="71">
        <v>2000</v>
      </c>
      <c r="B9152" s="71" t="s">
        <v>419</v>
      </c>
      <c r="C9152" t="s">
        <v>208</v>
      </c>
      <c r="D9152" s="71" t="s">
        <v>3</v>
      </c>
      <c r="E9152" s="70">
        <f>IF('Total Employment'!BS$31&lt;0,"N/A",'Total Employment'!BS$31)</f>
        <v>0</v>
      </c>
      <c r="F9152" s="70" t="s">
        <v>432</v>
      </c>
      <c r="G9152" s="75" t="s">
        <v>441</v>
      </c>
    </row>
    <row r="9153" spans="1:7">
      <c r="A9153" s="71">
        <v>2000</v>
      </c>
      <c r="B9153" s="71" t="s">
        <v>419</v>
      </c>
      <c r="C9153" t="s">
        <v>42</v>
      </c>
      <c r="D9153" s="71" t="s">
        <v>3</v>
      </c>
      <c r="E9153" s="70">
        <f>IF('Total Employment'!BS$43&lt;0,"N/A",'Total Employment'!BS$43)</f>
        <v>173202</v>
      </c>
      <c r="F9153" s="70" t="s">
        <v>432</v>
      </c>
      <c r="G9153" s="75" t="s">
        <v>237</v>
      </c>
    </row>
    <row r="9154" spans="1:7">
      <c r="A9154" s="71">
        <v>2000</v>
      </c>
      <c r="B9154" s="71" t="s">
        <v>419</v>
      </c>
      <c r="C9154" t="s">
        <v>43</v>
      </c>
      <c r="D9154" s="71" t="s">
        <v>3</v>
      </c>
      <c r="E9154" s="70">
        <f>IF('Total Employment'!BS$12&lt;0,"N/A",'Total Employment'!BS$12)</f>
        <v>0</v>
      </c>
      <c r="F9154" s="70" t="s">
        <v>432</v>
      </c>
      <c r="G9154" s="75" t="s">
        <v>438</v>
      </c>
    </row>
    <row r="9155" spans="1:7">
      <c r="A9155" s="71">
        <v>2000</v>
      </c>
      <c r="B9155" s="71" t="s">
        <v>419</v>
      </c>
      <c r="C9155" t="s">
        <v>44</v>
      </c>
      <c r="D9155" s="71" t="s">
        <v>3</v>
      </c>
      <c r="E9155" s="70">
        <f>IF('Total Employment'!BS$14&lt;0,"N/A",'Total Employment'!BS$14)</f>
        <v>0</v>
      </c>
      <c r="F9155" s="70" t="s">
        <v>442</v>
      </c>
      <c r="G9155" s="75" t="s">
        <v>71</v>
      </c>
    </row>
    <row r="9156" spans="1:7">
      <c r="A9156" s="71">
        <v>2000</v>
      </c>
      <c r="B9156" s="71" t="s">
        <v>419</v>
      </c>
      <c r="C9156" t="s">
        <v>45</v>
      </c>
      <c r="D9156" s="71" t="s">
        <v>3</v>
      </c>
      <c r="E9156" s="70">
        <f>IF('Total Employment'!BS$54&lt;0,"N/A",'Total Employment'!BS$54)</f>
        <v>0</v>
      </c>
      <c r="F9156" s="70" t="s">
        <v>422</v>
      </c>
      <c r="G9156" s="75" t="s">
        <v>422</v>
      </c>
    </row>
    <row r="9157" spans="1:7">
      <c r="A9157" s="71">
        <v>2000</v>
      </c>
      <c r="B9157" s="71" t="s">
        <v>419</v>
      </c>
      <c r="C9157" t="s">
        <v>46</v>
      </c>
      <c r="D9157" s="71" t="s">
        <v>3</v>
      </c>
      <c r="E9157" s="70">
        <f>IF('Total Employment'!BS$53&lt;0,"N/A",'Total Employment'!BS$53)</f>
        <v>343908</v>
      </c>
      <c r="F9157" s="70" t="s">
        <v>425</v>
      </c>
      <c r="G9157" s="75" t="s">
        <v>426</v>
      </c>
    </row>
    <row r="9158" spans="1:7">
      <c r="A9158" s="71">
        <v>2001</v>
      </c>
      <c r="B9158" s="71" t="s">
        <v>419</v>
      </c>
      <c r="C9158" t="s">
        <v>5</v>
      </c>
      <c r="D9158" s="71" t="s">
        <v>3</v>
      </c>
      <c r="E9158" s="70">
        <f>IF('Total Employment'!BN$11&lt;0,"N/A",'Total Employment'!BN$11)</f>
        <v>13287696</v>
      </c>
      <c r="F9158" s="70"/>
    </row>
    <row r="9159" spans="1:7">
      <c r="A9159" s="71">
        <v>2001</v>
      </c>
      <c r="B9159" s="71" t="s">
        <v>419</v>
      </c>
      <c r="C9159" t="s">
        <v>6</v>
      </c>
      <c r="D9159" s="71" t="s">
        <v>3</v>
      </c>
      <c r="E9159" s="70">
        <f>IF('Total Employment'!BN$33&lt;0,"N/A",'Total Employment'!BN$33)</f>
        <v>255143</v>
      </c>
      <c r="F9159" s="70" t="s">
        <v>425</v>
      </c>
      <c r="G9159" s="75" t="s">
        <v>426</v>
      </c>
    </row>
    <row r="9160" spans="1:7">
      <c r="A9160" s="71">
        <v>2001</v>
      </c>
      <c r="B9160" s="71" t="s">
        <v>419</v>
      </c>
      <c r="C9160" t="s">
        <v>7</v>
      </c>
      <c r="D9160" s="71" t="s">
        <v>3</v>
      </c>
      <c r="E9160" s="70">
        <f>IF('Total Employment'!BN$37&lt;0,"N/A",'Total Employment'!BN$37)</f>
        <v>430307</v>
      </c>
      <c r="F9160" s="70" t="s">
        <v>425</v>
      </c>
      <c r="G9160" s="75" t="s">
        <v>426</v>
      </c>
    </row>
    <row r="9161" spans="1:7">
      <c r="A9161" s="71">
        <v>2001</v>
      </c>
      <c r="B9161" s="71" t="s">
        <v>419</v>
      </c>
      <c r="C9161" t="s">
        <v>8</v>
      </c>
      <c r="D9161" s="71" t="s">
        <v>3</v>
      </c>
      <c r="E9161" s="70">
        <f>IF('Total Employment'!BN$36&lt;0,"N/A",'Total Employment'!BN$36)</f>
        <v>267246</v>
      </c>
      <c r="F9161" s="70" t="s">
        <v>427</v>
      </c>
      <c r="G9161" s="75" t="s">
        <v>428</v>
      </c>
    </row>
    <row r="9162" spans="1:7">
      <c r="A9162" s="71">
        <v>2001</v>
      </c>
      <c r="B9162" s="71" t="s">
        <v>419</v>
      </c>
      <c r="C9162" t="s">
        <v>9</v>
      </c>
      <c r="D9162" s="71" t="s">
        <v>3</v>
      </c>
      <c r="E9162" s="70">
        <f>IF('Total Employment'!BN$13&lt;0,"N/A",'Total Employment'!BN$13)</f>
        <v>0</v>
      </c>
      <c r="F9162" s="70" t="s">
        <v>429</v>
      </c>
      <c r="G9162" s="75" t="s">
        <v>422</v>
      </c>
    </row>
    <row r="9163" spans="1:7">
      <c r="A9163" s="71">
        <v>2001</v>
      </c>
      <c r="B9163" s="71" t="s">
        <v>419</v>
      </c>
      <c r="C9163" t="s">
        <v>10</v>
      </c>
      <c r="D9163" s="71" t="s">
        <v>3</v>
      </c>
      <c r="E9163" s="70">
        <f>IF('Total Employment'!BN$46&lt;0,"N/A",'Total Employment'!BN$46)</f>
        <v>849268</v>
      </c>
      <c r="F9163" s="70" t="s">
        <v>427</v>
      </c>
      <c r="G9163" s="75" t="s">
        <v>428</v>
      </c>
    </row>
    <row r="9164" spans="1:7">
      <c r="A9164" s="71">
        <v>2001</v>
      </c>
      <c r="B9164" s="71" t="s">
        <v>419</v>
      </c>
      <c r="C9164" t="s">
        <v>11</v>
      </c>
      <c r="D9164" s="71" t="s">
        <v>3</v>
      </c>
      <c r="E9164" s="70">
        <f>IF('Total Employment'!BN$47&lt;0,"N/A",'Total Employment'!BN$47)</f>
        <v>623280</v>
      </c>
      <c r="F9164" s="70" t="s">
        <v>427</v>
      </c>
      <c r="G9164" s="75" t="s">
        <v>428</v>
      </c>
    </row>
    <row r="9165" spans="1:7">
      <c r="A9165" s="71">
        <v>2001</v>
      </c>
      <c r="B9165" s="71" t="s">
        <v>419</v>
      </c>
      <c r="C9165" t="s">
        <v>13</v>
      </c>
      <c r="D9165" s="71" t="s">
        <v>3</v>
      </c>
      <c r="E9165" s="70">
        <f>IF(E9164="N/A","N/A",E9163-E9164)</f>
        <v>225988</v>
      </c>
      <c r="F9165" s="70" t="s">
        <v>427</v>
      </c>
      <c r="G9165" s="75" t="s">
        <v>428</v>
      </c>
    </row>
    <row r="9166" spans="1:7">
      <c r="A9166" s="71">
        <v>2001</v>
      </c>
      <c r="B9166" s="71" t="s">
        <v>419</v>
      </c>
      <c r="C9166" t="s">
        <v>14</v>
      </c>
      <c r="D9166" s="71" t="s">
        <v>3</v>
      </c>
      <c r="E9166" s="70">
        <f>IF('Total Employment'!BN$34&lt;0,"N/A",'Total Employment'!BN$34)</f>
        <v>411364</v>
      </c>
      <c r="F9166" s="70" t="s">
        <v>427</v>
      </c>
      <c r="G9166" s="75" t="s">
        <v>444</v>
      </c>
    </row>
    <row r="9167" spans="1:7">
      <c r="A9167" s="71">
        <v>2001</v>
      </c>
      <c r="B9167" s="71" t="s">
        <v>419</v>
      </c>
      <c r="C9167" t="s">
        <v>15</v>
      </c>
      <c r="D9167" s="71" t="s">
        <v>3</v>
      </c>
      <c r="E9167" s="70">
        <f>IF('Total Employment'!BN$35&lt;0,"N/A",'Total Employment'!BN$35)</f>
        <v>378268</v>
      </c>
      <c r="F9167" s="70" t="s">
        <v>427</v>
      </c>
      <c r="G9167" s="75" t="s">
        <v>444</v>
      </c>
    </row>
    <row r="9168" spans="1:7">
      <c r="A9168" s="71">
        <v>2001</v>
      </c>
      <c r="B9168" s="71" t="s">
        <v>419</v>
      </c>
      <c r="C9168" t="s">
        <v>16</v>
      </c>
      <c r="D9168" s="71" t="s">
        <v>3</v>
      </c>
      <c r="E9168" s="70">
        <f>IF(E9167="N/A","N/A",E9166-E9167)</f>
        <v>33096</v>
      </c>
      <c r="F9168" s="70" t="s">
        <v>427</v>
      </c>
      <c r="G9168" s="75" t="s">
        <v>444</v>
      </c>
    </row>
    <row r="9169" spans="1:7">
      <c r="A9169" s="71">
        <v>2001</v>
      </c>
      <c r="B9169" s="71" t="s">
        <v>419</v>
      </c>
      <c r="C9169" t="s">
        <v>17</v>
      </c>
      <c r="D9169" s="71" t="s">
        <v>3</v>
      </c>
      <c r="E9169" s="70">
        <f>IF('Total Employment'!BN$16&lt;0,"N/A",'Total Employment'!BN$16)</f>
        <v>240720</v>
      </c>
      <c r="F9169" s="70" t="s">
        <v>427</v>
      </c>
      <c r="G9169" s="75" t="s">
        <v>428</v>
      </c>
    </row>
    <row r="9170" spans="1:7">
      <c r="A9170" s="71">
        <v>2001</v>
      </c>
      <c r="B9170" s="71" t="s">
        <v>419</v>
      </c>
      <c r="C9170" t="s">
        <v>18</v>
      </c>
      <c r="D9170" s="71" t="s">
        <v>3</v>
      </c>
      <c r="E9170" s="70">
        <f>IF('Total Employment'!BN$41&lt;0,"N/A",'Total Employment'!BN$41)</f>
        <v>321279</v>
      </c>
      <c r="F9170" s="70" t="s">
        <v>432</v>
      </c>
      <c r="G9170" s="75" t="s">
        <v>430</v>
      </c>
    </row>
    <row r="9171" spans="1:7">
      <c r="A9171" s="71">
        <v>2001</v>
      </c>
      <c r="B9171" s="71" t="s">
        <v>419</v>
      </c>
      <c r="C9171" t="s">
        <v>19</v>
      </c>
      <c r="D9171" s="71" t="s">
        <v>3</v>
      </c>
      <c r="E9171" s="70">
        <f>IF('Total Employment'!BN$15&lt;0,"N/A",'Total Employment'!BN$15)</f>
        <v>41154</v>
      </c>
      <c r="F9171" s="70" t="s">
        <v>442</v>
      </c>
      <c r="G9171" s="75" t="s">
        <v>62</v>
      </c>
    </row>
    <row r="9172" spans="1:7">
      <c r="A9172" s="71">
        <v>2001</v>
      </c>
      <c r="B9172" s="71" t="s">
        <v>419</v>
      </c>
      <c r="C9172" t="s">
        <v>20</v>
      </c>
      <c r="D9172" s="71" t="s">
        <v>3</v>
      </c>
      <c r="E9172" s="70">
        <f>IF('Total Employment'!BN$52&lt;0,"N/A",'Total Employment'!BN$52)</f>
        <v>8686</v>
      </c>
      <c r="F9172" s="70" t="s">
        <v>442</v>
      </c>
      <c r="G9172" s="75" t="s">
        <v>445</v>
      </c>
    </row>
    <row r="9173" spans="1:7">
      <c r="A9173" s="71">
        <v>2001</v>
      </c>
      <c r="B9173" s="71" t="s">
        <v>419</v>
      </c>
      <c r="C9173" t="s">
        <v>21</v>
      </c>
      <c r="D9173" s="71" t="s">
        <v>3</v>
      </c>
      <c r="E9173" s="70">
        <f>IF('Total Employment'!BN$48&lt;0,"N/A",'Total Employment'!BN$48)</f>
        <v>303669</v>
      </c>
      <c r="F9173" s="70" t="s">
        <v>434</v>
      </c>
      <c r="G9173" s="75" t="s">
        <v>422</v>
      </c>
    </row>
    <row r="9174" spans="1:7">
      <c r="A9174" s="71">
        <v>2001</v>
      </c>
      <c r="B9174" s="71" t="s">
        <v>419</v>
      </c>
      <c r="C9174" t="s">
        <v>421</v>
      </c>
      <c r="D9174" s="71" t="s">
        <v>3</v>
      </c>
      <c r="E9174" s="70">
        <f>IF('Total Employment'!BN$38&lt;0,"N/A",'Total Employment'!BN$38)</f>
        <v>856510</v>
      </c>
      <c r="F9174" s="70" t="s">
        <v>427</v>
      </c>
      <c r="G9174" s="75" t="s">
        <v>433</v>
      </c>
    </row>
    <row r="9175" spans="1:7">
      <c r="A9175" s="71">
        <v>2001</v>
      </c>
      <c r="B9175" s="71" t="s">
        <v>419</v>
      </c>
      <c r="C9175" t="s">
        <v>22</v>
      </c>
      <c r="D9175" s="71" t="s">
        <v>3</v>
      </c>
      <c r="E9175" s="70">
        <f>IF('Total Employment'!BN$39&lt;0,"N/A",'Total Employment'!BN$39)</f>
        <v>291391</v>
      </c>
      <c r="F9175" s="70" t="s">
        <v>427</v>
      </c>
      <c r="G9175" s="75" t="s">
        <v>433</v>
      </c>
    </row>
    <row r="9176" spans="1:7">
      <c r="A9176" s="71">
        <v>2001</v>
      </c>
      <c r="B9176" s="71" t="s">
        <v>419</v>
      </c>
      <c r="C9176" t="s">
        <v>23</v>
      </c>
      <c r="D9176" s="71" t="s">
        <v>3</v>
      </c>
      <c r="E9176" s="70">
        <f>IF('Total Employment'!BN$40&lt;0,"N/A",'Total Employment'!BN$40)</f>
        <v>565119</v>
      </c>
      <c r="F9176" s="70" t="s">
        <v>442</v>
      </c>
      <c r="G9176" s="75" t="s">
        <v>23</v>
      </c>
    </row>
    <row r="9177" spans="1:7">
      <c r="A9177" s="71">
        <v>2001</v>
      </c>
      <c r="B9177" s="71" t="s">
        <v>419</v>
      </c>
      <c r="C9177" t="s">
        <v>24</v>
      </c>
      <c r="D9177" s="71" t="s">
        <v>3</v>
      </c>
      <c r="E9177" s="70">
        <f>IF('Total Employment'!BN$32&lt;0,"N/A",'Total Employment'!BN$32)</f>
        <v>0</v>
      </c>
      <c r="F9177" s="70" t="s">
        <v>446</v>
      </c>
      <c r="G9177" s="75" t="s">
        <v>422</v>
      </c>
    </row>
    <row r="9178" spans="1:7">
      <c r="A9178" s="71">
        <v>2001</v>
      </c>
      <c r="B9178" s="71" t="s">
        <v>419</v>
      </c>
      <c r="C9178" t="s">
        <v>25</v>
      </c>
      <c r="D9178" s="71" t="s">
        <v>3</v>
      </c>
      <c r="E9178" s="70">
        <f>IF('Total Employment'!BN$42&lt;0,"N/A",'Total Employment'!BN$42)</f>
        <v>123620</v>
      </c>
      <c r="F9178" s="70" t="s">
        <v>434</v>
      </c>
      <c r="G9178" s="75" t="s">
        <v>437</v>
      </c>
    </row>
    <row r="9179" spans="1:7">
      <c r="A9179" s="71">
        <v>2001</v>
      </c>
      <c r="B9179" s="71" t="s">
        <v>419</v>
      </c>
      <c r="C9179" t="s">
        <v>26</v>
      </c>
      <c r="D9179" s="71" t="s">
        <v>3</v>
      </c>
      <c r="E9179" s="70">
        <f>IF('Total Employment'!BN$45&lt;0,"N/A",'Total Employment'!BN$45)</f>
        <v>328655</v>
      </c>
      <c r="F9179" s="70" t="s">
        <v>427</v>
      </c>
      <c r="G9179" s="75" t="s">
        <v>69</v>
      </c>
    </row>
    <row r="9180" spans="1:7">
      <c r="A9180" s="71">
        <v>2001</v>
      </c>
      <c r="B9180" s="71" t="s">
        <v>419</v>
      </c>
      <c r="C9180" t="s">
        <v>27</v>
      </c>
      <c r="D9180" s="71" t="s">
        <v>3</v>
      </c>
      <c r="E9180" s="70">
        <f>IF('Total Employment'!BN$44&lt;0,"N/A",'Total Employment'!BN$44)</f>
        <v>46062</v>
      </c>
      <c r="F9180" s="70" t="s">
        <v>427</v>
      </c>
      <c r="G9180" s="75" t="s">
        <v>69</v>
      </c>
    </row>
    <row r="9181" spans="1:7">
      <c r="A9181" s="71">
        <v>2001</v>
      </c>
      <c r="B9181" s="71" t="s">
        <v>419</v>
      </c>
      <c r="C9181" t="s">
        <v>28</v>
      </c>
      <c r="D9181" s="71" t="s">
        <v>3</v>
      </c>
      <c r="E9181" s="70">
        <f>IF('Total Employment'!BN$51&lt;0,"N/A",'Total Employment'!BN$51)</f>
        <v>120919</v>
      </c>
      <c r="F9181" s="70" t="s">
        <v>442</v>
      </c>
      <c r="G9181" s="73" t="s">
        <v>447</v>
      </c>
    </row>
    <row r="9182" spans="1:7">
      <c r="A9182" s="71">
        <v>2001</v>
      </c>
      <c r="B9182" s="71" t="s">
        <v>419</v>
      </c>
      <c r="C9182" t="s">
        <v>29</v>
      </c>
      <c r="D9182" s="71" t="s">
        <v>3</v>
      </c>
      <c r="E9182" s="70">
        <f>IF('Total Employment'!BN$50&lt;0,"N/A",'Total Employment'!BN$50)</f>
        <v>132991</v>
      </c>
      <c r="F9182" s="70" t="s">
        <v>442</v>
      </c>
      <c r="G9182" s="73" t="s">
        <v>447</v>
      </c>
    </row>
    <row r="9183" spans="1:7">
      <c r="A9183" s="71">
        <v>2001</v>
      </c>
      <c r="B9183" s="71" t="s">
        <v>419</v>
      </c>
      <c r="C9183" t="s">
        <v>30</v>
      </c>
      <c r="D9183" s="71" t="s">
        <v>3</v>
      </c>
      <c r="E9183" s="70">
        <f>IF('Total Employment'!BN$56&lt;0,"N/A",'Total Employment'!BN$56)</f>
        <v>175118</v>
      </c>
      <c r="F9183" s="70" t="s">
        <v>442</v>
      </c>
      <c r="G9183" s="76" t="s">
        <v>448</v>
      </c>
    </row>
    <row r="9184" spans="1:7">
      <c r="A9184" s="71">
        <v>2001</v>
      </c>
      <c r="B9184" s="71" t="s">
        <v>419</v>
      </c>
      <c r="C9184" t="s">
        <v>31</v>
      </c>
      <c r="D9184" s="71" t="s">
        <v>3</v>
      </c>
      <c r="E9184" s="70">
        <f>IF('Total Employment'!BN$57&lt;0,"N/A",'Total Employment'!BN$57)</f>
        <v>75410</v>
      </c>
      <c r="F9184" s="70" t="s">
        <v>442</v>
      </c>
      <c r="G9184" s="76" t="s">
        <v>449</v>
      </c>
    </row>
    <row r="9185" spans="1:7">
      <c r="A9185" s="71">
        <v>2001</v>
      </c>
      <c r="B9185" s="71" t="s">
        <v>419</v>
      </c>
      <c r="C9185" t="s">
        <v>32</v>
      </c>
      <c r="D9185" s="71" t="s">
        <v>3</v>
      </c>
      <c r="E9185" s="70">
        <f>IF('Total Employment'!BN$58&lt;0,"N/A",'Total Employment'!BN$58)</f>
        <v>12390</v>
      </c>
      <c r="F9185" s="70" t="s">
        <v>442</v>
      </c>
      <c r="G9185" s="76" t="s">
        <v>449</v>
      </c>
    </row>
    <row r="9186" spans="1:7">
      <c r="A9186" s="71">
        <v>2001</v>
      </c>
      <c r="B9186" s="71" t="s">
        <v>419</v>
      </c>
      <c r="C9186" t="s">
        <v>33</v>
      </c>
      <c r="D9186" s="71" t="s">
        <v>3</v>
      </c>
      <c r="E9186" s="70">
        <f>IF('Total Employment'!BN$59&lt;0,"N/A",'Total Employment'!BN$59)</f>
        <v>193271</v>
      </c>
      <c r="F9186" s="70" t="s">
        <v>442</v>
      </c>
      <c r="G9186" s="76" t="s">
        <v>33</v>
      </c>
    </row>
    <row r="9187" spans="1:7">
      <c r="A9187" s="71">
        <v>2001</v>
      </c>
      <c r="B9187" s="71" t="s">
        <v>419</v>
      </c>
      <c r="C9187" t="s">
        <v>34</v>
      </c>
      <c r="D9187" s="71" t="s">
        <v>3</v>
      </c>
      <c r="E9187" s="70">
        <f>IF('Total Employment'!BN$17&lt;0,"N/A",'Total Employment'!BN$17)</f>
        <v>7580613</v>
      </c>
      <c r="F9187" s="70" t="s">
        <v>422</v>
      </c>
      <c r="G9187" s="76" t="s">
        <v>422</v>
      </c>
    </row>
    <row r="9188" spans="1:7">
      <c r="A9188" s="71">
        <v>2001</v>
      </c>
      <c r="B9188" s="71" t="s">
        <v>419</v>
      </c>
      <c r="C9188" t="s">
        <v>35</v>
      </c>
      <c r="D9188" s="71" t="s">
        <v>3</v>
      </c>
      <c r="E9188" s="70">
        <f>IF('Total Employment'!BN$18&lt;0,"N/A",'Total Employment'!BN$18)</f>
        <v>7057670</v>
      </c>
      <c r="F9188" s="70" t="s">
        <v>432</v>
      </c>
      <c r="G9188" s="75" t="s">
        <v>439</v>
      </c>
    </row>
    <row r="9189" spans="1:7">
      <c r="A9189" s="71">
        <v>2001</v>
      </c>
      <c r="B9189" s="71" t="s">
        <v>419</v>
      </c>
      <c r="C9189" t="s">
        <v>36</v>
      </c>
      <c r="D9189" s="71" t="s">
        <v>3</v>
      </c>
      <c r="E9189" s="70">
        <f>IF('Total Employment'!BN$19&lt;0,"N/A",'Total Employment'!BN$19)</f>
        <v>4787018</v>
      </c>
      <c r="F9189" s="70" t="s">
        <v>432</v>
      </c>
      <c r="G9189" s="75" t="s">
        <v>439</v>
      </c>
    </row>
    <row r="9190" spans="1:7">
      <c r="A9190" s="71">
        <v>2001</v>
      </c>
      <c r="B9190" s="71" t="s">
        <v>419</v>
      </c>
      <c r="C9190" t="s">
        <v>37</v>
      </c>
      <c r="D9190" s="71" t="s">
        <v>3</v>
      </c>
      <c r="E9190" s="70">
        <f>IF('Total Employment'!BN$20&lt;0,"N/A",'Total Employment'!BN$20)</f>
        <v>2270652</v>
      </c>
      <c r="F9190" s="70" t="s">
        <v>432</v>
      </c>
      <c r="G9190" s="75" t="s">
        <v>439</v>
      </c>
    </row>
    <row r="9191" spans="1:7">
      <c r="A9191" s="71">
        <v>2001</v>
      </c>
      <c r="B9191" s="71" t="s">
        <v>419</v>
      </c>
      <c r="C9191" t="s">
        <v>38</v>
      </c>
      <c r="D9191" s="71" t="s">
        <v>3</v>
      </c>
      <c r="E9191" s="70">
        <f>IF('Total Employment'!BN$28&lt;0,"N/A",'Total Employment'!BN$28)</f>
        <v>522943</v>
      </c>
      <c r="F9191" s="70" t="s">
        <v>432</v>
      </c>
      <c r="G9191" s="75" t="s">
        <v>440</v>
      </c>
    </row>
    <row r="9192" spans="1:7">
      <c r="A9192" s="71">
        <v>2001</v>
      </c>
      <c r="B9192" s="71" t="s">
        <v>419</v>
      </c>
      <c r="C9192" t="s">
        <v>39</v>
      </c>
      <c r="D9192" s="71" t="s">
        <v>3</v>
      </c>
      <c r="E9192" s="70">
        <f>IF('Total Employment'!BN$29&lt;0,"N/A",'Total Employment'!BN$29)</f>
        <v>247750</v>
      </c>
      <c r="F9192" s="70" t="s">
        <v>432</v>
      </c>
      <c r="G9192" s="75" t="s">
        <v>440</v>
      </c>
    </row>
    <row r="9193" spans="1:7">
      <c r="A9193" s="71">
        <v>2001</v>
      </c>
      <c r="B9193" s="71" t="s">
        <v>419</v>
      </c>
      <c r="C9193" t="s">
        <v>40</v>
      </c>
      <c r="D9193" s="71" t="s">
        <v>3</v>
      </c>
      <c r="E9193" s="70">
        <f>IF('Total Employment'!BN$30&lt;0,"N/A",'Total Employment'!BN$30)</f>
        <v>275193</v>
      </c>
      <c r="F9193" s="70" t="s">
        <v>432</v>
      </c>
      <c r="G9193" s="75" t="s">
        <v>440</v>
      </c>
    </row>
    <row r="9194" spans="1:7">
      <c r="A9194" s="71">
        <v>2001</v>
      </c>
      <c r="B9194" s="71" t="s">
        <v>419</v>
      </c>
      <c r="C9194" t="s">
        <v>208</v>
      </c>
      <c r="D9194" s="71" t="s">
        <v>3</v>
      </c>
      <c r="E9194" s="70">
        <f>IF('Total Employment'!BN$31&lt;0,"N/A",'Total Employment'!BN$31)</f>
        <v>0</v>
      </c>
      <c r="F9194" s="70" t="s">
        <v>432</v>
      </c>
      <c r="G9194" s="75" t="s">
        <v>441</v>
      </c>
    </row>
    <row r="9195" spans="1:7">
      <c r="A9195" s="71">
        <v>2001</v>
      </c>
      <c r="B9195" s="71" t="s">
        <v>419</v>
      </c>
      <c r="C9195" t="s">
        <v>42</v>
      </c>
      <c r="D9195" s="71" t="s">
        <v>3</v>
      </c>
      <c r="E9195" s="70">
        <f>IF('Total Employment'!BN$43&lt;0,"N/A",'Total Employment'!BN$43)</f>
        <v>179983</v>
      </c>
      <c r="F9195" s="70" t="s">
        <v>432</v>
      </c>
      <c r="G9195" s="75" t="s">
        <v>237</v>
      </c>
    </row>
    <row r="9196" spans="1:7">
      <c r="A9196" s="71">
        <v>2001</v>
      </c>
      <c r="B9196" s="71" t="s">
        <v>419</v>
      </c>
      <c r="C9196" t="s">
        <v>43</v>
      </c>
      <c r="D9196" s="71" t="s">
        <v>3</v>
      </c>
      <c r="E9196" s="70">
        <f>IF('Total Employment'!BN$12&lt;0,"N/A",'Total Employment'!BN$12)</f>
        <v>0</v>
      </c>
      <c r="F9196" s="70" t="s">
        <v>432</v>
      </c>
      <c r="G9196" s="75" t="s">
        <v>438</v>
      </c>
    </row>
    <row r="9197" spans="1:7">
      <c r="A9197" s="71">
        <v>2001</v>
      </c>
      <c r="B9197" s="71" t="s">
        <v>419</v>
      </c>
      <c r="C9197" t="s">
        <v>44</v>
      </c>
      <c r="D9197" s="71" t="s">
        <v>3</v>
      </c>
      <c r="E9197" s="70">
        <f>IF('Total Employment'!BN$14&lt;0,"N/A",'Total Employment'!BN$14)</f>
        <v>0</v>
      </c>
      <c r="F9197" s="70" t="s">
        <v>442</v>
      </c>
      <c r="G9197" s="75" t="s">
        <v>71</v>
      </c>
    </row>
    <row r="9198" spans="1:7">
      <c r="A9198" s="71">
        <v>2001</v>
      </c>
      <c r="B9198" s="71" t="s">
        <v>419</v>
      </c>
      <c r="C9198" t="s">
        <v>45</v>
      </c>
      <c r="D9198" s="71" t="s">
        <v>3</v>
      </c>
      <c r="E9198" s="70">
        <f>IF('Total Employment'!BN$54&lt;0,"N/A",'Total Employment'!BN$54)</f>
        <v>0</v>
      </c>
      <c r="F9198" s="70" t="s">
        <v>422</v>
      </c>
      <c r="G9198" s="75" t="s">
        <v>422</v>
      </c>
    </row>
    <row r="9199" spans="1:7">
      <c r="A9199" s="71">
        <v>2001</v>
      </c>
      <c r="B9199" s="71" t="s">
        <v>419</v>
      </c>
      <c r="C9199" t="s">
        <v>46</v>
      </c>
      <c r="D9199" s="71" t="s">
        <v>3</v>
      </c>
      <c r="E9199" s="70">
        <f>IF('Total Employment'!BN$53&lt;0,"N/A",'Total Employment'!BN$53)</f>
        <v>333318</v>
      </c>
      <c r="F9199" s="70" t="s">
        <v>425</v>
      </c>
      <c r="G9199" s="75" t="s">
        <v>426</v>
      </c>
    </row>
    <row r="9200" spans="1:7">
      <c r="A9200" s="71">
        <v>2002</v>
      </c>
      <c r="B9200" s="71" t="s">
        <v>419</v>
      </c>
      <c r="C9200" t="s">
        <v>5</v>
      </c>
      <c r="D9200" s="71" t="s">
        <v>3</v>
      </c>
      <c r="E9200" s="70">
        <f>IF('Total Employment'!BI$11&lt;0,"N/A",'Total Employment'!BI$11)</f>
        <v>13276830</v>
      </c>
    </row>
    <row r="9201" spans="1:7">
      <c r="A9201" s="71">
        <v>2002</v>
      </c>
      <c r="B9201" s="71" t="s">
        <v>419</v>
      </c>
      <c r="C9201" t="s">
        <v>6</v>
      </c>
      <c r="D9201" s="71" t="s">
        <v>3</v>
      </c>
      <c r="E9201" s="70">
        <f>IF('Total Employment'!BI$33&lt;0,"N/A",'Total Employment'!BI$33)</f>
        <v>243680</v>
      </c>
      <c r="F9201" s="70" t="s">
        <v>425</v>
      </c>
      <c r="G9201" s="75" t="s">
        <v>426</v>
      </c>
    </row>
    <row r="9202" spans="1:7">
      <c r="A9202" s="71">
        <v>2002</v>
      </c>
      <c r="B9202" s="71" t="s">
        <v>419</v>
      </c>
      <c r="C9202" t="s">
        <v>7</v>
      </c>
      <c r="D9202" s="71" t="s">
        <v>3</v>
      </c>
      <c r="E9202" s="70">
        <f>IF('Total Employment'!BI$37&lt;0,"N/A",'Total Employment'!BI$37)</f>
        <v>363274</v>
      </c>
      <c r="F9202" s="70" t="s">
        <v>425</v>
      </c>
      <c r="G9202" s="75" t="s">
        <v>426</v>
      </c>
    </row>
    <row r="9203" spans="1:7">
      <c r="A9203" s="71">
        <v>2002</v>
      </c>
      <c r="B9203" s="71" t="s">
        <v>419</v>
      </c>
      <c r="C9203" t="s">
        <v>8</v>
      </c>
      <c r="D9203" s="71" t="s">
        <v>3</v>
      </c>
      <c r="E9203" s="70">
        <f>IF('Total Employment'!BI$36&lt;0,"N/A",'Total Employment'!BI$36)</f>
        <v>264641</v>
      </c>
      <c r="F9203" s="70" t="s">
        <v>427</v>
      </c>
      <c r="G9203" s="75" t="s">
        <v>428</v>
      </c>
    </row>
    <row r="9204" spans="1:7">
      <c r="A9204" s="71">
        <v>2002</v>
      </c>
      <c r="B9204" s="71" t="s">
        <v>419</v>
      </c>
      <c r="C9204" t="s">
        <v>9</v>
      </c>
      <c r="D9204" s="71" t="s">
        <v>3</v>
      </c>
      <c r="E9204" s="70">
        <f>IF('Total Employment'!BI$13&lt;0,"N/A",'Total Employment'!BI$13)</f>
        <v>0</v>
      </c>
      <c r="F9204" s="70" t="s">
        <v>429</v>
      </c>
      <c r="G9204" s="75" t="s">
        <v>422</v>
      </c>
    </row>
    <row r="9205" spans="1:7">
      <c r="A9205" s="71">
        <v>2002</v>
      </c>
      <c r="B9205" s="71" t="s">
        <v>419</v>
      </c>
      <c r="C9205" t="s">
        <v>10</v>
      </c>
      <c r="D9205" s="71" t="s">
        <v>3</v>
      </c>
      <c r="E9205" s="70">
        <f>IF('Total Employment'!BI$46&lt;0,"N/A",'Total Employment'!BI$46)</f>
        <v>844875</v>
      </c>
      <c r="F9205" s="70" t="s">
        <v>427</v>
      </c>
      <c r="G9205" s="75" t="s">
        <v>428</v>
      </c>
    </row>
    <row r="9206" spans="1:7">
      <c r="A9206" s="71">
        <v>2002</v>
      </c>
      <c r="B9206" s="71" t="s">
        <v>419</v>
      </c>
      <c r="C9206" t="s">
        <v>11</v>
      </c>
      <c r="D9206" s="71" t="s">
        <v>3</v>
      </c>
      <c r="E9206" s="70">
        <f>IF('Total Employment'!BI$47&lt;0,"N/A",'Total Employment'!BI$47)</f>
        <v>619536</v>
      </c>
      <c r="F9206" s="70" t="s">
        <v>427</v>
      </c>
      <c r="G9206" s="75" t="s">
        <v>428</v>
      </c>
    </row>
    <row r="9207" spans="1:7">
      <c r="A9207" s="71">
        <v>2002</v>
      </c>
      <c r="B9207" s="71" t="s">
        <v>419</v>
      </c>
      <c r="C9207" t="s">
        <v>13</v>
      </c>
      <c r="D9207" s="71" t="s">
        <v>3</v>
      </c>
      <c r="E9207" s="70">
        <f>IF(E9206="N/A","N/A",E9205-E9206)</f>
        <v>225339</v>
      </c>
      <c r="F9207" s="70" t="s">
        <v>427</v>
      </c>
      <c r="G9207" s="75" t="s">
        <v>428</v>
      </c>
    </row>
    <row r="9208" spans="1:7">
      <c r="A9208" s="71">
        <v>2002</v>
      </c>
      <c r="B9208" s="71" t="s">
        <v>419</v>
      </c>
      <c r="C9208" t="s">
        <v>14</v>
      </c>
      <c r="D9208" s="71" t="s">
        <v>3</v>
      </c>
      <c r="E9208" s="70">
        <f>IF('Total Employment'!BI$34&lt;0,"N/A",'Total Employment'!BI$34)</f>
        <v>387630</v>
      </c>
      <c r="F9208" s="70" t="s">
        <v>427</v>
      </c>
      <c r="G9208" s="75" t="s">
        <v>444</v>
      </c>
    </row>
    <row r="9209" spans="1:7">
      <c r="A9209" s="71">
        <v>2002</v>
      </c>
      <c r="B9209" s="71" t="s">
        <v>419</v>
      </c>
      <c r="C9209" t="s">
        <v>15</v>
      </c>
      <c r="D9209" s="71" t="s">
        <v>3</v>
      </c>
      <c r="E9209" s="70">
        <f>IF('Total Employment'!BI$35&lt;0,"N/A",'Total Employment'!BI$35)</f>
        <v>356649</v>
      </c>
      <c r="F9209" s="70" t="s">
        <v>427</v>
      </c>
      <c r="G9209" s="75" t="s">
        <v>444</v>
      </c>
    </row>
    <row r="9210" spans="1:7">
      <c r="A9210" s="71">
        <v>2002</v>
      </c>
      <c r="B9210" s="71" t="s">
        <v>419</v>
      </c>
      <c r="C9210" t="s">
        <v>16</v>
      </c>
      <c r="D9210" s="71" t="s">
        <v>3</v>
      </c>
      <c r="E9210" s="70">
        <f>IF(E9209="N/A","N/A",E9208-E9209)</f>
        <v>30981</v>
      </c>
      <c r="F9210" s="70" t="s">
        <v>427</v>
      </c>
      <c r="G9210" s="75" t="s">
        <v>444</v>
      </c>
    </row>
    <row r="9211" spans="1:7">
      <c r="A9211" s="71">
        <v>2002</v>
      </c>
      <c r="B9211" s="71" t="s">
        <v>419</v>
      </c>
      <c r="C9211" t="s">
        <v>17</v>
      </c>
      <c r="D9211" s="71" t="s">
        <v>3</v>
      </c>
      <c r="E9211" s="70">
        <f>IF('Total Employment'!BI$16&lt;0,"N/A",'Total Employment'!BI$16)</f>
        <v>249213</v>
      </c>
      <c r="F9211" s="70" t="s">
        <v>427</v>
      </c>
      <c r="G9211" s="75" t="s">
        <v>428</v>
      </c>
    </row>
    <row r="9212" spans="1:7">
      <c r="A9212" s="71">
        <v>2002</v>
      </c>
      <c r="B9212" s="71" t="s">
        <v>419</v>
      </c>
      <c r="C9212" t="s">
        <v>18</v>
      </c>
      <c r="D9212" s="71" t="s">
        <v>3</v>
      </c>
      <c r="E9212" s="70">
        <f>IF('Total Employment'!BI$41&lt;0,"N/A",'Total Employment'!BI$41)</f>
        <v>312606</v>
      </c>
      <c r="F9212" s="70" t="s">
        <v>432</v>
      </c>
      <c r="G9212" s="75" t="s">
        <v>430</v>
      </c>
    </row>
    <row r="9213" spans="1:7">
      <c r="A9213" s="71">
        <v>2002</v>
      </c>
      <c r="B9213" s="71" t="s">
        <v>419</v>
      </c>
      <c r="C9213" t="s">
        <v>19</v>
      </c>
      <c r="D9213" s="71" t="s">
        <v>3</v>
      </c>
      <c r="E9213" s="70">
        <f>IF('Total Employment'!BI$15&lt;0,"N/A",'Total Employment'!BI$15)</f>
        <v>42569</v>
      </c>
      <c r="F9213" s="70" t="s">
        <v>442</v>
      </c>
      <c r="G9213" s="75" t="s">
        <v>62</v>
      </c>
    </row>
    <row r="9214" spans="1:7">
      <c r="A9214" s="71">
        <v>2002</v>
      </c>
      <c r="B9214" s="71" t="s">
        <v>419</v>
      </c>
      <c r="C9214" t="s">
        <v>20</v>
      </c>
      <c r="D9214" s="71" t="s">
        <v>3</v>
      </c>
      <c r="E9214" s="70">
        <f>IF('Total Employment'!BI$52&lt;0,"N/A",'Total Employment'!BI$52)</f>
        <v>7753</v>
      </c>
      <c r="F9214" s="70" t="s">
        <v>442</v>
      </c>
      <c r="G9214" s="75" t="s">
        <v>445</v>
      </c>
    </row>
    <row r="9215" spans="1:7">
      <c r="A9215" s="71">
        <v>2002</v>
      </c>
      <c r="B9215" s="71" t="s">
        <v>419</v>
      </c>
      <c r="C9215" t="s">
        <v>21</v>
      </c>
      <c r="D9215" s="71" t="s">
        <v>3</v>
      </c>
      <c r="E9215" s="70">
        <f>IF('Total Employment'!BI$48&lt;0,"N/A",'Total Employment'!BI$48)</f>
        <v>304165</v>
      </c>
      <c r="F9215" s="70" t="s">
        <v>434</v>
      </c>
      <c r="G9215" s="75" t="s">
        <v>422</v>
      </c>
    </row>
    <row r="9216" spans="1:7">
      <c r="A9216" s="71">
        <v>2002</v>
      </c>
      <c r="B9216" s="71" t="s">
        <v>419</v>
      </c>
      <c r="C9216" t="s">
        <v>421</v>
      </c>
      <c r="D9216" s="71" t="s">
        <v>3</v>
      </c>
      <c r="E9216" s="70">
        <f>IF('Total Employment'!BI$38&lt;0,"N/A",'Total Employment'!BI$38)</f>
        <v>844276</v>
      </c>
      <c r="F9216" s="70" t="s">
        <v>427</v>
      </c>
      <c r="G9216" s="75" t="s">
        <v>433</v>
      </c>
    </row>
    <row r="9217" spans="1:7">
      <c r="A9217" s="71">
        <v>2002</v>
      </c>
      <c r="B9217" s="71" t="s">
        <v>419</v>
      </c>
      <c r="C9217" t="s">
        <v>22</v>
      </c>
      <c r="D9217" s="71" t="s">
        <v>3</v>
      </c>
      <c r="E9217" s="70">
        <f>IF('Total Employment'!BI$39&lt;0,"N/A",'Total Employment'!BI$39)</f>
        <v>284630</v>
      </c>
      <c r="F9217" s="70" t="s">
        <v>427</v>
      </c>
      <c r="G9217" s="75" t="s">
        <v>433</v>
      </c>
    </row>
    <row r="9218" spans="1:7">
      <c r="A9218" s="71">
        <v>2002</v>
      </c>
      <c r="B9218" s="71" t="s">
        <v>419</v>
      </c>
      <c r="C9218" t="s">
        <v>23</v>
      </c>
      <c r="D9218" s="71" t="s">
        <v>3</v>
      </c>
      <c r="E9218" s="70">
        <f>IF('Total Employment'!BI$40&lt;0,"N/A",'Total Employment'!BI$40)</f>
        <v>559646</v>
      </c>
      <c r="F9218" s="70" t="s">
        <v>442</v>
      </c>
      <c r="G9218" s="75" t="s">
        <v>23</v>
      </c>
    </row>
    <row r="9219" spans="1:7">
      <c r="A9219" s="71">
        <v>2002</v>
      </c>
      <c r="B9219" s="71" t="s">
        <v>419</v>
      </c>
      <c r="C9219" t="s">
        <v>24</v>
      </c>
      <c r="D9219" s="71" t="s">
        <v>3</v>
      </c>
      <c r="E9219" s="70">
        <f>IF('Total Employment'!BI$32&lt;0,"N/A",'Total Employment'!BI$32)</f>
        <v>0</v>
      </c>
      <c r="F9219" s="70" t="s">
        <v>446</v>
      </c>
      <c r="G9219" s="75" t="s">
        <v>422</v>
      </c>
    </row>
    <row r="9220" spans="1:7">
      <c r="A9220" s="71">
        <v>2002</v>
      </c>
      <c r="B9220" s="71" t="s">
        <v>419</v>
      </c>
      <c r="C9220" t="s">
        <v>25</v>
      </c>
      <c r="D9220" s="71" t="s">
        <v>3</v>
      </c>
      <c r="E9220" s="70">
        <f>IF('Total Employment'!BI$42&lt;0,"N/A",'Total Employment'!BI$42)</f>
        <v>125191</v>
      </c>
      <c r="F9220" s="70" t="s">
        <v>434</v>
      </c>
      <c r="G9220" s="75" t="s">
        <v>437</v>
      </c>
    </row>
    <row r="9221" spans="1:7">
      <c r="A9221" s="71">
        <v>2002</v>
      </c>
      <c r="B9221" s="71" t="s">
        <v>419</v>
      </c>
      <c r="C9221" t="s">
        <v>26</v>
      </c>
      <c r="D9221" s="71" t="s">
        <v>3</v>
      </c>
      <c r="E9221" s="70">
        <f>IF('Total Employment'!BI$45&lt;0,"N/A",'Total Employment'!BI$45)</f>
        <v>335613</v>
      </c>
      <c r="F9221" s="70" t="s">
        <v>427</v>
      </c>
      <c r="G9221" s="75" t="s">
        <v>69</v>
      </c>
    </row>
    <row r="9222" spans="1:7">
      <c r="A9222" s="71">
        <v>2002</v>
      </c>
      <c r="B9222" s="71" t="s">
        <v>419</v>
      </c>
      <c r="C9222" t="s">
        <v>27</v>
      </c>
      <c r="D9222" s="71" t="s">
        <v>3</v>
      </c>
      <c r="E9222" s="70">
        <f>IF('Total Employment'!BI$44&lt;0,"N/A",'Total Employment'!BI$44)</f>
        <v>42802</v>
      </c>
      <c r="F9222" s="70" t="s">
        <v>427</v>
      </c>
      <c r="G9222" s="75" t="s">
        <v>69</v>
      </c>
    </row>
    <row r="9223" spans="1:7">
      <c r="A9223" s="71">
        <v>2002</v>
      </c>
      <c r="B9223" s="71" t="s">
        <v>419</v>
      </c>
      <c r="C9223" t="s">
        <v>28</v>
      </c>
      <c r="D9223" s="71" t="s">
        <v>3</v>
      </c>
      <c r="E9223" s="70">
        <f>IF('Total Employment'!BI$51&lt;0,"N/A",'Total Employment'!BI$51)</f>
        <v>118376</v>
      </c>
      <c r="F9223" s="70" t="s">
        <v>442</v>
      </c>
      <c r="G9223" s="73" t="s">
        <v>447</v>
      </c>
    </row>
    <row r="9224" spans="1:7">
      <c r="A9224" s="71">
        <v>2002</v>
      </c>
      <c r="B9224" s="71" t="s">
        <v>419</v>
      </c>
      <c r="C9224" t="s">
        <v>29</v>
      </c>
      <c r="D9224" s="71" t="s">
        <v>3</v>
      </c>
      <c r="E9224" s="70">
        <f>IF('Total Employment'!BI$50&lt;0,"N/A",'Total Employment'!BI$50)</f>
        <v>130786</v>
      </c>
      <c r="F9224" s="70" t="s">
        <v>442</v>
      </c>
      <c r="G9224" s="73" t="s">
        <v>447</v>
      </c>
    </row>
    <row r="9225" spans="1:7">
      <c r="A9225" s="71">
        <v>2002</v>
      </c>
      <c r="B9225" s="71" t="s">
        <v>419</v>
      </c>
      <c r="C9225" t="s">
        <v>30</v>
      </c>
      <c r="D9225" s="71" t="s">
        <v>3</v>
      </c>
      <c r="E9225" s="70">
        <f>IF('Total Employment'!BI$56&lt;0,"N/A",'Total Employment'!BI$56)</f>
        <v>169304</v>
      </c>
      <c r="F9225" s="70" t="s">
        <v>442</v>
      </c>
      <c r="G9225" s="76" t="s">
        <v>448</v>
      </c>
    </row>
    <row r="9226" spans="1:7">
      <c r="A9226" s="71">
        <v>2002</v>
      </c>
      <c r="B9226" s="71" t="s">
        <v>419</v>
      </c>
      <c r="C9226" t="s">
        <v>31</v>
      </c>
      <c r="D9226" s="71" t="s">
        <v>3</v>
      </c>
      <c r="E9226" s="70">
        <f>IF('Total Employment'!BI$57&lt;0,"N/A",'Total Employment'!BI$57)</f>
        <v>74402</v>
      </c>
      <c r="F9226" s="70" t="s">
        <v>442</v>
      </c>
      <c r="G9226" s="76" t="s">
        <v>449</v>
      </c>
    </row>
    <row r="9227" spans="1:7">
      <c r="A9227" s="71">
        <v>2002</v>
      </c>
      <c r="B9227" s="71" t="s">
        <v>419</v>
      </c>
      <c r="C9227" t="s">
        <v>32</v>
      </c>
      <c r="D9227" s="71" t="s">
        <v>3</v>
      </c>
      <c r="E9227" s="70">
        <f>IF('Total Employment'!BI$58&lt;0,"N/A",'Total Employment'!BI$58)</f>
        <v>10746</v>
      </c>
      <c r="F9227" s="70" t="s">
        <v>442</v>
      </c>
      <c r="G9227" s="76" t="s">
        <v>449</v>
      </c>
    </row>
    <row r="9228" spans="1:7">
      <c r="A9228" s="71">
        <v>2002</v>
      </c>
      <c r="B9228" s="71" t="s">
        <v>419</v>
      </c>
      <c r="C9228" t="s">
        <v>33</v>
      </c>
      <c r="D9228" s="71" t="s">
        <v>3</v>
      </c>
      <c r="E9228" s="70">
        <f>IF('Total Employment'!BI$59&lt;0,"N/A",'Total Employment'!BI$59)</f>
        <v>204251</v>
      </c>
      <c r="F9228" s="70" t="s">
        <v>442</v>
      </c>
      <c r="G9228" s="76" t="s">
        <v>33</v>
      </c>
    </row>
    <row r="9229" spans="1:7">
      <c r="A9229" s="71">
        <v>2002</v>
      </c>
      <c r="B9229" s="71" t="s">
        <v>419</v>
      </c>
      <c r="C9229" t="s">
        <v>34</v>
      </c>
      <c r="D9229" s="71" t="s">
        <v>3</v>
      </c>
      <c r="E9229" s="70">
        <f>IF('Total Employment'!BI$17&lt;0,"N/A",'Total Employment'!BI$17)</f>
        <v>7723238</v>
      </c>
      <c r="F9229" s="70" t="s">
        <v>422</v>
      </c>
      <c r="G9229" s="76" t="s">
        <v>422</v>
      </c>
    </row>
    <row r="9230" spans="1:7">
      <c r="A9230" s="71">
        <v>2002</v>
      </c>
      <c r="B9230" s="71" t="s">
        <v>419</v>
      </c>
      <c r="C9230" t="s">
        <v>35</v>
      </c>
      <c r="D9230" s="71" t="s">
        <v>3</v>
      </c>
      <c r="E9230" s="70">
        <f>IF('Total Employment'!BI$18&lt;0,"N/A",'Total Employment'!BI$18)</f>
        <v>7173924</v>
      </c>
      <c r="F9230" s="70" t="s">
        <v>432</v>
      </c>
      <c r="G9230" s="75" t="s">
        <v>439</v>
      </c>
    </row>
    <row r="9231" spans="1:7">
      <c r="A9231" s="71">
        <v>2002</v>
      </c>
      <c r="B9231" s="71" t="s">
        <v>419</v>
      </c>
      <c r="C9231" t="s">
        <v>36</v>
      </c>
      <c r="D9231" s="71" t="s">
        <v>3</v>
      </c>
      <c r="E9231" s="70">
        <f>IF('Total Employment'!BI$19&lt;0,"N/A",'Total Employment'!BI$19)</f>
        <v>4867868</v>
      </c>
      <c r="F9231" s="70" t="s">
        <v>432</v>
      </c>
      <c r="G9231" s="75" t="s">
        <v>439</v>
      </c>
    </row>
    <row r="9232" spans="1:7">
      <c r="A9232" s="71">
        <v>2002</v>
      </c>
      <c r="B9232" s="71" t="s">
        <v>419</v>
      </c>
      <c r="C9232" t="s">
        <v>37</v>
      </c>
      <c r="D9232" s="71" t="s">
        <v>3</v>
      </c>
      <c r="E9232" s="70">
        <f>IF('Total Employment'!BI$20&lt;0,"N/A",'Total Employment'!BI$20)</f>
        <v>2306056</v>
      </c>
      <c r="F9232" s="70" t="s">
        <v>432</v>
      </c>
      <c r="G9232" s="75" t="s">
        <v>439</v>
      </c>
    </row>
    <row r="9233" spans="1:7">
      <c r="A9233" s="71">
        <v>2002</v>
      </c>
      <c r="B9233" s="71" t="s">
        <v>419</v>
      </c>
      <c r="C9233" t="s">
        <v>38</v>
      </c>
      <c r="D9233" s="71" t="s">
        <v>3</v>
      </c>
      <c r="E9233" s="70">
        <f>IF('Total Employment'!BI$28&lt;0,"N/A",'Total Employment'!BI$28)</f>
        <v>549314</v>
      </c>
      <c r="F9233" s="70" t="s">
        <v>432</v>
      </c>
      <c r="G9233" s="75" t="s">
        <v>440</v>
      </c>
    </row>
    <row r="9234" spans="1:7">
      <c r="A9234" s="71">
        <v>2002</v>
      </c>
      <c r="B9234" s="71" t="s">
        <v>419</v>
      </c>
      <c r="C9234" t="s">
        <v>39</v>
      </c>
      <c r="D9234" s="71" t="s">
        <v>3</v>
      </c>
      <c r="E9234" s="70">
        <f>IF('Total Employment'!BI$29&lt;0,"N/A",'Total Employment'!BI$29)</f>
        <v>260858</v>
      </c>
      <c r="F9234" s="70" t="s">
        <v>432</v>
      </c>
      <c r="G9234" s="75" t="s">
        <v>440</v>
      </c>
    </row>
    <row r="9235" spans="1:7">
      <c r="A9235" s="71">
        <v>2002</v>
      </c>
      <c r="B9235" s="71" t="s">
        <v>419</v>
      </c>
      <c r="C9235" t="s">
        <v>40</v>
      </c>
      <c r="D9235" s="71" t="s">
        <v>3</v>
      </c>
      <c r="E9235" s="70">
        <f>IF('Total Employment'!BI$30&lt;0,"N/A",'Total Employment'!BI$30)</f>
        <v>288456</v>
      </c>
      <c r="F9235" s="70" t="s">
        <v>432</v>
      </c>
      <c r="G9235" s="75" t="s">
        <v>440</v>
      </c>
    </row>
    <row r="9236" spans="1:7">
      <c r="A9236" s="71">
        <v>2002</v>
      </c>
      <c r="B9236" s="71" t="s">
        <v>419</v>
      </c>
      <c r="C9236" t="s">
        <v>208</v>
      </c>
      <c r="D9236" s="71" t="s">
        <v>3</v>
      </c>
      <c r="E9236" s="70">
        <f>IF('Total Employment'!BI$31&lt;0,"N/A",'Total Employment'!BI$31)</f>
        <v>0</v>
      </c>
      <c r="F9236" s="70" t="s">
        <v>432</v>
      </c>
      <c r="G9236" s="75" t="s">
        <v>441</v>
      </c>
    </row>
    <row r="9237" spans="1:7">
      <c r="A9237" s="71">
        <v>2002</v>
      </c>
      <c r="B9237" s="71" t="s">
        <v>419</v>
      </c>
      <c r="C9237" t="s">
        <v>42</v>
      </c>
      <c r="D9237" s="71" t="s">
        <v>3</v>
      </c>
      <c r="E9237" s="70">
        <f>IF('Total Employment'!BI$43&lt;0,"N/A",'Total Employment'!BI$43)</f>
        <v>177404</v>
      </c>
      <c r="F9237" s="70" t="s">
        <v>432</v>
      </c>
      <c r="G9237" s="75" t="s">
        <v>237</v>
      </c>
    </row>
    <row r="9238" spans="1:7">
      <c r="A9238" s="71">
        <v>2002</v>
      </c>
      <c r="B9238" s="71" t="s">
        <v>419</v>
      </c>
      <c r="C9238" t="s">
        <v>43</v>
      </c>
      <c r="D9238" s="71" t="s">
        <v>3</v>
      </c>
      <c r="E9238" s="70">
        <f>IF('Total Employment'!BI$12&lt;0,"N/A",'Total Employment'!BI$12)</f>
        <v>0</v>
      </c>
      <c r="F9238" s="70" t="s">
        <v>432</v>
      </c>
      <c r="G9238" s="75" t="s">
        <v>438</v>
      </c>
    </row>
    <row r="9239" spans="1:7">
      <c r="A9239" s="71">
        <v>2002</v>
      </c>
      <c r="B9239" s="71" t="s">
        <v>419</v>
      </c>
      <c r="C9239" t="s">
        <v>44</v>
      </c>
      <c r="D9239" s="71" t="s">
        <v>3</v>
      </c>
      <c r="E9239" s="70">
        <f>IF('Total Employment'!BI$14&lt;0,"N/A",'Total Employment'!BI$14)</f>
        <v>0</v>
      </c>
      <c r="F9239" s="70" t="s">
        <v>442</v>
      </c>
      <c r="G9239" s="75" t="s">
        <v>71</v>
      </c>
    </row>
    <row r="9240" spans="1:7">
      <c r="A9240" s="71">
        <v>2002</v>
      </c>
      <c r="B9240" s="71" t="s">
        <v>419</v>
      </c>
      <c r="C9240" t="s">
        <v>45</v>
      </c>
      <c r="D9240" s="71" t="s">
        <v>3</v>
      </c>
      <c r="E9240" s="70">
        <f>IF('Total Employment'!BI$54&lt;0,"N/A",'Total Employment'!BI$54)</f>
        <v>0</v>
      </c>
      <c r="F9240" s="70" t="s">
        <v>422</v>
      </c>
      <c r="G9240" s="75" t="s">
        <v>422</v>
      </c>
    </row>
    <row r="9241" spans="1:7">
      <c r="A9241" s="71">
        <v>2002</v>
      </c>
      <c r="B9241" s="71" t="s">
        <v>419</v>
      </c>
      <c r="C9241" t="s">
        <v>46</v>
      </c>
      <c r="D9241" s="71" t="s">
        <v>3</v>
      </c>
      <c r="E9241" s="70">
        <f>IF('Total Employment'!BI$53&lt;0,"N/A",'Total Employment'!BI$53)</f>
        <v>300035</v>
      </c>
      <c r="F9241" s="70" t="s">
        <v>425</v>
      </c>
      <c r="G9241" s="75" t="s">
        <v>426</v>
      </c>
    </row>
    <row r="9242" spans="1:7">
      <c r="A9242" s="71">
        <v>2003</v>
      </c>
      <c r="B9242" s="71" t="s">
        <v>419</v>
      </c>
      <c r="C9242" t="s">
        <v>5</v>
      </c>
      <c r="D9242" s="71" t="s">
        <v>3</v>
      </c>
      <c r="E9242" s="70">
        <f>IF('Total Employment'!BD$11&lt;0,"N/A",'Total Employment'!BD$11)</f>
        <v>13606219</v>
      </c>
      <c r="F9242" s="70"/>
    </row>
    <row r="9243" spans="1:7">
      <c r="A9243" s="71">
        <v>2003</v>
      </c>
      <c r="B9243" s="71" t="s">
        <v>419</v>
      </c>
      <c r="C9243" t="s">
        <v>6</v>
      </c>
      <c r="D9243" s="71" t="s">
        <v>3</v>
      </c>
      <c r="E9243" s="70">
        <f>IF('Total Employment'!BD$33&lt;0,"N/A",'Total Employment'!BD$33)</f>
        <v>249950</v>
      </c>
      <c r="F9243" s="70" t="s">
        <v>425</v>
      </c>
      <c r="G9243" s="75" t="s">
        <v>426</v>
      </c>
    </row>
    <row r="9244" spans="1:7">
      <c r="A9244" s="71">
        <v>2003</v>
      </c>
      <c r="B9244" s="71" t="s">
        <v>419</v>
      </c>
      <c r="C9244" t="s">
        <v>7</v>
      </c>
      <c r="D9244" s="71" t="s">
        <v>3</v>
      </c>
      <c r="E9244" s="70">
        <f>IF('Total Employment'!BD$37&lt;0,"N/A",'Total Employment'!BD$37)</f>
        <v>393525</v>
      </c>
      <c r="F9244" s="70" t="s">
        <v>425</v>
      </c>
      <c r="G9244" s="75" t="s">
        <v>426</v>
      </c>
    </row>
    <row r="9245" spans="1:7">
      <c r="A9245" s="71">
        <v>2003</v>
      </c>
      <c r="B9245" s="71" t="s">
        <v>419</v>
      </c>
      <c r="C9245" t="s">
        <v>8</v>
      </c>
      <c r="D9245" s="71" t="s">
        <v>3</v>
      </c>
      <c r="E9245" s="70">
        <f>IF('Total Employment'!BD$36&lt;0,"N/A",'Total Employment'!BD$36)</f>
        <v>267963</v>
      </c>
      <c r="F9245" s="70" t="s">
        <v>427</v>
      </c>
      <c r="G9245" s="75" t="s">
        <v>428</v>
      </c>
    </row>
    <row r="9246" spans="1:7">
      <c r="A9246" s="71">
        <v>2003</v>
      </c>
      <c r="B9246" s="71" t="s">
        <v>419</v>
      </c>
      <c r="C9246" t="s">
        <v>9</v>
      </c>
      <c r="D9246" s="71" t="s">
        <v>3</v>
      </c>
      <c r="E9246" s="70">
        <f>IF('Total Employment'!BD$13&lt;0,"N/A",'Total Employment'!BD$13)</f>
        <v>0</v>
      </c>
      <c r="F9246" s="70" t="s">
        <v>429</v>
      </c>
      <c r="G9246" s="75" t="s">
        <v>422</v>
      </c>
    </row>
    <row r="9247" spans="1:7">
      <c r="A9247" s="71">
        <v>2003</v>
      </c>
      <c r="B9247" s="71" t="s">
        <v>419</v>
      </c>
      <c r="C9247" t="s">
        <v>10</v>
      </c>
      <c r="D9247" s="71" t="s">
        <v>3</v>
      </c>
      <c r="E9247" s="70">
        <f>IF('Total Employment'!BD$46&lt;0,"N/A",'Total Employment'!BD$46)</f>
        <v>855611</v>
      </c>
      <c r="F9247" s="70" t="s">
        <v>427</v>
      </c>
      <c r="G9247" s="75" t="s">
        <v>428</v>
      </c>
    </row>
    <row r="9248" spans="1:7">
      <c r="A9248" s="71">
        <v>2003</v>
      </c>
      <c r="B9248" s="71" t="s">
        <v>419</v>
      </c>
      <c r="C9248" t="s">
        <v>11</v>
      </c>
      <c r="D9248" s="71" t="s">
        <v>3</v>
      </c>
      <c r="E9248" s="70">
        <f>IF('Total Employment'!BD$47&lt;0,"N/A",'Total Employment'!BD$47)</f>
        <v>625089</v>
      </c>
      <c r="F9248" s="70" t="s">
        <v>427</v>
      </c>
      <c r="G9248" s="75" t="s">
        <v>428</v>
      </c>
    </row>
    <row r="9249" spans="1:7">
      <c r="A9249" s="71">
        <v>2003</v>
      </c>
      <c r="B9249" s="71" t="s">
        <v>419</v>
      </c>
      <c r="C9249" t="s">
        <v>13</v>
      </c>
      <c r="D9249" s="71" t="s">
        <v>3</v>
      </c>
      <c r="E9249" s="70">
        <f>IF(E9248="N/A","N/A",E9247-E9248)</f>
        <v>230522</v>
      </c>
      <c r="F9249" s="70" t="s">
        <v>427</v>
      </c>
      <c r="G9249" s="75" t="s">
        <v>428</v>
      </c>
    </row>
    <row r="9250" spans="1:7">
      <c r="A9250" s="71">
        <v>2003</v>
      </c>
      <c r="B9250" s="71" t="s">
        <v>419</v>
      </c>
      <c r="C9250" t="s">
        <v>14</v>
      </c>
      <c r="D9250" s="71" t="s">
        <v>3</v>
      </c>
      <c r="E9250" s="70">
        <f>IF('Total Employment'!BD$34&lt;0,"N/A",'Total Employment'!BD$34)</f>
        <v>394303</v>
      </c>
      <c r="F9250" s="70" t="s">
        <v>427</v>
      </c>
      <c r="G9250" s="75" t="s">
        <v>444</v>
      </c>
    </row>
    <row r="9251" spans="1:7">
      <c r="A9251" s="71">
        <v>2003</v>
      </c>
      <c r="B9251" s="71" t="s">
        <v>419</v>
      </c>
      <c r="C9251" t="s">
        <v>15</v>
      </c>
      <c r="D9251" s="71" t="s">
        <v>3</v>
      </c>
      <c r="E9251" s="70">
        <f>IF('Total Employment'!BD$35&lt;0,"N/A",'Total Employment'!BD$35)</f>
        <v>362760</v>
      </c>
      <c r="F9251" s="70" t="s">
        <v>427</v>
      </c>
      <c r="G9251" s="75" t="s">
        <v>444</v>
      </c>
    </row>
    <row r="9252" spans="1:7">
      <c r="A9252" s="71">
        <v>2003</v>
      </c>
      <c r="B9252" s="71" t="s">
        <v>419</v>
      </c>
      <c r="C9252" t="s">
        <v>16</v>
      </c>
      <c r="D9252" s="71" t="s">
        <v>3</v>
      </c>
      <c r="E9252" s="70">
        <f>IF(E9251="N/A","N/A",E9250-E9251)</f>
        <v>31543</v>
      </c>
      <c r="F9252" s="70" t="s">
        <v>427</v>
      </c>
      <c r="G9252" s="75" t="s">
        <v>444</v>
      </c>
    </row>
    <row r="9253" spans="1:7">
      <c r="A9253" s="71">
        <v>2003</v>
      </c>
      <c r="B9253" s="71" t="s">
        <v>419</v>
      </c>
      <c r="C9253" t="s">
        <v>17</v>
      </c>
      <c r="D9253" s="71" t="s">
        <v>3</v>
      </c>
      <c r="E9253" s="70">
        <f>IF('Total Employment'!BD$16&lt;0,"N/A",'Total Employment'!BD$16)</f>
        <v>249513</v>
      </c>
      <c r="F9253" s="70" t="s">
        <v>427</v>
      </c>
      <c r="G9253" s="75" t="s">
        <v>428</v>
      </c>
    </row>
    <row r="9254" spans="1:7">
      <c r="A9254" s="71">
        <v>2003</v>
      </c>
      <c r="B9254" s="71" t="s">
        <v>419</v>
      </c>
      <c r="C9254" t="s">
        <v>18</v>
      </c>
      <c r="D9254" s="71" t="s">
        <v>3</v>
      </c>
      <c r="E9254" s="70">
        <f>IF('Total Employment'!BD$41&lt;0,"N/A",'Total Employment'!BD$41)</f>
        <v>319933</v>
      </c>
      <c r="F9254" s="70" t="s">
        <v>432</v>
      </c>
      <c r="G9254" s="75" t="s">
        <v>430</v>
      </c>
    </row>
    <row r="9255" spans="1:7">
      <c r="A9255" s="71">
        <v>2003</v>
      </c>
      <c r="B9255" s="71" t="s">
        <v>419</v>
      </c>
      <c r="C9255" t="s">
        <v>19</v>
      </c>
      <c r="D9255" s="71" t="s">
        <v>3</v>
      </c>
      <c r="E9255" s="70">
        <f>IF('Total Employment'!BD$15&lt;0,"N/A",'Total Employment'!BD$15)</f>
        <v>42687</v>
      </c>
      <c r="F9255" s="70" t="s">
        <v>442</v>
      </c>
      <c r="G9255" s="75" t="s">
        <v>62</v>
      </c>
    </row>
    <row r="9256" spans="1:7">
      <c r="A9256" s="71">
        <v>2003</v>
      </c>
      <c r="B9256" s="71" t="s">
        <v>419</v>
      </c>
      <c r="C9256" t="s">
        <v>20</v>
      </c>
      <c r="D9256" s="71" t="s">
        <v>3</v>
      </c>
      <c r="E9256" s="70">
        <f>IF('Total Employment'!BD$52&lt;0,"N/A",'Total Employment'!BD$52)</f>
        <v>7857</v>
      </c>
      <c r="F9256" s="70" t="s">
        <v>442</v>
      </c>
      <c r="G9256" s="75" t="s">
        <v>445</v>
      </c>
    </row>
    <row r="9257" spans="1:7">
      <c r="A9257" s="71">
        <v>2003</v>
      </c>
      <c r="B9257" s="71" t="s">
        <v>419</v>
      </c>
      <c r="C9257" t="s">
        <v>21</v>
      </c>
      <c r="D9257" s="71" t="s">
        <v>3</v>
      </c>
      <c r="E9257" s="70">
        <f>IF('Total Employment'!BD$48&lt;0,"N/A",'Total Employment'!BD$48)</f>
        <v>298302</v>
      </c>
      <c r="F9257" s="70" t="s">
        <v>434</v>
      </c>
      <c r="G9257" s="75" t="s">
        <v>422</v>
      </c>
    </row>
    <row r="9258" spans="1:7">
      <c r="A9258" s="71">
        <v>2003</v>
      </c>
      <c r="B9258" s="71" t="s">
        <v>419</v>
      </c>
      <c r="C9258" t="s">
        <v>421</v>
      </c>
      <c r="D9258" s="71" t="s">
        <v>3</v>
      </c>
      <c r="E9258" s="70">
        <f>IF('Total Employment'!BD$38&lt;0,"N/A",'Total Employment'!BD$38)</f>
        <v>843813</v>
      </c>
      <c r="F9258" s="70" t="s">
        <v>427</v>
      </c>
      <c r="G9258" s="75" t="s">
        <v>433</v>
      </c>
    </row>
    <row r="9259" spans="1:7">
      <c r="A9259" s="71">
        <v>2003</v>
      </c>
      <c r="B9259" s="71" t="s">
        <v>419</v>
      </c>
      <c r="C9259" t="s">
        <v>22</v>
      </c>
      <c r="D9259" s="71" t="s">
        <v>3</v>
      </c>
      <c r="E9259" s="70">
        <f>IF('Total Employment'!BD$39&lt;0,"N/A",'Total Employment'!BD$39)</f>
        <v>287419</v>
      </c>
      <c r="F9259" s="70" t="s">
        <v>427</v>
      </c>
      <c r="G9259" s="75" t="s">
        <v>433</v>
      </c>
    </row>
    <row r="9260" spans="1:7">
      <c r="A9260" s="71">
        <v>2003</v>
      </c>
      <c r="B9260" s="71" t="s">
        <v>419</v>
      </c>
      <c r="C9260" t="s">
        <v>23</v>
      </c>
      <c r="D9260" s="71" t="s">
        <v>3</v>
      </c>
      <c r="E9260" s="70">
        <f>IF('Total Employment'!BD$40&lt;0,"N/A",'Total Employment'!BD$40)</f>
        <v>556394</v>
      </c>
      <c r="F9260" s="70" t="s">
        <v>442</v>
      </c>
      <c r="G9260" s="75" t="s">
        <v>23</v>
      </c>
    </row>
    <row r="9261" spans="1:7">
      <c r="A9261" s="71">
        <v>2003</v>
      </c>
      <c r="B9261" s="71" t="s">
        <v>419</v>
      </c>
      <c r="C9261" t="s">
        <v>24</v>
      </c>
      <c r="D9261" s="71" t="s">
        <v>3</v>
      </c>
      <c r="E9261" s="70">
        <f>IF('Total Employment'!BD$32&lt;0,"N/A",'Total Employment'!BD$32)</f>
        <v>0</v>
      </c>
      <c r="F9261" s="70" t="s">
        <v>446</v>
      </c>
      <c r="G9261" s="75" t="s">
        <v>422</v>
      </c>
    </row>
    <row r="9262" spans="1:7">
      <c r="A9262" s="71">
        <v>2003</v>
      </c>
      <c r="B9262" s="71" t="s">
        <v>419</v>
      </c>
      <c r="C9262" t="s">
        <v>25</v>
      </c>
      <c r="D9262" s="71" t="s">
        <v>3</v>
      </c>
      <c r="E9262" s="70">
        <f>IF('Total Employment'!BD$42&lt;0,"N/A",'Total Employment'!BD$42)</f>
        <v>124336</v>
      </c>
      <c r="F9262" s="70" t="s">
        <v>434</v>
      </c>
      <c r="G9262" s="75" t="s">
        <v>437</v>
      </c>
    </row>
    <row r="9263" spans="1:7">
      <c r="A9263" s="71">
        <v>2003</v>
      </c>
      <c r="B9263" s="71" t="s">
        <v>419</v>
      </c>
      <c r="C9263" t="s">
        <v>26</v>
      </c>
      <c r="D9263" s="71" t="s">
        <v>3</v>
      </c>
      <c r="E9263" s="70">
        <f>IF('Total Employment'!BD$45&lt;0,"N/A",'Total Employment'!BD$45)</f>
        <v>340194</v>
      </c>
      <c r="F9263" s="70" t="s">
        <v>427</v>
      </c>
      <c r="G9263" s="75" t="s">
        <v>69</v>
      </c>
    </row>
    <row r="9264" spans="1:7">
      <c r="A9264" s="71">
        <v>2003</v>
      </c>
      <c r="B9264" s="71" t="s">
        <v>419</v>
      </c>
      <c r="C9264" t="s">
        <v>27</v>
      </c>
      <c r="D9264" s="71" t="s">
        <v>3</v>
      </c>
      <c r="E9264" s="70">
        <f>IF('Total Employment'!BD$44&lt;0,"N/A",'Total Employment'!BD$44)</f>
        <v>43670</v>
      </c>
      <c r="F9264" s="70" t="s">
        <v>427</v>
      </c>
      <c r="G9264" s="75" t="s">
        <v>69</v>
      </c>
    </row>
    <row r="9265" spans="1:7">
      <c r="A9265" s="71">
        <v>2003</v>
      </c>
      <c r="B9265" s="71" t="s">
        <v>419</v>
      </c>
      <c r="C9265" t="s">
        <v>28</v>
      </c>
      <c r="D9265" s="71" t="s">
        <v>3</v>
      </c>
      <c r="E9265" s="70">
        <f>IF('Total Employment'!BD$51&lt;0,"N/A",'Total Employment'!BD$51)</f>
        <v>117108</v>
      </c>
      <c r="F9265" s="70" t="s">
        <v>442</v>
      </c>
      <c r="G9265" s="73" t="s">
        <v>447</v>
      </c>
    </row>
    <row r="9266" spans="1:7">
      <c r="A9266" s="71">
        <v>2003</v>
      </c>
      <c r="B9266" s="71" t="s">
        <v>419</v>
      </c>
      <c r="C9266" t="s">
        <v>29</v>
      </c>
      <c r="D9266" s="71" t="s">
        <v>3</v>
      </c>
      <c r="E9266" s="70">
        <f>IF('Total Employment'!BD$50&lt;0,"N/A",'Total Employment'!BD$50)</f>
        <v>132078</v>
      </c>
      <c r="F9266" s="70" t="s">
        <v>442</v>
      </c>
      <c r="G9266" s="73" t="s">
        <v>447</v>
      </c>
    </row>
    <row r="9267" spans="1:7">
      <c r="A9267" s="71">
        <v>2003</v>
      </c>
      <c r="B9267" s="71" t="s">
        <v>419</v>
      </c>
      <c r="C9267" t="s">
        <v>30</v>
      </c>
      <c r="D9267" s="71" t="s">
        <v>3</v>
      </c>
      <c r="E9267" s="70">
        <f>IF('Total Employment'!BD$56&lt;0,"N/A",'Total Employment'!BD$56)</f>
        <v>173255</v>
      </c>
      <c r="F9267" s="70" t="s">
        <v>442</v>
      </c>
      <c r="G9267" s="76" t="s">
        <v>448</v>
      </c>
    </row>
    <row r="9268" spans="1:7">
      <c r="A9268" s="71">
        <v>2003</v>
      </c>
      <c r="B9268" s="71" t="s">
        <v>419</v>
      </c>
      <c r="C9268" t="s">
        <v>31</v>
      </c>
      <c r="D9268" s="71" t="s">
        <v>3</v>
      </c>
      <c r="E9268" s="70">
        <f>IF('Total Employment'!BD$57&lt;0,"N/A",'Total Employment'!BD$57)</f>
        <v>76809</v>
      </c>
      <c r="F9268" s="70" t="s">
        <v>442</v>
      </c>
      <c r="G9268" s="76" t="s">
        <v>449</v>
      </c>
    </row>
    <row r="9269" spans="1:7">
      <c r="A9269" s="71">
        <v>2003</v>
      </c>
      <c r="B9269" s="71" t="s">
        <v>419</v>
      </c>
      <c r="C9269" t="s">
        <v>32</v>
      </c>
      <c r="D9269" s="71" t="s">
        <v>3</v>
      </c>
      <c r="E9269" s="70">
        <f>IF('Total Employment'!BD$58&lt;0,"N/A",'Total Employment'!BD$58)</f>
        <v>11226</v>
      </c>
      <c r="F9269" s="70" t="s">
        <v>442</v>
      </c>
      <c r="G9269" s="76" t="s">
        <v>449</v>
      </c>
    </row>
    <row r="9270" spans="1:7">
      <c r="A9270" s="71">
        <v>2003</v>
      </c>
      <c r="B9270" s="71" t="s">
        <v>419</v>
      </c>
      <c r="C9270" t="s">
        <v>33</v>
      </c>
      <c r="D9270" s="71" t="s">
        <v>3</v>
      </c>
      <c r="E9270" s="70">
        <f>IF('Total Employment'!BD$59&lt;0,"N/A",'Total Employment'!BD$59)</f>
        <v>206909</v>
      </c>
      <c r="F9270" s="70" t="s">
        <v>442</v>
      </c>
      <c r="G9270" s="76" t="s">
        <v>33</v>
      </c>
    </row>
    <row r="9271" spans="1:7">
      <c r="A9271" s="71">
        <v>2003</v>
      </c>
      <c r="B9271" s="71" t="s">
        <v>419</v>
      </c>
      <c r="C9271" t="s">
        <v>34</v>
      </c>
      <c r="D9271" s="71" t="s">
        <v>3</v>
      </c>
      <c r="E9271" s="70">
        <f>IF('Total Employment'!BD$17&lt;0,"N/A",'Total Employment'!BD$17)</f>
        <v>7971763</v>
      </c>
      <c r="F9271" s="70" t="s">
        <v>422</v>
      </c>
      <c r="G9271" s="76" t="s">
        <v>422</v>
      </c>
    </row>
    <row r="9272" spans="1:7">
      <c r="A9272" s="71">
        <v>2003</v>
      </c>
      <c r="B9272" s="71" t="s">
        <v>419</v>
      </c>
      <c r="C9272" t="s">
        <v>35</v>
      </c>
      <c r="D9272" s="71" t="s">
        <v>3</v>
      </c>
      <c r="E9272" s="70">
        <f>IF('Total Employment'!BD$18&lt;0,"N/A",'Total Employment'!BD$18)</f>
        <v>7416415</v>
      </c>
      <c r="F9272" s="70" t="s">
        <v>432</v>
      </c>
      <c r="G9272" s="75" t="s">
        <v>439</v>
      </c>
    </row>
    <row r="9273" spans="1:7">
      <c r="A9273" s="71">
        <v>2003</v>
      </c>
      <c r="B9273" s="71" t="s">
        <v>419</v>
      </c>
      <c r="C9273" t="s">
        <v>36</v>
      </c>
      <c r="D9273" s="71" t="s">
        <v>3</v>
      </c>
      <c r="E9273" s="70">
        <f>IF('Total Employment'!BD$19&lt;0,"N/A",'Total Employment'!BD$19)</f>
        <v>5018049</v>
      </c>
      <c r="F9273" s="70" t="s">
        <v>432</v>
      </c>
      <c r="G9273" s="75" t="s">
        <v>439</v>
      </c>
    </row>
    <row r="9274" spans="1:7">
      <c r="A9274" s="71">
        <v>2003</v>
      </c>
      <c r="B9274" s="71" t="s">
        <v>419</v>
      </c>
      <c r="C9274" t="s">
        <v>37</v>
      </c>
      <c r="D9274" s="71" t="s">
        <v>3</v>
      </c>
      <c r="E9274" s="70">
        <f>IF('Total Employment'!BD$20&lt;0,"N/A",'Total Employment'!BD$20)</f>
        <v>2398366</v>
      </c>
      <c r="F9274" s="70" t="s">
        <v>432</v>
      </c>
      <c r="G9274" s="75" t="s">
        <v>439</v>
      </c>
    </row>
    <row r="9275" spans="1:7">
      <c r="A9275" s="71">
        <v>2003</v>
      </c>
      <c r="B9275" s="71" t="s">
        <v>419</v>
      </c>
      <c r="C9275" t="s">
        <v>38</v>
      </c>
      <c r="D9275" s="71" t="s">
        <v>3</v>
      </c>
      <c r="E9275" s="70">
        <f>IF('Total Employment'!BD$28&lt;0,"N/A",'Total Employment'!BD$28)</f>
        <v>555348</v>
      </c>
      <c r="F9275" s="70" t="s">
        <v>432</v>
      </c>
      <c r="G9275" s="75" t="s">
        <v>440</v>
      </c>
    </row>
    <row r="9276" spans="1:7">
      <c r="A9276" s="71">
        <v>2003</v>
      </c>
      <c r="B9276" s="71" t="s">
        <v>419</v>
      </c>
      <c r="C9276" t="s">
        <v>39</v>
      </c>
      <c r="D9276" s="71" t="s">
        <v>3</v>
      </c>
      <c r="E9276" s="70">
        <f>IF('Total Employment'!BD$29&lt;0,"N/A",'Total Employment'!BD$29)</f>
        <v>267415</v>
      </c>
      <c r="F9276" s="70" t="s">
        <v>432</v>
      </c>
      <c r="G9276" s="75" t="s">
        <v>440</v>
      </c>
    </row>
    <row r="9277" spans="1:7">
      <c r="A9277" s="71">
        <v>2003</v>
      </c>
      <c r="B9277" s="71" t="s">
        <v>419</v>
      </c>
      <c r="C9277" t="s">
        <v>40</v>
      </c>
      <c r="D9277" s="71" t="s">
        <v>3</v>
      </c>
      <c r="E9277" s="70">
        <f>IF('Total Employment'!BD$30&lt;0,"N/A",'Total Employment'!BD$30)</f>
        <v>287933</v>
      </c>
      <c r="F9277" s="70" t="s">
        <v>432</v>
      </c>
      <c r="G9277" s="75" t="s">
        <v>440</v>
      </c>
    </row>
    <row r="9278" spans="1:7">
      <c r="A9278" s="71">
        <v>2003</v>
      </c>
      <c r="B9278" s="71" t="s">
        <v>419</v>
      </c>
      <c r="C9278" t="s">
        <v>208</v>
      </c>
      <c r="D9278" s="71" t="s">
        <v>3</v>
      </c>
      <c r="E9278" s="70">
        <f>IF('Total Employment'!BD$31&lt;0,"N/A",'Total Employment'!BD$31)</f>
        <v>0</v>
      </c>
      <c r="F9278" s="70" t="s">
        <v>432</v>
      </c>
      <c r="G9278" s="75" t="s">
        <v>441</v>
      </c>
    </row>
    <row r="9279" spans="1:7">
      <c r="A9279" s="71">
        <v>2003</v>
      </c>
      <c r="B9279" s="71" t="s">
        <v>419</v>
      </c>
      <c r="C9279" t="s">
        <v>42</v>
      </c>
      <c r="D9279" s="71" t="s">
        <v>3</v>
      </c>
      <c r="E9279" s="70">
        <f>IF('Total Employment'!BD$43&lt;0,"N/A",'Total Employment'!BD$43)</f>
        <v>182598</v>
      </c>
      <c r="F9279" s="70" t="s">
        <v>432</v>
      </c>
      <c r="G9279" s="75" t="s">
        <v>237</v>
      </c>
    </row>
    <row r="9280" spans="1:7">
      <c r="A9280" s="71">
        <v>2003</v>
      </c>
      <c r="B9280" s="71" t="s">
        <v>419</v>
      </c>
      <c r="C9280" t="s">
        <v>43</v>
      </c>
      <c r="D9280" s="71" t="s">
        <v>3</v>
      </c>
      <c r="E9280" s="70">
        <f>IF('Total Employment'!BD$12&lt;0,"N/A",'Total Employment'!BD$12)</f>
        <v>0</v>
      </c>
      <c r="F9280" s="70" t="s">
        <v>432</v>
      </c>
      <c r="G9280" s="75" t="s">
        <v>438</v>
      </c>
    </row>
    <row r="9281" spans="1:7">
      <c r="A9281" s="71">
        <v>2003</v>
      </c>
      <c r="B9281" s="71" t="s">
        <v>419</v>
      </c>
      <c r="C9281" t="s">
        <v>44</v>
      </c>
      <c r="D9281" s="71" t="s">
        <v>3</v>
      </c>
      <c r="E9281" s="70">
        <f>IF('Total Employment'!BD$14&lt;0,"N/A",'Total Employment'!BD$14)</f>
        <v>0</v>
      </c>
      <c r="F9281" s="70" t="s">
        <v>442</v>
      </c>
      <c r="G9281" s="75" t="s">
        <v>71</v>
      </c>
    </row>
    <row r="9282" spans="1:7">
      <c r="A9282" s="71">
        <v>2003</v>
      </c>
      <c r="B9282" s="71" t="s">
        <v>419</v>
      </c>
      <c r="C9282" t="s">
        <v>45</v>
      </c>
      <c r="D9282" s="71" t="s">
        <v>3</v>
      </c>
      <c r="E9282" s="70">
        <f>IF('Total Employment'!BD$54&lt;0,"N/A",'Total Employment'!BD$54)</f>
        <v>0</v>
      </c>
      <c r="F9282" s="70" t="s">
        <v>422</v>
      </c>
      <c r="G9282" s="75" t="s">
        <v>422</v>
      </c>
    </row>
    <row r="9283" spans="1:7">
      <c r="A9283" s="71">
        <v>2003</v>
      </c>
      <c r="B9283" s="71" t="s">
        <v>419</v>
      </c>
      <c r="C9283" t="s">
        <v>46</v>
      </c>
      <c r="D9283" s="71" t="s">
        <v>3</v>
      </c>
      <c r="E9283" s="70">
        <f>IF('Total Employment'!BD$53&lt;0,"N/A",'Total Employment'!BD$53)</f>
        <v>302816</v>
      </c>
      <c r="F9283" s="70" t="s">
        <v>425</v>
      </c>
      <c r="G9283" s="75" t="s">
        <v>426</v>
      </c>
    </row>
    <row r="9284" spans="1:7">
      <c r="A9284" s="71">
        <v>2004</v>
      </c>
      <c r="B9284" s="71" t="s">
        <v>419</v>
      </c>
      <c r="C9284" t="s">
        <v>5</v>
      </c>
      <c r="D9284" s="71" t="s">
        <v>3</v>
      </c>
      <c r="E9284" s="70">
        <f>IF('Total Employment'!AY$11&lt;0,"N/A",'Total Employment'!AY$11)</f>
        <v>13718549</v>
      </c>
      <c r="F9284" s="70"/>
    </row>
    <row r="9285" spans="1:7">
      <c r="A9285" s="71">
        <v>2004</v>
      </c>
      <c r="B9285" s="71" t="s">
        <v>419</v>
      </c>
      <c r="C9285" t="s">
        <v>6</v>
      </c>
      <c r="D9285" s="71" t="s">
        <v>3</v>
      </c>
      <c r="E9285" s="70">
        <f>IF('Total Employment'!AY$33&lt;0,"N/A",'Total Employment'!AY$33)</f>
        <v>255118</v>
      </c>
      <c r="F9285" s="70" t="s">
        <v>425</v>
      </c>
      <c r="G9285" s="75" t="s">
        <v>426</v>
      </c>
    </row>
    <row r="9286" spans="1:7">
      <c r="A9286" s="71">
        <v>2004</v>
      </c>
      <c r="B9286" s="71" t="s">
        <v>419</v>
      </c>
      <c r="C9286" t="s">
        <v>7</v>
      </c>
      <c r="D9286" s="71" t="s">
        <v>3</v>
      </c>
      <c r="E9286" s="70">
        <f>IF('Total Employment'!AY$37&lt;0,"N/A",'Total Employment'!AY$37)</f>
        <v>403107</v>
      </c>
      <c r="F9286" s="70" t="s">
        <v>425</v>
      </c>
      <c r="G9286" s="75" t="s">
        <v>426</v>
      </c>
    </row>
    <row r="9287" spans="1:7">
      <c r="A9287" s="71">
        <v>2004</v>
      </c>
      <c r="B9287" s="71" t="s">
        <v>419</v>
      </c>
      <c r="C9287" t="s">
        <v>8</v>
      </c>
      <c r="D9287" s="71" t="s">
        <v>3</v>
      </c>
      <c r="E9287" s="70">
        <f>IF('Total Employment'!AY$36&lt;0,"N/A",'Total Employment'!AY$36)</f>
        <v>268274</v>
      </c>
      <c r="F9287" s="70" t="s">
        <v>427</v>
      </c>
      <c r="G9287" s="75" t="s">
        <v>428</v>
      </c>
    </row>
    <row r="9288" spans="1:7">
      <c r="A9288" s="71">
        <v>2004</v>
      </c>
      <c r="B9288" s="71" t="s">
        <v>419</v>
      </c>
      <c r="C9288" t="s">
        <v>9</v>
      </c>
      <c r="D9288" s="71" t="s">
        <v>3</v>
      </c>
      <c r="E9288" s="70">
        <f>IF('Total Employment'!AY$13&lt;0,"N/A",'Total Employment'!AY$13)</f>
        <v>0</v>
      </c>
      <c r="F9288" s="70" t="s">
        <v>429</v>
      </c>
      <c r="G9288" s="75" t="s">
        <v>422</v>
      </c>
    </row>
    <row r="9289" spans="1:7">
      <c r="A9289" s="71">
        <v>2004</v>
      </c>
      <c r="B9289" s="71" t="s">
        <v>419</v>
      </c>
      <c r="C9289" t="s">
        <v>10</v>
      </c>
      <c r="D9289" s="71" t="s">
        <v>3</v>
      </c>
      <c r="E9289" s="70">
        <f>IF('Total Employment'!AY$46&lt;0,"N/A",'Total Employment'!AY$46)</f>
        <v>855198</v>
      </c>
      <c r="F9289" s="70" t="s">
        <v>427</v>
      </c>
      <c r="G9289" s="75" t="s">
        <v>428</v>
      </c>
    </row>
    <row r="9290" spans="1:7">
      <c r="A9290" s="71">
        <v>2004</v>
      </c>
      <c r="B9290" s="71" t="s">
        <v>419</v>
      </c>
      <c r="C9290" t="s">
        <v>11</v>
      </c>
      <c r="D9290" s="71" t="s">
        <v>3</v>
      </c>
      <c r="E9290" s="70">
        <f>IF('Total Employment'!AY$47&lt;0,"N/A",'Total Employment'!AY$47)</f>
        <v>626335</v>
      </c>
      <c r="F9290" s="70" t="s">
        <v>427</v>
      </c>
      <c r="G9290" s="75" t="s">
        <v>428</v>
      </c>
    </row>
    <row r="9291" spans="1:7">
      <c r="A9291" s="71">
        <v>2004</v>
      </c>
      <c r="B9291" s="71" t="s">
        <v>419</v>
      </c>
      <c r="C9291" t="s">
        <v>13</v>
      </c>
      <c r="D9291" s="71" t="s">
        <v>3</v>
      </c>
      <c r="E9291" s="70">
        <f>IF(E9290="N/A","N/A",E9289-E9290)</f>
        <v>228863</v>
      </c>
      <c r="F9291" s="70" t="s">
        <v>427</v>
      </c>
      <c r="G9291" s="75" t="s">
        <v>428</v>
      </c>
    </row>
    <row r="9292" spans="1:7">
      <c r="A9292" s="71">
        <v>2004</v>
      </c>
      <c r="B9292" s="71" t="s">
        <v>419</v>
      </c>
      <c r="C9292" t="s">
        <v>14</v>
      </c>
      <c r="D9292" s="71" t="s">
        <v>3</v>
      </c>
      <c r="E9292" s="70">
        <f>IF('Total Employment'!AY$34&lt;0,"N/A",'Total Employment'!AY$34)</f>
        <v>430783</v>
      </c>
      <c r="F9292" s="70" t="s">
        <v>427</v>
      </c>
      <c r="G9292" s="75" t="s">
        <v>444</v>
      </c>
    </row>
    <row r="9293" spans="1:7">
      <c r="A9293" s="71">
        <v>2004</v>
      </c>
      <c r="B9293" s="71" t="s">
        <v>419</v>
      </c>
      <c r="C9293" t="s">
        <v>15</v>
      </c>
      <c r="D9293" s="71" t="s">
        <v>3</v>
      </c>
      <c r="E9293" s="70">
        <f>IF('Total Employment'!AY$35&lt;0,"N/A",'Total Employment'!AY$35)</f>
        <v>395048</v>
      </c>
      <c r="F9293" s="70" t="s">
        <v>427</v>
      </c>
      <c r="G9293" s="75" t="s">
        <v>444</v>
      </c>
    </row>
    <row r="9294" spans="1:7">
      <c r="A9294" s="71">
        <v>2004</v>
      </c>
      <c r="B9294" s="71" t="s">
        <v>419</v>
      </c>
      <c r="C9294" t="s">
        <v>16</v>
      </c>
      <c r="D9294" s="71" t="s">
        <v>3</v>
      </c>
      <c r="E9294" s="70">
        <f>IF(E9293="N/A","N/A",E9292-E9293)</f>
        <v>35735</v>
      </c>
      <c r="F9294" s="70" t="s">
        <v>427</v>
      </c>
      <c r="G9294" s="75" t="s">
        <v>444</v>
      </c>
    </row>
    <row r="9295" spans="1:7">
      <c r="A9295" s="71">
        <v>2004</v>
      </c>
      <c r="B9295" s="71" t="s">
        <v>419</v>
      </c>
      <c r="C9295" t="s">
        <v>17</v>
      </c>
      <c r="D9295" s="71" t="s">
        <v>3</v>
      </c>
      <c r="E9295" s="70">
        <f>IF('Total Employment'!AY$16&lt;0,"N/A",'Total Employment'!AY$16)</f>
        <v>249322</v>
      </c>
      <c r="F9295" s="70" t="s">
        <v>427</v>
      </c>
      <c r="G9295" s="75" t="s">
        <v>428</v>
      </c>
    </row>
    <row r="9296" spans="1:7">
      <c r="A9296" s="71">
        <v>2004</v>
      </c>
      <c r="B9296" s="71" t="s">
        <v>419</v>
      </c>
      <c r="C9296" t="s">
        <v>18</v>
      </c>
      <c r="D9296" s="71" t="s">
        <v>3</v>
      </c>
      <c r="E9296" s="70">
        <f>IF('Total Employment'!AY$41&lt;0,"N/A",'Total Employment'!AY$41)</f>
        <v>320238</v>
      </c>
      <c r="F9296" s="70" t="s">
        <v>432</v>
      </c>
      <c r="G9296" s="75" t="s">
        <v>430</v>
      </c>
    </row>
    <row r="9297" spans="1:7">
      <c r="A9297" s="71">
        <v>2004</v>
      </c>
      <c r="B9297" s="71" t="s">
        <v>419</v>
      </c>
      <c r="C9297" t="s">
        <v>19</v>
      </c>
      <c r="D9297" s="71" t="s">
        <v>3</v>
      </c>
      <c r="E9297" s="70">
        <f>IF('Total Employment'!AY$15&lt;0,"N/A",'Total Employment'!AY$15)</f>
        <v>42516</v>
      </c>
      <c r="F9297" s="70" t="s">
        <v>442</v>
      </c>
      <c r="G9297" s="75" t="s">
        <v>62</v>
      </c>
    </row>
    <row r="9298" spans="1:7">
      <c r="A9298" s="71">
        <v>2004</v>
      </c>
      <c r="B9298" s="71" t="s">
        <v>419</v>
      </c>
      <c r="C9298" t="s">
        <v>20</v>
      </c>
      <c r="D9298" s="71" t="s">
        <v>3</v>
      </c>
      <c r="E9298" s="70">
        <f>IF('Total Employment'!AY$52&lt;0,"N/A",'Total Employment'!AY$52)</f>
        <v>7948</v>
      </c>
      <c r="F9298" s="70" t="s">
        <v>442</v>
      </c>
      <c r="G9298" s="75" t="s">
        <v>445</v>
      </c>
    </row>
    <row r="9299" spans="1:7">
      <c r="A9299" s="71">
        <v>2004</v>
      </c>
      <c r="B9299" s="71" t="s">
        <v>419</v>
      </c>
      <c r="C9299" t="s">
        <v>21</v>
      </c>
      <c r="D9299" s="71" t="s">
        <v>3</v>
      </c>
      <c r="E9299" s="70">
        <f>IF('Total Employment'!AY$48&lt;0,"N/A",'Total Employment'!AY$48)</f>
        <v>293933</v>
      </c>
      <c r="F9299" s="70" t="s">
        <v>434</v>
      </c>
      <c r="G9299" s="75" t="s">
        <v>422</v>
      </c>
    </row>
    <row r="9300" spans="1:7">
      <c r="A9300" s="71">
        <v>2004</v>
      </c>
      <c r="B9300" s="71" t="s">
        <v>419</v>
      </c>
      <c r="C9300" t="s">
        <v>421</v>
      </c>
      <c r="D9300" s="71" t="s">
        <v>3</v>
      </c>
      <c r="E9300" s="70">
        <f>IF('Total Employment'!AY$38&lt;0,"N/A",'Total Employment'!AY$38)</f>
        <v>848493</v>
      </c>
      <c r="F9300" s="70" t="s">
        <v>427</v>
      </c>
      <c r="G9300" s="75" t="s">
        <v>433</v>
      </c>
    </row>
    <row r="9301" spans="1:7">
      <c r="A9301" s="71">
        <v>2004</v>
      </c>
      <c r="B9301" s="71" t="s">
        <v>419</v>
      </c>
      <c r="C9301" t="s">
        <v>22</v>
      </c>
      <c r="D9301" s="71" t="s">
        <v>3</v>
      </c>
      <c r="E9301" s="70">
        <f>IF('Total Employment'!AY$39&lt;0,"N/A",'Total Employment'!AY$39)</f>
        <v>284658</v>
      </c>
      <c r="F9301" s="70" t="s">
        <v>427</v>
      </c>
      <c r="G9301" s="75" t="s">
        <v>433</v>
      </c>
    </row>
    <row r="9302" spans="1:7">
      <c r="A9302" s="71">
        <v>2004</v>
      </c>
      <c r="B9302" s="71" t="s">
        <v>419</v>
      </c>
      <c r="C9302" t="s">
        <v>23</v>
      </c>
      <c r="D9302" s="71" t="s">
        <v>3</v>
      </c>
      <c r="E9302" s="70">
        <f>IF('Total Employment'!AY$40&lt;0,"N/A",'Total Employment'!AY$40)</f>
        <v>563835</v>
      </c>
      <c r="F9302" s="70" t="s">
        <v>442</v>
      </c>
      <c r="G9302" s="75" t="s">
        <v>23</v>
      </c>
    </row>
    <row r="9303" spans="1:7">
      <c r="A9303" s="71">
        <v>2004</v>
      </c>
      <c r="B9303" s="71" t="s">
        <v>419</v>
      </c>
      <c r="C9303" t="s">
        <v>24</v>
      </c>
      <c r="D9303" s="71" t="s">
        <v>3</v>
      </c>
      <c r="E9303" s="70">
        <f>IF('Total Employment'!AY$32&lt;0,"N/A",'Total Employment'!AY$32)</f>
        <v>0</v>
      </c>
      <c r="F9303" s="70" t="s">
        <v>446</v>
      </c>
      <c r="G9303" s="75" t="s">
        <v>422</v>
      </c>
    </row>
    <row r="9304" spans="1:7">
      <c r="A9304" s="71">
        <v>2004</v>
      </c>
      <c r="B9304" s="71" t="s">
        <v>419</v>
      </c>
      <c r="C9304" t="s">
        <v>25</v>
      </c>
      <c r="D9304" s="71" t="s">
        <v>3</v>
      </c>
      <c r="E9304" s="70">
        <f>IF('Total Employment'!AY$42&lt;0,"N/A",'Total Employment'!AY$42)</f>
        <v>120326</v>
      </c>
      <c r="F9304" s="70" t="s">
        <v>434</v>
      </c>
      <c r="G9304" s="75" t="s">
        <v>437</v>
      </c>
    </row>
    <row r="9305" spans="1:7">
      <c r="A9305" s="71">
        <v>2004</v>
      </c>
      <c r="B9305" s="71" t="s">
        <v>419</v>
      </c>
      <c r="C9305" t="s">
        <v>26</v>
      </c>
      <c r="D9305" s="71" t="s">
        <v>3</v>
      </c>
      <c r="E9305" s="70">
        <f>IF('Total Employment'!AY$45&lt;0,"N/A",'Total Employment'!AY$45)</f>
        <v>343048</v>
      </c>
      <c r="F9305" s="70" t="s">
        <v>427</v>
      </c>
      <c r="G9305" s="75" t="s">
        <v>69</v>
      </c>
    </row>
    <row r="9306" spans="1:7">
      <c r="A9306" s="71">
        <v>2004</v>
      </c>
      <c r="B9306" s="71" t="s">
        <v>419</v>
      </c>
      <c r="C9306" t="s">
        <v>27</v>
      </c>
      <c r="D9306" s="71" t="s">
        <v>3</v>
      </c>
      <c r="E9306" s="70">
        <f>IF('Total Employment'!AY$44&lt;0,"N/A",'Total Employment'!AY$44)</f>
        <v>46769</v>
      </c>
      <c r="F9306" s="70" t="s">
        <v>427</v>
      </c>
      <c r="G9306" s="75" t="s">
        <v>69</v>
      </c>
    </row>
    <row r="9307" spans="1:7">
      <c r="A9307" s="71">
        <v>2004</v>
      </c>
      <c r="B9307" s="71" t="s">
        <v>419</v>
      </c>
      <c r="C9307" t="s">
        <v>28</v>
      </c>
      <c r="D9307" s="71" t="s">
        <v>3</v>
      </c>
      <c r="E9307" s="70">
        <f>IF('Total Employment'!AY$51&lt;0,"N/A",'Total Employment'!AY$51)</f>
        <v>115796</v>
      </c>
      <c r="F9307" s="70" t="s">
        <v>442</v>
      </c>
      <c r="G9307" s="73" t="s">
        <v>447</v>
      </c>
    </row>
    <row r="9308" spans="1:7">
      <c r="A9308" s="71">
        <v>2004</v>
      </c>
      <c r="B9308" s="71" t="s">
        <v>419</v>
      </c>
      <c r="C9308" t="s">
        <v>29</v>
      </c>
      <c r="D9308" s="71" t="s">
        <v>3</v>
      </c>
      <c r="E9308" s="70">
        <f>IF('Total Employment'!AY$50&lt;0,"N/A",'Total Employment'!AY$50)</f>
        <v>133962</v>
      </c>
      <c r="F9308" s="70" t="s">
        <v>442</v>
      </c>
      <c r="G9308" s="73" t="s">
        <v>447</v>
      </c>
    </row>
    <row r="9309" spans="1:7">
      <c r="A9309" s="71">
        <v>2004</v>
      </c>
      <c r="B9309" s="71" t="s">
        <v>419</v>
      </c>
      <c r="C9309" t="s">
        <v>30</v>
      </c>
      <c r="D9309" s="71" t="s">
        <v>3</v>
      </c>
      <c r="E9309" s="70">
        <f>IF('Total Employment'!AY$56&lt;0,"N/A",'Total Employment'!AY$56)</f>
        <v>174700</v>
      </c>
      <c r="F9309" s="70" t="s">
        <v>442</v>
      </c>
      <c r="G9309" s="76" t="s">
        <v>448</v>
      </c>
    </row>
    <row r="9310" spans="1:7">
      <c r="A9310" s="71">
        <v>2004</v>
      </c>
      <c r="B9310" s="71" t="s">
        <v>419</v>
      </c>
      <c r="C9310" t="s">
        <v>31</v>
      </c>
      <c r="D9310" s="71" t="s">
        <v>3</v>
      </c>
      <c r="E9310" s="70">
        <f>IF('Total Employment'!AY$57&lt;0,"N/A",'Total Employment'!AY$57)</f>
        <v>76373</v>
      </c>
      <c r="F9310" s="70" t="s">
        <v>442</v>
      </c>
      <c r="G9310" s="76" t="s">
        <v>449</v>
      </c>
    </row>
    <row r="9311" spans="1:7">
      <c r="A9311" s="71">
        <v>2004</v>
      </c>
      <c r="B9311" s="71" t="s">
        <v>419</v>
      </c>
      <c r="C9311" t="s">
        <v>32</v>
      </c>
      <c r="D9311" s="71" t="s">
        <v>3</v>
      </c>
      <c r="E9311" s="70">
        <f>IF('Total Employment'!AY$58&lt;0,"N/A",'Total Employment'!AY$58)</f>
        <v>11085</v>
      </c>
      <c r="F9311" s="70" t="s">
        <v>442</v>
      </c>
      <c r="G9311" s="76" t="s">
        <v>449</v>
      </c>
    </row>
    <row r="9312" spans="1:7">
      <c r="A9312" s="71">
        <v>2004</v>
      </c>
      <c r="B9312" s="71" t="s">
        <v>419</v>
      </c>
      <c r="C9312" t="s">
        <v>33</v>
      </c>
      <c r="D9312" s="71" t="s">
        <v>3</v>
      </c>
      <c r="E9312" s="70">
        <f>IF('Total Employment'!AY$59&lt;0,"N/A",'Total Employment'!AY$59)</f>
        <v>204283</v>
      </c>
      <c r="F9312" s="70" t="s">
        <v>442</v>
      </c>
      <c r="G9312" s="76" t="s">
        <v>33</v>
      </c>
    </row>
    <row r="9313" spans="1:7">
      <c r="A9313" s="71">
        <v>2004</v>
      </c>
      <c r="B9313" s="71" t="s">
        <v>419</v>
      </c>
      <c r="C9313" t="s">
        <v>34</v>
      </c>
      <c r="D9313" s="71" t="s">
        <v>3</v>
      </c>
      <c r="E9313" s="70">
        <f>IF('Total Employment'!AY$17&lt;0,"N/A",'Total Employment'!AY$17)</f>
        <v>8034070</v>
      </c>
      <c r="F9313" s="70" t="s">
        <v>422</v>
      </c>
      <c r="G9313" s="76" t="s">
        <v>422</v>
      </c>
    </row>
    <row r="9314" spans="1:7">
      <c r="A9314" s="71">
        <v>2004</v>
      </c>
      <c r="B9314" s="71" t="s">
        <v>419</v>
      </c>
      <c r="C9314" t="s">
        <v>35</v>
      </c>
      <c r="D9314" s="71" t="s">
        <v>3</v>
      </c>
      <c r="E9314" s="70">
        <f>IF('Total Employment'!AY$18&lt;0,"N/A",'Total Employment'!AY$18)</f>
        <v>7477339</v>
      </c>
      <c r="F9314" s="70" t="s">
        <v>432</v>
      </c>
      <c r="G9314" s="75" t="s">
        <v>439</v>
      </c>
    </row>
    <row r="9315" spans="1:7">
      <c r="A9315" s="71">
        <v>2004</v>
      </c>
      <c r="B9315" s="71" t="s">
        <v>419</v>
      </c>
      <c r="C9315" t="s">
        <v>36</v>
      </c>
      <c r="D9315" s="71" t="s">
        <v>3</v>
      </c>
      <c r="E9315" s="70">
        <f>IF('Total Employment'!AY$19&lt;0,"N/A",'Total Employment'!AY$19)</f>
        <v>5038644</v>
      </c>
      <c r="F9315" s="70" t="s">
        <v>432</v>
      </c>
      <c r="G9315" s="75" t="s">
        <v>439</v>
      </c>
    </row>
    <row r="9316" spans="1:7">
      <c r="A9316" s="71">
        <v>2004</v>
      </c>
      <c r="B9316" s="71" t="s">
        <v>419</v>
      </c>
      <c r="C9316" t="s">
        <v>37</v>
      </c>
      <c r="D9316" s="71" t="s">
        <v>3</v>
      </c>
      <c r="E9316" s="70">
        <f>IF('Total Employment'!AY$20&lt;0,"N/A",'Total Employment'!AY$20)</f>
        <v>2438695</v>
      </c>
      <c r="F9316" s="70" t="s">
        <v>432</v>
      </c>
      <c r="G9316" s="75" t="s">
        <v>439</v>
      </c>
    </row>
    <row r="9317" spans="1:7">
      <c r="A9317" s="71">
        <v>2004</v>
      </c>
      <c r="B9317" s="71" t="s">
        <v>419</v>
      </c>
      <c r="C9317" t="s">
        <v>38</v>
      </c>
      <c r="D9317" s="71" t="s">
        <v>3</v>
      </c>
      <c r="E9317" s="70">
        <f>IF('Total Employment'!AY$28&lt;0,"N/A",'Total Employment'!AY$28)</f>
        <v>556731</v>
      </c>
      <c r="F9317" s="70" t="s">
        <v>432</v>
      </c>
      <c r="G9317" s="75" t="s">
        <v>440</v>
      </c>
    </row>
    <row r="9318" spans="1:7">
      <c r="A9318" s="71">
        <v>2004</v>
      </c>
      <c r="B9318" s="71" t="s">
        <v>419</v>
      </c>
      <c r="C9318" t="s">
        <v>39</v>
      </c>
      <c r="D9318" s="71" t="s">
        <v>3</v>
      </c>
      <c r="E9318" s="70">
        <f>IF('Total Employment'!AY$29&lt;0,"N/A",'Total Employment'!AY$29)</f>
        <v>269228</v>
      </c>
      <c r="F9318" s="70" t="s">
        <v>432</v>
      </c>
      <c r="G9318" s="75" t="s">
        <v>440</v>
      </c>
    </row>
    <row r="9319" spans="1:7">
      <c r="A9319" s="71">
        <v>2004</v>
      </c>
      <c r="B9319" s="71" t="s">
        <v>419</v>
      </c>
      <c r="C9319" t="s">
        <v>40</v>
      </c>
      <c r="D9319" s="71" t="s">
        <v>3</v>
      </c>
      <c r="E9319" s="70">
        <f>IF('Total Employment'!AY$30&lt;0,"N/A",'Total Employment'!AY$30)</f>
        <v>287503</v>
      </c>
      <c r="F9319" s="70" t="s">
        <v>432</v>
      </c>
      <c r="G9319" s="75" t="s">
        <v>440</v>
      </c>
    </row>
    <row r="9320" spans="1:7">
      <c r="A9320" s="71">
        <v>2004</v>
      </c>
      <c r="B9320" s="71" t="s">
        <v>419</v>
      </c>
      <c r="C9320" t="s">
        <v>208</v>
      </c>
      <c r="D9320" s="71" t="s">
        <v>3</v>
      </c>
      <c r="E9320" s="70">
        <f>IF('Total Employment'!AY$31&lt;0,"N/A",'Total Employment'!AY$31)</f>
        <v>0</v>
      </c>
      <c r="F9320" s="70" t="s">
        <v>432</v>
      </c>
      <c r="G9320" s="75" t="s">
        <v>441</v>
      </c>
    </row>
    <row r="9321" spans="1:7">
      <c r="A9321" s="71">
        <v>2004</v>
      </c>
      <c r="B9321" s="71" t="s">
        <v>419</v>
      </c>
      <c r="C9321" t="s">
        <v>42</v>
      </c>
      <c r="D9321" s="71" t="s">
        <v>3</v>
      </c>
      <c r="E9321" s="70">
        <f>IF('Total Employment'!AY$43&lt;0,"N/A",'Total Employment'!AY$43)</f>
        <v>181318</v>
      </c>
      <c r="F9321" s="70" t="s">
        <v>432</v>
      </c>
      <c r="G9321" s="75" t="s">
        <v>237</v>
      </c>
    </row>
    <row r="9322" spans="1:7">
      <c r="A9322" s="71">
        <v>2004</v>
      </c>
      <c r="B9322" s="71" t="s">
        <v>419</v>
      </c>
      <c r="C9322" t="s">
        <v>43</v>
      </c>
      <c r="D9322" s="71" t="s">
        <v>3</v>
      </c>
      <c r="E9322" s="70">
        <f>IF('Total Employment'!AY$12&lt;0,"N/A",'Total Employment'!AY$12)</f>
        <v>0</v>
      </c>
      <c r="F9322" s="70" t="s">
        <v>432</v>
      </c>
      <c r="G9322" s="75" t="s">
        <v>438</v>
      </c>
    </row>
    <row r="9323" spans="1:7">
      <c r="A9323" s="71">
        <v>2004</v>
      </c>
      <c r="B9323" s="71" t="s">
        <v>419</v>
      </c>
      <c r="C9323" t="s">
        <v>44</v>
      </c>
      <c r="D9323" s="71" t="s">
        <v>3</v>
      </c>
      <c r="E9323" s="70">
        <f>IF('Total Employment'!AY$14&lt;0,"N/A",'Total Employment'!AY$14)</f>
        <v>0</v>
      </c>
      <c r="F9323" s="70" t="s">
        <v>442</v>
      </c>
      <c r="G9323" s="75" t="s">
        <v>71</v>
      </c>
    </row>
    <row r="9324" spans="1:7">
      <c r="A9324" s="71">
        <v>2004</v>
      </c>
      <c r="B9324" s="71" t="s">
        <v>419</v>
      </c>
      <c r="C9324" t="s">
        <v>45</v>
      </c>
      <c r="D9324" s="71" t="s">
        <v>3</v>
      </c>
      <c r="E9324" s="70">
        <f>IF('Total Employment'!AY$54&lt;0,"N/A",'Total Employment'!AY$54)</f>
        <v>0</v>
      </c>
      <c r="F9324" s="70" t="s">
        <v>422</v>
      </c>
      <c r="G9324" s="75" t="s">
        <v>422</v>
      </c>
    </row>
    <row r="9325" spans="1:7">
      <c r="A9325" s="71">
        <v>2004</v>
      </c>
      <c r="B9325" s="71" t="s">
        <v>419</v>
      </c>
      <c r="C9325" t="s">
        <v>46</v>
      </c>
      <c r="D9325" s="71" t="s">
        <v>3</v>
      </c>
      <c r="E9325" s="70">
        <f>IF('Total Employment'!AY$53&lt;0,"N/A",'Total Employment'!AY$53)</f>
        <v>301889</v>
      </c>
      <c r="F9325" s="70" t="s">
        <v>425</v>
      </c>
      <c r="G9325" s="75" t="s">
        <v>426</v>
      </c>
    </row>
    <row r="9326" spans="1:7">
      <c r="A9326" s="71">
        <v>2005</v>
      </c>
      <c r="B9326" s="71" t="s">
        <v>419</v>
      </c>
      <c r="C9326" t="s">
        <v>5</v>
      </c>
      <c r="D9326" s="71" t="s">
        <v>3</v>
      </c>
      <c r="E9326" s="70">
        <f>IF('Total Employment'!AT$11&lt;0,"N/A",'Total Employment'!AT$11)</f>
        <v>13925785</v>
      </c>
      <c r="F9326" s="70"/>
    </row>
    <row r="9327" spans="1:7">
      <c r="A9327" s="71">
        <v>2005</v>
      </c>
      <c r="B9327" s="71" t="s">
        <v>419</v>
      </c>
      <c r="C9327" t="s">
        <v>6</v>
      </c>
      <c r="D9327" s="71" t="s">
        <v>3</v>
      </c>
      <c r="E9327" s="70">
        <f>IF('Total Employment'!AT$33&lt;0,"N/A",'Total Employment'!AT$33)</f>
        <v>257615</v>
      </c>
      <c r="F9327" s="70" t="s">
        <v>425</v>
      </c>
      <c r="G9327" s="75" t="s">
        <v>426</v>
      </c>
    </row>
    <row r="9328" spans="1:7">
      <c r="A9328" s="71">
        <v>2005</v>
      </c>
      <c r="B9328" s="71" t="s">
        <v>419</v>
      </c>
      <c r="C9328" t="s">
        <v>7</v>
      </c>
      <c r="D9328" s="71" t="s">
        <v>3</v>
      </c>
      <c r="E9328" s="70">
        <f>IF('Total Employment'!AT$37&lt;0,"N/A",'Total Employment'!AT$37)</f>
        <v>408622</v>
      </c>
      <c r="F9328" s="70" t="s">
        <v>425</v>
      </c>
      <c r="G9328" s="75" t="s">
        <v>426</v>
      </c>
    </row>
    <row r="9329" spans="1:7">
      <c r="A9329" s="71">
        <v>2005</v>
      </c>
      <c r="B9329" s="71" t="s">
        <v>419</v>
      </c>
      <c r="C9329" t="s">
        <v>8</v>
      </c>
      <c r="D9329" s="71" t="s">
        <v>3</v>
      </c>
      <c r="E9329" s="70">
        <f>IF('Total Employment'!AT$36&lt;0,"N/A",'Total Employment'!AT$36)</f>
        <v>272355</v>
      </c>
      <c r="F9329" s="70" t="s">
        <v>427</v>
      </c>
      <c r="G9329" s="75" t="s">
        <v>428</v>
      </c>
    </row>
    <row r="9330" spans="1:7">
      <c r="A9330" s="71">
        <v>2005</v>
      </c>
      <c r="B9330" s="71" t="s">
        <v>419</v>
      </c>
      <c r="C9330" t="s">
        <v>9</v>
      </c>
      <c r="D9330" s="71" t="s">
        <v>3</v>
      </c>
      <c r="E9330" s="70">
        <f>IF('Total Employment'!AT$13&lt;0,"N/A",'Total Employment'!AT$13)</f>
        <v>0</v>
      </c>
      <c r="F9330" s="70" t="s">
        <v>429</v>
      </c>
      <c r="G9330" s="75" t="s">
        <v>422</v>
      </c>
    </row>
    <row r="9331" spans="1:7">
      <c r="A9331" s="71">
        <v>2005</v>
      </c>
      <c r="B9331" s="71" t="s">
        <v>419</v>
      </c>
      <c r="C9331" t="s">
        <v>10</v>
      </c>
      <c r="D9331" s="71" t="s">
        <v>3</v>
      </c>
      <c r="E9331" s="70">
        <f>IF('Total Employment'!AT$46&lt;0,"N/A",'Total Employment'!AT$46)</f>
        <v>868770</v>
      </c>
      <c r="F9331" s="70" t="s">
        <v>427</v>
      </c>
      <c r="G9331" s="75" t="s">
        <v>428</v>
      </c>
    </row>
    <row r="9332" spans="1:7">
      <c r="A9332" s="71">
        <v>2005</v>
      </c>
      <c r="B9332" s="71" t="s">
        <v>419</v>
      </c>
      <c r="C9332" t="s">
        <v>11</v>
      </c>
      <c r="D9332" s="71" t="s">
        <v>3</v>
      </c>
      <c r="E9332" s="70">
        <f>IF('Total Employment'!AT$47&lt;0,"N/A",'Total Employment'!AT$47)</f>
        <v>634755</v>
      </c>
      <c r="F9332" s="70" t="s">
        <v>427</v>
      </c>
      <c r="G9332" s="75" t="s">
        <v>428</v>
      </c>
    </row>
    <row r="9333" spans="1:7">
      <c r="A9333" s="71">
        <v>2005</v>
      </c>
      <c r="B9333" s="71" t="s">
        <v>419</v>
      </c>
      <c r="C9333" t="s">
        <v>13</v>
      </c>
      <c r="D9333" s="71" t="s">
        <v>3</v>
      </c>
      <c r="E9333" s="70">
        <f>IF(E9332="N/A","N/A",E9331-E9332)</f>
        <v>234015</v>
      </c>
      <c r="F9333" s="70" t="s">
        <v>427</v>
      </c>
      <c r="G9333" s="75" t="s">
        <v>428</v>
      </c>
    </row>
    <row r="9334" spans="1:7">
      <c r="A9334" s="71">
        <v>2005</v>
      </c>
      <c r="B9334" s="71" t="s">
        <v>419</v>
      </c>
      <c r="C9334" t="s">
        <v>14</v>
      </c>
      <c r="D9334" s="71" t="s">
        <v>3</v>
      </c>
      <c r="E9334" s="70">
        <f>IF('Total Employment'!AT$34&lt;0,"N/A",'Total Employment'!AT$34)</f>
        <v>449851</v>
      </c>
      <c r="F9334" s="70" t="s">
        <v>427</v>
      </c>
      <c r="G9334" s="75" t="s">
        <v>444</v>
      </c>
    </row>
    <row r="9335" spans="1:7">
      <c r="A9335" s="71">
        <v>2005</v>
      </c>
      <c r="B9335" s="71" t="s">
        <v>419</v>
      </c>
      <c r="C9335" t="s">
        <v>15</v>
      </c>
      <c r="D9335" s="71" t="s">
        <v>3</v>
      </c>
      <c r="E9335" s="70">
        <f>IF('Total Employment'!AT$35&lt;0,"N/A",'Total Employment'!AT$35)</f>
        <v>411858</v>
      </c>
      <c r="F9335" s="70" t="s">
        <v>427</v>
      </c>
      <c r="G9335" s="75" t="s">
        <v>444</v>
      </c>
    </row>
    <row r="9336" spans="1:7">
      <c r="A9336" s="71">
        <v>2005</v>
      </c>
      <c r="B9336" s="71" t="s">
        <v>419</v>
      </c>
      <c r="C9336" t="s">
        <v>16</v>
      </c>
      <c r="D9336" s="71" t="s">
        <v>3</v>
      </c>
      <c r="E9336" s="70">
        <f>IF(E9335="N/A","N/A",E9334-E9335)</f>
        <v>37993</v>
      </c>
      <c r="F9336" s="70" t="s">
        <v>427</v>
      </c>
      <c r="G9336" s="75" t="s">
        <v>444</v>
      </c>
    </row>
    <row r="9337" spans="1:7">
      <c r="A9337" s="71">
        <v>2005</v>
      </c>
      <c r="B9337" s="71" t="s">
        <v>419</v>
      </c>
      <c r="C9337" t="s">
        <v>17</v>
      </c>
      <c r="D9337" s="71" t="s">
        <v>3</v>
      </c>
      <c r="E9337" s="70">
        <f>IF('Total Employment'!AT$16&lt;0,"N/A",'Total Employment'!AT$16)</f>
        <v>250944</v>
      </c>
      <c r="F9337" s="70" t="s">
        <v>427</v>
      </c>
      <c r="G9337" s="75" t="s">
        <v>428</v>
      </c>
    </row>
    <row r="9338" spans="1:7">
      <c r="A9338" s="71">
        <v>2005</v>
      </c>
      <c r="B9338" s="71" t="s">
        <v>419</v>
      </c>
      <c r="C9338" t="s">
        <v>18</v>
      </c>
      <c r="D9338" s="71" t="s">
        <v>3</v>
      </c>
      <c r="E9338" s="70">
        <f>IF('Total Employment'!AT$41&lt;0,"N/A",'Total Employment'!AT$41)</f>
        <v>325560</v>
      </c>
      <c r="F9338" s="70" t="s">
        <v>432</v>
      </c>
      <c r="G9338" s="75" t="s">
        <v>430</v>
      </c>
    </row>
    <row r="9339" spans="1:7">
      <c r="A9339" s="71">
        <v>2005</v>
      </c>
      <c r="B9339" s="71" t="s">
        <v>419</v>
      </c>
      <c r="C9339" t="s">
        <v>19</v>
      </c>
      <c r="D9339" s="71" t="s">
        <v>3</v>
      </c>
      <c r="E9339" s="70">
        <f>IF('Total Employment'!AT$15&lt;0,"N/A",'Total Employment'!AT$15)</f>
        <v>43537</v>
      </c>
      <c r="F9339" s="70" t="s">
        <v>442</v>
      </c>
      <c r="G9339" s="75" t="s">
        <v>62</v>
      </c>
    </row>
    <row r="9340" spans="1:7">
      <c r="A9340" s="71">
        <v>2005</v>
      </c>
      <c r="B9340" s="71" t="s">
        <v>419</v>
      </c>
      <c r="C9340" t="s">
        <v>20</v>
      </c>
      <c r="D9340" s="71" t="s">
        <v>3</v>
      </c>
      <c r="E9340" s="70">
        <f>IF('Total Employment'!AT$52&lt;0,"N/A",'Total Employment'!AT$52)</f>
        <v>7936</v>
      </c>
      <c r="F9340" s="70" t="s">
        <v>442</v>
      </c>
      <c r="G9340" s="75" t="s">
        <v>445</v>
      </c>
    </row>
    <row r="9341" spans="1:7">
      <c r="A9341" s="71">
        <v>2005</v>
      </c>
      <c r="B9341" s="71" t="s">
        <v>419</v>
      </c>
      <c r="C9341" t="s">
        <v>21</v>
      </c>
      <c r="D9341" s="71" t="s">
        <v>3</v>
      </c>
      <c r="E9341" s="70">
        <f>IF('Total Employment'!AT$48&lt;0,"N/A",'Total Employment'!AT$48)</f>
        <v>297001</v>
      </c>
      <c r="F9341" s="70" t="s">
        <v>434</v>
      </c>
      <c r="G9341" s="75" t="s">
        <v>422</v>
      </c>
    </row>
    <row r="9342" spans="1:7">
      <c r="A9342" s="71">
        <v>2005</v>
      </c>
      <c r="B9342" s="71" t="s">
        <v>419</v>
      </c>
      <c r="C9342" t="s">
        <v>421</v>
      </c>
      <c r="D9342" s="71" t="s">
        <v>3</v>
      </c>
      <c r="E9342" s="70">
        <f>IF('Total Employment'!AT$38&lt;0,"N/A",'Total Employment'!AT$38)</f>
        <v>856884</v>
      </c>
      <c r="F9342" s="70" t="s">
        <v>427</v>
      </c>
      <c r="G9342" s="75" t="s">
        <v>433</v>
      </c>
    </row>
    <row r="9343" spans="1:7">
      <c r="A9343" s="71">
        <v>2005</v>
      </c>
      <c r="B9343" s="71" t="s">
        <v>419</v>
      </c>
      <c r="C9343" t="s">
        <v>22</v>
      </c>
      <c r="D9343" s="71" t="s">
        <v>3</v>
      </c>
      <c r="E9343" s="70">
        <f>IF('Total Employment'!AT$39&lt;0,"N/A",'Total Employment'!AT$39)</f>
        <v>282561</v>
      </c>
      <c r="F9343" s="70" t="s">
        <v>427</v>
      </c>
      <c r="G9343" s="75" t="s">
        <v>433</v>
      </c>
    </row>
    <row r="9344" spans="1:7">
      <c r="A9344" s="71">
        <v>2005</v>
      </c>
      <c r="B9344" s="71" t="s">
        <v>419</v>
      </c>
      <c r="C9344" t="s">
        <v>23</v>
      </c>
      <c r="D9344" s="71" t="s">
        <v>3</v>
      </c>
      <c r="E9344" s="70">
        <f>IF('Total Employment'!AT$40&lt;0,"N/A",'Total Employment'!AT$40)</f>
        <v>574323</v>
      </c>
      <c r="F9344" s="70" t="s">
        <v>442</v>
      </c>
      <c r="G9344" s="75" t="s">
        <v>23</v>
      </c>
    </row>
    <row r="9345" spans="1:7">
      <c r="A9345" s="71">
        <v>2005</v>
      </c>
      <c r="B9345" s="71" t="s">
        <v>419</v>
      </c>
      <c r="C9345" t="s">
        <v>24</v>
      </c>
      <c r="D9345" s="71" t="s">
        <v>3</v>
      </c>
      <c r="E9345" s="70">
        <f>IF('Total Employment'!AT$32&lt;0,"N/A",'Total Employment'!AT$32)</f>
        <v>0</v>
      </c>
      <c r="F9345" s="70" t="s">
        <v>446</v>
      </c>
      <c r="G9345" s="75" t="s">
        <v>422</v>
      </c>
    </row>
    <row r="9346" spans="1:7">
      <c r="A9346" s="71">
        <v>2005</v>
      </c>
      <c r="B9346" s="71" t="s">
        <v>419</v>
      </c>
      <c r="C9346" t="s">
        <v>25</v>
      </c>
      <c r="D9346" s="71" t="s">
        <v>3</v>
      </c>
      <c r="E9346" s="70">
        <f>IF('Total Employment'!AT$42&lt;0,"N/A",'Total Employment'!AT$42)</f>
        <v>122411</v>
      </c>
      <c r="F9346" s="70" t="s">
        <v>434</v>
      </c>
      <c r="G9346" s="75" t="s">
        <v>437</v>
      </c>
    </row>
    <row r="9347" spans="1:7">
      <c r="A9347" s="71">
        <v>2005</v>
      </c>
      <c r="B9347" s="71" t="s">
        <v>419</v>
      </c>
      <c r="C9347" t="s">
        <v>26</v>
      </c>
      <c r="D9347" s="71" t="s">
        <v>3</v>
      </c>
      <c r="E9347" s="70">
        <f>IF('Total Employment'!AT$45&lt;0,"N/A",'Total Employment'!AT$45)</f>
        <v>349141</v>
      </c>
      <c r="F9347" s="70" t="s">
        <v>427</v>
      </c>
      <c r="G9347" s="75" t="s">
        <v>69</v>
      </c>
    </row>
    <row r="9348" spans="1:7">
      <c r="A9348" s="71">
        <v>2005</v>
      </c>
      <c r="B9348" s="71" t="s">
        <v>419</v>
      </c>
      <c r="C9348" t="s">
        <v>27</v>
      </c>
      <c r="D9348" s="71" t="s">
        <v>3</v>
      </c>
      <c r="E9348" s="70">
        <f>IF('Total Employment'!AT$44&lt;0,"N/A",'Total Employment'!AT$44)</f>
        <v>46760</v>
      </c>
      <c r="F9348" s="70" t="s">
        <v>427</v>
      </c>
      <c r="G9348" s="75" t="s">
        <v>69</v>
      </c>
    </row>
    <row r="9349" spans="1:7">
      <c r="A9349" s="71">
        <v>2005</v>
      </c>
      <c r="B9349" s="71" t="s">
        <v>419</v>
      </c>
      <c r="C9349" t="s">
        <v>28</v>
      </c>
      <c r="D9349" s="71" t="s">
        <v>3</v>
      </c>
      <c r="E9349" s="70">
        <f>IF('Total Employment'!AT$51&lt;0,"N/A",'Total Employment'!AT$51)</f>
        <v>120066</v>
      </c>
      <c r="F9349" s="70" t="s">
        <v>442</v>
      </c>
      <c r="G9349" s="73" t="s">
        <v>447</v>
      </c>
    </row>
    <row r="9350" spans="1:7">
      <c r="A9350" s="71">
        <v>2005</v>
      </c>
      <c r="B9350" s="71" t="s">
        <v>419</v>
      </c>
      <c r="C9350" t="s">
        <v>29</v>
      </c>
      <c r="D9350" s="71" t="s">
        <v>3</v>
      </c>
      <c r="E9350" s="70">
        <f>IF('Total Employment'!AT$50&lt;0,"N/A",'Total Employment'!AT$50)</f>
        <v>135610</v>
      </c>
      <c r="F9350" s="70" t="s">
        <v>442</v>
      </c>
      <c r="G9350" s="73" t="s">
        <v>447</v>
      </c>
    </row>
    <row r="9351" spans="1:7">
      <c r="A9351" s="71">
        <v>2005</v>
      </c>
      <c r="B9351" s="71" t="s">
        <v>419</v>
      </c>
      <c r="C9351" t="s">
        <v>30</v>
      </c>
      <c r="D9351" s="71" t="s">
        <v>3</v>
      </c>
      <c r="E9351" s="70">
        <f>IF('Total Employment'!AT$56&lt;0,"N/A",'Total Employment'!AT$56)</f>
        <v>177281</v>
      </c>
      <c r="F9351" s="70" t="s">
        <v>442</v>
      </c>
      <c r="G9351" s="76" t="s">
        <v>448</v>
      </c>
    </row>
    <row r="9352" spans="1:7">
      <c r="A9352" s="71">
        <v>2005</v>
      </c>
      <c r="B9352" s="71" t="s">
        <v>419</v>
      </c>
      <c r="C9352" t="s">
        <v>31</v>
      </c>
      <c r="D9352" s="71" t="s">
        <v>3</v>
      </c>
      <c r="E9352" s="70">
        <f>IF('Total Employment'!AT$57&lt;0,"N/A",'Total Employment'!AT$57)</f>
        <v>75456</v>
      </c>
      <c r="F9352" s="70" t="s">
        <v>442</v>
      </c>
      <c r="G9352" s="76" t="s">
        <v>449</v>
      </c>
    </row>
    <row r="9353" spans="1:7">
      <c r="A9353" s="71">
        <v>2005</v>
      </c>
      <c r="B9353" s="71" t="s">
        <v>419</v>
      </c>
      <c r="C9353" t="s">
        <v>32</v>
      </c>
      <c r="D9353" s="71" t="s">
        <v>3</v>
      </c>
      <c r="E9353" s="70">
        <f>IF('Total Employment'!AT$58&lt;0,"N/A",'Total Employment'!AT$58)</f>
        <v>13311</v>
      </c>
      <c r="F9353" s="70" t="s">
        <v>442</v>
      </c>
      <c r="G9353" s="76" t="s">
        <v>449</v>
      </c>
    </row>
    <row r="9354" spans="1:7">
      <c r="A9354" s="71">
        <v>2005</v>
      </c>
      <c r="B9354" s="71" t="s">
        <v>419</v>
      </c>
      <c r="C9354" t="s">
        <v>33</v>
      </c>
      <c r="D9354" s="71" t="s">
        <v>3</v>
      </c>
      <c r="E9354" s="70">
        <f>IF('Total Employment'!AT$59&lt;0,"N/A",'Total Employment'!AT$59)</f>
        <v>201811</v>
      </c>
      <c r="F9354" s="70" t="s">
        <v>442</v>
      </c>
      <c r="G9354" s="76" t="s">
        <v>33</v>
      </c>
    </row>
    <row r="9355" spans="1:7">
      <c r="A9355" s="71">
        <v>2005</v>
      </c>
      <c r="B9355" s="71" t="s">
        <v>419</v>
      </c>
      <c r="C9355" t="s">
        <v>34</v>
      </c>
      <c r="D9355" s="71" t="s">
        <v>3</v>
      </c>
      <c r="E9355" s="70">
        <f>IF('Total Employment'!AT$17&lt;0,"N/A",'Total Employment'!AT$17)</f>
        <v>8150425</v>
      </c>
      <c r="F9355" s="70" t="s">
        <v>422</v>
      </c>
      <c r="G9355" s="76" t="s">
        <v>422</v>
      </c>
    </row>
    <row r="9356" spans="1:7">
      <c r="A9356" s="71">
        <v>2005</v>
      </c>
      <c r="B9356" s="71" t="s">
        <v>419</v>
      </c>
      <c r="C9356" t="s">
        <v>35</v>
      </c>
      <c r="D9356" s="71" t="s">
        <v>3</v>
      </c>
      <c r="E9356" s="70">
        <f>IF('Total Employment'!AT$18&lt;0,"N/A",'Total Employment'!AT$18)</f>
        <v>7592667</v>
      </c>
      <c r="F9356" s="70" t="s">
        <v>432</v>
      </c>
      <c r="G9356" s="75" t="s">
        <v>439</v>
      </c>
    </row>
    <row r="9357" spans="1:7">
      <c r="A9357" s="71">
        <v>2005</v>
      </c>
      <c r="B9357" s="71" t="s">
        <v>419</v>
      </c>
      <c r="C9357" t="s">
        <v>36</v>
      </c>
      <c r="D9357" s="71" t="s">
        <v>3</v>
      </c>
      <c r="E9357" s="70">
        <f>IF('Total Employment'!AT$19&lt;0,"N/A",'Total Employment'!AT$19)</f>
        <v>5128094</v>
      </c>
      <c r="F9357" s="70" t="s">
        <v>432</v>
      </c>
      <c r="G9357" s="75" t="s">
        <v>439</v>
      </c>
    </row>
    <row r="9358" spans="1:7">
      <c r="A9358" s="71">
        <v>2005</v>
      </c>
      <c r="B9358" s="71" t="s">
        <v>419</v>
      </c>
      <c r="C9358" t="s">
        <v>37</v>
      </c>
      <c r="D9358" s="71" t="s">
        <v>3</v>
      </c>
      <c r="E9358" s="70">
        <f>IF('Total Employment'!AT$20&lt;0,"N/A",'Total Employment'!AT$20)</f>
        <v>2464573</v>
      </c>
      <c r="F9358" s="70" t="s">
        <v>432</v>
      </c>
      <c r="G9358" s="75" t="s">
        <v>439</v>
      </c>
    </row>
    <row r="9359" spans="1:7">
      <c r="A9359" s="71">
        <v>2005</v>
      </c>
      <c r="B9359" s="71" t="s">
        <v>419</v>
      </c>
      <c r="C9359" t="s">
        <v>38</v>
      </c>
      <c r="D9359" s="71" t="s">
        <v>3</v>
      </c>
      <c r="E9359" s="70">
        <f>IF('Total Employment'!AT$28&lt;0,"N/A",'Total Employment'!AT$28)</f>
        <v>557758</v>
      </c>
      <c r="F9359" s="70" t="s">
        <v>432</v>
      </c>
      <c r="G9359" s="75" t="s">
        <v>440</v>
      </c>
    </row>
    <row r="9360" spans="1:7">
      <c r="A9360" s="71">
        <v>2005</v>
      </c>
      <c r="B9360" s="71" t="s">
        <v>419</v>
      </c>
      <c r="C9360" t="s">
        <v>39</v>
      </c>
      <c r="D9360" s="71" t="s">
        <v>3</v>
      </c>
      <c r="E9360" s="70">
        <f>IF('Total Employment'!AT$29&lt;0,"N/A",'Total Employment'!AT$29)</f>
        <v>270341</v>
      </c>
      <c r="F9360" s="70" t="s">
        <v>432</v>
      </c>
      <c r="G9360" s="75" t="s">
        <v>440</v>
      </c>
    </row>
    <row r="9361" spans="1:7">
      <c r="A9361" s="71">
        <v>2005</v>
      </c>
      <c r="B9361" s="71" t="s">
        <v>419</v>
      </c>
      <c r="C9361" t="s">
        <v>40</v>
      </c>
      <c r="D9361" s="71" t="s">
        <v>3</v>
      </c>
      <c r="E9361" s="70">
        <f>IF('Total Employment'!AT$30&lt;0,"N/A",'Total Employment'!AT$30)</f>
        <v>287417</v>
      </c>
      <c r="F9361" s="70" t="s">
        <v>432</v>
      </c>
      <c r="G9361" s="75" t="s">
        <v>440</v>
      </c>
    </row>
    <row r="9362" spans="1:7">
      <c r="A9362" s="71">
        <v>2005</v>
      </c>
      <c r="B9362" s="71" t="s">
        <v>419</v>
      </c>
      <c r="C9362" t="s">
        <v>208</v>
      </c>
      <c r="D9362" s="71" t="s">
        <v>3</v>
      </c>
      <c r="E9362" s="70">
        <f>IF('Total Employment'!AT$31&lt;0,"N/A",'Total Employment'!AT$31)</f>
        <v>0</v>
      </c>
      <c r="F9362" s="70" t="s">
        <v>432</v>
      </c>
      <c r="G9362" s="75" t="s">
        <v>441</v>
      </c>
    </row>
    <row r="9363" spans="1:7">
      <c r="A9363" s="71">
        <v>2005</v>
      </c>
      <c r="B9363" s="71" t="s">
        <v>419</v>
      </c>
      <c r="C9363" t="s">
        <v>42</v>
      </c>
      <c r="D9363" s="71" t="s">
        <v>3</v>
      </c>
      <c r="E9363" s="70">
        <f>IF('Total Employment'!AT$43&lt;0,"N/A",'Total Employment'!AT$43)</f>
        <v>183526</v>
      </c>
      <c r="F9363" s="70" t="s">
        <v>432</v>
      </c>
      <c r="G9363" s="75" t="s">
        <v>237</v>
      </c>
    </row>
    <row r="9364" spans="1:7">
      <c r="A9364" s="71">
        <v>2005</v>
      </c>
      <c r="B9364" s="71" t="s">
        <v>419</v>
      </c>
      <c r="C9364" t="s">
        <v>43</v>
      </c>
      <c r="D9364" s="71" t="s">
        <v>3</v>
      </c>
      <c r="E9364" s="70">
        <f>IF('Total Employment'!AT$12&lt;0,"N/A",'Total Employment'!AT$12)</f>
        <v>0</v>
      </c>
      <c r="F9364" s="70" t="s">
        <v>432</v>
      </c>
      <c r="G9364" s="75" t="s">
        <v>438</v>
      </c>
    </row>
    <row r="9365" spans="1:7">
      <c r="A9365" s="71">
        <v>2005</v>
      </c>
      <c r="B9365" s="71" t="s">
        <v>419</v>
      </c>
      <c r="C9365" t="s">
        <v>44</v>
      </c>
      <c r="D9365" s="71" t="s">
        <v>3</v>
      </c>
      <c r="E9365" s="70">
        <f>IF('Total Employment'!AT$14&lt;0,"N/A",'Total Employment'!AT$14)</f>
        <v>0</v>
      </c>
      <c r="F9365" s="70" t="s">
        <v>442</v>
      </c>
      <c r="G9365" s="75" t="s">
        <v>71</v>
      </c>
    </row>
    <row r="9366" spans="1:7">
      <c r="A9366" s="71">
        <v>2005</v>
      </c>
      <c r="B9366" s="71" t="s">
        <v>419</v>
      </c>
      <c r="C9366" t="s">
        <v>45</v>
      </c>
      <c r="D9366" s="71" t="s">
        <v>3</v>
      </c>
      <c r="E9366" s="70">
        <f>IF('Total Employment'!AT$54&lt;0,"N/A",'Total Employment'!AT$54)</f>
        <v>0</v>
      </c>
      <c r="F9366" s="70" t="s">
        <v>422</v>
      </c>
      <c r="G9366" s="75" t="s">
        <v>422</v>
      </c>
    </row>
    <row r="9367" spans="1:7">
      <c r="A9367" s="71">
        <v>2005</v>
      </c>
      <c r="B9367" s="71" t="s">
        <v>419</v>
      </c>
      <c r="C9367" t="s">
        <v>46</v>
      </c>
      <c r="D9367" s="71" t="s">
        <v>3</v>
      </c>
      <c r="E9367" s="70">
        <f>IF('Total Employment'!AT$53&lt;0,"N/A",'Total Employment'!AT$53)</f>
        <v>310912</v>
      </c>
      <c r="F9367" s="70" t="s">
        <v>425</v>
      </c>
      <c r="G9367" s="75" t="s">
        <v>426</v>
      </c>
    </row>
    <row r="9368" spans="1:7">
      <c r="A9368" s="71">
        <v>2006</v>
      </c>
      <c r="B9368" s="71" t="s">
        <v>419</v>
      </c>
      <c r="C9368" t="s">
        <v>5</v>
      </c>
      <c r="D9368" s="71" t="s">
        <v>3</v>
      </c>
      <c r="E9368" s="70">
        <f>IF('Total Employment'!AO$11&lt;0,"N/A",'Total Employment'!AO$11)</f>
        <v>14199090</v>
      </c>
      <c r="F9368" s="70"/>
    </row>
    <row r="9369" spans="1:7">
      <c r="A9369" s="71">
        <v>2006</v>
      </c>
      <c r="B9369" s="71" t="s">
        <v>419</v>
      </c>
      <c r="C9369" t="s">
        <v>6</v>
      </c>
      <c r="D9369" s="71" t="s">
        <v>3</v>
      </c>
      <c r="E9369" s="70">
        <f>IF('Total Employment'!AO$33&lt;0,"N/A",'Total Employment'!AO$33)</f>
        <v>263678</v>
      </c>
      <c r="F9369" s="70" t="s">
        <v>425</v>
      </c>
      <c r="G9369" s="75" t="s">
        <v>426</v>
      </c>
    </row>
    <row r="9370" spans="1:7">
      <c r="A9370" s="71">
        <v>2006</v>
      </c>
      <c r="B9370" s="71" t="s">
        <v>419</v>
      </c>
      <c r="C9370" t="s">
        <v>7</v>
      </c>
      <c r="D9370" s="71" t="s">
        <v>3</v>
      </c>
      <c r="E9370" s="70">
        <f>IF('Total Employment'!AO$37&lt;0,"N/A",'Total Employment'!AO$37)</f>
        <v>428931</v>
      </c>
      <c r="F9370" s="70" t="s">
        <v>425</v>
      </c>
      <c r="G9370" s="75" t="s">
        <v>426</v>
      </c>
    </row>
    <row r="9371" spans="1:7">
      <c r="A9371" s="71">
        <v>2006</v>
      </c>
      <c r="B9371" s="71" t="s">
        <v>419</v>
      </c>
      <c r="C9371" t="s">
        <v>8</v>
      </c>
      <c r="D9371" s="71" t="s">
        <v>3</v>
      </c>
      <c r="E9371" s="70">
        <f>IF('Total Employment'!AO$36&lt;0,"N/A",'Total Employment'!AO$36)</f>
        <v>273616</v>
      </c>
      <c r="F9371" s="70" t="s">
        <v>427</v>
      </c>
      <c r="G9371" s="75" t="s">
        <v>428</v>
      </c>
    </row>
    <row r="9372" spans="1:7">
      <c r="A9372" s="71">
        <v>2006</v>
      </c>
      <c r="B9372" s="71" t="s">
        <v>419</v>
      </c>
      <c r="C9372" t="s">
        <v>9</v>
      </c>
      <c r="D9372" s="71" t="s">
        <v>3</v>
      </c>
      <c r="E9372" s="70">
        <f>IF('Total Employment'!AO$13&lt;0,"N/A",'Total Employment'!AO$13)</f>
        <v>0</v>
      </c>
      <c r="F9372" s="70" t="s">
        <v>429</v>
      </c>
      <c r="G9372" s="75" t="s">
        <v>422</v>
      </c>
    </row>
    <row r="9373" spans="1:7">
      <c r="A9373" s="71">
        <v>2006</v>
      </c>
      <c r="B9373" s="71" t="s">
        <v>419</v>
      </c>
      <c r="C9373" t="s">
        <v>10</v>
      </c>
      <c r="D9373" s="71" t="s">
        <v>3</v>
      </c>
      <c r="E9373" s="70">
        <f>IF('Total Employment'!AO$46&lt;0,"N/A",'Total Employment'!AO$46)</f>
        <v>886778</v>
      </c>
      <c r="F9373" s="70" t="s">
        <v>427</v>
      </c>
      <c r="G9373" s="75" t="s">
        <v>428</v>
      </c>
    </row>
    <row r="9374" spans="1:7">
      <c r="A9374" s="71">
        <v>2006</v>
      </c>
      <c r="B9374" s="71" t="s">
        <v>419</v>
      </c>
      <c r="C9374" t="s">
        <v>11</v>
      </c>
      <c r="D9374" s="71" t="s">
        <v>3</v>
      </c>
      <c r="E9374" s="70">
        <f>IF('Total Employment'!AO$47&lt;0,"N/A",'Total Employment'!AO$47)</f>
        <v>648908</v>
      </c>
      <c r="F9374" s="70" t="s">
        <v>427</v>
      </c>
      <c r="G9374" s="75" t="s">
        <v>428</v>
      </c>
    </row>
    <row r="9375" spans="1:7">
      <c r="A9375" s="71">
        <v>2006</v>
      </c>
      <c r="B9375" s="71" t="s">
        <v>419</v>
      </c>
      <c r="C9375" t="s">
        <v>13</v>
      </c>
      <c r="D9375" s="71" t="s">
        <v>3</v>
      </c>
      <c r="E9375" s="70">
        <f>IF(E9374="N/A","N/A",E9373-E9374)</f>
        <v>237870</v>
      </c>
      <c r="F9375" s="70" t="s">
        <v>427</v>
      </c>
      <c r="G9375" s="75" t="s">
        <v>428</v>
      </c>
    </row>
    <row r="9376" spans="1:7">
      <c r="A9376" s="71">
        <v>2006</v>
      </c>
      <c r="B9376" s="71" t="s">
        <v>419</v>
      </c>
      <c r="C9376" t="s">
        <v>14</v>
      </c>
      <c r="D9376" s="71" t="s">
        <v>3</v>
      </c>
      <c r="E9376" s="70">
        <f>IF('Total Employment'!AO$34&lt;0,"N/A",'Total Employment'!AO$34)</f>
        <v>463083</v>
      </c>
      <c r="F9376" s="70" t="s">
        <v>427</v>
      </c>
      <c r="G9376" s="75" t="s">
        <v>444</v>
      </c>
    </row>
    <row r="9377" spans="1:7">
      <c r="A9377" s="71">
        <v>2006</v>
      </c>
      <c r="B9377" s="71" t="s">
        <v>419</v>
      </c>
      <c r="C9377" t="s">
        <v>15</v>
      </c>
      <c r="D9377" s="71" t="s">
        <v>3</v>
      </c>
      <c r="E9377" s="70">
        <f>IF('Total Employment'!AO$35&lt;0,"N/A",'Total Employment'!AO$35)</f>
        <v>424747</v>
      </c>
      <c r="F9377" s="70" t="s">
        <v>427</v>
      </c>
      <c r="G9377" s="75" t="s">
        <v>444</v>
      </c>
    </row>
    <row r="9378" spans="1:7">
      <c r="A9378" s="71">
        <v>2006</v>
      </c>
      <c r="B9378" s="71" t="s">
        <v>419</v>
      </c>
      <c r="C9378" t="s">
        <v>16</v>
      </c>
      <c r="D9378" s="71" t="s">
        <v>3</v>
      </c>
      <c r="E9378" s="70">
        <f>IF(E9377="N/A","N/A",E9376-E9377)</f>
        <v>38336</v>
      </c>
      <c r="F9378" s="70" t="s">
        <v>427</v>
      </c>
      <c r="G9378" s="75" t="s">
        <v>444</v>
      </c>
    </row>
    <row r="9379" spans="1:7">
      <c r="A9379" s="71">
        <v>2006</v>
      </c>
      <c r="B9379" s="71" t="s">
        <v>419</v>
      </c>
      <c r="C9379" t="s">
        <v>17</v>
      </c>
      <c r="D9379" s="71" t="s">
        <v>3</v>
      </c>
      <c r="E9379" s="70">
        <f>IF('Total Employment'!AO$16&lt;0,"N/A",'Total Employment'!AO$16)</f>
        <v>257821</v>
      </c>
      <c r="F9379" s="70" t="s">
        <v>427</v>
      </c>
      <c r="G9379" s="75" t="s">
        <v>428</v>
      </c>
    </row>
    <row r="9380" spans="1:7">
      <c r="A9380" s="71">
        <v>2006</v>
      </c>
      <c r="B9380" s="71" t="s">
        <v>419</v>
      </c>
      <c r="C9380" t="s">
        <v>18</v>
      </c>
      <c r="D9380" s="71" t="s">
        <v>3</v>
      </c>
      <c r="E9380" s="70">
        <f>IF('Total Employment'!AO$41&lt;0,"N/A",'Total Employment'!AO$41)</f>
        <v>325003</v>
      </c>
      <c r="F9380" s="70" t="s">
        <v>432</v>
      </c>
      <c r="G9380" s="75" t="s">
        <v>430</v>
      </c>
    </row>
    <row r="9381" spans="1:7">
      <c r="A9381" s="71">
        <v>2006</v>
      </c>
      <c r="B9381" s="71" t="s">
        <v>419</v>
      </c>
      <c r="C9381" t="s">
        <v>19</v>
      </c>
      <c r="D9381" s="71" t="s">
        <v>3</v>
      </c>
      <c r="E9381" s="70">
        <f>IF('Total Employment'!AO$15&lt;0,"N/A",'Total Employment'!AO$15)</f>
        <v>44465</v>
      </c>
      <c r="F9381" s="70" t="s">
        <v>442</v>
      </c>
      <c r="G9381" s="75" t="s">
        <v>62</v>
      </c>
    </row>
    <row r="9382" spans="1:7">
      <c r="A9382" s="71">
        <v>2006</v>
      </c>
      <c r="B9382" s="71" t="s">
        <v>419</v>
      </c>
      <c r="C9382" t="s">
        <v>20</v>
      </c>
      <c r="D9382" s="71" t="s">
        <v>3</v>
      </c>
      <c r="E9382" s="70">
        <f>IF('Total Employment'!AO$52&lt;0,"N/A",'Total Employment'!AO$52)</f>
        <v>8152</v>
      </c>
      <c r="F9382" s="70" t="s">
        <v>442</v>
      </c>
      <c r="G9382" s="75" t="s">
        <v>445</v>
      </c>
    </row>
    <row r="9383" spans="1:7">
      <c r="A9383" s="71">
        <v>2006</v>
      </c>
      <c r="B9383" s="71" t="s">
        <v>419</v>
      </c>
      <c r="C9383" t="s">
        <v>21</v>
      </c>
      <c r="D9383" s="71" t="s">
        <v>3</v>
      </c>
      <c r="E9383" s="70">
        <f>IF('Total Employment'!AO$48&lt;0,"N/A",'Total Employment'!AO$48)</f>
        <v>300216</v>
      </c>
      <c r="F9383" s="70" t="s">
        <v>434</v>
      </c>
      <c r="G9383" s="75" t="s">
        <v>422</v>
      </c>
    </row>
    <row r="9384" spans="1:7">
      <c r="A9384" s="71">
        <v>2006</v>
      </c>
      <c r="B9384" s="71" t="s">
        <v>419</v>
      </c>
      <c r="C9384" t="s">
        <v>421</v>
      </c>
      <c r="D9384" s="71" t="s">
        <v>3</v>
      </c>
      <c r="E9384" s="70">
        <f>IF('Total Employment'!AO$38&lt;0,"N/A",'Total Employment'!AO$38)</f>
        <v>873391</v>
      </c>
      <c r="F9384" s="70" t="s">
        <v>427</v>
      </c>
      <c r="G9384" s="75" t="s">
        <v>433</v>
      </c>
    </row>
    <row r="9385" spans="1:7">
      <c r="A9385" s="71">
        <v>2006</v>
      </c>
      <c r="B9385" s="71" t="s">
        <v>419</v>
      </c>
      <c r="C9385" t="s">
        <v>22</v>
      </c>
      <c r="D9385" s="71" t="s">
        <v>3</v>
      </c>
      <c r="E9385" s="70">
        <f>IF('Total Employment'!AO$39&lt;0,"N/A",'Total Employment'!AO$39)</f>
        <v>288341</v>
      </c>
      <c r="F9385" s="70" t="s">
        <v>427</v>
      </c>
      <c r="G9385" s="75" t="s">
        <v>433</v>
      </c>
    </row>
    <row r="9386" spans="1:7">
      <c r="A9386" s="71">
        <v>2006</v>
      </c>
      <c r="B9386" s="71" t="s">
        <v>419</v>
      </c>
      <c r="C9386" t="s">
        <v>23</v>
      </c>
      <c r="D9386" s="71" t="s">
        <v>3</v>
      </c>
      <c r="E9386" s="70">
        <f>IF('Total Employment'!AO$40&lt;0,"N/A",'Total Employment'!AO$40)</f>
        <v>585050</v>
      </c>
      <c r="F9386" s="70" t="s">
        <v>442</v>
      </c>
      <c r="G9386" s="75" t="s">
        <v>23</v>
      </c>
    </row>
    <row r="9387" spans="1:7">
      <c r="A9387" s="71">
        <v>2006</v>
      </c>
      <c r="B9387" s="71" t="s">
        <v>419</v>
      </c>
      <c r="C9387" t="s">
        <v>24</v>
      </c>
      <c r="D9387" s="71" t="s">
        <v>3</v>
      </c>
      <c r="E9387" s="70">
        <f>IF('Total Employment'!AO$32&lt;0,"N/A",'Total Employment'!AO$32)</f>
        <v>0</v>
      </c>
      <c r="F9387" s="70" t="s">
        <v>446</v>
      </c>
      <c r="G9387" s="75" t="s">
        <v>422</v>
      </c>
    </row>
    <row r="9388" spans="1:7">
      <c r="A9388" s="71">
        <v>2006</v>
      </c>
      <c r="B9388" s="71" t="s">
        <v>419</v>
      </c>
      <c r="C9388" t="s">
        <v>25</v>
      </c>
      <c r="D9388" s="71" t="s">
        <v>3</v>
      </c>
      <c r="E9388" s="70">
        <f>IF('Total Employment'!AO$42&lt;0,"N/A",'Total Employment'!AO$42)</f>
        <v>122161</v>
      </c>
      <c r="F9388" s="70" t="s">
        <v>434</v>
      </c>
      <c r="G9388" s="75" t="s">
        <v>437</v>
      </c>
    </row>
    <row r="9389" spans="1:7">
      <c r="A9389" s="71">
        <v>2006</v>
      </c>
      <c r="B9389" s="71" t="s">
        <v>419</v>
      </c>
      <c r="C9389" t="s">
        <v>26</v>
      </c>
      <c r="D9389" s="71" t="s">
        <v>3</v>
      </c>
      <c r="E9389" s="70">
        <f>IF('Total Employment'!AO$45&lt;0,"N/A",'Total Employment'!AO$45)</f>
        <v>357801</v>
      </c>
      <c r="F9389" s="70" t="s">
        <v>427</v>
      </c>
      <c r="G9389" s="75" t="s">
        <v>69</v>
      </c>
    </row>
    <row r="9390" spans="1:7">
      <c r="A9390" s="71">
        <v>2006</v>
      </c>
      <c r="B9390" s="71" t="s">
        <v>419</v>
      </c>
      <c r="C9390" t="s">
        <v>27</v>
      </c>
      <c r="D9390" s="71" t="s">
        <v>3</v>
      </c>
      <c r="E9390" s="70">
        <f>IF('Total Employment'!AO$44&lt;0,"N/A",'Total Employment'!AO$44)</f>
        <v>48605</v>
      </c>
      <c r="F9390" s="70" t="s">
        <v>427</v>
      </c>
      <c r="G9390" s="75" t="s">
        <v>69</v>
      </c>
    </row>
    <row r="9391" spans="1:7">
      <c r="A9391" s="71">
        <v>2006</v>
      </c>
      <c r="B9391" s="71" t="s">
        <v>419</v>
      </c>
      <c r="C9391" t="s">
        <v>28</v>
      </c>
      <c r="D9391" s="71" t="s">
        <v>3</v>
      </c>
      <c r="E9391" s="70">
        <f>IF('Total Employment'!AO$51&lt;0,"N/A",'Total Employment'!AO$51)</f>
        <v>117926</v>
      </c>
      <c r="F9391" s="70" t="s">
        <v>442</v>
      </c>
      <c r="G9391" s="73" t="s">
        <v>447</v>
      </c>
    </row>
    <row r="9392" spans="1:7">
      <c r="A9392" s="71">
        <v>2006</v>
      </c>
      <c r="B9392" s="71" t="s">
        <v>419</v>
      </c>
      <c r="C9392" t="s">
        <v>29</v>
      </c>
      <c r="D9392" s="71" t="s">
        <v>3</v>
      </c>
      <c r="E9392" s="70">
        <f>IF('Total Employment'!AO$50&lt;0,"N/A",'Total Employment'!AO$50)</f>
        <v>136195</v>
      </c>
      <c r="F9392" s="70" t="s">
        <v>442</v>
      </c>
      <c r="G9392" s="73" t="s">
        <v>447</v>
      </c>
    </row>
    <row r="9393" spans="1:7">
      <c r="A9393" s="71">
        <v>2006</v>
      </c>
      <c r="B9393" s="71" t="s">
        <v>419</v>
      </c>
      <c r="C9393" t="s">
        <v>30</v>
      </c>
      <c r="D9393" s="71" t="s">
        <v>3</v>
      </c>
      <c r="E9393" s="70">
        <f>IF('Total Employment'!AO$56&lt;0,"N/A",'Total Employment'!AO$56)</f>
        <v>178463</v>
      </c>
      <c r="F9393" s="70" t="s">
        <v>442</v>
      </c>
      <c r="G9393" s="76" t="s">
        <v>448</v>
      </c>
    </row>
    <row r="9394" spans="1:7">
      <c r="A9394" s="71">
        <v>2006</v>
      </c>
      <c r="B9394" s="71" t="s">
        <v>419</v>
      </c>
      <c r="C9394" t="s">
        <v>31</v>
      </c>
      <c r="D9394" s="71" t="s">
        <v>3</v>
      </c>
      <c r="E9394" s="70">
        <f>IF('Total Employment'!AO$57&lt;0,"N/A",'Total Employment'!AO$57)</f>
        <v>74670</v>
      </c>
      <c r="F9394" s="70" t="s">
        <v>442</v>
      </c>
      <c r="G9394" s="76" t="s">
        <v>449</v>
      </c>
    </row>
    <row r="9395" spans="1:7">
      <c r="A9395" s="71">
        <v>2006</v>
      </c>
      <c r="B9395" s="71" t="s">
        <v>419</v>
      </c>
      <c r="C9395" t="s">
        <v>32</v>
      </c>
      <c r="D9395" s="71" t="s">
        <v>3</v>
      </c>
      <c r="E9395" s="70">
        <f>IF('Total Employment'!AO$58&lt;0,"N/A",'Total Employment'!AO$58)</f>
        <v>12867</v>
      </c>
      <c r="F9395" s="70" t="s">
        <v>442</v>
      </c>
      <c r="G9395" s="76" t="s">
        <v>449</v>
      </c>
    </row>
    <row r="9396" spans="1:7">
      <c r="A9396" s="71">
        <v>2006</v>
      </c>
      <c r="B9396" s="71" t="s">
        <v>419</v>
      </c>
      <c r="C9396" t="s">
        <v>33</v>
      </c>
      <c r="D9396" s="71" t="s">
        <v>3</v>
      </c>
      <c r="E9396" s="70">
        <f>IF('Total Employment'!AO$59&lt;0,"N/A",'Total Employment'!AO$59)</f>
        <v>201564</v>
      </c>
      <c r="F9396" s="70" t="s">
        <v>442</v>
      </c>
      <c r="G9396" s="76" t="s">
        <v>33</v>
      </c>
    </row>
    <row r="9397" spans="1:7">
      <c r="A9397" s="71">
        <v>2006</v>
      </c>
      <c r="B9397" s="71" t="s">
        <v>419</v>
      </c>
      <c r="C9397" t="s">
        <v>34</v>
      </c>
      <c r="D9397" s="71" t="s">
        <v>3</v>
      </c>
      <c r="E9397" s="70">
        <f>IF('Total Employment'!AO$17&lt;0,"N/A",'Total Employment'!AO$17)</f>
        <v>8325268</v>
      </c>
      <c r="F9397" s="70" t="s">
        <v>422</v>
      </c>
      <c r="G9397" s="76" t="s">
        <v>422</v>
      </c>
    </row>
    <row r="9398" spans="1:7">
      <c r="A9398" s="71">
        <v>2006</v>
      </c>
      <c r="B9398" s="71" t="s">
        <v>419</v>
      </c>
      <c r="C9398" t="s">
        <v>35</v>
      </c>
      <c r="D9398" s="71" t="s">
        <v>3</v>
      </c>
      <c r="E9398" s="70">
        <f>IF('Total Employment'!AO$18&lt;0,"N/A",'Total Employment'!AO$18)</f>
        <v>7764050</v>
      </c>
      <c r="F9398" s="70" t="s">
        <v>432</v>
      </c>
      <c r="G9398" s="75" t="s">
        <v>439</v>
      </c>
    </row>
    <row r="9399" spans="1:7">
      <c r="A9399" s="71">
        <v>2006</v>
      </c>
      <c r="B9399" s="71" t="s">
        <v>419</v>
      </c>
      <c r="C9399" t="s">
        <v>36</v>
      </c>
      <c r="D9399" s="71" t="s">
        <v>3</v>
      </c>
      <c r="E9399" s="70">
        <f>IF('Total Employment'!AO$19&lt;0,"N/A",'Total Employment'!AO$19)</f>
        <v>5233058</v>
      </c>
      <c r="F9399" s="70" t="s">
        <v>432</v>
      </c>
      <c r="G9399" s="75" t="s">
        <v>439</v>
      </c>
    </row>
    <row r="9400" spans="1:7">
      <c r="A9400" s="71">
        <v>2006</v>
      </c>
      <c r="B9400" s="71" t="s">
        <v>419</v>
      </c>
      <c r="C9400" t="s">
        <v>37</v>
      </c>
      <c r="D9400" s="71" t="s">
        <v>3</v>
      </c>
      <c r="E9400" s="70">
        <f>IF('Total Employment'!AO$20&lt;0,"N/A",'Total Employment'!AO$20)</f>
        <v>2530992</v>
      </c>
      <c r="F9400" s="70" t="s">
        <v>432</v>
      </c>
      <c r="G9400" s="75" t="s">
        <v>439</v>
      </c>
    </row>
    <row r="9401" spans="1:7">
      <c r="A9401" s="71">
        <v>2006</v>
      </c>
      <c r="B9401" s="71" t="s">
        <v>419</v>
      </c>
      <c r="C9401" t="s">
        <v>38</v>
      </c>
      <c r="D9401" s="71" t="s">
        <v>3</v>
      </c>
      <c r="E9401" s="70">
        <f>IF('Total Employment'!AO$28&lt;0,"N/A",'Total Employment'!AO$28)</f>
        <v>561218</v>
      </c>
      <c r="F9401" s="70" t="s">
        <v>432</v>
      </c>
      <c r="G9401" s="75" t="s">
        <v>440</v>
      </c>
    </row>
    <row r="9402" spans="1:7">
      <c r="A9402" s="71">
        <v>2006</v>
      </c>
      <c r="B9402" s="71" t="s">
        <v>419</v>
      </c>
      <c r="C9402" t="s">
        <v>39</v>
      </c>
      <c r="D9402" s="71" t="s">
        <v>3</v>
      </c>
      <c r="E9402" s="70">
        <f>IF('Total Employment'!AO$29&lt;0,"N/A",'Total Employment'!AO$29)</f>
        <v>278997</v>
      </c>
      <c r="F9402" s="70" t="s">
        <v>432</v>
      </c>
      <c r="G9402" s="75" t="s">
        <v>440</v>
      </c>
    </row>
    <row r="9403" spans="1:7">
      <c r="A9403" s="71">
        <v>2006</v>
      </c>
      <c r="B9403" s="71" t="s">
        <v>419</v>
      </c>
      <c r="C9403" t="s">
        <v>40</v>
      </c>
      <c r="D9403" s="71" t="s">
        <v>3</v>
      </c>
      <c r="E9403" s="70">
        <f>IF('Total Employment'!AO$30&lt;0,"N/A",'Total Employment'!AO$30)</f>
        <v>282221</v>
      </c>
      <c r="F9403" s="70" t="s">
        <v>432</v>
      </c>
      <c r="G9403" s="75" t="s">
        <v>440</v>
      </c>
    </row>
    <row r="9404" spans="1:7">
      <c r="A9404" s="71">
        <v>2006</v>
      </c>
      <c r="B9404" s="71" t="s">
        <v>419</v>
      </c>
      <c r="C9404" t="s">
        <v>208</v>
      </c>
      <c r="D9404" s="71" t="s">
        <v>3</v>
      </c>
      <c r="E9404" s="70">
        <f>IF('Total Employment'!AO$31&lt;0,"N/A",'Total Employment'!AO$31)</f>
        <v>0</v>
      </c>
      <c r="F9404" s="70" t="s">
        <v>432</v>
      </c>
      <c r="G9404" s="75" t="s">
        <v>441</v>
      </c>
    </row>
    <row r="9405" spans="1:7">
      <c r="A9405" s="71">
        <v>2006</v>
      </c>
      <c r="B9405" s="71" t="s">
        <v>419</v>
      </c>
      <c r="C9405" t="s">
        <v>42</v>
      </c>
      <c r="D9405" s="71" t="s">
        <v>3</v>
      </c>
      <c r="E9405" s="70">
        <f>IF('Total Employment'!AO$43&lt;0,"N/A",'Total Employment'!AO$43)</f>
        <v>185918</v>
      </c>
      <c r="F9405" s="70" t="s">
        <v>432</v>
      </c>
      <c r="G9405" s="75" t="s">
        <v>237</v>
      </c>
    </row>
    <row r="9406" spans="1:7">
      <c r="A9406" s="71">
        <v>2006</v>
      </c>
      <c r="B9406" s="71" t="s">
        <v>419</v>
      </c>
      <c r="C9406" t="s">
        <v>43</v>
      </c>
      <c r="D9406" s="71" t="s">
        <v>3</v>
      </c>
      <c r="E9406" s="70">
        <f>IF('Total Employment'!AO$12&lt;0,"N/A",'Total Employment'!AO$12)</f>
        <v>0</v>
      </c>
      <c r="F9406" s="70" t="s">
        <v>432</v>
      </c>
      <c r="G9406" s="75" t="s">
        <v>438</v>
      </c>
    </row>
    <row r="9407" spans="1:7">
      <c r="A9407" s="71">
        <v>2006</v>
      </c>
      <c r="B9407" s="71" t="s">
        <v>419</v>
      </c>
      <c r="C9407" t="s">
        <v>44</v>
      </c>
      <c r="D9407" s="71" t="s">
        <v>3</v>
      </c>
      <c r="E9407" s="70">
        <f>IF('Total Employment'!AO$14&lt;0,"N/A",'Total Employment'!AO$14)</f>
        <v>0</v>
      </c>
      <c r="F9407" s="70" t="s">
        <v>442</v>
      </c>
      <c r="G9407" s="75" t="s">
        <v>71</v>
      </c>
    </row>
    <row r="9408" spans="1:7">
      <c r="A9408" s="71">
        <v>2006</v>
      </c>
      <c r="B9408" s="71" t="s">
        <v>419</v>
      </c>
      <c r="C9408" t="s">
        <v>45</v>
      </c>
      <c r="D9408" s="71" t="s">
        <v>3</v>
      </c>
      <c r="E9408" s="70">
        <f>IF('Total Employment'!AO$54&lt;0,"N/A",'Total Employment'!AO$54)</f>
        <v>0</v>
      </c>
      <c r="F9408" s="70" t="s">
        <v>422</v>
      </c>
      <c r="G9408" s="75" t="s">
        <v>422</v>
      </c>
    </row>
    <row r="9409" spans="1:7">
      <c r="A9409" s="71">
        <v>2006</v>
      </c>
      <c r="B9409" s="71" t="s">
        <v>419</v>
      </c>
      <c r="C9409" t="s">
        <v>46</v>
      </c>
      <c r="D9409" s="71" t="s">
        <v>3</v>
      </c>
      <c r="E9409" s="70">
        <f>IF('Total Employment'!AO$53&lt;0,"N/A",'Total Employment'!AO$53)</f>
        <v>312518</v>
      </c>
      <c r="F9409" s="70" t="s">
        <v>425</v>
      </c>
      <c r="G9409" s="75" t="s">
        <v>426</v>
      </c>
    </row>
    <row r="9410" spans="1:7">
      <c r="A9410" s="71">
        <v>2007</v>
      </c>
      <c r="B9410" s="71" t="s">
        <v>419</v>
      </c>
      <c r="C9410" t="s">
        <v>5</v>
      </c>
      <c r="D9410" s="71" t="s">
        <v>3</v>
      </c>
      <c r="E9410" s="70">
        <f>IF('Total Employment'!AJ$11&lt;0,"N/A",'Total Employment'!AJ$11)</f>
        <v>14185622</v>
      </c>
      <c r="F9410" s="70"/>
    </row>
    <row r="9411" spans="1:7">
      <c r="A9411" s="71">
        <v>2007</v>
      </c>
      <c r="B9411" s="71" t="s">
        <v>419</v>
      </c>
      <c r="C9411" t="s">
        <v>6</v>
      </c>
      <c r="D9411" s="71" t="s">
        <v>3</v>
      </c>
      <c r="E9411" s="70">
        <f>IF('Total Employment'!AJ$33&lt;0,"N/A",'Total Employment'!AJ$33)</f>
        <v>254353</v>
      </c>
      <c r="F9411" s="70" t="s">
        <v>425</v>
      </c>
      <c r="G9411" s="75" t="s">
        <v>426</v>
      </c>
    </row>
    <row r="9412" spans="1:7">
      <c r="A9412" s="71">
        <v>2007</v>
      </c>
      <c r="B9412" s="71" t="s">
        <v>419</v>
      </c>
      <c r="C9412" t="s">
        <v>7</v>
      </c>
      <c r="D9412" s="71" t="s">
        <v>3</v>
      </c>
      <c r="E9412" s="70">
        <f>IF('Total Employment'!AJ$37&lt;0,"N/A",'Total Employment'!AJ$37)</f>
        <v>362110</v>
      </c>
      <c r="F9412" s="70" t="s">
        <v>425</v>
      </c>
      <c r="G9412" s="75" t="s">
        <v>426</v>
      </c>
    </row>
    <row r="9413" spans="1:7">
      <c r="A9413" s="71">
        <v>2007</v>
      </c>
      <c r="B9413" s="71" t="s">
        <v>419</v>
      </c>
      <c r="C9413" t="s">
        <v>8</v>
      </c>
      <c r="D9413" s="71" t="s">
        <v>3</v>
      </c>
      <c r="E9413" s="70">
        <f>IF('Total Employment'!AJ$36&lt;0,"N/A",'Total Employment'!AJ$36)</f>
        <v>270713</v>
      </c>
      <c r="F9413" s="70" t="s">
        <v>427</v>
      </c>
      <c r="G9413" s="75" t="s">
        <v>428</v>
      </c>
    </row>
    <row r="9414" spans="1:7">
      <c r="A9414" s="71">
        <v>2007</v>
      </c>
      <c r="B9414" s="71" t="s">
        <v>419</v>
      </c>
      <c r="C9414" t="s">
        <v>9</v>
      </c>
      <c r="D9414" s="71" t="s">
        <v>3</v>
      </c>
      <c r="E9414" s="70">
        <f>IF('Total Employment'!AJ$13&lt;0,"N/A",'Total Employment'!AJ$13)</f>
        <v>0</v>
      </c>
      <c r="F9414" s="70" t="s">
        <v>429</v>
      </c>
      <c r="G9414" s="75" t="s">
        <v>422</v>
      </c>
    </row>
    <row r="9415" spans="1:7">
      <c r="A9415" s="71">
        <v>2007</v>
      </c>
      <c r="B9415" s="71" t="s">
        <v>419</v>
      </c>
      <c r="C9415" t="s">
        <v>10</v>
      </c>
      <c r="D9415" s="71" t="s">
        <v>3</v>
      </c>
      <c r="E9415" s="70">
        <f>IF('Total Employment'!AJ$46&lt;0,"N/A",'Total Employment'!AJ$46)</f>
        <v>888555</v>
      </c>
      <c r="F9415" s="70" t="s">
        <v>427</v>
      </c>
      <c r="G9415" s="75" t="s">
        <v>428</v>
      </c>
    </row>
    <row r="9416" spans="1:7">
      <c r="A9416" s="71">
        <v>2007</v>
      </c>
      <c r="B9416" s="71" t="s">
        <v>419</v>
      </c>
      <c r="C9416" t="s">
        <v>11</v>
      </c>
      <c r="D9416" s="71" t="s">
        <v>3</v>
      </c>
      <c r="E9416" s="70">
        <f>IF('Total Employment'!AJ$47&lt;0,"N/A",'Total Employment'!AJ$47)</f>
        <v>647446</v>
      </c>
      <c r="F9416" s="70" t="s">
        <v>427</v>
      </c>
      <c r="G9416" s="75" t="s">
        <v>428</v>
      </c>
    </row>
    <row r="9417" spans="1:7">
      <c r="A9417" s="71">
        <v>2007</v>
      </c>
      <c r="B9417" s="71" t="s">
        <v>419</v>
      </c>
      <c r="C9417" t="s">
        <v>13</v>
      </c>
      <c r="D9417" s="71" t="s">
        <v>3</v>
      </c>
      <c r="E9417" s="70">
        <f>IF(E9416="N/A","N/A",E9415-E9416)</f>
        <v>241109</v>
      </c>
      <c r="F9417" s="70" t="s">
        <v>427</v>
      </c>
      <c r="G9417" s="75" t="s">
        <v>428</v>
      </c>
    </row>
    <row r="9418" spans="1:7">
      <c r="A9418" s="71">
        <v>2007</v>
      </c>
      <c r="B9418" s="71" t="s">
        <v>419</v>
      </c>
      <c r="C9418" t="s">
        <v>14</v>
      </c>
      <c r="D9418" s="71" t="s">
        <v>3</v>
      </c>
      <c r="E9418" s="70">
        <f>IF('Total Employment'!AJ$34&lt;0,"N/A",'Total Employment'!AJ$34)</f>
        <v>417378</v>
      </c>
      <c r="F9418" s="70" t="s">
        <v>427</v>
      </c>
      <c r="G9418" s="75" t="s">
        <v>444</v>
      </c>
    </row>
    <row r="9419" spans="1:7">
      <c r="A9419" s="71">
        <v>2007</v>
      </c>
      <c r="B9419" s="71" t="s">
        <v>419</v>
      </c>
      <c r="C9419" t="s">
        <v>15</v>
      </c>
      <c r="D9419" s="71" t="s">
        <v>3</v>
      </c>
      <c r="E9419" s="70">
        <f>IF('Total Employment'!AJ$35&lt;0,"N/A",'Total Employment'!AJ$35)</f>
        <v>383116</v>
      </c>
      <c r="F9419" s="70" t="s">
        <v>427</v>
      </c>
      <c r="G9419" s="75" t="s">
        <v>444</v>
      </c>
    </row>
    <row r="9420" spans="1:7">
      <c r="A9420" s="71">
        <v>2007</v>
      </c>
      <c r="B9420" s="71" t="s">
        <v>419</v>
      </c>
      <c r="C9420" t="s">
        <v>16</v>
      </c>
      <c r="D9420" s="71" t="s">
        <v>3</v>
      </c>
      <c r="E9420" s="70">
        <f>IF(E9419="N/A","N/A",E9418-E9419)</f>
        <v>34262</v>
      </c>
      <c r="F9420" s="70" t="s">
        <v>427</v>
      </c>
      <c r="G9420" s="75" t="s">
        <v>444</v>
      </c>
    </row>
    <row r="9421" spans="1:7">
      <c r="A9421" s="71">
        <v>2007</v>
      </c>
      <c r="B9421" s="71" t="s">
        <v>419</v>
      </c>
      <c r="C9421" t="s">
        <v>17</v>
      </c>
      <c r="D9421" s="71" t="s">
        <v>3</v>
      </c>
      <c r="E9421" s="70">
        <f>IF('Total Employment'!AJ$16&lt;0,"N/A",'Total Employment'!AJ$16)</f>
        <v>267698</v>
      </c>
      <c r="F9421" s="70" t="s">
        <v>427</v>
      </c>
      <c r="G9421" s="75" t="s">
        <v>428</v>
      </c>
    </row>
    <row r="9422" spans="1:7">
      <c r="A9422" s="71">
        <v>2007</v>
      </c>
      <c r="B9422" s="71" t="s">
        <v>419</v>
      </c>
      <c r="C9422" t="s">
        <v>18</v>
      </c>
      <c r="D9422" s="71" t="s">
        <v>3</v>
      </c>
      <c r="E9422" s="70">
        <f>IF('Total Employment'!AJ$41&lt;0,"N/A",'Total Employment'!AJ$41)</f>
        <v>316063</v>
      </c>
      <c r="F9422" s="70" t="s">
        <v>432</v>
      </c>
      <c r="G9422" s="75" t="s">
        <v>430</v>
      </c>
    </row>
    <row r="9423" spans="1:7">
      <c r="A9423" s="71">
        <v>2007</v>
      </c>
      <c r="B9423" s="71" t="s">
        <v>419</v>
      </c>
      <c r="C9423" t="s">
        <v>19</v>
      </c>
      <c r="D9423" s="71" t="s">
        <v>3</v>
      </c>
      <c r="E9423" s="70">
        <f>IF('Total Employment'!AJ$15&lt;0,"N/A",'Total Employment'!AJ$15)</f>
        <v>46099</v>
      </c>
      <c r="F9423" s="70" t="s">
        <v>442</v>
      </c>
      <c r="G9423" s="75" t="s">
        <v>62</v>
      </c>
    </row>
    <row r="9424" spans="1:7">
      <c r="A9424" s="71">
        <v>2007</v>
      </c>
      <c r="B9424" s="71" t="s">
        <v>419</v>
      </c>
      <c r="C9424" t="s">
        <v>20</v>
      </c>
      <c r="D9424" s="71" t="s">
        <v>3</v>
      </c>
      <c r="E9424" s="70">
        <f>IF('Total Employment'!AJ$52&lt;0,"N/A",'Total Employment'!AJ$52)</f>
        <v>8376</v>
      </c>
      <c r="F9424" s="70" t="s">
        <v>442</v>
      </c>
      <c r="G9424" s="75" t="s">
        <v>445</v>
      </c>
    </row>
    <row r="9425" spans="1:7">
      <c r="A9425" s="71">
        <v>2007</v>
      </c>
      <c r="B9425" s="71" t="s">
        <v>419</v>
      </c>
      <c r="C9425" t="s">
        <v>21</v>
      </c>
      <c r="D9425" s="71" t="s">
        <v>3</v>
      </c>
      <c r="E9425" s="70">
        <f>IF('Total Employment'!AJ$48&lt;0,"N/A",'Total Employment'!AJ$48)</f>
        <v>302940</v>
      </c>
      <c r="F9425" s="70" t="s">
        <v>434</v>
      </c>
      <c r="G9425" s="75" t="s">
        <v>422</v>
      </c>
    </row>
    <row r="9426" spans="1:7">
      <c r="A9426" s="71">
        <v>2007</v>
      </c>
      <c r="B9426" s="71" t="s">
        <v>419</v>
      </c>
      <c r="C9426" t="s">
        <v>421</v>
      </c>
      <c r="D9426" s="71" t="s">
        <v>3</v>
      </c>
      <c r="E9426" s="70">
        <f>IF('Total Employment'!AJ$38&lt;0,"N/A",'Total Employment'!AJ$38)</f>
        <v>916866</v>
      </c>
      <c r="F9426" s="70" t="s">
        <v>427</v>
      </c>
      <c r="G9426" s="75" t="s">
        <v>433</v>
      </c>
    </row>
    <row r="9427" spans="1:7">
      <c r="A9427" s="71">
        <v>2007</v>
      </c>
      <c r="B9427" s="71" t="s">
        <v>419</v>
      </c>
      <c r="C9427" t="s">
        <v>22</v>
      </c>
      <c r="D9427" s="71" t="s">
        <v>3</v>
      </c>
      <c r="E9427" s="70">
        <f>IF('Total Employment'!AJ$39&lt;0,"N/A",'Total Employment'!AJ$39)</f>
        <v>282875</v>
      </c>
      <c r="F9427" s="70" t="s">
        <v>427</v>
      </c>
      <c r="G9427" s="75" t="s">
        <v>433</v>
      </c>
    </row>
    <row r="9428" spans="1:7">
      <c r="A9428" s="71">
        <v>2007</v>
      </c>
      <c r="B9428" s="71" t="s">
        <v>419</v>
      </c>
      <c r="C9428" t="s">
        <v>23</v>
      </c>
      <c r="D9428" s="71" t="s">
        <v>3</v>
      </c>
      <c r="E9428" s="70">
        <f>IF('Total Employment'!AJ$40&lt;0,"N/A",'Total Employment'!AJ$40)</f>
        <v>633991</v>
      </c>
      <c r="F9428" s="70" t="s">
        <v>442</v>
      </c>
      <c r="G9428" s="75" t="s">
        <v>23</v>
      </c>
    </row>
    <row r="9429" spans="1:7">
      <c r="A9429" s="71">
        <v>2007</v>
      </c>
      <c r="B9429" s="71" t="s">
        <v>419</v>
      </c>
      <c r="C9429" t="s">
        <v>24</v>
      </c>
      <c r="D9429" s="71" t="s">
        <v>3</v>
      </c>
      <c r="E9429" s="70">
        <f>IF('Total Employment'!AJ$32&lt;0,"N/A",'Total Employment'!AJ$32)</f>
        <v>462</v>
      </c>
      <c r="F9429" s="70" t="s">
        <v>446</v>
      </c>
      <c r="G9429" s="75" t="s">
        <v>422</v>
      </c>
    </row>
    <row r="9430" spans="1:7">
      <c r="A9430" s="71">
        <v>2007</v>
      </c>
      <c r="B9430" s="71" t="s">
        <v>419</v>
      </c>
      <c r="C9430" t="s">
        <v>25</v>
      </c>
      <c r="D9430" s="71" t="s">
        <v>3</v>
      </c>
      <c r="E9430" s="70">
        <f>IF('Total Employment'!AJ$42&lt;0,"N/A",'Total Employment'!AJ$42)</f>
        <v>120596</v>
      </c>
      <c r="F9430" s="70" t="s">
        <v>434</v>
      </c>
      <c r="G9430" s="75" t="s">
        <v>437</v>
      </c>
    </row>
    <row r="9431" spans="1:7">
      <c r="A9431" s="71">
        <v>2007</v>
      </c>
      <c r="B9431" s="71" t="s">
        <v>419</v>
      </c>
      <c r="C9431" t="s">
        <v>26</v>
      </c>
      <c r="D9431" s="71" t="s">
        <v>3</v>
      </c>
      <c r="E9431" s="70">
        <f>IF('Total Employment'!AJ$45&lt;0,"N/A",'Total Employment'!AJ$45)</f>
        <v>367248</v>
      </c>
      <c r="F9431" s="70" t="s">
        <v>427</v>
      </c>
      <c r="G9431" s="75" t="s">
        <v>69</v>
      </c>
    </row>
    <row r="9432" spans="1:7">
      <c r="A9432" s="71">
        <v>2007</v>
      </c>
      <c r="B9432" s="71" t="s">
        <v>419</v>
      </c>
      <c r="C9432" t="s">
        <v>27</v>
      </c>
      <c r="D9432" s="71" t="s">
        <v>3</v>
      </c>
      <c r="E9432" s="70">
        <f>IF('Total Employment'!AJ$44&lt;0,"N/A",'Total Employment'!AJ$44)</f>
        <v>44707</v>
      </c>
      <c r="F9432" s="70" t="s">
        <v>427</v>
      </c>
      <c r="G9432" s="75" t="s">
        <v>69</v>
      </c>
    </row>
    <row r="9433" spans="1:7">
      <c r="A9433" s="71">
        <v>2007</v>
      </c>
      <c r="B9433" s="71" t="s">
        <v>419</v>
      </c>
      <c r="C9433" t="s">
        <v>28</v>
      </c>
      <c r="D9433" s="71" t="s">
        <v>3</v>
      </c>
      <c r="E9433" s="70">
        <f>IF('Total Employment'!AJ$51&lt;0,"N/A",'Total Employment'!AJ$51)</f>
        <v>116546</v>
      </c>
      <c r="F9433" s="70" t="s">
        <v>442</v>
      </c>
      <c r="G9433" s="73" t="s">
        <v>447</v>
      </c>
    </row>
    <row r="9434" spans="1:7">
      <c r="A9434" s="71">
        <v>2007</v>
      </c>
      <c r="B9434" s="71" t="s">
        <v>419</v>
      </c>
      <c r="C9434" t="s">
        <v>29</v>
      </c>
      <c r="D9434" s="71" t="s">
        <v>3</v>
      </c>
      <c r="E9434" s="70">
        <f>IF('Total Employment'!AJ$50&lt;0,"N/A",'Total Employment'!AJ$50)</f>
        <v>133301</v>
      </c>
      <c r="F9434" s="70" t="s">
        <v>442</v>
      </c>
      <c r="G9434" s="73" t="s">
        <v>447</v>
      </c>
    </row>
    <row r="9435" spans="1:7">
      <c r="A9435" s="71">
        <v>2007</v>
      </c>
      <c r="B9435" s="71" t="s">
        <v>419</v>
      </c>
      <c r="C9435" t="s">
        <v>30</v>
      </c>
      <c r="D9435" s="71" t="s">
        <v>3</v>
      </c>
      <c r="E9435" s="70">
        <f>IF('Total Employment'!AJ$56&lt;0,"N/A",'Total Employment'!AJ$56)</f>
        <v>176985</v>
      </c>
      <c r="F9435" s="70" t="s">
        <v>442</v>
      </c>
      <c r="G9435" s="76" t="s">
        <v>448</v>
      </c>
    </row>
    <row r="9436" spans="1:7">
      <c r="A9436" s="71">
        <v>2007</v>
      </c>
      <c r="B9436" s="71" t="s">
        <v>419</v>
      </c>
      <c r="C9436" t="s">
        <v>31</v>
      </c>
      <c r="D9436" s="71" t="s">
        <v>3</v>
      </c>
      <c r="E9436" s="70">
        <f>IF('Total Employment'!AJ$57&lt;0,"N/A",'Total Employment'!AJ$57)</f>
        <v>75624</v>
      </c>
      <c r="F9436" s="70" t="s">
        <v>442</v>
      </c>
      <c r="G9436" s="76" t="s">
        <v>449</v>
      </c>
    </row>
    <row r="9437" spans="1:7">
      <c r="A9437" s="71">
        <v>2007</v>
      </c>
      <c r="B9437" s="71" t="s">
        <v>419</v>
      </c>
      <c r="C9437" t="s">
        <v>32</v>
      </c>
      <c r="D9437" s="71" t="s">
        <v>3</v>
      </c>
      <c r="E9437" s="70">
        <f>IF('Total Employment'!AJ$58&lt;0,"N/A",'Total Employment'!AJ$58)</f>
        <v>12572</v>
      </c>
      <c r="F9437" s="70" t="s">
        <v>442</v>
      </c>
      <c r="G9437" s="76" t="s">
        <v>449</v>
      </c>
    </row>
    <row r="9438" spans="1:7">
      <c r="A9438" s="71">
        <v>2007</v>
      </c>
      <c r="B9438" s="71" t="s">
        <v>419</v>
      </c>
      <c r="C9438" t="s">
        <v>33</v>
      </c>
      <c r="D9438" s="71" t="s">
        <v>3</v>
      </c>
      <c r="E9438" s="70">
        <f>IF('Total Employment'!AJ$59&lt;0,"N/A",'Total Employment'!AJ$59)</f>
        <v>210605</v>
      </c>
      <c r="F9438" s="70" t="s">
        <v>442</v>
      </c>
      <c r="G9438" s="76" t="s">
        <v>33</v>
      </c>
    </row>
    <row r="9439" spans="1:7">
      <c r="A9439" s="71">
        <v>2007</v>
      </c>
      <c r="B9439" s="71" t="s">
        <v>419</v>
      </c>
      <c r="C9439" t="s">
        <v>34</v>
      </c>
      <c r="D9439" s="71" t="s">
        <v>3</v>
      </c>
      <c r="E9439" s="70">
        <f>IF('Total Employment'!AJ$17&lt;0,"N/A",'Total Employment'!AJ$17)</f>
        <v>8376527</v>
      </c>
      <c r="F9439" s="70" t="s">
        <v>422</v>
      </c>
      <c r="G9439" s="76" t="s">
        <v>422</v>
      </c>
    </row>
    <row r="9440" spans="1:7">
      <c r="A9440" s="71">
        <v>2007</v>
      </c>
      <c r="B9440" s="71" t="s">
        <v>419</v>
      </c>
      <c r="C9440" t="s">
        <v>35</v>
      </c>
      <c r="D9440" s="71" t="s">
        <v>3</v>
      </c>
      <c r="E9440" s="70">
        <f>IF('Total Employment'!AJ$18&lt;0,"N/A",'Total Employment'!AJ$18)</f>
        <v>7811738</v>
      </c>
      <c r="F9440" s="70" t="s">
        <v>432</v>
      </c>
      <c r="G9440" s="75" t="s">
        <v>439</v>
      </c>
    </row>
    <row r="9441" spans="1:7">
      <c r="A9441" s="71">
        <v>2007</v>
      </c>
      <c r="B9441" s="71" t="s">
        <v>419</v>
      </c>
      <c r="C9441" t="s">
        <v>36</v>
      </c>
      <c r="D9441" s="71" t="s">
        <v>3</v>
      </c>
      <c r="E9441" s="70">
        <f>IF('Total Employment'!AJ$19&lt;0,"N/A",'Total Employment'!AJ$19)</f>
        <v>5264530</v>
      </c>
      <c r="F9441" s="70" t="s">
        <v>432</v>
      </c>
      <c r="G9441" s="75" t="s">
        <v>439</v>
      </c>
    </row>
    <row r="9442" spans="1:7">
      <c r="A9442" s="71">
        <v>2007</v>
      </c>
      <c r="B9442" s="71" t="s">
        <v>419</v>
      </c>
      <c r="C9442" t="s">
        <v>37</v>
      </c>
      <c r="D9442" s="71" t="s">
        <v>3</v>
      </c>
      <c r="E9442" s="70">
        <f>IF('Total Employment'!AJ$20&lt;0,"N/A",'Total Employment'!AJ$20)</f>
        <v>2547208</v>
      </c>
      <c r="F9442" s="70" t="s">
        <v>432</v>
      </c>
      <c r="G9442" s="75" t="s">
        <v>439</v>
      </c>
    </row>
    <row r="9443" spans="1:7">
      <c r="A9443" s="71">
        <v>2007</v>
      </c>
      <c r="B9443" s="71" t="s">
        <v>419</v>
      </c>
      <c r="C9443" t="s">
        <v>38</v>
      </c>
      <c r="D9443" s="71" t="s">
        <v>3</v>
      </c>
      <c r="E9443" s="70">
        <f>IF('Total Employment'!AJ$28&lt;0,"N/A",'Total Employment'!AJ$28)</f>
        <v>564789</v>
      </c>
      <c r="F9443" s="70" t="s">
        <v>432</v>
      </c>
      <c r="G9443" s="75" t="s">
        <v>440</v>
      </c>
    </row>
    <row r="9444" spans="1:7">
      <c r="A9444" s="71">
        <v>2007</v>
      </c>
      <c r="B9444" s="71" t="s">
        <v>419</v>
      </c>
      <c r="C9444" t="s">
        <v>39</v>
      </c>
      <c r="D9444" s="71" t="s">
        <v>3</v>
      </c>
      <c r="E9444" s="70">
        <f>IF('Total Employment'!AJ$29&lt;0,"N/A",'Total Employment'!AJ$29)</f>
        <v>277014</v>
      </c>
      <c r="F9444" s="70" t="s">
        <v>432</v>
      </c>
      <c r="G9444" s="75" t="s">
        <v>440</v>
      </c>
    </row>
    <row r="9445" spans="1:7">
      <c r="A9445" s="71">
        <v>2007</v>
      </c>
      <c r="B9445" s="71" t="s">
        <v>419</v>
      </c>
      <c r="C9445" t="s">
        <v>40</v>
      </c>
      <c r="D9445" s="71" t="s">
        <v>3</v>
      </c>
      <c r="E9445" s="70">
        <f>IF('Total Employment'!AJ$30&lt;0,"N/A",'Total Employment'!AJ$30)</f>
        <v>287775</v>
      </c>
      <c r="F9445" s="70" t="s">
        <v>432</v>
      </c>
      <c r="G9445" s="75" t="s">
        <v>440</v>
      </c>
    </row>
    <row r="9446" spans="1:7">
      <c r="A9446" s="71">
        <v>2007</v>
      </c>
      <c r="B9446" s="71" t="s">
        <v>419</v>
      </c>
      <c r="C9446" t="s">
        <v>208</v>
      </c>
      <c r="D9446" s="71" t="s">
        <v>3</v>
      </c>
      <c r="E9446" s="70">
        <f>IF('Total Employment'!AJ$31&lt;0,"N/A",'Total Employment'!AJ$31)</f>
        <v>0</v>
      </c>
      <c r="F9446" s="70" t="s">
        <v>432</v>
      </c>
      <c r="G9446" s="75" t="s">
        <v>441</v>
      </c>
    </row>
    <row r="9447" spans="1:7">
      <c r="A9447" s="71">
        <v>2007</v>
      </c>
      <c r="B9447" s="71" t="s">
        <v>419</v>
      </c>
      <c r="C9447" t="s">
        <v>42</v>
      </c>
      <c r="D9447" s="71" t="s">
        <v>3</v>
      </c>
      <c r="E9447" s="70">
        <f>IF('Total Employment'!AJ$43&lt;0,"N/A",'Total Employment'!AJ$43)</f>
        <v>187842</v>
      </c>
      <c r="F9447" s="70" t="s">
        <v>432</v>
      </c>
      <c r="G9447" s="75" t="s">
        <v>237</v>
      </c>
    </row>
    <row r="9448" spans="1:7">
      <c r="A9448" s="71">
        <v>2007</v>
      </c>
      <c r="B9448" s="71" t="s">
        <v>419</v>
      </c>
      <c r="C9448" t="s">
        <v>43</v>
      </c>
      <c r="D9448" s="71" t="s">
        <v>3</v>
      </c>
      <c r="E9448" s="70">
        <f>IF('Total Employment'!AJ$12&lt;0,"N/A",'Total Employment'!AJ$12)</f>
        <v>0</v>
      </c>
      <c r="F9448" s="70" t="s">
        <v>432</v>
      </c>
      <c r="G9448" s="75" t="s">
        <v>438</v>
      </c>
    </row>
    <row r="9449" spans="1:7">
      <c r="A9449" s="71">
        <v>2007</v>
      </c>
      <c r="B9449" s="71" t="s">
        <v>419</v>
      </c>
      <c r="C9449" t="s">
        <v>44</v>
      </c>
      <c r="D9449" s="71" t="s">
        <v>3</v>
      </c>
      <c r="E9449" s="70">
        <f>IF('Total Employment'!AJ$14&lt;0,"N/A",'Total Employment'!AJ$14)</f>
        <v>0</v>
      </c>
      <c r="F9449" s="70" t="s">
        <v>442</v>
      </c>
      <c r="G9449" s="75" t="s">
        <v>71</v>
      </c>
    </row>
    <row r="9450" spans="1:7">
      <c r="A9450" s="71">
        <v>2007</v>
      </c>
      <c r="B9450" s="71" t="s">
        <v>419</v>
      </c>
      <c r="C9450" t="s">
        <v>45</v>
      </c>
      <c r="D9450" s="71" t="s">
        <v>3</v>
      </c>
      <c r="E9450" s="70">
        <f>IF('Total Employment'!AJ$54&lt;0,"N/A",'Total Employment'!AJ$54)</f>
        <v>0</v>
      </c>
      <c r="F9450" s="70" t="s">
        <v>422</v>
      </c>
      <c r="G9450" s="75" t="s">
        <v>422</v>
      </c>
    </row>
    <row r="9451" spans="1:7">
      <c r="A9451" s="71">
        <v>2007</v>
      </c>
      <c r="B9451" s="71" t="s">
        <v>419</v>
      </c>
      <c r="C9451" t="s">
        <v>46</v>
      </c>
      <c r="D9451" s="71" t="s">
        <v>3</v>
      </c>
      <c r="E9451" s="70">
        <f>IF('Total Employment'!AJ$53&lt;0,"N/A",'Total Employment'!AJ$53)</f>
        <v>311456</v>
      </c>
      <c r="F9451" s="70" t="s">
        <v>425</v>
      </c>
      <c r="G9451" s="75" t="s">
        <v>426</v>
      </c>
    </row>
    <row r="9452" spans="1:7">
      <c r="A9452" s="71">
        <v>2008</v>
      </c>
      <c r="B9452" s="71" t="s">
        <v>419</v>
      </c>
      <c r="C9452" t="s">
        <v>5</v>
      </c>
      <c r="D9452" s="71" t="s">
        <v>3</v>
      </c>
      <c r="E9452" s="70">
        <f>IF('Total Employment'!AE$11&lt;0,"N/A",'Total Employment'!AE$11)</f>
        <v>14423226</v>
      </c>
      <c r="F9452" s="70"/>
    </row>
    <row r="9453" spans="1:7">
      <c r="A9453" s="71">
        <v>2008</v>
      </c>
      <c r="B9453" s="71" t="s">
        <v>419</v>
      </c>
      <c r="C9453" t="s">
        <v>6</v>
      </c>
      <c r="D9453" s="71" t="s">
        <v>3</v>
      </c>
      <c r="E9453" s="70">
        <f>IF('Total Employment'!AE$33&lt;0,"N/A",'Total Employment'!AE$33)</f>
        <v>275182</v>
      </c>
      <c r="F9453" s="70" t="s">
        <v>425</v>
      </c>
      <c r="G9453" s="75" t="s">
        <v>426</v>
      </c>
    </row>
    <row r="9454" spans="1:7">
      <c r="A9454" s="71">
        <v>2008</v>
      </c>
      <c r="B9454" s="71" t="s">
        <v>419</v>
      </c>
      <c r="C9454" t="s">
        <v>7</v>
      </c>
      <c r="D9454" s="71" t="s">
        <v>3</v>
      </c>
      <c r="E9454" s="70">
        <f>IF('Total Employment'!AE$37&lt;0,"N/A",'Total Employment'!AE$37)</f>
        <v>399426</v>
      </c>
      <c r="F9454" s="70" t="s">
        <v>425</v>
      </c>
      <c r="G9454" s="75" t="s">
        <v>426</v>
      </c>
    </row>
    <row r="9455" spans="1:7">
      <c r="A9455" s="71">
        <v>2008</v>
      </c>
      <c r="B9455" s="71" t="s">
        <v>419</v>
      </c>
      <c r="C9455" t="s">
        <v>8</v>
      </c>
      <c r="D9455" s="71" t="s">
        <v>3</v>
      </c>
      <c r="E9455" s="70">
        <f>IF('Total Employment'!AE$36&lt;0,"N/A",'Total Employment'!AE$36)</f>
        <v>275609</v>
      </c>
      <c r="F9455" s="70" t="s">
        <v>427</v>
      </c>
      <c r="G9455" s="75" t="s">
        <v>428</v>
      </c>
    </row>
    <row r="9456" spans="1:7">
      <c r="A9456" s="71">
        <v>2008</v>
      </c>
      <c r="B9456" s="71" t="s">
        <v>419</v>
      </c>
      <c r="C9456" t="s">
        <v>9</v>
      </c>
      <c r="D9456" s="71" t="s">
        <v>3</v>
      </c>
      <c r="E9456" s="70">
        <f>IF('Total Employment'!AE$13&lt;0,"N/A",'Total Employment'!AE$13)</f>
        <v>0</v>
      </c>
      <c r="F9456" s="70" t="s">
        <v>429</v>
      </c>
      <c r="G9456" s="75" t="s">
        <v>422</v>
      </c>
    </row>
    <row r="9457" spans="1:7">
      <c r="A9457" s="71">
        <v>2008</v>
      </c>
      <c r="B9457" s="71" t="s">
        <v>419</v>
      </c>
      <c r="C9457" t="s">
        <v>10</v>
      </c>
      <c r="D9457" s="71" t="s">
        <v>3</v>
      </c>
      <c r="E9457" s="70">
        <f>IF('Total Employment'!AE$46&lt;0,"N/A",'Total Employment'!AE$46)</f>
        <v>909206</v>
      </c>
      <c r="F9457" s="70" t="s">
        <v>427</v>
      </c>
      <c r="G9457" s="75" t="s">
        <v>428</v>
      </c>
    </row>
    <row r="9458" spans="1:7">
      <c r="A9458" s="71">
        <v>2008</v>
      </c>
      <c r="B9458" s="71" t="s">
        <v>419</v>
      </c>
      <c r="C9458" t="s">
        <v>11</v>
      </c>
      <c r="D9458" s="71" t="s">
        <v>3</v>
      </c>
      <c r="E9458" s="70">
        <f>IF('Total Employment'!AE$47&lt;0,"N/A",'Total Employment'!AE$47)</f>
        <v>666176</v>
      </c>
      <c r="F9458" s="70" t="s">
        <v>427</v>
      </c>
      <c r="G9458" s="75" t="s">
        <v>428</v>
      </c>
    </row>
    <row r="9459" spans="1:7">
      <c r="A9459" s="71">
        <v>2008</v>
      </c>
      <c r="B9459" s="71" t="s">
        <v>419</v>
      </c>
      <c r="C9459" t="s">
        <v>13</v>
      </c>
      <c r="D9459" s="71" t="s">
        <v>3</v>
      </c>
      <c r="E9459" s="70">
        <f>IF(E9458="N/A","N/A",E9457-E9458)</f>
        <v>243030</v>
      </c>
      <c r="F9459" s="70" t="s">
        <v>427</v>
      </c>
      <c r="G9459" s="75" t="s">
        <v>428</v>
      </c>
    </row>
    <row r="9460" spans="1:7">
      <c r="A9460" s="71">
        <v>2008</v>
      </c>
      <c r="B9460" s="71" t="s">
        <v>419</v>
      </c>
      <c r="C9460" t="s">
        <v>14</v>
      </c>
      <c r="D9460" s="71" t="s">
        <v>3</v>
      </c>
      <c r="E9460" s="70">
        <f>IF('Total Employment'!AE$34&lt;0,"N/A",'Total Employment'!AE$34)</f>
        <v>449055</v>
      </c>
      <c r="F9460" s="70" t="s">
        <v>427</v>
      </c>
      <c r="G9460" s="75" t="s">
        <v>444</v>
      </c>
    </row>
    <row r="9461" spans="1:7">
      <c r="A9461" s="71">
        <v>2008</v>
      </c>
      <c r="B9461" s="71" t="s">
        <v>419</v>
      </c>
      <c r="C9461" t="s">
        <v>15</v>
      </c>
      <c r="D9461" s="71" t="s">
        <v>3</v>
      </c>
      <c r="E9461" s="70">
        <f>IF('Total Employment'!AE$35&lt;0,"N/A",'Total Employment'!AE$35)</f>
        <v>415174</v>
      </c>
      <c r="F9461" s="70" t="s">
        <v>427</v>
      </c>
      <c r="G9461" s="75" t="s">
        <v>444</v>
      </c>
    </row>
    <row r="9462" spans="1:7">
      <c r="A9462" s="71">
        <v>2008</v>
      </c>
      <c r="B9462" s="71" t="s">
        <v>419</v>
      </c>
      <c r="C9462" t="s">
        <v>16</v>
      </c>
      <c r="D9462" s="71" t="s">
        <v>3</v>
      </c>
      <c r="E9462" s="70">
        <f>IF(E9461="N/A","N/A",E9460-E9461)</f>
        <v>33881</v>
      </c>
      <c r="F9462" s="70" t="s">
        <v>427</v>
      </c>
      <c r="G9462" s="75" t="s">
        <v>444</v>
      </c>
    </row>
    <row r="9463" spans="1:7">
      <c r="A9463" s="71">
        <v>2008</v>
      </c>
      <c r="B9463" s="71" t="s">
        <v>419</v>
      </c>
      <c r="C9463" t="s">
        <v>17</v>
      </c>
      <c r="D9463" s="71" t="s">
        <v>3</v>
      </c>
      <c r="E9463" s="70">
        <f>IF('Total Employment'!AE$16&lt;0,"N/A",'Total Employment'!AE$16)</f>
        <v>273700</v>
      </c>
      <c r="F9463" s="70" t="s">
        <v>427</v>
      </c>
      <c r="G9463" s="75" t="s">
        <v>428</v>
      </c>
    </row>
    <row r="9464" spans="1:7">
      <c r="A9464" s="71">
        <v>2008</v>
      </c>
      <c r="B9464" s="71" t="s">
        <v>419</v>
      </c>
      <c r="C9464" t="s">
        <v>18</v>
      </c>
      <c r="D9464" s="71" t="s">
        <v>3</v>
      </c>
      <c r="E9464" s="70">
        <f>IF('Total Employment'!AE$41&lt;0,"N/A",'Total Employment'!AE$41)</f>
        <v>319900</v>
      </c>
      <c r="F9464" s="70" t="s">
        <v>432</v>
      </c>
      <c r="G9464" s="75" t="s">
        <v>430</v>
      </c>
    </row>
    <row r="9465" spans="1:7">
      <c r="A9465" s="71">
        <v>2008</v>
      </c>
      <c r="B9465" s="71" t="s">
        <v>419</v>
      </c>
      <c r="C9465" t="s">
        <v>19</v>
      </c>
      <c r="D9465" s="71" t="s">
        <v>3</v>
      </c>
      <c r="E9465" s="70">
        <f>IF('Total Employment'!AE$15&lt;0,"N/A",'Total Employment'!AE$15)</f>
        <v>46297</v>
      </c>
      <c r="F9465" s="70" t="s">
        <v>442</v>
      </c>
      <c r="G9465" s="75" t="s">
        <v>62</v>
      </c>
    </row>
    <row r="9466" spans="1:7">
      <c r="A9466" s="71">
        <v>2008</v>
      </c>
      <c r="B9466" s="71" t="s">
        <v>419</v>
      </c>
      <c r="C9466" t="s">
        <v>20</v>
      </c>
      <c r="D9466" s="71" t="s">
        <v>3</v>
      </c>
      <c r="E9466" s="70">
        <f>IF('Total Employment'!AE$52&lt;0,"N/A",'Total Employment'!AE$52)</f>
        <v>9102</v>
      </c>
      <c r="F9466" s="70" t="s">
        <v>442</v>
      </c>
      <c r="G9466" s="75" t="s">
        <v>445</v>
      </c>
    </row>
    <row r="9467" spans="1:7">
      <c r="A9467" s="71">
        <v>2008</v>
      </c>
      <c r="B9467" s="71" t="s">
        <v>419</v>
      </c>
      <c r="C9467" t="s">
        <v>21</v>
      </c>
      <c r="D9467" s="71" t="s">
        <v>3</v>
      </c>
      <c r="E9467" s="70">
        <f>IF('Total Employment'!AE$48&lt;0,"N/A",'Total Employment'!AE$48)</f>
        <v>298670</v>
      </c>
      <c r="F9467" s="70" t="s">
        <v>434</v>
      </c>
      <c r="G9467" s="75" t="s">
        <v>422</v>
      </c>
    </row>
    <row r="9468" spans="1:7">
      <c r="A9468" s="71">
        <v>2008</v>
      </c>
      <c r="B9468" s="71" t="s">
        <v>419</v>
      </c>
      <c r="C9468" t="s">
        <v>421</v>
      </c>
      <c r="D9468" s="71" t="s">
        <v>3</v>
      </c>
      <c r="E9468" s="70">
        <f>IF('Total Employment'!AE$38&lt;0,"N/A",'Total Employment'!AE$38)</f>
        <v>934019</v>
      </c>
      <c r="F9468" s="70" t="s">
        <v>427</v>
      </c>
      <c r="G9468" s="75" t="s">
        <v>433</v>
      </c>
    </row>
    <row r="9469" spans="1:7">
      <c r="A9469" s="71">
        <v>2008</v>
      </c>
      <c r="B9469" s="71" t="s">
        <v>419</v>
      </c>
      <c r="C9469" t="s">
        <v>22</v>
      </c>
      <c r="D9469" s="71" t="s">
        <v>3</v>
      </c>
      <c r="E9469" s="70">
        <f>IF('Total Employment'!AE$39&lt;0,"N/A",'Total Employment'!AE$39)</f>
        <v>291485</v>
      </c>
      <c r="F9469" s="70" t="s">
        <v>427</v>
      </c>
      <c r="G9469" s="75" t="s">
        <v>433</v>
      </c>
    </row>
    <row r="9470" spans="1:7">
      <c r="A9470" s="71">
        <v>2008</v>
      </c>
      <c r="B9470" s="71" t="s">
        <v>419</v>
      </c>
      <c r="C9470" t="s">
        <v>23</v>
      </c>
      <c r="D9470" s="71" t="s">
        <v>3</v>
      </c>
      <c r="E9470" s="70">
        <f>IF('Total Employment'!AE$40&lt;0,"N/A",'Total Employment'!AE$40)</f>
        <v>642534</v>
      </c>
      <c r="F9470" s="70" t="s">
        <v>442</v>
      </c>
      <c r="G9470" s="75" t="s">
        <v>23</v>
      </c>
    </row>
    <row r="9471" spans="1:7">
      <c r="A9471" s="71">
        <v>2008</v>
      </c>
      <c r="B9471" s="71" t="s">
        <v>419</v>
      </c>
      <c r="C9471" t="s">
        <v>24</v>
      </c>
      <c r="D9471" s="71" t="s">
        <v>3</v>
      </c>
      <c r="E9471" s="70">
        <f>IF('Total Employment'!AE$32&lt;0,"N/A",'Total Employment'!AE$32)</f>
        <v>489</v>
      </c>
      <c r="F9471" s="70" t="s">
        <v>446</v>
      </c>
      <c r="G9471" s="75" t="s">
        <v>422</v>
      </c>
    </row>
    <row r="9472" spans="1:7">
      <c r="A9472" s="71">
        <v>2008</v>
      </c>
      <c r="B9472" s="71" t="s">
        <v>419</v>
      </c>
      <c r="C9472" t="s">
        <v>25</v>
      </c>
      <c r="D9472" s="71" t="s">
        <v>3</v>
      </c>
      <c r="E9472" s="70">
        <f>IF('Total Employment'!AE$42&lt;0,"N/A",'Total Employment'!AE$42)</f>
        <v>119878</v>
      </c>
      <c r="F9472" s="70" t="s">
        <v>434</v>
      </c>
      <c r="G9472" s="75" t="s">
        <v>437</v>
      </c>
    </row>
    <row r="9473" spans="1:7">
      <c r="A9473" s="71">
        <v>2008</v>
      </c>
      <c r="B9473" s="71" t="s">
        <v>419</v>
      </c>
      <c r="C9473" t="s">
        <v>26</v>
      </c>
      <c r="D9473" s="71" t="s">
        <v>3</v>
      </c>
      <c r="E9473" s="70">
        <f>IF('Total Employment'!AE$45&lt;0,"N/A",'Total Employment'!AE$45)</f>
        <v>367650</v>
      </c>
      <c r="F9473" s="70" t="s">
        <v>427</v>
      </c>
      <c r="G9473" s="75" t="s">
        <v>69</v>
      </c>
    </row>
    <row r="9474" spans="1:7">
      <c r="A9474" s="71">
        <v>2008</v>
      </c>
      <c r="B9474" s="71" t="s">
        <v>419</v>
      </c>
      <c r="C9474" t="s">
        <v>27</v>
      </c>
      <c r="D9474" s="71" t="s">
        <v>3</v>
      </c>
      <c r="E9474" s="70">
        <f>IF('Total Employment'!AE$44&lt;0,"N/A",'Total Employment'!AE$44)</f>
        <v>49926</v>
      </c>
      <c r="F9474" s="70" t="s">
        <v>427</v>
      </c>
      <c r="G9474" s="75" t="s">
        <v>69</v>
      </c>
    </row>
    <row r="9475" spans="1:7">
      <c r="A9475" s="71">
        <v>2008</v>
      </c>
      <c r="B9475" s="71" t="s">
        <v>419</v>
      </c>
      <c r="C9475" t="s">
        <v>28</v>
      </c>
      <c r="D9475" s="71" t="s">
        <v>3</v>
      </c>
      <c r="E9475" s="70">
        <f>IF('Total Employment'!AE$51&lt;0,"N/A",'Total Employment'!AE$51)</f>
        <v>121190</v>
      </c>
      <c r="F9475" s="70" t="s">
        <v>442</v>
      </c>
      <c r="G9475" s="73" t="s">
        <v>447</v>
      </c>
    </row>
    <row r="9476" spans="1:7">
      <c r="A9476" s="71">
        <v>2008</v>
      </c>
      <c r="B9476" s="71" t="s">
        <v>419</v>
      </c>
      <c r="C9476" t="s">
        <v>29</v>
      </c>
      <c r="D9476" s="71" t="s">
        <v>3</v>
      </c>
      <c r="E9476" s="70">
        <f>IF('Total Employment'!AE$50&lt;0,"N/A",'Total Employment'!AE$50)</f>
        <v>134054</v>
      </c>
      <c r="F9476" s="70" t="s">
        <v>442</v>
      </c>
      <c r="G9476" s="73" t="s">
        <v>447</v>
      </c>
    </row>
    <row r="9477" spans="1:7">
      <c r="A9477" s="71">
        <v>2008</v>
      </c>
      <c r="B9477" s="71" t="s">
        <v>419</v>
      </c>
      <c r="C9477" t="s">
        <v>30</v>
      </c>
      <c r="D9477" s="71" t="s">
        <v>3</v>
      </c>
      <c r="E9477" s="70">
        <f>IF('Total Employment'!AE$56&lt;0,"N/A",'Total Employment'!AE$56)</f>
        <v>184959</v>
      </c>
      <c r="F9477" s="70" t="s">
        <v>442</v>
      </c>
      <c r="G9477" s="76" t="s">
        <v>448</v>
      </c>
    </row>
    <row r="9478" spans="1:7">
      <c r="A9478" s="71">
        <v>2008</v>
      </c>
      <c r="B9478" s="71" t="s">
        <v>419</v>
      </c>
      <c r="C9478" t="s">
        <v>31</v>
      </c>
      <c r="D9478" s="71" t="s">
        <v>3</v>
      </c>
      <c r="E9478" s="70">
        <f>IF('Total Employment'!AE$57&lt;0,"N/A",'Total Employment'!AE$57)</f>
        <v>76784</v>
      </c>
      <c r="F9478" s="70" t="s">
        <v>442</v>
      </c>
      <c r="G9478" s="76" t="s">
        <v>449</v>
      </c>
    </row>
    <row r="9479" spans="1:7">
      <c r="A9479" s="71">
        <v>2008</v>
      </c>
      <c r="B9479" s="71" t="s">
        <v>419</v>
      </c>
      <c r="C9479" t="s">
        <v>32</v>
      </c>
      <c r="D9479" s="71" t="s">
        <v>3</v>
      </c>
      <c r="E9479" s="70">
        <f>IF('Total Employment'!AE$58&lt;0,"N/A",'Total Employment'!AE$58)</f>
        <v>12013</v>
      </c>
      <c r="F9479" s="70" t="s">
        <v>442</v>
      </c>
      <c r="G9479" s="76" t="s">
        <v>449</v>
      </c>
    </row>
    <row r="9480" spans="1:7">
      <c r="A9480" s="71">
        <v>2008</v>
      </c>
      <c r="B9480" s="71" t="s">
        <v>419</v>
      </c>
      <c r="C9480" t="s">
        <v>33</v>
      </c>
      <c r="D9480" s="71" t="s">
        <v>3</v>
      </c>
      <c r="E9480" s="70">
        <f>IF('Total Employment'!AE$59&lt;0,"N/A",'Total Employment'!AE$59)</f>
        <v>211883</v>
      </c>
      <c r="F9480" s="70" t="s">
        <v>442</v>
      </c>
      <c r="G9480" s="76" t="s">
        <v>33</v>
      </c>
    </row>
    <row r="9481" spans="1:7">
      <c r="A9481" s="71">
        <v>2008</v>
      </c>
      <c r="B9481" s="71" t="s">
        <v>419</v>
      </c>
      <c r="C9481" t="s">
        <v>34</v>
      </c>
      <c r="D9481" s="71" t="s">
        <v>3</v>
      </c>
      <c r="E9481" s="70">
        <f>IF('Total Employment'!AE$17&lt;0,"N/A",'Total Employment'!AE$17)</f>
        <v>8425880</v>
      </c>
      <c r="F9481" s="70" t="s">
        <v>422</v>
      </c>
      <c r="G9481" s="76" t="s">
        <v>422</v>
      </c>
    </row>
    <row r="9482" spans="1:7">
      <c r="A9482" s="71">
        <v>2008</v>
      </c>
      <c r="B9482" s="71" t="s">
        <v>419</v>
      </c>
      <c r="C9482" t="s">
        <v>35</v>
      </c>
      <c r="D9482" s="71" t="s">
        <v>3</v>
      </c>
      <c r="E9482" s="70">
        <f>IF('Total Employment'!AE$18&lt;0,"N/A",'Total Employment'!AE$18)</f>
        <v>7850620</v>
      </c>
      <c r="F9482" s="70" t="s">
        <v>432</v>
      </c>
      <c r="G9482" s="75" t="s">
        <v>439</v>
      </c>
    </row>
    <row r="9483" spans="1:7">
      <c r="A9483" s="71">
        <v>2008</v>
      </c>
      <c r="B9483" s="71" t="s">
        <v>419</v>
      </c>
      <c r="C9483" t="s">
        <v>36</v>
      </c>
      <c r="D9483" s="71" t="s">
        <v>3</v>
      </c>
      <c r="E9483" s="70">
        <f>IF('Total Employment'!AE$19&lt;0,"N/A",'Total Employment'!AE$19)</f>
        <v>5319806</v>
      </c>
      <c r="F9483" s="70" t="s">
        <v>432</v>
      </c>
      <c r="G9483" s="75" t="s">
        <v>439</v>
      </c>
    </row>
    <row r="9484" spans="1:7">
      <c r="A9484" s="71">
        <v>2008</v>
      </c>
      <c r="B9484" s="71" t="s">
        <v>419</v>
      </c>
      <c r="C9484" t="s">
        <v>37</v>
      </c>
      <c r="D9484" s="71" t="s">
        <v>3</v>
      </c>
      <c r="E9484" s="70">
        <f>IF('Total Employment'!AE$20&lt;0,"N/A",'Total Employment'!AE$20)</f>
        <v>2530814</v>
      </c>
      <c r="F9484" s="70" t="s">
        <v>432</v>
      </c>
      <c r="G9484" s="75" t="s">
        <v>439</v>
      </c>
    </row>
    <row r="9485" spans="1:7">
      <c r="A9485" s="71">
        <v>2008</v>
      </c>
      <c r="B9485" s="71" t="s">
        <v>419</v>
      </c>
      <c r="C9485" t="s">
        <v>38</v>
      </c>
      <c r="D9485" s="71" t="s">
        <v>3</v>
      </c>
      <c r="E9485" s="70">
        <f>IF('Total Employment'!AE$28&lt;0,"N/A",'Total Employment'!AE$28)</f>
        <v>575260</v>
      </c>
      <c r="F9485" s="70" t="s">
        <v>432</v>
      </c>
      <c r="G9485" s="75" t="s">
        <v>440</v>
      </c>
    </row>
    <row r="9486" spans="1:7">
      <c r="A9486" s="71">
        <v>2008</v>
      </c>
      <c r="B9486" s="71" t="s">
        <v>419</v>
      </c>
      <c r="C9486" t="s">
        <v>39</v>
      </c>
      <c r="D9486" s="71" t="s">
        <v>3</v>
      </c>
      <c r="E9486" s="70">
        <f>IF('Total Employment'!AE$29&lt;0,"N/A",'Total Employment'!AE$29)</f>
        <v>278121</v>
      </c>
      <c r="F9486" s="70" t="s">
        <v>432</v>
      </c>
      <c r="G9486" s="75" t="s">
        <v>440</v>
      </c>
    </row>
    <row r="9487" spans="1:7">
      <c r="A9487" s="71">
        <v>2008</v>
      </c>
      <c r="B9487" s="71" t="s">
        <v>419</v>
      </c>
      <c r="C9487" t="s">
        <v>40</v>
      </c>
      <c r="D9487" s="71" t="s">
        <v>3</v>
      </c>
      <c r="E9487" s="70">
        <f>IF('Total Employment'!AE$30&lt;0,"N/A",'Total Employment'!AE$30)</f>
        <v>297139</v>
      </c>
      <c r="F9487" s="70" t="s">
        <v>432</v>
      </c>
      <c r="G9487" s="75" t="s">
        <v>440</v>
      </c>
    </row>
    <row r="9488" spans="1:7">
      <c r="A9488" s="71">
        <v>2008</v>
      </c>
      <c r="B9488" s="71" t="s">
        <v>419</v>
      </c>
      <c r="C9488" t="s">
        <v>208</v>
      </c>
      <c r="D9488" s="71" t="s">
        <v>3</v>
      </c>
      <c r="E9488" s="70">
        <f>IF('Total Employment'!AE$31&lt;0,"N/A",'Total Employment'!AE$31)</f>
        <v>0</v>
      </c>
      <c r="F9488" s="70" t="s">
        <v>432</v>
      </c>
      <c r="G9488" s="75" t="s">
        <v>441</v>
      </c>
    </row>
    <row r="9489" spans="1:7">
      <c r="A9489" s="71">
        <v>2008</v>
      </c>
      <c r="B9489" s="71" t="s">
        <v>419</v>
      </c>
      <c r="C9489" t="s">
        <v>42</v>
      </c>
      <c r="D9489" s="71" t="s">
        <v>3</v>
      </c>
      <c r="E9489" s="70">
        <f>IF('Total Employment'!AE$43&lt;0,"N/A",'Total Employment'!AE$43)</f>
        <v>194746</v>
      </c>
      <c r="F9489" s="70" t="s">
        <v>432</v>
      </c>
      <c r="G9489" s="75" t="s">
        <v>237</v>
      </c>
    </row>
    <row r="9490" spans="1:7">
      <c r="A9490" s="71">
        <v>2008</v>
      </c>
      <c r="B9490" s="71" t="s">
        <v>419</v>
      </c>
      <c r="C9490" t="s">
        <v>43</v>
      </c>
      <c r="D9490" s="71" t="s">
        <v>3</v>
      </c>
      <c r="E9490" s="70">
        <f>IF('Total Employment'!AE$12&lt;0,"N/A",'Total Employment'!AE$12)</f>
        <v>0</v>
      </c>
      <c r="F9490" s="70" t="s">
        <v>432</v>
      </c>
      <c r="G9490" s="75" t="s">
        <v>438</v>
      </c>
    </row>
    <row r="9491" spans="1:7">
      <c r="A9491" s="71">
        <v>2008</v>
      </c>
      <c r="B9491" s="71" t="s">
        <v>419</v>
      </c>
      <c r="C9491" t="s">
        <v>44</v>
      </c>
      <c r="D9491" s="71" t="s">
        <v>3</v>
      </c>
      <c r="E9491" s="70">
        <f>IF('Total Employment'!AE$14&lt;0,"N/A",'Total Employment'!AE$14)</f>
        <v>0</v>
      </c>
      <c r="F9491" s="70" t="s">
        <v>442</v>
      </c>
      <c r="G9491" s="75" t="s">
        <v>71</v>
      </c>
    </row>
    <row r="9492" spans="1:7">
      <c r="A9492" s="71">
        <v>2008</v>
      </c>
      <c r="B9492" s="71" t="s">
        <v>419</v>
      </c>
      <c r="C9492" t="s">
        <v>45</v>
      </c>
      <c r="D9492" s="71" t="s">
        <v>3</v>
      </c>
      <c r="E9492" s="70">
        <f>IF('Total Employment'!AE$54&lt;0,"N/A",'Total Employment'!AE$54)</f>
        <v>0</v>
      </c>
      <c r="F9492" s="70" t="s">
        <v>422</v>
      </c>
      <c r="G9492" s="75" t="s">
        <v>422</v>
      </c>
    </row>
    <row r="9493" spans="1:7">
      <c r="A9493" s="71">
        <v>2008</v>
      </c>
      <c r="B9493" s="71" t="s">
        <v>419</v>
      </c>
      <c r="C9493" t="s">
        <v>46</v>
      </c>
      <c r="D9493" s="71" t="s">
        <v>3</v>
      </c>
      <c r="E9493" s="70">
        <f>IF('Total Employment'!AE$53&lt;0,"N/A",'Total Employment'!AE$53)</f>
        <v>333608</v>
      </c>
      <c r="F9493" s="70" t="s">
        <v>425</v>
      </c>
      <c r="G9493" s="75" t="s">
        <v>426</v>
      </c>
    </row>
    <row r="9494" spans="1:7">
      <c r="A9494" s="71">
        <v>2009</v>
      </c>
      <c r="B9494" s="71" t="s">
        <v>419</v>
      </c>
      <c r="C9494" t="s">
        <v>5</v>
      </c>
      <c r="D9494" s="71" t="s">
        <v>3</v>
      </c>
      <c r="E9494" s="70">
        <f>IF('Total Employment'!Z$11&lt;0,"N/A",'Total Employment'!Z$11)</f>
        <v>14343303</v>
      </c>
      <c r="F9494" s="70"/>
    </row>
    <row r="9495" spans="1:7">
      <c r="A9495" s="71">
        <v>2009</v>
      </c>
      <c r="B9495" s="71" t="s">
        <v>419</v>
      </c>
      <c r="C9495" t="s">
        <v>6</v>
      </c>
      <c r="D9495" s="71" t="s">
        <v>3</v>
      </c>
      <c r="E9495" s="70">
        <f>IF('Total Employment'!Z$33&lt;0,"N/A",'Total Employment'!Z$33)</f>
        <v>255785</v>
      </c>
      <c r="F9495" s="70" t="s">
        <v>425</v>
      </c>
      <c r="G9495" s="75" t="s">
        <v>426</v>
      </c>
    </row>
    <row r="9496" spans="1:7">
      <c r="A9496" s="71">
        <v>2009</v>
      </c>
      <c r="B9496" s="71" t="s">
        <v>419</v>
      </c>
      <c r="C9496" t="s">
        <v>7</v>
      </c>
      <c r="D9496" s="71" t="s">
        <v>3</v>
      </c>
      <c r="E9496" s="70">
        <f>IF('Total Employment'!Z$37&lt;0,"N/A",'Total Employment'!Z$37)</f>
        <v>348196</v>
      </c>
      <c r="F9496" s="70" t="s">
        <v>425</v>
      </c>
      <c r="G9496" s="75" t="s">
        <v>426</v>
      </c>
    </row>
    <row r="9497" spans="1:7">
      <c r="A9497" s="71">
        <v>2009</v>
      </c>
      <c r="B9497" s="71" t="s">
        <v>419</v>
      </c>
      <c r="C9497" t="s">
        <v>8</v>
      </c>
      <c r="D9497" s="71" t="s">
        <v>3</v>
      </c>
      <c r="E9497" s="70">
        <f>IF('Total Employment'!Z$36&lt;0,"N/A",'Total Employment'!Z$36)</f>
        <v>269378</v>
      </c>
      <c r="F9497" s="70" t="s">
        <v>427</v>
      </c>
      <c r="G9497" s="75" t="s">
        <v>428</v>
      </c>
    </row>
    <row r="9498" spans="1:7">
      <c r="A9498" s="71">
        <v>2009</v>
      </c>
      <c r="B9498" s="71" t="s">
        <v>419</v>
      </c>
      <c r="C9498" t="s">
        <v>9</v>
      </c>
      <c r="D9498" s="71" t="s">
        <v>3</v>
      </c>
      <c r="E9498" s="70">
        <f>IF('Total Employment'!Z$13&lt;0,"N/A",'Total Employment'!Z$13)</f>
        <v>0</v>
      </c>
      <c r="F9498" s="70" t="s">
        <v>429</v>
      </c>
      <c r="G9498" s="75" t="s">
        <v>422</v>
      </c>
    </row>
    <row r="9499" spans="1:7">
      <c r="A9499" s="71">
        <v>2009</v>
      </c>
      <c r="B9499" s="71" t="s">
        <v>419</v>
      </c>
      <c r="C9499" t="s">
        <v>10</v>
      </c>
      <c r="D9499" s="71" t="s">
        <v>3</v>
      </c>
      <c r="E9499" s="70">
        <f>IF('Total Employment'!Z$46&lt;0,"N/A",'Total Employment'!Z$46)</f>
        <v>909255</v>
      </c>
      <c r="F9499" s="70" t="s">
        <v>427</v>
      </c>
      <c r="G9499" s="75" t="s">
        <v>428</v>
      </c>
    </row>
    <row r="9500" spans="1:7">
      <c r="A9500" s="71">
        <v>2009</v>
      </c>
      <c r="B9500" s="71" t="s">
        <v>419</v>
      </c>
      <c r="C9500" t="s">
        <v>11</v>
      </c>
      <c r="D9500" s="71" t="s">
        <v>3</v>
      </c>
      <c r="E9500" s="70">
        <f>IF('Total Employment'!Z$47&lt;0,"N/A",'Total Employment'!Z$47)</f>
        <v>665197</v>
      </c>
      <c r="F9500" s="70" t="s">
        <v>427</v>
      </c>
      <c r="G9500" s="75" t="s">
        <v>428</v>
      </c>
    </row>
    <row r="9501" spans="1:7">
      <c r="A9501" s="71">
        <v>2009</v>
      </c>
      <c r="B9501" s="71" t="s">
        <v>419</v>
      </c>
      <c r="C9501" t="s">
        <v>13</v>
      </c>
      <c r="D9501" s="71" t="s">
        <v>3</v>
      </c>
      <c r="E9501" s="70">
        <f>IF(E9500="N/A","N/A",E9499-E9500)</f>
        <v>244058</v>
      </c>
      <c r="F9501" s="70" t="s">
        <v>427</v>
      </c>
      <c r="G9501" s="75" t="s">
        <v>428</v>
      </c>
    </row>
    <row r="9502" spans="1:7">
      <c r="A9502" s="71">
        <v>2009</v>
      </c>
      <c r="B9502" s="71" t="s">
        <v>419</v>
      </c>
      <c r="C9502" t="s">
        <v>14</v>
      </c>
      <c r="D9502" s="71" t="s">
        <v>3</v>
      </c>
      <c r="E9502" s="70">
        <f>IF('Total Employment'!Z$34&lt;0,"N/A",'Total Employment'!Z$34)</f>
        <v>412896</v>
      </c>
      <c r="F9502" s="70" t="s">
        <v>427</v>
      </c>
      <c r="G9502" s="75" t="s">
        <v>444</v>
      </c>
    </row>
    <row r="9503" spans="1:7">
      <c r="A9503" s="71">
        <v>2009</v>
      </c>
      <c r="B9503" s="71" t="s">
        <v>419</v>
      </c>
      <c r="C9503" t="s">
        <v>15</v>
      </c>
      <c r="D9503" s="71" t="s">
        <v>3</v>
      </c>
      <c r="E9503" s="70">
        <f>IF('Total Employment'!Z$35&lt;0,"N/A",'Total Employment'!Z$35)</f>
        <v>381182</v>
      </c>
      <c r="F9503" s="70" t="s">
        <v>427</v>
      </c>
      <c r="G9503" s="75" t="s">
        <v>444</v>
      </c>
    </row>
    <row r="9504" spans="1:7">
      <c r="A9504" s="71">
        <v>2009</v>
      </c>
      <c r="B9504" s="71" t="s">
        <v>419</v>
      </c>
      <c r="C9504" t="s">
        <v>16</v>
      </c>
      <c r="D9504" s="71" t="s">
        <v>3</v>
      </c>
      <c r="E9504" s="70">
        <f>IF(E9503="N/A","N/A",E9502-E9503)</f>
        <v>31714</v>
      </c>
      <c r="F9504" s="70" t="s">
        <v>427</v>
      </c>
      <c r="G9504" s="75" t="s">
        <v>444</v>
      </c>
    </row>
    <row r="9505" spans="1:7">
      <c r="A9505" s="71">
        <v>2009</v>
      </c>
      <c r="B9505" s="71" t="s">
        <v>419</v>
      </c>
      <c r="C9505" t="s">
        <v>17</v>
      </c>
      <c r="D9505" s="71" t="s">
        <v>3</v>
      </c>
      <c r="E9505" s="70">
        <f>IF('Total Employment'!Z$16&lt;0,"N/A",'Total Employment'!Z$16)</f>
        <v>274620</v>
      </c>
      <c r="F9505" s="70" t="s">
        <v>427</v>
      </c>
      <c r="G9505" s="75" t="s">
        <v>428</v>
      </c>
    </row>
    <row r="9506" spans="1:7">
      <c r="A9506" s="71">
        <v>2009</v>
      </c>
      <c r="B9506" s="71" t="s">
        <v>419</v>
      </c>
      <c r="C9506" t="s">
        <v>18</v>
      </c>
      <c r="D9506" s="71" t="s">
        <v>3</v>
      </c>
      <c r="E9506" s="70">
        <f>IF('Total Employment'!Z$41&lt;0,"N/A",'Total Employment'!Z$41)</f>
        <v>312801</v>
      </c>
      <c r="F9506" s="70" t="s">
        <v>432</v>
      </c>
      <c r="G9506" s="75" t="s">
        <v>430</v>
      </c>
    </row>
    <row r="9507" spans="1:7">
      <c r="A9507" s="71">
        <v>2009</v>
      </c>
      <c r="B9507" s="71" t="s">
        <v>419</v>
      </c>
      <c r="C9507" t="s">
        <v>19</v>
      </c>
      <c r="D9507" s="71" t="s">
        <v>3</v>
      </c>
      <c r="E9507" s="70">
        <f>IF('Total Employment'!Z$15&lt;0,"N/A",'Total Employment'!Z$15)</f>
        <v>46168</v>
      </c>
      <c r="F9507" s="70" t="s">
        <v>442</v>
      </c>
      <c r="G9507" s="75" t="s">
        <v>62</v>
      </c>
    </row>
    <row r="9508" spans="1:7">
      <c r="A9508" s="71">
        <v>2009</v>
      </c>
      <c r="B9508" s="71" t="s">
        <v>419</v>
      </c>
      <c r="C9508" t="s">
        <v>20</v>
      </c>
      <c r="D9508" s="71" t="s">
        <v>3</v>
      </c>
      <c r="E9508" s="70">
        <f>IF('Total Employment'!Z$52&lt;0,"N/A",'Total Employment'!Z$52)</f>
        <v>8790</v>
      </c>
      <c r="F9508" s="70" t="s">
        <v>442</v>
      </c>
      <c r="G9508" s="75" t="s">
        <v>445</v>
      </c>
    </row>
    <row r="9509" spans="1:7">
      <c r="A9509" s="71">
        <v>2009</v>
      </c>
      <c r="B9509" s="71" t="s">
        <v>419</v>
      </c>
      <c r="C9509" t="s">
        <v>21</v>
      </c>
      <c r="D9509" s="71" t="s">
        <v>3</v>
      </c>
      <c r="E9509" s="70">
        <f>IF('Total Employment'!Z$48&lt;0,"N/A",'Total Employment'!Z$48)</f>
        <v>298166</v>
      </c>
      <c r="F9509" s="70" t="s">
        <v>434</v>
      </c>
      <c r="G9509" s="75" t="s">
        <v>422</v>
      </c>
    </row>
    <row r="9510" spans="1:7">
      <c r="A9510" s="71">
        <v>2009</v>
      </c>
      <c r="B9510" s="71" t="s">
        <v>419</v>
      </c>
      <c r="C9510" t="s">
        <v>421</v>
      </c>
      <c r="D9510" s="71" t="s">
        <v>3</v>
      </c>
      <c r="E9510" s="70">
        <f>IF('Total Employment'!Z$38&lt;0,"N/A",'Total Employment'!Z$38)</f>
        <v>928831</v>
      </c>
      <c r="F9510" s="70" t="s">
        <v>427</v>
      </c>
      <c r="G9510" s="75" t="s">
        <v>433</v>
      </c>
    </row>
    <row r="9511" spans="1:7">
      <c r="A9511" s="71">
        <v>2009</v>
      </c>
      <c r="B9511" s="71" t="s">
        <v>419</v>
      </c>
      <c r="C9511" t="s">
        <v>22</v>
      </c>
      <c r="D9511" s="71" t="s">
        <v>3</v>
      </c>
      <c r="E9511" s="70">
        <f>IF('Total Employment'!Z$39&lt;0,"N/A",'Total Employment'!Z$39)</f>
        <v>282876</v>
      </c>
      <c r="F9511" s="70" t="s">
        <v>427</v>
      </c>
      <c r="G9511" s="75" t="s">
        <v>433</v>
      </c>
    </row>
    <row r="9512" spans="1:7">
      <c r="A9512" s="71">
        <v>2009</v>
      </c>
      <c r="B9512" s="71" t="s">
        <v>419</v>
      </c>
      <c r="C9512" t="s">
        <v>23</v>
      </c>
      <c r="D9512" s="71" t="s">
        <v>3</v>
      </c>
      <c r="E9512" s="70">
        <f>IF('Total Employment'!Z$40&lt;0,"N/A",'Total Employment'!Z$40)</f>
        <v>645955</v>
      </c>
      <c r="F9512" s="70" t="s">
        <v>442</v>
      </c>
      <c r="G9512" s="75" t="s">
        <v>23</v>
      </c>
    </row>
    <row r="9513" spans="1:7">
      <c r="A9513" s="71">
        <v>2009</v>
      </c>
      <c r="B9513" s="71" t="s">
        <v>419</v>
      </c>
      <c r="C9513" t="s">
        <v>24</v>
      </c>
      <c r="D9513" s="71" t="s">
        <v>3</v>
      </c>
      <c r="E9513" s="70">
        <f>IF('Total Employment'!Z$32&lt;0,"N/A",'Total Employment'!Z$32)</f>
        <v>477</v>
      </c>
      <c r="F9513" s="70" t="s">
        <v>446</v>
      </c>
      <c r="G9513" s="75" t="s">
        <v>422</v>
      </c>
    </row>
    <row r="9514" spans="1:7">
      <c r="A9514" s="71">
        <v>2009</v>
      </c>
      <c r="B9514" s="71" t="s">
        <v>419</v>
      </c>
      <c r="C9514" t="s">
        <v>25</v>
      </c>
      <c r="D9514" s="71" t="s">
        <v>3</v>
      </c>
      <c r="E9514" s="70">
        <f>IF('Total Employment'!Z$42&lt;0,"N/A",'Total Employment'!Z$42)</f>
        <v>116587</v>
      </c>
      <c r="F9514" s="70" t="s">
        <v>434</v>
      </c>
      <c r="G9514" s="75" t="s">
        <v>437</v>
      </c>
    </row>
    <row r="9515" spans="1:7">
      <c r="A9515" s="71">
        <v>2009</v>
      </c>
      <c r="B9515" s="71" t="s">
        <v>419</v>
      </c>
      <c r="C9515" t="s">
        <v>26</v>
      </c>
      <c r="D9515" s="71" t="s">
        <v>3</v>
      </c>
      <c r="E9515" s="70">
        <f>IF('Total Employment'!Z$45&lt;0,"N/A",'Total Employment'!Z$45)</f>
        <v>366434</v>
      </c>
      <c r="F9515" s="70" t="s">
        <v>427</v>
      </c>
      <c r="G9515" s="75" t="s">
        <v>69</v>
      </c>
    </row>
    <row r="9516" spans="1:7">
      <c r="A9516" s="71">
        <v>2009</v>
      </c>
      <c r="B9516" s="71" t="s">
        <v>419</v>
      </c>
      <c r="C9516" t="s">
        <v>27</v>
      </c>
      <c r="D9516" s="71" t="s">
        <v>3</v>
      </c>
      <c r="E9516" s="70">
        <f>IF('Total Employment'!Z$44&lt;0,"N/A",'Total Employment'!Z$44)</f>
        <v>43216</v>
      </c>
      <c r="F9516" s="70" t="s">
        <v>427</v>
      </c>
      <c r="G9516" s="75" t="s">
        <v>69</v>
      </c>
    </row>
    <row r="9517" spans="1:7">
      <c r="A9517" s="71">
        <v>2009</v>
      </c>
      <c r="B9517" s="71" t="s">
        <v>419</v>
      </c>
      <c r="C9517" t="s">
        <v>28</v>
      </c>
      <c r="D9517" s="71" t="s">
        <v>3</v>
      </c>
      <c r="E9517" s="70">
        <f>IF('Total Employment'!Z$51&lt;0,"N/A",'Total Employment'!Z$51)</f>
        <v>116531</v>
      </c>
      <c r="F9517" s="70" t="s">
        <v>442</v>
      </c>
      <c r="G9517" s="73" t="s">
        <v>447</v>
      </c>
    </row>
    <row r="9518" spans="1:7">
      <c r="A9518" s="71">
        <v>2009</v>
      </c>
      <c r="B9518" s="71" t="s">
        <v>419</v>
      </c>
      <c r="C9518" t="s">
        <v>29</v>
      </c>
      <c r="D9518" s="71" t="s">
        <v>3</v>
      </c>
      <c r="E9518" s="70">
        <f>IF('Total Employment'!Z$50&lt;0,"N/A",'Total Employment'!Z$50)</f>
        <v>130990</v>
      </c>
      <c r="F9518" s="70" t="s">
        <v>442</v>
      </c>
      <c r="G9518" s="73" t="s">
        <v>447</v>
      </c>
    </row>
    <row r="9519" spans="1:7">
      <c r="A9519" s="71">
        <v>2009</v>
      </c>
      <c r="B9519" s="71" t="s">
        <v>419</v>
      </c>
      <c r="C9519" t="s">
        <v>30</v>
      </c>
      <c r="D9519" s="71" t="s">
        <v>3</v>
      </c>
      <c r="E9519" s="70">
        <f>IF('Total Employment'!Z$56&lt;0,"N/A",'Total Employment'!Z$56)</f>
        <v>179904</v>
      </c>
      <c r="F9519" s="70" t="s">
        <v>442</v>
      </c>
      <c r="G9519" s="76" t="s">
        <v>448</v>
      </c>
    </row>
    <row r="9520" spans="1:7">
      <c r="A9520" s="71">
        <v>2009</v>
      </c>
      <c r="B9520" s="71" t="s">
        <v>419</v>
      </c>
      <c r="C9520" t="s">
        <v>31</v>
      </c>
      <c r="D9520" s="71" t="s">
        <v>3</v>
      </c>
      <c r="E9520" s="70">
        <f>IF('Total Employment'!Z$57&lt;0,"N/A",'Total Employment'!Z$57)</f>
        <v>76205</v>
      </c>
      <c r="F9520" s="70" t="s">
        <v>442</v>
      </c>
      <c r="G9520" s="76" t="s">
        <v>449</v>
      </c>
    </row>
    <row r="9521" spans="1:7">
      <c r="A9521" s="71">
        <v>2009</v>
      </c>
      <c r="B9521" s="71" t="s">
        <v>419</v>
      </c>
      <c r="C9521" t="s">
        <v>32</v>
      </c>
      <c r="D9521" s="71" t="s">
        <v>3</v>
      </c>
      <c r="E9521" s="70">
        <f>IF('Total Employment'!Z$58&lt;0,"N/A",'Total Employment'!Z$58)</f>
        <v>11955</v>
      </c>
      <c r="F9521" s="70" t="s">
        <v>442</v>
      </c>
      <c r="G9521" s="76" t="s">
        <v>449</v>
      </c>
    </row>
    <row r="9522" spans="1:7">
      <c r="A9522" s="71">
        <v>2009</v>
      </c>
      <c r="B9522" s="71" t="s">
        <v>419</v>
      </c>
      <c r="C9522" t="s">
        <v>33</v>
      </c>
      <c r="D9522" s="71" t="s">
        <v>3</v>
      </c>
      <c r="E9522" s="70">
        <f>IF('Total Employment'!Z$59&lt;0,"N/A",'Total Employment'!Z$59)</f>
        <v>214860</v>
      </c>
      <c r="F9522" s="70" t="s">
        <v>442</v>
      </c>
      <c r="G9522" s="76" t="s">
        <v>33</v>
      </c>
    </row>
    <row r="9523" spans="1:7">
      <c r="A9523" s="71">
        <v>2009</v>
      </c>
      <c r="B9523" s="71" t="s">
        <v>419</v>
      </c>
      <c r="C9523" t="s">
        <v>34</v>
      </c>
      <c r="D9523" s="71" t="s">
        <v>3</v>
      </c>
      <c r="E9523" s="70">
        <f>IF('Total Employment'!Z$17&lt;0,"N/A",'Total Employment'!Z$17)</f>
        <v>8523680</v>
      </c>
      <c r="F9523" s="70" t="s">
        <v>422</v>
      </c>
      <c r="G9523" s="76" t="s">
        <v>422</v>
      </c>
    </row>
    <row r="9524" spans="1:7">
      <c r="A9524" s="71">
        <v>2009</v>
      </c>
      <c r="B9524" s="71" t="s">
        <v>419</v>
      </c>
      <c r="C9524" t="s">
        <v>35</v>
      </c>
      <c r="D9524" s="71" t="s">
        <v>3</v>
      </c>
      <c r="E9524" s="70">
        <f>IF('Total Employment'!Z$18&lt;0,"N/A",'Total Employment'!Z$18)</f>
        <v>7915083</v>
      </c>
      <c r="F9524" s="70" t="s">
        <v>432</v>
      </c>
      <c r="G9524" s="75" t="s">
        <v>439</v>
      </c>
    </row>
    <row r="9525" spans="1:7">
      <c r="A9525" s="71">
        <v>2009</v>
      </c>
      <c r="B9525" s="71" t="s">
        <v>419</v>
      </c>
      <c r="C9525" t="s">
        <v>36</v>
      </c>
      <c r="D9525" s="71" t="s">
        <v>3</v>
      </c>
      <c r="E9525" s="70">
        <f>IF('Total Employment'!Z$19&lt;0,"N/A",'Total Employment'!Z$19)</f>
        <v>5361787</v>
      </c>
      <c r="F9525" s="70" t="s">
        <v>432</v>
      </c>
      <c r="G9525" s="75" t="s">
        <v>439</v>
      </c>
    </row>
    <row r="9526" spans="1:7">
      <c r="A9526" s="71">
        <v>2009</v>
      </c>
      <c r="B9526" s="71" t="s">
        <v>419</v>
      </c>
      <c r="C9526" t="s">
        <v>37</v>
      </c>
      <c r="D9526" s="71" t="s">
        <v>3</v>
      </c>
      <c r="E9526" s="70">
        <f>IF('Total Employment'!Z$20&lt;0,"N/A",'Total Employment'!Z$20)</f>
        <v>2553296</v>
      </c>
      <c r="F9526" s="70" t="s">
        <v>432</v>
      </c>
      <c r="G9526" s="75" t="s">
        <v>439</v>
      </c>
    </row>
    <row r="9527" spans="1:7">
      <c r="A9527" s="71">
        <v>2009</v>
      </c>
      <c r="B9527" s="71" t="s">
        <v>419</v>
      </c>
      <c r="C9527" t="s">
        <v>38</v>
      </c>
      <c r="D9527" s="71" t="s">
        <v>3</v>
      </c>
      <c r="E9527" s="70">
        <f>IF('Total Employment'!Z$28&lt;0,"N/A",'Total Employment'!Z$28)</f>
        <v>608597</v>
      </c>
      <c r="F9527" s="70" t="s">
        <v>432</v>
      </c>
      <c r="G9527" s="75" t="s">
        <v>440</v>
      </c>
    </row>
    <row r="9528" spans="1:7">
      <c r="A9528" s="71">
        <v>2009</v>
      </c>
      <c r="B9528" s="71" t="s">
        <v>419</v>
      </c>
      <c r="C9528" t="s">
        <v>39</v>
      </c>
      <c r="D9528" s="71" t="s">
        <v>3</v>
      </c>
      <c r="E9528" s="70">
        <f>IF('Total Employment'!Z$29&lt;0,"N/A",'Total Employment'!Z$29)</f>
        <v>289548</v>
      </c>
      <c r="F9528" s="70" t="s">
        <v>432</v>
      </c>
      <c r="G9528" s="75" t="s">
        <v>440</v>
      </c>
    </row>
    <row r="9529" spans="1:7">
      <c r="A9529" s="71">
        <v>2009</v>
      </c>
      <c r="B9529" s="71" t="s">
        <v>419</v>
      </c>
      <c r="C9529" t="s">
        <v>40</v>
      </c>
      <c r="D9529" s="71" t="s">
        <v>3</v>
      </c>
      <c r="E9529" s="70">
        <f>IF('Total Employment'!Z$30&lt;0,"N/A",'Total Employment'!Z$30)</f>
        <v>319049</v>
      </c>
      <c r="F9529" s="70" t="s">
        <v>432</v>
      </c>
      <c r="G9529" s="75" t="s">
        <v>440</v>
      </c>
    </row>
    <row r="9530" spans="1:7">
      <c r="A9530" s="71">
        <v>2009</v>
      </c>
      <c r="B9530" s="71" t="s">
        <v>419</v>
      </c>
      <c r="C9530" t="s">
        <v>208</v>
      </c>
      <c r="D9530" s="71" t="s">
        <v>3</v>
      </c>
      <c r="E9530" s="70">
        <f>IF('Total Employment'!Z$31&lt;0,"N/A",'Total Employment'!Z$31)</f>
        <v>0</v>
      </c>
      <c r="F9530" s="70" t="s">
        <v>432</v>
      </c>
      <c r="G9530" s="75" t="s">
        <v>441</v>
      </c>
    </row>
    <row r="9531" spans="1:7">
      <c r="A9531" s="71">
        <v>2009</v>
      </c>
      <c r="B9531" s="71" t="s">
        <v>419</v>
      </c>
      <c r="C9531" t="s">
        <v>42</v>
      </c>
      <c r="D9531" s="71" t="s">
        <v>3</v>
      </c>
      <c r="E9531" s="70">
        <f>IF('Total Employment'!Z$43&lt;0,"N/A",'Total Employment'!Z$43)</f>
        <v>194112</v>
      </c>
      <c r="F9531" s="70" t="s">
        <v>432</v>
      </c>
      <c r="G9531" s="75" t="s">
        <v>237</v>
      </c>
    </row>
    <row r="9532" spans="1:7">
      <c r="A9532" s="71">
        <v>2009</v>
      </c>
      <c r="B9532" s="71" t="s">
        <v>419</v>
      </c>
      <c r="C9532" t="s">
        <v>43</v>
      </c>
      <c r="D9532" s="71" t="s">
        <v>3</v>
      </c>
      <c r="E9532" s="70">
        <f>IF('Total Employment'!Z$12&lt;0,"N/A",'Total Employment'!Z$12)</f>
        <v>0</v>
      </c>
      <c r="F9532" s="70" t="s">
        <v>432</v>
      </c>
      <c r="G9532" s="75" t="s">
        <v>438</v>
      </c>
    </row>
    <row r="9533" spans="1:7">
      <c r="A9533" s="71">
        <v>2009</v>
      </c>
      <c r="B9533" s="71" t="s">
        <v>419</v>
      </c>
      <c r="C9533" t="s">
        <v>44</v>
      </c>
      <c r="D9533" s="71" t="s">
        <v>3</v>
      </c>
      <c r="E9533" s="70">
        <f>IF('Total Employment'!Z$14&lt;0,"N/A",'Total Employment'!Z$14)</f>
        <v>0</v>
      </c>
      <c r="F9533" s="70" t="s">
        <v>442</v>
      </c>
      <c r="G9533" s="75" t="s">
        <v>71</v>
      </c>
    </row>
    <row r="9534" spans="1:7">
      <c r="A9534" s="71">
        <v>2009</v>
      </c>
      <c r="B9534" s="71" t="s">
        <v>419</v>
      </c>
      <c r="C9534" t="s">
        <v>45</v>
      </c>
      <c r="D9534" s="71" t="s">
        <v>3</v>
      </c>
      <c r="E9534" s="70">
        <f>IF('Total Employment'!Z$54&lt;0,"N/A",'Total Employment'!Z$54)</f>
        <v>0</v>
      </c>
      <c r="F9534" s="70" t="s">
        <v>422</v>
      </c>
      <c r="G9534" s="75" t="s">
        <v>422</v>
      </c>
    </row>
    <row r="9535" spans="1:7">
      <c r="A9535" s="71">
        <v>2009</v>
      </c>
      <c r="B9535" s="71" t="s">
        <v>419</v>
      </c>
      <c r="C9535" t="s">
        <v>46</v>
      </c>
      <c r="D9535" s="71" t="s">
        <v>3</v>
      </c>
      <c r="E9535" s="70">
        <f>IF('Total Employment'!Z$53&lt;0,"N/A",'Total Employment'!Z$53)</f>
        <v>303466</v>
      </c>
      <c r="F9535" s="70" t="s">
        <v>425</v>
      </c>
      <c r="G9535" s="75" t="s">
        <v>426</v>
      </c>
    </row>
    <row r="9536" spans="1:7">
      <c r="A9536" s="71">
        <v>2010</v>
      </c>
      <c r="B9536" s="71" t="s">
        <v>419</v>
      </c>
      <c r="C9536" t="s">
        <v>5</v>
      </c>
      <c r="D9536" s="71" t="s">
        <v>3</v>
      </c>
      <c r="E9536" s="70">
        <f>IF('Total Employment'!U$11&lt;0,"N/A",'Total Employment'!U$11)</f>
        <v>14201102</v>
      </c>
      <c r="F9536" s="70"/>
    </row>
    <row r="9537" spans="1:7">
      <c r="A9537" s="71">
        <v>2010</v>
      </c>
      <c r="B9537" s="71" t="s">
        <v>419</v>
      </c>
      <c r="C9537" t="s">
        <v>6</v>
      </c>
      <c r="D9537" s="71" t="s">
        <v>3</v>
      </c>
      <c r="E9537" s="70">
        <f>IF('Total Employment'!U$33&lt;0,"N/A",'Total Employment'!U$33)</f>
        <v>251080</v>
      </c>
      <c r="F9537" s="70" t="s">
        <v>425</v>
      </c>
      <c r="G9537" s="75" t="s">
        <v>426</v>
      </c>
    </row>
    <row r="9538" spans="1:7">
      <c r="A9538" s="71">
        <v>2010</v>
      </c>
      <c r="B9538" s="71" t="s">
        <v>419</v>
      </c>
      <c r="C9538" t="s">
        <v>7</v>
      </c>
      <c r="D9538" s="71" t="s">
        <v>3</v>
      </c>
      <c r="E9538" s="70">
        <f>IF('Total Employment'!U$37&lt;0,"N/A",'Total Employment'!U$37)</f>
        <v>338405</v>
      </c>
      <c r="F9538" s="70" t="s">
        <v>425</v>
      </c>
      <c r="G9538" s="75" t="s">
        <v>426</v>
      </c>
    </row>
    <row r="9539" spans="1:7">
      <c r="A9539" s="71">
        <v>2010</v>
      </c>
      <c r="B9539" s="71" t="s">
        <v>419</v>
      </c>
      <c r="C9539" t="s">
        <v>8</v>
      </c>
      <c r="D9539" s="71" t="s">
        <v>3</v>
      </c>
      <c r="E9539" s="70">
        <f>IF('Total Employment'!U$36&lt;0,"N/A",'Total Employment'!U$36)</f>
        <v>267477</v>
      </c>
      <c r="F9539" s="70" t="s">
        <v>427</v>
      </c>
      <c r="G9539" s="75" t="s">
        <v>428</v>
      </c>
    </row>
    <row r="9540" spans="1:7">
      <c r="A9540" s="71">
        <v>2010</v>
      </c>
      <c r="B9540" s="71" t="s">
        <v>419</v>
      </c>
      <c r="C9540" t="s">
        <v>9</v>
      </c>
      <c r="D9540" s="71" t="s">
        <v>3</v>
      </c>
      <c r="E9540" s="70">
        <f>IF('Total Employment'!U$13&lt;0,"N/A",'Total Employment'!U$13)</f>
        <v>0</v>
      </c>
      <c r="F9540" s="70" t="s">
        <v>429</v>
      </c>
      <c r="G9540" s="75" t="s">
        <v>422</v>
      </c>
    </row>
    <row r="9541" spans="1:7">
      <c r="A9541" s="71">
        <v>2010</v>
      </c>
      <c r="B9541" s="71" t="s">
        <v>419</v>
      </c>
      <c r="C9541" t="s">
        <v>10</v>
      </c>
      <c r="D9541" s="71" t="s">
        <v>3</v>
      </c>
      <c r="E9541" s="70">
        <f>IF('Total Employment'!U$46&lt;0,"N/A",'Total Employment'!U$46)</f>
        <v>900011</v>
      </c>
      <c r="F9541" s="70" t="s">
        <v>427</v>
      </c>
      <c r="G9541" s="75" t="s">
        <v>428</v>
      </c>
    </row>
    <row r="9542" spans="1:7">
      <c r="A9542" s="71">
        <v>2010</v>
      </c>
      <c r="B9542" s="71" t="s">
        <v>419</v>
      </c>
      <c r="C9542" t="s">
        <v>11</v>
      </c>
      <c r="D9542" s="71" t="s">
        <v>3</v>
      </c>
      <c r="E9542" s="70">
        <f>IF('Total Employment'!U$47&lt;0,"N/A",'Total Employment'!U$47)</f>
        <v>658731</v>
      </c>
      <c r="F9542" s="70" t="s">
        <v>427</v>
      </c>
      <c r="G9542" s="75" t="s">
        <v>428</v>
      </c>
    </row>
    <row r="9543" spans="1:7">
      <c r="A9543" s="71">
        <v>2010</v>
      </c>
      <c r="B9543" s="71" t="s">
        <v>419</v>
      </c>
      <c r="C9543" t="s">
        <v>13</v>
      </c>
      <c r="D9543" s="71" t="s">
        <v>3</v>
      </c>
      <c r="E9543" s="70">
        <f>IF(E9542="N/A","N/A",E9541-E9542)</f>
        <v>241280</v>
      </c>
      <c r="F9543" s="70" t="s">
        <v>427</v>
      </c>
      <c r="G9543" s="75" t="s">
        <v>428</v>
      </c>
    </row>
    <row r="9544" spans="1:7">
      <c r="A9544" s="71">
        <v>2010</v>
      </c>
      <c r="B9544" s="71" t="s">
        <v>419</v>
      </c>
      <c r="C9544" t="s">
        <v>14</v>
      </c>
      <c r="D9544" s="71" t="s">
        <v>3</v>
      </c>
      <c r="E9544" s="70">
        <f>IF('Total Employment'!U$34&lt;0,"N/A",'Total Employment'!U$34)</f>
        <v>410475</v>
      </c>
      <c r="F9544" s="70" t="s">
        <v>427</v>
      </c>
      <c r="G9544" s="75" t="s">
        <v>444</v>
      </c>
    </row>
    <row r="9545" spans="1:7">
      <c r="A9545" s="71">
        <v>2010</v>
      </c>
      <c r="B9545" s="71" t="s">
        <v>419</v>
      </c>
      <c r="C9545" t="s">
        <v>15</v>
      </c>
      <c r="D9545" s="71" t="s">
        <v>3</v>
      </c>
      <c r="E9545" s="70">
        <f>IF('Total Employment'!U$35&lt;0,"N/A",'Total Employment'!U$35)</f>
        <v>379055</v>
      </c>
      <c r="F9545" s="70" t="s">
        <v>427</v>
      </c>
      <c r="G9545" s="75" t="s">
        <v>444</v>
      </c>
    </row>
    <row r="9546" spans="1:7">
      <c r="A9546" s="71">
        <v>2010</v>
      </c>
      <c r="B9546" s="71" t="s">
        <v>419</v>
      </c>
      <c r="C9546" t="s">
        <v>16</v>
      </c>
      <c r="D9546" s="71" t="s">
        <v>3</v>
      </c>
      <c r="E9546" s="70">
        <f>IF(E9545="N/A","N/A",E9544-E9545)</f>
        <v>31420</v>
      </c>
      <c r="F9546" s="70" t="s">
        <v>427</v>
      </c>
      <c r="G9546" s="75" t="s">
        <v>444</v>
      </c>
    </row>
    <row r="9547" spans="1:7">
      <c r="A9547" s="71">
        <v>2010</v>
      </c>
      <c r="B9547" s="71" t="s">
        <v>419</v>
      </c>
      <c r="C9547" t="s">
        <v>17</v>
      </c>
      <c r="D9547" s="71" t="s">
        <v>3</v>
      </c>
      <c r="E9547" s="70">
        <f>IF('Total Employment'!U$16&lt;0,"N/A",'Total Employment'!U$16)</f>
        <v>269584</v>
      </c>
      <c r="F9547" s="70" t="s">
        <v>427</v>
      </c>
      <c r="G9547" s="75" t="s">
        <v>428</v>
      </c>
    </row>
    <row r="9548" spans="1:7">
      <c r="A9548" s="71">
        <v>2010</v>
      </c>
      <c r="B9548" s="71" t="s">
        <v>419</v>
      </c>
      <c r="C9548" t="s">
        <v>18</v>
      </c>
      <c r="D9548" s="71" t="s">
        <v>3</v>
      </c>
      <c r="E9548" s="70">
        <f>IF('Total Employment'!U$41&lt;0,"N/A",'Total Employment'!U$41)</f>
        <v>301585</v>
      </c>
      <c r="F9548" s="70" t="s">
        <v>432</v>
      </c>
      <c r="G9548" s="75" t="s">
        <v>430</v>
      </c>
    </row>
    <row r="9549" spans="1:7">
      <c r="A9549" s="71">
        <v>2010</v>
      </c>
      <c r="B9549" s="71" t="s">
        <v>419</v>
      </c>
      <c r="C9549" t="s">
        <v>19</v>
      </c>
      <c r="D9549" s="71" t="s">
        <v>3</v>
      </c>
      <c r="E9549" s="70">
        <f>IF('Total Employment'!U$15&lt;0,"N/A",'Total Employment'!U$15)</f>
        <v>45591</v>
      </c>
      <c r="F9549" s="70" t="s">
        <v>442</v>
      </c>
      <c r="G9549" s="75" t="s">
        <v>62</v>
      </c>
    </row>
    <row r="9550" spans="1:7">
      <c r="A9550" s="71">
        <v>2010</v>
      </c>
      <c r="B9550" s="71" t="s">
        <v>419</v>
      </c>
      <c r="C9550" t="s">
        <v>20</v>
      </c>
      <c r="D9550" s="71" t="s">
        <v>3</v>
      </c>
      <c r="E9550" s="70">
        <f>IF('Total Employment'!U$52&lt;0,"N/A",'Total Employment'!U$52)</f>
        <v>8599</v>
      </c>
      <c r="F9550" s="70" t="s">
        <v>442</v>
      </c>
      <c r="G9550" s="75" t="s">
        <v>445</v>
      </c>
    </row>
    <row r="9551" spans="1:7">
      <c r="A9551" s="71">
        <v>2010</v>
      </c>
      <c r="B9551" s="71" t="s">
        <v>419</v>
      </c>
      <c r="C9551" t="s">
        <v>21</v>
      </c>
      <c r="D9551" s="71" t="s">
        <v>3</v>
      </c>
      <c r="E9551" s="70">
        <f>IF('Total Employment'!U$48&lt;0,"N/A",'Total Employment'!U$48)</f>
        <v>288783</v>
      </c>
      <c r="F9551" s="70" t="s">
        <v>434</v>
      </c>
      <c r="G9551" s="75" t="s">
        <v>422</v>
      </c>
    </row>
    <row r="9552" spans="1:7">
      <c r="A9552" s="71">
        <v>2010</v>
      </c>
      <c r="B9552" s="71" t="s">
        <v>419</v>
      </c>
      <c r="C9552" t="s">
        <v>421</v>
      </c>
      <c r="D9552" s="71" t="s">
        <v>3</v>
      </c>
      <c r="E9552" s="70">
        <f>IF('Total Employment'!U$38&lt;0,"N/A",'Total Employment'!U$38)</f>
        <v>924187</v>
      </c>
      <c r="F9552" s="70" t="s">
        <v>427</v>
      </c>
      <c r="G9552" s="75" t="s">
        <v>433</v>
      </c>
    </row>
    <row r="9553" spans="1:7">
      <c r="A9553" s="71">
        <v>2010</v>
      </c>
      <c r="B9553" s="71" t="s">
        <v>419</v>
      </c>
      <c r="C9553" t="s">
        <v>22</v>
      </c>
      <c r="D9553" s="71" t="s">
        <v>3</v>
      </c>
      <c r="E9553" s="70">
        <f>IF('Total Employment'!U$39&lt;0,"N/A",'Total Employment'!U$39)</f>
        <v>286218</v>
      </c>
      <c r="F9553" s="70" t="s">
        <v>427</v>
      </c>
      <c r="G9553" s="75" t="s">
        <v>433</v>
      </c>
    </row>
    <row r="9554" spans="1:7">
      <c r="A9554" s="71">
        <v>2010</v>
      </c>
      <c r="B9554" s="71" t="s">
        <v>419</v>
      </c>
      <c r="C9554" t="s">
        <v>23</v>
      </c>
      <c r="D9554" s="71" t="s">
        <v>3</v>
      </c>
      <c r="E9554" s="70">
        <f>IF('Total Employment'!U$40&lt;0,"N/A",'Total Employment'!U$40)</f>
        <v>637969</v>
      </c>
      <c r="F9554" s="70" t="s">
        <v>442</v>
      </c>
      <c r="G9554" s="75" t="s">
        <v>23</v>
      </c>
    </row>
    <row r="9555" spans="1:7">
      <c r="A9555" s="71">
        <v>2010</v>
      </c>
      <c r="B9555" s="71" t="s">
        <v>419</v>
      </c>
      <c r="C9555" t="s">
        <v>24</v>
      </c>
      <c r="D9555" s="71" t="s">
        <v>3</v>
      </c>
      <c r="E9555" s="70">
        <f>IF('Total Employment'!U$32&lt;0,"N/A",'Total Employment'!U$32)</f>
        <v>487</v>
      </c>
      <c r="F9555" s="70" t="s">
        <v>446</v>
      </c>
      <c r="G9555" s="75" t="s">
        <v>422</v>
      </c>
    </row>
    <row r="9556" spans="1:7">
      <c r="A9556" s="71">
        <v>2010</v>
      </c>
      <c r="B9556" s="71" t="s">
        <v>419</v>
      </c>
      <c r="C9556" t="s">
        <v>25</v>
      </c>
      <c r="D9556" s="71" t="s">
        <v>3</v>
      </c>
      <c r="E9556" s="70">
        <f>IF('Total Employment'!U$42&lt;0,"N/A",'Total Employment'!U$42)</f>
        <v>116197</v>
      </c>
      <c r="F9556" s="70" t="s">
        <v>434</v>
      </c>
      <c r="G9556" s="75" t="s">
        <v>437</v>
      </c>
    </row>
    <row r="9557" spans="1:7">
      <c r="A9557" s="71">
        <v>2010</v>
      </c>
      <c r="B9557" s="71" t="s">
        <v>419</v>
      </c>
      <c r="C9557" t="s">
        <v>26</v>
      </c>
      <c r="D9557" s="71" t="s">
        <v>3</v>
      </c>
      <c r="E9557" s="70">
        <f>IF('Total Employment'!U$45&lt;0,"N/A",'Total Employment'!U$45)</f>
        <v>363308</v>
      </c>
      <c r="F9557" s="70" t="s">
        <v>427</v>
      </c>
      <c r="G9557" s="75" t="s">
        <v>69</v>
      </c>
    </row>
    <row r="9558" spans="1:7">
      <c r="A9558" s="71">
        <v>2010</v>
      </c>
      <c r="B9558" s="71" t="s">
        <v>419</v>
      </c>
      <c r="C9558" t="s">
        <v>27</v>
      </c>
      <c r="D9558" s="71" t="s">
        <v>3</v>
      </c>
      <c r="E9558" s="70">
        <f>IF('Total Employment'!U$44&lt;0,"N/A",'Total Employment'!U$44)</f>
        <v>43011</v>
      </c>
      <c r="F9558" s="70" t="s">
        <v>427</v>
      </c>
      <c r="G9558" s="75" t="s">
        <v>69</v>
      </c>
    </row>
    <row r="9559" spans="1:7">
      <c r="A9559" s="71">
        <v>2010</v>
      </c>
      <c r="B9559" s="71" t="s">
        <v>419</v>
      </c>
      <c r="C9559" t="s">
        <v>28</v>
      </c>
      <c r="D9559" s="71" t="s">
        <v>3</v>
      </c>
      <c r="E9559" s="70">
        <f>IF('Total Employment'!U$51&lt;0,"N/A",'Total Employment'!U$51)</f>
        <v>113985</v>
      </c>
      <c r="F9559" s="70" t="s">
        <v>442</v>
      </c>
      <c r="G9559" s="73" t="s">
        <v>447</v>
      </c>
    </row>
    <row r="9560" spans="1:7">
      <c r="A9560" s="71">
        <v>2010</v>
      </c>
      <c r="B9560" s="71" t="s">
        <v>419</v>
      </c>
      <c r="C9560" t="s">
        <v>29</v>
      </c>
      <c r="D9560" s="71" t="s">
        <v>3</v>
      </c>
      <c r="E9560" s="70">
        <f>IF('Total Employment'!U$50&lt;0,"N/A",'Total Employment'!U$50)</f>
        <v>128473</v>
      </c>
      <c r="F9560" s="70" t="s">
        <v>442</v>
      </c>
      <c r="G9560" s="73" t="s">
        <v>447</v>
      </c>
    </row>
    <row r="9561" spans="1:7">
      <c r="A9561" s="71">
        <v>2010</v>
      </c>
      <c r="B9561" s="71" t="s">
        <v>419</v>
      </c>
      <c r="C9561" t="s">
        <v>30</v>
      </c>
      <c r="D9561" s="71" t="s">
        <v>3</v>
      </c>
      <c r="E9561" s="70">
        <f>IF('Total Employment'!U$56&lt;0,"N/A",'Total Employment'!U$56)</f>
        <v>179164</v>
      </c>
      <c r="F9561" s="70" t="s">
        <v>442</v>
      </c>
      <c r="G9561" s="76" t="s">
        <v>448</v>
      </c>
    </row>
    <row r="9562" spans="1:7">
      <c r="A9562" s="71">
        <v>2010</v>
      </c>
      <c r="B9562" s="71" t="s">
        <v>419</v>
      </c>
      <c r="C9562" t="s">
        <v>31</v>
      </c>
      <c r="D9562" s="71" t="s">
        <v>3</v>
      </c>
      <c r="E9562" s="70">
        <f>IF('Total Employment'!U$57&lt;0,"N/A",'Total Employment'!U$57)</f>
        <v>76127</v>
      </c>
      <c r="F9562" s="70" t="s">
        <v>442</v>
      </c>
      <c r="G9562" s="76" t="s">
        <v>449</v>
      </c>
    </row>
    <row r="9563" spans="1:7">
      <c r="A9563" s="71">
        <v>2010</v>
      </c>
      <c r="B9563" s="71" t="s">
        <v>419</v>
      </c>
      <c r="C9563" t="s">
        <v>32</v>
      </c>
      <c r="D9563" s="71" t="s">
        <v>3</v>
      </c>
      <c r="E9563" s="70">
        <f>IF('Total Employment'!U$58&lt;0,"N/A",'Total Employment'!U$58)</f>
        <v>11187</v>
      </c>
      <c r="F9563" s="70" t="s">
        <v>442</v>
      </c>
      <c r="G9563" s="76" t="s">
        <v>449</v>
      </c>
    </row>
    <row r="9564" spans="1:7">
      <c r="A9564" s="71">
        <v>2010</v>
      </c>
      <c r="B9564" s="71" t="s">
        <v>419</v>
      </c>
      <c r="C9564" t="s">
        <v>33</v>
      </c>
      <c r="D9564" s="71" t="s">
        <v>3</v>
      </c>
      <c r="E9564" s="70">
        <f>IF('Total Employment'!U$59&lt;0,"N/A",'Total Employment'!U$59)</f>
        <v>212560</v>
      </c>
      <c r="F9564" s="70" t="s">
        <v>442</v>
      </c>
      <c r="G9564" s="76" t="s">
        <v>33</v>
      </c>
    </row>
    <row r="9565" spans="1:7">
      <c r="A9565" s="71">
        <v>2010</v>
      </c>
      <c r="B9565" s="71" t="s">
        <v>419</v>
      </c>
      <c r="C9565" t="s">
        <v>34</v>
      </c>
      <c r="D9565" s="71" t="s">
        <v>3</v>
      </c>
      <c r="E9565" s="70">
        <f>IF('Total Employment'!U$17&lt;0,"N/A",'Total Employment'!U$17)</f>
        <v>8459776</v>
      </c>
      <c r="F9565" s="70" t="s">
        <v>422</v>
      </c>
      <c r="G9565" s="76" t="s">
        <v>422</v>
      </c>
    </row>
    <row r="9566" spans="1:7">
      <c r="A9566" s="71">
        <v>2010</v>
      </c>
      <c r="B9566" s="71" t="s">
        <v>419</v>
      </c>
      <c r="C9566" t="s">
        <v>35</v>
      </c>
      <c r="D9566" s="71" t="s">
        <v>3</v>
      </c>
      <c r="E9566" s="70">
        <f>IF('Total Employment'!U$18&lt;0,"N/A",'Total Employment'!U$18)</f>
        <v>7849049</v>
      </c>
      <c r="F9566" s="70" t="s">
        <v>432</v>
      </c>
      <c r="G9566" s="75" t="s">
        <v>439</v>
      </c>
    </row>
    <row r="9567" spans="1:7">
      <c r="A9567" s="71">
        <v>2010</v>
      </c>
      <c r="B9567" s="71" t="s">
        <v>419</v>
      </c>
      <c r="C9567" t="s">
        <v>36</v>
      </c>
      <c r="D9567" s="71" t="s">
        <v>3</v>
      </c>
      <c r="E9567" s="70">
        <f>IF('Total Employment'!U$19&lt;0,"N/A",'Total Employment'!U$19)</f>
        <v>5335406</v>
      </c>
      <c r="F9567" s="70" t="s">
        <v>432</v>
      </c>
      <c r="G9567" s="75" t="s">
        <v>439</v>
      </c>
    </row>
    <row r="9568" spans="1:7">
      <c r="A9568" s="71">
        <v>2010</v>
      </c>
      <c r="B9568" s="71" t="s">
        <v>419</v>
      </c>
      <c r="C9568" t="s">
        <v>37</v>
      </c>
      <c r="D9568" s="71" t="s">
        <v>3</v>
      </c>
      <c r="E9568" s="70">
        <f>IF('Total Employment'!U$20&lt;0,"N/A",'Total Employment'!U$20)</f>
        <v>2513643</v>
      </c>
      <c r="F9568" s="70" t="s">
        <v>432</v>
      </c>
      <c r="G9568" s="75" t="s">
        <v>439</v>
      </c>
    </row>
    <row r="9569" spans="1:7">
      <c r="A9569" s="71">
        <v>2010</v>
      </c>
      <c r="B9569" s="71" t="s">
        <v>419</v>
      </c>
      <c r="C9569" t="s">
        <v>38</v>
      </c>
      <c r="D9569" s="71" t="s">
        <v>3</v>
      </c>
      <c r="E9569" s="70">
        <f>IF('Total Employment'!U$28&lt;0,"N/A",'Total Employment'!U$28)</f>
        <v>610727</v>
      </c>
      <c r="F9569" s="70" t="s">
        <v>432</v>
      </c>
      <c r="G9569" s="75" t="s">
        <v>440</v>
      </c>
    </row>
    <row r="9570" spans="1:7">
      <c r="A9570" s="71">
        <v>2010</v>
      </c>
      <c r="B9570" s="71" t="s">
        <v>419</v>
      </c>
      <c r="C9570" t="s">
        <v>39</v>
      </c>
      <c r="D9570" s="71" t="s">
        <v>3</v>
      </c>
      <c r="E9570" s="70">
        <f>IF('Total Employment'!U$29&lt;0,"N/A",'Total Employment'!U$29)</f>
        <v>292402</v>
      </c>
      <c r="F9570" s="70" t="s">
        <v>432</v>
      </c>
      <c r="G9570" s="75" t="s">
        <v>440</v>
      </c>
    </row>
    <row r="9571" spans="1:7">
      <c r="A9571" s="71">
        <v>2010</v>
      </c>
      <c r="B9571" s="71" t="s">
        <v>419</v>
      </c>
      <c r="C9571" t="s">
        <v>40</v>
      </c>
      <c r="D9571" s="71" t="s">
        <v>3</v>
      </c>
      <c r="E9571" s="70">
        <f>IF('Total Employment'!U$30&lt;0,"N/A",'Total Employment'!U$30)</f>
        <v>318325</v>
      </c>
      <c r="F9571" s="70" t="s">
        <v>432</v>
      </c>
      <c r="G9571" s="75" t="s">
        <v>440</v>
      </c>
    </row>
    <row r="9572" spans="1:7">
      <c r="A9572" s="71">
        <v>2010</v>
      </c>
      <c r="B9572" s="71" t="s">
        <v>419</v>
      </c>
      <c r="C9572" t="s">
        <v>208</v>
      </c>
      <c r="D9572" s="71" t="s">
        <v>3</v>
      </c>
      <c r="E9572" s="70">
        <f>IF('Total Employment'!U$31&lt;0,"N/A",'Total Employment'!U$31)</f>
        <v>0</v>
      </c>
      <c r="F9572" s="70" t="s">
        <v>432</v>
      </c>
      <c r="G9572" s="75" t="s">
        <v>441</v>
      </c>
    </row>
    <row r="9573" spans="1:7">
      <c r="A9573" s="71">
        <v>2010</v>
      </c>
      <c r="B9573" s="71" t="s">
        <v>419</v>
      </c>
      <c r="C9573" t="s">
        <v>42</v>
      </c>
      <c r="D9573" s="71" t="s">
        <v>3</v>
      </c>
      <c r="E9573" s="70">
        <f>IF('Total Employment'!U$43&lt;0,"N/A",'Total Employment'!U$43)</f>
        <v>187885</v>
      </c>
      <c r="F9573" s="70" t="s">
        <v>432</v>
      </c>
      <c r="G9573" s="75" t="s">
        <v>237</v>
      </c>
    </row>
    <row r="9574" spans="1:7">
      <c r="A9574" s="71">
        <v>2010</v>
      </c>
      <c r="B9574" s="71" t="s">
        <v>419</v>
      </c>
      <c r="C9574" t="s">
        <v>43</v>
      </c>
      <c r="D9574" s="71" t="s">
        <v>3</v>
      </c>
      <c r="E9574" s="70">
        <f>IF('Total Employment'!U$12&lt;0,"N/A",'Total Employment'!U$12)</f>
        <v>0</v>
      </c>
      <c r="F9574" s="70" t="s">
        <v>432</v>
      </c>
      <c r="G9574" s="75" t="s">
        <v>438</v>
      </c>
    </row>
    <row r="9575" spans="1:7">
      <c r="A9575" s="71">
        <v>2010</v>
      </c>
      <c r="B9575" s="71" t="s">
        <v>419</v>
      </c>
      <c r="C9575" t="s">
        <v>44</v>
      </c>
      <c r="D9575" s="71" t="s">
        <v>3</v>
      </c>
      <c r="E9575" s="70">
        <f>IF('Total Employment'!U$14&lt;0,"N/A",'Total Employment'!U$14)</f>
        <v>0</v>
      </c>
      <c r="F9575" s="70" t="s">
        <v>442</v>
      </c>
      <c r="G9575" s="75" t="s">
        <v>71</v>
      </c>
    </row>
    <row r="9576" spans="1:7">
      <c r="A9576" s="71">
        <v>2010</v>
      </c>
      <c r="B9576" s="71" t="s">
        <v>419</v>
      </c>
      <c r="C9576" t="s">
        <v>45</v>
      </c>
      <c r="D9576" s="71" t="s">
        <v>3</v>
      </c>
      <c r="E9576" s="70">
        <f>IF('Total Employment'!U$54&lt;0,"N/A",'Total Employment'!U$54)</f>
        <v>0</v>
      </c>
      <c r="F9576" s="70" t="s">
        <v>422</v>
      </c>
      <c r="G9576" s="75" t="s">
        <v>422</v>
      </c>
    </row>
    <row r="9577" spans="1:7">
      <c r="A9577" s="71">
        <v>2010</v>
      </c>
      <c r="B9577" s="71" t="s">
        <v>419</v>
      </c>
      <c r="C9577" t="s">
        <v>46</v>
      </c>
      <c r="D9577" s="71" t="s">
        <v>3</v>
      </c>
      <c r="E9577" s="70">
        <f>IF('Total Employment'!U$53&lt;0,"N/A",'Total Employment'!U$53)</f>
        <v>303165</v>
      </c>
      <c r="F9577" s="70" t="s">
        <v>425</v>
      </c>
      <c r="G9577" s="75" t="s">
        <v>426</v>
      </c>
    </row>
    <row r="9578" spans="1:7">
      <c r="A9578" s="71">
        <v>2011</v>
      </c>
      <c r="B9578" s="71" t="s">
        <v>419</v>
      </c>
      <c r="C9578" t="s">
        <v>5</v>
      </c>
      <c r="D9578" s="71" t="s">
        <v>3</v>
      </c>
      <c r="E9578" s="70">
        <f>IF('Total Employment'!P$11&lt;0,"N/A",'Total Employment'!P$11)</f>
        <v>13988063</v>
      </c>
      <c r="F9578" s="70"/>
    </row>
    <row r="9579" spans="1:7">
      <c r="A9579" s="71">
        <v>2011</v>
      </c>
      <c r="B9579" s="71" t="s">
        <v>419</v>
      </c>
      <c r="C9579" t="s">
        <v>6</v>
      </c>
      <c r="D9579" s="71" t="s">
        <v>3</v>
      </c>
      <c r="E9579" s="70">
        <f>IF('Total Employment'!P$33&lt;0,"N/A",'Total Employment'!P$33)</f>
        <v>247323</v>
      </c>
      <c r="F9579" s="70" t="s">
        <v>425</v>
      </c>
      <c r="G9579" s="75" t="s">
        <v>426</v>
      </c>
    </row>
    <row r="9580" spans="1:7">
      <c r="A9580" s="71">
        <v>2011</v>
      </c>
      <c r="B9580" s="71" t="s">
        <v>419</v>
      </c>
      <c r="C9580" t="s">
        <v>7</v>
      </c>
      <c r="D9580" s="71" t="s">
        <v>3</v>
      </c>
      <c r="E9580" s="70">
        <f>IF('Total Employment'!P$37&lt;0,"N/A",'Total Employment'!P$37)</f>
        <v>319418</v>
      </c>
      <c r="F9580" s="70" t="s">
        <v>425</v>
      </c>
      <c r="G9580" s="75" t="s">
        <v>426</v>
      </c>
    </row>
    <row r="9581" spans="1:7">
      <c r="A9581" s="71">
        <v>2011</v>
      </c>
      <c r="B9581" s="71" t="s">
        <v>419</v>
      </c>
      <c r="C9581" t="s">
        <v>8</v>
      </c>
      <c r="D9581" s="71" t="s">
        <v>3</v>
      </c>
      <c r="E9581" s="70">
        <f>IF('Total Employment'!P$36&lt;0,"N/A",'Total Employment'!P$36)</f>
        <v>262273</v>
      </c>
      <c r="F9581" s="70" t="s">
        <v>427</v>
      </c>
      <c r="G9581" s="75" t="s">
        <v>428</v>
      </c>
    </row>
    <row r="9582" spans="1:7">
      <c r="A9582" s="71">
        <v>2011</v>
      </c>
      <c r="B9582" s="71" t="s">
        <v>419</v>
      </c>
      <c r="C9582" t="s">
        <v>9</v>
      </c>
      <c r="D9582" s="71" t="s">
        <v>3</v>
      </c>
      <c r="E9582" s="70">
        <f>IF('Total Employment'!P$13&lt;0,"N/A",'Total Employment'!P$13)</f>
        <v>0</v>
      </c>
      <c r="F9582" s="70" t="s">
        <v>429</v>
      </c>
      <c r="G9582" s="75" t="s">
        <v>422</v>
      </c>
    </row>
    <row r="9583" spans="1:7">
      <c r="A9583" s="71">
        <v>2011</v>
      </c>
      <c r="B9583" s="71" t="s">
        <v>419</v>
      </c>
      <c r="C9583" t="s">
        <v>10</v>
      </c>
      <c r="D9583" s="71" t="s">
        <v>3</v>
      </c>
      <c r="E9583" s="70">
        <f>IF('Total Employment'!P$46&lt;0,"N/A",'Total Employment'!P$46)</f>
        <v>905031</v>
      </c>
      <c r="F9583" s="70" t="s">
        <v>427</v>
      </c>
      <c r="G9583" s="75" t="s">
        <v>428</v>
      </c>
    </row>
    <row r="9584" spans="1:7">
      <c r="A9584" s="71">
        <v>2011</v>
      </c>
      <c r="B9584" s="71" t="s">
        <v>419</v>
      </c>
      <c r="C9584" t="s">
        <v>11</v>
      </c>
      <c r="D9584" s="71" t="s">
        <v>3</v>
      </c>
      <c r="E9584" s="70">
        <f>IF('Total Employment'!P$47&lt;0,"N/A",'Total Employment'!P$47)</f>
        <v>668264</v>
      </c>
      <c r="F9584" s="70" t="s">
        <v>427</v>
      </c>
      <c r="G9584" s="75" t="s">
        <v>428</v>
      </c>
    </row>
    <row r="9585" spans="1:7">
      <c r="A9585" s="71">
        <v>2011</v>
      </c>
      <c r="B9585" s="71" t="s">
        <v>419</v>
      </c>
      <c r="C9585" t="s">
        <v>13</v>
      </c>
      <c r="D9585" s="71" t="s">
        <v>3</v>
      </c>
      <c r="E9585" s="70">
        <f>IF(E9584="N/A","N/A",E9583-E9584)</f>
        <v>236767</v>
      </c>
      <c r="F9585" s="70" t="s">
        <v>427</v>
      </c>
      <c r="G9585" s="75" t="s">
        <v>428</v>
      </c>
    </row>
    <row r="9586" spans="1:7">
      <c r="A9586" s="71">
        <v>2011</v>
      </c>
      <c r="B9586" s="71" t="s">
        <v>419</v>
      </c>
      <c r="C9586" t="s">
        <v>14</v>
      </c>
      <c r="D9586" s="71" t="s">
        <v>3</v>
      </c>
      <c r="E9586" s="70">
        <f>IF('Total Employment'!P$34&lt;0,"N/A",'Total Employment'!P$34)</f>
        <v>409939</v>
      </c>
      <c r="F9586" s="70" t="s">
        <v>427</v>
      </c>
      <c r="G9586" s="75" t="s">
        <v>444</v>
      </c>
    </row>
    <row r="9587" spans="1:7">
      <c r="A9587" s="71">
        <v>2011</v>
      </c>
      <c r="B9587" s="71" t="s">
        <v>419</v>
      </c>
      <c r="C9587" t="s">
        <v>15</v>
      </c>
      <c r="D9587" s="71" t="s">
        <v>3</v>
      </c>
      <c r="E9587" s="70">
        <f>IF('Total Employment'!P$35&lt;0,"N/A",'Total Employment'!P$35)</f>
        <v>377307</v>
      </c>
      <c r="F9587" s="70" t="s">
        <v>427</v>
      </c>
      <c r="G9587" s="75" t="s">
        <v>444</v>
      </c>
    </row>
    <row r="9588" spans="1:7">
      <c r="A9588" s="71">
        <v>2011</v>
      </c>
      <c r="B9588" s="71" t="s">
        <v>419</v>
      </c>
      <c r="C9588" t="s">
        <v>16</v>
      </c>
      <c r="D9588" s="71" t="s">
        <v>3</v>
      </c>
      <c r="E9588" s="70">
        <f>IF(E9587="N/A","N/A",E9586-E9587)</f>
        <v>32632</v>
      </c>
      <c r="F9588" s="70" t="s">
        <v>427</v>
      </c>
      <c r="G9588" s="75" t="s">
        <v>444</v>
      </c>
    </row>
    <row r="9589" spans="1:7">
      <c r="A9589" s="71">
        <v>2011</v>
      </c>
      <c r="B9589" s="71" t="s">
        <v>419</v>
      </c>
      <c r="C9589" t="s">
        <v>17</v>
      </c>
      <c r="D9589" s="71" t="s">
        <v>3</v>
      </c>
      <c r="E9589" s="70">
        <f>IF('Total Employment'!P$16&lt;0,"N/A",'Total Employment'!P$16)</f>
        <v>267359</v>
      </c>
      <c r="F9589" s="70" t="s">
        <v>427</v>
      </c>
      <c r="G9589" s="75" t="s">
        <v>428</v>
      </c>
    </row>
    <row r="9590" spans="1:7">
      <c r="A9590" s="71">
        <v>2011</v>
      </c>
      <c r="B9590" s="71" t="s">
        <v>419</v>
      </c>
      <c r="C9590" t="s">
        <v>18</v>
      </c>
      <c r="D9590" s="71" t="s">
        <v>3</v>
      </c>
      <c r="E9590" s="70">
        <f>IF('Total Employment'!P$41&lt;0,"N/A",'Total Employment'!P$41)</f>
        <v>291852</v>
      </c>
      <c r="F9590" s="70" t="s">
        <v>432</v>
      </c>
      <c r="G9590" s="75" t="s">
        <v>430</v>
      </c>
    </row>
    <row r="9591" spans="1:7">
      <c r="A9591" s="71">
        <v>2011</v>
      </c>
      <c r="B9591" s="71" t="s">
        <v>419</v>
      </c>
      <c r="C9591" t="s">
        <v>19</v>
      </c>
      <c r="D9591" s="71" t="s">
        <v>3</v>
      </c>
      <c r="E9591" s="70">
        <f>IF('Total Employment'!P$15&lt;0,"N/A",'Total Employment'!P$15)</f>
        <v>44634</v>
      </c>
      <c r="F9591" s="70" t="s">
        <v>442</v>
      </c>
      <c r="G9591" s="75" t="s">
        <v>62</v>
      </c>
    </row>
    <row r="9592" spans="1:7">
      <c r="A9592" s="71">
        <v>2011</v>
      </c>
      <c r="B9592" s="71" t="s">
        <v>419</v>
      </c>
      <c r="C9592" t="s">
        <v>20</v>
      </c>
      <c r="D9592" s="71" t="s">
        <v>3</v>
      </c>
      <c r="E9592" s="70">
        <f>IF('Total Employment'!P$52&lt;0,"N/A",'Total Employment'!P$52)</f>
        <v>8788</v>
      </c>
      <c r="F9592" s="70" t="s">
        <v>442</v>
      </c>
      <c r="G9592" s="75" t="s">
        <v>445</v>
      </c>
    </row>
    <row r="9593" spans="1:7">
      <c r="A9593" s="71">
        <v>2011</v>
      </c>
      <c r="B9593" s="71" t="s">
        <v>419</v>
      </c>
      <c r="C9593" t="s">
        <v>21</v>
      </c>
      <c r="D9593" s="71" t="s">
        <v>3</v>
      </c>
      <c r="E9593" s="70">
        <f>IF('Total Employment'!P$48&lt;0,"N/A",'Total Employment'!P$48)</f>
        <v>283044</v>
      </c>
      <c r="F9593" s="70" t="s">
        <v>434</v>
      </c>
      <c r="G9593" s="75" t="s">
        <v>422</v>
      </c>
    </row>
    <row r="9594" spans="1:7">
      <c r="A9594" s="71">
        <v>2011</v>
      </c>
      <c r="B9594" s="71" t="s">
        <v>419</v>
      </c>
      <c r="C9594" t="s">
        <v>421</v>
      </c>
      <c r="D9594" s="71" t="s">
        <v>3</v>
      </c>
      <c r="E9594" s="70">
        <f>IF('Total Employment'!P$38&lt;0,"N/A",'Total Employment'!P$38)</f>
        <v>901754</v>
      </c>
      <c r="F9594" s="70" t="s">
        <v>427</v>
      </c>
      <c r="G9594" s="75" t="s">
        <v>433</v>
      </c>
    </row>
    <row r="9595" spans="1:7">
      <c r="A9595" s="71">
        <v>2011</v>
      </c>
      <c r="B9595" s="71" t="s">
        <v>419</v>
      </c>
      <c r="C9595" t="s">
        <v>22</v>
      </c>
      <c r="D9595" s="71" t="s">
        <v>3</v>
      </c>
      <c r="E9595" s="70">
        <f>IF('Total Employment'!P$39&lt;0,"N/A",'Total Employment'!P$39)</f>
        <v>277951</v>
      </c>
      <c r="F9595" s="70" t="s">
        <v>427</v>
      </c>
      <c r="G9595" s="75" t="s">
        <v>433</v>
      </c>
    </row>
    <row r="9596" spans="1:7">
      <c r="A9596" s="71">
        <v>2011</v>
      </c>
      <c r="B9596" s="71" t="s">
        <v>419</v>
      </c>
      <c r="C9596" t="s">
        <v>23</v>
      </c>
      <c r="D9596" s="71" t="s">
        <v>3</v>
      </c>
      <c r="E9596" s="70">
        <f>IF('Total Employment'!P$40&lt;0,"N/A",'Total Employment'!P$40)</f>
        <v>623803</v>
      </c>
      <c r="F9596" s="70" t="s">
        <v>442</v>
      </c>
      <c r="G9596" s="75" t="s">
        <v>23</v>
      </c>
    </row>
    <row r="9597" spans="1:7">
      <c r="A9597" s="71">
        <v>2011</v>
      </c>
      <c r="B9597" s="71" t="s">
        <v>419</v>
      </c>
      <c r="C9597" t="s">
        <v>24</v>
      </c>
      <c r="D9597" s="71" t="s">
        <v>3</v>
      </c>
      <c r="E9597" s="70">
        <f>IF('Total Employment'!P$32&lt;0,"N/A",'Total Employment'!P$32)</f>
        <v>311</v>
      </c>
      <c r="F9597" s="70" t="s">
        <v>446</v>
      </c>
      <c r="G9597" s="75" t="s">
        <v>422</v>
      </c>
    </row>
    <row r="9598" spans="1:7">
      <c r="A9598" s="71">
        <v>2011</v>
      </c>
      <c r="B9598" s="71" t="s">
        <v>419</v>
      </c>
      <c r="C9598" t="s">
        <v>25</v>
      </c>
      <c r="D9598" s="71" t="s">
        <v>3</v>
      </c>
      <c r="E9598" s="70">
        <f>IF('Total Employment'!P$42&lt;0,"N/A",'Total Employment'!P$42)</f>
        <v>114251</v>
      </c>
      <c r="F9598" s="70" t="s">
        <v>434</v>
      </c>
      <c r="G9598" s="75" t="s">
        <v>437</v>
      </c>
    </row>
    <row r="9599" spans="1:7">
      <c r="A9599" s="71">
        <v>2011</v>
      </c>
      <c r="B9599" s="71" t="s">
        <v>419</v>
      </c>
      <c r="C9599" t="s">
        <v>26</v>
      </c>
      <c r="D9599" s="71" t="s">
        <v>3</v>
      </c>
      <c r="E9599" s="70">
        <f>IF('Total Employment'!P$45&lt;0,"N/A",'Total Employment'!P$45)</f>
        <v>351707</v>
      </c>
      <c r="F9599" s="70" t="s">
        <v>427</v>
      </c>
      <c r="G9599" s="75" t="s">
        <v>69</v>
      </c>
    </row>
    <row r="9600" spans="1:7">
      <c r="A9600" s="71">
        <v>2011</v>
      </c>
      <c r="B9600" s="71" t="s">
        <v>419</v>
      </c>
      <c r="C9600" t="s">
        <v>27</v>
      </c>
      <c r="D9600" s="71" t="s">
        <v>3</v>
      </c>
      <c r="E9600" s="70">
        <f>IF('Total Employment'!P$44&lt;0,"N/A",'Total Employment'!P$44)</f>
        <v>41427</v>
      </c>
      <c r="F9600" s="70" t="s">
        <v>427</v>
      </c>
      <c r="G9600" s="75" t="s">
        <v>69</v>
      </c>
    </row>
    <row r="9601" spans="1:7">
      <c r="A9601" s="71">
        <v>2011</v>
      </c>
      <c r="B9601" s="71" t="s">
        <v>419</v>
      </c>
      <c r="C9601" t="s">
        <v>28</v>
      </c>
      <c r="D9601" s="71" t="s">
        <v>3</v>
      </c>
      <c r="E9601" s="70">
        <f>IF('Total Employment'!P$51&lt;0,"N/A",'Total Employment'!P$51)</f>
        <v>110056</v>
      </c>
      <c r="F9601" s="70" t="s">
        <v>442</v>
      </c>
      <c r="G9601" s="73" t="s">
        <v>447</v>
      </c>
    </row>
    <row r="9602" spans="1:7">
      <c r="A9602" s="71">
        <v>2011</v>
      </c>
      <c r="B9602" s="71" t="s">
        <v>419</v>
      </c>
      <c r="C9602" t="s">
        <v>29</v>
      </c>
      <c r="D9602" s="71" t="s">
        <v>3</v>
      </c>
      <c r="E9602" s="70">
        <f>IF('Total Employment'!P$50&lt;0,"N/A",'Total Employment'!P$50)</f>
        <v>127902</v>
      </c>
      <c r="F9602" s="70" t="s">
        <v>442</v>
      </c>
      <c r="G9602" s="73" t="s">
        <v>447</v>
      </c>
    </row>
    <row r="9603" spans="1:7">
      <c r="A9603" s="71">
        <v>2011</v>
      </c>
      <c r="B9603" s="71" t="s">
        <v>419</v>
      </c>
      <c r="C9603" t="s">
        <v>30</v>
      </c>
      <c r="D9603" s="71" t="s">
        <v>3</v>
      </c>
      <c r="E9603" s="70">
        <f>IF('Total Employment'!P$56&lt;0,"N/A",'Total Employment'!P$56)</f>
        <v>178969</v>
      </c>
      <c r="F9603" s="70" t="s">
        <v>442</v>
      </c>
      <c r="G9603" s="76" t="s">
        <v>448</v>
      </c>
    </row>
    <row r="9604" spans="1:7">
      <c r="A9604" s="71">
        <v>2011</v>
      </c>
      <c r="B9604" s="71" t="s">
        <v>419</v>
      </c>
      <c r="C9604" t="s">
        <v>31</v>
      </c>
      <c r="D9604" s="71" t="s">
        <v>3</v>
      </c>
      <c r="E9604" s="70">
        <f>IF('Total Employment'!P$57&lt;0,"N/A",'Total Employment'!P$57)</f>
        <v>76065</v>
      </c>
      <c r="F9604" s="70" t="s">
        <v>442</v>
      </c>
      <c r="G9604" s="76" t="s">
        <v>449</v>
      </c>
    </row>
    <row r="9605" spans="1:7">
      <c r="A9605" s="71">
        <v>2011</v>
      </c>
      <c r="B9605" s="71" t="s">
        <v>419</v>
      </c>
      <c r="C9605" t="s">
        <v>32</v>
      </c>
      <c r="D9605" s="71" t="s">
        <v>3</v>
      </c>
      <c r="E9605" s="70">
        <f>IF('Total Employment'!P$58&lt;0,"N/A",'Total Employment'!P$58)</f>
        <v>10882</v>
      </c>
      <c r="F9605" s="70" t="s">
        <v>442</v>
      </c>
      <c r="G9605" s="76" t="s">
        <v>449</v>
      </c>
    </row>
    <row r="9606" spans="1:7">
      <c r="A9606" s="71">
        <v>2011</v>
      </c>
      <c r="B9606" s="71" t="s">
        <v>419</v>
      </c>
      <c r="C9606" t="s">
        <v>33</v>
      </c>
      <c r="D9606" s="71" t="s">
        <v>3</v>
      </c>
      <c r="E9606" s="70">
        <f>IF('Total Employment'!P$59&lt;0,"N/A",'Total Employment'!P$59)</f>
        <v>206326</v>
      </c>
      <c r="F9606" s="70" t="s">
        <v>442</v>
      </c>
      <c r="G9606" s="76" t="s">
        <v>33</v>
      </c>
    </row>
    <row r="9607" spans="1:7">
      <c r="A9607" s="71">
        <v>2011</v>
      </c>
      <c r="B9607" s="71" t="s">
        <v>419</v>
      </c>
      <c r="C9607" t="s">
        <v>34</v>
      </c>
      <c r="D9607" s="71" t="s">
        <v>3</v>
      </c>
      <c r="E9607" s="70">
        <f>IF('Total Employment'!P$17&lt;0,"N/A",'Total Employment'!P$17)</f>
        <v>8358232</v>
      </c>
      <c r="F9607" s="70" t="s">
        <v>422</v>
      </c>
      <c r="G9607" s="76" t="s">
        <v>422</v>
      </c>
    </row>
    <row r="9608" spans="1:7">
      <c r="A9608" s="71">
        <v>2011</v>
      </c>
      <c r="B9608" s="71" t="s">
        <v>419</v>
      </c>
      <c r="C9608" t="s">
        <v>35</v>
      </c>
      <c r="D9608" s="71" t="s">
        <v>3</v>
      </c>
      <c r="E9608" s="70">
        <f>IF('Total Employment'!P$18&lt;0,"N/A",'Total Employment'!P$18)</f>
        <v>7739258</v>
      </c>
      <c r="F9608" s="70" t="s">
        <v>432</v>
      </c>
      <c r="G9608" s="75" t="s">
        <v>439</v>
      </c>
    </row>
    <row r="9609" spans="1:7">
      <c r="A9609" s="71">
        <v>2011</v>
      </c>
      <c r="B9609" s="71" t="s">
        <v>419</v>
      </c>
      <c r="C9609" t="s">
        <v>36</v>
      </c>
      <c r="D9609" s="71" t="s">
        <v>3</v>
      </c>
      <c r="E9609" s="70">
        <f>IF('Total Employment'!P$19&lt;0,"N/A",'Total Employment'!P$19)</f>
        <v>5265741</v>
      </c>
      <c r="F9609" s="70" t="s">
        <v>432</v>
      </c>
      <c r="G9609" s="75" t="s">
        <v>439</v>
      </c>
    </row>
    <row r="9610" spans="1:7">
      <c r="A9610" s="71">
        <v>2011</v>
      </c>
      <c r="B9610" s="71" t="s">
        <v>419</v>
      </c>
      <c r="C9610" t="s">
        <v>37</v>
      </c>
      <c r="D9610" s="71" t="s">
        <v>3</v>
      </c>
      <c r="E9610" s="70">
        <f>IF('Total Employment'!P$20&lt;0,"N/A",'Total Employment'!P$20)</f>
        <v>2473517</v>
      </c>
      <c r="F9610" s="70" t="s">
        <v>432</v>
      </c>
      <c r="G9610" s="75" t="s">
        <v>439</v>
      </c>
    </row>
    <row r="9611" spans="1:7">
      <c r="A9611" s="71">
        <v>2011</v>
      </c>
      <c r="B9611" s="71" t="s">
        <v>419</v>
      </c>
      <c r="C9611" t="s">
        <v>38</v>
      </c>
      <c r="D9611" s="71" t="s">
        <v>3</v>
      </c>
      <c r="E9611" s="70">
        <f>IF('Total Employment'!P$28&lt;0,"N/A",'Total Employment'!P$28)</f>
        <v>618974</v>
      </c>
      <c r="F9611" s="70" t="s">
        <v>432</v>
      </c>
      <c r="G9611" s="75" t="s">
        <v>440</v>
      </c>
    </row>
    <row r="9612" spans="1:7">
      <c r="A9612" s="71">
        <v>2011</v>
      </c>
      <c r="B9612" s="71" t="s">
        <v>419</v>
      </c>
      <c r="C9612" t="s">
        <v>39</v>
      </c>
      <c r="D9612" s="71" t="s">
        <v>3</v>
      </c>
      <c r="E9612" s="70">
        <f>IF('Total Employment'!P$29&lt;0,"N/A",'Total Employment'!P$29)</f>
        <v>300571</v>
      </c>
      <c r="F9612" s="70" t="s">
        <v>432</v>
      </c>
      <c r="G9612" s="75" t="s">
        <v>440</v>
      </c>
    </row>
    <row r="9613" spans="1:7">
      <c r="A9613" s="71">
        <v>2011</v>
      </c>
      <c r="B9613" s="71" t="s">
        <v>419</v>
      </c>
      <c r="C9613" t="s">
        <v>40</v>
      </c>
      <c r="D9613" s="71" t="s">
        <v>3</v>
      </c>
      <c r="E9613" s="70">
        <f>IF('Total Employment'!P$30&lt;0,"N/A",'Total Employment'!P$30)</f>
        <v>318403</v>
      </c>
      <c r="F9613" s="70" t="s">
        <v>432</v>
      </c>
      <c r="G9613" s="75" t="s">
        <v>440</v>
      </c>
    </row>
    <row r="9614" spans="1:7">
      <c r="A9614" s="71">
        <v>2011</v>
      </c>
      <c r="B9614" s="71" t="s">
        <v>419</v>
      </c>
      <c r="C9614" t="s">
        <v>208</v>
      </c>
      <c r="D9614" s="71" t="s">
        <v>3</v>
      </c>
      <c r="E9614" s="70">
        <f>IF('Total Employment'!P$31&lt;0,"N/A",'Total Employment'!P$31)</f>
        <v>0</v>
      </c>
      <c r="F9614" s="70" t="s">
        <v>432</v>
      </c>
      <c r="G9614" s="75" t="s">
        <v>441</v>
      </c>
    </row>
    <row r="9615" spans="1:7">
      <c r="A9615" s="71">
        <v>2011</v>
      </c>
      <c r="B9615" s="71" t="s">
        <v>419</v>
      </c>
      <c r="C9615" t="s">
        <v>42</v>
      </c>
      <c r="D9615" s="71" t="s">
        <v>3</v>
      </c>
      <c r="E9615" s="70">
        <f>IF('Total Employment'!P$43&lt;0,"N/A",'Total Employment'!P$43)</f>
        <v>183639</v>
      </c>
      <c r="F9615" s="70" t="s">
        <v>432</v>
      </c>
      <c r="G9615" s="75" t="s">
        <v>237</v>
      </c>
    </row>
    <row r="9616" spans="1:7">
      <c r="A9616" s="71">
        <v>2011</v>
      </c>
      <c r="B9616" s="71" t="s">
        <v>419</v>
      </c>
      <c r="C9616" t="s">
        <v>43</v>
      </c>
      <c r="D9616" s="71" t="s">
        <v>3</v>
      </c>
      <c r="E9616" s="70">
        <f>IF('Total Employment'!P$12&lt;0,"N/A",'Total Employment'!P$12)</f>
        <v>0</v>
      </c>
      <c r="F9616" s="70" t="s">
        <v>432</v>
      </c>
      <c r="G9616" s="75" t="s">
        <v>438</v>
      </c>
    </row>
    <row r="9617" spans="1:7">
      <c r="A9617" s="71">
        <v>2011</v>
      </c>
      <c r="B9617" s="71" t="s">
        <v>419</v>
      </c>
      <c r="C9617" t="s">
        <v>44</v>
      </c>
      <c r="D9617" s="71" t="s">
        <v>3</v>
      </c>
      <c r="E9617" s="70">
        <f>IF('Total Employment'!P$14&lt;0,"N/A",'Total Employment'!P$14)</f>
        <v>0</v>
      </c>
      <c r="F9617" s="70" t="s">
        <v>442</v>
      </c>
      <c r="G9617" s="75" t="s">
        <v>71</v>
      </c>
    </row>
    <row r="9618" spans="1:7">
      <c r="A9618" s="71">
        <v>2011</v>
      </c>
      <c r="B9618" s="71" t="s">
        <v>419</v>
      </c>
      <c r="C9618" t="s">
        <v>45</v>
      </c>
      <c r="D9618" s="71" t="s">
        <v>3</v>
      </c>
      <c r="E9618" s="70">
        <f>IF('Total Employment'!P$54&lt;0,"N/A",'Total Employment'!P$54)</f>
        <v>0</v>
      </c>
      <c r="F9618" s="70" t="s">
        <v>422</v>
      </c>
      <c r="G9618" s="75" t="s">
        <v>422</v>
      </c>
    </row>
    <row r="9619" spans="1:7">
      <c r="A9619" s="71">
        <v>2011</v>
      </c>
      <c r="B9619" s="71" t="s">
        <v>419</v>
      </c>
      <c r="C9619" t="s">
        <v>46</v>
      </c>
      <c r="D9619" s="71" t="s">
        <v>3</v>
      </c>
      <c r="E9619" s="70">
        <f>IF('Total Employment'!P$53&lt;0,"N/A",'Total Employment'!P$53)</f>
        <v>286881</v>
      </c>
      <c r="F9619" s="70" t="s">
        <v>425</v>
      </c>
      <c r="G9619" s="75" t="s">
        <v>426</v>
      </c>
    </row>
    <row r="9620" spans="1:7">
      <c r="C9620"/>
      <c r="E9620" s="70"/>
      <c r="F9620" s="70"/>
    </row>
    <row r="9621" spans="1:7">
      <c r="C9621"/>
      <c r="E9621" s="70"/>
      <c r="F9621" s="70"/>
    </row>
    <row r="9622" spans="1:7">
      <c r="C9622"/>
      <c r="E9622" s="70"/>
      <c r="F9622" s="70"/>
    </row>
    <row r="9623" spans="1:7">
      <c r="C9623"/>
      <c r="E9623" s="70"/>
      <c r="F9623" s="70"/>
    </row>
    <row r="9624" spans="1:7">
      <c r="C9624"/>
      <c r="E9624" s="70"/>
      <c r="F9624" s="70"/>
    </row>
    <row r="9625" spans="1:7">
      <c r="C9625"/>
      <c r="E9625" s="70"/>
      <c r="F9625" s="70"/>
    </row>
    <row r="9626" spans="1:7">
      <c r="C9626"/>
      <c r="E9626" s="70"/>
      <c r="F9626" s="70"/>
    </row>
    <row r="9627" spans="1:7">
      <c r="C9627"/>
      <c r="E9627" s="70"/>
      <c r="F9627" s="70"/>
    </row>
    <row r="9628" spans="1:7">
      <c r="C9628"/>
      <c r="E9628" s="70"/>
      <c r="F9628" s="70"/>
    </row>
    <row r="9629" spans="1:7">
      <c r="C9629"/>
      <c r="E9629" s="70"/>
      <c r="F9629" s="70"/>
    </row>
    <row r="9630" spans="1:7">
      <c r="C9630"/>
      <c r="E9630" s="70"/>
      <c r="F9630" s="70"/>
    </row>
    <row r="9631" spans="1:7">
      <c r="C9631"/>
      <c r="E9631" s="70"/>
      <c r="F9631" s="70"/>
    </row>
    <row r="9632" spans="1:7">
      <c r="C9632"/>
      <c r="E9632" s="70"/>
      <c r="F9632" s="70"/>
    </row>
    <row r="9633" spans="3:7">
      <c r="C9633"/>
      <c r="E9633" s="70"/>
      <c r="F9633" s="70"/>
    </row>
    <row r="9634" spans="3:7">
      <c r="C9634"/>
      <c r="E9634" s="70"/>
      <c r="F9634" s="70"/>
    </row>
    <row r="9635" spans="3:7">
      <c r="C9635"/>
      <c r="E9635" s="70"/>
      <c r="F9635" s="70"/>
    </row>
    <row r="9636" spans="3:7">
      <c r="C9636"/>
      <c r="E9636" s="70"/>
      <c r="F9636" s="70"/>
    </row>
    <row r="9637" spans="3:7">
      <c r="C9637"/>
      <c r="E9637" s="70"/>
      <c r="F9637" s="70"/>
    </row>
    <row r="9638" spans="3:7">
      <c r="C9638"/>
      <c r="E9638" s="70"/>
      <c r="F9638" s="70"/>
    </row>
    <row r="9639" spans="3:7">
      <c r="C9639"/>
      <c r="E9639" s="70"/>
      <c r="F9639" s="70"/>
    </row>
    <row r="9640" spans="3:7">
      <c r="C9640"/>
      <c r="E9640" s="70"/>
      <c r="F9640" s="70"/>
    </row>
    <row r="9641" spans="3:7">
      <c r="C9641"/>
      <c r="E9641" s="70"/>
      <c r="F9641" s="70"/>
    </row>
    <row r="9642" spans="3:7">
      <c r="C9642"/>
      <c r="E9642" s="70"/>
      <c r="F9642" s="70"/>
    </row>
    <row r="9643" spans="3:7">
      <c r="C9643"/>
      <c r="E9643" s="70"/>
      <c r="F9643" s="70"/>
      <c r="G9643" s="73"/>
    </row>
    <row r="9644" spans="3:7">
      <c r="C9644"/>
      <c r="E9644" s="70"/>
      <c r="F9644" s="70"/>
      <c r="G9644" s="73"/>
    </row>
    <row r="9645" spans="3:7">
      <c r="C9645"/>
      <c r="E9645" s="70"/>
      <c r="F9645" s="70"/>
      <c r="G9645" s="76"/>
    </row>
    <row r="9646" spans="3:7">
      <c r="C9646"/>
      <c r="E9646" s="70"/>
      <c r="F9646" s="70"/>
      <c r="G9646" s="76"/>
    </row>
    <row r="9647" spans="3:7">
      <c r="C9647"/>
      <c r="E9647" s="70"/>
      <c r="F9647" s="70"/>
      <c r="G9647" s="76"/>
    </row>
    <row r="9648" spans="3:7">
      <c r="C9648"/>
      <c r="E9648" s="70"/>
      <c r="F9648" s="70"/>
      <c r="G9648" s="76"/>
    </row>
    <row r="9649" spans="3:7">
      <c r="C9649"/>
      <c r="E9649" s="70"/>
      <c r="F9649" s="70"/>
      <c r="G9649" s="76"/>
    </row>
    <row r="9650" spans="3:7">
      <c r="C9650"/>
      <c r="E9650" s="70"/>
      <c r="F9650" s="70"/>
    </row>
    <row r="9651" spans="3:7">
      <c r="C9651"/>
      <c r="E9651" s="70"/>
      <c r="F9651" s="70"/>
    </row>
    <row r="9652" spans="3:7">
      <c r="C9652"/>
      <c r="E9652" s="70"/>
      <c r="F9652" s="70"/>
    </row>
    <row r="9653" spans="3:7">
      <c r="C9653"/>
      <c r="E9653" s="70"/>
      <c r="F9653" s="70"/>
    </row>
    <row r="9654" spans="3:7">
      <c r="C9654"/>
      <c r="E9654" s="70"/>
      <c r="F9654" s="70"/>
    </row>
    <row r="9655" spans="3:7">
      <c r="C9655"/>
      <c r="E9655" s="70"/>
      <c r="F9655" s="70"/>
    </row>
    <row r="9656" spans="3:7">
      <c r="C9656"/>
      <c r="E9656" s="70"/>
      <c r="F9656" s="70"/>
    </row>
    <row r="9657" spans="3:7">
      <c r="C9657"/>
      <c r="E9657" s="70"/>
      <c r="F9657" s="70"/>
    </row>
    <row r="9658" spans="3:7">
      <c r="C9658"/>
      <c r="E9658" s="70"/>
      <c r="F9658" s="70"/>
    </row>
    <row r="9659" spans="3:7">
      <c r="C9659"/>
      <c r="E9659" s="70"/>
      <c r="F9659" s="70"/>
    </row>
    <row r="9660" spans="3:7">
      <c r="C9660"/>
      <c r="E9660" s="70"/>
      <c r="F9660" s="70"/>
    </row>
    <row r="9661" spans="3:7">
      <c r="C9661"/>
      <c r="E9661" s="70"/>
      <c r="F9661" s="70"/>
    </row>
    <row r="9662" spans="3:7">
      <c r="C9662"/>
      <c r="E9662" s="70"/>
      <c r="F9662" s="70"/>
    </row>
    <row r="9663" spans="3:7">
      <c r="C9663"/>
      <c r="E9663" s="70"/>
      <c r="F9663" s="70"/>
    </row>
    <row r="9664" spans="3:7">
      <c r="C9664"/>
      <c r="E9664" s="70"/>
      <c r="F9664" s="70"/>
    </row>
    <row r="9665" spans="3:6">
      <c r="C9665"/>
      <c r="E9665" s="70"/>
      <c r="F9665" s="70"/>
    </row>
    <row r="9666" spans="3:6">
      <c r="C9666"/>
      <c r="E9666" s="70"/>
      <c r="F9666" s="70"/>
    </row>
    <row r="9667" spans="3:6">
      <c r="C9667"/>
      <c r="E9667" s="70"/>
      <c r="F9667" s="70"/>
    </row>
    <row r="9668" spans="3:6">
      <c r="C9668"/>
      <c r="E9668" s="70"/>
      <c r="F9668" s="70"/>
    </row>
    <row r="9669" spans="3:6">
      <c r="C9669"/>
      <c r="E9669" s="70"/>
      <c r="F9669" s="70"/>
    </row>
    <row r="9670" spans="3:6">
      <c r="C9670"/>
      <c r="E9670" s="70"/>
      <c r="F9670" s="70"/>
    </row>
    <row r="9671" spans="3:6">
      <c r="C9671"/>
      <c r="E9671" s="70"/>
      <c r="F9671" s="70"/>
    </row>
    <row r="9672" spans="3:6">
      <c r="C9672"/>
      <c r="E9672" s="70"/>
      <c r="F9672" s="70"/>
    </row>
    <row r="9673" spans="3:6">
      <c r="C9673"/>
      <c r="E9673" s="70"/>
      <c r="F9673" s="70"/>
    </row>
    <row r="9674" spans="3:6">
      <c r="C9674"/>
      <c r="E9674" s="70"/>
      <c r="F9674" s="70"/>
    </row>
    <row r="9675" spans="3:6">
      <c r="C9675"/>
      <c r="E9675" s="70"/>
      <c r="F9675" s="70"/>
    </row>
    <row r="9676" spans="3:6">
      <c r="C9676"/>
      <c r="E9676" s="70"/>
      <c r="F9676" s="70"/>
    </row>
    <row r="9677" spans="3:6">
      <c r="C9677"/>
      <c r="E9677" s="70"/>
      <c r="F9677" s="70"/>
    </row>
    <row r="9678" spans="3:6">
      <c r="C9678"/>
      <c r="E9678" s="70"/>
      <c r="F9678" s="70"/>
    </row>
    <row r="9679" spans="3:6">
      <c r="C9679"/>
      <c r="E9679" s="70"/>
      <c r="F9679" s="70"/>
    </row>
    <row r="9680" spans="3:6">
      <c r="C9680"/>
      <c r="E9680" s="70"/>
      <c r="F9680" s="70"/>
    </row>
    <row r="9681" spans="3:7">
      <c r="C9681"/>
      <c r="E9681" s="70"/>
      <c r="F9681" s="70"/>
    </row>
    <row r="9682" spans="3:7">
      <c r="C9682"/>
      <c r="E9682" s="70"/>
      <c r="F9682" s="70"/>
    </row>
    <row r="9683" spans="3:7">
      <c r="C9683"/>
      <c r="E9683" s="70"/>
      <c r="F9683" s="70"/>
    </row>
    <row r="9684" spans="3:7">
      <c r="C9684"/>
      <c r="E9684" s="70"/>
      <c r="F9684" s="70"/>
    </row>
    <row r="9685" spans="3:7">
      <c r="C9685"/>
      <c r="E9685" s="70"/>
      <c r="F9685" s="70"/>
      <c r="G9685" s="73"/>
    </row>
    <row r="9686" spans="3:7">
      <c r="C9686"/>
      <c r="E9686" s="70"/>
      <c r="F9686" s="70"/>
      <c r="G9686" s="73"/>
    </row>
    <row r="9687" spans="3:7">
      <c r="C9687"/>
      <c r="E9687" s="70"/>
      <c r="F9687" s="70"/>
      <c r="G9687" s="76"/>
    </row>
    <row r="9688" spans="3:7">
      <c r="C9688"/>
      <c r="E9688" s="70"/>
      <c r="F9688" s="70"/>
      <c r="G9688" s="76"/>
    </row>
    <row r="9689" spans="3:7">
      <c r="C9689"/>
      <c r="E9689" s="70"/>
      <c r="F9689" s="70"/>
      <c r="G9689" s="76"/>
    </row>
    <row r="9690" spans="3:7">
      <c r="C9690"/>
      <c r="E9690" s="70"/>
      <c r="F9690" s="70"/>
      <c r="G9690" s="76"/>
    </row>
    <row r="9691" spans="3:7">
      <c r="C9691"/>
      <c r="E9691" s="70"/>
      <c r="F9691" s="70"/>
      <c r="G9691" s="76"/>
    </row>
    <row r="9692" spans="3:7">
      <c r="C9692"/>
      <c r="E9692" s="70"/>
      <c r="F9692" s="70"/>
    </row>
    <row r="9693" spans="3:7">
      <c r="C9693"/>
      <c r="E9693" s="70"/>
      <c r="F9693" s="70"/>
    </row>
    <row r="9694" spans="3:7">
      <c r="C9694"/>
      <c r="E9694" s="70"/>
      <c r="F9694" s="70"/>
    </row>
    <row r="9695" spans="3:7">
      <c r="C9695"/>
      <c r="E9695" s="70"/>
      <c r="F9695" s="70"/>
    </row>
    <row r="9696" spans="3:7">
      <c r="C9696"/>
      <c r="E9696" s="70"/>
      <c r="F9696" s="70"/>
    </row>
    <row r="9697" spans="1:7">
      <c r="C9697"/>
      <c r="E9697" s="70"/>
      <c r="F9697" s="70"/>
    </row>
    <row r="9698" spans="1:7">
      <c r="C9698"/>
      <c r="E9698" s="70"/>
      <c r="F9698" s="70"/>
    </row>
    <row r="9699" spans="1:7">
      <c r="C9699"/>
      <c r="E9699" s="70"/>
      <c r="F9699" s="70"/>
    </row>
    <row r="9700" spans="1:7">
      <c r="C9700"/>
      <c r="E9700" s="70"/>
      <c r="F9700" s="70"/>
    </row>
    <row r="9701" spans="1:7">
      <c r="C9701"/>
      <c r="E9701" s="70"/>
      <c r="F9701" s="70"/>
    </row>
    <row r="9702" spans="1:7">
      <c r="C9702"/>
      <c r="E9702" s="70"/>
      <c r="F9702" s="70"/>
    </row>
    <row r="9703" spans="1:7">
      <c r="C9703"/>
      <c r="E9703" s="70"/>
      <c r="F9703" s="70"/>
    </row>
    <row r="9704" spans="1:7">
      <c r="A9704" s="71">
        <v>1980</v>
      </c>
      <c r="B9704" s="71" t="s">
        <v>419</v>
      </c>
      <c r="C9704" t="s">
        <v>5</v>
      </c>
      <c r="D9704" s="71" t="s">
        <v>4</v>
      </c>
      <c r="E9704" s="70">
        <f>IF('FT Employment'!FJ$11&lt;0,"N/A",'FT Employment'!FJ$11)</f>
        <v>7446082</v>
      </c>
      <c r="F9704" s="70"/>
    </row>
    <row r="9705" spans="1:7">
      <c r="A9705" s="71">
        <v>1980</v>
      </c>
      <c r="B9705" s="71" t="s">
        <v>419</v>
      </c>
      <c r="C9705" t="s">
        <v>6</v>
      </c>
      <c r="D9705" s="71" t="s">
        <v>4</v>
      </c>
      <c r="E9705" s="70">
        <f>IF('FT Employment'!FJ$33&lt;0,"N/A",'FT Employment'!FJ$33)</f>
        <v>160135</v>
      </c>
      <c r="F9705" s="70" t="s">
        <v>425</v>
      </c>
      <c r="G9705" s="75" t="s">
        <v>426</v>
      </c>
    </row>
    <row r="9706" spans="1:7">
      <c r="A9706" s="71">
        <v>1980</v>
      </c>
      <c r="B9706" s="71" t="s">
        <v>419</v>
      </c>
      <c r="C9706" t="s">
        <v>7</v>
      </c>
      <c r="D9706" s="71" t="s">
        <v>4</v>
      </c>
      <c r="E9706" s="70">
        <f>IF('FT Employment'!FJ$37&lt;0,"N/A",'FT Employment'!FJ$37)</f>
        <v>275716</v>
      </c>
      <c r="F9706" s="70" t="s">
        <v>425</v>
      </c>
      <c r="G9706" s="75" t="s">
        <v>426</v>
      </c>
    </row>
    <row r="9707" spans="1:7">
      <c r="A9707" s="71">
        <v>1980</v>
      </c>
      <c r="B9707" s="71" t="s">
        <v>419</v>
      </c>
      <c r="C9707" t="s">
        <v>8</v>
      </c>
      <c r="D9707" s="71" t="s">
        <v>4</v>
      </c>
      <c r="E9707" s="70" t="str">
        <f>IF('FT Employment'!FJ$36&lt;0,"N/A",'FT Employment'!FJ$36)</f>
        <v>N/A</v>
      </c>
      <c r="F9707" s="70" t="s">
        <v>427</v>
      </c>
      <c r="G9707" s="75" t="s">
        <v>428</v>
      </c>
    </row>
    <row r="9708" spans="1:7">
      <c r="A9708" s="71">
        <v>1980</v>
      </c>
      <c r="B9708" s="71" t="s">
        <v>419</v>
      </c>
      <c r="C9708" t="s">
        <v>9</v>
      </c>
      <c r="D9708" s="71" t="s">
        <v>4</v>
      </c>
      <c r="E9708" s="70">
        <f>IF('FT Employment'!FJ$13&lt;0,"N/A",'FT Employment'!FJ$13)</f>
        <v>0</v>
      </c>
      <c r="F9708" s="70" t="s">
        <v>429</v>
      </c>
      <c r="G9708" s="75" t="s">
        <v>422</v>
      </c>
    </row>
    <row r="9709" spans="1:7">
      <c r="A9709" s="71">
        <v>1980</v>
      </c>
      <c r="B9709" s="71" t="s">
        <v>419</v>
      </c>
      <c r="C9709" t="s">
        <v>10</v>
      </c>
      <c r="D9709" s="71" t="s">
        <v>4</v>
      </c>
      <c r="E9709" s="70">
        <f>IF('FT Employment'!FJ$46&lt;0,"N/A",'FT Employment'!FJ$46)</f>
        <v>499469</v>
      </c>
      <c r="F9709" s="70" t="s">
        <v>427</v>
      </c>
      <c r="G9709" s="75" t="s">
        <v>428</v>
      </c>
    </row>
    <row r="9710" spans="1:7">
      <c r="A9710" s="71">
        <v>1980</v>
      </c>
      <c r="B9710" s="71" t="s">
        <v>419</v>
      </c>
      <c r="C9710" t="s">
        <v>11</v>
      </c>
      <c r="D9710" s="71" t="s">
        <v>4</v>
      </c>
      <c r="E9710" s="70">
        <f>IF('FT Employment'!FJ$47&lt;0,"N/A",'FT Employment'!FJ$47)</f>
        <v>412082</v>
      </c>
      <c r="F9710" s="70" t="s">
        <v>427</v>
      </c>
      <c r="G9710" s="75" t="s">
        <v>428</v>
      </c>
    </row>
    <row r="9711" spans="1:7">
      <c r="A9711" s="71">
        <v>1980</v>
      </c>
      <c r="B9711" s="71" t="s">
        <v>419</v>
      </c>
      <c r="C9711" t="s">
        <v>13</v>
      </c>
      <c r="D9711" s="71" t="s">
        <v>4</v>
      </c>
      <c r="E9711" s="70">
        <f>IF(E9710="N/A","N/A",E9709-E9710)</f>
        <v>87387</v>
      </c>
      <c r="F9711" s="70" t="s">
        <v>427</v>
      </c>
      <c r="G9711" s="75" t="s">
        <v>428</v>
      </c>
    </row>
    <row r="9712" spans="1:7">
      <c r="A9712" s="71">
        <v>1980</v>
      </c>
      <c r="B9712" s="71" t="s">
        <v>419</v>
      </c>
      <c r="C9712" t="s">
        <v>14</v>
      </c>
      <c r="D9712" s="71" t="s">
        <v>4</v>
      </c>
      <c r="E9712" s="70">
        <f>IF('FT Employment'!FJ$34&lt;0,"N/A",'FT Employment'!FJ$34)</f>
        <v>221295</v>
      </c>
      <c r="F9712" s="70" t="s">
        <v>427</v>
      </c>
      <c r="G9712" s="75" t="s">
        <v>444</v>
      </c>
    </row>
    <row r="9713" spans="1:7">
      <c r="A9713" s="71">
        <v>1980</v>
      </c>
      <c r="B9713" s="71" t="s">
        <v>419</v>
      </c>
      <c r="C9713" t="s">
        <v>15</v>
      </c>
      <c r="D9713" s="71" t="s">
        <v>4</v>
      </c>
      <c r="E9713" s="70">
        <f>IF('FT Employment'!FJ$35&lt;0,"N/A",'FT Employment'!FJ$35)</f>
        <v>207726</v>
      </c>
      <c r="F9713" s="70" t="s">
        <v>427</v>
      </c>
      <c r="G9713" s="75" t="s">
        <v>444</v>
      </c>
    </row>
    <row r="9714" spans="1:7">
      <c r="A9714" s="71">
        <v>1980</v>
      </c>
      <c r="B9714" s="71" t="s">
        <v>419</v>
      </c>
      <c r="C9714" t="s">
        <v>16</v>
      </c>
      <c r="D9714" s="71" t="s">
        <v>4</v>
      </c>
      <c r="E9714" s="70">
        <f>IF(E9713="N/A","N/A",E9712-E9713)</f>
        <v>13569</v>
      </c>
      <c r="F9714" s="70" t="s">
        <v>427</v>
      </c>
      <c r="G9714" s="75" t="s">
        <v>444</v>
      </c>
    </row>
    <row r="9715" spans="1:7">
      <c r="A9715" s="71">
        <v>1980</v>
      </c>
      <c r="B9715" s="71" t="s">
        <v>419</v>
      </c>
      <c r="C9715" t="s">
        <v>17</v>
      </c>
      <c r="D9715" s="71" t="s">
        <v>4</v>
      </c>
      <c r="E9715" s="70">
        <f>IF('FT Employment'!FJ$16&lt;0,"N/A",'FT Employment'!FJ$16)</f>
        <v>87080</v>
      </c>
      <c r="F9715" s="70" t="s">
        <v>427</v>
      </c>
      <c r="G9715" s="75" t="s">
        <v>428</v>
      </c>
    </row>
    <row r="9716" spans="1:7">
      <c r="A9716" s="71">
        <v>1980</v>
      </c>
      <c r="B9716" s="71" t="s">
        <v>419</v>
      </c>
      <c r="C9716" t="s">
        <v>18</v>
      </c>
      <c r="D9716" s="71" t="s">
        <v>4</v>
      </c>
      <c r="E9716" s="70">
        <f>IF('FT Employment'!FJ$41&lt;0,"N/A",'FT Employment'!FJ$41)</f>
        <v>272728</v>
      </c>
      <c r="F9716" s="70" t="s">
        <v>432</v>
      </c>
      <c r="G9716" s="75" t="s">
        <v>430</v>
      </c>
    </row>
    <row r="9717" spans="1:7">
      <c r="A9717" s="71">
        <v>1980</v>
      </c>
      <c r="B9717" s="71" t="s">
        <v>419</v>
      </c>
      <c r="C9717" t="s">
        <v>19</v>
      </c>
      <c r="D9717" s="71" t="s">
        <v>4</v>
      </c>
      <c r="E9717" s="70">
        <f>IF('FT Employment'!FJ$15&lt;0,"N/A",'FT Employment'!FJ$15)</f>
        <v>18958</v>
      </c>
      <c r="F9717" s="70" t="s">
        <v>442</v>
      </c>
      <c r="G9717" s="75" t="s">
        <v>62</v>
      </c>
    </row>
    <row r="9718" spans="1:7">
      <c r="A9718" s="71">
        <v>1980</v>
      </c>
      <c r="B9718" s="71" t="s">
        <v>419</v>
      </c>
      <c r="C9718" t="s">
        <v>20</v>
      </c>
      <c r="D9718" s="71" t="s">
        <v>4</v>
      </c>
      <c r="E9718" s="70">
        <f>IF('FT Employment'!FJ$52&lt;0,"N/A",'FT Employment'!FJ$52)</f>
        <v>7095</v>
      </c>
      <c r="F9718" s="70" t="s">
        <v>442</v>
      </c>
      <c r="G9718" s="75" t="s">
        <v>445</v>
      </c>
    </row>
    <row r="9719" spans="1:7">
      <c r="A9719" s="71">
        <v>1980</v>
      </c>
      <c r="B9719" s="71" t="s">
        <v>419</v>
      </c>
      <c r="C9719" t="s">
        <v>21</v>
      </c>
      <c r="D9719" s="71" t="s">
        <v>4</v>
      </c>
      <c r="E9719" s="70">
        <f>IF('FT Employment'!FJ$48&lt;0,"N/A",'FT Employment'!FJ$48)</f>
        <v>192515</v>
      </c>
      <c r="F9719" s="70" t="s">
        <v>434</v>
      </c>
      <c r="G9719" s="75" t="s">
        <v>422</v>
      </c>
    </row>
    <row r="9720" spans="1:7">
      <c r="A9720" s="71">
        <v>1980</v>
      </c>
      <c r="B9720" s="71" t="s">
        <v>419</v>
      </c>
      <c r="C9720" t="s">
        <v>421</v>
      </c>
      <c r="D9720" s="71" t="s">
        <v>4</v>
      </c>
      <c r="E9720" s="70">
        <f>IF('FT Employment'!FJ$38&lt;0,"N/A",'FT Employment'!FJ$38)</f>
        <v>602240</v>
      </c>
      <c r="F9720" s="70" t="s">
        <v>427</v>
      </c>
      <c r="G9720" s="75" t="s">
        <v>433</v>
      </c>
    </row>
    <row r="9721" spans="1:7">
      <c r="A9721" s="71">
        <v>1980</v>
      </c>
      <c r="B9721" s="71" t="s">
        <v>419</v>
      </c>
      <c r="C9721" t="s">
        <v>22</v>
      </c>
      <c r="D9721" s="71" t="s">
        <v>4</v>
      </c>
      <c r="E9721" s="70">
        <f>IF('FT Employment'!FJ$39&lt;0,"N/A",'FT Employment'!FJ$39)</f>
        <v>118490</v>
      </c>
      <c r="F9721" s="70" t="s">
        <v>427</v>
      </c>
      <c r="G9721" s="75" t="s">
        <v>433</v>
      </c>
    </row>
    <row r="9722" spans="1:7">
      <c r="A9722" s="71">
        <v>1980</v>
      </c>
      <c r="B9722" s="71" t="s">
        <v>419</v>
      </c>
      <c r="C9722" t="s">
        <v>23</v>
      </c>
      <c r="D9722" s="71" t="s">
        <v>4</v>
      </c>
      <c r="E9722" s="70">
        <f>IF('FT Employment'!FJ$40&lt;0,"N/A",'FT Employment'!FJ$40)</f>
        <v>483750</v>
      </c>
      <c r="F9722" s="70" t="s">
        <v>442</v>
      </c>
      <c r="G9722" s="75" t="s">
        <v>23</v>
      </c>
    </row>
    <row r="9723" spans="1:7">
      <c r="A9723" s="71">
        <v>1980</v>
      </c>
      <c r="B9723" s="71" t="s">
        <v>419</v>
      </c>
      <c r="C9723" t="s">
        <v>24</v>
      </c>
      <c r="D9723" s="71" t="s">
        <v>4</v>
      </c>
      <c r="E9723" s="70">
        <f>IF('FT Employment'!FJ$32&lt;0,"N/A",'FT Employment'!FJ$32)</f>
        <v>0</v>
      </c>
      <c r="F9723" s="70" t="s">
        <v>446</v>
      </c>
      <c r="G9723" s="75" t="s">
        <v>422</v>
      </c>
    </row>
    <row r="9724" spans="1:7">
      <c r="A9724" s="71">
        <v>1980</v>
      </c>
      <c r="B9724" s="71" t="s">
        <v>419</v>
      </c>
      <c r="C9724" t="s">
        <v>25</v>
      </c>
      <c r="D9724" s="71" t="s">
        <v>4</v>
      </c>
      <c r="E9724" s="70">
        <f>IF('FT Employment'!FJ$42&lt;0,"N/A",'FT Employment'!FJ$42)</f>
        <v>89630</v>
      </c>
      <c r="F9724" s="70" t="s">
        <v>434</v>
      </c>
      <c r="G9724" s="75" t="s">
        <v>437</v>
      </c>
    </row>
    <row r="9725" spans="1:7">
      <c r="A9725" s="71">
        <v>1980</v>
      </c>
      <c r="B9725" s="71" t="s">
        <v>419</v>
      </c>
      <c r="C9725" t="s">
        <v>26</v>
      </c>
      <c r="D9725" s="71" t="s">
        <v>4</v>
      </c>
      <c r="E9725" s="70">
        <f>IF('FT Employment'!FJ$45&lt;0,"N/A",'FT Employment'!FJ$45)</f>
        <v>135409</v>
      </c>
      <c r="F9725" s="70" t="s">
        <v>427</v>
      </c>
      <c r="G9725" s="75" t="s">
        <v>69</v>
      </c>
    </row>
    <row r="9726" spans="1:7">
      <c r="A9726" s="71">
        <v>1980</v>
      </c>
      <c r="B9726" s="71" t="s">
        <v>419</v>
      </c>
      <c r="C9726" t="s">
        <v>27</v>
      </c>
      <c r="D9726" s="71" t="s">
        <v>4</v>
      </c>
      <c r="E9726" s="70">
        <f>IF('FT Employment'!FJ$44&lt;0,"N/A",'FT Employment'!FJ$44)</f>
        <v>27311</v>
      </c>
      <c r="F9726" s="70" t="s">
        <v>427</v>
      </c>
      <c r="G9726" s="75" t="s">
        <v>69</v>
      </c>
    </row>
    <row r="9727" spans="1:7">
      <c r="A9727" s="71">
        <v>1980</v>
      </c>
      <c r="B9727" s="71" t="s">
        <v>419</v>
      </c>
      <c r="C9727" t="s">
        <v>28</v>
      </c>
      <c r="D9727" s="71" t="s">
        <v>4</v>
      </c>
      <c r="E9727" s="70">
        <f>IF('FT Employment'!FJ$51&lt;0,"N/A",'FT Employment'!FJ$51)</f>
        <v>119274</v>
      </c>
      <c r="F9727" s="70" t="s">
        <v>442</v>
      </c>
      <c r="G9727" s="73" t="s">
        <v>447</v>
      </c>
    </row>
    <row r="9728" spans="1:7">
      <c r="A9728" s="71">
        <v>1980</v>
      </c>
      <c r="B9728" s="71" t="s">
        <v>419</v>
      </c>
      <c r="C9728" t="s">
        <v>29</v>
      </c>
      <c r="D9728" s="71" t="s">
        <v>4</v>
      </c>
      <c r="E9728" s="70">
        <f>IF('FT Employment'!FJ$50&lt;0,"N/A",'FT Employment'!FJ$50)</f>
        <v>92659</v>
      </c>
      <c r="F9728" s="70" t="s">
        <v>442</v>
      </c>
      <c r="G9728" s="73" t="s">
        <v>447</v>
      </c>
    </row>
    <row r="9729" spans="1:7">
      <c r="A9729" s="71">
        <v>1980</v>
      </c>
      <c r="B9729" s="71" t="s">
        <v>419</v>
      </c>
      <c r="C9729" t="s">
        <v>30</v>
      </c>
      <c r="D9729" s="71" t="s">
        <v>4</v>
      </c>
      <c r="E9729" s="70">
        <f>IF('FT Employment'!FJ$56&lt;0,"N/A",'FT Employment'!FJ$56)</f>
        <v>119075</v>
      </c>
      <c r="F9729" s="70" t="s">
        <v>442</v>
      </c>
      <c r="G9729" s="76" t="s">
        <v>448</v>
      </c>
    </row>
    <row r="9730" spans="1:7">
      <c r="A9730" s="71">
        <v>1980</v>
      </c>
      <c r="B9730" s="71" t="s">
        <v>419</v>
      </c>
      <c r="C9730" t="s">
        <v>31</v>
      </c>
      <c r="D9730" s="71" t="s">
        <v>4</v>
      </c>
      <c r="E9730" s="70">
        <f>IF('FT Employment'!FJ$57&lt;0,"N/A",'FT Employment'!FJ$57)</f>
        <v>63507</v>
      </c>
      <c r="F9730" s="70" t="s">
        <v>442</v>
      </c>
      <c r="G9730" s="76" t="s">
        <v>449</v>
      </c>
    </row>
    <row r="9731" spans="1:7">
      <c r="A9731" s="71">
        <v>1980</v>
      </c>
      <c r="B9731" s="71" t="s">
        <v>419</v>
      </c>
      <c r="C9731" t="s">
        <v>32</v>
      </c>
      <c r="D9731" s="71" t="s">
        <v>4</v>
      </c>
      <c r="E9731" s="70">
        <f>IF('FT Employment'!FJ$58&lt;0,"N/A",'FT Employment'!FJ$58)</f>
        <v>9010</v>
      </c>
      <c r="F9731" s="70" t="s">
        <v>442</v>
      </c>
      <c r="G9731" s="76" t="s">
        <v>449</v>
      </c>
    </row>
    <row r="9732" spans="1:7">
      <c r="A9732" s="71">
        <v>1980</v>
      </c>
      <c r="B9732" s="71" t="s">
        <v>419</v>
      </c>
      <c r="C9732" t="s">
        <v>33</v>
      </c>
      <c r="D9732" s="71" t="s">
        <v>4</v>
      </c>
      <c r="E9732" s="70">
        <f>IF('FT Employment'!FJ$59&lt;0,"N/A",'FT Employment'!FJ$59)</f>
        <v>153131</v>
      </c>
      <c r="F9732" s="70" t="s">
        <v>442</v>
      </c>
      <c r="G9732" s="76" t="s">
        <v>33</v>
      </c>
    </row>
    <row r="9733" spans="1:7">
      <c r="A9733" s="71">
        <v>1980</v>
      </c>
      <c r="B9733" s="71" t="s">
        <v>419</v>
      </c>
      <c r="C9733" t="s">
        <v>34</v>
      </c>
      <c r="D9733" s="71" t="s">
        <v>4</v>
      </c>
      <c r="E9733" s="70">
        <f>IF('FT Employment'!FJ$17&lt;0,"N/A",'FT Employment'!FJ$17)</f>
        <v>3953458</v>
      </c>
      <c r="F9733" s="70" t="s">
        <v>422</v>
      </c>
      <c r="G9733" s="76" t="s">
        <v>422</v>
      </c>
    </row>
    <row r="9734" spans="1:7">
      <c r="A9734" s="71">
        <v>1980</v>
      </c>
      <c r="B9734" s="71" t="s">
        <v>419</v>
      </c>
      <c r="C9734" t="s">
        <v>35</v>
      </c>
      <c r="D9734" s="71" t="s">
        <v>4</v>
      </c>
      <c r="E9734" s="70">
        <f>IF('FT Employment'!FJ$18&lt;0,"N/A",'FT Employment'!FJ$18)</f>
        <v>3781546</v>
      </c>
      <c r="F9734" s="70" t="s">
        <v>432</v>
      </c>
      <c r="G9734" s="75" t="s">
        <v>439</v>
      </c>
    </row>
    <row r="9735" spans="1:7">
      <c r="A9735" s="71">
        <v>1980</v>
      </c>
      <c r="B9735" s="71" t="s">
        <v>419</v>
      </c>
      <c r="C9735" t="s">
        <v>36</v>
      </c>
      <c r="D9735" s="71" t="s">
        <v>4</v>
      </c>
      <c r="E9735" s="70">
        <f>IF('FT Employment'!FJ$19&lt;0,"N/A",'FT Employment'!FJ$19)</f>
        <v>2751101</v>
      </c>
      <c r="F9735" s="70" t="s">
        <v>432</v>
      </c>
      <c r="G9735" s="75" t="s">
        <v>439</v>
      </c>
    </row>
    <row r="9736" spans="1:7">
      <c r="A9736" s="71">
        <v>1980</v>
      </c>
      <c r="B9736" s="71" t="s">
        <v>419</v>
      </c>
      <c r="C9736" t="s">
        <v>37</v>
      </c>
      <c r="D9736" s="71" t="s">
        <v>4</v>
      </c>
      <c r="E9736" s="70">
        <f>IF('FT Employment'!FJ$20&lt;0,"N/A",'FT Employment'!FJ$20)</f>
        <v>1030445</v>
      </c>
      <c r="F9736" s="70" t="s">
        <v>432</v>
      </c>
      <c r="G9736" s="75" t="s">
        <v>439</v>
      </c>
    </row>
    <row r="9737" spans="1:7">
      <c r="A9737" s="71">
        <v>1980</v>
      </c>
      <c r="B9737" s="71" t="s">
        <v>419</v>
      </c>
      <c r="C9737" t="s">
        <v>38</v>
      </c>
      <c r="D9737" s="71" t="s">
        <v>4</v>
      </c>
      <c r="E9737" s="70">
        <f>IF('FT Employment'!FJ$28&lt;0,"N/A",'FT Employment'!FJ$28)</f>
        <v>171912</v>
      </c>
      <c r="F9737" s="70" t="s">
        <v>432</v>
      </c>
      <c r="G9737" s="75" t="s">
        <v>440</v>
      </c>
    </row>
    <row r="9738" spans="1:7">
      <c r="A9738" s="71">
        <v>1980</v>
      </c>
      <c r="B9738" s="71" t="s">
        <v>419</v>
      </c>
      <c r="C9738" t="s">
        <v>39</v>
      </c>
      <c r="D9738" s="71" t="s">
        <v>4</v>
      </c>
      <c r="E9738" s="70">
        <f>IF('FT Employment'!FJ$29&lt;0,"N/A",'FT Employment'!FJ$29)</f>
        <v>81482</v>
      </c>
      <c r="F9738" s="70" t="s">
        <v>432</v>
      </c>
      <c r="G9738" s="75" t="s">
        <v>440</v>
      </c>
    </row>
    <row r="9739" spans="1:7">
      <c r="A9739" s="71">
        <v>1980</v>
      </c>
      <c r="B9739" s="71" t="s">
        <v>419</v>
      </c>
      <c r="C9739" t="s">
        <v>40</v>
      </c>
      <c r="D9739" s="71" t="s">
        <v>4</v>
      </c>
      <c r="E9739" s="70">
        <f>IF('FT Employment'!FJ$30&lt;0,"N/A",'FT Employment'!FJ$30)</f>
        <v>90430</v>
      </c>
      <c r="F9739" s="70" t="s">
        <v>432</v>
      </c>
      <c r="G9739" s="75" t="s">
        <v>440</v>
      </c>
    </row>
    <row r="9740" spans="1:7">
      <c r="A9740" s="71">
        <v>1980</v>
      </c>
      <c r="B9740" s="71" t="s">
        <v>419</v>
      </c>
      <c r="C9740" t="s">
        <v>208</v>
      </c>
      <c r="D9740" s="71" t="s">
        <v>4</v>
      </c>
      <c r="E9740" s="70">
        <f>IF('FT Employment'!FJ$31&lt;0,"N/A",'FT Employment'!FJ$31)</f>
        <v>0</v>
      </c>
      <c r="F9740" s="70" t="s">
        <v>432</v>
      </c>
      <c r="G9740" s="75" t="s">
        <v>441</v>
      </c>
    </row>
    <row r="9741" spans="1:7">
      <c r="A9741" s="71">
        <v>1980</v>
      </c>
      <c r="B9741" s="71" t="s">
        <v>419</v>
      </c>
      <c r="C9741" t="s">
        <v>42</v>
      </c>
      <c r="D9741" s="71" t="s">
        <v>4</v>
      </c>
      <c r="E9741" s="70">
        <f>IF('FT Employment'!FJ$43&lt;0,"N/A",'FT Employment'!FJ$43)</f>
        <v>55872</v>
      </c>
      <c r="F9741" s="70" t="s">
        <v>432</v>
      </c>
      <c r="G9741" s="75" t="s">
        <v>237</v>
      </c>
    </row>
    <row r="9742" spans="1:7">
      <c r="A9742" s="71">
        <v>1980</v>
      </c>
      <c r="B9742" s="71" t="s">
        <v>419</v>
      </c>
      <c r="C9742" t="s">
        <v>43</v>
      </c>
      <c r="D9742" s="71" t="s">
        <v>4</v>
      </c>
      <c r="E9742" s="70">
        <f>IF('FT Employment'!FJ$12&lt;0,"N/A",'FT Employment'!FJ$12)</f>
        <v>0</v>
      </c>
      <c r="F9742" s="70" t="s">
        <v>432</v>
      </c>
      <c r="G9742" s="75" t="s">
        <v>438</v>
      </c>
    </row>
    <row r="9743" spans="1:7">
      <c r="A9743" s="71">
        <v>1980</v>
      </c>
      <c r="B9743" s="71" t="s">
        <v>419</v>
      </c>
      <c r="C9743" t="s">
        <v>44</v>
      </c>
      <c r="D9743" s="71" t="s">
        <v>4</v>
      </c>
      <c r="E9743" s="70">
        <f>IF('FT Employment'!FJ$14&lt;0,"N/A",'FT Employment'!FJ$14)</f>
        <v>0</v>
      </c>
      <c r="F9743" s="70" t="s">
        <v>442</v>
      </c>
      <c r="G9743" s="75" t="s">
        <v>71</v>
      </c>
    </row>
    <row r="9744" spans="1:7">
      <c r="A9744" s="71">
        <v>1980</v>
      </c>
      <c r="B9744" s="71" t="s">
        <v>419</v>
      </c>
      <c r="C9744" t="s">
        <v>45</v>
      </c>
      <c r="D9744" s="71" t="s">
        <v>4</v>
      </c>
      <c r="E9744" s="70">
        <f>IF('FT Employment'!FJ$54&lt;0,"N/A",'FT Employment'!FJ$54)</f>
        <v>0</v>
      </c>
      <c r="F9744" s="70" t="s">
        <v>422</v>
      </c>
      <c r="G9744" s="75" t="s">
        <v>422</v>
      </c>
    </row>
    <row r="9745" spans="1:7">
      <c r="A9745" s="71">
        <v>1980</v>
      </c>
      <c r="B9745" s="71" t="s">
        <v>419</v>
      </c>
      <c r="C9745" t="s">
        <v>46</v>
      </c>
      <c r="D9745" s="71" t="s">
        <v>4</v>
      </c>
      <c r="E9745" s="70">
        <f>IF('FT Employment'!FJ$53&lt;0,"N/A",'FT Employment'!FJ$53)</f>
        <v>290515</v>
      </c>
      <c r="F9745" s="70" t="s">
        <v>425</v>
      </c>
      <c r="G9745" s="75" t="s">
        <v>426</v>
      </c>
    </row>
    <row r="9746" spans="1:7">
      <c r="A9746" s="71">
        <v>1981</v>
      </c>
      <c r="B9746" s="71" t="s">
        <v>419</v>
      </c>
      <c r="C9746" t="s">
        <v>5</v>
      </c>
      <c r="D9746" s="71" t="s">
        <v>4</v>
      </c>
      <c r="E9746" s="70">
        <f>IF('FT Employment'!FE$11&lt;0,"N/A",'FT Employment'!FE$11)</f>
        <v>7359151</v>
      </c>
      <c r="F9746" s="70"/>
    </row>
    <row r="9747" spans="1:7">
      <c r="A9747" s="71">
        <v>1981</v>
      </c>
      <c r="B9747" s="71" t="s">
        <v>419</v>
      </c>
      <c r="C9747" t="s">
        <v>6</v>
      </c>
      <c r="D9747" s="71" t="s">
        <v>4</v>
      </c>
      <c r="E9747" s="70">
        <f>IF('FT Employment'!FE$33&lt;0,"N/A",'FT Employment'!FE$33)</f>
        <v>158936</v>
      </c>
      <c r="F9747" s="70" t="s">
        <v>425</v>
      </c>
      <c r="G9747" s="75" t="s">
        <v>426</v>
      </c>
    </row>
    <row r="9748" spans="1:7">
      <c r="A9748" s="71">
        <v>1981</v>
      </c>
      <c r="B9748" s="71" t="s">
        <v>419</v>
      </c>
      <c r="C9748" t="s">
        <v>7</v>
      </c>
      <c r="D9748" s="71" t="s">
        <v>4</v>
      </c>
      <c r="E9748" s="70">
        <f>IF('FT Employment'!FE$37&lt;0,"N/A",'FT Employment'!FE$37)</f>
        <v>281888</v>
      </c>
      <c r="F9748" s="70" t="s">
        <v>425</v>
      </c>
      <c r="G9748" s="75" t="s">
        <v>426</v>
      </c>
    </row>
    <row r="9749" spans="1:7">
      <c r="A9749" s="71">
        <v>1981</v>
      </c>
      <c r="B9749" s="71" t="s">
        <v>419</v>
      </c>
      <c r="C9749" t="s">
        <v>8</v>
      </c>
      <c r="D9749" s="71" t="s">
        <v>4</v>
      </c>
      <c r="E9749" s="70" t="str">
        <f>IF('FT Employment'!FE$36&lt;0,"N/A",'FT Employment'!FE$36)</f>
        <v>N/A</v>
      </c>
      <c r="F9749" s="70" t="s">
        <v>427</v>
      </c>
      <c r="G9749" s="75" t="s">
        <v>428</v>
      </c>
    </row>
    <row r="9750" spans="1:7">
      <c r="A9750" s="71">
        <v>1981</v>
      </c>
      <c r="B9750" s="71" t="s">
        <v>419</v>
      </c>
      <c r="C9750" t="s">
        <v>9</v>
      </c>
      <c r="D9750" s="71" t="s">
        <v>4</v>
      </c>
      <c r="E9750" s="70">
        <f>IF('FT Employment'!FE$13&lt;0,"N/A",'FT Employment'!FE$13)</f>
        <v>0</v>
      </c>
      <c r="F9750" s="70" t="s">
        <v>429</v>
      </c>
      <c r="G9750" s="75" t="s">
        <v>422</v>
      </c>
    </row>
    <row r="9751" spans="1:7">
      <c r="A9751" s="71">
        <v>1981</v>
      </c>
      <c r="B9751" s="71" t="s">
        <v>419</v>
      </c>
      <c r="C9751" t="s">
        <v>10</v>
      </c>
      <c r="D9751" s="71" t="s">
        <v>4</v>
      </c>
      <c r="E9751" s="70">
        <f>IF('FT Employment'!FE$46&lt;0,"N/A",'FT Employment'!FE$46)</f>
        <v>504666</v>
      </c>
      <c r="F9751" s="70" t="s">
        <v>427</v>
      </c>
      <c r="G9751" s="75" t="s">
        <v>428</v>
      </c>
    </row>
    <row r="9752" spans="1:7">
      <c r="A9752" s="71">
        <v>1981</v>
      </c>
      <c r="B9752" s="71" t="s">
        <v>419</v>
      </c>
      <c r="C9752" t="s">
        <v>11</v>
      </c>
      <c r="D9752" s="71" t="s">
        <v>4</v>
      </c>
      <c r="E9752" s="70">
        <f>IF('FT Employment'!FE$47&lt;0,"N/A",'FT Employment'!FE$47)</f>
        <v>413242</v>
      </c>
      <c r="F9752" s="70" t="s">
        <v>427</v>
      </c>
      <c r="G9752" s="75" t="s">
        <v>428</v>
      </c>
    </row>
    <row r="9753" spans="1:7">
      <c r="A9753" s="71">
        <v>1981</v>
      </c>
      <c r="B9753" s="71" t="s">
        <v>419</v>
      </c>
      <c r="C9753" t="s">
        <v>13</v>
      </c>
      <c r="D9753" s="71" t="s">
        <v>4</v>
      </c>
      <c r="E9753" s="70">
        <f>IF(E9752="N/A","N/A",E9751-E9752)</f>
        <v>91424</v>
      </c>
      <c r="F9753" s="70" t="s">
        <v>427</v>
      </c>
      <c r="G9753" s="75" t="s">
        <v>428</v>
      </c>
    </row>
    <row r="9754" spans="1:7">
      <c r="A9754" s="71">
        <v>1981</v>
      </c>
      <c r="B9754" s="71" t="s">
        <v>419</v>
      </c>
      <c r="C9754" t="s">
        <v>14</v>
      </c>
      <c r="D9754" s="71" t="s">
        <v>4</v>
      </c>
      <c r="E9754" s="70">
        <f>IF('FT Employment'!FE$34&lt;0,"N/A",'FT Employment'!FE$34)</f>
        <v>223833</v>
      </c>
      <c r="F9754" s="70" t="s">
        <v>427</v>
      </c>
      <c r="G9754" s="75" t="s">
        <v>444</v>
      </c>
    </row>
    <row r="9755" spans="1:7">
      <c r="A9755" s="71">
        <v>1981</v>
      </c>
      <c r="B9755" s="71" t="s">
        <v>419</v>
      </c>
      <c r="C9755" t="s">
        <v>15</v>
      </c>
      <c r="D9755" s="71" t="s">
        <v>4</v>
      </c>
      <c r="E9755" s="70">
        <f>IF('FT Employment'!FE$35&lt;0,"N/A",'FT Employment'!FE$35)</f>
        <v>210280</v>
      </c>
      <c r="F9755" s="70" t="s">
        <v>427</v>
      </c>
      <c r="G9755" s="75" t="s">
        <v>444</v>
      </c>
    </row>
    <row r="9756" spans="1:7">
      <c r="A9756" s="71">
        <v>1981</v>
      </c>
      <c r="B9756" s="71" t="s">
        <v>419</v>
      </c>
      <c r="C9756" t="s">
        <v>16</v>
      </c>
      <c r="D9756" s="71" t="s">
        <v>4</v>
      </c>
      <c r="E9756" s="70">
        <f>IF(E9755="N/A","N/A",E9754-E9755)</f>
        <v>13553</v>
      </c>
      <c r="F9756" s="70" t="s">
        <v>427</v>
      </c>
      <c r="G9756" s="75" t="s">
        <v>444</v>
      </c>
    </row>
    <row r="9757" spans="1:7">
      <c r="A9757" s="71">
        <v>1981</v>
      </c>
      <c r="B9757" s="71" t="s">
        <v>419</v>
      </c>
      <c r="C9757" t="s">
        <v>17</v>
      </c>
      <c r="D9757" s="71" t="s">
        <v>4</v>
      </c>
      <c r="E9757" s="70">
        <f>IF('FT Employment'!FE$16&lt;0,"N/A",'FT Employment'!FE$16)</f>
        <v>89659</v>
      </c>
      <c r="F9757" s="70" t="s">
        <v>427</v>
      </c>
      <c r="G9757" s="75" t="s">
        <v>428</v>
      </c>
    </row>
    <row r="9758" spans="1:7">
      <c r="A9758" s="71">
        <v>1981</v>
      </c>
      <c r="B9758" s="71" t="s">
        <v>419</v>
      </c>
      <c r="C9758" t="s">
        <v>18</v>
      </c>
      <c r="D9758" s="71" t="s">
        <v>4</v>
      </c>
      <c r="E9758" s="70">
        <f>IF('FT Employment'!FE$41&lt;0,"N/A",'FT Employment'!FE$41)</f>
        <v>261851</v>
      </c>
      <c r="F9758" s="70" t="s">
        <v>432</v>
      </c>
      <c r="G9758" s="75" t="s">
        <v>430</v>
      </c>
    </row>
    <row r="9759" spans="1:7">
      <c r="A9759" s="71">
        <v>1981</v>
      </c>
      <c r="B9759" s="71" t="s">
        <v>419</v>
      </c>
      <c r="C9759" t="s">
        <v>19</v>
      </c>
      <c r="D9759" s="71" t="s">
        <v>4</v>
      </c>
      <c r="E9759" s="70">
        <f>IF('FT Employment'!FE$15&lt;0,"N/A",'FT Employment'!FE$15)</f>
        <v>20014</v>
      </c>
      <c r="F9759" s="70" t="s">
        <v>442</v>
      </c>
      <c r="G9759" s="75" t="s">
        <v>62</v>
      </c>
    </row>
    <row r="9760" spans="1:7">
      <c r="A9760" s="71">
        <v>1981</v>
      </c>
      <c r="B9760" s="71" t="s">
        <v>419</v>
      </c>
      <c r="C9760" t="s">
        <v>20</v>
      </c>
      <c r="D9760" s="71" t="s">
        <v>4</v>
      </c>
      <c r="E9760" s="70">
        <f>IF('FT Employment'!FE$52&lt;0,"N/A",'FT Employment'!FE$52)</f>
        <v>7277</v>
      </c>
      <c r="F9760" s="70" t="s">
        <v>442</v>
      </c>
      <c r="G9760" s="75" t="s">
        <v>445</v>
      </c>
    </row>
    <row r="9761" spans="1:7">
      <c r="A9761" s="71">
        <v>1981</v>
      </c>
      <c r="B9761" s="71" t="s">
        <v>419</v>
      </c>
      <c r="C9761" t="s">
        <v>21</v>
      </c>
      <c r="D9761" s="71" t="s">
        <v>4</v>
      </c>
      <c r="E9761" s="70">
        <f>IF('FT Employment'!FE$48&lt;0,"N/A",'FT Employment'!FE$48)</f>
        <v>191115</v>
      </c>
      <c r="F9761" s="70" t="s">
        <v>434</v>
      </c>
      <c r="G9761" s="75" t="s">
        <v>422</v>
      </c>
    </row>
    <row r="9762" spans="1:7">
      <c r="A9762" s="71">
        <v>1981</v>
      </c>
      <c r="B9762" s="71" t="s">
        <v>419</v>
      </c>
      <c r="C9762" t="s">
        <v>421</v>
      </c>
      <c r="D9762" s="71" t="s">
        <v>4</v>
      </c>
      <c r="E9762" s="70">
        <f>IF('FT Employment'!FE$38&lt;0,"N/A",'FT Employment'!FE$38)</f>
        <v>592187</v>
      </c>
      <c r="F9762" s="70" t="s">
        <v>427</v>
      </c>
      <c r="G9762" s="75" t="s">
        <v>433</v>
      </c>
    </row>
    <row r="9763" spans="1:7">
      <c r="A9763" s="71">
        <v>1981</v>
      </c>
      <c r="B9763" s="71" t="s">
        <v>419</v>
      </c>
      <c r="C9763" t="s">
        <v>22</v>
      </c>
      <c r="D9763" s="71" t="s">
        <v>4</v>
      </c>
      <c r="E9763" s="70">
        <f>IF('FT Employment'!FE$39&lt;0,"N/A",'FT Employment'!FE$39)</f>
        <v>115302</v>
      </c>
      <c r="F9763" s="70" t="s">
        <v>427</v>
      </c>
      <c r="G9763" s="75" t="s">
        <v>433</v>
      </c>
    </row>
    <row r="9764" spans="1:7">
      <c r="A9764" s="71">
        <v>1981</v>
      </c>
      <c r="B9764" s="71" t="s">
        <v>419</v>
      </c>
      <c r="C9764" t="s">
        <v>23</v>
      </c>
      <c r="D9764" s="71" t="s">
        <v>4</v>
      </c>
      <c r="E9764" s="70">
        <f>IF('FT Employment'!FE$40&lt;0,"N/A",'FT Employment'!FE$40)</f>
        <v>476885</v>
      </c>
      <c r="F9764" s="70" t="s">
        <v>442</v>
      </c>
      <c r="G9764" s="75" t="s">
        <v>23</v>
      </c>
    </row>
    <row r="9765" spans="1:7">
      <c r="A9765" s="71">
        <v>1981</v>
      </c>
      <c r="B9765" s="71" t="s">
        <v>419</v>
      </c>
      <c r="C9765" t="s">
        <v>24</v>
      </c>
      <c r="D9765" s="71" t="s">
        <v>4</v>
      </c>
      <c r="E9765" s="70">
        <f>IF('FT Employment'!FE$32&lt;0,"N/A",'FT Employment'!FE$32)</f>
        <v>0</v>
      </c>
      <c r="F9765" s="70" t="s">
        <v>446</v>
      </c>
      <c r="G9765" s="75" t="s">
        <v>422</v>
      </c>
    </row>
    <row r="9766" spans="1:7">
      <c r="A9766" s="71">
        <v>1981</v>
      </c>
      <c r="B9766" s="71" t="s">
        <v>419</v>
      </c>
      <c r="C9766" t="s">
        <v>25</v>
      </c>
      <c r="D9766" s="71" t="s">
        <v>4</v>
      </c>
      <c r="E9766" s="70">
        <f>IF('FT Employment'!FE$42&lt;0,"N/A",'FT Employment'!FE$42)</f>
        <v>85334</v>
      </c>
      <c r="F9766" s="70" t="s">
        <v>434</v>
      </c>
      <c r="G9766" s="75" t="s">
        <v>437</v>
      </c>
    </row>
    <row r="9767" spans="1:7">
      <c r="A9767" s="71">
        <v>1981</v>
      </c>
      <c r="B9767" s="71" t="s">
        <v>419</v>
      </c>
      <c r="C9767" t="s">
        <v>26</v>
      </c>
      <c r="D9767" s="71" t="s">
        <v>4</v>
      </c>
      <c r="E9767" s="70">
        <f>IF('FT Employment'!FE$45&lt;0,"N/A",'FT Employment'!FE$45)</f>
        <v>130963</v>
      </c>
      <c r="F9767" s="70" t="s">
        <v>427</v>
      </c>
      <c r="G9767" s="75" t="s">
        <v>69</v>
      </c>
    </row>
    <row r="9768" spans="1:7">
      <c r="A9768" s="71">
        <v>1981</v>
      </c>
      <c r="B9768" s="71" t="s">
        <v>419</v>
      </c>
      <c r="C9768" t="s">
        <v>27</v>
      </c>
      <c r="D9768" s="71" t="s">
        <v>4</v>
      </c>
      <c r="E9768" s="70">
        <f>IF('FT Employment'!FE$44&lt;0,"N/A",'FT Employment'!FE$44)</f>
        <v>27895</v>
      </c>
      <c r="F9768" s="70" t="s">
        <v>427</v>
      </c>
      <c r="G9768" s="75" t="s">
        <v>69</v>
      </c>
    </row>
    <row r="9769" spans="1:7">
      <c r="A9769" s="71">
        <v>1981</v>
      </c>
      <c r="B9769" s="71" t="s">
        <v>419</v>
      </c>
      <c r="C9769" t="s">
        <v>28</v>
      </c>
      <c r="D9769" s="71" t="s">
        <v>4</v>
      </c>
      <c r="E9769" s="70">
        <f>IF('FT Employment'!FE$51&lt;0,"N/A",'FT Employment'!FE$51)</f>
        <v>113638</v>
      </c>
      <c r="F9769" s="70" t="s">
        <v>442</v>
      </c>
      <c r="G9769" s="73" t="s">
        <v>447</v>
      </c>
    </row>
    <row r="9770" spans="1:7">
      <c r="A9770" s="71">
        <v>1981</v>
      </c>
      <c r="B9770" s="71" t="s">
        <v>419</v>
      </c>
      <c r="C9770" t="s">
        <v>29</v>
      </c>
      <c r="D9770" s="71" t="s">
        <v>4</v>
      </c>
      <c r="E9770" s="70">
        <f>IF('FT Employment'!FE$50&lt;0,"N/A",'FT Employment'!FE$50)</f>
        <v>94027</v>
      </c>
      <c r="F9770" s="70" t="s">
        <v>442</v>
      </c>
      <c r="G9770" s="73" t="s">
        <v>447</v>
      </c>
    </row>
    <row r="9771" spans="1:7">
      <c r="A9771" s="71">
        <v>1981</v>
      </c>
      <c r="B9771" s="71" t="s">
        <v>419</v>
      </c>
      <c r="C9771" t="s">
        <v>30</v>
      </c>
      <c r="D9771" s="71" t="s">
        <v>4</v>
      </c>
      <c r="E9771" s="70">
        <f>IF('FT Employment'!FE$56&lt;0,"N/A",'FT Employment'!FE$56)</f>
        <v>120112</v>
      </c>
      <c r="F9771" s="70" t="s">
        <v>442</v>
      </c>
      <c r="G9771" s="76" t="s">
        <v>448</v>
      </c>
    </row>
    <row r="9772" spans="1:7">
      <c r="A9772" s="71">
        <v>1981</v>
      </c>
      <c r="B9772" s="71" t="s">
        <v>419</v>
      </c>
      <c r="C9772" t="s">
        <v>31</v>
      </c>
      <c r="D9772" s="71" t="s">
        <v>4</v>
      </c>
      <c r="E9772" s="70">
        <f>IF('FT Employment'!FE$57&lt;0,"N/A",'FT Employment'!FE$57)</f>
        <v>65233</v>
      </c>
      <c r="F9772" s="70" t="s">
        <v>442</v>
      </c>
      <c r="G9772" s="76" t="s">
        <v>449</v>
      </c>
    </row>
    <row r="9773" spans="1:7">
      <c r="A9773" s="71">
        <v>1981</v>
      </c>
      <c r="B9773" s="71" t="s">
        <v>419</v>
      </c>
      <c r="C9773" t="s">
        <v>32</v>
      </c>
      <c r="D9773" s="71" t="s">
        <v>4</v>
      </c>
      <c r="E9773" s="70">
        <f>IF('FT Employment'!FE$58&lt;0,"N/A",'FT Employment'!FE$58)</f>
        <v>9053</v>
      </c>
      <c r="F9773" s="70" t="s">
        <v>442</v>
      </c>
      <c r="G9773" s="76" t="s">
        <v>449</v>
      </c>
    </row>
    <row r="9774" spans="1:7">
      <c r="A9774" s="71">
        <v>1981</v>
      </c>
      <c r="B9774" s="71" t="s">
        <v>419</v>
      </c>
      <c r="C9774" t="s">
        <v>33</v>
      </c>
      <c r="D9774" s="71" t="s">
        <v>4</v>
      </c>
      <c r="E9774" s="70">
        <f>IF('FT Employment'!FE$59&lt;0,"N/A",'FT Employment'!FE$59)</f>
        <v>152065</v>
      </c>
      <c r="F9774" s="70" t="s">
        <v>442</v>
      </c>
      <c r="G9774" s="76" t="s">
        <v>33</v>
      </c>
    </row>
    <row r="9775" spans="1:7">
      <c r="A9775" s="71">
        <v>1981</v>
      </c>
      <c r="B9775" s="71" t="s">
        <v>419</v>
      </c>
      <c r="C9775" t="s">
        <v>34</v>
      </c>
      <c r="D9775" s="71" t="s">
        <v>4</v>
      </c>
      <c r="E9775" s="70">
        <f>IF('FT Employment'!FE$17&lt;0,"N/A",'FT Employment'!FE$17)</f>
        <v>3925582</v>
      </c>
      <c r="F9775" s="70" t="s">
        <v>422</v>
      </c>
      <c r="G9775" s="76" t="s">
        <v>422</v>
      </c>
    </row>
    <row r="9776" spans="1:7">
      <c r="A9776" s="71">
        <v>1981</v>
      </c>
      <c r="B9776" s="71" t="s">
        <v>419</v>
      </c>
      <c r="C9776" t="s">
        <v>35</v>
      </c>
      <c r="D9776" s="71" t="s">
        <v>4</v>
      </c>
      <c r="E9776" s="70">
        <f>IF('FT Employment'!FE$18&lt;0,"N/A",'FT Employment'!FE$18)</f>
        <v>3752535</v>
      </c>
      <c r="F9776" s="70" t="s">
        <v>432</v>
      </c>
      <c r="G9776" s="75" t="s">
        <v>439</v>
      </c>
    </row>
    <row r="9777" spans="1:7">
      <c r="A9777" s="71">
        <v>1981</v>
      </c>
      <c r="B9777" s="71" t="s">
        <v>419</v>
      </c>
      <c r="C9777" t="s">
        <v>36</v>
      </c>
      <c r="D9777" s="71" t="s">
        <v>4</v>
      </c>
      <c r="E9777" s="70">
        <f>IF('FT Employment'!FE$19&lt;0,"N/A",'FT Employment'!FE$19)</f>
        <v>2706021</v>
      </c>
      <c r="F9777" s="70" t="s">
        <v>432</v>
      </c>
      <c r="G9777" s="75" t="s">
        <v>439</v>
      </c>
    </row>
    <row r="9778" spans="1:7">
      <c r="A9778" s="71">
        <v>1981</v>
      </c>
      <c r="B9778" s="71" t="s">
        <v>419</v>
      </c>
      <c r="C9778" t="s">
        <v>37</v>
      </c>
      <c r="D9778" s="71" t="s">
        <v>4</v>
      </c>
      <c r="E9778" s="70">
        <f>IF('FT Employment'!FE$20&lt;0,"N/A",'FT Employment'!FE$20)</f>
        <v>1046514</v>
      </c>
      <c r="F9778" s="70" t="s">
        <v>432</v>
      </c>
      <c r="G9778" s="75" t="s">
        <v>439</v>
      </c>
    </row>
    <row r="9779" spans="1:7">
      <c r="A9779" s="71">
        <v>1981</v>
      </c>
      <c r="B9779" s="71" t="s">
        <v>419</v>
      </c>
      <c r="C9779" t="s">
        <v>38</v>
      </c>
      <c r="D9779" s="71" t="s">
        <v>4</v>
      </c>
      <c r="E9779" s="70">
        <f>IF('FT Employment'!FE$28&lt;0,"N/A",'FT Employment'!FE$28)</f>
        <v>173047</v>
      </c>
      <c r="F9779" s="70" t="s">
        <v>432</v>
      </c>
      <c r="G9779" s="75" t="s">
        <v>440</v>
      </c>
    </row>
    <row r="9780" spans="1:7">
      <c r="A9780" s="71">
        <v>1981</v>
      </c>
      <c r="B9780" s="71" t="s">
        <v>419</v>
      </c>
      <c r="C9780" t="s">
        <v>39</v>
      </c>
      <c r="D9780" s="71" t="s">
        <v>4</v>
      </c>
      <c r="E9780" s="70">
        <f>IF('FT Employment'!FE$29&lt;0,"N/A",'FT Employment'!FE$29)</f>
        <v>79744</v>
      </c>
      <c r="F9780" s="70" t="s">
        <v>432</v>
      </c>
      <c r="G9780" s="75" t="s">
        <v>440</v>
      </c>
    </row>
    <row r="9781" spans="1:7">
      <c r="A9781" s="71">
        <v>1981</v>
      </c>
      <c r="B9781" s="71" t="s">
        <v>419</v>
      </c>
      <c r="C9781" t="s">
        <v>40</v>
      </c>
      <c r="D9781" s="71" t="s">
        <v>4</v>
      </c>
      <c r="E9781" s="70">
        <f>IF('FT Employment'!FE$30&lt;0,"N/A",'FT Employment'!FE$30)</f>
        <v>93303</v>
      </c>
      <c r="F9781" s="70" t="s">
        <v>432</v>
      </c>
      <c r="G9781" s="75" t="s">
        <v>440</v>
      </c>
    </row>
    <row r="9782" spans="1:7">
      <c r="A9782" s="71">
        <v>1981</v>
      </c>
      <c r="B9782" s="71" t="s">
        <v>419</v>
      </c>
      <c r="C9782" t="s">
        <v>208</v>
      </c>
      <c r="D9782" s="71" t="s">
        <v>4</v>
      </c>
      <c r="E9782" s="70">
        <f>IF('FT Employment'!FE$31&lt;0,"N/A",'FT Employment'!FE$31)</f>
        <v>0</v>
      </c>
      <c r="F9782" s="70" t="s">
        <v>432</v>
      </c>
      <c r="G9782" s="75" t="s">
        <v>441</v>
      </c>
    </row>
    <row r="9783" spans="1:7">
      <c r="A9783" s="71">
        <v>1981</v>
      </c>
      <c r="B9783" s="71" t="s">
        <v>419</v>
      </c>
      <c r="C9783" t="s">
        <v>42</v>
      </c>
      <c r="D9783" s="71" t="s">
        <v>4</v>
      </c>
      <c r="E9783" s="70">
        <f>IF('FT Employment'!FE$43&lt;0,"N/A",'FT Employment'!FE$43)</f>
        <v>55658</v>
      </c>
      <c r="F9783" s="70" t="s">
        <v>432</v>
      </c>
      <c r="G9783" s="75" t="s">
        <v>237</v>
      </c>
    </row>
    <row r="9784" spans="1:7">
      <c r="A9784" s="71">
        <v>1981</v>
      </c>
      <c r="B9784" s="71" t="s">
        <v>419</v>
      </c>
      <c r="C9784" t="s">
        <v>43</v>
      </c>
      <c r="D9784" s="71" t="s">
        <v>4</v>
      </c>
      <c r="E9784" s="70">
        <f>IF('FT Employment'!FE$12&lt;0,"N/A",'FT Employment'!FE$12)</f>
        <v>0</v>
      </c>
      <c r="F9784" s="70" t="s">
        <v>432</v>
      </c>
      <c r="G9784" s="75" t="s">
        <v>438</v>
      </c>
    </row>
    <row r="9785" spans="1:7">
      <c r="A9785" s="71">
        <v>1981</v>
      </c>
      <c r="B9785" s="71" t="s">
        <v>419</v>
      </c>
      <c r="C9785" t="s">
        <v>44</v>
      </c>
      <c r="D9785" s="71" t="s">
        <v>4</v>
      </c>
      <c r="E9785" s="70">
        <f>IF('FT Employment'!FE$14&lt;0,"N/A",'FT Employment'!FE$14)</f>
        <v>0</v>
      </c>
      <c r="F9785" s="70" t="s">
        <v>442</v>
      </c>
      <c r="G9785" s="75" t="s">
        <v>71</v>
      </c>
    </row>
    <row r="9786" spans="1:7">
      <c r="A9786" s="71">
        <v>1981</v>
      </c>
      <c r="B9786" s="71" t="s">
        <v>419</v>
      </c>
      <c r="C9786" t="s">
        <v>45</v>
      </c>
      <c r="D9786" s="71" t="s">
        <v>4</v>
      </c>
      <c r="E9786" s="70">
        <f>IF('FT Employment'!FE$54&lt;0,"N/A",'FT Employment'!FE$54)</f>
        <v>0</v>
      </c>
      <c r="F9786" s="70" t="s">
        <v>422</v>
      </c>
      <c r="G9786" s="75" t="s">
        <v>422</v>
      </c>
    </row>
    <row r="9787" spans="1:7">
      <c r="A9787" s="71">
        <v>1981</v>
      </c>
      <c r="B9787" s="71" t="s">
        <v>419</v>
      </c>
      <c r="C9787" t="s">
        <v>46</v>
      </c>
      <c r="D9787" s="71" t="s">
        <v>4</v>
      </c>
      <c r="E9787" s="70">
        <f>IF('FT Employment'!FE$53&lt;0,"N/A",'FT Employment'!FE$53)</f>
        <v>248165</v>
      </c>
      <c r="F9787" s="70" t="s">
        <v>425</v>
      </c>
      <c r="G9787" s="75" t="s">
        <v>426</v>
      </c>
    </row>
    <row r="9788" spans="1:7">
      <c r="A9788" s="71">
        <v>1982</v>
      </c>
      <c r="B9788" s="71" t="s">
        <v>419</v>
      </c>
      <c r="C9788" t="s">
        <v>5</v>
      </c>
      <c r="D9788" s="71" t="s">
        <v>4</v>
      </c>
      <c r="E9788" s="70">
        <f>IF('FT Employment'!EZ$11&lt;0,"N/A",'FT Employment'!EZ$11)</f>
        <v>7313741</v>
      </c>
      <c r="F9788" s="70"/>
    </row>
    <row r="9789" spans="1:7">
      <c r="A9789" s="71">
        <v>1982</v>
      </c>
      <c r="B9789" s="71" t="s">
        <v>419</v>
      </c>
      <c r="C9789" t="s">
        <v>6</v>
      </c>
      <c r="D9789" s="71" t="s">
        <v>4</v>
      </c>
      <c r="E9789" s="70">
        <f>IF('FT Employment'!EZ$33&lt;0,"N/A",'FT Employment'!EZ$33)</f>
        <v>155710</v>
      </c>
      <c r="F9789" s="70" t="s">
        <v>425</v>
      </c>
      <c r="G9789" s="75" t="s">
        <v>426</v>
      </c>
    </row>
    <row r="9790" spans="1:7">
      <c r="A9790" s="71">
        <v>1982</v>
      </c>
      <c r="B9790" s="71" t="s">
        <v>419</v>
      </c>
      <c r="C9790" t="s">
        <v>7</v>
      </c>
      <c r="D9790" s="71" t="s">
        <v>4</v>
      </c>
      <c r="E9790" s="70">
        <f>IF('FT Employment'!EZ$37&lt;0,"N/A",'FT Employment'!EZ$37)</f>
        <v>166488</v>
      </c>
      <c r="F9790" s="70" t="s">
        <v>425</v>
      </c>
      <c r="G9790" s="75" t="s">
        <v>426</v>
      </c>
    </row>
    <row r="9791" spans="1:7">
      <c r="A9791" s="71">
        <v>1982</v>
      </c>
      <c r="B9791" s="71" t="s">
        <v>419</v>
      </c>
      <c r="C9791" t="s">
        <v>8</v>
      </c>
      <c r="D9791" s="71" t="s">
        <v>4</v>
      </c>
      <c r="E9791" s="70">
        <f>IF('FT Employment'!EZ$36&lt;0,"N/A",'FT Employment'!EZ$36)</f>
        <v>112742</v>
      </c>
      <c r="F9791" s="70" t="s">
        <v>427</v>
      </c>
      <c r="G9791" s="75" t="s">
        <v>428</v>
      </c>
    </row>
    <row r="9792" spans="1:7">
      <c r="A9792" s="71">
        <v>1982</v>
      </c>
      <c r="B9792" s="71" t="s">
        <v>419</v>
      </c>
      <c r="C9792" t="s">
        <v>9</v>
      </c>
      <c r="D9792" s="71" t="s">
        <v>4</v>
      </c>
      <c r="E9792" s="70">
        <f>IF('FT Employment'!EZ$13&lt;0,"N/A",'FT Employment'!EZ$13)</f>
        <v>0</v>
      </c>
      <c r="F9792" s="70" t="s">
        <v>429</v>
      </c>
      <c r="G9792" s="75" t="s">
        <v>422</v>
      </c>
    </row>
    <row r="9793" spans="1:7">
      <c r="A9793" s="71">
        <v>1982</v>
      </c>
      <c r="B9793" s="71" t="s">
        <v>419</v>
      </c>
      <c r="C9793" t="s">
        <v>10</v>
      </c>
      <c r="D9793" s="71" t="s">
        <v>4</v>
      </c>
      <c r="E9793" s="70">
        <f>IF('FT Employment'!EZ$46&lt;0,"N/A",'FT Employment'!EZ$46)</f>
        <v>512796</v>
      </c>
      <c r="F9793" s="70" t="s">
        <v>427</v>
      </c>
      <c r="G9793" s="75" t="s">
        <v>428</v>
      </c>
    </row>
    <row r="9794" spans="1:7">
      <c r="A9794" s="71">
        <v>1982</v>
      </c>
      <c r="B9794" s="71" t="s">
        <v>419</v>
      </c>
      <c r="C9794" t="s">
        <v>11</v>
      </c>
      <c r="D9794" s="71" t="s">
        <v>4</v>
      </c>
      <c r="E9794" s="70">
        <f>IF('FT Employment'!EZ$47&lt;0,"N/A",'FT Employment'!EZ$47)</f>
        <v>421137</v>
      </c>
      <c r="F9794" s="70" t="s">
        <v>427</v>
      </c>
      <c r="G9794" s="75" t="s">
        <v>428</v>
      </c>
    </row>
    <row r="9795" spans="1:7">
      <c r="A9795" s="71">
        <v>1982</v>
      </c>
      <c r="B9795" s="71" t="s">
        <v>419</v>
      </c>
      <c r="C9795" t="s">
        <v>13</v>
      </c>
      <c r="D9795" s="71" t="s">
        <v>4</v>
      </c>
      <c r="E9795" s="70">
        <f>IF(E9794="N/A","N/A",E9793-E9794)</f>
        <v>91659</v>
      </c>
      <c r="F9795" s="70" t="s">
        <v>427</v>
      </c>
      <c r="G9795" s="75" t="s">
        <v>428</v>
      </c>
    </row>
    <row r="9796" spans="1:7">
      <c r="A9796" s="71">
        <v>1982</v>
      </c>
      <c r="B9796" s="71" t="s">
        <v>419</v>
      </c>
      <c r="C9796" t="s">
        <v>14</v>
      </c>
      <c r="D9796" s="71" t="s">
        <v>4</v>
      </c>
      <c r="E9796" s="70">
        <f>IF('FT Employment'!EZ$34&lt;0,"N/A",'FT Employment'!EZ$34)</f>
        <v>228019</v>
      </c>
      <c r="F9796" s="70" t="s">
        <v>427</v>
      </c>
      <c r="G9796" s="75" t="s">
        <v>444</v>
      </c>
    </row>
    <row r="9797" spans="1:7">
      <c r="A9797" s="71">
        <v>1982</v>
      </c>
      <c r="B9797" s="71" t="s">
        <v>419</v>
      </c>
      <c r="C9797" t="s">
        <v>15</v>
      </c>
      <c r="D9797" s="71" t="s">
        <v>4</v>
      </c>
      <c r="E9797" s="70">
        <f>IF('FT Employment'!EZ$35&lt;0,"N/A",'FT Employment'!EZ$35)</f>
        <v>215609</v>
      </c>
      <c r="F9797" s="70" t="s">
        <v>427</v>
      </c>
      <c r="G9797" s="75" t="s">
        <v>444</v>
      </c>
    </row>
    <row r="9798" spans="1:7">
      <c r="A9798" s="71">
        <v>1982</v>
      </c>
      <c r="B9798" s="71" t="s">
        <v>419</v>
      </c>
      <c r="C9798" t="s">
        <v>16</v>
      </c>
      <c r="D9798" s="71" t="s">
        <v>4</v>
      </c>
      <c r="E9798" s="70">
        <f>IF(E9797="N/A","N/A",E9796-E9797)</f>
        <v>12410</v>
      </c>
      <c r="F9798" s="70" t="s">
        <v>427</v>
      </c>
      <c r="G9798" s="75" t="s">
        <v>444</v>
      </c>
    </row>
    <row r="9799" spans="1:7">
      <c r="A9799" s="71">
        <v>1982</v>
      </c>
      <c r="B9799" s="71" t="s">
        <v>419</v>
      </c>
      <c r="C9799" t="s">
        <v>17</v>
      </c>
      <c r="D9799" s="71" t="s">
        <v>4</v>
      </c>
      <c r="E9799" s="70">
        <f>IF('FT Employment'!EZ$16&lt;0,"N/A",'FT Employment'!EZ$16)</f>
        <v>94442</v>
      </c>
      <c r="F9799" s="70" t="s">
        <v>427</v>
      </c>
      <c r="G9799" s="75" t="s">
        <v>428</v>
      </c>
    </row>
    <row r="9800" spans="1:7">
      <c r="A9800" s="71">
        <v>1982</v>
      </c>
      <c r="B9800" s="71" t="s">
        <v>419</v>
      </c>
      <c r="C9800" t="s">
        <v>18</v>
      </c>
      <c r="D9800" s="71" t="s">
        <v>4</v>
      </c>
      <c r="E9800" s="70">
        <f>IF('FT Employment'!EZ$41&lt;0,"N/A",'FT Employment'!EZ$41)</f>
        <v>265034</v>
      </c>
      <c r="F9800" s="70" t="s">
        <v>432</v>
      </c>
      <c r="G9800" s="75" t="s">
        <v>430</v>
      </c>
    </row>
    <row r="9801" spans="1:7">
      <c r="A9801" s="71">
        <v>1982</v>
      </c>
      <c r="B9801" s="71" t="s">
        <v>419</v>
      </c>
      <c r="C9801" t="s">
        <v>19</v>
      </c>
      <c r="D9801" s="71" t="s">
        <v>4</v>
      </c>
      <c r="E9801" s="70">
        <f>IF('FT Employment'!EZ$15&lt;0,"N/A",'FT Employment'!EZ$15)</f>
        <v>19619</v>
      </c>
      <c r="F9801" s="70" t="s">
        <v>442</v>
      </c>
      <c r="G9801" s="75" t="s">
        <v>62</v>
      </c>
    </row>
    <row r="9802" spans="1:7">
      <c r="A9802" s="71">
        <v>1982</v>
      </c>
      <c r="B9802" s="71" t="s">
        <v>419</v>
      </c>
      <c r="C9802" t="s">
        <v>20</v>
      </c>
      <c r="D9802" s="71" t="s">
        <v>4</v>
      </c>
      <c r="E9802" s="70">
        <f>IF('FT Employment'!EZ$52&lt;0,"N/A",'FT Employment'!EZ$52)</f>
        <v>6488</v>
      </c>
      <c r="F9802" s="70" t="s">
        <v>442</v>
      </c>
      <c r="G9802" s="75" t="s">
        <v>445</v>
      </c>
    </row>
    <row r="9803" spans="1:7">
      <c r="A9803" s="71">
        <v>1982</v>
      </c>
      <c r="B9803" s="71" t="s">
        <v>419</v>
      </c>
      <c r="C9803" t="s">
        <v>21</v>
      </c>
      <c r="D9803" s="71" t="s">
        <v>4</v>
      </c>
      <c r="E9803" s="70">
        <f>IF('FT Employment'!EZ$48&lt;0,"N/A",'FT Employment'!EZ$48)</f>
        <v>198983</v>
      </c>
      <c r="F9803" s="70" t="s">
        <v>434</v>
      </c>
      <c r="G9803" s="75" t="s">
        <v>422</v>
      </c>
    </row>
    <row r="9804" spans="1:7">
      <c r="A9804" s="71">
        <v>1982</v>
      </c>
      <c r="B9804" s="71" t="s">
        <v>419</v>
      </c>
      <c r="C9804" t="s">
        <v>421</v>
      </c>
      <c r="D9804" s="71" t="s">
        <v>4</v>
      </c>
      <c r="E9804" s="70">
        <f>IF('FT Employment'!EZ$38&lt;0,"N/A",'FT Employment'!EZ$38)</f>
        <v>605302</v>
      </c>
      <c r="F9804" s="70" t="s">
        <v>427</v>
      </c>
      <c r="G9804" s="75" t="s">
        <v>433</v>
      </c>
    </row>
    <row r="9805" spans="1:7">
      <c r="A9805" s="71">
        <v>1982</v>
      </c>
      <c r="B9805" s="71" t="s">
        <v>419</v>
      </c>
      <c r="C9805" t="s">
        <v>22</v>
      </c>
      <c r="D9805" s="71" t="s">
        <v>4</v>
      </c>
      <c r="E9805" s="70">
        <f>IF('FT Employment'!EZ$39&lt;0,"N/A",'FT Employment'!EZ$39)</f>
        <v>110684</v>
      </c>
      <c r="F9805" s="70" t="s">
        <v>427</v>
      </c>
      <c r="G9805" s="75" t="s">
        <v>433</v>
      </c>
    </row>
    <row r="9806" spans="1:7">
      <c r="A9806" s="71">
        <v>1982</v>
      </c>
      <c r="B9806" s="71" t="s">
        <v>419</v>
      </c>
      <c r="C9806" t="s">
        <v>23</v>
      </c>
      <c r="D9806" s="71" t="s">
        <v>4</v>
      </c>
      <c r="E9806" s="70">
        <f>IF('FT Employment'!EZ$40&lt;0,"N/A",'FT Employment'!EZ$40)</f>
        <v>494618</v>
      </c>
      <c r="F9806" s="70" t="s">
        <v>442</v>
      </c>
      <c r="G9806" s="75" t="s">
        <v>23</v>
      </c>
    </row>
    <row r="9807" spans="1:7">
      <c r="A9807" s="71">
        <v>1982</v>
      </c>
      <c r="B9807" s="71" t="s">
        <v>419</v>
      </c>
      <c r="C9807" t="s">
        <v>24</v>
      </c>
      <c r="D9807" s="71" t="s">
        <v>4</v>
      </c>
      <c r="E9807" s="70">
        <f>IF('FT Employment'!EZ$32&lt;0,"N/A",'FT Employment'!EZ$32)</f>
        <v>0</v>
      </c>
      <c r="F9807" s="70" t="s">
        <v>446</v>
      </c>
      <c r="G9807" s="75" t="s">
        <v>422</v>
      </c>
    </row>
    <row r="9808" spans="1:7">
      <c r="A9808" s="71">
        <v>1982</v>
      </c>
      <c r="B9808" s="71" t="s">
        <v>419</v>
      </c>
      <c r="C9808" t="s">
        <v>25</v>
      </c>
      <c r="D9808" s="71" t="s">
        <v>4</v>
      </c>
      <c r="E9808" s="70">
        <f>IF('FT Employment'!EZ$42&lt;0,"N/A",'FT Employment'!EZ$42)</f>
        <v>83713</v>
      </c>
      <c r="F9808" s="70" t="s">
        <v>434</v>
      </c>
      <c r="G9808" s="75" t="s">
        <v>437</v>
      </c>
    </row>
    <row r="9809" spans="1:7">
      <c r="A9809" s="71">
        <v>1982</v>
      </c>
      <c r="B9809" s="71" t="s">
        <v>419</v>
      </c>
      <c r="C9809" t="s">
        <v>26</v>
      </c>
      <c r="D9809" s="71" t="s">
        <v>4</v>
      </c>
      <c r="E9809" s="70">
        <f>IF('FT Employment'!EZ$45&lt;0,"N/A",'FT Employment'!EZ$45)</f>
        <v>125087</v>
      </c>
      <c r="F9809" s="70" t="s">
        <v>427</v>
      </c>
      <c r="G9809" s="75" t="s">
        <v>69</v>
      </c>
    </row>
    <row r="9810" spans="1:7">
      <c r="A9810" s="71">
        <v>1982</v>
      </c>
      <c r="B9810" s="71" t="s">
        <v>419</v>
      </c>
      <c r="C9810" t="s">
        <v>27</v>
      </c>
      <c r="D9810" s="71" t="s">
        <v>4</v>
      </c>
      <c r="E9810" s="70">
        <f>IF('FT Employment'!EZ$44&lt;0,"N/A",'FT Employment'!EZ$44)</f>
        <v>24746</v>
      </c>
      <c r="F9810" s="70" t="s">
        <v>427</v>
      </c>
      <c r="G9810" s="75" t="s">
        <v>69</v>
      </c>
    </row>
    <row r="9811" spans="1:7">
      <c r="A9811" s="71">
        <v>1982</v>
      </c>
      <c r="B9811" s="71" t="s">
        <v>419</v>
      </c>
      <c r="C9811" t="s">
        <v>28</v>
      </c>
      <c r="D9811" s="71" t="s">
        <v>4</v>
      </c>
      <c r="E9811" s="70">
        <f>IF('FT Employment'!EZ$51&lt;0,"N/A",'FT Employment'!EZ$51)</f>
        <v>108148</v>
      </c>
      <c r="F9811" s="70" t="s">
        <v>442</v>
      </c>
      <c r="G9811" s="73" t="s">
        <v>447</v>
      </c>
    </row>
    <row r="9812" spans="1:7">
      <c r="A9812" s="71">
        <v>1982</v>
      </c>
      <c r="B9812" s="71" t="s">
        <v>419</v>
      </c>
      <c r="C9812" t="s">
        <v>29</v>
      </c>
      <c r="D9812" s="71" t="s">
        <v>4</v>
      </c>
      <c r="E9812" s="70">
        <f>IF('FT Employment'!EZ$50&lt;0,"N/A",'FT Employment'!EZ$50)</f>
        <v>97286</v>
      </c>
      <c r="F9812" s="70" t="s">
        <v>442</v>
      </c>
      <c r="G9812" s="73" t="s">
        <v>447</v>
      </c>
    </row>
    <row r="9813" spans="1:7">
      <c r="A9813" s="71">
        <v>1982</v>
      </c>
      <c r="B9813" s="71" t="s">
        <v>419</v>
      </c>
      <c r="C9813" t="s">
        <v>30</v>
      </c>
      <c r="D9813" s="71" t="s">
        <v>4</v>
      </c>
      <c r="E9813" s="70">
        <f>IF('FT Employment'!EZ$56&lt;0,"N/A",'FT Employment'!EZ$56)</f>
        <v>120232</v>
      </c>
      <c r="F9813" s="70" t="s">
        <v>442</v>
      </c>
      <c r="G9813" s="76" t="s">
        <v>448</v>
      </c>
    </row>
    <row r="9814" spans="1:7">
      <c r="A9814" s="71">
        <v>1982</v>
      </c>
      <c r="B9814" s="71" t="s">
        <v>419</v>
      </c>
      <c r="C9814" t="s">
        <v>31</v>
      </c>
      <c r="D9814" s="71" t="s">
        <v>4</v>
      </c>
      <c r="E9814" s="70">
        <f>IF('FT Employment'!EZ$57&lt;0,"N/A",'FT Employment'!EZ$57)</f>
        <v>64521</v>
      </c>
      <c r="F9814" s="70" t="s">
        <v>442</v>
      </c>
      <c r="G9814" s="76" t="s">
        <v>449</v>
      </c>
    </row>
    <row r="9815" spans="1:7">
      <c r="A9815" s="71">
        <v>1982</v>
      </c>
      <c r="B9815" s="71" t="s">
        <v>419</v>
      </c>
      <c r="C9815" t="s">
        <v>32</v>
      </c>
      <c r="D9815" s="71" t="s">
        <v>4</v>
      </c>
      <c r="E9815" s="70">
        <f>IF('FT Employment'!EZ$58&lt;0,"N/A",'FT Employment'!EZ$58)</f>
        <v>8822</v>
      </c>
      <c r="F9815" s="70" t="s">
        <v>442</v>
      </c>
      <c r="G9815" s="76" t="s">
        <v>449</v>
      </c>
    </row>
    <row r="9816" spans="1:7">
      <c r="A9816" s="71">
        <v>1982</v>
      </c>
      <c r="B9816" s="71" t="s">
        <v>419</v>
      </c>
      <c r="C9816" t="s">
        <v>33</v>
      </c>
      <c r="D9816" s="71" t="s">
        <v>4</v>
      </c>
      <c r="E9816" s="70">
        <f>IF('FT Employment'!EZ$59&lt;0,"N/A",'FT Employment'!EZ$59)</f>
        <v>154101</v>
      </c>
      <c r="F9816" s="70" t="s">
        <v>442</v>
      </c>
      <c r="G9816" s="76" t="s">
        <v>33</v>
      </c>
    </row>
    <row r="9817" spans="1:7">
      <c r="A9817" s="71">
        <v>1982</v>
      </c>
      <c r="B9817" s="71" t="s">
        <v>419</v>
      </c>
      <c r="C9817" t="s">
        <v>34</v>
      </c>
      <c r="D9817" s="71" t="s">
        <v>4</v>
      </c>
      <c r="E9817" s="70">
        <f>IF('FT Employment'!EZ$17&lt;0,"N/A",'FT Employment'!EZ$17)</f>
        <v>3866752</v>
      </c>
      <c r="F9817" s="70" t="s">
        <v>422</v>
      </c>
      <c r="G9817" s="76" t="s">
        <v>422</v>
      </c>
    </row>
    <row r="9818" spans="1:7">
      <c r="A9818" s="71">
        <v>1982</v>
      </c>
      <c r="B9818" s="71" t="s">
        <v>419</v>
      </c>
      <c r="C9818" t="s">
        <v>35</v>
      </c>
      <c r="D9818" s="71" t="s">
        <v>4</v>
      </c>
      <c r="E9818" s="70">
        <f>IF('FT Employment'!EZ$18&lt;0,"N/A",'FT Employment'!EZ$18)</f>
        <v>3693262</v>
      </c>
      <c r="F9818" s="70" t="s">
        <v>432</v>
      </c>
      <c r="G9818" s="75" t="s">
        <v>439</v>
      </c>
    </row>
    <row r="9819" spans="1:7">
      <c r="A9819" s="71">
        <v>1982</v>
      </c>
      <c r="B9819" s="71" t="s">
        <v>419</v>
      </c>
      <c r="C9819" t="s">
        <v>36</v>
      </c>
      <c r="D9819" s="71" t="s">
        <v>4</v>
      </c>
      <c r="E9819" s="70">
        <f>IF('FT Employment'!EZ$19&lt;0,"N/A",'FT Employment'!EZ$19)</f>
        <v>2662995</v>
      </c>
      <c r="F9819" s="70" t="s">
        <v>432</v>
      </c>
      <c r="G9819" s="75" t="s">
        <v>439</v>
      </c>
    </row>
    <row r="9820" spans="1:7">
      <c r="A9820" s="71">
        <v>1982</v>
      </c>
      <c r="B9820" s="71" t="s">
        <v>419</v>
      </c>
      <c r="C9820" t="s">
        <v>37</v>
      </c>
      <c r="D9820" s="71" t="s">
        <v>4</v>
      </c>
      <c r="E9820" s="70">
        <f>IF('FT Employment'!EZ$20&lt;0,"N/A",'FT Employment'!EZ$20)</f>
        <v>1030267</v>
      </c>
      <c r="F9820" s="70" t="s">
        <v>432</v>
      </c>
      <c r="G9820" s="75" t="s">
        <v>439</v>
      </c>
    </row>
    <row r="9821" spans="1:7">
      <c r="A9821" s="71">
        <v>1982</v>
      </c>
      <c r="B9821" s="71" t="s">
        <v>419</v>
      </c>
      <c r="C9821" t="s">
        <v>38</v>
      </c>
      <c r="D9821" s="71" t="s">
        <v>4</v>
      </c>
      <c r="E9821" s="70">
        <f>IF('FT Employment'!EZ$28&lt;0,"N/A",'FT Employment'!EZ$28)</f>
        <v>173489</v>
      </c>
      <c r="F9821" s="70" t="s">
        <v>432</v>
      </c>
      <c r="G9821" s="75" t="s">
        <v>440</v>
      </c>
    </row>
    <row r="9822" spans="1:7">
      <c r="A9822" s="71">
        <v>1982</v>
      </c>
      <c r="B9822" s="71" t="s">
        <v>419</v>
      </c>
      <c r="C9822" t="s">
        <v>39</v>
      </c>
      <c r="D9822" s="71" t="s">
        <v>4</v>
      </c>
      <c r="E9822" s="70">
        <f>IF('FT Employment'!EZ$29&lt;0,"N/A",'FT Employment'!EZ$29)</f>
        <v>80672</v>
      </c>
      <c r="F9822" s="70" t="s">
        <v>432</v>
      </c>
      <c r="G9822" s="75" t="s">
        <v>440</v>
      </c>
    </row>
    <row r="9823" spans="1:7">
      <c r="A9823" s="71">
        <v>1982</v>
      </c>
      <c r="B9823" s="71" t="s">
        <v>419</v>
      </c>
      <c r="C9823" t="s">
        <v>40</v>
      </c>
      <c r="D9823" s="71" t="s">
        <v>4</v>
      </c>
      <c r="E9823" s="70">
        <f>IF('FT Employment'!EZ$30&lt;0,"N/A",'FT Employment'!EZ$30)</f>
        <v>92817</v>
      </c>
      <c r="F9823" s="70" t="s">
        <v>432</v>
      </c>
      <c r="G9823" s="75" t="s">
        <v>440</v>
      </c>
    </row>
    <row r="9824" spans="1:7">
      <c r="A9824" s="71">
        <v>1982</v>
      </c>
      <c r="B9824" s="71" t="s">
        <v>419</v>
      </c>
      <c r="C9824" t="s">
        <v>208</v>
      </c>
      <c r="D9824" s="71" t="s">
        <v>4</v>
      </c>
      <c r="E9824" s="70">
        <f>IF('FT Employment'!EZ$31&lt;0,"N/A",'FT Employment'!EZ$31)</f>
        <v>1</v>
      </c>
      <c r="F9824" s="70" t="s">
        <v>432</v>
      </c>
      <c r="G9824" s="75" t="s">
        <v>441</v>
      </c>
    </row>
    <row r="9825" spans="1:7">
      <c r="A9825" s="71">
        <v>1982</v>
      </c>
      <c r="B9825" s="71" t="s">
        <v>419</v>
      </c>
      <c r="C9825" t="s">
        <v>42</v>
      </c>
      <c r="D9825" s="71" t="s">
        <v>4</v>
      </c>
      <c r="E9825" s="70">
        <f>IF('FT Employment'!EZ$43&lt;0,"N/A",'FT Employment'!EZ$43)</f>
        <v>58748</v>
      </c>
      <c r="F9825" s="70" t="s">
        <v>432</v>
      </c>
      <c r="G9825" s="75" t="s">
        <v>237</v>
      </c>
    </row>
    <row r="9826" spans="1:7">
      <c r="A9826" s="71">
        <v>1982</v>
      </c>
      <c r="B9826" s="71" t="s">
        <v>419</v>
      </c>
      <c r="C9826" t="s">
        <v>43</v>
      </c>
      <c r="D9826" s="71" t="s">
        <v>4</v>
      </c>
      <c r="E9826" s="70">
        <f>IF('FT Employment'!EZ$12&lt;0,"N/A",'FT Employment'!EZ$12)</f>
        <v>0</v>
      </c>
      <c r="F9826" s="70" t="s">
        <v>432</v>
      </c>
      <c r="G9826" s="75" t="s">
        <v>438</v>
      </c>
    </row>
    <row r="9827" spans="1:7">
      <c r="A9827" s="71">
        <v>1982</v>
      </c>
      <c r="B9827" s="71" t="s">
        <v>419</v>
      </c>
      <c r="C9827" t="s">
        <v>44</v>
      </c>
      <c r="D9827" s="71" t="s">
        <v>4</v>
      </c>
      <c r="E9827" s="70">
        <f>IF('FT Employment'!EZ$14&lt;0,"N/A",'FT Employment'!EZ$14)</f>
        <v>0</v>
      </c>
      <c r="F9827" s="70" t="s">
        <v>442</v>
      </c>
      <c r="G9827" s="75" t="s">
        <v>71</v>
      </c>
    </row>
    <row r="9828" spans="1:7">
      <c r="A9828" s="71">
        <v>1982</v>
      </c>
      <c r="B9828" s="71" t="s">
        <v>419</v>
      </c>
      <c r="C9828" t="s">
        <v>45</v>
      </c>
      <c r="D9828" s="71" t="s">
        <v>4</v>
      </c>
      <c r="E9828" s="70">
        <f>IF('FT Employment'!EZ$54&lt;0,"N/A",'FT Employment'!EZ$54)</f>
        <v>0</v>
      </c>
      <c r="F9828" s="70" t="s">
        <v>422</v>
      </c>
      <c r="G9828" s="75" t="s">
        <v>422</v>
      </c>
    </row>
    <row r="9829" spans="1:7">
      <c r="A9829" s="71">
        <v>1982</v>
      </c>
      <c r="B9829" s="71" t="s">
        <v>419</v>
      </c>
      <c r="C9829" t="s">
        <v>46</v>
      </c>
      <c r="D9829" s="71" t="s">
        <v>4</v>
      </c>
      <c r="E9829" s="70">
        <f>IF('FT Employment'!EZ$53&lt;0,"N/A",'FT Employment'!EZ$53)</f>
        <v>235962</v>
      </c>
      <c r="F9829" s="70" t="s">
        <v>425</v>
      </c>
      <c r="G9829" s="75" t="s">
        <v>426</v>
      </c>
    </row>
    <row r="9830" spans="1:7">
      <c r="A9830" s="71">
        <v>1983</v>
      </c>
      <c r="B9830" s="71" t="s">
        <v>419</v>
      </c>
      <c r="C9830" t="s">
        <v>5</v>
      </c>
      <c r="D9830" s="71" t="s">
        <v>4</v>
      </c>
      <c r="E9830" s="70">
        <f>IF('FT Employment'!EU$11&lt;0,"N/A",'FT Employment'!EU$11)</f>
        <v>7285722</v>
      </c>
    </row>
    <row r="9831" spans="1:7">
      <c r="A9831" s="71">
        <v>1983</v>
      </c>
      <c r="B9831" s="71" t="s">
        <v>419</v>
      </c>
      <c r="C9831" t="s">
        <v>6</v>
      </c>
      <c r="D9831" s="71" t="s">
        <v>4</v>
      </c>
      <c r="E9831" s="70">
        <f>IF('FT Employment'!EU$33&lt;0,"N/A",'FT Employment'!EU$33)</f>
        <v>155152</v>
      </c>
      <c r="F9831" s="70" t="s">
        <v>425</v>
      </c>
      <c r="G9831" s="75" t="s">
        <v>426</v>
      </c>
    </row>
    <row r="9832" spans="1:7">
      <c r="A9832" s="71">
        <v>1983</v>
      </c>
      <c r="B9832" s="71" t="s">
        <v>419</v>
      </c>
      <c r="C9832" t="s">
        <v>7</v>
      </c>
      <c r="D9832" s="71" t="s">
        <v>4</v>
      </c>
      <c r="E9832" s="70">
        <f>IF('FT Employment'!EU$37&lt;0,"N/A",'FT Employment'!EU$37)</f>
        <v>165347</v>
      </c>
      <c r="F9832" s="70" t="s">
        <v>425</v>
      </c>
      <c r="G9832" s="75" t="s">
        <v>426</v>
      </c>
    </row>
    <row r="9833" spans="1:7">
      <c r="A9833" s="71">
        <v>1983</v>
      </c>
      <c r="B9833" s="71" t="s">
        <v>419</v>
      </c>
      <c r="C9833" t="s">
        <v>8</v>
      </c>
      <c r="D9833" s="71" t="s">
        <v>4</v>
      </c>
      <c r="E9833" s="70">
        <f>IF('FT Employment'!EU$36&lt;0,"N/A",'FT Employment'!EU$36)</f>
        <v>122346</v>
      </c>
      <c r="F9833" s="70" t="s">
        <v>427</v>
      </c>
      <c r="G9833" s="75" t="s">
        <v>428</v>
      </c>
    </row>
    <row r="9834" spans="1:7">
      <c r="A9834" s="71">
        <v>1983</v>
      </c>
      <c r="B9834" s="71" t="s">
        <v>419</v>
      </c>
      <c r="C9834" t="s">
        <v>9</v>
      </c>
      <c r="D9834" s="71" t="s">
        <v>4</v>
      </c>
      <c r="E9834" s="70">
        <f>IF('FT Employment'!EU$13&lt;0,"N/A",'FT Employment'!EU$13)</f>
        <v>0</v>
      </c>
      <c r="F9834" s="70" t="s">
        <v>429</v>
      </c>
      <c r="G9834" s="75" t="s">
        <v>422</v>
      </c>
    </row>
    <row r="9835" spans="1:7">
      <c r="A9835" s="71">
        <v>1983</v>
      </c>
      <c r="B9835" s="71" t="s">
        <v>419</v>
      </c>
      <c r="C9835" t="s">
        <v>10</v>
      </c>
      <c r="D9835" s="71" t="s">
        <v>4</v>
      </c>
      <c r="E9835" s="70">
        <f>IF('FT Employment'!EU$46&lt;0,"N/A",'FT Employment'!EU$46)</f>
        <v>514211</v>
      </c>
      <c r="F9835" s="70" t="s">
        <v>427</v>
      </c>
      <c r="G9835" s="75" t="s">
        <v>428</v>
      </c>
    </row>
    <row r="9836" spans="1:7">
      <c r="A9836" s="71">
        <v>1983</v>
      </c>
      <c r="B9836" s="71" t="s">
        <v>419</v>
      </c>
      <c r="C9836" t="s">
        <v>11</v>
      </c>
      <c r="D9836" s="71" t="s">
        <v>4</v>
      </c>
      <c r="E9836" s="70">
        <f>IF('FT Employment'!EU$47&lt;0,"N/A",'FT Employment'!EU$47)</f>
        <v>420917</v>
      </c>
      <c r="F9836" s="70" t="s">
        <v>427</v>
      </c>
      <c r="G9836" s="75" t="s">
        <v>428</v>
      </c>
    </row>
    <row r="9837" spans="1:7">
      <c r="A9837" s="71">
        <v>1983</v>
      </c>
      <c r="B9837" s="71" t="s">
        <v>419</v>
      </c>
      <c r="C9837" t="s">
        <v>13</v>
      </c>
      <c r="D9837" s="71" t="s">
        <v>4</v>
      </c>
      <c r="E9837" s="70">
        <f>IF(E9836="N/A","N/A",E9835-E9836)</f>
        <v>93294</v>
      </c>
      <c r="F9837" s="70" t="s">
        <v>427</v>
      </c>
      <c r="G9837" s="75" t="s">
        <v>428</v>
      </c>
    </row>
    <row r="9838" spans="1:7">
      <c r="A9838" s="71">
        <v>1983</v>
      </c>
      <c r="B9838" s="71" t="s">
        <v>419</v>
      </c>
      <c r="C9838" t="s">
        <v>14</v>
      </c>
      <c r="D9838" s="71" t="s">
        <v>4</v>
      </c>
      <c r="E9838" s="70">
        <f>IF('FT Employment'!EU$34&lt;0,"N/A",'FT Employment'!EU$34)</f>
        <v>225891</v>
      </c>
      <c r="F9838" s="70" t="s">
        <v>427</v>
      </c>
      <c r="G9838" s="75" t="s">
        <v>444</v>
      </c>
    </row>
    <row r="9839" spans="1:7">
      <c r="A9839" s="71">
        <v>1983</v>
      </c>
      <c r="B9839" s="71" t="s">
        <v>419</v>
      </c>
      <c r="C9839" t="s">
        <v>15</v>
      </c>
      <c r="D9839" s="71" t="s">
        <v>4</v>
      </c>
      <c r="E9839" s="70">
        <f>IF('FT Employment'!EU$35&lt;0,"N/A",'FT Employment'!EU$35)</f>
        <v>212422</v>
      </c>
      <c r="F9839" s="70" t="s">
        <v>427</v>
      </c>
      <c r="G9839" s="75" t="s">
        <v>444</v>
      </c>
    </row>
    <row r="9840" spans="1:7">
      <c r="A9840" s="71">
        <v>1983</v>
      </c>
      <c r="B9840" s="71" t="s">
        <v>419</v>
      </c>
      <c r="C9840" t="s">
        <v>16</v>
      </c>
      <c r="D9840" s="71" t="s">
        <v>4</v>
      </c>
      <c r="E9840" s="70">
        <f>IF(E9839="N/A","N/A",E9838-E9839)</f>
        <v>13469</v>
      </c>
      <c r="F9840" s="70" t="s">
        <v>427</v>
      </c>
      <c r="G9840" s="75" t="s">
        <v>444</v>
      </c>
    </row>
    <row r="9841" spans="1:7">
      <c r="A9841" s="71">
        <v>1983</v>
      </c>
      <c r="B9841" s="71" t="s">
        <v>419</v>
      </c>
      <c r="C9841" t="s">
        <v>17</v>
      </c>
      <c r="D9841" s="71" t="s">
        <v>4</v>
      </c>
      <c r="E9841" s="70">
        <f>IF('FT Employment'!EU$16&lt;0,"N/A",'FT Employment'!EU$16)</f>
        <v>100684</v>
      </c>
      <c r="F9841" s="70" t="s">
        <v>427</v>
      </c>
      <c r="G9841" s="75" t="s">
        <v>428</v>
      </c>
    </row>
    <row r="9842" spans="1:7">
      <c r="A9842" s="71">
        <v>1983</v>
      </c>
      <c r="B9842" s="71" t="s">
        <v>419</v>
      </c>
      <c r="C9842" t="s">
        <v>18</v>
      </c>
      <c r="D9842" s="71" t="s">
        <v>4</v>
      </c>
      <c r="E9842" s="70">
        <f>IF('FT Employment'!EU$41&lt;0,"N/A",'FT Employment'!EU$41)</f>
        <v>261892</v>
      </c>
      <c r="F9842" s="70" t="s">
        <v>432</v>
      </c>
      <c r="G9842" s="75" t="s">
        <v>430</v>
      </c>
    </row>
    <row r="9843" spans="1:7">
      <c r="A9843" s="71">
        <v>1983</v>
      </c>
      <c r="B9843" s="71" t="s">
        <v>419</v>
      </c>
      <c r="C9843" t="s">
        <v>19</v>
      </c>
      <c r="D9843" s="71" t="s">
        <v>4</v>
      </c>
      <c r="E9843" s="70">
        <f>IF('FT Employment'!EU$15&lt;0,"N/A",'FT Employment'!EU$15)</f>
        <v>20760</v>
      </c>
      <c r="F9843" s="70" t="s">
        <v>442</v>
      </c>
      <c r="G9843" s="75" t="s">
        <v>62</v>
      </c>
    </row>
    <row r="9844" spans="1:7">
      <c r="A9844" s="71">
        <v>1983</v>
      </c>
      <c r="B9844" s="71" t="s">
        <v>419</v>
      </c>
      <c r="C9844" t="s">
        <v>20</v>
      </c>
      <c r="D9844" s="71" t="s">
        <v>4</v>
      </c>
      <c r="E9844" s="70">
        <f>IF('FT Employment'!EU$52&lt;0,"N/A",'FT Employment'!EU$52)</f>
        <v>6614</v>
      </c>
      <c r="F9844" s="70" t="s">
        <v>442</v>
      </c>
      <c r="G9844" s="75" t="s">
        <v>445</v>
      </c>
    </row>
    <row r="9845" spans="1:7">
      <c r="A9845" s="71">
        <v>1983</v>
      </c>
      <c r="B9845" s="71" t="s">
        <v>419</v>
      </c>
      <c r="C9845" t="s">
        <v>21</v>
      </c>
      <c r="D9845" s="71" t="s">
        <v>4</v>
      </c>
      <c r="E9845" s="70">
        <f>IF('FT Employment'!EU$48&lt;0,"N/A",'FT Employment'!EU$48)</f>
        <v>193491</v>
      </c>
      <c r="F9845" s="70" t="s">
        <v>434</v>
      </c>
      <c r="G9845" s="75" t="s">
        <v>422</v>
      </c>
    </row>
    <row r="9846" spans="1:7">
      <c r="A9846" s="71">
        <v>1983</v>
      </c>
      <c r="B9846" s="71" t="s">
        <v>419</v>
      </c>
      <c r="C9846" t="s">
        <v>421</v>
      </c>
      <c r="D9846" s="71" t="s">
        <v>4</v>
      </c>
      <c r="E9846" s="70">
        <f>IF('FT Employment'!EU$38&lt;0,"N/A",'FT Employment'!EU$38)</f>
        <v>594097</v>
      </c>
      <c r="F9846" s="70" t="s">
        <v>427</v>
      </c>
      <c r="G9846" s="75" t="s">
        <v>433</v>
      </c>
    </row>
    <row r="9847" spans="1:7">
      <c r="A9847" s="71">
        <v>1983</v>
      </c>
      <c r="B9847" s="71" t="s">
        <v>419</v>
      </c>
      <c r="C9847" t="s">
        <v>22</v>
      </c>
      <c r="D9847" s="71" t="s">
        <v>4</v>
      </c>
      <c r="E9847" s="70">
        <f>IF('FT Employment'!EU$39&lt;0,"N/A",'FT Employment'!EU$39)</f>
        <v>114155</v>
      </c>
      <c r="F9847" s="70" t="s">
        <v>427</v>
      </c>
      <c r="G9847" s="75" t="s">
        <v>433</v>
      </c>
    </row>
    <row r="9848" spans="1:7">
      <c r="A9848" s="71">
        <v>1983</v>
      </c>
      <c r="B9848" s="71" t="s">
        <v>419</v>
      </c>
      <c r="C9848" t="s">
        <v>23</v>
      </c>
      <c r="D9848" s="71" t="s">
        <v>4</v>
      </c>
      <c r="E9848" s="70">
        <f>IF('FT Employment'!EU$40&lt;0,"N/A",'FT Employment'!EU$40)</f>
        <v>479942</v>
      </c>
      <c r="F9848" s="70" t="s">
        <v>442</v>
      </c>
      <c r="G9848" s="75" t="s">
        <v>23</v>
      </c>
    </row>
    <row r="9849" spans="1:7">
      <c r="A9849" s="71">
        <v>1983</v>
      </c>
      <c r="B9849" s="71" t="s">
        <v>419</v>
      </c>
      <c r="C9849" t="s">
        <v>24</v>
      </c>
      <c r="D9849" s="71" t="s">
        <v>4</v>
      </c>
      <c r="E9849" s="70">
        <f>IF('FT Employment'!EU$32&lt;0,"N/A",'FT Employment'!EU$32)</f>
        <v>0</v>
      </c>
      <c r="F9849" s="70" t="s">
        <v>446</v>
      </c>
      <c r="G9849" s="75" t="s">
        <v>422</v>
      </c>
    </row>
    <row r="9850" spans="1:7">
      <c r="A9850" s="71">
        <v>1983</v>
      </c>
      <c r="B9850" s="71" t="s">
        <v>419</v>
      </c>
      <c r="C9850" t="s">
        <v>25</v>
      </c>
      <c r="D9850" s="71" t="s">
        <v>4</v>
      </c>
      <c r="E9850" s="70">
        <f>IF('FT Employment'!EU$42&lt;0,"N/A",'FT Employment'!EU$42)</f>
        <v>87822</v>
      </c>
      <c r="F9850" s="70" t="s">
        <v>434</v>
      </c>
      <c r="G9850" s="75" t="s">
        <v>437</v>
      </c>
    </row>
    <row r="9851" spans="1:7">
      <c r="A9851" s="71">
        <v>1983</v>
      </c>
      <c r="B9851" s="71" t="s">
        <v>419</v>
      </c>
      <c r="C9851" t="s">
        <v>26</v>
      </c>
      <c r="D9851" s="71" t="s">
        <v>4</v>
      </c>
      <c r="E9851" s="70">
        <f>IF('FT Employment'!EU$45&lt;0,"N/A",'FT Employment'!EU$45)</f>
        <v>127315</v>
      </c>
      <c r="F9851" s="70" t="s">
        <v>427</v>
      </c>
      <c r="G9851" s="75" t="s">
        <v>69</v>
      </c>
    </row>
    <row r="9852" spans="1:7">
      <c r="A9852" s="71">
        <v>1983</v>
      </c>
      <c r="B9852" s="71" t="s">
        <v>419</v>
      </c>
      <c r="C9852" t="s">
        <v>27</v>
      </c>
      <c r="D9852" s="71" t="s">
        <v>4</v>
      </c>
      <c r="E9852" s="70">
        <f>IF('FT Employment'!EU$44&lt;0,"N/A",'FT Employment'!EU$44)</f>
        <v>27886</v>
      </c>
      <c r="F9852" s="70" t="s">
        <v>427</v>
      </c>
      <c r="G9852" s="75" t="s">
        <v>69</v>
      </c>
    </row>
    <row r="9853" spans="1:7">
      <c r="A9853" s="71">
        <v>1983</v>
      </c>
      <c r="B9853" s="71" t="s">
        <v>419</v>
      </c>
      <c r="C9853" t="s">
        <v>28</v>
      </c>
      <c r="D9853" s="71" t="s">
        <v>4</v>
      </c>
      <c r="E9853" s="70">
        <f>IF('FT Employment'!EU$51&lt;0,"N/A",'FT Employment'!EU$51)</f>
        <v>105295</v>
      </c>
      <c r="F9853" s="70" t="s">
        <v>442</v>
      </c>
      <c r="G9853" s="73" t="s">
        <v>447</v>
      </c>
    </row>
    <row r="9854" spans="1:7">
      <c r="A9854" s="71">
        <v>1983</v>
      </c>
      <c r="B9854" s="71" t="s">
        <v>419</v>
      </c>
      <c r="C9854" t="s">
        <v>29</v>
      </c>
      <c r="D9854" s="71" t="s">
        <v>4</v>
      </c>
      <c r="E9854" s="70">
        <f>IF('FT Employment'!EU$50&lt;0,"N/A",'FT Employment'!EU$50)</f>
        <v>96847</v>
      </c>
      <c r="F9854" s="70" t="s">
        <v>442</v>
      </c>
      <c r="G9854" s="73" t="s">
        <v>447</v>
      </c>
    </row>
    <row r="9855" spans="1:7">
      <c r="A9855" s="71">
        <v>1983</v>
      </c>
      <c r="B9855" s="71" t="s">
        <v>419</v>
      </c>
      <c r="C9855" t="s">
        <v>30</v>
      </c>
      <c r="D9855" s="71" t="s">
        <v>4</v>
      </c>
      <c r="E9855" s="70">
        <f>IF('FT Employment'!EU$56&lt;0,"N/A",'FT Employment'!EU$56)</f>
        <v>126021</v>
      </c>
      <c r="F9855" s="70" t="s">
        <v>442</v>
      </c>
      <c r="G9855" s="76" t="s">
        <v>448</v>
      </c>
    </row>
    <row r="9856" spans="1:7">
      <c r="A9856" s="71">
        <v>1983</v>
      </c>
      <c r="B9856" s="71" t="s">
        <v>419</v>
      </c>
      <c r="C9856" t="s">
        <v>31</v>
      </c>
      <c r="D9856" s="71" t="s">
        <v>4</v>
      </c>
      <c r="E9856" s="70">
        <f>IF('FT Employment'!EU$57&lt;0,"N/A",'FT Employment'!EU$57)</f>
        <v>66543</v>
      </c>
      <c r="F9856" s="70" t="s">
        <v>442</v>
      </c>
      <c r="G9856" s="76" t="s">
        <v>449</v>
      </c>
    </row>
    <row r="9857" spans="1:7">
      <c r="A9857" s="71">
        <v>1983</v>
      </c>
      <c r="B9857" s="71" t="s">
        <v>419</v>
      </c>
      <c r="C9857" t="s">
        <v>32</v>
      </c>
      <c r="D9857" s="71" t="s">
        <v>4</v>
      </c>
      <c r="E9857" s="70">
        <f>IF('FT Employment'!EU$58&lt;0,"N/A",'FT Employment'!EU$58)</f>
        <v>9360</v>
      </c>
      <c r="F9857" s="70" t="s">
        <v>442</v>
      </c>
      <c r="G9857" s="76" t="s">
        <v>449</v>
      </c>
    </row>
    <row r="9858" spans="1:7">
      <c r="A9858" s="71">
        <v>1983</v>
      </c>
      <c r="B9858" s="71" t="s">
        <v>419</v>
      </c>
      <c r="C9858" t="s">
        <v>33</v>
      </c>
      <c r="D9858" s="71" t="s">
        <v>4</v>
      </c>
      <c r="E9858" s="70">
        <f>IF('FT Employment'!EU$59&lt;0,"N/A",'FT Employment'!EU$59)</f>
        <v>155897</v>
      </c>
      <c r="F9858" s="70" t="s">
        <v>442</v>
      </c>
      <c r="G9858" s="76" t="s">
        <v>33</v>
      </c>
    </row>
    <row r="9859" spans="1:7">
      <c r="A9859" s="71">
        <v>1983</v>
      </c>
      <c r="B9859" s="71" t="s">
        <v>419</v>
      </c>
      <c r="C9859" t="s">
        <v>34</v>
      </c>
      <c r="D9859" s="71" t="s">
        <v>4</v>
      </c>
      <c r="E9859" s="70">
        <f>IF('FT Employment'!EU$17&lt;0,"N/A",'FT Employment'!EU$17)</f>
        <v>3843437</v>
      </c>
      <c r="F9859" s="70" t="s">
        <v>422</v>
      </c>
      <c r="G9859" s="76" t="s">
        <v>422</v>
      </c>
    </row>
    <row r="9860" spans="1:7">
      <c r="A9860" s="71">
        <v>1983</v>
      </c>
      <c r="B9860" s="71" t="s">
        <v>419</v>
      </c>
      <c r="C9860" t="s">
        <v>35</v>
      </c>
      <c r="D9860" s="71" t="s">
        <v>4</v>
      </c>
      <c r="E9860" s="70">
        <f>IF('FT Employment'!EU$18&lt;0,"N/A",'FT Employment'!EU$18)</f>
        <v>3685505</v>
      </c>
      <c r="F9860" s="70" t="s">
        <v>432</v>
      </c>
      <c r="G9860" s="75" t="s">
        <v>439</v>
      </c>
    </row>
    <row r="9861" spans="1:7">
      <c r="A9861" s="71">
        <v>1983</v>
      </c>
      <c r="B9861" s="71" t="s">
        <v>419</v>
      </c>
      <c r="C9861" t="s">
        <v>36</v>
      </c>
      <c r="D9861" s="71" t="s">
        <v>4</v>
      </c>
      <c r="E9861" s="70">
        <f>IF('FT Employment'!EU$19&lt;0,"N/A",'FT Employment'!EU$19)</f>
        <v>2672380</v>
      </c>
      <c r="F9861" s="70" t="s">
        <v>432</v>
      </c>
      <c r="G9861" s="75" t="s">
        <v>439</v>
      </c>
    </row>
    <row r="9862" spans="1:7">
      <c r="A9862" s="71">
        <v>1983</v>
      </c>
      <c r="B9862" s="71" t="s">
        <v>419</v>
      </c>
      <c r="C9862" t="s">
        <v>37</v>
      </c>
      <c r="D9862" s="71" t="s">
        <v>4</v>
      </c>
      <c r="E9862" s="70">
        <f>IF('FT Employment'!EU$20&lt;0,"N/A",'FT Employment'!EU$20)</f>
        <v>1013125</v>
      </c>
      <c r="F9862" s="70" t="s">
        <v>432</v>
      </c>
      <c r="G9862" s="75" t="s">
        <v>439</v>
      </c>
    </row>
    <row r="9863" spans="1:7">
      <c r="A9863" s="71">
        <v>1983</v>
      </c>
      <c r="B9863" s="71" t="s">
        <v>419</v>
      </c>
      <c r="C9863" t="s">
        <v>38</v>
      </c>
      <c r="D9863" s="71" t="s">
        <v>4</v>
      </c>
      <c r="E9863" s="70">
        <f>IF('FT Employment'!EU$28&lt;0,"N/A",'FT Employment'!EU$28)</f>
        <v>157932</v>
      </c>
      <c r="F9863" s="70" t="s">
        <v>432</v>
      </c>
      <c r="G9863" s="75" t="s">
        <v>440</v>
      </c>
    </row>
    <row r="9864" spans="1:7">
      <c r="A9864" s="71">
        <v>1983</v>
      </c>
      <c r="B9864" s="71" t="s">
        <v>419</v>
      </c>
      <c r="C9864" t="s">
        <v>39</v>
      </c>
      <c r="D9864" s="71" t="s">
        <v>4</v>
      </c>
      <c r="E9864" s="70">
        <f>IF('FT Employment'!EU$29&lt;0,"N/A",'FT Employment'!EU$29)</f>
        <v>70848</v>
      </c>
      <c r="F9864" s="70" t="s">
        <v>432</v>
      </c>
      <c r="G9864" s="75" t="s">
        <v>440</v>
      </c>
    </row>
    <row r="9865" spans="1:7">
      <c r="A9865" s="71">
        <v>1983</v>
      </c>
      <c r="B9865" s="71" t="s">
        <v>419</v>
      </c>
      <c r="C9865" t="s">
        <v>40</v>
      </c>
      <c r="D9865" s="71" t="s">
        <v>4</v>
      </c>
      <c r="E9865" s="70">
        <f>IF('FT Employment'!EU$30&lt;0,"N/A",'FT Employment'!EU$30)</f>
        <v>87084</v>
      </c>
      <c r="F9865" s="70" t="s">
        <v>432</v>
      </c>
      <c r="G9865" s="75" t="s">
        <v>440</v>
      </c>
    </row>
    <row r="9866" spans="1:7">
      <c r="A9866" s="71">
        <v>1983</v>
      </c>
      <c r="B9866" s="71" t="s">
        <v>419</v>
      </c>
      <c r="C9866" t="s">
        <v>208</v>
      </c>
      <c r="D9866" s="71" t="s">
        <v>4</v>
      </c>
      <c r="E9866" s="70">
        <f>IF('FT Employment'!EU$31&lt;0,"N/A",'FT Employment'!EU$31)</f>
        <v>0</v>
      </c>
      <c r="F9866" s="70" t="s">
        <v>432</v>
      </c>
      <c r="G9866" s="75" t="s">
        <v>441</v>
      </c>
    </row>
    <row r="9867" spans="1:7">
      <c r="A9867" s="71">
        <v>1983</v>
      </c>
      <c r="B9867" s="71" t="s">
        <v>419</v>
      </c>
      <c r="C9867" t="s">
        <v>42</v>
      </c>
      <c r="D9867" s="71" t="s">
        <v>4</v>
      </c>
      <c r="E9867" s="70">
        <f>IF('FT Employment'!EU$43&lt;0,"N/A",'FT Employment'!EU$43)</f>
        <v>56425</v>
      </c>
      <c r="F9867" s="70" t="s">
        <v>432</v>
      </c>
      <c r="G9867" s="75" t="s">
        <v>237</v>
      </c>
    </row>
    <row r="9868" spans="1:7">
      <c r="A9868" s="71">
        <v>1983</v>
      </c>
      <c r="B9868" s="71" t="s">
        <v>419</v>
      </c>
      <c r="C9868" t="s">
        <v>43</v>
      </c>
      <c r="D9868" s="71" t="s">
        <v>4</v>
      </c>
      <c r="E9868" s="70">
        <f>IF('FT Employment'!EU$12&lt;0,"N/A",'FT Employment'!EU$12)</f>
        <v>0</v>
      </c>
      <c r="F9868" s="70" t="s">
        <v>432</v>
      </c>
      <c r="G9868" s="75" t="s">
        <v>438</v>
      </c>
    </row>
    <row r="9869" spans="1:7">
      <c r="A9869" s="71">
        <v>1983</v>
      </c>
      <c r="B9869" s="71" t="s">
        <v>419</v>
      </c>
      <c r="C9869" t="s">
        <v>44</v>
      </c>
      <c r="D9869" s="71" t="s">
        <v>4</v>
      </c>
      <c r="E9869" s="70">
        <f>IF('FT Employment'!EU$14&lt;0,"N/A",'FT Employment'!EU$14)</f>
        <v>0</v>
      </c>
      <c r="F9869" s="70" t="s">
        <v>442</v>
      </c>
      <c r="G9869" s="75" t="s">
        <v>71</v>
      </c>
    </row>
    <row r="9870" spans="1:7">
      <c r="A9870" s="71">
        <v>1983</v>
      </c>
      <c r="B9870" s="71" t="s">
        <v>419</v>
      </c>
      <c r="C9870" t="s">
        <v>45</v>
      </c>
      <c r="D9870" s="71" t="s">
        <v>4</v>
      </c>
      <c r="E9870" s="70">
        <f>IF('FT Employment'!EU$54&lt;0,"N/A",'FT Employment'!EU$54)</f>
        <v>0</v>
      </c>
      <c r="F9870" s="70" t="s">
        <v>422</v>
      </c>
      <c r="G9870" s="75" t="s">
        <v>422</v>
      </c>
    </row>
    <row r="9871" spans="1:7">
      <c r="A9871" s="71">
        <v>1983</v>
      </c>
      <c r="B9871" s="71" t="s">
        <v>419</v>
      </c>
      <c r="C9871" t="s">
        <v>46</v>
      </c>
      <c r="D9871" s="71" t="s">
        <v>4</v>
      </c>
      <c r="E9871" s="70">
        <f>IF('FT Employment'!EU$53&lt;0,"N/A",'FT Employment'!EU$53)</f>
        <v>222389</v>
      </c>
      <c r="F9871" s="70" t="s">
        <v>425</v>
      </c>
      <c r="G9871" s="75" t="s">
        <v>426</v>
      </c>
    </row>
    <row r="9872" spans="1:7">
      <c r="A9872" s="71">
        <v>1984</v>
      </c>
      <c r="B9872" s="71" t="s">
        <v>419</v>
      </c>
      <c r="C9872" t="s">
        <v>5</v>
      </c>
      <c r="D9872" s="71" t="s">
        <v>4</v>
      </c>
      <c r="E9872" s="70">
        <f>IF('FT Employment'!EP$11&lt;0,"N/A",'FT Employment'!EP$11)</f>
        <v>7464485</v>
      </c>
      <c r="F9872" s="70"/>
    </row>
    <row r="9873" spans="1:7">
      <c r="A9873" s="71">
        <v>1984</v>
      </c>
      <c r="B9873" s="71" t="s">
        <v>419</v>
      </c>
      <c r="C9873" t="s">
        <v>6</v>
      </c>
      <c r="D9873" s="71" t="s">
        <v>4</v>
      </c>
      <c r="E9873" s="70">
        <f>IF('FT Employment'!EP$33&lt;0,"N/A",'FT Employment'!EP$33)</f>
        <v>155322</v>
      </c>
      <c r="F9873" s="70" t="s">
        <v>425</v>
      </c>
      <c r="G9873" s="75" t="s">
        <v>426</v>
      </c>
    </row>
    <row r="9874" spans="1:7">
      <c r="A9874" s="71">
        <v>1984</v>
      </c>
      <c r="B9874" s="71" t="s">
        <v>419</v>
      </c>
      <c r="C9874" t="s">
        <v>7</v>
      </c>
      <c r="D9874" s="71" t="s">
        <v>4</v>
      </c>
      <c r="E9874" s="70">
        <f>IF('FT Employment'!EP$37&lt;0,"N/A",'FT Employment'!EP$37)</f>
        <v>163251</v>
      </c>
      <c r="F9874" s="70" t="s">
        <v>425</v>
      </c>
      <c r="G9874" s="75" t="s">
        <v>426</v>
      </c>
    </row>
    <row r="9875" spans="1:7">
      <c r="A9875" s="71">
        <v>1984</v>
      </c>
      <c r="B9875" s="71" t="s">
        <v>419</v>
      </c>
      <c r="C9875" t="s">
        <v>8</v>
      </c>
      <c r="D9875" s="71" t="s">
        <v>4</v>
      </c>
      <c r="E9875" s="70">
        <f>IF('FT Employment'!EP$36&lt;0,"N/A",'FT Employment'!EP$36)</f>
        <v>130823</v>
      </c>
      <c r="F9875" s="70" t="s">
        <v>427</v>
      </c>
      <c r="G9875" s="75" t="s">
        <v>428</v>
      </c>
    </row>
    <row r="9876" spans="1:7">
      <c r="A9876" s="71">
        <v>1984</v>
      </c>
      <c r="B9876" s="71" t="s">
        <v>419</v>
      </c>
      <c r="C9876" t="s">
        <v>9</v>
      </c>
      <c r="D9876" s="71" t="s">
        <v>4</v>
      </c>
      <c r="E9876" s="70">
        <f>IF('FT Employment'!EP$13&lt;0,"N/A",'FT Employment'!EP$13)</f>
        <v>0</v>
      </c>
      <c r="F9876" s="70" t="s">
        <v>429</v>
      </c>
      <c r="G9876" s="75" t="s">
        <v>422</v>
      </c>
    </row>
    <row r="9877" spans="1:7">
      <c r="A9877" s="71">
        <v>1984</v>
      </c>
      <c r="B9877" s="71" t="s">
        <v>419</v>
      </c>
      <c r="C9877" t="s">
        <v>10</v>
      </c>
      <c r="D9877" s="71" t="s">
        <v>4</v>
      </c>
      <c r="E9877" s="70">
        <f>IF('FT Employment'!EP$46&lt;0,"N/A",'FT Employment'!EP$46)</f>
        <v>522242</v>
      </c>
      <c r="F9877" s="70" t="s">
        <v>427</v>
      </c>
      <c r="G9877" s="75" t="s">
        <v>428</v>
      </c>
    </row>
    <row r="9878" spans="1:7">
      <c r="A9878" s="71">
        <v>1984</v>
      </c>
      <c r="B9878" s="71" t="s">
        <v>419</v>
      </c>
      <c r="C9878" t="s">
        <v>11</v>
      </c>
      <c r="D9878" s="71" t="s">
        <v>4</v>
      </c>
      <c r="E9878" s="70">
        <f>IF('FT Employment'!EP$47&lt;0,"N/A",'FT Employment'!EP$47)</f>
        <v>425936</v>
      </c>
      <c r="F9878" s="70" t="s">
        <v>427</v>
      </c>
      <c r="G9878" s="75" t="s">
        <v>428</v>
      </c>
    </row>
    <row r="9879" spans="1:7">
      <c r="A9879" s="71">
        <v>1984</v>
      </c>
      <c r="B9879" s="71" t="s">
        <v>419</v>
      </c>
      <c r="C9879" t="s">
        <v>13</v>
      </c>
      <c r="D9879" s="71" t="s">
        <v>4</v>
      </c>
      <c r="E9879" s="70">
        <f>IF(E9878="N/A","N/A",E9877-E9878)</f>
        <v>96306</v>
      </c>
      <c r="F9879" s="70" t="s">
        <v>427</v>
      </c>
      <c r="G9879" s="75" t="s">
        <v>428</v>
      </c>
    </row>
    <row r="9880" spans="1:7">
      <c r="A9880" s="71">
        <v>1984</v>
      </c>
      <c r="B9880" s="71" t="s">
        <v>419</v>
      </c>
      <c r="C9880" t="s">
        <v>14</v>
      </c>
      <c r="D9880" s="71" t="s">
        <v>4</v>
      </c>
      <c r="E9880" s="70">
        <f>IF('FT Employment'!EP$34&lt;0,"N/A",'FT Employment'!EP$34)</f>
        <v>231218</v>
      </c>
      <c r="F9880" s="70" t="s">
        <v>427</v>
      </c>
      <c r="G9880" s="75" t="s">
        <v>444</v>
      </c>
    </row>
    <row r="9881" spans="1:7">
      <c r="A9881" s="71">
        <v>1984</v>
      </c>
      <c r="B9881" s="71" t="s">
        <v>419</v>
      </c>
      <c r="C9881" t="s">
        <v>15</v>
      </c>
      <c r="D9881" s="71" t="s">
        <v>4</v>
      </c>
      <c r="E9881" s="70">
        <f>IF('FT Employment'!EP$35&lt;0,"N/A",'FT Employment'!EP$35)</f>
        <v>217238</v>
      </c>
      <c r="F9881" s="70" t="s">
        <v>427</v>
      </c>
      <c r="G9881" s="75" t="s">
        <v>444</v>
      </c>
    </row>
    <row r="9882" spans="1:7">
      <c r="A9882" s="71">
        <v>1984</v>
      </c>
      <c r="B9882" s="71" t="s">
        <v>419</v>
      </c>
      <c r="C9882" t="s">
        <v>16</v>
      </c>
      <c r="D9882" s="71" t="s">
        <v>4</v>
      </c>
      <c r="E9882" s="70">
        <f>IF(E9881="N/A","N/A",E9880-E9881)</f>
        <v>13980</v>
      </c>
      <c r="F9882" s="70" t="s">
        <v>427</v>
      </c>
      <c r="G9882" s="75" t="s">
        <v>444</v>
      </c>
    </row>
    <row r="9883" spans="1:7">
      <c r="A9883" s="71">
        <v>1984</v>
      </c>
      <c r="B9883" s="71" t="s">
        <v>419</v>
      </c>
      <c r="C9883" t="s">
        <v>17</v>
      </c>
      <c r="D9883" s="71" t="s">
        <v>4</v>
      </c>
      <c r="E9883" s="70">
        <f>IF('FT Employment'!EP$16&lt;0,"N/A",'FT Employment'!EP$16)</f>
        <v>108885</v>
      </c>
      <c r="F9883" s="70" t="s">
        <v>427</v>
      </c>
      <c r="G9883" s="75" t="s">
        <v>428</v>
      </c>
    </row>
    <row r="9884" spans="1:7">
      <c r="A9884" s="71">
        <v>1984</v>
      </c>
      <c r="B9884" s="71" t="s">
        <v>419</v>
      </c>
      <c r="C9884" t="s">
        <v>18</v>
      </c>
      <c r="D9884" s="71" t="s">
        <v>4</v>
      </c>
      <c r="E9884" s="70">
        <f>IF('FT Employment'!EP$41&lt;0,"N/A",'FT Employment'!EP$41)</f>
        <v>270149</v>
      </c>
      <c r="F9884" s="70" t="s">
        <v>432</v>
      </c>
      <c r="G9884" s="75" t="s">
        <v>430</v>
      </c>
    </row>
    <row r="9885" spans="1:7">
      <c r="A9885" s="71">
        <v>1984</v>
      </c>
      <c r="B9885" s="71" t="s">
        <v>419</v>
      </c>
      <c r="C9885" t="s">
        <v>19</v>
      </c>
      <c r="D9885" s="71" t="s">
        <v>4</v>
      </c>
      <c r="E9885" s="70">
        <f>IF('FT Employment'!EP$15&lt;0,"N/A",'FT Employment'!EP$15)</f>
        <v>21159</v>
      </c>
      <c r="F9885" s="70" t="s">
        <v>442</v>
      </c>
      <c r="G9885" s="75" t="s">
        <v>62</v>
      </c>
    </row>
    <row r="9886" spans="1:7">
      <c r="A9886" s="71">
        <v>1984</v>
      </c>
      <c r="B9886" s="71" t="s">
        <v>419</v>
      </c>
      <c r="C9886" t="s">
        <v>20</v>
      </c>
      <c r="D9886" s="71" t="s">
        <v>4</v>
      </c>
      <c r="E9886" s="70">
        <f>IF('FT Employment'!EP$52&lt;0,"N/A",'FT Employment'!EP$52)</f>
        <v>6622</v>
      </c>
      <c r="F9886" s="70" t="s">
        <v>442</v>
      </c>
      <c r="G9886" s="75" t="s">
        <v>445</v>
      </c>
    </row>
    <row r="9887" spans="1:7">
      <c r="A9887" s="71">
        <v>1984</v>
      </c>
      <c r="B9887" s="71" t="s">
        <v>419</v>
      </c>
      <c r="C9887" t="s">
        <v>21</v>
      </c>
      <c r="D9887" s="71" t="s">
        <v>4</v>
      </c>
      <c r="E9887" s="70">
        <f>IF('FT Employment'!EP$48&lt;0,"N/A",'FT Employment'!EP$48)</f>
        <v>197519</v>
      </c>
      <c r="F9887" s="70" t="s">
        <v>434</v>
      </c>
      <c r="G9887" s="75" t="s">
        <v>422</v>
      </c>
    </row>
    <row r="9888" spans="1:7">
      <c r="A9888" s="71">
        <v>1984</v>
      </c>
      <c r="B9888" s="71" t="s">
        <v>419</v>
      </c>
      <c r="C9888" t="s">
        <v>421</v>
      </c>
      <c r="D9888" s="71" t="s">
        <v>4</v>
      </c>
      <c r="E9888" s="70">
        <f>IF('FT Employment'!EP$38&lt;0,"N/A",'FT Employment'!EP$38)</f>
        <v>586382</v>
      </c>
      <c r="F9888" s="70" t="s">
        <v>427</v>
      </c>
      <c r="G9888" s="75" t="s">
        <v>433</v>
      </c>
    </row>
    <row r="9889" spans="1:7">
      <c r="A9889" s="71">
        <v>1984</v>
      </c>
      <c r="B9889" s="71" t="s">
        <v>419</v>
      </c>
      <c r="C9889" t="s">
        <v>22</v>
      </c>
      <c r="D9889" s="71" t="s">
        <v>4</v>
      </c>
      <c r="E9889" s="70">
        <f>IF('FT Employment'!EP$39&lt;0,"N/A",'FT Employment'!EP$39)</f>
        <v>120617</v>
      </c>
      <c r="F9889" s="70" t="s">
        <v>427</v>
      </c>
      <c r="G9889" s="75" t="s">
        <v>433</v>
      </c>
    </row>
    <row r="9890" spans="1:7">
      <c r="A9890" s="71">
        <v>1984</v>
      </c>
      <c r="B9890" s="71" t="s">
        <v>419</v>
      </c>
      <c r="C9890" t="s">
        <v>23</v>
      </c>
      <c r="D9890" s="71" t="s">
        <v>4</v>
      </c>
      <c r="E9890" s="70">
        <f>IF('FT Employment'!EP$40&lt;0,"N/A",'FT Employment'!EP$40)</f>
        <v>465765</v>
      </c>
      <c r="F9890" s="70" t="s">
        <v>442</v>
      </c>
      <c r="G9890" s="75" t="s">
        <v>23</v>
      </c>
    </row>
    <row r="9891" spans="1:7">
      <c r="A9891" s="71">
        <v>1984</v>
      </c>
      <c r="B9891" s="71" t="s">
        <v>419</v>
      </c>
      <c r="C9891" t="s">
        <v>24</v>
      </c>
      <c r="D9891" s="71" t="s">
        <v>4</v>
      </c>
      <c r="E9891" s="70">
        <f>IF('FT Employment'!EP$32&lt;0,"N/A",'FT Employment'!EP$32)</f>
        <v>0</v>
      </c>
      <c r="F9891" s="70" t="s">
        <v>446</v>
      </c>
      <c r="G9891" s="75" t="s">
        <v>422</v>
      </c>
    </row>
    <row r="9892" spans="1:7">
      <c r="A9892" s="71">
        <v>1984</v>
      </c>
      <c r="B9892" s="71" t="s">
        <v>419</v>
      </c>
      <c r="C9892" t="s">
        <v>25</v>
      </c>
      <c r="D9892" s="71" t="s">
        <v>4</v>
      </c>
      <c r="E9892" s="70">
        <f>IF('FT Employment'!EP$42&lt;0,"N/A",'FT Employment'!EP$42)</f>
        <v>90690</v>
      </c>
      <c r="F9892" s="70" t="s">
        <v>434</v>
      </c>
      <c r="G9892" s="75" t="s">
        <v>437</v>
      </c>
    </row>
    <row r="9893" spans="1:7">
      <c r="A9893" s="71">
        <v>1984</v>
      </c>
      <c r="B9893" s="71" t="s">
        <v>419</v>
      </c>
      <c r="C9893" t="s">
        <v>26</v>
      </c>
      <c r="D9893" s="71" t="s">
        <v>4</v>
      </c>
      <c r="E9893" s="70">
        <f>IF('FT Employment'!EP$45&lt;0,"N/A",'FT Employment'!EP$45)</f>
        <v>127165</v>
      </c>
      <c r="F9893" s="70" t="s">
        <v>427</v>
      </c>
      <c r="G9893" s="75" t="s">
        <v>69</v>
      </c>
    </row>
    <row r="9894" spans="1:7">
      <c r="A9894" s="71">
        <v>1984</v>
      </c>
      <c r="B9894" s="71" t="s">
        <v>419</v>
      </c>
      <c r="C9894" t="s">
        <v>27</v>
      </c>
      <c r="D9894" s="71" t="s">
        <v>4</v>
      </c>
      <c r="E9894" s="70">
        <f>IF('FT Employment'!EP$44&lt;0,"N/A",'FT Employment'!EP$44)</f>
        <v>28377</v>
      </c>
      <c r="F9894" s="70" t="s">
        <v>427</v>
      </c>
      <c r="G9894" s="75" t="s">
        <v>69</v>
      </c>
    </row>
    <row r="9895" spans="1:7">
      <c r="A9895" s="71">
        <v>1984</v>
      </c>
      <c r="B9895" s="71" t="s">
        <v>419</v>
      </c>
      <c r="C9895" t="s">
        <v>28</v>
      </c>
      <c r="D9895" s="71" t="s">
        <v>4</v>
      </c>
      <c r="E9895" s="70">
        <f>IF('FT Employment'!EP$51&lt;0,"N/A",'FT Employment'!EP$51)</f>
        <v>104221</v>
      </c>
      <c r="F9895" s="70" t="s">
        <v>442</v>
      </c>
      <c r="G9895" s="73" t="s">
        <v>447</v>
      </c>
    </row>
    <row r="9896" spans="1:7">
      <c r="A9896" s="71">
        <v>1984</v>
      </c>
      <c r="B9896" s="71" t="s">
        <v>419</v>
      </c>
      <c r="C9896" t="s">
        <v>29</v>
      </c>
      <c r="D9896" s="71" t="s">
        <v>4</v>
      </c>
      <c r="E9896" s="70">
        <f>IF('FT Employment'!EP$50&lt;0,"N/A",'FT Employment'!EP$50)</f>
        <v>101628</v>
      </c>
      <c r="F9896" s="70" t="s">
        <v>442</v>
      </c>
      <c r="G9896" s="73" t="s">
        <v>447</v>
      </c>
    </row>
    <row r="9897" spans="1:7">
      <c r="A9897" s="71">
        <v>1984</v>
      </c>
      <c r="B9897" s="71" t="s">
        <v>419</v>
      </c>
      <c r="C9897" t="s">
        <v>30</v>
      </c>
      <c r="D9897" s="71" t="s">
        <v>4</v>
      </c>
      <c r="E9897" s="70">
        <f>IF('FT Employment'!EP$56&lt;0,"N/A",'FT Employment'!EP$56)</f>
        <v>124842</v>
      </c>
      <c r="F9897" s="70" t="s">
        <v>442</v>
      </c>
      <c r="G9897" s="76" t="s">
        <v>448</v>
      </c>
    </row>
    <row r="9898" spans="1:7">
      <c r="A9898" s="71">
        <v>1984</v>
      </c>
      <c r="B9898" s="71" t="s">
        <v>419</v>
      </c>
      <c r="C9898" t="s">
        <v>31</v>
      </c>
      <c r="D9898" s="71" t="s">
        <v>4</v>
      </c>
      <c r="E9898" s="70">
        <f>IF('FT Employment'!EP$57&lt;0,"N/A",'FT Employment'!EP$57)</f>
        <v>69154</v>
      </c>
      <c r="F9898" s="70" t="s">
        <v>442</v>
      </c>
      <c r="G9898" s="76" t="s">
        <v>449</v>
      </c>
    </row>
    <row r="9899" spans="1:7">
      <c r="A9899" s="71">
        <v>1984</v>
      </c>
      <c r="B9899" s="71" t="s">
        <v>419</v>
      </c>
      <c r="C9899" t="s">
        <v>32</v>
      </c>
      <c r="D9899" s="71" t="s">
        <v>4</v>
      </c>
      <c r="E9899" s="70">
        <f>IF('FT Employment'!EP$58&lt;0,"N/A",'FT Employment'!EP$58)</f>
        <v>9282</v>
      </c>
      <c r="F9899" s="70" t="s">
        <v>442</v>
      </c>
      <c r="G9899" s="76" t="s">
        <v>449</v>
      </c>
    </row>
    <row r="9900" spans="1:7">
      <c r="A9900" s="71">
        <v>1984</v>
      </c>
      <c r="B9900" s="71" t="s">
        <v>419</v>
      </c>
      <c r="C9900" t="s">
        <v>33</v>
      </c>
      <c r="D9900" s="71" t="s">
        <v>4</v>
      </c>
      <c r="E9900" s="70">
        <f>IF('FT Employment'!EP$59&lt;0,"N/A",'FT Employment'!EP$59)</f>
        <v>160866</v>
      </c>
      <c r="F9900" s="70" t="s">
        <v>442</v>
      </c>
      <c r="G9900" s="76" t="s">
        <v>33</v>
      </c>
    </row>
    <row r="9901" spans="1:7">
      <c r="A9901" s="71">
        <v>1984</v>
      </c>
      <c r="B9901" s="71" t="s">
        <v>419</v>
      </c>
      <c r="C9901" t="s">
        <v>34</v>
      </c>
      <c r="D9901" s="71" t="s">
        <v>4</v>
      </c>
      <c r="E9901" s="70">
        <f>IF('FT Employment'!EP$17&lt;0,"N/A",'FT Employment'!EP$17)</f>
        <v>3971916</v>
      </c>
      <c r="F9901" s="70" t="s">
        <v>422</v>
      </c>
      <c r="G9901" s="76" t="s">
        <v>422</v>
      </c>
    </row>
    <row r="9902" spans="1:7">
      <c r="A9902" s="71">
        <v>1984</v>
      </c>
      <c r="B9902" s="71" t="s">
        <v>419</v>
      </c>
      <c r="C9902" t="s">
        <v>35</v>
      </c>
      <c r="D9902" s="71" t="s">
        <v>4</v>
      </c>
      <c r="E9902" s="70">
        <f>IF('FT Employment'!EP$18&lt;0,"N/A",'FT Employment'!EP$18)</f>
        <v>3810207</v>
      </c>
      <c r="F9902" s="70" t="s">
        <v>432</v>
      </c>
      <c r="G9902" s="75" t="s">
        <v>439</v>
      </c>
    </row>
    <row r="9903" spans="1:7">
      <c r="A9903" s="71">
        <v>1984</v>
      </c>
      <c r="B9903" s="71" t="s">
        <v>419</v>
      </c>
      <c r="C9903" t="s">
        <v>36</v>
      </c>
      <c r="D9903" s="71" t="s">
        <v>4</v>
      </c>
      <c r="E9903" s="70">
        <f>IF('FT Employment'!EP$19&lt;0,"N/A",'FT Employment'!EP$19)</f>
        <v>2749212</v>
      </c>
      <c r="F9903" s="70" t="s">
        <v>432</v>
      </c>
      <c r="G9903" s="75" t="s">
        <v>439</v>
      </c>
    </row>
    <row r="9904" spans="1:7">
      <c r="A9904" s="71">
        <v>1984</v>
      </c>
      <c r="B9904" s="71" t="s">
        <v>419</v>
      </c>
      <c r="C9904" t="s">
        <v>37</v>
      </c>
      <c r="D9904" s="71" t="s">
        <v>4</v>
      </c>
      <c r="E9904" s="70">
        <f>IF('FT Employment'!EP$20&lt;0,"N/A",'FT Employment'!EP$20)</f>
        <v>1060995</v>
      </c>
      <c r="F9904" s="70" t="s">
        <v>432</v>
      </c>
      <c r="G9904" s="75" t="s">
        <v>439</v>
      </c>
    </row>
    <row r="9905" spans="1:7">
      <c r="A9905" s="71">
        <v>1984</v>
      </c>
      <c r="B9905" s="71" t="s">
        <v>419</v>
      </c>
      <c r="C9905" t="s">
        <v>38</v>
      </c>
      <c r="D9905" s="71" t="s">
        <v>4</v>
      </c>
      <c r="E9905" s="70">
        <f>IF('FT Employment'!EP$28&lt;0,"N/A",'FT Employment'!EP$28)</f>
        <v>161708</v>
      </c>
      <c r="F9905" s="70" t="s">
        <v>432</v>
      </c>
      <c r="G9905" s="75" t="s">
        <v>440</v>
      </c>
    </row>
    <row r="9906" spans="1:7">
      <c r="A9906" s="71">
        <v>1984</v>
      </c>
      <c r="B9906" s="71" t="s">
        <v>419</v>
      </c>
      <c r="C9906" t="s">
        <v>39</v>
      </c>
      <c r="D9906" s="71" t="s">
        <v>4</v>
      </c>
      <c r="E9906" s="70">
        <f>IF('FT Employment'!EP$29&lt;0,"N/A",'FT Employment'!EP$29)</f>
        <v>74017</v>
      </c>
      <c r="F9906" s="70" t="s">
        <v>432</v>
      </c>
      <c r="G9906" s="75" t="s">
        <v>440</v>
      </c>
    </row>
    <row r="9907" spans="1:7">
      <c r="A9907" s="71">
        <v>1984</v>
      </c>
      <c r="B9907" s="71" t="s">
        <v>419</v>
      </c>
      <c r="C9907" t="s">
        <v>40</v>
      </c>
      <c r="D9907" s="71" t="s">
        <v>4</v>
      </c>
      <c r="E9907" s="70">
        <f>IF('FT Employment'!EP$30&lt;0,"N/A",'FT Employment'!EP$30)</f>
        <v>87691</v>
      </c>
      <c r="F9907" s="70" t="s">
        <v>432</v>
      </c>
      <c r="G9907" s="75" t="s">
        <v>440</v>
      </c>
    </row>
    <row r="9908" spans="1:7">
      <c r="A9908" s="71">
        <v>1984</v>
      </c>
      <c r="B9908" s="71" t="s">
        <v>419</v>
      </c>
      <c r="C9908" t="s">
        <v>208</v>
      </c>
      <c r="D9908" s="71" t="s">
        <v>4</v>
      </c>
      <c r="E9908" s="70">
        <f>IF('FT Employment'!EP$31&lt;0,"N/A",'FT Employment'!EP$31)</f>
        <v>1</v>
      </c>
      <c r="F9908" s="70" t="s">
        <v>432</v>
      </c>
      <c r="G9908" s="75" t="s">
        <v>441</v>
      </c>
    </row>
    <row r="9909" spans="1:7">
      <c r="A9909" s="71">
        <v>1984</v>
      </c>
      <c r="B9909" s="71" t="s">
        <v>419</v>
      </c>
      <c r="C9909" t="s">
        <v>42</v>
      </c>
      <c r="D9909" s="71" t="s">
        <v>4</v>
      </c>
      <c r="E9909" s="70">
        <f>IF('FT Employment'!EP$43&lt;0,"N/A",'FT Employment'!EP$43)</f>
        <v>61790</v>
      </c>
      <c r="F9909" s="70" t="s">
        <v>432</v>
      </c>
      <c r="G9909" s="75" t="s">
        <v>237</v>
      </c>
    </row>
    <row r="9910" spans="1:7">
      <c r="A9910" s="71">
        <v>1984</v>
      </c>
      <c r="B9910" s="71" t="s">
        <v>419</v>
      </c>
      <c r="C9910" t="s">
        <v>43</v>
      </c>
      <c r="D9910" s="71" t="s">
        <v>4</v>
      </c>
      <c r="E9910" s="70">
        <f>IF('FT Employment'!EP$12&lt;0,"N/A",'FT Employment'!EP$12)</f>
        <v>0</v>
      </c>
      <c r="F9910" s="70" t="s">
        <v>432</v>
      </c>
      <c r="G9910" s="75" t="s">
        <v>438</v>
      </c>
    </row>
    <row r="9911" spans="1:7">
      <c r="A9911" s="71">
        <v>1984</v>
      </c>
      <c r="B9911" s="71" t="s">
        <v>419</v>
      </c>
      <c r="C9911" t="s">
        <v>44</v>
      </c>
      <c r="D9911" s="71" t="s">
        <v>4</v>
      </c>
      <c r="E9911" s="70">
        <f>IF('FT Employment'!EP$14&lt;0,"N/A",'FT Employment'!EP$14)</f>
        <v>0</v>
      </c>
      <c r="F9911" s="70" t="s">
        <v>442</v>
      </c>
      <c r="G9911" s="75" t="s">
        <v>71</v>
      </c>
    </row>
    <row r="9912" spans="1:7">
      <c r="A9912" s="71">
        <v>1984</v>
      </c>
      <c r="B9912" s="71" t="s">
        <v>419</v>
      </c>
      <c r="C9912" t="s">
        <v>45</v>
      </c>
      <c r="D9912" s="71" t="s">
        <v>4</v>
      </c>
      <c r="E9912" s="70">
        <f>IF('FT Employment'!EP$54&lt;0,"N/A",'FT Employment'!EP$54)</f>
        <v>0</v>
      </c>
      <c r="F9912" s="70" t="s">
        <v>422</v>
      </c>
      <c r="G9912" s="75" t="s">
        <v>422</v>
      </c>
    </row>
    <row r="9913" spans="1:7">
      <c r="A9913" s="71">
        <v>1984</v>
      </c>
      <c r="B9913" s="71" t="s">
        <v>419</v>
      </c>
      <c r="C9913" t="s">
        <v>46</v>
      </c>
      <c r="D9913" s="71" t="s">
        <v>4</v>
      </c>
      <c r="E9913" s="70">
        <f>IF('FT Employment'!EP$53&lt;0,"N/A",'FT Employment'!EP$53)</f>
        <v>220982</v>
      </c>
      <c r="F9913" s="70" t="s">
        <v>425</v>
      </c>
      <c r="G9913" s="75" t="s">
        <v>426</v>
      </c>
    </row>
    <row r="9914" spans="1:7">
      <c r="A9914" s="71">
        <v>1985</v>
      </c>
      <c r="B9914" s="71" t="s">
        <v>419</v>
      </c>
      <c r="C9914" t="s">
        <v>5</v>
      </c>
      <c r="D9914" s="71" t="s">
        <v>4</v>
      </c>
      <c r="E9914" s="70">
        <f>IF('FT Employment'!EK$11&lt;0,"N/A",'FT Employment'!EK$11)</f>
        <v>7577205</v>
      </c>
      <c r="F9914" s="70"/>
    </row>
    <row r="9915" spans="1:7">
      <c r="A9915" s="71">
        <v>1985</v>
      </c>
      <c r="B9915" s="71" t="s">
        <v>419</v>
      </c>
      <c r="C9915" t="s">
        <v>6</v>
      </c>
      <c r="D9915" s="71" t="s">
        <v>4</v>
      </c>
      <c r="E9915" s="70">
        <f>IF('FT Employment'!EK$33&lt;0,"N/A",'FT Employment'!EK$33)</f>
        <v>154855</v>
      </c>
      <c r="F9915" s="70" t="s">
        <v>425</v>
      </c>
      <c r="G9915" s="75" t="s">
        <v>426</v>
      </c>
    </row>
    <row r="9916" spans="1:7">
      <c r="A9916" s="71">
        <v>1985</v>
      </c>
      <c r="B9916" s="71" t="s">
        <v>419</v>
      </c>
      <c r="C9916" t="s">
        <v>7</v>
      </c>
      <c r="D9916" s="71" t="s">
        <v>4</v>
      </c>
      <c r="E9916" s="70">
        <f>IF('FT Employment'!EK$37&lt;0,"N/A",'FT Employment'!EK$37)</f>
        <v>158665</v>
      </c>
      <c r="F9916" s="70" t="s">
        <v>425</v>
      </c>
      <c r="G9916" s="75" t="s">
        <v>426</v>
      </c>
    </row>
    <row r="9917" spans="1:7">
      <c r="A9917" s="71">
        <v>1985</v>
      </c>
      <c r="B9917" s="71" t="s">
        <v>419</v>
      </c>
      <c r="C9917" t="s">
        <v>8</v>
      </c>
      <c r="D9917" s="71" t="s">
        <v>4</v>
      </c>
      <c r="E9917" s="70">
        <f>IF('FT Employment'!EK$36&lt;0,"N/A",'FT Employment'!EK$36)</f>
        <v>138153</v>
      </c>
      <c r="F9917" s="70" t="s">
        <v>427</v>
      </c>
      <c r="G9917" s="75" t="s">
        <v>428</v>
      </c>
    </row>
    <row r="9918" spans="1:7">
      <c r="A9918" s="71">
        <v>1985</v>
      </c>
      <c r="B9918" s="71" t="s">
        <v>419</v>
      </c>
      <c r="C9918" t="s">
        <v>9</v>
      </c>
      <c r="D9918" s="71" t="s">
        <v>4</v>
      </c>
      <c r="E9918" s="70">
        <f>IF('FT Employment'!EK$13&lt;0,"N/A",'FT Employment'!EK$13)</f>
        <v>0</v>
      </c>
      <c r="F9918" s="70" t="s">
        <v>429</v>
      </c>
      <c r="G9918" s="75" t="s">
        <v>422</v>
      </c>
    </row>
    <row r="9919" spans="1:7">
      <c r="A9919" s="71">
        <v>1985</v>
      </c>
      <c r="B9919" s="71" t="s">
        <v>419</v>
      </c>
      <c r="C9919" t="s">
        <v>10</v>
      </c>
      <c r="D9919" s="71" t="s">
        <v>4</v>
      </c>
      <c r="E9919" s="70">
        <f>IF('FT Employment'!EK$46&lt;0,"N/A",'FT Employment'!EK$46)</f>
        <v>529532</v>
      </c>
      <c r="F9919" s="70" t="s">
        <v>427</v>
      </c>
      <c r="G9919" s="75" t="s">
        <v>428</v>
      </c>
    </row>
    <row r="9920" spans="1:7">
      <c r="A9920" s="71">
        <v>1985</v>
      </c>
      <c r="B9920" s="71" t="s">
        <v>419</v>
      </c>
      <c r="C9920" t="s">
        <v>11</v>
      </c>
      <c r="D9920" s="71" t="s">
        <v>4</v>
      </c>
      <c r="E9920" s="70">
        <f>IF('FT Employment'!EK$47&lt;0,"N/A",'FT Employment'!EK$47)</f>
        <v>430308</v>
      </c>
      <c r="F9920" s="70" t="s">
        <v>427</v>
      </c>
      <c r="G9920" s="75" t="s">
        <v>428</v>
      </c>
    </row>
    <row r="9921" spans="1:7">
      <c r="A9921" s="71">
        <v>1985</v>
      </c>
      <c r="B9921" s="71" t="s">
        <v>419</v>
      </c>
      <c r="C9921" t="s">
        <v>13</v>
      </c>
      <c r="D9921" s="71" t="s">
        <v>4</v>
      </c>
      <c r="E9921" s="70">
        <f>IF(E9920="N/A","N/A",E9919-E9920)</f>
        <v>99224</v>
      </c>
      <c r="F9921" s="70" t="s">
        <v>427</v>
      </c>
      <c r="G9921" s="75" t="s">
        <v>428</v>
      </c>
    </row>
    <row r="9922" spans="1:7">
      <c r="A9922" s="71">
        <v>1985</v>
      </c>
      <c r="B9922" s="71" t="s">
        <v>419</v>
      </c>
      <c r="C9922" t="s">
        <v>14</v>
      </c>
      <c r="D9922" s="71" t="s">
        <v>4</v>
      </c>
      <c r="E9922" s="70">
        <f>IF('FT Employment'!EK$34&lt;0,"N/A",'FT Employment'!EK$34)</f>
        <v>232484</v>
      </c>
      <c r="F9922" s="70" t="s">
        <v>427</v>
      </c>
      <c r="G9922" s="75" t="s">
        <v>444</v>
      </c>
    </row>
    <row r="9923" spans="1:7">
      <c r="A9923" s="71">
        <v>1985</v>
      </c>
      <c r="B9923" s="71" t="s">
        <v>419</v>
      </c>
      <c r="C9923" t="s">
        <v>15</v>
      </c>
      <c r="D9923" s="71" t="s">
        <v>4</v>
      </c>
      <c r="E9923" s="70">
        <f>IF('FT Employment'!EK$35&lt;0,"N/A",'FT Employment'!EK$35)</f>
        <v>217663</v>
      </c>
      <c r="F9923" s="70" t="s">
        <v>427</v>
      </c>
      <c r="G9923" s="75" t="s">
        <v>444</v>
      </c>
    </row>
    <row r="9924" spans="1:7">
      <c r="A9924" s="71">
        <v>1985</v>
      </c>
      <c r="B9924" s="71" t="s">
        <v>419</v>
      </c>
      <c r="C9924" t="s">
        <v>16</v>
      </c>
      <c r="D9924" s="71" t="s">
        <v>4</v>
      </c>
      <c r="E9924" s="70">
        <f>IF(E9923="N/A","N/A",E9922-E9923)</f>
        <v>14821</v>
      </c>
      <c r="F9924" s="70" t="s">
        <v>427</v>
      </c>
      <c r="G9924" s="75" t="s">
        <v>444</v>
      </c>
    </row>
    <row r="9925" spans="1:7">
      <c r="A9925" s="71">
        <v>1985</v>
      </c>
      <c r="B9925" s="71" t="s">
        <v>419</v>
      </c>
      <c r="C9925" t="s">
        <v>17</v>
      </c>
      <c r="D9925" s="71" t="s">
        <v>4</v>
      </c>
      <c r="E9925" s="70">
        <f>IF('FT Employment'!EK$16&lt;0,"N/A",'FT Employment'!EK$16)</f>
        <v>116824</v>
      </c>
      <c r="F9925" s="70" t="s">
        <v>427</v>
      </c>
      <c r="G9925" s="75" t="s">
        <v>428</v>
      </c>
    </row>
    <row r="9926" spans="1:7">
      <c r="A9926" s="71">
        <v>1985</v>
      </c>
      <c r="B9926" s="71" t="s">
        <v>419</v>
      </c>
      <c r="C9926" t="s">
        <v>18</v>
      </c>
      <c r="D9926" s="71" t="s">
        <v>4</v>
      </c>
      <c r="E9926" s="70">
        <f>IF('FT Employment'!EK$41&lt;0,"N/A",'FT Employment'!EK$41)</f>
        <v>273702</v>
      </c>
      <c r="F9926" s="70" t="s">
        <v>432</v>
      </c>
      <c r="G9926" s="75" t="s">
        <v>430</v>
      </c>
    </row>
    <row r="9927" spans="1:7">
      <c r="A9927" s="71">
        <v>1985</v>
      </c>
      <c r="B9927" s="71" t="s">
        <v>419</v>
      </c>
      <c r="C9927" t="s">
        <v>19</v>
      </c>
      <c r="D9927" s="71" t="s">
        <v>4</v>
      </c>
      <c r="E9927" s="70">
        <f>IF('FT Employment'!EK$15&lt;0,"N/A",'FT Employment'!EK$15)</f>
        <v>22274</v>
      </c>
      <c r="F9927" s="70" t="s">
        <v>442</v>
      </c>
      <c r="G9927" s="75" t="s">
        <v>62</v>
      </c>
    </row>
    <row r="9928" spans="1:7">
      <c r="A9928" s="71">
        <v>1985</v>
      </c>
      <c r="B9928" s="71" t="s">
        <v>419</v>
      </c>
      <c r="C9928" t="s">
        <v>20</v>
      </c>
      <c r="D9928" s="71" t="s">
        <v>4</v>
      </c>
      <c r="E9928" s="70">
        <f>IF('FT Employment'!EK$52&lt;0,"N/A",'FT Employment'!EK$52)</f>
        <v>6899</v>
      </c>
      <c r="F9928" s="70" t="s">
        <v>442</v>
      </c>
      <c r="G9928" s="75" t="s">
        <v>445</v>
      </c>
    </row>
    <row r="9929" spans="1:7">
      <c r="A9929" s="71">
        <v>1985</v>
      </c>
      <c r="B9929" s="71" t="s">
        <v>419</v>
      </c>
      <c r="C9929" t="s">
        <v>21</v>
      </c>
      <c r="D9929" s="71" t="s">
        <v>4</v>
      </c>
      <c r="E9929" s="70">
        <f>IF('FT Employment'!EK$48&lt;0,"N/A",'FT Employment'!EK$48)</f>
        <v>197997</v>
      </c>
      <c r="F9929" s="70" t="s">
        <v>434</v>
      </c>
      <c r="G9929" s="75" t="s">
        <v>422</v>
      </c>
    </row>
    <row r="9930" spans="1:7">
      <c r="A9930" s="71">
        <v>1985</v>
      </c>
      <c r="B9930" s="71" t="s">
        <v>419</v>
      </c>
      <c r="C9930" t="s">
        <v>421</v>
      </c>
      <c r="D9930" s="71" t="s">
        <v>4</v>
      </c>
      <c r="E9930" s="70">
        <f>IF('FT Employment'!EK$38&lt;0,"N/A",'FT Employment'!EK$38)</f>
        <v>578140</v>
      </c>
      <c r="F9930" s="70" t="s">
        <v>427</v>
      </c>
      <c r="G9930" s="75" t="s">
        <v>433</v>
      </c>
    </row>
    <row r="9931" spans="1:7">
      <c r="A9931" s="71">
        <v>1985</v>
      </c>
      <c r="B9931" s="71" t="s">
        <v>419</v>
      </c>
      <c r="C9931" t="s">
        <v>22</v>
      </c>
      <c r="D9931" s="71" t="s">
        <v>4</v>
      </c>
      <c r="E9931" s="70">
        <f>IF('FT Employment'!EK$39&lt;0,"N/A",'FT Employment'!EK$39)</f>
        <v>127169</v>
      </c>
      <c r="F9931" s="70" t="s">
        <v>427</v>
      </c>
      <c r="G9931" s="75" t="s">
        <v>433</v>
      </c>
    </row>
    <row r="9932" spans="1:7">
      <c r="A9932" s="71">
        <v>1985</v>
      </c>
      <c r="B9932" s="71" t="s">
        <v>419</v>
      </c>
      <c r="C9932" t="s">
        <v>23</v>
      </c>
      <c r="D9932" s="71" t="s">
        <v>4</v>
      </c>
      <c r="E9932" s="70">
        <f>IF('FT Employment'!EK$40&lt;0,"N/A",'FT Employment'!EK$40)</f>
        <v>450971</v>
      </c>
      <c r="F9932" s="70" t="s">
        <v>442</v>
      </c>
      <c r="G9932" s="75" t="s">
        <v>23</v>
      </c>
    </row>
    <row r="9933" spans="1:7">
      <c r="A9933" s="71">
        <v>1985</v>
      </c>
      <c r="B9933" s="71" t="s">
        <v>419</v>
      </c>
      <c r="C9933" t="s">
        <v>24</v>
      </c>
      <c r="D9933" s="71" t="s">
        <v>4</v>
      </c>
      <c r="E9933" s="70">
        <f>IF('FT Employment'!EK$32&lt;0,"N/A",'FT Employment'!EK$32)</f>
        <v>0</v>
      </c>
      <c r="F9933" s="70" t="s">
        <v>446</v>
      </c>
      <c r="G9933" s="75" t="s">
        <v>422</v>
      </c>
    </row>
    <row r="9934" spans="1:7">
      <c r="A9934" s="71">
        <v>1985</v>
      </c>
      <c r="B9934" s="71" t="s">
        <v>419</v>
      </c>
      <c r="C9934" t="s">
        <v>25</v>
      </c>
      <c r="D9934" s="71" t="s">
        <v>4</v>
      </c>
      <c r="E9934" s="70">
        <f>IF('FT Employment'!EK$42&lt;0,"N/A",'FT Employment'!EK$42)</f>
        <v>93808</v>
      </c>
      <c r="F9934" s="70" t="s">
        <v>434</v>
      </c>
      <c r="G9934" s="75" t="s">
        <v>437</v>
      </c>
    </row>
    <row r="9935" spans="1:7">
      <c r="A9935" s="71">
        <v>1985</v>
      </c>
      <c r="B9935" s="71" t="s">
        <v>419</v>
      </c>
      <c r="C9935" t="s">
        <v>26</v>
      </c>
      <c r="D9935" s="71" t="s">
        <v>4</v>
      </c>
      <c r="E9935" s="70">
        <f>IF('FT Employment'!EK$45&lt;0,"N/A",'FT Employment'!EK$45)</f>
        <v>132454</v>
      </c>
      <c r="F9935" s="70" t="s">
        <v>427</v>
      </c>
      <c r="G9935" s="75" t="s">
        <v>69</v>
      </c>
    </row>
    <row r="9936" spans="1:7">
      <c r="A9936" s="71">
        <v>1985</v>
      </c>
      <c r="B9936" s="71" t="s">
        <v>419</v>
      </c>
      <c r="C9936" t="s">
        <v>27</v>
      </c>
      <c r="D9936" s="71" t="s">
        <v>4</v>
      </c>
      <c r="E9936" s="70">
        <f>IF('FT Employment'!EK$44&lt;0,"N/A",'FT Employment'!EK$44)</f>
        <v>29915</v>
      </c>
      <c r="F9936" s="70" t="s">
        <v>427</v>
      </c>
      <c r="G9936" s="75" t="s">
        <v>69</v>
      </c>
    </row>
    <row r="9937" spans="1:7">
      <c r="A9937" s="71">
        <v>1985</v>
      </c>
      <c r="B9937" s="71" t="s">
        <v>419</v>
      </c>
      <c r="C9937" t="s">
        <v>28</v>
      </c>
      <c r="D9937" s="71" t="s">
        <v>4</v>
      </c>
      <c r="E9937" s="70">
        <f>IF('FT Employment'!EK$51&lt;0,"N/A",'FT Employment'!EK$51)</f>
        <v>104573</v>
      </c>
      <c r="F9937" s="70" t="s">
        <v>442</v>
      </c>
      <c r="G9937" s="73" t="s">
        <v>447</v>
      </c>
    </row>
    <row r="9938" spans="1:7">
      <c r="A9938" s="71">
        <v>1985</v>
      </c>
      <c r="B9938" s="71" t="s">
        <v>419</v>
      </c>
      <c r="C9938" t="s">
        <v>29</v>
      </c>
      <c r="D9938" s="71" t="s">
        <v>4</v>
      </c>
      <c r="E9938" s="70">
        <f>IF('FT Employment'!EK$50&lt;0,"N/A",'FT Employment'!EK$50)</f>
        <v>101107</v>
      </c>
      <c r="F9938" s="70" t="s">
        <v>442</v>
      </c>
      <c r="G9938" s="73" t="s">
        <v>447</v>
      </c>
    </row>
    <row r="9939" spans="1:7">
      <c r="A9939" s="71">
        <v>1985</v>
      </c>
      <c r="B9939" s="71" t="s">
        <v>419</v>
      </c>
      <c r="C9939" t="s">
        <v>30</v>
      </c>
      <c r="D9939" s="71" t="s">
        <v>4</v>
      </c>
      <c r="E9939" s="70">
        <f>IF('FT Employment'!EK$56&lt;0,"N/A",'FT Employment'!EK$56)</f>
        <v>128834</v>
      </c>
      <c r="F9939" s="70" t="s">
        <v>442</v>
      </c>
      <c r="G9939" s="76" t="s">
        <v>448</v>
      </c>
    </row>
    <row r="9940" spans="1:7">
      <c r="A9940" s="71">
        <v>1985</v>
      </c>
      <c r="B9940" s="71" t="s">
        <v>419</v>
      </c>
      <c r="C9940" t="s">
        <v>31</v>
      </c>
      <c r="D9940" s="71" t="s">
        <v>4</v>
      </c>
      <c r="E9940" s="70">
        <f>IF('FT Employment'!EK$57&lt;0,"N/A",'FT Employment'!EK$57)</f>
        <v>71056</v>
      </c>
      <c r="F9940" s="70" t="s">
        <v>442</v>
      </c>
      <c r="G9940" s="76" t="s">
        <v>449</v>
      </c>
    </row>
    <row r="9941" spans="1:7">
      <c r="A9941" s="71">
        <v>1985</v>
      </c>
      <c r="B9941" s="71" t="s">
        <v>419</v>
      </c>
      <c r="C9941" t="s">
        <v>32</v>
      </c>
      <c r="D9941" s="71" t="s">
        <v>4</v>
      </c>
      <c r="E9941" s="70">
        <f>IF('FT Employment'!EK$58&lt;0,"N/A",'FT Employment'!EK$58)</f>
        <v>9469</v>
      </c>
      <c r="F9941" s="70" t="s">
        <v>442</v>
      </c>
      <c r="G9941" s="76" t="s">
        <v>449</v>
      </c>
    </row>
    <row r="9942" spans="1:7">
      <c r="A9942" s="71">
        <v>1985</v>
      </c>
      <c r="B9942" s="71" t="s">
        <v>419</v>
      </c>
      <c r="C9942" t="s">
        <v>33</v>
      </c>
      <c r="D9942" s="71" t="s">
        <v>4</v>
      </c>
      <c r="E9942" s="70">
        <f>IF('FT Employment'!EK$59&lt;0,"N/A",'FT Employment'!EK$59)</f>
        <v>163967</v>
      </c>
      <c r="F9942" s="70" t="s">
        <v>442</v>
      </c>
      <c r="G9942" s="76" t="s">
        <v>33</v>
      </c>
    </row>
    <row r="9943" spans="1:7">
      <c r="A9943" s="71">
        <v>1985</v>
      </c>
      <c r="B9943" s="71" t="s">
        <v>419</v>
      </c>
      <c r="C9943" t="s">
        <v>34</v>
      </c>
      <c r="D9943" s="71" t="s">
        <v>4</v>
      </c>
      <c r="E9943" s="70">
        <f>IF('FT Employment'!EK$17&lt;0,"N/A",'FT Employment'!EK$17)</f>
        <v>4051520</v>
      </c>
      <c r="F9943" s="70" t="s">
        <v>422</v>
      </c>
      <c r="G9943" s="76" t="s">
        <v>422</v>
      </c>
    </row>
    <row r="9944" spans="1:7">
      <c r="A9944" s="71">
        <v>1985</v>
      </c>
      <c r="B9944" s="71" t="s">
        <v>419</v>
      </c>
      <c r="C9944" t="s">
        <v>35</v>
      </c>
      <c r="D9944" s="71" t="s">
        <v>4</v>
      </c>
      <c r="E9944" s="70">
        <f>IF('FT Employment'!EK$18&lt;0,"N/A",'FT Employment'!EK$18)</f>
        <v>3892325</v>
      </c>
      <c r="F9944" s="70" t="s">
        <v>432</v>
      </c>
      <c r="G9944" s="75" t="s">
        <v>439</v>
      </c>
    </row>
    <row r="9945" spans="1:7">
      <c r="A9945" s="71">
        <v>1985</v>
      </c>
      <c r="B9945" s="71" t="s">
        <v>419</v>
      </c>
      <c r="C9945" t="s">
        <v>36</v>
      </c>
      <c r="D9945" s="71" t="s">
        <v>4</v>
      </c>
      <c r="E9945" s="70">
        <f>IF('FT Employment'!EK$19&lt;0,"N/A",'FT Employment'!EK$19)</f>
        <v>2819190</v>
      </c>
      <c r="F9945" s="70" t="s">
        <v>432</v>
      </c>
      <c r="G9945" s="75" t="s">
        <v>439</v>
      </c>
    </row>
    <row r="9946" spans="1:7">
      <c r="A9946" s="71">
        <v>1985</v>
      </c>
      <c r="B9946" s="71" t="s">
        <v>419</v>
      </c>
      <c r="C9946" t="s">
        <v>37</v>
      </c>
      <c r="D9946" s="71" t="s">
        <v>4</v>
      </c>
      <c r="E9946" s="70">
        <f>IF('FT Employment'!EK$20&lt;0,"N/A",'FT Employment'!EK$20)</f>
        <v>1073135</v>
      </c>
      <c r="F9946" s="70" t="s">
        <v>432</v>
      </c>
      <c r="G9946" s="75" t="s">
        <v>439</v>
      </c>
    </row>
    <row r="9947" spans="1:7">
      <c r="A9947" s="71">
        <v>1985</v>
      </c>
      <c r="B9947" s="71" t="s">
        <v>419</v>
      </c>
      <c r="C9947" t="s">
        <v>38</v>
      </c>
      <c r="D9947" s="71" t="s">
        <v>4</v>
      </c>
      <c r="E9947" s="70">
        <f>IF('FT Employment'!EK$28&lt;0,"N/A",'FT Employment'!EK$28)</f>
        <v>159195</v>
      </c>
      <c r="F9947" s="70" t="s">
        <v>432</v>
      </c>
      <c r="G9947" s="75" t="s">
        <v>440</v>
      </c>
    </row>
    <row r="9948" spans="1:7">
      <c r="A9948" s="71">
        <v>1985</v>
      </c>
      <c r="B9948" s="71" t="s">
        <v>419</v>
      </c>
      <c r="C9948" t="s">
        <v>39</v>
      </c>
      <c r="D9948" s="71" t="s">
        <v>4</v>
      </c>
      <c r="E9948" s="70">
        <f>IF('FT Employment'!EK$29&lt;0,"N/A",'FT Employment'!EK$29)</f>
        <v>71480</v>
      </c>
      <c r="F9948" s="70" t="s">
        <v>432</v>
      </c>
      <c r="G9948" s="75" t="s">
        <v>440</v>
      </c>
    </row>
    <row r="9949" spans="1:7">
      <c r="A9949" s="71">
        <v>1985</v>
      </c>
      <c r="B9949" s="71" t="s">
        <v>419</v>
      </c>
      <c r="C9949" t="s">
        <v>40</v>
      </c>
      <c r="D9949" s="71" t="s">
        <v>4</v>
      </c>
      <c r="E9949" s="70">
        <f>IF('FT Employment'!EK$30&lt;0,"N/A",'FT Employment'!EK$30)</f>
        <v>87715</v>
      </c>
      <c r="F9949" s="70" t="s">
        <v>432</v>
      </c>
      <c r="G9949" s="75" t="s">
        <v>440</v>
      </c>
    </row>
    <row r="9950" spans="1:7">
      <c r="A9950" s="71">
        <v>1985</v>
      </c>
      <c r="B9950" s="71" t="s">
        <v>419</v>
      </c>
      <c r="C9950" t="s">
        <v>208</v>
      </c>
      <c r="D9950" s="71" t="s">
        <v>4</v>
      </c>
      <c r="E9950" s="70">
        <f>IF('FT Employment'!EK$31&lt;0,"N/A",'FT Employment'!EK$31)</f>
        <v>0</v>
      </c>
      <c r="F9950" s="70" t="s">
        <v>432</v>
      </c>
      <c r="G9950" s="75" t="s">
        <v>441</v>
      </c>
    </row>
    <row r="9951" spans="1:7">
      <c r="A9951" s="71">
        <v>1985</v>
      </c>
      <c r="B9951" s="71" t="s">
        <v>419</v>
      </c>
      <c r="C9951" t="s">
        <v>42</v>
      </c>
      <c r="D9951" s="71" t="s">
        <v>4</v>
      </c>
      <c r="E9951" s="70">
        <f>IF('FT Employment'!EK$43&lt;0,"N/A",'FT Employment'!EK$43)</f>
        <v>63529</v>
      </c>
      <c r="F9951" s="70" t="s">
        <v>432</v>
      </c>
      <c r="G9951" s="75" t="s">
        <v>237</v>
      </c>
    </row>
    <row r="9952" spans="1:7">
      <c r="A9952" s="71">
        <v>1985</v>
      </c>
      <c r="B9952" s="71" t="s">
        <v>419</v>
      </c>
      <c r="C9952" t="s">
        <v>43</v>
      </c>
      <c r="D9952" s="71" t="s">
        <v>4</v>
      </c>
      <c r="E9952" s="70">
        <f>IF('FT Employment'!EK$12&lt;0,"N/A",'FT Employment'!EK$12)</f>
        <v>0</v>
      </c>
      <c r="F9952" s="70" t="s">
        <v>432</v>
      </c>
      <c r="G9952" s="75" t="s">
        <v>438</v>
      </c>
    </row>
    <row r="9953" spans="1:7">
      <c r="A9953" s="71">
        <v>1985</v>
      </c>
      <c r="B9953" s="71" t="s">
        <v>419</v>
      </c>
      <c r="C9953" t="s">
        <v>44</v>
      </c>
      <c r="D9953" s="71" t="s">
        <v>4</v>
      </c>
      <c r="E9953" s="70">
        <f>IF('FT Employment'!EK$14&lt;0,"N/A",'FT Employment'!EK$14)</f>
        <v>0</v>
      </c>
      <c r="F9953" s="70" t="s">
        <v>442</v>
      </c>
      <c r="G9953" s="75" t="s">
        <v>71</v>
      </c>
    </row>
    <row r="9954" spans="1:7">
      <c r="A9954" s="71">
        <v>1985</v>
      </c>
      <c r="B9954" s="71" t="s">
        <v>419</v>
      </c>
      <c r="C9954" t="s">
        <v>45</v>
      </c>
      <c r="D9954" s="71" t="s">
        <v>4</v>
      </c>
      <c r="E9954" s="70">
        <f>IF('FT Employment'!EK$54&lt;0,"N/A",'FT Employment'!EK$54)</f>
        <v>0</v>
      </c>
      <c r="F9954" s="70" t="s">
        <v>422</v>
      </c>
      <c r="G9954" s="75" t="s">
        <v>422</v>
      </c>
    </row>
    <row r="9955" spans="1:7">
      <c r="A9955" s="71">
        <v>1985</v>
      </c>
      <c r="B9955" s="71" t="s">
        <v>419</v>
      </c>
      <c r="C9955" t="s">
        <v>46</v>
      </c>
      <c r="D9955" s="71" t="s">
        <v>4</v>
      </c>
      <c r="E9955" s="70">
        <f>IF('FT Employment'!EK$53&lt;0,"N/A",'FT Employment'!EK$53)</f>
        <v>217448</v>
      </c>
      <c r="F9955" s="70" t="s">
        <v>425</v>
      </c>
      <c r="G9955" s="75" t="s">
        <v>426</v>
      </c>
    </row>
    <row r="9956" spans="1:7">
      <c r="A9956" s="71">
        <v>1986</v>
      </c>
      <c r="B9956" s="71" t="s">
        <v>419</v>
      </c>
      <c r="C9956" t="s">
        <v>5</v>
      </c>
      <c r="D9956" s="71" t="s">
        <v>4</v>
      </c>
      <c r="E9956" s="70">
        <f>IF('FT Employment'!EF$11&lt;0,"N/A",'FT Employment'!EF$11)</f>
        <v>7686072</v>
      </c>
      <c r="F9956" s="70"/>
    </row>
    <row r="9957" spans="1:7">
      <c r="A9957" s="71">
        <v>1986</v>
      </c>
      <c r="B9957" s="71" t="s">
        <v>419</v>
      </c>
      <c r="C9957" t="s">
        <v>6</v>
      </c>
      <c r="D9957" s="71" t="s">
        <v>4</v>
      </c>
      <c r="E9957" s="70">
        <f>IF('FT Employment'!EF$33&lt;0,"N/A",'FT Employment'!EF$33)</f>
        <v>157407</v>
      </c>
      <c r="F9957" s="70" t="s">
        <v>425</v>
      </c>
      <c r="G9957" s="75" t="s">
        <v>426</v>
      </c>
    </row>
    <row r="9958" spans="1:7">
      <c r="A9958" s="71">
        <v>1986</v>
      </c>
      <c r="B9958" s="71" t="s">
        <v>419</v>
      </c>
      <c r="C9958" t="s">
        <v>7</v>
      </c>
      <c r="D9958" s="71" t="s">
        <v>4</v>
      </c>
      <c r="E9958" s="70">
        <f>IF('FT Employment'!EF$37&lt;0,"N/A",'FT Employment'!EF$37)</f>
        <v>152951</v>
      </c>
      <c r="F9958" s="70" t="s">
        <v>425</v>
      </c>
      <c r="G9958" s="75" t="s">
        <v>426</v>
      </c>
    </row>
    <row r="9959" spans="1:7">
      <c r="A9959" s="71">
        <v>1986</v>
      </c>
      <c r="B9959" s="71" t="s">
        <v>419</v>
      </c>
      <c r="C9959" t="s">
        <v>8</v>
      </c>
      <c r="D9959" s="71" t="s">
        <v>4</v>
      </c>
      <c r="E9959" s="70">
        <f>IF('FT Employment'!EF$36&lt;0,"N/A",'FT Employment'!EF$36)</f>
        <v>142757</v>
      </c>
      <c r="F9959" s="70" t="s">
        <v>427</v>
      </c>
      <c r="G9959" s="75" t="s">
        <v>428</v>
      </c>
    </row>
    <row r="9960" spans="1:7">
      <c r="A9960" s="71">
        <v>1986</v>
      </c>
      <c r="B9960" s="71" t="s">
        <v>419</v>
      </c>
      <c r="C9960" t="s">
        <v>9</v>
      </c>
      <c r="D9960" s="71" t="s">
        <v>4</v>
      </c>
      <c r="E9960" s="70">
        <f>IF('FT Employment'!EF$13&lt;0,"N/A",'FT Employment'!EF$13)</f>
        <v>0</v>
      </c>
      <c r="F9960" s="70" t="s">
        <v>429</v>
      </c>
      <c r="G9960" s="75" t="s">
        <v>422</v>
      </c>
    </row>
    <row r="9961" spans="1:7">
      <c r="A9961" s="71">
        <v>1986</v>
      </c>
      <c r="B9961" s="71" t="s">
        <v>419</v>
      </c>
      <c r="C9961" t="s">
        <v>10</v>
      </c>
      <c r="D9961" s="71" t="s">
        <v>4</v>
      </c>
      <c r="E9961" s="70">
        <f>IF('FT Employment'!EF$46&lt;0,"N/A",'FT Employment'!EF$46)</f>
        <v>542980</v>
      </c>
      <c r="F9961" s="70" t="s">
        <v>427</v>
      </c>
      <c r="G9961" s="75" t="s">
        <v>428</v>
      </c>
    </row>
    <row r="9962" spans="1:7">
      <c r="A9962" s="71">
        <v>1986</v>
      </c>
      <c r="B9962" s="71" t="s">
        <v>419</v>
      </c>
      <c r="C9962" t="s">
        <v>11</v>
      </c>
      <c r="D9962" s="71" t="s">
        <v>4</v>
      </c>
      <c r="E9962" s="70">
        <f>IF('FT Employment'!EF$47&lt;0,"N/A",'FT Employment'!EF$47)</f>
        <v>435175</v>
      </c>
      <c r="F9962" s="70" t="s">
        <v>427</v>
      </c>
      <c r="G9962" s="75" t="s">
        <v>428</v>
      </c>
    </row>
    <row r="9963" spans="1:7">
      <c r="A9963" s="71">
        <v>1986</v>
      </c>
      <c r="B9963" s="71" t="s">
        <v>419</v>
      </c>
      <c r="C9963" t="s">
        <v>13</v>
      </c>
      <c r="D9963" s="71" t="s">
        <v>4</v>
      </c>
      <c r="E9963" s="70">
        <f>IF(E9962="N/A","N/A",E9961-E9962)</f>
        <v>107805</v>
      </c>
      <c r="F9963" s="70" t="s">
        <v>427</v>
      </c>
      <c r="G9963" s="75" t="s">
        <v>428</v>
      </c>
    </row>
    <row r="9964" spans="1:7">
      <c r="A9964" s="71">
        <v>1986</v>
      </c>
      <c r="B9964" s="71" t="s">
        <v>419</v>
      </c>
      <c r="C9964" t="s">
        <v>14</v>
      </c>
      <c r="D9964" s="71" t="s">
        <v>4</v>
      </c>
      <c r="E9964" s="70">
        <f>IF('FT Employment'!EF$34&lt;0,"N/A",'FT Employment'!EF$34)</f>
        <v>237515</v>
      </c>
      <c r="F9964" s="70" t="s">
        <v>427</v>
      </c>
      <c r="G9964" s="75" t="s">
        <v>444</v>
      </c>
    </row>
    <row r="9965" spans="1:7">
      <c r="A9965" s="71">
        <v>1986</v>
      </c>
      <c r="B9965" s="71" t="s">
        <v>419</v>
      </c>
      <c r="C9965" t="s">
        <v>15</v>
      </c>
      <c r="D9965" s="71" t="s">
        <v>4</v>
      </c>
      <c r="E9965" s="70">
        <f>IF('FT Employment'!EF$35&lt;0,"N/A",'FT Employment'!EF$35)</f>
        <v>220521</v>
      </c>
      <c r="F9965" s="70" t="s">
        <v>427</v>
      </c>
      <c r="G9965" s="75" t="s">
        <v>444</v>
      </c>
    </row>
    <row r="9966" spans="1:7">
      <c r="A9966" s="71">
        <v>1986</v>
      </c>
      <c r="B9966" s="71" t="s">
        <v>419</v>
      </c>
      <c r="C9966" t="s">
        <v>16</v>
      </c>
      <c r="D9966" s="71" t="s">
        <v>4</v>
      </c>
      <c r="E9966" s="70">
        <f>IF(E9965="N/A","N/A",E9964-E9965)</f>
        <v>16994</v>
      </c>
      <c r="F9966" s="70" t="s">
        <v>427</v>
      </c>
      <c r="G9966" s="75" t="s">
        <v>444</v>
      </c>
    </row>
    <row r="9967" spans="1:7">
      <c r="A9967" s="71">
        <v>1986</v>
      </c>
      <c r="B9967" s="71" t="s">
        <v>419</v>
      </c>
      <c r="C9967" t="s">
        <v>17</v>
      </c>
      <c r="D9967" s="71" t="s">
        <v>4</v>
      </c>
      <c r="E9967" s="70">
        <f>IF('FT Employment'!EF$16&lt;0,"N/A",'FT Employment'!EF$16)</f>
        <v>122876</v>
      </c>
      <c r="F9967" s="70" t="s">
        <v>427</v>
      </c>
      <c r="G9967" s="75" t="s">
        <v>428</v>
      </c>
    </row>
    <row r="9968" spans="1:7">
      <c r="A9968" s="71">
        <v>1986</v>
      </c>
      <c r="B9968" s="71" t="s">
        <v>419</v>
      </c>
      <c r="C9968" t="s">
        <v>18</v>
      </c>
      <c r="D9968" s="71" t="s">
        <v>4</v>
      </c>
      <c r="E9968" s="70">
        <f>IF('FT Employment'!EF$41&lt;0,"N/A",'FT Employment'!EF$41)</f>
        <v>276341</v>
      </c>
      <c r="F9968" s="70" t="s">
        <v>432</v>
      </c>
      <c r="G9968" s="75" t="s">
        <v>430</v>
      </c>
    </row>
    <row r="9969" spans="1:7">
      <c r="A9969" s="71">
        <v>1986</v>
      </c>
      <c r="B9969" s="71" t="s">
        <v>419</v>
      </c>
      <c r="C9969" t="s">
        <v>19</v>
      </c>
      <c r="D9969" s="71" t="s">
        <v>4</v>
      </c>
      <c r="E9969" s="70">
        <f>IF('FT Employment'!EF$15&lt;0,"N/A",'FT Employment'!EF$15)</f>
        <v>23440</v>
      </c>
      <c r="F9969" s="70" t="s">
        <v>442</v>
      </c>
      <c r="G9969" s="75" t="s">
        <v>62</v>
      </c>
    </row>
    <row r="9970" spans="1:7">
      <c r="A9970" s="71">
        <v>1986</v>
      </c>
      <c r="B9970" s="71" t="s">
        <v>419</v>
      </c>
      <c r="C9970" t="s">
        <v>20</v>
      </c>
      <c r="D9970" s="71" t="s">
        <v>4</v>
      </c>
      <c r="E9970" s="70">
        <f>IF('FT Employment'!EF$52&lt;0,"N/A",'FT Employment'!EF$52)</f>
        <v>6926</v>
      </c>
      <c r="F9970" s="70" t="s">
        <v>442</v>
      </c>
      <c r="G9970" s="75" t="s">
        <v>445</v>
      </c>
    </row>
    <row r="9971" spans="1:7">
      <c r="A9971" s="71">
        <v>1986</v>
      </c>
      <c r="B9971" s="71" t="s">
        <v>419</v>
      </c>
      <c r="C9971" t="s">
        <v>21</v>
      </c>
      <c r="D9971" s="71" t="s">
        <v>4</v>
      </c>
      <c r="E9971" s="70">
        <f>IF('FT Employment'!EF$48&lt;0,"N/A",'FT Employment'!EF$48)</f>
        <v>206925</v>
      </c>
      <c r="F9971" s="70" t="s">
        <v>434</v>
      </c>
      <c r="G9971" s="75" t="s">
        <v>422</v>
      </c>
    </row>
    <row r="9972" spans="1:7">
      <c r="A9972" s="71">
        <v>1986</v>
      </c>
      <c r="B9972" s="71" t="s">
        <v>419</v>
      </c>
      <c r="C9972" t="s">
        <v>421</v>
      </c>
      <c r="D9972" s="71" t="s">
        <v>4</v>
      </c>
      <c r="E9972" s="70">
        <f>IF('FT Employment'!EF$38&lt;0,"N/A",'FT Employment'!EF$38)</f>
        <v>575456</v>
      </c>
      <c r="F9972" s="70" t="s">
        <v>427</v>
      </c>
      <c r="G9972" s="75" t="s">
        <v>433</v>
      </c>
    </row>
    <row r="9973" spans="1:7">
      <c r="A9973" s="71">
        <v>1986</v>
      </c>
      <c r="B9973" s="71" t="s">
        <v>419</v>
      </c>
      <c r="C9973" t="s">
        <v>22</v>
      </c>
      <c r="D9973" s="71" t="s">
        <v>4</v>
      </c>
      <c r="E9973" s="70">
        <f>IF('FT Employment'!EF$39&lt;0,"N/A",'FT Employment'!EF$39)</f>
        <v>133417</v>
      </c>
      <c r="F9973" s="70" t="s">
        <v>427</v>
      </c>
      <c r="G9973" s="75" t="s">
        <v>433</v>
      </c>
    </row>
    <row r="9974" spans="1:7">
      <c r="A9974" s="71">
        <v>1986</v>
      </c>
      <c r="B9974" s="71" t="s">
        <v>419</v>
      </c>
      <c r="C9974" t="s">
        <v>23</v>
      </c>
      <c r="D9974" s="71" t="s">
        <v>4</v>
      </c>
      <c r="E9974" s="70">
        <f>IF('FT Employment'!EF$40&lt;0,"N/A",'FT Employment'!EF$40)</f>
        <v>442039</v>
      </c>
      <c r="F9974" s="70" t="s">
        <v>442</v>
      </c>
      <c r="G9974" s="75" t="s">
        <v>23</v>
      </c>
    </row>
    <row r="9975" spans="1:7">
      <c r="A9975" s="71">
        <v>1986</v>
      </c>
      <c r="B9975" s="71" t="s">
        <v>419</v>
      </c>
      <c r="C9975" t="s">
        <v>24</v>
      </c>
      <c r="D9975" s="71" t="s">
        <v>4</v>
      </c>
      <c r="E9975" s="70">
        <f>IF('FT Employment'!EF$32&lt;0,"N/A",'FT Employment'!EF$32)</f>
        <v>0</v>
      </c>
      <c r="F9975" s="70" t="s">
        <v>446</v>
      </c>
      <c r="G9975" s="75" t="s">
        <v>422</v>
      </c>
    </row>
    <row r="9976" spans="1:7">
      <c r="A9976" s="71">
        <v>1986</v>
      </c>
      <c r="B9976" s="71" t="s">
        <v>419</v>
      </c>
      <c r="C9976" t="s">
        <v>25</v>
      </c>
      <c r="D9976" s="71" t="s">
        <v>4</v>
      </c>
      <c r="E9976" s="70">
        <f>IF('FT Employment'!EF$42&lt;0,"N/A",'FT Employment'!EF$42)</f>
        <v>93425</v>
      </c>
      <c r="F9976" s="70" t="s">
        <v>434</v>
      </c>
      <c r="G9976" s="75" t="s">
        <v>437</v>
      </c>
    </row>
    <row r="9977" spans="1:7">
      <c r="A9977" s="71">
        <v>1986</v>
      </c>
      <c r="B9977" s="71" t="s">
        <v>419</v>
      </c>
      <c r="C9977" t="s">
        <v>26</v>
      </c>
      <c r="D9977" s="71" t="s">
        <v>4</v>
      </c>
      <c r="E9977" s="70">
        <f>IF('FT Employment'!EF$45&lt;0,"N/A",'FT Employment'!EF$45)</f>
        <v>134618</v>
      </c>
      <c r="F9977" s="70" t="s">
        <v>427</v>
      </c>
      <c r="G9977" s="75" t="s">
        <v>69</v>
      </c>
    </row>
    <row r="9978" spans="1:7">
      <c r="A9978" s="71">
        <v>1986</v>
      </c>
      <c r="B9978" s="71" t="s">
        <v>419</v>
      </c>
      <c r="C9978" t="s">
        <v>27</v>
      </c>
      <c r="D9978" s="71" t="s">
        <v>4</v>
      </c>
      <c r="E9978" s="70">
        <f>IF('FT Employment'!EF$44&lt;0,"N/A",'FT Employment'!EF$44)</f>
        <v>28928</v>
      </c>
      <c r="F9978" s="70" t="s">
        <v>427</v>
      </c>
      <c r="G9978" s="75" t="s">
        <v>69</v>
      </c>
    </row>
    <row r="9979" spans="1:7">
      <c r="A9979" s="71">
        <v>1986</v>
      </c>
      <c r="B9979" s="71" t="s">
        <v>419</v>
      </c>
      <c r="C9979" t="s">
        <v>28</v>
      </c>
      <c r="D9979" s="71" t="s">
        <v>4</v>
      </c>
      <c r="E9979" s="70">
        <f>IF('FT Employment'!EF$51&lt;0,"N/A",'FT Employment'!EF$51)</f>
        <v>105725</v>
      </c>
      <c r="F9979" s="70" t="s">
        <v>442</v>
      </c>
      <c r="G9979" s="73" t="s">
        <v>447</v>
      </c>
    </row>
    <row r="9980" spans="1:7">
      <c r="A9980" s="71">
        <v>1986</v>
      </c>
      <c r="B9980" s="71" t="s">
        <v>419</v>
      </c>
      <c r="C9980" t="s">
        <v>29</v>
      </c>
      <c r="D9980" s="71" t="s">
        <v>4</v>
      </c>
      <c r="E9980" s="70">
        <f>IF('FT Employment'!EF$50&lt;0,"N/A",'FT Employment'!EF$50)</f>
        <v>104620</v>
      </c>
      <c r="F9980" s="70" t="s">
        <v>442</v>
      </c>
      <c r="G9980" s="73" t="s">
        <v>447</v>
      </c>
    </row>
    <row r="9981" spans="1:7">
      <c r="A9981" s="71">
        <v>1986</v>
      </c>
      <c r="B9981" s="71" t="s">
        <v>419</v>
      </c>
      <c r="C9981" t="s">
        <v>30</v>
      </c>
      <c r="D9981" s="71" t="s">
        <v>4</v>
      </c>
      <c r="E9981" s="70">
        <f>IF('FT Employment'!EF$56&lt;0,"N/A",'FT Employment'!EF$56)</f>
        <v>129994</v>
      </c>
      <c r="F9981" s="70" t="s">
        <v>442</v>
      </c>
      <c r="G9981" s="76" t="s">
        <v>448</v>
      </c>
    </row>
    <row r="9982" spans="1:7">
      <c r="A9982" s="71">
        <v>1986</v>
      </c>
      <c r="B9982" s="71" t="s">
        <v>419</v>
      </c>
      <c r="C9982" t="s">
        <v>31</v>
      </c>
      <c r="D9982" s="71" t="s">
        <v>4</v>
      </c>
      <c r="E9982" s="70">
        <f>IF('FT Employment'!EF$57&lt;0,"N/A",'FT Employment'!EF$57)</f>
        <v>72033</v>
      </c>
      <c r="F9982" s="70" t="s">
        <v>442</v>
      </c>
      <c r="G9982" s="76" t="s">
        <v>449</v>
      </c>
    </row>
    <row r="9983" spans="1:7">
      <c r="A9983" s="71">
        <v>1986</v>
      </c>
      <c r="B9983" s="71" t="s">
        <v>419</v>
      </c>
      <c r="C9983" t="s">
        <v>32</v>
      </c>
      <c r="D9983" s="71" t="s">
        <v>4</v>
      </c>
      <c r="E9983" s="70">
        <f>IF('FT Employment'!EF$58&lt;0,"N/A",'FT Employment'!EF$58)</f>
        <v>9671</v>
      </c>
      <c r="F9983" s="70" t="s">
        <v>442</v>
      </c>
      <c r="G9983" s="76" t="s">
        <v>449</v>
      </c>
    </row>
    <row r="9984" spans="1:7">
      <c r="A9984" s="71">
        <v>1986</v>
      </c>
      <c r="B9984" s="71" t="s">
        <v>419</v>
      </c>
      <c r="C9984" t="s">
        <v>33</v>
      </c>
      <c r="D9984" s="71" t="s">
        <v>4</v>
      </c>
      <c r="E9984" s="70">
        <f>IF('FT Employment'!EF$59&lt;0,"N/A",'FT Employment'!EF$59)</f>
        <v>165623</v>
      </c>
      <c r="F9984" s="70" t="s">
        <v>442</v>
      </c>
      <c r="G9984" s="76" t="s">
        <v>33</v>
      </c>
    </row>
    <row r="9985" spans="1:7">
      <c r="A9985" s="71">
        <v>1986</v>
      </c>
      <c r="B9985" s="71" t="s">
        <v>419</v>
      </c>
      <c r="C9985" t="s">
        <v>34</v>
      </c>
      <c r="D9985" s="71" t="s">
        <v>4</v>
      </c>
      <c r="E9985" s="70">
        <f>IF('FT Employment'!EF$17&lt;0,"N/A",'FT Employment'!EF$17)</f>
        <v>4120452</v>
      </c>
      <c r="F9985" s="70" t="s">
        <v>422</v>
      </c>
      <c r="G9985" s="76" t="s">
        <v>422</v>
      </c>
    </row>
    <row r="9986" spans="1:7">
      <c r="A9986" s="71">
        <v>1986</v>
      </c>
      <c r="B9986" s="71" t="s">
        <v>419</v>
      </c>
      <c r="C9986" t="s">
        <v>35</v>
      </c>
      <c r="D9986" s="71" t="s">
        <v>4</v>
      </c>
      <c r="E9986" s="70">
        <f>IF('FT Employment'!EF$18&lt;0,"N/A",'FT Employment'!EF$18)</f>
        <v>3958672</v>
      </c>
      <c r="F9986" s="70" t="s">
        <v>432</v>
      </c>
      <c r="G9986" s="75" t="s">
        <v>439</v>
      </c>
    </row>
    <row r="9987" spans="1:7">
      <c r="A9987" s="71">
        <v>1986</v>
      </c>
      <c r="B9987" s="71" t="s">
        <v>419</v>
      </c>
      <c r="C9987" t="s">
        <v>36</v>
      </c>
      <c r="D9987" s="71" t="s">
        <v>4</v>
      </c>
      <c r="E9987" s="70">
        <f>IF('FT Employment'!EF$19&lt;0,"N/A",'FT Employment'!EF$19)</f>
        <v>2865193</v>
      </c>
      <c r="F9987" s="70" t="s">
        <v>432</v>
      </c>
      <c r="G9987" s="75" t="s">
        <v>439</v>
      </c>
    </row>
    <row r="9988" spans="1:7">
      <c r="A9988" s="71">
        <v>1986</v>
      </c>
      <c r="B9988" s="71" t="s">
        <v>419</v>
      </c>
      <c r="C9988" t="s">
        <v>37</v>
      </c>
      <c r="D9988" s="71" t="s">
        <v>4</v>
      </c>
      <c r="E9988" s="70">
        <f>IF('FT Employment'!EF$20&lt;0,"N/A",'FT Employment'!EF$20)</f>
        <v>1093479</v>
      </c>
      <c r="F9988" s="70" t="s">
        <v>432</v>
      </c>
      <c r="G9988" s="75" t="s">
        <v>439</v>
      </c>
    </row>
    <row r="9989" spans="1:7">
      <c r="A9989" s="71">
        <v>1986</v>
      </c>
      <c r="B9989" s="71" t="s">
        <v>419</v>
      </c>
      <c r="C9989" t="s">
        <v>38</v>
      </c>
      <c r="D9989" s="71" t="s">
        <v>4</v>
      </c>
      <c r="E9989" s="70">
        <f>IF('FT Employment'!EF$28&lt;0,"N/A",'FT Employment'!EF$28)</f>
        <v>161780</v>
      </c>
      <c r="F9989" s="70" t="s">
        <v>432</v>
      </c>
      <c r="G9989" s="75" t="s">
        <v>440</v>
      </c>
    </row>
    <row r="9990" spans="1:7">
      <c r="A9990" s="71">
        <v>1986</v>
      </c>
      <c r="B9990" s="71" t="s">
        <v>419</v>
      </c>
      <c r="C9990" t="s">
        <v>39</v>
      </c>
      <c r="D9990" s="71" t="s">
        <v>4</v>
      </c>
      <c r="E9990" s="70">
        <f>IF('FT Employment'!EF$29&lt;0,"N/A",'FT Employment'!EF$29)</f>
        <v>70581</v>
      </c>
      <c r="F9990" s="70" t="s">
        <v>432</v>
      </c>
      <c r="G9990" s="75" t="s">
        <v>440</v>
      </c>
    </row>
    <row r="9991" spans="1:7">
      <c r="A9991" s="71">
        <v>1986</v>
      </c>
      <c r="B9991" s="71" t="s">
        <v>419</v>
      </c>
      <c r="C9991" t="s">
        <v>40</v>
      </c>
      <c r="D9991" s="71" t="s">
        <v>4</v>
      </c>
      <c r="E9991" s="70">
        <f>IF('FT Employment'!EF$30&lt;0,"N/A",'FT Employment'!EF$30)</f>
        <v>91199</v>
      </c>
      <c r="F9991" s="70" t="s">
        <v>432</v>
      </c>
      <c r="G9991" s="75" t="s">
        <v>440</v>
      </c>
    </row>
    <row r="9992" spans="1:7">
      <c r="A9992" s="71">
        <v>1986</v>
      </c>
      <c r="B9992" s="71" t="s">
        <v>419</v>
      </c>
      <c r="C9992" t="s">
        <v>208</v>
      </c>
      <c r="D9992" s="71" t="s">
        <v>4</v>
      </c>
      <c r="E9992" s="70">
        <f>IF('FT Employment'!EF$31&lt;0,"N/A",'FT Employment'!EF$31)</f>
        <v>0</v>
      </c>
      <c r="F9992" s="70" t="s">
        <v>432</v>
      </c>
      <c r="G9992" s="75" t="s">
        <v>441</v>
      </c>
    </row>
    <row r="9993" spans="1:7">
      <c r="A9993" s="71">
        <v>1986</v>
      </c>
      <c r="B9993" s="71" t="s">
        <v>419</v>
      </c>
      <c r="C9993" t="s">
        <v>42</v>
      </c>
      <c r="D9993" s="71" t="s">
        <v>4</v>
      </c>
      <c r="E9993" s="70">
        <f>IF('FT Employment'!EF$43&lt;0,"N/A",'FT Employment'!EF$43)</f>
        <v>64817</v>
      </c>
      <c r="F9993" s="70" t="s">
        <v>432</v>
      </c>
      <c r="G9993" s="75" t="s">
        <v>237</v>
      </c>
    </row>
    <row r="9994" spans="1:7">
      <c r="A9994" s="71">
        <v>1986</v>
      </c>
      <c r="B9994" s="71" t="s">
        <v>419</v>
      </c>
      <c r="C9994" t="s">
        <v>43</v>
      </c>
      <c r="D9994" s="71" t="s">
        <v>4</v>
      </c>
      <c r="E9994" s="70">
        <f>IF('FT Employment'!EF$12&lt;0,"N/A",'FT Employment'!EF$12)</f>
        <v>0</v>
      </c>
      <c r="F9994" s="70" t="s">
        <v>432</v>
      </c>
      <c r="G9994" s="75" t="s">
        <v>438</v>
      </c>
    </row>
    <row r="9995" spans="1:7">
      <c r="A9995" s="71">
        <v>1986</v>
      </c>
      <c r="B9995" s="71" t="s">
        <v>419</v>
      </c>
      <c r="C9995" t="s">
        <v>44</v>
      </c>
      <c r="D9995" s="71" t="s">
        <v>4</v>
      </c>
      <c r="E9995" s="70">
        <f>IF('FT Employment'!EF$14&lt;0,"N/A",'FT Employment'!EF$14)</f>
        <v>0</v>
      </c>
      <c r="F9995" s="70" t="s">
        <v>442</v>
      </c>
      <c r="G9995" s="75" t="s">
        <v>71</v>
      </c>
    </row>
    <row r="9996" spans="1:7">
      <c r="A9996" s="71">
        <v>1986</v>
      </c>
      <c r="B9996" s="71" t="s">
        <v>419</v>
      </c>
      <c r="C9996" t="s">
        <v>45</v>
      </c>
      <c r="D9996" s="71" t="s">
        <v>4</v>
      </c>
      <c r="E9996" s="70">
        <f>IF('FT Employment'!EF$54&lt;0,"N/A",'FT Employment'!EF$54)</f>
        <v>0</v>
      </c>
      <c r="F9996" s="70" t="s">
        <v>422</v>
      </c>
      <c r="G9996" s="75" t="s">
        <v>422</v>
      </c>
    </row>
    <row r="9997" spans="1:7">
      <c r="A9997" s="71">
        <v>1986</v>
      </c>
      <c r="B9997" s="71" t="s">
        <v>419</v>
      </c>
      <c r="C9997" t="s">
        <v>46</v>
      </c>
      <c r="D9997" s="71" t="s">
        <v>4</v>
      </c>
      <c r="E9997" s="70">
        <f>IF('FT Employment'!EF$53&lt;0,"N/A",'FT Employment'!EF$53)</f>
        <v>210592</v>
      </c>
      <c r="F9997" s="70" t="s">
        <v>425</v>
      </c>
      <c r="G9997" s="75" t="s">
        <v>426</v>
      </c>
    </row>
    <row r="9998" spans="1:7">
      <c r="A9998" s="71">
        <v>1987</v>
      </c>
      <c r="B9998" s="71" t="s">
        <v>419</v>
      </c>
      <c r="C9998" t="s">
        <v>5</v>
      </c>
      <c r="D9998" s="71" t="s">
        <v>4</v>
      </c>
      <c r="E9998" s="70">
        <f>IF('FT Employment'!EA$11&lt;0,"N/A",'FT Employment'!EA$11)</f>
        <v>7853247</v>
      </c>
      <c r="F9998" s="70"/>
    </row>
    <row r="9999" spans="1:7">
      <c r="A9999" s="71">
        <v>1987</v>
      </c>
      <c r="B9999" s="71" t="s">
        <v>419</v>
      </c>
      <c r="C9999" t="s">
        <v>6</v>
      </c>
      <c r="D9999" s="71" t="s">
        <v>4</v>
      </c>
      <c r="E9999" s="70">
        <f>IF('FT Employment'!EA$33&lt;0,"N/A",'FT Employment'!EA$33)</f>
        <v>154574</v>
      </c>
      <c r="F9999" s="70" t="s">
        <v>425</v>
      </c>
      <c r="G9999" s="75" t="s">
        <v>426</v>
      </c>
    </row>
    <row r="10000" spans="1:7">
      <c r="A10000" s="71">
        <v>1987</v>
      </c>
      <c r="B10000" s="71" t="s">
        <v>419</v>
      </c>
      <c r="C10000" t="s">
        <v>7</v>
      </c>
      <c r="D10000" s="71" t="s">
        <v>4</v>
      </c>
      <c r="E10000" s="70">
        <f>IF('FT Employment'!EA$37&lt;0,"N/A",'FT Employment'!EA$37)</f>
        <v>145831</v>
      </c>
      <c r="F10000" s="70" t="s">
        <v>425</v>
      </c>
      <c r="G10000" s="75" t="s">
        <v>426</v>
      </c>
    </row>
    <row r="10001" spans="1:7">
      <c r="A10001" s="71">
        <v>1987</v>
      </c>
      <c r="B10001" s="71" t="s">
        <v>419</v>
      </c>
      <c r="C10001" t="s">
        <v>8</v>
      </c>
      <c r="D10001" s="71" t="s">
        <v>4</v>
      </c>
      <c r="E10001" s="70">
        <f>IF('FT Employment'!EA$36&lt;0,"N/A",'FT Employment'!EA$36)</f>
        <v>147581</v>
      </c>
      <c r="F10001" s="70" t="s">
        <v>427</v>
      </c>
      <c r="G10001" s="75" t="s">
        <v>428</v>
      </c>
    </row>
    <row r="10002" spans="1:7">
      <c r="A10002" s="71">
        <v>1987</v>
      </c>
      <c r="B10002" s="71" t="s">
        <v>419</v>
      </c>
      <c r="C10002" t="s">
        <v>9</v>
      </c>
      <c r="D10002" s="71" t="s">
        <v>4</v>
      </c>
      <c r="E10002" s="70">
        <f>IF('FT Employment'!EA$13&lt;0,"N/A",'FT Employment'!EA$13)</f>
        <v>0</v>
      </c>
      <c r="F10002" s="70" t="s">
        <v>429</v>
      </c>
      <c r="G10002" s="75" t="s">
        <v>422</v>
      </c>
    </row>
    <row r="10003" spans="1:7">
      <c r="A10003" s="71">
        <v>1987</v>
      </c>
      <c r="B10003" s="71" t="s">
        <v>419</v>
      </c>
      <c r="C10003" t="s">
        <v>10</v>
      </c>
      <c r="D10003" s="71" t="s">
        <v>4</v>
      </c>
      <c r="E10003" s="70">
        <f>IF('FT Employment'!EA$46&lt;0,"N/A",'FT Employment'!EA$46)</f>
        <v>533326</v>
      </c>
      <c r="F10003" s="70" t="s">
        <v>427</v>
      </c>
      <c r="G10003" s="75" t="s">
        <v>428</v>
      </c>
    </row>
    <row r="10004" spans="1:7">
      <c r="A10004" s="71">
        <v>1987</v>
      </c>
      <c r="B10004" s="71" t="s">
        <v>419</v>
      </c>
      <c r="C10004" t="s">
        <v>11</v>
      </c>
      <c r="D10004" s="71" t="s">
        <v>4</v>
      </c>
      <c r="E10004" s="70">
        <f>IF('FT Employment'!EA$47&lt;0,"N/A",'FT Employment'!EA$47)</f>
        <v>425729</v>
      </c>
      <c r="F10004" s="70" t="s">
        <v>427</v>
      </c>
      <c r="G10004" s="75" t="s">
        <v>428</v>
      </c>
    </row>
    <row r="10005" spans="1:7">
      <c r="A10005" s="71">
        <v>1987</v>
      </c>
      <c r="B10005" s="71" t="s">
        <v>419</v>
      </c>
      <c r="C10005" t="s">
        <v>13</v>
      </c>
      <c r="D10005" s="71" t="s">
        <v>4</v>
      </c>
      <c r="E10005" s="70">
        <f>IF(E10004="N/A","N/A",E10003-E10004)</f>
        <v>107597</v>
      </c>
      <c r="F10005" s="70" t="s">
        <v>427</v>
      </c>
      <c r="G10005" s="75" t="s">
        <v>428</v>
      </c>
    </row>
    <row r="10006" spans="1:7">
      <c r="A10006" s="71">
        <v>1987</v>
      </c>
      <c r="B10006" s="71" t="s">
        <v>419</v>
      </c>
      <c r="C10006" t="s">
        <v>14</v>
      </c>
      <c r="D10006" s="71" t="s">
        <v>4</v>
      </c>
      <c r="E10006" s="70">
        <f>IF('FT Employment'!EA$34&lt;0,"N/A",'FT Employment'!EA$34)</f>
        <v>232261</v>
      </c>
      <c r="F10006" s="70" t="s">
        <v>427</v>
      </c>
      <c r="G10006" s="75" t="s">
        <v>444</v>
      </c>
    </row>
    <row r="10007" spans="1:7">
      <c r="A10007" s="71">
        <v>1987</v>
      </c>
      <c r="B10007" s="71" t="s">
        <v>419</v>
      </c>
      <c r="C10007" t="s">
        <v>15</v>
      </c>
      <c r="D10007" s="71" t="s">
        <v>4</v>
      </c>
      <c r="E10007" s="70">
        <f>IF('FT Employment'!EA$35&lt;0,"N/A",'FT Employment'!EA$35)</f>
        <v>216601</v>
      </c>
      <c r="F10007" s="70" t="s">
        <v>427</v>
      </c>
      <c r="G10007" s="75" t="s">
        <v>444</v>
      </c>
    </row>
    <row r="10008" spans="1:7">
      <c r="A10008" s="71">
        <v>1987</v>
      </c>
      <c r="B10008" s="71" t="s">
        <v>419</v>
      </c>
      <c r="C10008" t="s">
        <v>16</v>
      </c>
      <c r="D10008" s="71" t="s">
        <v>4</v>
      </c>
      <c r="E10008" s="70">
        <f>IF(E10007="N/A","N/A",E10006-E10007)</f>
        <v>15660</v>
      </c>
      <c r="F10008" s="70" t="s">
        <v>427</v>
      </c>
      <c r="G10008" s="75" t="s">
        <v>444</v>
      </c>
    </row>
    <row r="10009" spans="1:7">
      <c r="A10009" s="71">
        <v>1987</v>
      </c>
      <c r="B10009" s="71" t="s">
        <v>419</v>
      </c>
      <c r="C10009" t="s">
        <v>17</v>
      </c>
      <c r="D10009" s="71" t="s">
        <v>4</v>
      </c>
      <c r="E10009" s="70">
        <f>IF('FT Employment'!EA$16&lt;0,"N/A",'FT Employment'!EA$16)</f>
        <v>137173</v>
      </c>
      <c r="F10009" s="70" t="s">
        <v>427</v>
      </c>
      <c r="G10009" s="75" t="s">
        <v>428</v>
      </c>
    </row>
    <row r="10010" spans="1:7">
      <c r="A10010" s="71">
        <v>1987</v>
      </c>
      <c r="B10010" s="71" t="s">
        <v>419</v>
      </c>
      <c r="C10010" t="s">
        <v>18</v>
      </c>
      <c r="D10010" s="71" t="s">
        <v>4</v>
      </c>
      <c r="E10010" s="70">
        <f>IF('FT Employment'!EA$41&lt;0,"N/A",'FT Employment'!EA$41)</f>
        <v>258846</v>
      </c>
      <c r="F10010" s="70" t="s">
        <v>432</v>
      </c>
      <c r="G10010" s="75" t="s">
        <v>430</v>
      </c>
    </row>
    <row r="10011" spans="1:7">
      <c r="A10011" s="71">
        <v>1987</v>
      </c>
      <c r="B10011" s="71" t="s">
        <v>419</v>
      </c>
      <c r="C10011" t="s">
        <v>19</v>
      </c>
      <c r="D10011" s="71" t="s">
        <v>4</v>
      </c>
      <c r="E10011" s="70">
        <f>IF('FT Employment'!EA$15&lt;0,"N/A",'FT Employment'!EA$15)</f>
        <v>26956</v>
      </c>
      <c r="F10011" s="70" t="s">
        <v>442</v>
      </c>
      <c r="G10011" s="75" t="s">
        <v>62</v>
      </c>
    </row>
    <row r="10012" spans="1:7">
      <c r="A10012" s="71">
        <v>1987</v>
      </c>
      <c r="B10012" s="71" t="s">
        <v>419</v>
      </c>
      <c r="C10012" t="s">
        <v>20</v>
      </c>
      <c r="D10012" s="71" t="s">
        <v>4</v>
      </c>
      <c r="E10012" s="70">
        <f>IF('FT Employment'!EA$52&lt;0,"N/A",'FT Employment'!EA$52)</f>
        <v>6818</v>
      </c>
      <c r="F10012" s="70" t="s">
        <v>442</v>
      </c>
      <c r="G10012" s="75" t="s">
        <v>445</v>
      </c>
    </row>
    <row r="10013" spans="1:7">
      <c r="A10013" s="71">
        <v>1987</v>
      </c>
      <c r="B10013" s="71" t="s">
        <v>419</v>
      </c>
      <c r="C10013" t="s">
        <v>21</v>
      </c>
      <c r="D10013" s="71" t="s">
        <v>4</v>
      </c>
      <c r="E10013" s="70">
        <f>IF('FT Employment'!EA$48&lt;0,"N/A",'FT Employment'!EA$48)</f>
        <v>204215</v>
      </c>
      <c r="F10013" s="70" t="s">
        <v>434</v>
      </c>
      <c r="G10013" s="75" t="s">
        <v>422</v>
      </c>
    </row>
    <row r="10014" spans="1:7">
      <c r="A10014" s="71">
        <v>1987</v>
      </c>
      <c r="B10014" s="71" t="s">
        <v>419</v>
      </c>
      <c r="C10014" t="s">
        <v>421</v>
      </c>
      <c r="D10014" s="71" t="s">
        <v>4</v>
      </c>
      <c r="E10014" s="70">
        <f>IF('FT Employment'!EA$38&lt;0,"N/A",'FT Employment'!EA$38)</f>
        <v>578823</v>
      </c>
      <c r="F10014" s="70" t="s">
        <v>427</v>
      </c>
      <c r="G10014" s="75" t="s">
        <v>433</v>
      </c>
    </row>
    <row r="10015" spans="1:7">
      <c r="A10015" s="71">
        <v>1987</v>
      </c>
      <c r="B10015" s="71" t="s">
        <v>419</v>
      </c>
      <c r="C10015" t="s">
        <v>22</v>
      </c>
      <c r="D10015" s="71" t="s">
        <v>4</v>
      </c>
      <c r="E10015" s="70">
        <f>IF('FT Employment'!EA$39&lt;0,"N/A",'FT Employment'!EA$39)</f>
        <v>131952</v>
      </c>
      <c r="F10015" s="70" t="s">
        <v>427</v>
      </c>
      <c r="G10015" s="75" t="s">
        <v>433</v>
      </c>
    </row>
    <row r="10016" spans="1:7">
      <c r="A10016" s="71">
        <v>1987</v>
      </c>
      <c r="B10016" s="71" t="s">
        <v>419</v>
      </c>
      <c r="C10016" t="s">
        <v>23</v>
      </c>
      <c r="D10016" s="71" t="s">
        <v>4</v>
      </c>
      <c r="E10016" s="70">
        <f>IF('FT Employment'!EA$40&lt;0,"N/A",'FT Employment'!EA$40)</f>
        <v>446871</v>
      </c>
      <c r="F10016" s="70" t="s">
        <v>442</v>
      </c>
      <c r="G10016" s="75" t="s">
        <v>23</v>
      </c>
    </row>
    <row r="10017" spans="1:7">
      <c r="A10017" s="71">
        <v>1987</v>
      </c>
      <c r="B10017" s="71" t="s">
        <v>419</v>
      </c>
      <c r="C10017" t="s">
        <v>24</v>
      </c>
      <c r="D10017" s="71" t="s">
        <v>4</v>
      </c>
      <c r="E10017" s="70">
        <f>IF('FT Employment'!EA$32&lt;0,"N/A",'FT Employment'!EA$32)</f>
        <v>0</v>
      </c>
      <c r="F10017" s="70" t="s">
        <v>446</v>
      </c>
      <c r="G10017" s="75" t="s">
        <v>422</v>
      </c>
    </row>
    <row r="10018" spans="1:7">
      <c r="A10018" s="71">
        <v>1987</v>
      </c>
      <c r="B10018" s="71" t="s">
        <v>419</v>
      </c>
      <c r="C10018" t="s">
        <v>25</v>
      </c>
      <c r="D10018" s="71" t="s">
        <v>4</v>
      </c>
      <c r="E10018" s="70">
        <f>IF('FT Employment'!EA$42&lt;0,"N/A",'FT Employment'!EA$42)</f>
        <v>92447</v>
      </c>
      <c r="F10018" s="70" t="s">
        <v>434</v>
      </c>
      <c r="G10018" s="75" t="s">
        <v>437</v>
      </c>
    </row>
    <row r="10019" spans="1:7">
      <c r="A10019" s="71">
        <v>1987</v>
      </c>
      <c r="B10019" s="71" t="s">
        <v>419</v>
      </c>
      <c r="C10019" t="s">
        <v>26</v>
      </c>
      <c r="D10019" s="71" t="s">
        <v>4</v>
      </c>
      <c r="E10019" s="70">
        <f>IF('FT Employment'!EA$45&lt;0,"N/A",'FT Employment'!EA$45)</f>
        <v>132632</v>
      </c>
      <c r="F10019" s="70" t="s">
        <v>427</v>
      </c>
      <c r="G10019" s="75" t="s">
        <v>69</v>
      </c>
    </row>
    <row r="10020" spans="1:7">
      <c r="A10020" s="71">
        <v>1987</v>
      </c>
      <c r="B10020" s="71" t="s">
        <v>419</v>
      </c>
      <c r="C10020" t="s">
        <v>27</v>
      </c>
      <c r="D10020" s="71" t="s">
        <v>4</v>
      </c>
      <c r="E10020" s="70">
        <f>IF('FT Employment'!EA$44&lt;0,"N/A",'FT Employment'!EA$44)</f>
        <v>26900</v>
      </c>
      <c r="F10020" s="70" t="s">
        <v>427</v>
      </c>
      <c r="G10020" s="75" t="s">
        <v>69</v>
      </c>
    </row>
    <row r="10021" spans="1:7">
      <c r="A10021" s="71">
        <v>1987</v>
      </c>
      <c r="B10021" s="71" t="s">
        <v>419</v>
      </c>
      <c r="C10021" t="s">
        <v>28</v>
      </c>
      <c r="D10021" s="71" t="s">
        <v>4</v>
      </c>
      <c r="E10021" s="70">
        <f>IF('FT Employment'!EA$51&lt;0,"N/A",'FT Employment'!EA$51)</f>
        <v>99500</v>
      </c>
      <c r="F10021" s="70" t="s">
        <v>442</v>
      </c>
      <c r="G10021" s="73" t="s">
        <v>447</v>
      </c>
    </row>
    <row r="10022" spans="1:7">
      <c r="A10022" s="71">
        <v>1987</v>
      </c>
      <c r="B10022" s="71" t="s">
        <v>419</v>
      </c>
      <c r="C10022" t="s">
        <v>29</v>
      </c>
      <c r="D10022" s="71" t="s">
        <v>4</v>
      </c>
      <c r="E10022" s="70">
        <f>IF('FT Employment'!EA$50&lt;0,"N/A",'FT Employment'!EA$50)</f>
        <v>102851</v>
      </c>
      <c r="F10022" s="70" t="s">
        <v>442</v>
      </c>
      <c r="G10022" s="73" t="s">
        <v>447</v>
      </c>
    </row>
    <row r="10023" spans="1:7">
      <c r="A10023" s="71">
        <v>1987</v>
      </c>
      <c r="B10023" s="71" t="s">
        <v>419</v>
      </c>
      <c r="C10023" t="s">
        <v>30</v>
      </c>
      <c r="D10023" s="71" t="s">
        <v>4</v>
      </c>
      <c r="E10023" s="70">
        <f>IF('FT Employment'!EA$56&lt;0,"N/A",'FT Employment'!EA$56)</f>
        <v>125061</v>
      </c>
      <c r="F10023" s="70" t="s">
        <v>442</v>
      </c>
      <c r="G10023" s="76" t="s">
        <v>448</v>
      </c>
    </row>
    <row r="10024" spans="1:7">
      <c r="A10024" s="71">
        <v>1987</v>
      </c>
      <c r="B10024" s="71" t="s">
        <v>419</v>
      </c>
      <c r="C10024" t="s">
        <v>31</v>
      </c>
      <c r="D10024" s="71" t="s">
        <v>4</v>
      </c>
      <c r="E10024" s="70">
        <f>IF('FT Employment'!EA$57&lt;0,"N/A",'FT Employment'!EA$57)</f>
        <v>71613</v>
      </c>
      <c r="F10024" s="70" t="s">
        <v>442</v>
      </c>
      <c r="G10024" s="76" t="s">
        <v>449</v>
      </c>
    </row>
    <row r="10025" spans="1:7">
      <c r="A10025" s="71">
        <v>1987</v>
      </c>
      <c r="B10025" s="71" t="s">
        <v>419</v>
      </c>
      <c r="C10025" t="s">
        <v>32</v>
      </c>
      <c r="D10025" s="71" t="s">
        <v>4</v>
      </c>
      <c r="E10025" s="70">
        <f>IF('FT Employment'!EA$58&lt;0,"N/A",'FT Employment'!EA$58)</f>
        <v>8892</v>
      </c>
      <c r="F10025" s="70" t="s">
        <v>442</v>
      </c>
      <c r="G10025" s="76" t="s">
        <v>449</v>
      </c>
    </row>
    <row r="10026" spans="1:7">
      <c r="A10026" s="71">
        <v>1987</v>
      </c>
      <c r="B10026" s="71" t="s">
        <v>419</v>
      </c>
      <c r="C10026" t="s">
        <v>33</v>
      </c>
      <c r="D10026" s="71" t="s">
        <v>4</v>
      </c>
      <c r="E10026" s="70">
        <f>IF('FT Employment'!EA$59&lt;0,"N/A",'FT Employment'!EA$59)</f>
        <v>168956</v>
      </c>
      <c r="F10026" s="70" t="s">
        <v>442</v>
      </c>
      <c r="G10026" s="76" t="s">
        <v>33</v>
      </c>
    </row>
    <row r="10027" spans="1:7">
      <c r="A10027" s="71">
        <v>1987</v>
      </c>
      <c r="B10027" s="71" t="s">
        <v>419</v>
      </c>
      <c r="C10027" t="s">
        <v>34</v>
      </c>
      <c r="D10027" s="71" t="s">
        <v>4</v>
      </c>
      <c r="E10027" s="70">
        <f>IF('FT Employment'!EA$17&lt;0,"N/A",'FT Employment'!EA$17)</f>
        <v>4237406</v>
      </c>
      <c r="F10027" s="70" t="s">
        <v>422</v>
      </c>
      <c r="G10027" s="76" t="s">
        <v>422</v>
      </c>
    </row>
    <row r="10028" spans="1:7">
      <c r="A10028" s="71">
        <v>1987</v>
      </c>
      <c r="B10028" s="71" t="s">
        <v>419</v>
      </c>
      <c r="C10028" t="s">
        <v>35</v>
      </c>
      <c r="D10028" s="71" t="s">
        <v>4</v>
      </c>
      <c r="E10028" s="70">
        <f>IF('FT Employment'!EA$18&lt;0,"N/A",'FT Employment'!EA$18)</f>
        <v>4072954</v>
      </c>
      <c r="F10028" s="70" t="s">
        <v>432</v>
      </c>
      <c r="G10028" s="75" t="s">
        <v>439</v>
      </c>
    </row>
    <row r="10029" spans="1:7">
      <c r="A10029" s="71">
        <v>1987</v>
      </c>
      <c r="B10029" s="71" t="s">
        <v>419</v>
      </c>
      <c r="C10029" t="s">
        <v>36</v>
      </c>
      <c r="D10029" s="71" t="s">
        <v>4</v>
      </c>
      <c r="E10029" s="70">
        <f>IF('FT Employment'!EA$19&lt;0,"N/A",'FT Employment'!EA$19)</f>
        <v>2932191</v>
      </c>
      <c r="F10029" s="70" t="s">
        <v>432</v>
      </c>
      <c r="G10029" s="75" t="s">
        <v>439</v>
      </c>
    </row>
    <row r="10030" spans="1:7">
      <c r="A10030" s="71">
        <v>1987</v>
      </c>
      <c r="B10030" s="71" t="s">
        <v>419</v>
      </c>
      <c r="C10030" t="s">
        <v>37</v>
      </c>
      <c r="D10030" s="71" t="s">
        <v>4</v>
      </c>
      <c r="E10030" s="70">
        <f>IF('FT Employment'!EA$20&lt;0,"N/A",'FT Employment'!EA$20)</f>
        <v>1140763</v>
      </c>
      <c r="F10030" s="70" t="s">
        <v>432</v>
      </c>
      <c r="G10030" s="75" t="s">
        <v>439</v>
      </c>
    </row>
    <row r="10031" spans="1:7">
      <c r="A10031" s="71">
        <v>1987</v>
      </c>
      <c r="B10031" s="71" t="s">
        <v>419</v>
      </c>
      <c r="C10031" t="s">
        <v>38</v>
      </c>
      <c r="D10031" s="71" t="s">
        <v>4</v>
      </c>
      <c r="E10031" s="70">
        <f>IF('FT Employment'!EA$28&lt;0,"N/A",'FT Employment'!EA$28)</f>
        <v>164452</v>
      </c>
      <c r="F10031" s="70" t="s">
        <v>432</v>
      </c>
      <c r="G10031" s="75" t="s">
        <v>440</v>
      </c>
    </row>
    <row r="10032" spans="1:7">
      <c r="A10032" s="71">
        <v>1987</v>
      </c>
      <c r="B10032" s="71" t="s">
        <v>419</v>
      </c>
      <c r="C10032" t="s">
        <v>39</v>
      </c>
      <c r="D10032" s="71" t="s">
        <v>4</v>
      </c>
      <c r="E10032" s="70">
        <f>IF('FT Employment'!EA$29&lt;0,"N/A",'FT Employment'!EA$29)</f>
        <v>70414</v>
      </c>
      <c r="F10032" s="70" t="s">
        <v>432</v>
      </c>
      <c r="G10032" s="75" t="s">
        <v>440</v>
      </c>
    </row>
    <row r="10033" spans="1:7">
      <c r="A10033" s="71">
        <v>1987</v>
      </c>
      <c r="B10033" s="71" t="s">
        <v>419</v>
      </c>
      <c r="C10033" t="s">
        <v>40</v>
      </c>
      <c r="D10033" s="71" t="s">
        <v>4</v>
      </c>
      <c r="E10033" s="70">
        <f>IF('FT Employment'!EA$30&lt;0,"N/A",'FT Employment'!EA$30)</f>
        <v>94038</v>
      </c>
      <c r="F10033" s="70" t="s">
        <v>432</v>
      </c>
      <c r="G10033" s="75" t="s">
        <v>440</v>
      </c>
    </row>
    <row r="10034" spans="1:7">
      <c r="A10034" s="71">
        <v>1987</v>
      </c>
      <c r="B10034" s="71" t="s">
        <v>419</v>
      </c>
      <c r="C10034" t="s">
        <v>208</v>
      </c>
      <c r="D10034" s="71" t="s">
        <v>4</v>
      </c>
      <c r="E10034" s="70">
        <f>IF('FT Employment'!EA$31&lt;0,"N/A",'FT Employment'!EA$31)</f>
        <v>0</v>
      </c>
      <c r="F10034" s="70" t="s">
        <v>432</v>
      </c>
      <c r="G10034" s="75" t="s">
        <v>441</v>
      </c>
    </row>
    <row r="10035" spans="1:7">
      <c r="A10035" s="71">
        <v>1987</v>
      </c>
      <c r="B10035" s="71" t="s">
        <v>419</v>
      </c>
      <c r="C10035" t="s">
        <v>42</v>
      </c>
      <c r="D10035" s="71" t="s">
        <v>4</v>
      </c>
      <c r="E10035" s="70">
        <f>IF('FT Employment'!EA$43&lt;0,"N/A",'FT Employment'!EA$43)</f>
        <v>65193</v>
      </c>
      <c r="F10035" s="70" t="s">
        <v>432</v>
      </c>
      <c r="G10035" s="75" t="s">
        <v>237</v>
      </c>
    </row>
    <row r="10036" spans="1:7">
      <c r="A10036" s="71">
        <v>1987</v>
      </c>
      <c r="B10036" s="71" t="s">
        <v>419</v>
      </c>
      <c r="C10036" t="s">
        <v>43</v>
      </c>
      <c r="D10036" s="71" t="s">
        <v>4</v>
      </c>
      <c r="E10036" s="70">
        <f>IF('FT Employment'!EA$12&lt;0,"N/A",'FT Employment'!EA$12)</f>
        <v>0</v>
      </c>
      <c r="F10036" s="70" t="s">
        <v>432</v>
      </c>
      <c r="G10036" s="75" t="s">
        <v>438</v>
      </c>
    </row>
    <row r="10037" spans="1:7">
      <c r="A10037" s="71">
        <v>1987</v>
      </c>
      <c r="B10037" s="71" t="s">
        <v>419</v>
      </c>
      <c r="C10037" t="s">
        <v>44</v>
      </c>
      <c r="D10037" s="71" t="s">
        <v>4</v>
      </c>
      <c r="E10037" s="70">
        <f>IF('FT Employment'!EA$14&lt;0,"N/A",'FT Employment'!EA$14)</f>
        <v>0</v>
      </c>
      <c r="F10037" s="70" t="s">
        <v>442</v>
      </c>
      <c r="G10037" s="75" t="s">
        <v>71</v>
      </c>
    </row>
    <row r="10038" spans="1:7">
      <c r="A10038" s="71">
        <v>1987</v>
      </c>
      <c r="B10038" s="71" t="s">
        <v>419</v>
      </c>
      <c r="C10038" t="s">
        <v>45</v>
      </c>
      <c r="D10038" s="71" t="s">
        <v>4</v>
      </c>
      <c r="E10038" s="70">
        <f>IF('FT Employment'!EA$54&lt;0,"N/A",'FT Employment'!EA$54)</f>
        <v>0</v>
      </c>
      <c r="F10038" s="70" t="s">
        <v>422</v>
      </c>
      <c r="G10038" s="75" t="s">
        <v>422</v>
      </c>
    </row>
    <row r="10039" spans="1:7">
      <c r="A10039" s="71">
        <v>1987</v>
      </c>
      <c r="B10039" s="71" t="s">
        <v>419</v>
      </c>
      <c r="C10039" t="s">
        <v>46</v>
      </c>
      <c r="D10039" s="71" t="s">
        <v>4</v>
      </c>
      <c r="E10039" s="70">
        <f>IF('FT Employment'!EA$53&lt;0,"N/A",'FT Employment'!EA$53)</f>
        <v>295392</v>
      </c>
      <c r="F10039" s="70" t="s">
        <v>425</v>
      </c>
      <c r="G10039" s="75" t="s">
        <v>426</v>
      </c>
    </row>
    <row r="10040" spans="1:7">
      <c r="A10040" s="71">
        <v>1988</v>
      </c>
      <c r="B10040" s="71" t="s">
        <v>419</v>
      </c>
      <c r="C10040" t="s">
        <v>5</v>
      </c>
      <c r="D10040" s="71" t="s">
        <v>4</v>
      </c>
      <c r="E10040" s="70">
        <f>IF('FT Employment'!DV$11&lt;0,"N/A",'FT Employment'!DV$11)</f>
        <v>7988115</v>
      </c>
      <c r="F10040" s="70"/>
    </row>
    <row r="10041" spans="1:7">
      <c r="A10041" s="71">
        <v>1988</v>
      </c>
      <c r="B10041" s="71" t="s">
        <v>419</v>
      </c>
      <c r="C10041" t="s">
        <v>6</v>
      </c>
      <c r="D10041" s="71" t="s">
        <v>4</v>
      </c>
      <c r="E10041" s="70">
        <f>IF('FT Employment'!DV$33&lt;0,"N/A",'FT Employment'!DV$33)</f>
        <v>165305</v>
      </c>
      <c r="F10041" s="70" t="s">
        <v>425</v>
      </c>
      <c r="G10041" s="75" t="s">
        <v>426</v>
      </c>
    </row>
    <row r="10042" spans="1:7">
      <c r="A10042" s="71">
        <v>1988</v>
      </c>
      <c r="B10042" s="71" t="s">
        <v>419</v>
      </c>
      <c r="C10042" t="s">
        <v>7</v>
      </c>
      <c r="D10042" s="71" t="s">
        <v>4</v>
      </c>
      <c r="E10042" s="70">
        <f>IF('FT Employment'!DV$37&lt;0,"N/A",'FT Employment'!DV$37)</f>
        <v>165988</v>
      </c>
      <c r="F10042" s="70" t="s">
        <v>425</v>
      </c>
      <c r="G10042" s="75" t="s">
        <v>426</v>
      </c>
    </row>
    <row r="10043" spans="1:7">
      <c r="A10043" s="71">
        <v>1988</v>
      </c>
      <c r="B10043" s="71" t="s">
        <v>419</v>
      </c>
      <c r="C10043" t="s">
        <v>8</v>
      </c>
      <c r="D10043" s="71" t="s">
        <v>4</v>
      </c>
      <c r="E10043" s="70">
        <f>IF('FT Employment'!DV$36&lt;0,"N/A",'FT Employment'!DV$36)</f>
        <v>154039</v>
      </c>
      <c r="F10043" s="70" t="s">
        <v>427</v>
      </c>
      <c r="G10043" s="75" t="s">
        <v>428</v>
      </c>
    </row>
    <row r="10044" spans="1:7">
      <c r="A10044" s="71">
        <v>1988</v>
      </c>
      <c r="B10044" s="71" t="s">
        <v>419</v>
      </c>
      <c r="C10044" t="s">
        <v>9</v>
      </c>
      <c r="D10044" s="71" t="s">
        <v>4</v>
      </c>
      <c r="E10044" s="70">
        <f>IF('FT Employment'!DV$13&lt;0,"N/A",'FT Employment'!DV$13)</f>
        <v>0</v>
      </c>
      <c r="F10044" s="70" t="s">
        <v>429</v>
      </c>
      <c r="G10044" s="75" t="s">
        <v>422</v>
      </c>
    </row>
    <row r="10045" spans="1:7">
      <c r="A10045" s="71">
        <v>1988</v>
      </c>
      <c r="B10045" s="71" t="s">
        <v>419</v>
      </c>
      <c r="C10045" t="s">
        <v>10</v>
      </c>
      <c r="D10045" s="71" t="s">
        <v>4</v>
      </c>
      <c r="E10045" s="70">
        <f>IF('FT Employment'!DV$46&lt;0,"N/A",'FT Employment'!DV$46)</f>
        <v>559346</v>
      </c>
      <c r="F10045" s="70" t="s">
        <v>427</v>
      </c>
      <c r="G10045" s="75" t="s">
        <v>428</v>
      </c>
    </row>
    <row r="10046" spans="1:7">
      <c r="A10046" s="71">
        <v>1988</v>
      </c>
      <c r="B10046" s="71" t="s">
        <v>419</v>
      </c>
      <c r="C10046" t="s">
        <v>11</v>
      </c>
      <c r="D10046" s="71" t="s">
        <v>4</v>
      </c>
      <c r="E10046" s="70">
        <f>IF('FT Employment'!DV$47&lt;0,"N/A",'FT Employment'!DV$47)</f>
        <v>448502</v>
      </c>
      <c r="F10046" s="70" t="s">
        <v>427</v>
      </c>
      <c r="G10046" s="75" t="s">
        <v>428</v>
      </c>
    </row>
    <row r="10047" spans="1:7">
      <c r="A10047" s="71">
        <v>1988</v>
      </c>
      <c r="B10047" s="71" t="s">
        <v>419</v>
      </c>
      <c r="C10047" t="s">
        <v>13</v>
      </c>
      <c r="D10047" s="71" t="s">
        <v>4</v>
      </c>
      <c r="E10047" s="70">
        <f>IF(E10046="N/A","N/A",E10045-E10046)</f>
        <v>110844</v>
      </c>
      <c r="F10047" s="70" t="s">
        <v>427</v>
      </c>
      <c r="G10047" s="75" t="s">
        <v>428</v>
      </c>
    </row>
    <row r="10048" spans="1:7">
      <c r="A10048" s="71">
        <v>1988</v>
      </c>
      <c r="B10048" s="71" t="s">
        <v>419</v>
      </c>
      <c r="C10048" t="s">
        <v>14</v>
      </c>
      <c r="D10048" s="71" t="s">
        <v>4</v>
      </c>
      <c r="E10048" s="70">
        <f>IF('FT Employment'!DV$34&lt;0,"N/A",'FT Employment'!DV$34)</f>
        <v>242786</v>
      </c>
      <c r="F10048" s="70" t="s">
        <v>427</v>
      </c>
      <c r="G10048" s="75" t="s">
        <v>444</v>
      </c>
    </row>
    <row r="10049" spans="1:7">
      <c r="A10049" s="71">
        <v>1988</v>
      </c>
      <c r="B10049" s="71" t="s">
        <v>419</v>
      </c>
      <c r="C10049" t="s">
        <v>15</v>
      </c>
      <c r="D10049" s="71" t="s">
        <v>4</v>
      </c>
      <c r="E10049" s="70">
        <f>IF('FT Employment'!DV$35&lt;0,"N/A",'FT Employment'!DV$35)</f>
        <v>225521</v>
      </c>
      <c r="F10049" s="70" t="s">
        <v>427</v>
      </c>
      <c r="G10049" s="75" t="s">
        <v>444</v>
      </c>
    </row>
    <row r="10050" spans="1:7">
      <c r="A10050" s="71">
        <v>1988</v>
      </c>
      <c r="B10050" s="71" t="s">
        <v>419</v>
      </c>
      <c r="C10050" t="s">
        <v>16</v>
      </c>
      <c r="D10050" s="71" t="s">
        <v>4</v>
      </c>
      <c r="E10050" s="70">
        <f>IF(E10049="N/A","N/A",E10048-E10049)</f>
        <v>17265</v>
      </c>
      <c r="F10050" s="70" t="s">
        <v>427</v>
      </c>
      <c r="G10050" s="75" t="s">
        <v>444</v>
      </c>
    </row>
    <row r="10051" spans="1:7">
      <c r="A10051" s="71">
        <v>1988</v>
      </c>
      <c r="B10051" s="71" t="s">
        <v>419</v>
      </c>
      <c r="C10051" t="s">
        <v>17</v>
      </c>
      <c r="D10051" s="71" t="s">
        <v>4</v>
      </c>
      <c r="E10051" s="70">
        <f>IF('FT Employment'!DV$16&lt;0,"N/A",'FT Employment'!DV$16)</f>
        <v>148082</v>
      </c>
      <c r="F10051" s="70" t="s">
        <v>427</v>
      </c>
      <c r="G10051" s="75" t="s">
        <v>428</v>
      </c>
    </row>
    <row r="10052" spans="1:7">
      <c r="A10052" s="71">
        <v>1988</v>
      </c>
      <c r="B10052" s="71" t="s">
        <v>419</v>
      </c>
      <c r="C10052" t="s">
        <v>18</v>
      </c>
      <c r="D10052" s="71" t="s">
        <v>4</v>
      </c>
      <c r="E10052" s="70">
        <f>IF('FT Employment'!DV$41&lt;0,"N/A",'FT Employment'!DV$41)</f>
        <v>280156</v>
      </c>
      <c r="F10052" s="70" t="s">
        <v>432</v>
      </c>
      <c r="G10052" s="75" t="s">
        <v>430</v>
      </c>
    </row>
    <row r="10053" spans="1:7">
      <c r="A10053" s="71">
        <v>1988</v>
      </c>
      <c r="B10053" s="71" t="s">
        <v>419</v>
      </c>
      <c r="C10053" t="s">
        <v>19</v>
      </c>
      <c r="D10053" s="71" t="s">
        <v>4</v>
      </c>
      <c r="E10053" s="70">
        <f>IF('FT Employment'!DV$15&lt;0,"N/A",'FT Employment'!DV$15)</f>
        <v>27210</v>
      </c>
      <c r="F10053" s="70" t="s">
        <v>442</v>
      </c>
      <c r="G10053" s="75" t="s">
        <v>62</v>
      </c>
    </row>
    <row r="10054" spans="1:7">
      <c r="A10054" s="71">
        <v>1988</v>
      </c>
      <c r="B10054" s="71" t="s">
        <v>419</v>
      </c>
      <c r="C10054" t="s">
        <v>20</v>
      </c>
      <c r="D10054" s="71" t="s">
        <v>4</v>
      </c>
      <c r="E10054" s="70">
        <f>IF('FT Employment'!DV$52&lt;0,"N/A",'FT Employment'!DV$52)</f>
        <v>7048</v>
      </c>
      <c r="F10054" s="70" t="s">
        <v>442</v>
      </c>
      <c r="G10054" s="75" t="s">
        <v>445</v>
      </c>
    </row>
    <row r="10055" spans="1:7">
      <c r="A10055" s="71">
        <v>1988</v>
      </c>
      <c r="B10055" s="71" t="s">
        <v>419</v>
      </c>
      <c r="C10055" t="s">
        <v>21</v>
      </c>
      <c r="D10055" s="71" t="s">
        <v>4</v>
      </c>
      <c r="E10055" s="70">
        <f>IF('FT Employment'!DV$48&lt;0,"N/A",'FT Employment'!DV$48)</f>
        <v>212931</v>
      </c>
      <c r="F10055" s="70" t="s">
        <v>434</v>
      </c>
      <c r="G10055" s="75" t="s">
        <v>422</v>
      </c>
    </row>
    <row r="10056" spans="1:7">
      <c r="A10056" s="71">
        <v>1988</v>
      </c>
      <c r="B10056" s="71" t="s">
        <v>419</v>
      </c>
      <c r="C10056" t="s">
        <v>421</v>
      </c>
      <c r="D10056" s="71" t="s">
        <v>4</v>
      </c>
      <c r="E10056" s="70">
        <f>IF('FT Employment'!DV$38&lt;0,"N/A",'FT Employment'!DV$38)</f>
        <v>585746</v>
      </c>
      <c r="F10056" s="70" t="s">
        <v>427</v>
      </c>
      <c r="G10056" s="75" t="s">
        <v>433</v>
      </c>
    </row>
    <row r="10057" spans="1:7">
      <c r="A10057" s="71">
        <v>1988</v>
      </c>
      <c r="B10057" s="71" t="s">
        <v>419</v>
      </c>
      <c r="C10057" t="s">
        <v>22</v>
      </c>
      <c r="D10057" s="71" t="s">
        <v>4</v>
      </c>
      <c r="E10057" s="70">
        <f>IF('FT Employment'!DV$39&lt;0,"N/A",'FT Employment'!DV$39)</f>
        <v>137094</v>
      </c>
      <c r="F10057" s="70" t="s">
        <v>427</v>
      </c>
      <c r="G10057" s="75" t="s">
        <v>433</v>
      </c>
    </row>
    <row r="10058" spans="1:7">
      <c r="A10058" s="71">
        <v>1988</v>
      </c>
      <c r="B10058" s="71" t="s">
        <v>419</v>
      </c>
      <c r="C10058" t="s">
        <v>23</v>
      </c>
      <c r="D10058" s="71" t="s">
        <v>4</v>
      </c>
      <c r="E10058" s="70">
        <f>IF('FT Employment'!DV$40&lt;0,"N/A",'FT Employment'!DV$40)</f>
        <v>448652</v>
      </c>
      <c r="F10058" s="70" t="s">
        <v>442</v>
      </c>
      <c r="G10058" s="75" t="s">
        <v>23</v>
      </c>
    </row>
    <row r="10059" spans="1:7">
      <c r="A10059" s="71">
        <v>1988</v>
      </c>
      <c r="B10059" s="71" t="s">
        <v>419</v>
      </c>
      <c r="C10059" t="s">
        <v>24</v>
      </c>
      <c r="D10059" s="71" t="s">
        <v>4</v>
      </c>
      <c r="E10059" s="70">
        <f>IF('FT Employment'!DV$32&lt;0,"N/A",'FT Employment'!DV$32)</f>
        <v>0</v>
      </c>
      <c r="F10059" s="70" t="s">
        <v>446</v>
      </c>
      <c r="G10059" s="75" t="s">
        <v>422</v>
      </c>
    </row>
    <row r="10060" spans="1:7">
      <c r="A10060" s="71">
        <v>1988</v>
      </c>
      <c r="B10060" s="71" t="s">
        <v>419</v>
      </c>
      <c r="C10060" t="s">
        <v>25</v>
      </c>
      <c r="D10060" s="71" t="s">
        <v>4</v>
      </c>
      <c r="E10060" s="70">
        <f>IF('FT Employment'!DV$42&lt;0,"N/A",'FT Employment'!DV$42)</f>
        <v>95934</v>
      </c>
      <c r="F10060" s="70" t="s">
        <v>434</v>
      </c>
      <c r="G10060" s="75" t="s">
        <v>437</v>
      </c>
    </row>
    <row r="10061" spans="1:7">
      <c r="A10061" s="71">
        <v>1988</v>
      </c>
      <c r="B10061" s="71" t="s">
        <v>419</v>
      </c>
      <c r="C10061" t="s">
        <v>26</v>
      </c>
      <c r="D10061" s="71" t="s">
        <v>4</v>
      </c>
      <c r="E10061" s="70">
        <f>IF('FT Employment'!DV$45&lt;0,"N/A",'FT Employment'!DV$45)</f>
        <v>144400</v>
      </c>
      <c r="F10061" s="70" t="s">
        <v>427</v>
      </c>
      <c r="G10061" s="75" t="s">
        <v>69</v>
      </c>
    </row>
    <row r="10062" spans="1:7">
      <c r="A10062" s="71">
        <v>1988</v>
      </c>
      <c r="B10062" s="71" t="s">
        <v>419</v>
      </c>
      <c r="C10062" t="s">
        <v>27</v>
      </c>
      <c r="D10062" s="71" t="s">
        <v>4</v>
      </c>
      <c r="E10062" s="70">
        <f>IF('FT Employment'!DV$44&lt;0,"N/A",'FT Employment'!DV$44)</f>
        <v>27406</v>
      </c>
      <c r="F10062" s="70" t="s">
        <v>427</v>
      </c>
      <c r="G10062" s="75" t="s">
        <v>69</v>
      </c>
    </row>
    <row r="10063" spans="1:7">
      <c r="A10063" s="71">
        <v>1988</v>
      </c>
      <c r="B10063" s="71" t="s">
        <v>419</v>
      </c>
      <c r="C10063" t="s">
        <v>28</v>
      </c>
      <c r="D10063" s="71" t="s">
        <v>4</v>
      </c>
      <c r="E10063" s="70">
        <f>IF('FT Employment'!DV$51&lt;0,"N/A",'FT Employment'!DV$51)</f>
        <v>105360</v>
      </c>
      <c r="F10063" s="70" t="s">
        <v>442</v>
      </c>
      <c r="G10063" s="73" t="s">
        <v>447</v>
      </c>
    </row>
    <row r="10064" spans="1:7">
      <c r="A10064" s="71">
        <v>1988</v>
      </c>
      <c r="B10064" s="71" t="s">
        <v>419</v>
      </c>
      <c r="C10064" t="s">
        <v>29</v>
      </c>
      <c r="D10064" s="71" t="s">
        <v>4</v>
      </c>
      <c r="E10064" s="70">
        <f>IF('FT Employment'!DV$50&lt;0,"N/A",'FT Employment'!DV$50)</f>
        <v>108159</v>
      </c>
      <c r="F10064" s="70" t="s">
        <v>442</v>
      </c>
      <c r="G10064" s="73" t="s">
        <v>447</v>
      </c>
    </row>
    <row r="10065" spans="1:7">
      <c r="A10065" s="71">
        <v>1988</v>
      </c>
      <c r="B10065" s="71" t="s">
        <v>419</v>
      </c>
      <c r="C10065" t="s">
        <v>30</v>
      </c>
      <c r="D10065" s="71" t="s">
        <v>4</v>
      </c>
      <c r="E10065" s="70">
        <f>IF('FT Employment'!DV$56&lt;0,"N/A",'FT Employment'!DV$56)</f>
        <v>134420</v>
      </c>
      <c r="F10065" s="70" t="s">
        <v>442</v>
      </c>
      <c r="G10065" s="76" t="s">
        <v>448</v>
      </c>
    </row>
    <row r="10066" spans="1:7">
      <c r="A10066" s="71">
        <v>1988</v>
      </c>
      <c r="B10066" s="71" t="s">
        <v>419</v>
      </c>
      <c r="C10066" t="s">
        <v>31</v>
      </c>
      <c r="D10066" s="71" t="s">
        <v>4</v>
      </c>
      <c r="E10066" s="70">
        <f>IF('FT Employment'!DV$57&lt;0,"N/A",'FT Employment'!DV$57)</f>
        <v>73693</v>
      </c>
      <c r="F10066" s="70" t="s">
        <v>442</v>
      </c>
      <c r="G10066" s="76" t="s">
        <v>449</v>
      </c>
    </row>
    <row r="10067" spans="1:7">
      <c r="A10067" s="71">
        <v>1988</v>
      </c>
      <c r="B10067" s="71" t="s">
        <v>419</v>
      </c>
      <c r="C10067" t="s">
        <v>32</v>
      </c>
      <c r="D10067" s="71" t="s">
        <v>4</v>
      </c>
      <c r="E10067" s="70">
        <f>IF('FT Employment'!DV$58&lt;0,"N/A",'FT Employment'!DV$58)</f>
        <v>9721</v>
      </c>
      <c r="F10067" s="70" t="s">
        <v>442</v>
      </c>
      <c r="G10067" s="76" t="s">
        <v>449</v>
      </c>
    </row>
    <row r="10068" spans="1:7">
      <c r="A10068" s="71">
        <v>1988</v>
      </c>
      <c r="B10068" s="71" t="s">
        <v>419</v>
      </c>
      <c r="C10068" t="s">
        <v>33</v>
      </c>
      <c r="D10068" s="71" t="s">
        <v>4</v>
      </c>
      <c r="E10068" s="70">
        <f>IF('FT Employment'!DV$59&lt;0,"N/A",'FT Employment'!DV$59)</f>
        <v>168038</v>
      </c>
      <c r="F10068" s="70" t="s">
        <v>442</v>
      </c>
      <c r="G10068" s="76" t="s">
        <v>33</v>
      </c>
    </row>
    <row r="10069" spans="1:7">
      <c r="A10069" s="71">
        <v>1988</v>
      </c>
      <c r="B10069" s="71" t="s">
        <v>419</v>
      </c>
      <c r="C10069" t="s">
        <v>34</v>
      </c>
      <c r="D10069" s="71" t="s">
        <v>4</v>
      </c>
      <c r="E10069" s="70">
        <f>IF('FT Employment'!DV$17&lt;0,"N/A",'FT Employment'!DV$17)</f>
        <v>4294103</v>
      </c>
      <c r="F10069" s="70" t="s">
        <v>422</v>
      </c>
      <c r="G10069" s="76" t="s">
        <v>422</v>
      </c>
    </row>
    <row r="10070" spans="1:7">
      <c r="A10070" s="71">
        <v>1988</v>
      </c>
      <c r="B10070" s="71" t="s">
        <v>419</v>
      </c>
      <c r="C10070" t="s">
        <v>35</v>
      </c>
      <c r="D10070" s="71" t="s">
        <v>4</v>
      </c>
      <c r="E10070" s="70">
        <f>IF('FT Employment'!DV$18&lt;0,"N/A",'FT Employment'!DV$18)</f>
        <v>4124920</v>
      </c>
      <c r="F10070" s="70" t="s">
        <v>432</v>
      </c>
      <c r="G10070" s="75" t="s">
        <v>439</v>
      </c>
    </row>
    <row r="10071" spans="1:7">
      <c r="A10071" s="71">
        <v>1988</v>
      </c>
      <c r="B10071" s="71" t="s">
        <v>419</v>
      </c>
      <c r="C10071" t="s">
        <v>36</v>
      </c>
      <c r="D10071" s="71" t="s">
        <v>4</v>
      </c>
      <c r="E10071" s="70">
        <f>IF('FT Employment'!DV$19&lt;0,"N/A",'FT Employment'!DV$19)</f>
        <v>2976915</v>
      </c>
      <c r="F10071" s="70" t="s">
        <v>432</v>
      </c>
      <c r="G10071" s="75" t="s">
        <v>439</v>
      </c>
    </row>
    <row r="10072" spans="1:7">
      <c r="A10072" s="71">
        <v>1988</v>
      </c>
      <c r="B10072" s="71" t="s">
        <v>419</v>
      </c>
      <c r="C10072" t="s">
        <v>37</v>
      </c>
      <c r="D10072" s="71" t="s">
        <v>4</v>
      </c>
      <c r="E10072" s="70">
        <f>IF('FT Employment'!DV$20&lt;0,"N/A",'FT Employment'!DV$20)</f>
        <v>1148005</v>
      </c>
      <c r="F10072" s="70" t="s">
        <v>432</v>
      </c>
      <c r="G10072" s="75" t="s">
        <v>439</v>
      </c>
    </row>
    <row r="10073" spans="1:7">
      <c r="A10073" s="71">
        <v>1988</v>
      </c>
      <c r="B10073" s="71" t="s">
        <v>419</v>
      </c>
      <c r="C10073" t="s">
        <v>38</v>
      </c>
      <c r="D10073" s="71" t="s">
        <v>4</v>
      </c>
      <c r="E10073" s="70">
        <f>IF('FT Employment'!DV$28&lt;0,"N/A",'FT Employment'!DV$28)</f>
        <v>169183</v>
      </c>
      <c r="F10073" s="70" t="s">
        <v>432</v>
      </c>
      <c r="G10073" s="75" t="s">
        <v>440</v>
      </c>
    </row>
    <row r="10074" spans="1:7">
      <c r="A10074" s="71">
        <v>1988</v>
      </c>
      <c r="B10074" s="71" t="s">
        <v>419</v>
      </c>
      <c r="C10074" t="s">
        <v>39</v>
      </c>
      <c r="D10074" s="71" t="s">
        <v>4</v>
      </c>
      <c r="E10074" s="70">
        <f>IF('FT Employment'!DV$29&lt;0,"N/A",'FT Employment'!DV$29)</f>
        <v>72968</v>
      </c>
      <c r="F10074" s="70" t="s">
        <v>432</v>
      </c>
      <c r="G10074" s="75" t="s">
        <v>440</v>
      </c>
    </row>
    <row r="10075" spans="1:7">
      <c r="A10075" s="71">
        <v>1988</v>
      </c>
      <c r="B10075" s="71" t="s">
        <v>419</v>
      </c>
      <c r="C10075" t="s">
        <v>40</v>
      </c>
      <c r="D10075" s="71" t="s">
        <v>4</v>
      </c>
      <c r="E10075" s="70">
        <f>IF('FT Employment'!DV$30&lt;0,"N/A",'FT Employment'!DV$30)</f>
        <v>96215</v>
      </c>
      <c r="F10075" s="70" t="s">
        <v>432</v>
      </c>
      <c r="G10075" s="75" t="s">
        <v>440</v>
      </c>
    </row>
    <row r="10076" spans="1:7">
      <c r="A10076" s="71">
        <v>1988</v>
      </c>
      <c r="B10076" s="71" t="s">
        <v>419</v>
      </c>
      <c r="C10076" t="s">
        <v>208</v>
      </c>
      <c r="D10076" s="71" t="s">
        <v>4</v>
      </c>
      <c r="E10076" s="70">
        <f>IF('FT Employment'!DV$31&lt;0,"N/A",'FT Employment'!DV$31)</f>
        <v>0</v>
      </c>
      <c r="F10076" s="70" t="s">
        <v>432</v>
      </c>
      <c r="G10076" s="75" t="s">
        <v>441</v>
      </c>
    </row>
    <row r="10077" spans="1:7">
      <c r="A10077" s="71">
        <v>1988</v>
      </c>
      <c r="B10077" s="71" t="s">
        <v>419</v>
      </c>
      <c r="C10077" t="s">
        <v>42</v>
      </c>
      <c r="D10077" s="71" t="s">
        <v>4</v>
      </c>
      <c r="E10077" s="70">
        <f>IF('FT Employment'!DV$43&lt;0,"N/A",'FT Employment'!DV$43)</f>
        <v>68170</v>
      </c>
      <c r="F10077" s="70" t="s">
        <v>432</v>
      </c>
      <c r="G10077" s="75" t="s">
        <v>237</v>
      </c>
    </row>
    <row r="10078" spans="1:7">
      <c r="A10078" s="71">
        <v>1988</v>
      </c>
      <c r="B10078" s="71" t="s">
        <v>419</v>
      </c>
      <c r="C10078" t="s">
        <v>43</v>
      </c>
      <c r="D10078" s="71" t="s">
        <v>4</v>
      </c>
      <c r="E10078" s="70">
        <f>IF('FT Employment'!DV$12&lt;0,"N/A",'FT Employment'!DV$12)</f>
        <v>0</v>
      </c>
      <c r="F10078" s="70" t="s">
        <v>432</v>
      </c>
      <c r="G10078" s="75" t="s">
        <v>438</v>
      </c>
    </row>
    <row r="10079" spans="1:7">
      <c r="A10079" s="71">
        <v>1988</v>
      </c>
      <c r="B10079" s="71" t="s">
        <v>419</v>
      </c>
      <c r="C10079" t="s">
        <v>44</v>
      </c>
      <c r="D10079" s="71" t="s">
        <v>4</v>
      </c>
      <c r="E10079" s="70">
        <f>IF('FT Employment'!DV$14&lt;0,"N/A",'FT Employment'!DV$14)</f>
        <v>0</v>
      </c>
      <c r="F10079" s="70" t="s">
        <v>442</v>
      </c>
      <c r="G10079" s="75" t="s">
        <v>71</v>
      </c>
    </row>
    <row r="10080" spans="1:7">
      <c r="A10080" s="71">
        <v>1988</v>
      </c>
      <c r="B10080" s="71" t="s">
        <v>419</v>
      </c>
      <c r="C10080" t="s">
        <v>45</v>
      </c>
      <c r="D10080" s="71" t="s">
        <v>4</v>
      </c>
      <c r="E10080" s="70">
        <f>IF('FT Employment'!DV$54&lt;0,"N/A",'FT Employment'!DV$54)</f>
        <v>0</v>
      </c>
      <c r="F10080" s="70" t="s">
        <v>422</v>
      </c>
      <c r="G10080" s="75" t="s">
        <v>422</v>
      </c>
    </row>
    <row r="10081" spans="1:7">
      <c r="A10081" s="71">
        <v>1988</v>
      </c>
      <c r="B10081" s="71" t="s">
        <v>419</v>
      </c>
      <c r="C10081" t="s">
        <v>46</v>
      </c>
      <c r="D10081" s="71" t="s">
        <v>4</v>
      </c>
      <c r="E10081" s="70">
        <f>IF('FT Employment'!DV$53&lt;0,"N/A",'FT Employment'!DV$53)</f>
        <v>210074</v>
      </c>
      <c r="F10081" s="70" t="s">
        <v>425</v>
      </c>
      <c r="G10081" s="75" t="s">
        <v>426</v>
      </c>
    </row>
    <row r="10082" spans="1:7">
      <c r="A10082" s="71">
        <v>1989</v>
      </c>
      <c r="B10082" s="71" t="s">
        <v>419</v>
      </c>
      <c r="C10082" t="s">
        <v>5</v>
      </c>
      <c r="D10082" s="71" t="s">
        <v>4</v>
      </c>
      <c r="E10082" s="70">
        <f>IF('FT Employment'!DQ$11&lt;0,"N/A",'FT Employment'!DQ$11)</f>
        <v>8159814</v>
      </c>
      <c r="F10082" s="70"/>
    </row>
    <row r="10083" spans="1:7">
      <c r="A10083" s="71">
        <v>1989</v>
      </c>
      <c r="B10083" s="71" t="s">
        <v>419</v>
      </c>
      <c r="C10083" t="s">
        <v>6</v>
      </c>
      <c r="D10083" s="71" t="s">
        <v>4</v>
      </c>
      <c r="E10083" s="70">
        <f>IF('FT Employment'!DQ$33&lt;0,"N/A",'FT Employment'!DQ$33)</f>
        <v>164210</v>
      </c>
      <c r="F10083" s="70" t="s">
        <v>425</v>
      </c>
      <c r="G10083" s="75" t="s">
        <v>426</v>
      </c>
    </row>
    <row r="10084" spans="1:7">
      <c r="A10084" s="71">
        <v>1989</v>
      </c>
      <c r="B10084" s="71" t="s">
        <v>419</v>
      </c>
      <c r="C10084" t="s">
        <v>7</v>
      </c>
      <c r="D10084" s="71" t="s">
        <v>4</v>
      </c>
      <c r="E10084" s="70">
        <f>IF('FT Employment'!DQ$37&lt;0,"N/A",'FT Employment'!DQ$37)</f>
        <v>161452</v>
      </c>
      <c r="F10084" s="70" t="s">
        <v>425</v>
      </c>
      <c r="G10084" s="75" t="s">
        <v>426</v>
      </c>
    </row>
    <row r="10085" spans="1:7">
      <c r="A10085" s="71">
        <v>1989</v>
      </c>
      <c r="B10085" s="71" t="s">
        <v>419</v>
      </c>
      <c r="C10085" t="s">
        <v>8</v>
      </c>
      <c r="D10085" s="71" t="s">
        <v>4</v>
      </c>
      <c r="E10085" s="70">
        <f>IF('FT Employment'!DQ$36&lt;0,"N/A",'FT Employment'!DQ$36)</f>
        <v>163264</v>
      </c>
      <c r="F10085" s="70" t="s">
        <v>427</v>
      </c>
      <c r="G10085" s="75" t="s">
        <v>428</v>
      </c>
    </row>
    <row r="10086" spans="1:7">
      <c r="A10086" s="71">
        <v>1989</v>
      </c>
      <c r="B10086" s="71" t="s">
        <v>419</v>
      </c>
      <c r="C10086" t="s">
        <v>9</v>
      </c>
      <c r="D10086" s="71" t="s">
        <v>4</v>
      </c>
      <c r="E10086" s="70">
        <f>IF('FT Employment'!DQ$13&lt;0,"N/A",'FT Employment'!DQ$13)</f>
        <v>0</v>
      </c>
      <c r="F10086" s="70" t="s">
        <v>429</v>
      </c>
      <c r="G10086" s="75" t="s">
        <v>422</v>
      </c>
    </row>
    <row r="10087" spans="1:7">
      <c r="A10087" s="71">
        <v>1989</v>
      </c>
      <c r="B10087" s="71" t="s">
        <v>419</v>
      </c>
      <c r="C10087" t="s">
        <v>10</v>
      </c>
      <c r="D10087" s="71" t="s">
        <v>4</v>
      </c>
      <c r="E10087" s="70">
        <f>IF('FT Employment'!DQ$46&lt;0,"N/A",'FT Employment'!DQ$46)</f>
        <v>564115</v>
      </c>
      <c r="F10087" s="70" t="s">
        <v>427</v>
      </c>
      <c r="G10087" s="75" t="s">
        <v>428</v>
      </c>
    </row>
    <row r="10088" spans="1:7">
      <c r="A10088" s="71">
        <v>1989</v>
      </c>
      <c r="B10088" s="71" t="s">
        <v>419</v>
      </c>
      <c r="C10088" t="s">
        <v>11</v>
      </c>
      <c r="D10088" s="71" t="s">
        <v>4</v>
      </c>
      <c r="E10088" s="70">
        <f>IF('FT Employment'!DQ$47&lt;0,"N/A",'FT Employment'!DQ$47)</f>
        <v>450804</v>
      </c>
      <c r="F10088" s="70" t="s">
        <v>427</v>
      </c>
      <c r="G10088" s="75" t="s">
        <v>428</v>
      </c>
    </row>
    <row r="10089" spans="1:7">
      <c r="A10089" s="71">
        <v>1989</v>
      </c>
      <c r="B10089" s="71" t="s">
        <v>419</v>
      </c>
      <c r="C10089" t="s">
        <v>13</v>
      </c>
      <c r="D10089" s="71" t="s">
        <v>4</v>
      </c>
      <c r="E10089" s="70">
        <f>IF(E10088="N/A","N/A",E10087-E10088)</f>
        <v>113311</v>
      </c>
      <c r="F10089" s="70" t="s">
        <v>427</v>
      </c>
      <c r="G10089" s="75" t="s">
        <v>428</v>
      </c>
    </row>
    <row r="10090" spans="1:7">
      <c r="A10090" s="71">
        <v>1989</v>
      </c>
      <c r="B10090" s="71" t="s">
        <v>419</v>
      </c>
      <c r="C10090" t="s">
        <v>14</v>
      </c>
      <c r="D10090" s="71" t="s">
        <v>4</v>
      </c>
      <c r="E10090" s="70">
        <f>IF('FT Employment'!DQ$34&lt;0,"N/A",'FT Employment'!DQ$34)</f>
        <v>240960</v>
      </c>
      <c r="F10090" s="70" t="s">
        <v>427</v>
      </c>
      <c r="G10090" s="75" t="s">
        <v>444</v>
      </c>
    </row>
    <row r="10091" spans="1:7">
      <c r="A10091" s="71">
        <v>1989</v>
      </c>
      <c r="B10091" s="71" t="s">
        <v>419</v>
      </c>
      <c r="C10091" t="s">
        <v>15</v>
      </c>
      <c r="D10091" s="71" t="s">
        <v>4</v>
      </c>
      <c r="E10091" s="70">
        <f>IF('FT Employment'!DQ$35&lt;0,"N/A",'FT Employment'!DQ$35)</f>
        <v>223588</v>
      </c>
      <c r="F10091" s="70" t="s">
        <v>427</v>
      </c>
      <c r="G10091" s="75" t="s">
        <v>444</v>
      </c>
    </row>
    <row r="10092" spans="1:7">
      <c r="A10092" s="71">
        <v>1989</v>
      </c>
      <c r="B10092" s="71" t="s">
        <v>419</v>
      </c>
      <c r="C10092" t="s">
        <v>16</v>
      </c>
      <c r="D10092" s="71" t="s">
        <v>4</v>
      </c>
      <c r="E10092" s="70">
        <f>IF(E10091="N/A","N/A",E10090-E10091)</f>
        <v>17372</v>
      </c>
      <c r="F10092" s="70" t="s">
        <v>427</v>
      </c>
      <c r="G10092" s="75" t="s">
        <v>444</v>
      </c>
    </row>
    <row r="10093" spans="1:7">
      <c r="A10093" s="71">
        <v>1989</v>
      </c>
      <c r="B10093" s="71" t="s">
        <v>419</v>
      </c>
      <c r="C10093" t="s">
        <v>17</v>
      </c>
      <c r="D10093" s="71" t="s">
        <v>4</v>
      </c>
      <c r="E10093" s="70">
        <f>IF('FT Employment'!DQ$16&lt;0,"N/A",'FT Employment'!DQ$16)</f>
        <v>161191</v>
      </c>
      <c r="F10093" s="70" t="s">
        <v>427</v>
      </c>
      <c r="G10093" s="75" t="s">
        <v>428</v>
      </c>
    </row>
    <row r="10094" spans="1:7">
      <c r="A10094" s="71">
        <v>1989</v>
      </c>
      <c r="B10094" s="71" t="s">
        <v>419</v>
      </c>
      <c r="C10094" t="s">
        <v>18</v>
      </c>
      <c r="D10094" s="71" t="s">
        <v>4</v>
      </c>
      <c r="E10094" s="70">
        <f>IF('FT Employment'!DQ$41&lt;0,"N/A",'FT Employment'!DQ$41)</f>
        <v>275970</v>
      </c>
      <c r="F10094" s="70" t="s">
        <v>432</v>
      </c>
      <c r="G10094" s="75" t="s">
        <v>430</v>
      </c>
    </row>
    <row r="10095" spans="1:7">
      <c r="A10095" s="71">
        <v>1989</v>
      </c>
      <c r="B10095" s="71" t="s">
        <v>419</v>
      </c>
      <c r="C10095" t="s">
        <v>19</v>
      </c>
      <c r="D10095" s="71" t="s">
        <v>4</v>
      </c>
      <c r="E10095" s="70">
        <f>IF('FT Employment'!DQ$15&lt;0,"N/A",'FT Employment'!DQ$15)</f>
        <v>28770</v>
      </c>
      <c r="F10095" s="70" t="s">
        <v>442</v>
      </c>
      <c r="G10095" s="75" t="s">
        <v>62</v>
      </c>
    </row>
    <row r="10096" spans="1:7">
      <c r="A10096" s="71">
        <v>1989</v>
      </c>
      <c r="B10096" s="71" t="s">
        <v>419</v>
      </c>
      <c r="C10096" t="s">
        <v>20</v>
      </c>
      <c r="D10096" s="71" t="s">
        <v>4</v>
      </c>
      <c r="E10096" s="70">
        <f>IF('FT Employment'!DQ$52&lt;0,"N/A",'FT Employment'!DQ$52)</f>
        <v>6775</v>
      </c>
      <c r="F10096" s="70" t="s">
        <v>442</v>
      </c>
      <c r="G10096" s="75" t="s">
        <v>445</v>
      </c>
    </row>
    <row r="10097" spans="1:7">
      <c r="A10097" s="71">
        <v>1989</v>
      </c>
      <c r="B10097" s="71" t="s">
        <v>419</v>
      </c>
      <c r="C10097" t="s">
        <v>21</v>
      </c>
      <c r="D10097" s="71" t="s">
        <v>4</v>
      </c>
      <c r="E10097" s="70">
        <f>IF('FT Employment'!DQ$48&lt;0,"N/A",'FT Employment'!DQ$48)</f>
        <v>221899</v>
      </c>
      <c r="F10097" s="70" t="s">
        <v>434</v>
      </c>
      <c r="G10097" s="75" t="s">
        <v>422</v>
      </c>
    </row>
    <row r="10098" spans="1:7">
      <c r="A10098" s="71">
        <v>1989</v>
      </c>
      <c r="B10098" s="71" t="s">
        <v>419</v>
      </c>
      <c r="C10098" t="s">
        <v>421</v>
      </c>
      <c r="D10098" s="71" t="s">
        <v>4</v>
      </c>
      <c r="E10098" s="70">
        <f>IF('FT Employment'!DQ$38&lt;0,"N/A",'FT Employment'!DQ$38)</f>
        <v>601245</v>
      </c>
      <c r="F10098" s="70" t="s">
        <v>427</v>
      </c>
      <c r="G10098" s="75" t="s">
        <v>433</v>
      </c>
    </row>
    <row r="10099" spans="1:7">
      <c r="A10099" s="71">
        <v>1989</v>
      </c>
      <c r="B10099" s="71" t="s">
        <v>419</v>
      </c>
      <c r="C10099" t="s">
        <v>22</v>
      </c>
      <c r="D10099" s="71" t="s">
        <v>4</v>
      </c>
      <c r="E10099" s="70">
        <f>IF('FT Employment'!DQ$39&lt;0,"N/A",'FT Employment'!DQ$39)</f>
        <v>149462</v>
      </c>
      <c r="F10099" s="70" t="s">
        <v>427</v>
      </c>
      <c r="G10099" s="75" t="s">
        <v>433</v>
      </c>
    </row>
    <row r="10100" spans="1:7">
      <c r="A10100" s="71">
        <v>1989</v>
      </c>
      <c r="B10100" s="71" t="s">
        <v>419</v>
      </c>
      <c r="C10100" t="s">
        <v>23</v>
      </c>
      <c r="D10100" s="71" t="s">
        <v>4</v>
      </c>
      <c r="E10100" s="70">
        <f>IF('FT Employment'!DQ$40&lt;0,"N/A",'FT Employment'!DQ$40)</f>
        <v>451783</v>
      </c>
      <c r="F10100" s="70" t="s">
        <v>442</v>
      </c>
      <c r="G10100" s="75" t="s">
        <v>23</v>
      </c>
    </row>
    <row r="10101" spans="1:7">
      <c r="A10101" s="71">
        <v>1989</v>
      </c>
      <c r="B10101" s="71" t="s">
        <v>419</v>
      </c>
      <c r="C10101" t="s">
        <v>24</v>
      </c>
      <c r="D10101" s="71" t="s">
        <v>4</v>
      </c>
      <c r="E10101" s="70">
        <f>IF('FT Employment'!DQ$32&lt;0,"N/A",'FT Employment'!DQ$32)</f>
        <v>0</v>
      </c>
      <c r="F10101" s="70" t="s">
        <v>446</v>
      </c>
      <c r="G10101" s="75" t="s">
        <v>422</v>
      </c>
    </row>
    <row r="10102" spans="1:7">
      <c r="A10102" s="71">
        <v>1989</v>
      </c>
      <c r="B10102" s="71" t="s">
        <v>419</v>
      </c>
      <c r="C10102" t="s">
        <v>25</v>
      </c>
      <c r="D10102" s="71" t="s">
        <v>4</v>
      </c>
      <c r="E10102" s="70">
        <f>IF('FT Employment'!DQ$42&lt;0,"N/A",'FT Employment'!DQ$42)</f>
        <v>97546</v>
      </c>
      <c r="F10102" s="70" t="s">
        <v>434</v>
      </c>
      <c r="G10102" s="75" t="s">
        <v>437</v>
      </c>
    </row>
    <row r="10103" spans="1:7">
      <c r="A10103" s="71">
        <v>1989</v>
      </c>
      <c r="B10103" s="71" t="s">
        <v>419</v>
      </c>
      <c r="C10103" t="s">
        <v>26</v>
      </c>
      <c r="D10103" s="71" t="s">
        <v>4</v>
      </c>
      <c r="E10103" s="70">
        <f>IF('FT Employment'!DQ$45&lt;0,"N/A",'FT Employment'!DQ$45)</f>
        <v>142102</v>
      </c>
      <c r="F10103" s="70" t="s">
        <v>427</v>
      </c>
      <c r="G10103" s="75" t="s">
        <v>69</v>
      </c>
    </row>
    <row r="10104" spans="1:7">
      <c r="A10104" s="71">
        <v>1989</v>
      </c>
      <c r="B10104" s="71" t="s">
        <v>419</v>
      </c>
      <c r="C10104" t="s">
        <v>27</v>
      </c>
      <c r="D10104" s="71" t="s">
        <v>4</v>
      </c>
      <c r="E10104" s="70">
        <f>IF('FT Employment'!DQ$44&lt;0,"N/A",'FT Employment'!DQ$44)</f>
        <v>28961</v>
      </c>
      <c r="F10104" s="70" t="s">
        <v>427</v>
      </c>
      <c r="G10104" s="75" t="s">
        <v>69</v>
      </c>
    </row>
    <row r="10105" spans="1:7">
      <c r="A10105" s="71">
        <v>1989</v>
      </c>
      <c r="B10105" s="71" t="s">
        <v>419</v>
      </c>
      <c r="C10105" t="s">
        <v>28</v>
      </c>
      <c r="D10105" s="71" t="s">
        <v>4</v>
      </c>
      <c r="E10105" s="70">
        <f>IF('FT Employment'!DQ$51&lt;0,"N/A",'FT Employment'!DQ$51)</f>
        <v>103835</v>
      </c>
      <c r="F10105" s="70" t="s">
        <v>442</v>
      </c>
      <c r="G10105" s="73" t="s">
        <v>447</v>
      </c>
    </row>
    <row r="10106" spans="1:7">
      <c r="A10106" s="71">
        <v>1989</v>
      </c>
      <c r="B10106" s="71" t="s">
        <v>419</v>
      </c>
      <c r="C10106" t="s">
        <v>29</v>
      </c>
      <c r="D10106" s="71" t="s">
        <v>4</v>
      </c>
      <c r="E10106" s="70">
        <f>IF('FT Employment'!DQ$50&lt;0,"N/A",'FT Employment'!DQ$50)</f>
        <v>111661</v>
      </c>
      <c r="F10106" s="70" t="s">
        <v>442</v>
      </c>
      <c r="G10106" s="73" t="s">
        <v>447</v>
      </c>
    </row>
    <row r="10107" spans="1:7">
      <c r="A10107" s="71">
        <v>1989</v>
      </c>
      <c r="B10107" s="71" t="s">
        <v>419</v>
      </c>
      <c r="C10107" t="s">
        <v>30</v>
      </c>
      <c r="D10107" s="71" t="s">
        <v>4</v>
      </c>
      <c r="E10107" s="70">
        <f>IF('FT Employment'!DQ$56&lt;0,"N/A",'FT Employment'!DQ$56)</f>
        <v>135927</v>
      </c>
      <c r="F10107" s="70" t="s">
        <v>442</v>
      </c>
      <c r="G10107" s="76" t="s">
        <v>448</v>
      </c>
    </row>
    <row r="10108" spans="1:7">
      <c r="A10108" s="71">
        <v>1989</v>
      </c>
      <c r="B10108" s="71" t="s">
        <v>419</v>
      </c>
      <c r="C10108" t="s">
        <v>31</v>
      </c>
      <c r="D10108" s="71" t="s">
        <v>4</v>
      </c>
      <c r="E10108" s="70">
        <f>IF('FT Employment'!DQ$57&lt;0,"N/A",'FT Employment'!DQ$57)</f>
        <v>72508</v>
      </c>
      <c r="F10108" s="70" t="s">
        <v>442</v>
      </c>
      <c r="G10108" s="76" t="s">
        <v>449</v>
      </c>
    </row>
    <row r="10109" spans="1:7">
      <c r="A10109" s="71">
        <v>1989</v>
      </c>
      <c r="B10109" s="71" t="s">
        <v>419</v>
      </c>
      <c r="C10109" t="s">
        <v>32</v>
      </c>
      <c r="D10109" s="71" t="s">
        <v>4</v>
      </c>
      <c r="E10109" s="70">
        <f>IF('FT Employment'!DQ$58&lt;0,"N/A",'FT Employment'!DQ$58)</f>
        <v>10002</v>
      </c>
      <c r="F10109" s="70" t="s">
        <v>442</v>
      </c>
      <c r="G10109" s="76" t="s">
        <v>449</v>
      </c>
    </row>
    <row r="10110" spans="1:7">
      <c r="A10110" s="71">
        <v>1989</v>
      </c>
      <c r="B10110" s="71" t="s">
        <v>419</v>
      </c>
      <c r="C10110" t="s">
        <v>33</v>
      </c>
      <c r="D10110" s="71" t="s">
        <v>4</v>
      </c>
      <c r="E10110" s="70">
        <f>IF('FT Employment'!DQ$59&lt;0,"N/A",'FT Employment'!DQ$59)</f>
        <v>172984</v>
      </c>
      <c r="F10110" s="70" t="s">
        <v>442</v>
      </c>
      <c r="G10110" s="76" t="s">
        <v>33</v>
      </c>
    </row>
    <row r="10111" spans="1:7">
      <c r="A10111" s="71">
        <v>1989</v>
      </c>
      <c r="B10111" s="71" t="s">
        <v>419</v>
      </c>
      <c r="C10111" t="s">
        <v>34</v>
      </c>
      <c r="D10111" s="71" t="s">
        <v>4</v>
      </c>
      <c r="E10111" s="70">
        <f>IF('FT Employment'!DQ$17&lt;0,"N/A",'FT Employment'!DQ$17)</f>
        <v>4383298</v>
      </c>
      <c r="F10111" s="70" t="s">
        <v>422</v>
      </c>
      <c r="G10111" s="76" t="s">
        <v>422</v>
      </c>
    </row>
    <row r="10112" spans="1:7">
      <c r="A10112" s="71">
        <v>1989</v>
      </c>
      <c r="B10112" s="71" t="s">
        <v>419</v>
      </c>
      <c r="C10112" t="s">
        <v>35</v>
      </c>
      <c r="D10112" s="71" t="s">
        <v>4</v>
      </c>
      <c r="E10112" s="70">
        <f>IF('FT Employment'!DQ$18&lt;0,"N/A",'FT Employment'!DQ$18)</f>
        <v>4209533</v>
      </c>
      <c r="F10112" s="70" t="s">
        <v>432</v>
      </c>
      <c r="G10112" s="75" t="s">
        <v>439</v>
      </c>
    </row>
    <row r="10113" spans="1:7">
      <c r="A10113" s="71">
        <v>1989</v>
      </c>
      <c r="B10113" s="71" t="s">
        <v>419</v>
      </c>
      <c r="C10113" t="s">
        <v>36</v>
      </c>
      <c r="D10113" s="71" t="s">
        <v>4</v>
      </c>
      <c r="E10113" s="70">
        <f>IF('FT Employment'!DQ$19&lt;0,"N/A",'FT Employment'!DQ$19)</f>
        <v>3028627</v>
      </c>
      <c r="F10113" s="70" t="s">
        <v>432</v>
      </c>
      <c r="G10113" s="75" t="s">
        <v>439</v>
      </c>
    </row>
    <row r="10114" spans="1:7">
      <c r="A10114" s="71">
        <v>1989</v>
      </c>
      <c r="B10114" s="71" t="s">
        <v>419</v>
      </c>
      <c r="C10114" t="s">
        <v>37</v>
      </c>
      <c r="D10114" s="71" t="s">
        <v>4</v>
      </c>
      <c r="E10114" s="70">
        <f>IF('FT Employment'!DQ$20&lt;0,"N/A",'FT Employment'!DQ$20)</f>
        <v>1180906</v>
      </c>
      <c r="F10114" s="70" t="s">
        <v>432</v>
      </c>
      <c r="G10114" s="75" t="s">
        <v>439</v>
      </c>
    </row>
    <row r="10115" spans="1:7">
      <c r="A10115" s="71">
        <v>1989</v>
      </c>
      <c r="B10115" s="71" t="s">
        <v>419</v>
      </c>
      <c r="C10115" t="s">
        <v>38</v>
      </c>
      <c r="D10115" s="71" t="s">
        <v>4</v>
      </c>
      <c r="E10115" s="70">
        <f>IF('FT Employment'!DQ$28&lt;0,"N/A",'FT Employment'!DQ$28)</f>
        <v>173765</v>
      </c>
      <c r="F10115" s="70" t="s">
        <v>432</v>
      </c>
      <c r="G10115" s="75" t="s">
        <v>440</v>
      </c>
    </row>
    <row r="10116" spans="1:7">
      <c r="A10116" s="71">
        <v>1989</v>
      </c>
      <c r="B10116" s="71" t="s">
        <v>419</v>
      </c>
      <c r="C10116" t="s">
        <v>39</v>
      </c>
      <c r="D10116" s="71" t="s">
        <v>4</v>
      </c>
      <c r="E10116" s="70">
        <f>IF('FT Employment'!DQ$29&lt;0,"N/A",'FT Employment'!DQ$29)</f>
        <v>74177</v>
      </c>
      <c r="F10116" s="70" t="s">
        <v>432</v>
      </c>
      <c r="G10116" s="75" t="s">
        <v>440</v>
      </c>
    </row>
    <row r="10117" spans="1:7">
      <c r="A10117" s="71">
        <v>1989</v>
      </c>
      <c r="B10117" s="71" t="s">
        <v>419</v>
      </c>
      <c r="C10117" t="s">
        <v>40</v>
      </c>
      <c r="D10117" s="71" t="s">
        <v>4</v>
      </c>
      <c r="E10117" s="70">
        <f>IF('FT Employment'!DQ$30&lt;0,"N/A",'FT Employment'!DQ$30)</f>
        <v>99588</v>
      </c>
      <c r="F10117" s="70" t="s">
        <v>432</v>
      </c>
      <c r="G10117" s="75" t="s">
        <v>440</v>
      </c>
    </row>
    <row r="10118" spans="1:7">
      <c r="A10118" s="71">
        <v>1989</v>
      </c>
      <c r="B10118" s="71" t="s">
        <v>419</v>
      </c>
      <c r="C10118" t="s">
        <v>208</v>
      </c>
      <c r="D10118" s="71" t="s">
        <v>4</v>
      </c>
      <c r="E10118" s="70">
        <f>IF('FT Employment'!DQ$31&lt;0,"N/A",'FT Employment'!DQ$31)</f>
        <v>0</v>
      </c>
      <c r="F10118" s="70" t="s">
        <v>432</v>
      </c>
      <c r="G10118" s="75" t="s">
        <v>441</v>
      </c>
    </row>
    <row r="10119" spans="1:7">
      <c r="A10119" s="71">
        <v>1989</v>
      </c>
      <c r="B10119" s="71" t="s">
        <v>419</v>
      </c>
      <c r="C10119" t="s">
        <v>42</v>
      </c>
      <c r="D10119" s="71" t="s">
        <v>4</v>
      </c>
      <c r="E10119" s="70">
        <f>IF('FT Employment'!DQ$43&lt;0,"N/A",'FT Employment'!DQ$43)</f>
        <v>68528</v>
      </c>
      <c r="F10119" s="70" t="s">
        <v>432</v>
      </c>
      <c r="G10119" s="75" t="s">
        <v>237</v>
      </c>
    </row>
    <row r="10120" spans="1:7">
      <c r="A10120" s="71">
        <v>1989</v>
      </c>
      <c r="B10120" s="71" t="s">
        <v>419</v>
      </c>
      <c r="C10120" t="s">
        <v>43</v>
      </c>
      <c r="D10120" s="71" t="s">
        <v>4</v>
      </c>
      <c r="E10120" s="70">
        <f>IF('FT Employment'!DQ$12&lt;0,"N/A",'FT Employment'!DQ$12)</f>
        <v>0</v>
      </c>
      <c r="F10120" s="70" t="s">
        <v>432</v>
      </c>
      <c r="G10120" s="75" t="s">
        <v>438</v>
      </c>
    </row>
    <row r="10121" spans="1:7">
      <c r="A10121" s="71">
        <v>1989</v>
      </c>
      <c r="B10121" s="71" t="s">
        <v>419</v>
      </c>
      <c r="C10121" t="s">
        <v>44</v>
      </c>
      <c r="D10121" s="71" t="s">
        <v>4</v>
      </c>
      <c r="E10121" s="70">
        <f>IF('FT Employment'!DQ$14&lt;0,"N/A",'FT Employment'!DQ$14)</f>
        <v>0</v>
      </c>
      <c r="F10121" s="70" t="s">
        <v>442</v>
      </c>
      <c r="G10121" s="75" t="s">
        <v>71</v>
      </c>
    </row>
    <row r="10122" spans="1:7">
      <c r="A10122" s="71">
        <v>1989</v>
      </c>
      <c r="B10122" s="71" t="s">
        <v>419</v>
      </c>
      <c r="C10122" t="s">
        <v>45</v>
      </c>
      <c r="D10122" s="71" t="s">
        <v>4</v>
      </c>
      <c r="E10122" s="70">
        <f>IF('FT Employment'!DQ$54&lt;0,"N/A",'FT Employment'!DQ$54)</f>
        <v>0</v>
      </c>
      <c r="F10122" s="70" t="s">
        <v>422</v>
      </c>
      <c r="G10122" s="75" t="s">
        <v>422</v>
      </c>
    </row>
    <row r="10123" spans="1:7">
      <c r="A10123" s="71">
        <v>1989</v>
      </c>
      <c r="B10123" s="71" t="s">
        <v>419</v>
      </c>
      <c r="C10123" t="s">
        <v>46</v>
      </c>
      <c r="D10123" s="71" t="s">
        <v>4</v>
      </c>
      <c r="E10123" s="70">
        <f>IF('FT Employment'!DQ$53&lt;0,"N/A",'FT Employment'!DQ$53)</f>
        <v>242611</v>
      </c>
      <c r="F10123" s="70" t="s">
        <v>425</v>
      </c>
      <c r="G10123" s="75" t="s">
        <v>426</v>
      </c>
    </row>
    <row r="10124" spans="1:7">
      <c r="A10124" s="71">
        <v>1990</v>
      </c>
      <c r="B10124" s="71" t="s">
        <v>419</v>
      </c>
      <c r="C10124" t="s">
        <v>5</v>
      </c>
      <c r="D10124" s="71" t="s">
        <v>4</v>
      </c>
      <c r="E10124" s="70">
        <f>IF('FT Employment'!DL$11&lt;0,"N/A",'FT Employment'!DL$11)</f>
        <v>8378696</v>
      </c>
      <c r="F10124" s="70"/>
    </row>
    <row r="10125" spans="1:7">
      <c r="A10125" s="71">
        <v>1990</v>
      </c>
      <c r="B10125" s="71" t="s">
        <v>419</v>
      </c>
      <c r="C10125" t="s">
        <v>6</v>
      </c>
      <c r="D10125" s="71" t="s">
        <v>4</v>
      </c>
      <c r="E10125" s="70">
        <f>IF('FT Employment'!DL$33&lt;0,"N/A",'FT Employment'!DL$33)</f>
        <v>167818</v>
      </c>
      <c r="F10125" s="70" t="s">
        <v>425</v>
      </c>
      <c r="G10125" s="75" t="s">
        <v>426</v>
      </c>
    </row>
    <row r="10126" spans="1:7">
      <c r="A10126" s="71">
        <v>1990</v>
      </c>
      <c r="B10126" s="71" t="s">
        <v>419</v>
      </c>
      <c r="C10126" t="s">
        <v>7</v>
      </c>
      <c r="D10126" s="71" t="s">
        <v>4</v>
      </c>
      <c r="E10126" s="70">
        <f>IF('FT Employment'!DL$37&lt;0,"N/A",'FT Employment'!DL$37)</f>
        <v>167742</v>
      </c>
      <c r="F10126" s="70" t="s">
        <v>425</v>
      </c>
      <c r="G10126" s="75" t="s">
        <v>426</v>
      </c>
    </row>
    <row r="10127" spans="1:7">
      <c r="A10127" s="71">
        <v>1990</v>
      </c>
      <c r="B10127" s="71" t="s">
        <v>419</v>
      </c>
      <c r="C10127" t="s">
        <v>8</v>
      </c>
      <c r="D10127" s="71" t="s">
        <v>4</v>
      </c>
      <c r="E10127" s="70">
        <f>IF('FT Employment'!DL$36&lt;0,"N/A",'FT Employment'!DL$36)</f>
        <v>170178</v>
      </c>
      <c r="F10127" s="70" t="s">
        <v>427</v>
      </c>
      <c r="G10127" s="75" t="s">
        <v>428</v>
      </c>
    </row>
    <row r="10128" spans="1:7">
      <c r="A10128" s="71">
        <v>1990</v>
      </c>
      <c r="B10128" s="71" t="s">
        <v>419</v>
      </c>
      <c r="C10128" t="s">
        <v>9</v>
      </c>
      <c r="D10128" s="71" t="s">
        <v>4</v>
      </c>
      <c r="E10128" s="70">
        <f>IF('FT Employment'!DL$13&lt;0,"N/A",'FT Employment'!DL$13)</f>
        <v>0</v>
      </c>
      <c r="F10128" s="70" t="s">
        <v>429</v>
      </c>
      <c r="G10128" s="75" t="s">
        <v>422</v>
      </c>
    </row>
    <row r="10129" spans="1:7">
      <c r="A10129" s="71">
        <v>1990</v>
      </c>
      <c r="B10129" s="71" t="s">
        <v>419</v>
      </c>
      <c r="C10129" t="s">
        <v>10</v>
      </c>
      <c r="D10129" s="71" t="s">
        <v>4</v>
      </c>
      <c r="E10129" s="70">
        <f>IF('FT Employment'!DL$46&lt;0,"N/A",'FT Employment'!DL$46)</f>
        <v>581407</v>
      </c>
      <c r="F10129" s="70" t="s">
        <v>427</v>
      </c>
      <c r="G10129" s="75" t="s">
        <v>428</v>
      </c>
    </row>
    <row r="10130" spans="1:7">
      <c r="A10130" s="71">
        <v>1990</v>
      </c>
      <c r="B10130" s="71" t="s">
        <v>419</v>
      </c>
      <c r="C10130" t="s">
        <v>11</v>
      </c>
      <c r="D10130" s="71" t="s">
        <v>4</v>
      </c>
      <c r="E10130" s="70">
        <f>IF('FT Employment'!DL$47&lt;0,"N/A",'FT Employment'!DL$47)</f>
        <v>461519</v>
      </c>
      <c r="F10130" s="70" t="s">
        <v>427</v>
      </c>
      <c r="G10130" s="75" t="s">
        <v>428</v>
      </c>
    </row>
    <row r="10131" spans="1:7">
      <c r="A10131" s="71">
        <v>1990</v>
      </c>
      <c r="B10131" s="71" t="s">
        <v>419</v>
      </c>
      <c r="C10131" t="s">
        <v>13</v>
      </c>
      <c r="D10131" s="71" t="s">
        <v>4</v>
      </c>
      <c r="E10131" s="70">
        <f>IF(E10130="N/A","N/A",E10129-E10130)</f>
        <v>119888</v>
      </c>
      <c r="F10131" s="70" t="s">
        <v>427</v>
      </c>
      <c r="G10131" s="75" t="s">
        <v>428</v>
      </c>
    </row>
    <row r="10132" spans="1:7">
      <c r="A10132" s="71">
        <v>1990</v>
      </c>
      <c r="B10132" s="71" t="s">
        <v>419</v>
      </c>
      <c r="C10132" t="s">
        <v>14</v>
      </c>
      <c r="D10132" s="71" t="s">
        <v>4</v>
      </c>
      <c r="E10132" s="70">
        <f>IF('FT Employment'!DL$34&lt;0,"N/A",'FT Employment'!DL$34)</f>
        <v>245812</v>
      </c>
      <c r="F10132" s="70" t="s">
        <v>427</v>
      </c>
      <c r="G10132" s="75" t="s">
        <v>444</v>
      </c>
    </row>
    <row r="10133" spans="1:7">
      <c r="A10133" s="71">
        <v>1990</v>
      </c>
      <c r="B10133" s="71" t="s">
        <v>419</v>
      </c>
      <c r="C10133" t="s">
        <v>15</v>
      </c>
      <c r="D10133" s="71" t="s">
        <v>4</v>
      </c>
      <c r="E10133" s="70">
        <f>IF('FT Employment'!DL$35&lt;0,"N/A",'FT Employment'!DL$35)</f>
        <v>228008</v>
      </c>
      <c r="F10133" s="70" t="s">
        <v>427</v>
      </c>
      <c r="G10133" s="75" t="s">
        <v>444</v>
      </c>
    </row>
    <row r="10134" spans="1:7">
      <c r="A10134" s="71">
        <v>1990</v>
      </c>
      <c r="B10134" s="71" t="s">
        <v>419</v>
      </c>
      <c r="C10134" t="s">
        <v>16</v>
      </c>
      <c r="D10134" s="71" t="s">
        <v>4</v>
      </c>
      <c r="E10134" s="70">
        <f>IF(E10133="N/A","N/A",E10132-E10133)</f>
        <v>17804</v>
      </c>
      <c r="F10134" s="70" t="s">
        <v>427</v>
      </c>
      <c r="G10134" s="75" t="s">
        <v>444</v>
      </c>
    </row>
    <row r="10135" spans="1:7">
      <c r="A10135" s="71">
        <v>1990</v>
      </c>
      <c r="B10135" s="71" t="s">
        <v>419</v>
      </c>
      <c r="C10135" t="s">
        <v>17</v>
      </c>
      <c r="D10135" s="71" t="s">
        <v>4</v>
      </c>
      <c r="E10135" s="70">
        <f>IF('FT Employment'!DL$16&lt;0,"N/A",'FT Employment'!DL$16)</f>
        <v>172520</v>
      </c>
      <c r="F10135" s="70" t="s">
        <v>427</v>
      </c>
      <c r="G10135" s="75" t="s">
        <v>428</v>
      </c>
    </row>
    <row r="10136" spans="1:7">
      <c r="A10136" s="71">
        <v>1990</v>
      </c>
      <c r="B10136" s="71" t="s">
        <v>419</v>
      </c>
      <c r="C10136" t="s">
        <v>18</v>
      </c>
      <c r="D10136" s="71" t="s">
        <v>4</v>
      </c>
      <c r="E10136" s="70">
        <f>IF('FT Employment'!DL$41&lt;0,"N/A",'FT Employment'!DL$41)</f>
        <v>283487</v>
      </c>
      <c r="F10136" s="70" t="s">
        <v>432</v>
      </c>
      <c r="G10136" s="75" t="s">
        <v>430</v>
      </c>
    </row>
    <row r="10137" spans="1:7">
      <c r="A10137" s="71">
        <v>1990</v>
      </c>
      <c r="B10137" s="71" t="s">
        <v>419</v>
      </c>
      <c r="C10137" t="s">
        <v>19</v>
      </c>
      <c r="D10137" s="71" t="s">
        <v>4</v>
      </c>
      <c r="E10137" s="70">
        <f>IF('FT Employment'!DL$15&lt;0,"N/A",'FT Employment'!DL$15)</f>
        <v>30026</v>
      </c>
      <c r="F10137" s="70" t="s">
        <v>442</v>
      </c>
      <c r="G10137" s="75" t="s">
        <v>62</v>
      </c>
    </row>
    <row r="10138" spans="1:7">
      <c r="A10138" s="71">
        <v>1990</v>
      </c>
      <c r="B10138" s="71" t="s">
        <v>419</v>
      </c>
      <c r="C10138" t="s">
        <v>20</v>
      </c>
      <c r="D10138" s="71" t="s">
        <v>4</v>
      </c>
      <c r="E10138" s="70">
        <f>IF('FT Employment'!DL$52&lt;0,"N/A",'FT Employment'!DL$52)</f>
        <v>6751</v>
      </c>
      <c r="F10138" s="70" t="s">
        <v>442</v>
      </c>
      <c r="G10138" s="75" t="s">
        <v>445</v>
      </c>
    </row>
    <row r="10139" spans="1:7">
      <c r="A10139" s="71">
        <v>1990</v>
      </c>
      <c r="B10139" s="71" t="s">
        <v>419</v>
      </c>
      <c r="C10139" t="s">
        <v>21</v>
      </c>
      <c r="D10139" s="71" t="s">
        <v>4</v>
      </c>
      <c r="E10139" s="70">
        <f>IF('FT Employment'!DL$48&lt;0,"N/A",'FT Employment'!DL$48)</f>
        <v>233436</v>
      </c>
      <c r="F10139" s="70" t="s">
        <v>434</v>
      </c>
      <c r="G10139" s="75" t="s">
        <v>422</v>
      </c>
    </row>
    <row r="10140" spans="1:7">
      <c r="A10140" s="71">
        <v>1990</v>
      </c>
      <c r="B10140" s="71" t="s">
        <v>419</v>
      </c>
      <c r="C10140" t="s">
        <v>421</v>
      </c>
      <c r="D10140" s="71" t="s">
        <v>4</v>
      </c>
      <c r="E10140" s="70">
        <f>IF('FT Employment'!DL$38&lt;0,"N/A",'FT Employment'!DL$38)</f>
        <v>611160</v>
      </c>
      <c r="F10140" s="70" t="s">
        <v>427</v>
      </c>
      <c r="G10140" s="75" t="s">
        <v>433</v>
      </c>
    </row>
    <row r="10141" spans="1:7">
      <c r="A10141" s="71">
        <v>1990</v>
      </c>
      <c r="B10141" s="71" t="s">
        <v>419</v>
      </c>
      <c r="C10141" t="s">
        <v>22</v>
      </c>
      <c r="D10141" s="71" t="s">
        <v>4</v>
      </c>
      <c r="E10141" s="70">
        <f>IF('FT Employment'!DL$39&lt;0,"N/A",'FT Employment'!DL$39)</f>
        <v>154141</v>
      </c>
      <c r="F10141" s="70" t="s">
        <v>427</v>
      </c>
      <c r="G10141" s="75" t="s">
        <v>433</v>
      </c>
    </row>
    <row r="10142" spans="1:7">
      <c r="A10142" s="71">
        <v>1990</v>
      </c>
      <c r="B10142" s="71" t="s">
        <v>419</v>
      </c>
      <c r="C10142" t="s">
        <v>23</v>
      </c>
      <c r="D10142" s="71" t="s">
        <v>4</v>
      </c>
      <c r="E10142" s="70">
        <f>IF('FT Employment'!DL$40&lt;0,"N/A",'FT Employment'!DL$40)</f>
        <v>457019</v>
      </c>
      <c r="F10142" s="70" t="s">
        <v>442</v>
      </c>
      <c r="G10142" s="75" t="s">
        <v>23</v>
      </c>
    </row>
    <row r="10143" spans="1:7">
      <c r="A10143" s="71">
        <v>1990</v>
      </c>
      <c r="B10143" s="71" t="s">
        <v>419</v>
      </c>
      <c r="C10143" t="s">
        <v>24</v>
      </c>
      <c r="D10143" s="71" t="s">
        <v>4</v>
      </c>
      <c r="E10143" s="70">
        <f>IF('FT Employment'!DL$32&lt;0,"N/A",'FT Employment'!DL$32)</f>
        <v>0</v>
      </c>
      <c r="F10143" s="70" t="s">
        <v>446</v>
      </c>
      <c r="G10143" s="75" t="s">
        <v>422</v>
      </c>
    </row>
    <row r="10144" spans="1:7">
      <c r="A10144" s="71">
        <v>1990</v>
      </c>
      <c r="B10144" s="71" t="s">
        <v>419</v>
      </c>
      <c r="C10144" t="s">
        <v>25</v>
      </c>
      <c r="D10144" s="71" t="s">
        <v>4</v>
      </c>
      <c r="E10144" s="70">
        <f>IF('FT Employment'!DL$42&lt;0,"N/A",'FT Employment'!DL$42)</f>
        <v>100051</v>
      </c>
      <c r="F10144" s="70" t="s">
        <v>434</v>
      </c>
      <c r="G10144" s="75" t="s">
        <v>437</v>
      </c>
    </row>
    <row r="10145" spans="1:7">
      <c r="A10145" s="71">
        <v>1990</v>
      </c>
      <c r="B10145" s="71" t="s">
        <v>419</v>
      </c>
      <c r="C10145" t="s">
        <v>26</v>
      </c>
      <c r="D10145" s="71" t="s">
        <v>4</v>
      </c>
      <c r="E10145" s="70">
        <f>IF('FT Employment'!DL$45&lt;0,"N/A",'FT Employment'!DL$45)</f>
        <v>144330</v>
      </c>
      <c r="F10145" s="70" t="s">
        <v>427</v>
      </c>
      <c r="G10145" s="75" t="s">
        <v>69</v>
      </c>
    </row>
    <row r="10146" spans="1:7">
      <c r="A10146" s="71">
        <v>1990</v>
      </c>
      <c r="B10146" s="71" t="s">
        <v>419</v>
      </c>
      <c r="C10146" t="s">
        <v>27</v>
      </c>
      <c r="D10146" s="71" t="s">
        <v>4</v>
      </c>
      <c r="E10146" s="70">
        <f>IF('FT Employment'!DL$44&lt;0,"N/A",'FT Employment'!DL$44)</f>
        <v>30131</v>
      </c>
      <c r="F10146" s="70" t="s">
        <v>427</v>
      </c>
      <c r="G10146" s="75" t="s">
        <v>69</v>
      </c>
    </row>
    <row r="10147" spans="1:7">
      <c r="A10147" s="71">
        <v>1990</v>
      </c>
      <c r="B10147" s="71" t="s">
        <v>419</v>
      </c>
      <c r="C10147" t="s">
        <v>28</v>
      </c>
      <c r="D10147" s="71" t="s">
        <v>4</v>
      </c>
      <c r="E10147" s="70">
        <f>IF('FT Employment'!DL$51&lt;0,"N/A",'FT Employment'!DL$51)</f>
        <v>104565</v>
      </c>
      <c r="F10147" s="70" t="s">
        <v>442</v>
      </c>
      <c r="G10147" s="73" t="s">
        <v>447</v>
      </c>
    </row>
    <row r="10148" spans="1:7">
      <c r="A10148" s="71">
        <v>1990</v>
      </c>
      <c r="B10148" s="71" t="s">
        <v>419</v>
      </c>
      <c r="C10148" t="s">
        <v>29</v>
      </c>
      <c r="D10148" s="71" t="s">
        <v>4</v>
      </c>
      <c r="E10148" s="70">
        <f>IF('FT Employment'!DL$50&lt;0,"N/A",'FT Employment'!DL$50)</f>
        <v>116224</v>
      </c>
      <c r="F10148" s="70" t="s">
        <v>442</v>
      </c>
      <c r="G10148" s="73" t="s">
        <v>447</v>
      </c>
    </row>
    <row r="10149" spans="1:7">
      <c r="A10149" s="71">
        <v>1990</v>
      </c>
      <c r="B10149" s="71" t="s">
        <v>419</v>
      </c>
      <c r="C10149" t="s">
        <v>30</v>
      </c>
      <c r="D10149" s="71" t="s">
        <v>4</v>
      </c>
      <c r="E10149" s="70">
        <f>IF('FT Employment'!DL$56&lt;0,"N/A",'FT Employment'!DL$56)</f>
        <v>137910</v>
      </c>
      <c r="F10149" s="70" t="s">
        <v>442</v>
      </c>
      <c r="G10149" s="76" t="s">
        <v>448</v>
      </c>
    </row>
    <row r="10150" spans="1:7">
      <c r="A10150" s="71">
        <v>1990</v>
      </c>
      <c r="B10150" s="71" t="s">
        <v>419</v>
      </c>
      <c r="C10150" t="s">
        <v>31</v>
      </c>
      <c r="D10150" s="71" t="s">
        <v>4</v>
      </c>
      <c r="E10150" s="70">
        <f>IF('FT Employment'!DL$57&lt;0,"N/A",'FT Employment'!DL$57)</f>
        <v>74115</v>
      </c>
      <c r="F10150" s="70" t="s">
        <v>442</v>
      </c>
      <c r="G10150" s="76" t="s">
        <v>449</v>
      </c>
    </row>
    <row r="10151" spans="1:7">
      <c r="A10151" s="71">
        <v>1990</v>
      </c>
      <c r="B10151" s="71" t="s">
        <v>419</v>
      </c>
      <c r="C10151" t="s">
        <v>32</v>
      </c>
      <c r="D10151" s="71" t="s">
        <v>4</v>
      </c>
      <c r="E10151" s="70">
        <f>IF('FT Employment'!DL$58&lt;0,"N/A",'FT Employment'!DL$58)</f>
        <v>9916</v>
      </c>
      <c r="F10151" s="70" t="s">
        <v>442</v>
      </c>
      <c r="G10151" s="76" t="s">
        <v>449</v>
      </c>
    </row>
    <row r="10152" spans="1:7">
      <c r="A10152" s="71">
        <v>1990</v>
      </c>
      <c r="B10152" s="71" t="s">
        <v>419</v>
      </c>
      <c r="C10152" t="s">
        <v>33</v>
      </c>
      <c r="D10152" s="71" t="s">
        <v>4</v>
      </c>
      <c r="E10152" s="70">
        <f>IF('FT Employment'!DL$59&lt;0,"N/A",'FT Employment'!DL$59)</f>
        <v>173294</v>
      </c>
      <c r="F10152" s="70" t="s">
        <v>442</v>
      </c>
      <c r="G10152" s="76" t="s">
        <v>33</v>
      </c>
    </row>
    <row r="10153" spans="1:7">
      <c r="A10153" s="71">
        <v>1990</v>
      </c>
      <c r="B10153" s="71" t="s">
        <v>419</v>
      </c>
      <c r="C10153" t="s">
        <v>34</v>
      </c>
      <c r="D10153" s="71" t="s">
        <v>4</v>
      </c>
      <c r="E10153" s="70">
        <f>IF('FT Employment'!DL$17&lt;0,"N/A",'FT Employment'!DL$17)</f>
        <v>4515150</v>
      </c>
      <c r="F10153" s="70" t="s">
        <v>422</v>
      </c>
      <c r="G10153" s="76" t="s">
        <v>422</v>
      </c>
    </row>
    <row r="10154" spans="1:7">
      <c r="A10154" s="71">
        <v>1990</v>
      </c>
      <c r="B10154" s="71" t="s">
        <v>419</v>
      </c>
      <c r="C10154" t="s">
        <v>35</v>
      </c>
      <c r="D10154" s="71" t="s">
        <v>4</v>
      </c>
      <c r="E10154" s="70">
        <f>IF('FT Employment'!DL$18&lt;0,"N/A",'FT Employment'!DL$18)</f>
        <v>4334094</v>
      </c>
      <c r="F10154" s="70" t="s">
        <v>432</v>
      </c>
      <c r="G10154" s="75" t="s">
        <v>439</v>
      </c>
    </row>
    <row r="10155" spans="1:7">
      <c r="A10155" s="71">
        <v>1990</v>
      </c>
      <c r="B10155" s="71" t="s">
        <v>419</v>
      </c>
      <c r="C10155" t="s">
        <v>36</v>
      </c>
      <c r="D10155" s="71" t="s">
        <v>4</v>
      </c>
      <c r="E10155" s="70">
        <f>IF('FT Employment'!DL$19&lt;0,"N/A",'FT Employment'!DL$19)</f>
        <v>3120385</v>
      </c>
      <c r="F10155" s="70" t="s">
        <v>432</v>
      </c>
      <c r="G10155" s="75" t="s">
        <v>439</v>
      </c>
    </row>
    <row r="10156" spans="1:7">
      <c r="A10156" s="71">
        <v>1990</v>
      </c>
      <c r="B10156" s="71" t="s">
        <v>419</v>
      </c>
      <c r="C10156" t="s">
        <v>37</v>
      </c>
      <c r="D10156" s="71" t="s">
        <v>4</v>
      </c>
      <c r="E10156" s="70">
        <f>IF('FT Employment'!DL$20&lt;0,"N/A",'FT Employment'!DL$20)</f>
        <v>1213709</v>
      </c>
      <c r="F10156" s="70" t="s">
        <v>432</v>
      </c>
      <c r="G10156" s="75" t="s">
        <v>439</v>
      </c>
    </row>
    <row r="10157" spans="1:7">
      <c r="A10157" s="71">
        <v>1990</v>
      </c>
      <c r="B10157" s="71" t="s">
        <v>419</v>
      </c>
      <c r="C10157" t="s">
        <v>38</v>
      </c>
      <c r="D10157" s="71" t="s">
        <v>4</v>
      </c>
      <c r="E10157" s="70">
        <f>IF('FT Employment'!DL$28&lt;0,"N/A",'FT Employment'!DL$28)</f>
        <v>181056</v>
      </c>
      <c r="F10157" s="70" t="s">
        <v>432</v>
      </c>
      <c r="G10157" s="75" t="s">
        <v>440</v>
      </c>
    </row>
    <row r="10158" spans="1:7">
      <c r="A10158" s="71">
        <v>1990</v>
      </c>
      <c r="B10158" s="71" t="s">
        <v>419</v>
      </c>
      <c r="C10158" t="s">
        <v>39</v>
      </c>
      <c r="D10158" s="71" t="s">
        <v>4</v>
      </c>
      <c r="E10158" s="70">
        <f>IF('FT Employment'!DL$29&lt;0,"N/A",'FT Employment'!DL$29)</f>
        <v>77445</v>
      </c>
      <c r="F10158" s="70" t="s">
        <v>432</v>
      </c>
      <c r="G10158" s="75" t="s">
        <v>440</v>
      </c>
    </row>
    <row r="10159" spans="1:7">
      <c r="A10159" s="71">
        <v>1990</v>
      </c>
      <c r="B10159" s="71" t="s">
        <v>419</v>
      </c>
      <c r="C10159" t="s">
        <v>40</v>
      </c>
      <c r="D10159" s="71" t="s">
        <v>4</v>
      </c>
      <c r="E10159" s="70">
        <f>IF('FT Employment'!DL$30&lt;0,"N/A",'FT Employment'!DL$30)</f>
        <v>103611</v>
      </c>
      <c r="F10159" s="70" t="s">
        <v>432</v>
      </c>
      <c r="G10159" s="75" t="s">
        <v>440</v>
      </c>
    </row>
    <row r="10160" spans="1:7">
      <c r="A10160" s="71">
        <v>1990</v>
      </c>
      <c r="B10160" s="71" t="s">
        <v>419</v>
      </c>
      <c r="C10160" t="s">
        <v>208</v>
      </c>
      <c r="D10160" s="71" t="s">
        <v>4</v>
      </c>
      <c r="E10160" s="70">
        <f>IF('FT Employment'!DL$31&lt;0,"N/A",'FT Employment'!DL$31)</f>
        <v>0</v>
      </c>
      <c r="F10160" s="70" t="s">
        <v>432</v>
      </c>
      <c r="G10160" s="75" t="s">
        <v>441</v>
      </c>
    </row>
    <row r="10161" spans="1:7">
      <c r="A10161" s="71">
        <v>1990</v>
      </c>
      <c r="B10161" s="71" t="s">
        <v>419</v>
      </c>
      <c r="C10161" t="s">
        <v>42</v>
      </c>
      <c r="D10161" s="71" t="s">
        <v>4</v>
      </c>
      <c r="E10161" s="70">
        <f>IF('FT Employment'!DL$43&lt;0,"N/A",'FT Employment'!DL$43)</f>
        <v>69974</v>
      </c>
      <c r="F10161" s="70" t="s">
        <v>432</v>
      </c>
      <c r="G10161" s="75" t="s">
        <v>237</v>
      </c>
    </row>
    <row r="10162" spans="1:7">
      <c r="A10162" s="71">
        <v>1990</v>
      </c>
      <c r="B10162" s="71" t="s">
        <v>419</v>
      </c>
      <c r="C10162" t="s">
        <v>43</v>
      </c>
      <c r="D10162" s="71" t="s">
        <v>4</v>
      </c>
      <c r="E10162" s="70">
        <f>IF('FT Employment'!DL$12&lt;0,"N/A",'FT Employment'!DL$12)</f>
        <v>0</v>
      </c>
      <c r="F10162" s="70" t="s">
        <v>432</v>
      </c>
      <c r="G10162" s="75" t="s">
        <v>438</v>
      </c>
    </row>
    <row r="10163" spans="1:7">
      <c r="A10163" s="71">
        <v>1990</v>
      </c>
      <c r="B10163" s="71" t="s">
        <v>419</v>
      </c>
      <c r="C10163" t="s">
        <v>44</v>
      </c>
      <c r="D10163" s="71" t="s">
        <v>4</v>
      </c>
      <c r="E10163" s="70">
        <f>IF('FT Employment'!DL$14&lt;0,"N/A",'FT Employment'!DL$14)</f>
        <v>0</v>
      </c>
      <c r="F10163" s="70" t="s">
        <v>442</v>
      </c>
      <c r="G10163" s="75" t="s">
        <v>71</v>
      </c>
    </row>
    <row r="10164" spans="1:7">
      <c r="A10164" s="71">
        <v>1990</v>
      </c>
      <c r="B10164" s="71" t="s">
        <v>419</v>
      </c>
      <c r="C10164" t="s">
        <v>45</v>
      </c>
      <c r="D10164" s="71" t="s">
        <v>4</v>
      </c>
      <c r="E10164" s="70">
        <f>IF('FT Employment'!DL$54&lt;0,"N/A",'FT Employment'!DL$54)</f>
        <v>0</v>
      </c>
      <c r="F10164" s="70" t="s">
        <v>422</v>
      </c>
      <c r="G10164" s="75" t="s">
        <v>422</v>
      </c>
    </row>
    <row r="10165" spans="1:7">
      <c r="A10165" s="71">
        <v>1990</v>
      </c>
      <c r="B10165" s="71" t="s">
        <v>419</v>
      </c>
      <c r="C10165" t="s">
        <v>46</v>
      </c>
      <c r="D10165" s="71" t="s">
        <v>4</v>
      </c>
      <c r="E10165" s="70">
        <f>IF('FT Employment'!DL$53&lt;0,"N/A",'FT Employment'!DL$53)</f>
        <v>232699</v>
      </c>
      <c r="F10165" s="70" t="s">
        <v>425</v>
      </c>
      <c r="G10165" s="75" t="s">
        <v>426</v>
      </c>
    </row>
    <row r="10166" spans="1:7">
      <c r="A10166" s="71">
        <v>1991</v>
      </c>
      <c r="B10166" s="71" t="s">
        <v>419</v>
      </c>
      <c r="C10166" t="s">
        <v>5</v>
      </c>
      <c r="D10166" s="71" t="s">
        <v>4</v>
      </c>
      <c r="E10166" s="70">
        <f>IF('FT Employment'!DG$11&lt;0,"N/A",'FT Employment'!DG$11)</f>
        <v>8460551</v>
      </c>
      <c r="F10166" s="70"/>
    </row>
    <row r="10167" spans="1:7">
      <c r="A10167" s="71">
        <v>1991</v>
      </c>
      <c r="B10167" s="71" t="s">
        <v>419</v>
      </c>
      <c r="C10167" t="s">
        <v>6</v>
      </c>
      <c r="D10167" s="71" t="s">
        <v>4</v>
      </c>
      <c r="E10167" s="70">
        <f>IF('FT Employment'!DG$33&lt;0,"N/A",'FT Employment'!DG$33)</f>
        <v>169344</v>
      </c>
      <c r="F10167" s="70" t="s">
        <v>425</v>
      </c>
      <c r="G10167" s="75" t="s">
        <v>426</v>
      </c>
    </row>
    <row r="10168" spans="1:7">
      <c r="A10168" s="71">
        <v>1991</v>
      </c>
      <c r="B10168" s="71" t="s">
        <v>419</v>
      </c>
      <c r="C10168" t="s">
        <v>7</v>
      </c>
      <c r="D10168" s="71" t="s">
        <v>4</v>
      </c>
      <c r="E10168" s="70">
        <f>IF('FT Employment'!DG$37&lt;0,"N/A",'FT Employment'!DG$37)</f>
        <v>166485</v>
      </c>
      <c r="F10168" s="70" t="s">
        <v>425</v>
      </c>
      <c r="G10168" s="75" t="s">
        <v>426</v>
      </c>
    </row>
    <row r="10169" spans="1:7">
      <c r="A10169" s="71">
        <v>1991</v>
      </c>
      <c r="B10169" s="71" t="s">
        <v>419</v>
      </c>
      <c r="C10169" t="s">
        <v>8</v>
      </c>
      <c r="D10169" s="71" t="s">
        <v>4</v>
      </c>
      <c r="E10169" s="70">
        <f>IF('FT Employment'!DG$36&lt;0,"N/A",'FT Employment'!DG$36)</f>
        <v>175253</v>
      </c>
      <c r="F10169" s="70" t="s">
        <v>427</v>
      </c>
      <c r="G10169" s="75" t="s">
        <v>428</v>
      </c>
    </row>
    <row r="10170" spans="1:7">
      <c r="A10170" s="71">
        <v>1991</v>
      </c>
      <c r="B10170" s="71" t="s">
        <v>419</v>
      </c>
      <c r="C10170" t="s">
        <v>9</v>
      </c>
      <c r="D10170" s="71" t="s">
        <v>4</v>
      </c>
      <c r="E10170" s="70">
        <f>IF('FT Employment'!DG$13&lt;0,"N/A",'FT Employment'!DG$13)</f>
        <v>0</v>
      </c>
      <c r="F10170" s="70" t="s">
        <v>429</v>
      </c>
      <c r="G10170" s="75" t="s">
        <v>422</v>
      </c>
    </row>
    <row r="10171" spans="1:7">
      <c r="A10171" s="71">
        <v>1991</v>
      </c>
      <c r="B10171" s="71" t="s">
        <v>419</v>
      </c>
      <c r="C10171" t="s">
        <v>10</v>
      </c>
      <c r="D10171" s="71" t="s">
        <v>4</v>
      </c>
      <c r="E10171" s="70">
        <f>IF('FT Employment'!DG$46&lt;0,"N/A",'FT Employment'!DG$46)</f>
        <v>590297</v>
      </c>
      <c r="F10171" s="70" t="s">
        <v>427</v>
      </c>
      <c r="G10171" s="75" t="s">
        <v>428</v>
      </c>
    </row>
    <row r="10172" spans="1:7">
      <c r="A10172" s="71">
        <v>1991</v>
      </c>
      <c r="B10172" s="71" t="s">
        <v>419</v>
      </c>
      <c r="C10172" t="s">
        <v>11</v>
      </c>
      <c r="D10172" s="71" t="s">
        <v>4</v>
      </c>
      <c r="E10172" s="70">
        <f>IF('FT Employment'!DG$47&lt;0,"N/A",'FT Employment'!DG$47)</f>
        <v>468703</v>
      </c>
      <c r="F10172" s="70" t="s">
        <v>427</v>
      </c>
      <c r="G10172" s="75" t="s">
        <v>428</v>
      </c>
    </row>
    <row r="10173" spans="1:7">
      <c r="A10173" s="71">
        <v>1991</v>
      </c>
      <c r="B10173" s="71" t="s">
        <v>419</v>
      </c>
      <c r="C10173" t="s">
        <v>13</v>
      </c>
      <c r="D10173" s="71" t="s">
        <v>4</v>
      </c>
      <c r="E10173" s="70">
        <f>IF(E10172="N/A","N/A",E10171-E10172)</f>
        <v>121594</v>
      </c>
      <c r="F10173" s="70" t="s">
        <v>427</v>
      </c>
      <c r="G10173" s="75" t="s">
        <v>428</v>
      </c>
    </row>
    <row r="10174" spans="1:7">
      <c r="A10174" s="71">
        <v>1991</v>
      </c>
      <c r="B10174" s="71" t="s">
        <v>419</v>
      </c>
      <c r="C10174" t="s">
        <v>14</v>
      </c>
      <c r="D10174" s="71" t="s">
        <v>4</v>
      </c>
      <c r="E10174" s="70">
        <f>IF('FT Employment'!DG$34&lt;0,"N/A",'FT Employment'!DG$34)</f>
        <v>248010</v>
      </c>
      <c r="F10174" s="70" t="s">
        <v>427</v>
      </c>
      <c r="G10174" s="75" t="s">
        <v>444</v>
      </c>
    </row>
    <row r="10175" spans="1:7">
      <c r="A10175" s="71">
        <v>1991</v>
      </c>
      <c r="B10175" s="71" t="s">
        <v>419</v>
      </c>
      <c r="C10175" t="s">
        <v>15</v>
      </c>
      <c r="D10175" s="71" t="s">
        <v>4</v>
      </c>
      <c r="E10175" s="70">
        <f>IF('FT Employment'!DG$35&lt;0,"N/A",'FT Employment'!DG$35)</f>
        <v>230397</v>
      </c>
      <c r="F10175" s="70" t="s">
        <v>427</v>
      </c>
      <c r="G10175" s="75" t="s">
        <v>444</v>
      </c>
    </row>
    <row r="10176" spans="1:7">
      <c r="A10176" s="71">
        <v>1991</v>
      </c>
      <c r="B10176" s="71" t="s">
        <v>419</v>
      </c>
      <c r="C10176" t="s">
        <v>16</v>
      </c>
      <c r="D10176" s="71" t="s">
        <v>4</v>
      </c>
      <c r="E10176" s="70">
        <f>IF(E10175="N/A","N/A",E10174-E10175)</f>
        <v>17613</v>
      </c>
      <c r="F10176" s="70" t="s">
        <v>427</v>
      </c>
      <c r="G10176" s="75" t="s">
        <v>444</v>
      </c>
    </row>
    <row r="10177" spans="1:7">
      <c r="A10177" s="71">
        <v>1991</v>
      </c>
      <c r="B10177" s="71" t="s">
        <v>419</v>
      </c>
      <c r="C10177" t="s">
        <v>17</v>
      </c>
      <c r="D10177" s="71" t="s">
        <v>4</v>
      </c>
      <c r="E10177" s="70">
        <f>IF('FT Employment'!DG$16&lt;0,"N/A",'FT Employment'!DG$16)</f>
        <v>180873</v>
      </c>
      <c r="F10177" s="70" t="s">
        <v>427</v>
      </c>
      <c r="G10177" s="75" t="s">
        <v>428</v>
      </c>
    </row>
    <row r="10178" spans="1:7">
      <c r="A10178" s="71">
        <v>1991</v>
      </c>
      <c r="B10178" s="71" t="s">
        <v>419</v>
      </c>
      <c r="C10178" t="s">
        <v>18</v>
      </c>
      <c r="D10178" s="71" t="s">
        <v>4</v>
      </c>
      <c r="E10178" s="70">
        <f>IF('FT Employment'!DG$41&lt;0,"N/A",'FT Employment'!DG$41)</f>
        <v>282080</v>
      </c>
      <c r="F10178" s="70" t="s">
        <v>432</v>
      </c>
      <c r="G10178" s="75" t="s">
        <v>430</v>
      </c>
    </row>
    <row r="10179" spans="1:7">
      <c r="A10179" s="71">
        <v>1991</v>
      </c>
      <c r="B10179" s="71" t="s">
        <v>419</v>
      </c>
      <c r="C10179" t="s">
        <v>19</v>
      </c>
      <c r="D10179" s="71" t="s">
        <v>4</v>
      </c>
      <c r="E10179" s="70">
        <f>IF('FT Employment'!DG$15&lt;0,"N/A",'FT Employment'!DG$15)</f>
        <v>30672</v>
      </c>
      <c r="F10179" s="70" t="s">
        <v>442</v>
      </c>
      <c r="G10179" s="75" t="s">
        <v>62</v>
      </c>
    </row>
    <row r="10180" spans="1:7">
      <c r="A10180" s="71">
        <v>1991</v>
      </c>
      <c r="B10180" s="71" t="s">
        <v>419</v>
      </c>
      <c r="C10180" t="s">
        <v>20</v>
      </c>
      <c r="D10180" s="71" t="s">
        <v>4</v>
      </c>
      <c r="E10180" s="70">
        <f>IF('FT Employment'!DG$52&lt;0,"N/A",'FT Employment'!DG$52)</f>
        <v>7067</v>
      </c>
      <c r="F10180" s="70" t="s">
        <v>442</v>
      </c>
      <c r="G10180" s="75" t="s">
        <v>445</v>
      </c>
    </row>
    <row r="10181" spans="1:7">
      <c r="A10181" s="71">
        <v>1991</v>
      </c>
      <c r="B10181" s="71" t="s">
        <v>419</v>
      </c>
      <c r="C10181" t="s">
        <v>21</v>
      </c>
      <c r="D10181" s="71" t="s">
        <v>4</v>
      </c>
      <c r="E10181" s="70">
        <f>IF('FT Employment'!DG$48&lt;0,"N/A",'FT Employment'!DG$48)</f>
        <v>235446</v>
      </c>
      <c r="F10181" s="70" t="s">
        <v>434</v>
      </c>
      <c r="G10181" s="75" t="s">
        <v>422</v>
      </c>
    </row>
    <row r="10182" spans="1:7">
      <c r="A10182" s="71">
        <v>1991</v>
      </c>
      <c r="B10182" s="71" t="s">
        <v>419</v>
      </c>
      <c r="C10182" t="s">
        <v>421</v>
      </c>
      <c r="D10182" s="71" t="s">
        <v>4</v>
      </c>
      <c r="E10182" s="70">
        <f>IF('FT Employment'!DG$38&lt;0,"N/A",'FT Employment'!DG$38)</f>
        <v>623968</v>
      </c>
      <c r="F10182" s="70" t="s">
        <v>427</v>
      </c>
      <c r="G10182" s="75" t="s">
        <v>433</v>
      </c>
    </row>
    <row r="10183" spans="1:7">
      <c r="A10183" s="71">
        <v>1991</v>
      </c>
      <c r="B10183" s="71" t="s">
        <v>419</v>
      </c>
      <c r="C10183" t="s">
        <v>22</v>
      </c>
      <c r="D10183" s="71" t="s">
        <v>4</v>
      </c>
      <c r="E10183" s="70">
        <f>IF('FT Employment'!DG$39&lt;0,"N/A",'FT Employment'!DG$39)</f>
        <v>158874</v>
      </c>
      <c r="F10183" s="70" t="s">
        <v>427</v>
      </c>
      <c r="G10183" s="75" t="s">
        <v>433</v>
      </c>
    </row>
    <row r="10184" spans="1:7">
      <c r="A10184" s="71">
        <v>1991</v>
      </c>
      <c r="B10184" s="71" t="s">
        <v>419</v>
      </c>
      <c r="C10184" t="s">
        <v>23</v>
      </c>
      <c r="D10184" s="71" t="s">
        <v>4</v>
      </c>
      <c r="E10184" s="70">
        <f>IF('FT Employment'!DG$40&lt;0,"N/A",'FT Employment'!DG$40)</f>
        <v>465094</v>
      </c>
      <c r="F10184" s="70" t="s">
        <v>442</v>
      </c>
      <c r="G10184" s="75" t="s">
        <v>23</v>
      </c>
    </row>
    <row r="10185" spans="1:7">
      <c r="A10185" s="71">
        <v>1991</v>
      </c>
      <c r="B10185" s="71" t="s">
        <v>419</v>
      </c>
      <c r="C10185" t="s">
        <v>24</v>
      </c>
      <c r="D10185" s="71" t="s">
        <v>4</v>
      </c>
      <c r="E10185" s="70">
        <f>IF('FT Employment'!DG$32&lt;0,"N/A",'FT Employment'!DG$32)</f>
        <v>0</v>
      </c>
      <c r="F10185" s="70" t="s">
        <v>446</v>
      </c>
      <c r="G10185" s="75" t="s">
        <v>422</v>
      </c>
    </row>
    <row r="10186" spans="1:7">
      <c r="A10186" s="71">
        <v>1991</v>
      </c>
      <c r="B10186" s="71" t="s">
        <v>419</v>
      </c>
      <c r="C10186" t="s">
        <v>25</v>
      </c>
      <c r="D10186" s="71" t="s">
        <v>4</v>
      </c>
      <c r="E10186" s="70">
        <f>IF('FT Employment'!DG$42&lt;0,"N/A",'FT Employment'!DG$42)</f>
        <v>98691</v>
      </c>
      <c r="F10186" s="70" t="s">
        <v>434</v>
      </c>
      <c r="G10186" s="75" t="s">
        <v>437</v>
      </c>
    </row>
    <row r="10187" spans="1:7">
      <c r="A10187" s="71">
        <v>1991</v>
      </c>
      <c r="B10187" s="71" t="s">
        <v>419</v>
      </c>
      <c r="C10187" t="s">
        <v>26</v>
      </c>
      <c r="D10187" s="71" t="s">
        <v>4</v>
      </c>
      <c r="E10187" s="70">
        <f>IF('FT Employment'!DG$45&lt;0,"N/A",'FT Employment'!DG$45)</f>
        <v>145779</v>
      </c>
      <c r="F10187" s="70" t="s">
        <v>427</v>
      </c>
      <c r="G10187" s="75" t="s">
        <v>69</v>
      </c>
    </row>
    <row r="10188" spans="1:7">
      <c r="A10188" s="71">
        <v>1991</v>
      </c>
      <c r="B10188" s="71" t="s">
        <v>419</v>
      </c>
      <c r="C10188" t="s">
        <v>27</v>
      </c>
      <c r="D10188" s="71" t="s">
        <v>4</v>
      </c>
      <c r="E10188" s="70">
        <f>IF('FT Employment'!DG$44&lt;0,"N/A",'FT Employment'!DG$44)</f>
        <v>30638</v>
      </c>
      <c r="F10188" s="70" t="s">
        <v>427</v>
      </c>
      <c r="G10188" s="75" t="s">
        <v>69</v>
      </c>
    </row>
    <row r="10189" spans="1:7">
      <c r="A10189" s="71">
        <v>1991</v>
      </c>
      <c r="B10189" s="71" t="s">
        <v>419</v>
      </c>
      <c r="C10189" t="s">
        <v>28</v>
      </c>
      <c r="D10189" s="71" t="s">
        <v>4</v>
      </c>
      <c r="E10189" s="70">
        <f>IF('FT Employment'!DG$51&lt;0,"N/A",'FT Employment'!DG$51)</f>
        <v>104801</v>
      </c>
      <c r="F10189" s="70" t="s">
        <v>442</v>
      </c>
      <c r="G10189" s="73" t="s">
        <v>447</v>
      </c>
    </row>
    <row r="10190" spans="1:7">
      <c r="A10190" s="71">
        <v>1991</v>
      </c>
      <c r="B10190" s="71" t="s">
        <v>419</v>
      </c>
      <c r="C10190" t="s">
        <v>29</v>
      </c>
      <c r="D10190" s="71" t="s">
        <v>4</v>
      </c>
      <c r="E10190" s="70">
        <f>IF('FT Employment'!DG$50&lt;0,"N/A",'FT Employment'!DG$50)</f>
        <v>118267</v>
      </c>
      <c r="F10190" s="70" t="s">
        <v>442</v>
      </c>
      <c r="G10190" s="73" t="s">
        <v>447</v>
      </c>
    </row>
    <row r="10191" spans="1:7">
      <c r="A10191" s="71">
        <v>1991</v>
      </c>
      <c r="B10191" s="71" t="s">
        <v>419</v>
      </c>
      <c r="C10191" t="s">
        <v>30</v>
      </c>
      <c r="D10191" s="71" t="s">
        <v>4</v>
      </c>
      <c r="E10191" s="70">
        <f>IF('FT Employment'!DG$56&lt;0,"N/A",'FT Employment'!DG$56)</f>
        <v>140364</v>
      </c>
      <c r="F10191" s="70" t="s">
        <v>442</v>
      </c>
      <c r="G10191" s="76" t="s">
        <v>448</v>
      </c>
    </row>
    <row r="10192" spans="1:7">
      <c r="A10192" s="71">
        <v>1991</v>
      </c>
      <c r="B10192" s="71" t="s">
        <v>419</v>
      </c>
      <c r="C10192" t="s">
        <v>31</v>
      </c>
      <c r="D10192" s="71" t="s">
        <v>4</v>
      </c>
      <c r="E10192" s="70">
        <f>IF('FT Employment'!DG$57&lt;0,"N/A",'FT Employment'!DG$57)</f>
        <v>75222</v>
      </c>
      <c r="F10192" s="70" t="s">
        <v>442</v>
      </c>
      <c r="G10192" s="76" t="s">
        <v>449</v>
      </c>
    </row>
    <row r="10193" spans="1:7">
      <c r="A10193" s="71">
        <v>1991</v>
      </c>
      <c r="B10193" s="71" t="s">
        <v>419</v>
      </c>
      <c r="C10193" t="s">
        <v>32</v>
      </c>
      <c r="D10193" s="71" t="s">
        <v>4</v>
      </c>
      <c r="E10193" s="70">
        <f>IF('FT Employment'!DG$58&lt;0,"N/A",'FT Employment'!DG$58)</f>
        <v>9836</v>
      </c>
      <c r="F10193" s="70" t="s">
        <v>442</v>
      </c>
      <c r="G10193" s="76" t="s">
        <v>449</v>
      </c>
    </row>
    <row r="10194" spans="1:7">
      <c r="A10194" s="71">
        <v>1991</v>
      </c>
      <c r="B10194" s="71" t="s">
        <v>419</v>
      </c>
      <c r="C10194" t="s">
        <v>33</v>
      </c>
      <c r="D10194" s="71" t="s">
        <v>4</v>
      </c>
      <c r="E10194" s="70">
        <f>IF('FT Employment'!DG$59&lt;0,"N/A",'FT Employment'!DG$59)</f>
        <v>174395</v>
      </c>
      <c r="F10194" s="70" t="s">
        <v>442</v>
      </c>
      <c r="G10194" s="76" t="s">
        <v>33</v>
      </c>
    </row>
    <row r="10195" spans="1:7">
      <c r="A10195" s="71">
        <v>1991</v>
      </c>
      <c r="B10195" s="71" t="s">
        <v>419</v>
      </c>
      <c r="C10195" t="s">
        <v>34</v>
      </c>
      <c r="D10195" s="71" t="s">
        <v>4</v>
      </c>
      <c r="E10195" s="70">
        <f>IF('FT Employment'!DG$17&lt;0,"N/A",'FT Employment'!DG$17)</f>
        <v>4557626</v>
      </c>
      <c r="F10195" s="70" t="s">
        <v>422</v>
      </c>
      <c r="G10195" s="76" t="s">
        <v>422</v>
      </c>
    </row>
    <row r="10196" spans="1:7">
      <c r="A10196" s="71">
        <v>1991</v>
      </c>
      <c r="B10196" s="71" t="s">
        <v>419</v>
      </c>
      <c r="C10196" t="s">
        <v>35</v>
      </c>
      <c r="D10196" s="71" t="s">
        <v>4</v>
      </c>
      <c r="E10196" s="70">
        <f>IF('FT Employment'!DG$18&lt;0,"N/A",'FT Employment'!DG$18)</f>
        <v>4375184</v>
      </c>
      <c r="F10196" s="70" t="s">
        <v>432</v>
      </c>
      <c r="G10196" s="75" t="s">
        <v>439</v>
      </c>
    </row>
    <row r="10197" spans="1:7">
      <c r="A10197" s="71">
        <v>1991</v>
      </c>
      <c r="B10197" s="71" t="s">
        <v>419</v>
      </c>
      <c r="C10197" t="s">
        <v>36</v>
      </c>
      <c r="D10197" s="71" t="s">
        <v>4</v>
      </c>
      <c r="E10197" s="70">
        <f>IF('FT Employment'!DG$19&lt;0,"N/A",'FT Employment'!DG$19)</f>
        <v>3151405</v>
      </c>
      <c r="F10197" s="70" t="s">
        <v>432</v>
      </c>
      <c r="G10197" s="75" t="s">
        <v>439</v>
      </c>
    </row>
    <row r="10198" spans="1:7">
      <c r="A10198" s="71">
        <v>1991</v>
      </c>
      <c r="B10198" s="71" t="s">
        <v>419</v>
      </c>
      <c r="C10198" t="s">
        <v>37</v>
      </c>
      <c r="D10198" s="71" t="s">
        <v>4</v>
      </c>
      <c r="E10198" s="70">
        <f>IF('FT Employment'!DG$20&lt;0,"N/A",'FT Employment'!DG$20)</f>
        <v>1223779</v>
      </c>
      <c r="F10198" s="70" t="s">
        <v>432</v>
      </c>
      <c r="G10198" s="75" t="s">
        <v>439</v>
      </c>
    </row>
    <row r="10199" spans="1:7">
      <c r="A10199" s="71">
        <v>1991</v>
      </c>
      <c r="B10199" s="71" t="s">
        <v>419</v>
      </c>
      <c r="C10199" t="s">
        <v>38</v>
      </c>
      <c r="D10199" s="71" t="s">
        <v>4</v>
      </c>
      <c r="E10199" s="70">
        <f>IF('FT Employment'!DG$28&lt;0,"N/A",'FT Employment'!DG$28)</f>
        <v>182442</v>
      </c>
      <c r="F10199" s="70" t="s">
        <v>432</v>
      </c>
      <c r="G10199" s="75" t="s">
        <v>440</v>
      </c>
    </row>
    <row r="10200" spans="1:7">
      <c r="A10200" s="71">
        <v>1991</v>
      </c>
      <c r="B10200" s="71" t="s">
        <v>419</v>
      </c>
      <c r="C10200" t="s">
        <v>39</v>
      </c>
      <c r="D10200" s="71" t="s">
        <v>4</v>
      </c>
      <c r="E10200" s="70">
        <f>IF('FT Employment'!DG$29&lt;0,"N/A",'FT Employment'!DG$29)</f>
        <v>77677</v>
      </c>
      <c r="F10200" s="70" t="s">
        <v>432</v>
      </c>
      <c r="G10200" s="75" t="s">
        <v>440</v>
      </c>
    </row>
    <row r="10201" spans="1:7">
      <c r="A10201" s="71">
        <v>1991</v>
      </c>
      <c r="B10201" s="71" t="s">
        <v>419</v>
      </c>
      <c r="C10201" t="s">
        <v>40</v>
      </c>
      <c r="D10201" s="71" t="s">
        <v>4</v>
      </c>
      <c r="E10201" s="70">
        <f>IF('FT Employment'!DG$30&lt;0,"N/A",'FT Employment'!DG$30)</f>
        <v>104765</v>
      </c>
      <c r="F10201" s="70" t="s">
        <v>432</v>
      </c>
      <c r="G10201" s="75" t="s">
        <v>440</v>
      </c>
    </row>
    <row r="10202" spans="1:7">
      <c r="A10202" s="71">
        <v>1991</v>
      </c>
      <c r="B10202" s="71" t="s">
        <v>419</v>
      </c>
      <c r="C10202" t="s">
        <v>208</v>
      </c>
      <c r="D10202" s="71" t="s">
        <v>4</v>
      </c>
      <c r="E10202" s="70">
        <f>IF('FT Employment'!DG$31&lt;0,"N/A",'FT Employment'!DG$31)</f>
        <v>0</v>
      </c>
      <c r="F10202" s="70" t="s">
        <v>432</v>
      </c>
      <c r="G10202" s="75" t="s">
        <v>441</v>
      </c>
    </row>
    <row r="10203" spans="1:7">
      <c r="A10203" s="71">
        <v>1991</v>
      </c>
      <c r="B10203" s="71" t="s">
        <v>419</v>
      </c>
      <c r="C10203" t="s">
        <v>42</v>
      </c>
      <c r="D10203" s="71" t="s">
        <v>4</v>
      </c>
      <c r="E10203" s="70">
        <f>IF('FT Employment'!DG$43&lt;0,"N/A",'FT Employment'!DG$43)</f>
        <v>70150</v>
      </c>
      <c r="F10203" s="70" t="s">
        <v>432</v>
      </c>
      <c r="G10203" s="75" t="s">
        <v>237</v>
      </c>
    </row>
    <row r="10204" spans="1:7">
      <c r="A10204" s="71">
        <v>1991</v>
      </c>
      <c r="B10204" s="71" t="s">
        <v>419</v>
      </c>
      <c r="C10204" t="s">
        <v>43</v>
      </c>
      <c r="D10204" s="71" t="s">
        <v>4</v>
      </c>
      <c r="E10204" s="70">
        <f>IF('FT Employment'!DG$12&lt;0,"N/A",'FT Employment'!DG$12)</f>
        <v>0</v>
      </c>
      <c r="F10204" s="70" t="s">
        <v>432</v>
      </c>
      <c r="G10204" s="75" t="s">
        <v>438</v>
      </c>
    </row>
    <row r="10205" spans="1:7">
      <c r="A10205" s="71">
        <v>1991</v>
      </c>
      <c r="B10205" s="71" t="s">
        <v>419</v>
      </c>
      <c r="C10205" t="s">
        <v>44</v>
      </c>
      <c r="D10205" s="71" t="s">
        <v>4</v>
      </c>
      <c r="E10205" s="70">
        <f>IF('FT Employment'!DG$14&lt;0,"N/A",'FT Employment'!DG$14)</f>
        <v>0</v>
      </c>
      <c r="F10205" s="70" t="s">
        <v>442</v>
      </c>
      <c r="G10205" s="75" t="s">
        <v>71</v>
      </c>
    </row>
    <row r="10206" spans="1:7">
      <c r="A10206" s="71">
        <v>1991</v>
      </c>
      <c r="B10206" s="71" t="s">
        <v>419</v>
      </c>
      <c r="C10206" t="s">
        <v>45</v>
      </c>
      <c r="D10206" s="71" t="s">
        <v>4</v>
      </c>
      <c r="E10206" s="70">
        <f>IF('FT Employment'!DG$54&lt;0,"N/A",'FT Employment'!DG$54)</f>
        <v>0</v>
      </c>
      <c r="F10206" s="70" t="s">
        <v>422</v>
      </c>
      <c r="G10206" s="75" t="s">
        <v>422</v>
      </c>
    </row>
    <row r="10207" spans="1:7">
      <c r="A10207" s="71">
        <v>1991</v>
      </c>
      <c r="B10207" s="71" t="s">
        <v>419</v>
      </c>
      <c r="C10207" t="s">
        <v>46</v>
      </c>
      <c r="D10207" s="71" t="s">
        <v>4</v>
      </c>
      <c r="E10207" s="70">
        <f>IF('FT Employment'!DG$53&lt;0,"N/A",'FT Employment'!DG$53)</f>
        <v>225287</v>
      </c>
      <c r="F10207" s="70" t="s">
        <v>425</v>
      </c>
      <c r="G10207" s="75" t="s">
        <v>426</v>
      </c>
    </row>
    <row r="10208" spans="1:7">
      <c r="A10208" s="71">
        <v>1992</v>
      </c>
      <c r="B10208" s="71" t="s">
        <v>419</v>
      </c>
      <c r="C10208" t="s">
        <v>5</v>
      </c>
      <c r="D10208" s="71" t="s">
        <v>4</v>
      </c>
      <c r="E10208" s="70">
        <f>IF('FT Employment'!DB$11&lt;0,"N/A",'FT Employment'!DB$11)</f>
        <v>8485407</v>
      </c>
      <c r="F10208" s="70"/>
    </row>
    <row r="10209" spans="1:7">
      <c r="A10209" s="71">
        <v>1992</v>
      </c>
      <c r="B10209" s="71" t="s">
        <v>419</v>
      </c>
      <c r="C10209" t="s">
        <v>6</v>
      </c>
      <c r="D10209" s="71" t="s">
        <v>4</v>
      </c>
      <c r="E10209" s="70">
        <f>IF('FT Employment'!DB$33&lt;0,"N/A",'FT Employment'!DB$33)</f>
        <v>164651</v>
      </c>
      <c r="F10209" s="70" t="s">
        <v>425</v>
      </c>
      <c r="G10209" s="75" t="s">
        <v>426</v>
      </c>
    </row>
    <row r="10210" spans="1:7">
      <c r="A10210" s="71">
        <v>1992</v>
      </c>
      <c r="B10210" s="71" t="s">
        <v>419</v>
      </c>
      <c r="C10210" t="s">
        <v>7</v>
      </c>
      <c r="D10210" s="71" t="s">
        <v>4</v>
      </c>
      <c r="E10210" s="70">
        <f>IF('FT Employment'!DB$37&lt;0,"N/A",'FT Employment'!DB$37)</f>
        <v>159861</v>
      </c>
      <c r="F10210" s="70" t="s">
        <v>425</v>
      </c>
      <c r="G10210" s="75" t="s">
        <v>426</v>
      </c>
    </row>
    <row r="10211" spans="1:7">
      <c r="A10211" s="71">
        <v>1992</v>
      </c>
      <c r="B10211" s="71" t="s">
        <v>419</v>
      </c>
      <c r="C10211" t="s">
        <v>8</v>
      </c>
      <c r="D10211" s="71" t="s">
        <v>4</v>
      </c>
      <c r="E10211" s="70">
        <f>IF('FT Employment'!DB$36&lt;0,"N/A",'FT Employment'!DB$36)</f>
        <v>181681</v>
      </c>
      <c r="F10211" s="70" t="s">
        <v>427</v>
      </c>
      <c r="G10211" s="75" t="s">
        <v>428</v>
      </c>
    </row>
    <row r="10212" spans="1:7">
      <c r="A10212" s="71">
        <v>1992</v>
      </c>
      <c r="B10212" s="71" t="s">
        <v>419</v>
      </c>
      <c r="C10212" t="s">
        <v>9</v>
      </c>
      <c r="D10212" s="71" t="s">
        <v>4</v>
      </c>
      <c r="E10212" s="70">
        <f>IF('FT Employment'!DB$13&lt;0,"N/A",'FT Employment'!DB$13)</f>
        <v>0</v>
      </c>
      <c r="F10212" s="70" t="s">
        <v>429</v>
      </c>
      <c r="G10212" s="75" t="s">
        <v>422</v>
      </c>
    </row>
    <row r="10213" spans="1:7">
      <c r="A10213" s="71">
        <v>1992</v>
      </c>
      <c r="B10213" s="71" t="s">
        <v>419</v>
      </c>
      <c r="C10213" t="s">
        <v>10</v>
      </c>
      <c r="D10213" s="71" t="s">
        <v>4</v>
      </c>
      <c r="E10213" s="70">
        <f>IF('FT Employment'!DB$46&lt;0,"N/A",'FT Employment'!DB$46)</f>
        <v>583948</v>
      </c>
      <c r="F10213" s="70" t="s">
        <v>427</v>
      </c>
      <c r="G10213" s="75" t="s">
        <v>428</v>
      </c>
    </row>
    <row r="10214" spans="1:7">
      <c r="A10214" s="71">
        <v>1992</v>
      </c>
      <c r="B10214" s="71" t="s">
        <v>419</v>
      </c>
      <c r="C10214" t="s">
        <v>11</v>
      </c>
      <c r="D10214" s="71" t="s">
        <v>4</v>
      </c>
      <c r="E10214" s="70">
        <f>IF('FT Employment'!DB$47&lt;0,"N/A",'FT Employment'!DB$47)</f>
        <v>461341</v>
      </c>
      <c r="F10214" s="70" t="s">
        <v>427</v>
      </c>
      <c r="G10214" s="75" t="s">
        <v>428</v>
      </c>
    </row>
    <row r="10215" spans="1:7">
      <c r="A10215" s="71">
        <v>1992</v>
      </c>
      <c r="B10215" s="71" t="s">
        <v>419</v>
      </c>
      <c r="C10215" t="s">
        <v>13</v>
      </c>
      <c r="D10215" s="71" t="s">
        <v>4</v>
      </c>
      <c r="E10215" s="70">
        <f>IF(E10214="N/A","N/A",E10213-E10214)</f>
        <v>122607</v>
      </c>
      <c r="F10215" s="70" t="s">
        <v>427</v>
      </c>
      <c r="G10215" s="75" t="s">
        <v>428</v>
      </c>
    </row>
    <row r="10216" spans="1:7">
      <c r="A10216" s="71">
        <v>1992</v>
      </c>
      <c r="B10216" s="71" t="s">
        <v>419</v>
      </c>
      <c r="C10216" t="s">
        <v>14</v>
      </c>
      <c r="D10216" s="71" t="s">
        <v>4</v>
      </c>
      <c r="E10216" s="70">
        <f>IF('FT Employment'!DB$34&lt;0,"N/A",'FT Employment'!DB$34)</f>
        <v>250587</v>
      </c>
      <c r="F10216" s="70" t="s">
        <v>427</v>
      </c>
      <c r="G10216" s="75" t="s">
        <v>444</v>
      </c>
    </row>
    <row r="10217" spans="1:7">
      <c r="A10217" s="71">
        <v>1992</v>
      </c>
      <c r="B10217" s="71" t="s">
        <v>419</v>
      </c>
      <c r="C10217" t="s">
        <v>15</v>
      </c>
      <c r="D10217" s="71" t="s">
        <v>4</v>
      </c>
      <c r="E10217" s="70">
        <f>IF('FT Employment'!DB$35&lt;0,"N/A",'FT Employment'!DB$35)</f>
        <v>234442</v>
      </c>
      <c r="F10217" s="70" t="s">
        <v>427</v>
      </c>
      <c r="G10217" s="75" t="s">
        <v>444</v>
      </c>
    </row>
    <row r="10218" spans="1:7">
      <c r="A10218" s="71">
        <v>1992</v>
      </c>
      <c r="B10218" s="71" t="s">
        <v>419</v>
      </c>
      <c r="C10218" t="s">
        <v>16</v>
      </c>
      <c r="D10218" s="71" t="s">
        <v>4</v>
      </c>
      <c r="E10218" s="70">
        <f>IF(E10217="N/A","N/A",E10216-E10217)</f>
        <v>16145</v>
      </c>
      <c r="F10218" s="70" t="s">
        <v>427</v>
      </c>
      <c r="G10218" s="75" t="s">
        <v>444</v>
      </c>
    </row>
    <row r="10219" spans="1:7">
      <c r="A10219" s="71">
        <v>1992</v>
      </c>
      <c r="B10219" s="71" t="s">
        <v>419</v>
      </c>
      <c r="C10219" t="s">
        <v>17</v>
      </c>
      <c r="D10219" s="71" t="s">
        <v>4</v>
      </c>
      <c r="E10219" s="70">
        <f>IF('FT Employment'!DB$16&lt;0,"N/A",'FT Employment'!DB$16)</f>
        <v>181888</v>
      </c>
      <c r="F10219" s="70" t="s">
        <v>427</v>
      </c>
      <c r="G10219" s="75" t="s">
        <v>428</v>
      </c>
    </row>
    <row r="10220" spans="1:7">
      <c r="A10220" s="71">
        <v>1992</v>
      </c>
      <c r="B10220" s="71" t="s">
        <v>419</v>
      </c>
      <c r="C10220" t="s">
        <v>18</v>
      </c>
      <c r="D10220" s="71" t="s">
        <v>4</v>
      </c>
      <c r="E10220" s="70">
        <f>IF('FT Employment'!DB$41&lt;0,"N/A",'FT Employment'!DB$41)</f>
        <v>260129</v>
      </c>
      <c r="F10220" s="70" t="s">
        <v>432</v>
      </c>
      <c r="G10220" s="75" t="s">
        <v>430</v>
      </c>
    </row>
    <row r="10221" spans="1:7">
      <c r="A10221" s="71">
        <v>1992</v>
      </c>
      <c r="B10221" s="71" t="s">
        <v>419</v>
      </c>
      <c r="C10221" t="s">
        <v>19</v>
      </c>
      <c r="D10221" s="71" t="s">
        <v>4</v>
      </c>
      <c r="E10221" s="70">
        <f>IF('FT Employment'!DB$15&lt;0,"N/A",'FT Employment'!DB$15)</f>
        <v>31687</v>
      </c>
      <c r="F10221" s="70" t="s">
        <v>442</v>
      </c>
      <c r="G10221" s="75" t="s">
        <v>62</v>
      </c>
    </row>
    <row r="10222" spans="1:7">
      <c r="A10222" s="71">
        <v>1992</v>
      </c>
      <c r="B10222" s="71" t="s">
        <v>419</v>
      </c>
      <c r="C10222" t="s">
        <v>20</v>
      </c>
      <c r="D10222" s="71" t="s">
        <v>4</v>
      </c>
      <c r="E10222" s="70">
        <f>IF('FT Employment'!DB$52&lt;0,"N/A",'FT Employment'!DB$52)</f>
        <v>7018</v>
      </c>
      <c r="F10222" s="70" t="s">
        <v>442</v>
      </c>
      <c r="G10222" s="75" t="s">
        <v>445</v>
      </c>
    </row>
    <row r="10223" spans="1:7">
      <c r="A10223" s="71">
        <v>1992</v>
      </c>
      <c r="B10223" s="71" t="s">
        <v>419</v>
      </c>
      <c r="C10223" t="s">
        <v>21</v>
      </c>
      <c r="D10223" s="71" t="s">
        <v>4</v>
      </c>
      <c r="E10223" s="70">
        <f>IF('FT Employment'!DB$48&lt;0,"N/A",'FT Employment'!DB$48)</f>
        <v>240306</v>
      </c>
      <c r="F10223" s="70" t="s">
        <v>434</v>
      </c>
      <c r="G10223" s="75" t="s">
        <v>422</v>
      </c>
    </row>
    <row r="10224" spans="1:7">
      <c r="A10224" s="71">
        <v>1992</v>
      </c>
      <c r="B10224" s="71" t="s">
        <v>419</v>
      </c>
      <c r="C10224" t="s">
        <v>421</v>
      </c>
      <c r="D10224" s="71" t="s">
        <v>4</v>
      </c>
      <c r="E10224" s="70">
        <f>IF('FT Employment'!DB$38&lt;0,"N/A",'FT Employment'!DB$38)</f>
        <v>642898</v>
      </c>
      <c r="F10224" s="70" t="s">
        <v>427</v>
      </c>
      <c r="G10224" s="75" t="s">
        <v>433</v>
      </c>
    </row>
    <row r="10225" spans="1:7">
      <c r="A10225" s="71">
        <v>1992</v>
      </c>
      <c r="B10225" s="71" t="s">
        <v>419</v>
      </c>
      <c r="C10225" t="s">
        <v>22</v>
      </c>
      <c r="D10225" s="71" t="s">
        <v>4</v>
      </c>
      <c r="E10225" s="70">
        <f>IF('FT Employment'!DB$39&lt;0,"N/A",'FT Employment'!DB$39)</f>
        <v>169572</v>
      </c>
      <c r="F10225" s="70" t="s">
        <v>427</v>
      </c>
      <c r="G10225" s="75" t="s">
        <v>433</v>
      </c>
    </row>
    <row r="10226" spans="1:7">
      <c r="A10226" s="71">
        <v>1992</v>
      </c>
      <c r="B10226" s="71" t="s">
        <v>419</v>
      </c>
      <c r="C10226" t="s">
        <v>23</v>
      </c>
      <c r="D10226" s="71" t="s">
        <v>4</v>
      </c>
      <c r="E10226" s="70">
        <f>IF('FT Employment'!DB$40&lt;0,"N/A",'FT Employment'!DB$40)</f>
        <v>473326</v>
      </c>
      <c r="F10226" s="70" t="s">
        <v>442</v>
      </c>
      <c r="G10226" s="75" t="s">
        <v>23</v>
      </c>
    </row>
    <row r="10227" spans="1:7">
      <c r="A10227" s="71">
        <v>1992</v>
      </c>
      <c r="B10227" s="71" t="s">
        <v>419</v>
      </c>
      <c r="C10227" t="s">
        <v>24</v>
      </c>
      <c r="D10227" s="71" t="s">
        <v>4</v>
      </c>
      <c r="E10227" s="70">
        <f>IF('FT Employment'!DB$32&lt;0,"N/A",'FT Employment'!DB$32)</f>
        <v>0</v>
      </c>
      <c r="F10227" s="70" t="s">
        <v>446</v>
      </c>
      <c r="G10227" s="75" t="s">
        <v>422</v>
      </c>
    </row>
    <row r="10228" spans="1:7">
      <c r="A10228" s="71">
        <v>1992</v>
      </c>
      <c r="B10228" s="71" t="s">
        <v>419</v>
      </c>
      <c r="C10228" t="s">
        <v>25</v>
      </c>
      <c r="D10228" s="71" t="s">
        <v>4</v>
      </c>
      <c r="E10228" s="70">
        <f>IF('FT Employment'!DB$42&lt;0,"N/A",'FT Employment'!DB$42)</f>
        <v>98842</v>
      </c>
      <c r="F10228" s="70" t="s">
        <v>434</v>
      </c>
      <c r="G10228" s="75" t="s">
        <v>437</v>
      </c>
    </row>
    <row r="10229" spans="1:7">
      <c r="A10229" s="71">
        <v>1992</v>
      </c>
      <c r="B10229" s="71" t="s">
        <v>419</v>
      </c>
      <c r="C10229" t="s">
        <v>26</v>
      </c>
      <c r="D10229" s="71" t="s">
        <v>4</v>
      </c>
      <c r="E10229" s="70">
        <f>IF('FT Employment'!DB$45&lt;0,"N/A",'FT Employment'!DB$45)</f>
        <v>144952</v>
      </c>
      <c r="F10229" s="70" t="s">
        <v>427</v>
      </c>
      <c r="G10229" s="75" t="s">
        <v>69</v>
      </c>
    </row>
    <row r="10230" spans="1:7">
      <c r="A10230" s="71">
        <v>1992</v>
      </c>
      <c r="B10230" s="71" t="s">
        <v>419</v>
      </c>
      <c r="C10230" t="s">
        <v>27</v>
      </c>
      <c r="D10230" s="71" t="s">
        <v>4</v>
      </c>
      <c r="E10230" s="70">
        <f>IF('FT Employment'!DB$44&lt;0,"N/A",'FT Employment'!DB$44)</f>
        <v>30730</v>
      </c>
      <c r="F10230" s="70" t="s">
        <v>427</v>
      </c>
      <c r="G10230" s="75" t="s">
        <v>69</v>
      </c>
    </row>
    <row r="10231" spans="1:7">
      <c r="A10231" s="71">
        <v>1992</v>
      </c>
      <c r="B10231" s="71" t="s">
        <v>419</v>
      </c>
      <c r="C10231" t="s">
        <v>28</v>
      </c>
      <c r="D10231" s="71" t="s">
        <v>4</v>
      </c>
      <c r="E10231" s="70">
        <f>IF('FT Employment'!DB$51&lt;0,"N/A",'FT Employment'!DB$51)</f>
        <v>102827</v>
      </c>
      <c r="F10231" s="70" t="s">
        <v>442</v>
      </c>
      <c r="G10231" s="73" t="s">
        <v>447</v>
      </c>
    </row>
    <row r="10232" spans="1:7">
      <c r="A10232" s="71">
        <v>1992</v>
      </c>
      <c r="B10232" s="71" t="s">
        <v>419</v>
      </c>
      <c r="C10232" t="s">
        <v>29</v>
      </c>
      <c r="D10232" s="71" t="s">
        <v>4</v>
      </c>
      <c r="E10232" s="70">
        <f>IF('FT Employment'!DB$50&lt;0,"N/A",'FT Employment'!DB$50)</f>
        <v>116809</v>
      </c>
      <c r="F10232" s="70" t="s">
        <v>442</v>
      </c>
      <c r="G10232" s="73" t="s">
        <v>447</v>
      </c>
    </row>
    <row r="10233" spans="1:7">
      <c r="A10233" s="71">
        <v>1992</v>
      </c>
      <c r="B10233" s="71" t="s">
        <v>419</v>
      </c>
      <c r="C10233" t="s">
        <v>30</v>
      </c>
      <c r="D10233" s="71" t="s">
        <v>4</v>
      </c>
      <c r="E10233" s="70">
        <f>IF('FT Employment'!DB$56&lt;0,"N/A",'FT Employment'!DB$56)</f>
        <v>138493</v>
      </c>
      <c r="F10233" s="70" t="s">
        <v>442</v>
      </c>
      <c r="G10233" s="76" t="s">
        <v>448</v>
      </c>
    </row>
    <row r="10234" spans="1:7">
      <c r="A10234" s="71">
        <v>1992</v>
      </c>
      <c r="B10234" s="71" t="s">
        <v>419</v>
      </c>
      <c r="C10234" t="s">
        <v>31</v>
      </c>
      <c r="D10234" s="71" t="s">
        <v>4</v>
      </c>
      <c r="E10234" s="70">
        <f>IF('FT Employment'!DB$57&lt;0,"N/A",'FT Employment'!DB$57)</f>
        <v>73175</v>
      </c>
      <c r="F10234" s="70" t="s">
        <v>442</v>
      </c>
      <c r="G10234" s="76" t="s">
        <v>449</v>
      </c>
    </row>
    <row r="10235" spans="1:7">
      <c r="A10235" s="71">
        <v>1992</v>
      </c>
      <c r="B10235" s="71" t="s">
        <v>419</v>
      </c>
      <c r="C10235" t="s">
        <v>32</v>
      </c>
      <c r="D10235" s="71" t="s">
        <v>4</v>
      </c>
      <c r="E10235" s="70">
        <f>IF('FT Employment'!DB$58&lt;0,"N/A",'FT Employment'!DB$58)</f>
        <v>9571</v>
      </c>
      <c r="F10235" s="70" t="s">
        <v>442</v>
      </c>
      <c r="G10235" s="76" t="s">
        <v>449</v>
      </c>
    </row>
    <row r="10236" spans="1:7">
      <c r="A10236" s="71">
        <v>1992</v>
      </c>
      <c r="B10236" s="71" t="s">
        <v>419</v>
      </c>
      <c r="C10236" t="s">
        <v>33</v>
      </c>
      <c r="D10236" s="71" t="s">
        <v>4</v>
      </c>
      <c r="E10236" s="70">
        <f>IF('FT Employment'!DB$59&lt;0,"N/A",'FT Employment'!DB$59)</f>
        <v>172392</v>
      </c>
      <c r="F10236" s="70" t="s">
        <v>442</v>
      </c>
      <c r="G10236" s="76" t="s">
        <v>33</v>
      </c>
    </row>
    <row r="10237" spans="1:7">
      <c r="A10237" s="71">
        <v>1992</v>
      </c>
      <c r="B10237" s="71" t="s">
        <v>419</v>
      </c>
      <c r="C10237" t="s">
        <v>34</v>
      </c>
      <c r="D10237" s="71" t="s">
        <v>4</v>
      </c>
      <c r="E10237" s="70">
        <f>IF('FT Employment'!DB$17&lt;0,"N/A",'FT Employment'!DB$17)</f>
        <v>4500094</v>
      </c>
      <c r="F10237" s="70" t="s">
        <v>422</v>
      </c>
      <c r="G10237" s="76" t="s">
        <v>422</v>
      </c>
    </row>
    <row r="10238" spans="1:7">
      <c r="A10238" s="71">
        <v>1992</v>
      </c>
      <c r="B10238" s="71" t="s">
        <v>419</v>
      </c>
      <c r="C10238" t="s">
        <v>35</v>
      </c>
      <c r="D10238" s="71" t="s">
        <v>4</v>
      </c>
      <c r="E10238" s="70">
        <f>IF('FT Employment'!DB$18&lt;0,"N/A",'FT Employment'!DB$18)</f>
        <v>4355666</v>
      </c>
      <c r="F10238" s="70" t="s">
        <v>432</v>
      </c>
      <c r="G10238" s="75" t="s">
        <v>439</v>
      </c>
    </row>
    <row r="10239" spans="1:7">
      <c r="A10239" s="71">
        <v>1992</v>
      </c>
      <c r="B10239" s="71" t="s">
        <v>419</v>
      </c>
      <c r="C10239" t="s">
        <v>36</v>
      </c>
      <c r="D10239" s="71" t="s">
        <v>4</v>
      </c>
      <c r="E10239" s="70">
        <f>IF('FT Employment'!DB$19&lt;0,"N/A",'FT Employment'!DB$19)</f>
        <v>3137234</v>
      </c>
      <c r="F10239" s="70" t="s">
        <v>432</v>
      </c>
      <c r="G10239" s="75" t="s">
        <v>439</v>
      </c>
    </row>
    <row r="10240" spans="1:7">
      <c r="A10240" s="71">
        <v>1992</v>
      </c>
      <c r="B10240" s="71" t="s">
        <v>419</v>
      </c>
      <c r="C10240" t="s">
        <v>37</v>
      </c>
      <c r="D10240" s="71" t="s">
        <v>4</v>
      </c>
      <c r="E10240" s="70">
        <f>IF('FT Employment'!DB$20&lt;0,"N/A",'FT Employment'!DB$20)</f>
        <v>1218432</v>
      </c>
      <c r="F10240" s="70" t="s">
        <v>432</v>
      </c>
      <c r="G10240" s="75" t="s">
        <v>439</v>
      </c>
    </row>
    <row r="10241" spans="1:7">
      <c r="A10241" s="71">
        <v>1992</v>
      </c>
      <c r="B10241" s="71" t="s">
        <v>419</v>
      </c>
      <c r="C10241" t="s">
        <v>38</v>
      </c>
      <c r="D10241" s="71" t="s">
        <v>4</v>
      </c>
      <c r="E10241" s="70">
        <f>IF('FT Employment'!DB$28&lt;0,"N/A",'FT Employment'!DB$28)</f>
        <v>144428</v>
      </c>
      <c r="F10241" s="70" t="s">
        <v>432</v>
      </c>
      <c r="G10241" s="75" t="s">
        <v>440</v>
      </c>
    </row>
    <row r="10242" spans="1:7">
      <c r="A10242" s="71">
        <v>1992</v>
      </c>
      <c r="B10242" s="71" t="s">
        <v>419</v>
      </c>
      <c r="C10242" t="s">
        <v>39</v>
      </c>
      <c r="D10242" s="71" t="s">
        <v>4</v>
      </c>
      <c r="E10242" s="70">
        <f>IF('FT Employment'!DB$29&lt;0,"N/A",'FT Employment'!DB$29)</f>
        <v>59273</v>
      </c>
      <c r="F10242" s="70" t="s">
        <v>432</v>
      </c>
      <c r="G10242" s="75" t="s">
        <v>440</v>
      </c>
    </row>
    <row r="10243" spans="1:7">
      <c r="A10243" s="71">
        <v>1992</v>
      </c>
      <c r="B10243" s="71" t="s">
        <v>419</v>
      </c>
      <c r="C10243" t="s">
        <v>40</v>
      </c>
      <c r="D10243" s="71" t="s">
        <v>4</v>
      </c>
      <c r="E10243" s="70">
        <f>IF('FT Employment'!DB$30&lt;0,"N/A",'FT Employment'!DB$30)</f>
        <v>85155</v>
      </c>
      <c r="F10243" s="70" t="s">
        <v>432</v>
      </c>
      <c r="G10243" s="75" t="s">
        <v>440</v>
      </c>
    </row>
    <row r="10244" spans="1:7">
      <c r="A10244" s="71">
        <v>1992</v>
      </c>
      <c r="B10244" s="71" t="s">
        <v>419</v>
      </c>
      <c r="C10244" t="s">
        <v>208</v>
      </c>
      <c r="D10244" s="71" t="s">
        <v>4</v>
      </c>
      <c r="E10244" s="70">
        <f>IF('FT Employment'!DB$31&lt;0,"N/A",'FT Employment'!DB$31)</f>
        <v>0</v>
      </c>
      <c r="F10244" s="70" t="s">
        <v>432</v>
      </c>
      <c r="G10244" s="75" t="s">
        <v>441</v>
      </c>
    </row>
    <row r="10245" spans="1:7">
      <c r="A10245" s="71">
        <v>1992</v>
      </c>
      <c r="B10245" s="71" t="s">
        <v>419</v>
      </c>
      <c r="C10245" t="s">
        <v>42</v>
      </c>
      <c r="D10245" s="71" t="s">
        <v>4</v>
      </c>
      <c r="E10245" s="70">
        <f>IF('FT Employment'!DB$43&lt;0,"N/A",'FT Employment'!DB$43)</f>
        <v>72050</v>
      </c>
      <c r="F10245" s="70" t="s">
        <v>432</v>
      </c>
      <c r="G10245" s="75" t="s">
        <v>237</v>
      </c>
    </row>
    <row r="10246" spans="1:7">
      <c r="A10246" s="71">
        <v>1992</v>
      </c>
      <c r="B10246" s="71" t="s">
        <v>419</v>
      </c>
      <c r="C10246" t="s">
        <v>43</v>
      </c>
      <c r="D10246" s="71" t="s">
        <v>4</v>
      </c>
      <c r="E10246" s="70">
        <f>IF('FT Employment'!DB$12&lt;0,"N/A",'FT Employment'!DB$12)</f>
        <v>0</v>
      </c>
      <c r="F10246" s="70" t="s">
        <v>432</v>
      </c>
      <c r="G10246" s="75" t="s">
        <v>438</v>
      </c>
    </row>
    <row r="10247" spans="1:7">
      <c r="A10247" s="71">
        <v>1992</v>
      </c>
      <c r="B10247" s="71" t="s">
        <v>419</v>
      </c>
      <c r="C10247" t="s">
        <v>44</v>
      </c>
      <c r="D10247" s="71" t="s">
        <v>4</v>
      </c>
      <c r="E10247" s="70">
        <f>IF('FT Employment'!DB$14&lt;0,"N/A",'FT Employment'!DB$14)</f>
        <v>0</v>
      </c>
      <c r="F10247" s="70" t="s">
        <v>442</v>
      </c>
      <c r="G10247" s="75" t="s">
        <v>71</v>
      </c>
    </row>
    <row r="10248" spans="1:7">
      <c r="A10248" s="71">
        <v>1992</v>
      </c>
      <c r="B10248" s="71" t="s">
        <v>419</v>
      </c>
      <c r="C10248" t="s">
        <v>45</v>
      </c>
      <c r="D10248" s="71" t="s">
        <v>4</v>
      </c>
      <c r="E10248" s="70">
        <f>IF('FT Employment'!DB$54&lt;0,"N/A",'FT Employment'!DB$54)</f>
        <v>0</v>
      </c>
      <c r="F10248" s="70" t="s">
        <v>422</v>
      </c>
      <c r="G10248" s="75" t="s">
        <v>422</v>
      </c>
    </row>
    <row r="10249" spans="1:7">
      <c r="A10249" s="71">
        <v>1992</v>
      </c>
      <c r="B10249" s="71" t="s">
        <v>419</v>
      </c>
      <c r="C10249" t="s">
        <v>46</v>
      </c>
      <c r="D10249" s="71" t="s">
        <v>4</v>
      </c>
      <c r="E10249" s="70">
        <f>IF('FT Employment'!DB$53&lt;0,"N/A",'FT Employment'!DB$53)</f>
        <v>320818</v>
      </c>
      <c r="F10249" s="70" t="s">
        <v>425</v>
      </c>
      <c r="G10249" s="75" t="s">
        <v>426</v>
      </c>
    </row>
    <row r="10250" spans="1:7">
      <c r="A10250" s="71">
        <v>1993</v>
      </c>
      <c r="B10250" s="71" t="s">
        <v>419</v>
      </c>
      <c r="C10250" t="s">
        <v>5</v>
      </c>
      <c r="D10250" s="71" t="s">
        <v>4</v>
      </c>
      <c r="E10250" s="70">
        <f>IF('FT Employment'!CW$11&lt;0,"N/A",'FT Employment'!CW$11)</f>
        <v>8612639</v>
      </c>
      <c r="F10250" s="70"/>
    </row>
    <row r="10251" spans="1:7">
      <c r="A10251" s="71">
        <v>1993</v>
      </c>
      <c r="B10251" s="71" t="s">
        <v>419</v>
      </c>
      <c r="C10251" t="s">
        <v>6</v>
      </c>
      <c r="D10251" s="71" t="s">
        <v>4</v>
      </c>
      <c r="E10251" s="70">
        <f>IF('FT Employment'!CW$33&lt;0,"N/A",'FT Employment'!CW$33)</f>
        <v>169298</v>
      </c>
      <c r="F10251" s="70" t="s">
        <v>425</v>
      </c>
      <c r="G10251" s="75" t="s">
        <v>426</v>
      </c>
    </row>
    <row r="10252" spans="1:7">
      <c r="A10252" s="71">
        <v>1993</v>
      </c>
      <c r="B10252" s="71" t="s">
        <v>419</v>
      </c>
      <c r="C10252" t="s">
        <v>7</v>
      </c>
      <c r="D10252" s="71" t="s">
        <v>4</v>
      </c>
      <c r="E10252" s="70">
        <f>IF('FT Employment'!CW$37&lt;0,"N/A",'FT Employment'!CW$37)</f>
        <v>164872</v>
      </c>
      <c r="F10252" s="70" t="s">
        <v>425</v>
      </c>
      <c r="G10252" s="75" t="s">
        <v>426</v>
      </c>
    </row>
    <row r="10253" spans="1:7">
      <c r="A10253" s="71">
        <v>1993</v>
      </c>
      <c r="B10253" s="71" t="s">
        <v>419</v>
      </c>
      <c r="C10253" t="s">
        <v>8</v>
      </c>
      <c r="D10253" s="71" t="s">
        <v>4</v>
      </c>
      <c r="E10253" s="70">
        <f>IF('FT Employment'!CW$36&lt;0,"N/A",'FT Employment'!CW$36)</f>
        <v>183781</v>
      </c>
      <c r="F10253" s="70" t="s">
        <v>427</v>
      </c>
      <c r="G10253" s="75" t="s">
        <v>428</v>
      </c>
    </row>
    <row r="10254" spans="1:7">
      <c r="A10254" s="71">
        <v>1993</v>
      </c>
      <c r="B10254" s="71" t="s">
        <v>419</v>
      </c>
      <c r="C10254" t="s">
        <v>9</v>
      </c>
      <c r="D10254" s="71" t="s">
        <v>4</v>
      </c>
      <c r="E10254" s="70">
        <f>IF('FT Employment'!CW$13&lt;0,"N/A",'FT Employment'!CW$13)</f>
        <v>0</v>
      </c>
      <c r="F10254" s="70" t="s">
        <v>429</v>
      </c>
      <c r="G10254" s="75" t="s">
        <v>422</v>
      </c>
    </row>
    <row r="10255" spans="1:7">
      <c r="A10255" s="71">
        <v>1993</v>
      </c>
      <c r="B10255" s="71" t="s">
        <v>419</v>
      </c>
      <c r="C10255" t="s">
        <v>10</v>
      </c>
      <c r="D10255" s="71" t="s">
        <v>4</v>
      </c>
      <c r="E10255" s="70">
        <f>IF('FT Employment'!CW$46&lt;0,"N/A",'FT Employment'!CW$46)</f>
        <v>607249</v>
      </c>
      <c r="F10255" s="70" t="s">
        <v>427</v>
      </c>
      <c r="G10255" s="75" t="s">
        <v>428</v>
      </c>
    </row>
    <row r="10256" spans="1:7">
      <c r="A10256" s="71">
        <v>1993</v>
      </c>
      <c r="B10256" s="71" t="s">
        <v>419</v>
      </c>
      <c r="C10256" t="s">
        <v>11</v>
      </c>
      <c r="D10256" s="71" t="s">
        <v>4</v>
      </c>
      <c r="E10256" s="70">
        <f>IF('FT Employment'!CW$47&lt;0,"N/A",'FT Employment'!CW$47)</f>
        <v>480925</v>
      </c>
      <c r="F10256" s="70" t="s">
        <v>427</v>
      </c>
      <c r="G10256" s="75" t="s">
        <v>428</v>
      </c>
    </row>
    <row r="10257" spans="1:7">
      <c r="A10257" s="71">
        <v>1993</v>
      </c>
      <c r="B10257" s="71" t="s">
        <v>419</v>
      </c>
      <c r="C10257" t="s">
        <v>13</v>
      </c>
      <c r="D10257" s="71" t="s">
        <v>4</v>
      </c>
      <c r="E10257" s="70">
        <f>IF(E10256="N/A","N/A",E10255-E10256)</f>
        <v>126324</v>
      </c>
      <c r="F10257" s="70" t="s">
        <v>427</v>
      </c>
      <c r="G10257" s="75" t="s">
        <v>428</v>
      </c>
    </row>
    <row r="10258" spans="1:7">
      <c r="A10258" s="71">
        <v>1993</v>
      </c>
      <c r="B10258" s="71" t="s">
        <v>419</v>
      </c>
      <c r="C10258" t="s">
        <v>14</v>
      </c>
      <c r="D10258" s="71" t="s">
        <v>4</v>
      </c>
      <c r="E10258" s="70">
        <f>IF('FT Employment'!CW$34&lt;0,"N/A",'FT Employment'!CW$34)</f>
        <v>246047</v>
      </c>
      <c r="F10258" s="70" t="s">
        <v>427</v>
      </c>
      <c r="G10258" s="75" t="s">
        <v>444</v>
      </c>
    </row>
    <row r="10259" spans="1:7">
      <c r="A10259" s="71">
        <v>1993</v>
      </c>
      <c r="B10259" s="71" t="s">
        <v>419</v>
      </c>
      <c r="C10259" t="s">
        <v>15</v>
      </c>
      <c r="D10259" s="71" t="s">
        <v>4</v>
      </c>
      <c r="E10259" s="70">
        <f>IF('FT Employment'!CW$35&lt;0,"N/A",'FT Employment'!CW$35)</f>
        <v>229383</v>
      </c>
      <c r="F10259" s="70" t="s">
        <v>427</v>
      </c>
      <c r="G10259" s="75" t="s">
        <v>444</v>
      </c>
    </row>
    <row r="10260" spans="1:7">
      <c r="A10260" s="71">
        <v>1993</v>
      </c>
      <c r="B10260" s="71" t="s">
        <v>419</v>
      </c>
      <c r="C10260" t="s">
        <v>16</v>
      </c>
      <c r="D10260" s="71" t="s">
        <v>4</v>
      </c>
      <c r="E10260" s="70">
        <f>IF(E10259="N/A","N/A",E10258-E10259)</f>
        <v>16664</v>
      </c>
      <c r="F10260" s="70" t="s">
        <v>427</v>
      </c>
      <c r="G10260" s="75" t="s">
        <v>444</v>
      </c>
    </row>
    <row r="10261" spans="1:7">
      <c r="A10261" s="71">
        <v>1993</v>
      </c>
      <c r="B10261" s="71" t="s">
        <v>419</v>
      </c>
      <c r="C10261" t="s">
        <v>17</v>
      </c>
      <c r="D10261" s="71" t="s">
        <v>4</v>
      </c>
      <c r="E10261" s="70">
        <f>IF('FT Employment'!CW$16&lt;0,"N/A",'FT Employment'!CW$16)</f>
        <v>181372</v>
      </c>
      <c r="F10261" s="70" t="s">
        <v>427</v>
      </c>
      <c r="G10261" s="75" t="s">
        <v>428</v>
      </c>
    </row>
    <row r="10262" spans="1:7">
      <c r="A10262" s="71">
        <v>1993</v>
      </c>
      <c r="B10262" s="71" t="s">
        <v>419</v>
      </c>
      <c r="C10262" t="s">
        <v>18</v>
      </c>
      <c r="D10262" s="71" t="s">
        <v>4</v>
      </c>
      <c r="E10262" s="70">
        <f>IF('FT Employment'!CW$41&lt;0,"N/A",'FT Employment'!CW$41)</f>
        <v>272841</v>
      </c>
      <c r="F10262" s="70" t="s">
        <v>432</v>
      </c>
      <c r="G10262" s="75" t="s">
        <v>430</v>
      </c>
    </row>
    <row r="10263" spans="1:7">
      <c r="A10263" s="71">
        <v>1993</v>
      </c>
      <c r="B10263" s="71" t="s">
        <v>419</v>
      </c>
      <c r="C10263" t="s">
        <v>19</v>
      </c>
      <c r="D10263" s="71" t="s">
        <v>4</v>
      </c>
      <c r="E10263" s="70">
        <f>IF('FT Employment'!CW$15&lt;0,"N/A",'FT Employment'!CW$15)</f>
        <v>32898</v>
      </c>
      <c r="F10263" s="70" t="s">
        <v>442</v>
      </c>
      <c r="G10263" s="75" t="s">
        <v>62</v>
      </c>
    </row>
    <row r="10264" spans="1:7">
      <c r="A10264" s="71">
        <v>1993</v>
      </c>
      <c r="B10264" s="71" t="s">
        <v>419</v>
      </c>
      <c r="C10264" t="s">
        <v>20</v>
      </c>
      <c r="D10264" s="71" t="s">
        <v>4</v>
      </c>
      <c r="E10264" s="70">
        <f>IF('FT Employment'!CW$52&lt;0,"N/A",'FT Employment'!CW$52)</f>
        <v>7223</v>
      </c>
      <c r="F10264" s="70" t="s">
        <v>442</v>
      </c>
      <c r="G10264" s="75" t="s">
        <v>445</v>
      </c>
    </row>
    <row r="10265" spans="1:7">
      <c r="A10265" s="71">
        <v>1993</v>
      </c>
      <c r="B10265" s="71" t="s">
        <v>419</v>
      </c>
      <c r="C10265" t="s">
        <v>21</v>
      </c>
      <c r="D10265" s="71" t="s">
        <v>4</v>
      </c>
      <c r="E10265" s="70">
        <f>IF('FT Employment'!CW$48&lt;0,"N/A",'FT Employment'!CW$48)</f>
        <v>243534</v>
      </c>
      <c r="F10265" s="70" t="s">
        <v>434</v>
      </c>
      <c r="G10265" s="75" t="s">
        <v>422</v>
      </c>
    </row>
    <row r="10266" spans="1:7">
      <c r="A10266" s="71">
        <v>1993</v>
      </c>
      <c r="B10266" s="71" t="s">
        <v>419</v>
      </c>
      <c r="C10266" t="s">
        <v>421</v>
      </c>
      <c r="D10266" s="71" t="s">
        <v>4</v>
      </c>
      <c r="E10266" s="70">
        <f>IF('FT Employment'!CW$38&lt;0,"N/A",'FT Employment'!CW$38)</f>
        <v>630135</v>
      </c>
      <c r="F10266" s="70" t="s">
        <v>427</v>
      </c>
      <c r="G10266" s="75" t="s">
        <v>433</v>
      </c>
    </row>
    <row r="10267" spans="1:7">
      <c r="A10267" s="71">
        <v>1993</v>
      </c>
      <c r="B10267" s="71" t="s">
        <v>419</v>
      </c>
      <c r="C10267" t="s">
        <v>22</v>
      </c>
      <c r="D10267" s="71" t="s">
        <v>4</v>
      </c>
      <c r="E10267" s="70">
        <f>IF('FT Employment'!CW$39&lt;0,"N/A",'FT Employment'!CW$39)</f>
        <v>170620</v>
      </c>
      <c r="F10267" s="70" t="s">
        <v>427</v>
      </c>
      <c r="G10267" s="75" t="s">
        <v>433</v>
      </c>
    </row>
    <row r="10268" spans="1:7">
      <c r="A10268" s="71">
        <v>1993</v>
      </c>
      <c r="B10268" s="71" t="s">
        <v>419</v>
      </c>
      <c r="C10268" t="s">
        <v>23</v>
      </c>
      <c r="D10268" s="71" t="s">
        <v>4</v>
      </c>
      <c r="E10268" s="70">
        <f>IF('FT Employment'!CW$40&lt;0,"N/A",'FT Employment'!CW$40)</f>
        <v>459515</v>
      </c>
      <c r="F10268" s="70" t="s">
        <v>442</v>
      </c>
      <c r="G10268" s="75" t="s">
        <v>23</v>
      </c>
    </row>
    <row r="10269" spans="1:7">
      <c r="A10269" s="71">
        <v>1993</v>
      </c>
      <c r="B10269" s="71" t="s">
        <v>419</v>
      </c>
      <c r="C10269" t="s">
        <v>24</v>
      </c>
      <c r="D10269" s="71" t="s">
        <v>4</v>
      </c>
      <c r="E10269" s="70">
        <f>IF('FT Employment'!CW$32&lt;0,"N/A",'FT Employment'!CW$32)</f>
        <v>0</v>
      </c>
      <c r="F10269" s="70" t="s">
        <v>446</v>
      </c>
      <c r="G10269" s="75" t="s">
        <v>422</v>
      </c>
    </row>
    <row r="10270" spans="1:7">
      <c r="A10270" s="71">
        <v>1993</v>
      </c>
      <c r="B10270" s="71" t="s">
        <v>419</v>
      </c>
      <c r="C10270" t="s">
        <v>25</v>
      </c>
      <c r="D10270" s="71" t="s">
        <v>4</v>
      </c>
      <c r="E10270" s="70">
        <f>IF('FT Employment'!CW$42&lt;0,"N/A",'FT Employment'!CW$42)</f>
        <v>97683</v>
      </c>
      <c r="F10270" s="70" t="s">
        <v>434</v>
      </c>
      <c r="G10270" s="75" t="s">
        <v>437</v>
      </c>
    </row>
    <row r="10271" spans="1:7">
      <c r="A10271" s="71">
        <v>1993</v>
      </c>
      <c r="B10271" s="71" t="s">
        <v>419</v>
      </c>
      <c r="C10271" t="s">
        <v>26</v>
      </c>
      <c r="D10271" s="71" t="s">
        <v>4</v>
      </c>
      <c r="E10271" s="70">
        <f>IF('FT Employment'!CW$45&lt;0,"N/A",'FT Employment'!CW$45)</f>
        <v>143635</v>
      </c>
      <c r="F10271" s="70" t="s">
        <v>427</v>
      </c>
      <c r="G10271" s="75" t="s">
        <v>69</v>
      </c>
    </row>
    <row r="10272" spans="1:7">
      <c r="A10272" s="71">
        <v>1993</v>
      </c>
      <c r="B10272" s="71" t="s">
        <v>419</v>
      </c>
      <c r="C10272" t="s">
        <v>27</v>
      </c>
      <c r="D10272" s="71" t="s">
        <v>4</v>
      </c>
      <c r="E10272" s="70">
        <f>IF('FT Employment'!CW$44&lt;0,"N/A",'FT Employment'!CW$44)</f>
        <v>28139</v>
      </c>
      <c r="F10272" s="70" t="s">
        <v>427</v>
      </c>
      <c r="G10272" s="75" t="s">
        <v>69</v>
      </c>
    </row>
    <row r="10273" spans="1:7">
      <c r="A10273" s="71">
        <v>1993</v>
      </c>
      <c r="B10273" s="71" t="s">
        <v>419</v>
      </c>
      <c r="C10273" t="s">
        <v>28</v>
      </c>
      <c r="D10273" s="71" t="s">
        <v>4</v>
      </c>
      <c r="E10273" s="70">
        <f>IF('FT Employment'!CW$51&lt;0,"N/A",'FT Employment'!CW$51)</f>
        <v>103301</v>
      </c>
      <c r="F10273" s="70" t="s">
        <v>442</v>
      </c>
      <c r="G10273" s="73" t="s">
        <v>447</v>
      </c>
    </row>
    <row r="10274" spans="1:7">
      <c r="A10274" s="71">
        <v>1993</v>
      </c>
      <c r="B10274" s="71" t="s">
        <v>419</v>
      </c>
      <c r="C10274" t="s">
        <v>29</v>
      </c>
      <c r="D10274" s="71" t="s">
        <v>4</v>
      </c>
      <c r="E10274" s="70">
        <f>IF('FT Employment'!CW$50&lt;0,"N/A",'FT Employment'!CW$50)</f>
        <v>114896</v>
      </c>
      <c r="F10274" s="70" t="s">
        <v>442</v>
      </c>
      <c r="G10274" s="73" t="s">
        <v>447</v>
      </c>
    </row>
    <row r="10275" spans="1:7">
      <c r="A10275" s="71">
        <v>1993</v>
      </c>
      <c r="B10275" s="71" t="s">
        <v>419</v>
      </c>
      <c r="C10275" t="s">
        <v>30</v>
      </c>
      <c r="D10275" s="71" t="s">
        <v>4</v>
      </c>
      <c r="E10275" s="70">
        <f>IF('FT Employment'!CW$56&lt;0,"N/A",'FT Employment'!CW$56)</f>
        <v>141459</v>
      </c>
      <c r="F10275" s="70" t="s">
        <v>442</v>
      </c>
      <c r="G10275" s="76" t="s">
        <v>448</v>
      </c>
    </row>
    <row r="10276" spans="1:7">
      <c r="A10276" s="71">
        <v>1993</v>
      </c>
      <c r="B10276" s="71" t="s">
        <v>419</v>
      </c>
      <c r="C10276" t="s">
        <v>31</v>
      </c>
      <c r="D10276" s="71" t="s">
        <v>4</v>
      </c>
      <c r="E10276" s="70">
        <f>IF('FT Employment'!CW$57&lt;0,"N/A",'FT Employment'!CW$57)</f>
        <v>74947</v>
      </c>
      <c r="F10276" s="70" t="s">
        <v>442</v>
      </c>
      <c r="G10276" s="76" t="s">
        <v>449</v>
      </c>
    </row>
    <row r="10277" spans="1:7">
      <c r="A10277" s="71">
        <v>1993</v>
      </c>
      <c r="B10277" s="71" t="s">
        <v>419</v>
      </c>
      <c r="C10277" t="s">
        <v>32</v>
      </c>
      <c r="D10277" s="71" t="s">
        <v>4</v>
      </c>
      <c r="E10277" s="70">
        <f>IF('FT Employment'!CW$58&lt;0,"N/A",'FT Employment'!CW$58)</f>
        <v>10048</v>
      </c>
      <c r="F10277" s="70" t="s">
        <v>442</v>
      </c>
      <c r="G10277" s="76" t="s">
        <v>449</v>
      </c>
    </row>
    <row r="10278" spans="1:7">
      <c r="A10278" s="71">
        <v>1993</v>
      </c>
      <c r="B10278" s="71" t="s">
        <v>419</v>
      </c>
      <c r="C10278" t="s">
        <v>33</v>
      </c>
      <c r="D10278" s="71" t="s">
        <v>4</v>
      </c>
      <c r="E10278" s="70">
        <f>IF('FT Employment'!CW$59&lt;0,"N/A",'FT Employment'!CW$59)</f>
        <v>164086</v>
      </c>
      <c r="F10278" s="70" t="s">
        <v>442</v>
      </c>
      <c r="G10278" s="76" t="s">
        <v>33</v>
      </c>
    </row>
    <row r="10279" spans="1:7">
      <c r="A10279" s="71">
        <v>1993</v>
      </c>
      <c r="B10279" s="71" t="s">
        <v>419</v>
      </c>
      <c r="C10279" t="s">
        <v>34</v>
      </c>
      <c r="D10279" s="71" t="s">
        <v>4</v>
      </c>
      <c r="E10279" s="70">
        <f>IF('FT Employment'!CW$17&lt;0,"N/A",'FT Employment'!CW$17)</f>
        <v>4670028</v>
      </c>
      <c r="F10279" s="70" t="s">
        <v>422</v>
      </c>
      <c r="G10279" s="76" t="s">
        <v>422</v>
      </c>
    </row>
    <row r="10280" spans="1:7">
      <c r="A10280" s="71">
        <v>1993</v>
      </c>
      <c r="B10280" s="71" t="s">
        <v>419</v>
      </c>
      <c r="C10280" t="s">
        <v>35</v>
      </c>
      <c r="D10280" s="71" t="s">
        <v>4</v>
      </c>
      <c r="E10280" s="70">
        <f>IF('FT Employment'!CW$18&lt;0,"N/A",'FT Employment'!CW$18)</f>
        <v>4484762</v>
      </c>
      <c r="F10280" s="70" t="s">
        <v>432</v>
      </c>
      <c r="G10280" s="75" t="s">
        <v>439</v>
      </c>
    </row>
    <row r="10281" spans="1:7">
      <c r="A10281" s="71">
        <v>1993</v>
      </c>
      <c r="B10281" s="71" t="s">
        <v>419</v>
      </c>
      <c r="C10281" t="s">
        <v>36</v>
      </c>
      <c r="D10281" s="71" t="s">
        <v>4</v>
      </c>
      <c r="E10281" s="70">
        <f>IF('FT Employment'!CW$19&lt;0,"N/A",'FT Employment'!CW$19)</f>
        <v>3240498</v>
      </c>
      <c r="F10281" s="70" t="s">
        <v>432</v>
      </c>
      <c r="G10281" s="75" t="s">
        <v>439</v>
      </c>
    </row>
    <row r="10282" spans="1:7">
      <c r="A10282" s="71">
        <v>1993</v>
      </c>
      <c r="B10282" s="71" t="s">
        <v>419</v>
      </c>
      <c r="C10282" t="s">
        <v>37</v>
      </c>
      <c r="D10282" s="71" t="s">
        <v>4</v>
      </c>
      <c r="E10282" s="70">
        <f>IF('FT Employment'!CW$20&lt;0,"N/A",'FT Employment'!CW$20)</f>
        <v>1244264</v>
      </c>
      <c r="F10282" s="70" t="s">
        <v>432</v>
      </c>
      <c r="G10282" s="75" t="s">
        <v>439</v>
      </c>
    </row>
    <row r="10283" spans="1:7">
      <c r="A10283" s="71">
        <v>1993</v>
      </c>
      <c r="B10283" s="71" t="s">
        <v>419</v>
      </c>
      <c r="C10283" t="s">
        <v>38</v>
      </c>
      <c r="D10283" s="71" t="s">
        <v>4</v>
      </c>
      <c r="E10283" s="70">
        <f>IF('FT Employment'!CW$28&lt;0,"N/A",'FT Employment'!CW$28)</f>
        <v>185266</v>
      </c>
      <c r="F10283" s="70" t="s">
        <v>432</v>
      </c>
      <c r="G10283" s="75" t="s">
        <v>440</v>
      </c>
    </row>
    <row r="10284" spans="1:7">
      <c r="A10284" s="71">
        <v>1993</v>
      </c>
      <c r="B10284" s="71" t="s">
        <v>419</v>
      </c>
      <c r="C10284" t="s">
        <v>39</v>
      </c>
      <c r="D10284" s="71" t="s">
        <v>4</v>
      </c>
      <c r="E10284" s="70">
        <f>IF('FT Employment'!CW$29&lt;0,"N/A",'FT Employment'!CW$29)</f>
        <v>77417</v>
      </c>
      <c r="F10284" s="70" t="s">
        <v>432</v>
      </c>
      <c r="G10284" s="75" t="s">
        <v>440</v>
      </c>
    </row>
    <row r="10285" spans="1:7">
      <c r="A10285" s="71">
        <v>1993</v>
      </c>
      <c r="B10285" s="71" t="s">
        <v>419</v>
      </c>
      <c r="C10285" t="s">
        <v>40</v>
      </c>
      <c r="D10285" s="71" t="s">
        <v>4</v>
      </c>
      <c r="E10285" s="70">
        <f>IF('FT Employment'!CW$30&lt;0,"N/A",'FT Employment'!CW$30)</f>
        <v>107849</v>
      </c>
      <c r="F10285" s="70" t="s">
        <v>432</v>
      </c>
      <c r="G10285" s="75" t="s">
        <v>440</v>
      </c>
    </row>
    <row r="10286" spans="1:7">
      <c r="A10286" s="71">
        <v>1993</v>
      </c>
      <c r="B10286" s="71" t="s">
        <v>419</v>
      </c>
      <c r="C10286" t="s">
        <v>208</v>
      </c>
      <c r="D10286" s="71" t="s">
        <v>4</v>
      </c>
      <c r="E10286" s="70">
        <f>IF('FT Employment'!CW$31&lt;0,"N/A",'FT Employment'!CW$31)</f>
        <v>0</v>
      </c>
      <c r="F10286" s="70" t="s">
        <v>432</v>
      </c>
      <c r="G10286" s="75" t="s">
        <v>441</v>
      </c>
    </row>
    <row r="10287" spans="1:7">
      <c r="A10287" s="71">
        <v>1993</v>
      </c>
      <c r="B10287" s="71" t="s">
        <v>419</v>
      </c>
      <c r="C10287" t="s">
        <v>42</v>
      </c>
      <c r="D10287" s="71" t="s">
        <v>4</v>
      </c>
      <c r="E10287" s="70">
        <f>IF('FT Employment'!CW$43&lt;0,"N/A",'FT Employment'!CW$43)</f>
        <v>70111</v>
      </c>
      <c r="F10287" s="70" t="s">
        <v>432</v>
      </c>
      <c r="G10287" s="75" t="s">
        <v>237</v>
      </c>
    </row>
    <row r="10288" spans="1:7">
      <c r="A10288" s="71">
        <v>1993</v>
      </c>
      <c r="B10288" s="71" t="s">
        <v>419</v>
      </c>
      <c r="C10288" t="s">
        <v>43</v>
      </c>
      <c r="D10288" s="71" t="s">
        <v>4</v>
      </c>
      <c r="E10288" s="70">
        <f>IF('FT Employment'!CW$12&lt;0,"N/A",'FT Employment'!CW$12)</f>
        <v>0</v>
      </c>
      <c r="F10288" s="70" t="s">
        <v>432</v>
      </c>
      <c r="G10288" s="75" t="s">
        <v>438</v>
      </c>
    </row>
    <row r="10289" spans="1:7">
      <c r="A10289" s="71">
        <v>1993</v>
      </c>
      <c r="B10289" s="71" t="s">
        <v>419</v>
      </c>
      <c r="C10289" t="s">
        <v>44</v>
      </c>
      <c r="D10289" s="71" t="s">
        <v>4</v>
      </c>
      <c r="E10289" s="70">
        <f>IF('FT Employment'!CW$14&lt;0,"N/A",'FT Employment'!CW$14)</f>
        <v>0</v>
      </c>
      <c r="F10289" s="70" t="s">
        <v>442</v>
      </c>
      <c r="G10289" s="75" t="s">
        <v>71</v>
      </c>
    </row>
    <row r="10290" spans="1:7">
      <c r="A10290" s="71">
        <v>1993</v>
      </c>
      <c r="B10290" s="71" t="s">
        <v>419</v>
      </c>
      <c r="C10290" t="s">
        <v>45</v>
      </c>
      <c r="D10290" s="71" t="s">
        <v>4</v>
      </c>
      <c r="E10290" s="70">
        <f>IF('FT Employment'!CW$54&lt;0,"N/A",'FT Employment'!CW$54)</f>
        <v>0</v>
      </c>
      <c r="F10290" s="70" t="s">
        <v>422</v>
      </c>
      <c r="G10290" s="75" t="s">
        <v>422</v>
      </c>
    </row>
    <row r="10291" spans="1:7">
      <c r="A10291" s="71">
        <v>1993</v>
      </c>
      <c r="B10291" s="71" t="s">
        <v>419</v>
      </c>
      <c r="C10291" t="s">
        <v>46</v>
      </c>
      <c r="D10291" s="71" t="s">
        <v>4</v>
      </c>
      <c r="E10291" s="70">
        <f>IF('FT Employment'!CW$53&lt;0,"N/A",'FT Employment'!CW$53)</f>
        <v>255056</v>
      </c>
      <c r="F10291" s="70" t="s">
        <v>425</v>
      </c>
      <c r="G10291" s="75" t="s">
        <v>426</v>
      </c>
    </row>
    <row r="10292" spans="1:7">
      <c r="A10292" s="71">
        <v>1994</v>
      </c>
      <c r="B10292" s="71" t="s">
        <v>419</v>
      </c>
      <c r="C10292" t="s">
        <v>5</v>
      </c>
      <c r="D10292" s="71" t="s">
        <v>4</v>
      </c>
      <c r="E10292" s="70">
        <f>IF('FT Employment'!CR$11&lt;0,"N/A",'FT Employment'!CR$11)</f>
        <v>8929894</v>
      </c>
      <c r="F10292" s="70"/>
    </row>
    <row r="10293" spans="1:7">
      <c r="A10293" s="71">
        <v>1994</v>
      </c>
      <c r="B10293" s="71" t="s">
        <v>419</v>
      </c>
      <c r="C10293" t="s">
        <v>6</v>
      </c>
      <c r="D10293" s="71" t="s">
        <v>4</v>
      </c>
      <c r="E10293" s="70">
        <f>IF('FT Employment'!CR$33&lt;0,"N/A",'FT Employment'!CR$33)</f>
        <v>176615</v>
      </c>
      <c r="F10293" s="70" t="s">
        <v>425</v>
      </c>
      <c r="G10293" s="75" t="s">
        <v>426</v>
      </c>
    </row>
    <row r="10294" spans="1:7">
      <c r="A10294" s="71">
        <v>1994</v>
      </c>
      <c r="B10294" s="71" t="s">
        <v>419</v>
      </c>
      <c r="C10294" t="s">
        <v>7</v>
      </c>
      <c r="D10294" s="71" t="s">
        <v>4</v>
      </c>
      <c r="E10294" s="70">
        <f>IF('FT Employment'!CR$37&lt;0,"N/A",'FT Employment'!CR$37)</f>
        <v>169232</v>
      </c>
      <c r="F10294" s="70" t="s">
        <v>425</v>
      </c>
      <c r="G10294" s="75" t="s">
        <v>426</v>
      </c>
    </row>
    <row r="10295" spans="1:7">
      <c r="A10295" s="71">
        <v>1994</v>
      </c>
      <c r="B10295" s="71" t="s">
        <v>419</v>
      </c>
      <c r="C10295" t="s">
        <v>8</v>
      </c>
      <c r="D10295" s="71" t="s">
        <v>4</v>
      </c>
      <c r="E10295" s="70">
        <f>IF('FT Employment'!CR$36&lt;0,"N/A",'FT Employment'!CR$36)</f>
        <v>191470</v>
      </c>
      <c r="F10295" s="70" t="s">
        <v>427</v>
      </c>
      <c r="G10295" s="75" t="s">
        <v>428</v>
      </c>
    </row>
    <row r="10296" spans="1:7">
      <c r="A10296" s="71">
        <v>1994</v>
      </c>
      <c r="B10296" s="71" t="s">
        <v>419</v>
      </c>
      <c r="C10296" t="s">
        <v>9</v>
      </c>
      <c r="D10296" s="71" t="s">
        <v>4</v>
      </c>
      <c r="E10296" s="70">
        <f>IF('FT Employment'!CR$13&lt;0,"N/A",'FT Employment'!CR$13)</f>
        <v>0</v>
      </c>
      <c r="F10296" s="70" t="s">
        <v>429</v>
      </c>
      <c r="G10296" s="75" t="s">
        <v>422</v>
      </c>
    </row>
    <row r="10297" spans="1:7">
      <c r="A10297" s="71">
        <v>1994</v>
      </c>
      <c r="B10297" s="71" t="s">
        <v>419</v>
      </c>
      <c r="C10297" t="s">
        <v>10</v>
      </c>
      <c r="D10297" s="71" t="s">
        <v>4</v>
      </c>
      <c r="E10297" s="70">
        <f>IF('FT Employment'!CR$46&lt;0,"N/A",'FT Employment'!CR$46)</f>
        <v>630602</v>
      </c>
      <c r="F10297" s="70" t="s">
        <v>427</v>
      </c>
      <c r="G10297" s="75" t="s">
        <v>428</v>
      </c>
    </row>
    <row r="10298" spans="1:7">
      <c r="A10298" s="71">
        <v>1994</v>
      </c>
      <c r="B10298" s="71" t="s">
        <v>419</v>
      </c>
      <c r="C10298" t="s">
        <v>11</v>
      </c>
      <c r="D10298" s="71" t="s">
        <v>4</v>
      </c>
      <c r="E10298" s="70">
        <f>IF('FT Employment'!CR$47&lt;0,"N/A",'FT Employment'!CR$47)</f>
        <v>499196</v>
      </c>
      <c r="F10298" s="70" t="s">
        <v>427</v>
      </c>
      <c r="G10298" s="75" t="s">
        <v>428</v>
      </c>
    </row>
    <row r="10299" spans="1:7">
      <c r="A10299" s="71">
        <v>1994</v>
      </c>
      <c r="B10299" s="71" t="s">
        <v>419</v>
      </c>
      <c r="C10299" t="s">
        <v>13</v>
      </c>
      <c r="D10299" s="71" t="s">
        <v>4</v>
      </c>
      <c r="E10299" s="70">
        <f>IF(E10298="N/A","N/A",E10297-E10298)</f>
        <v>131406</v>
      </c>
      <c r="F10299" s="70" t="s">
        <v>427</v>
      </c>
      <c r="G10299" s="75" t="s">
        <v>428</v>
      </c>
    </row>
    <row r="10300" spans="1:7">
      <c r="A10300" s="71">
        <v>1994</v>
      </c>
      <c r="B10300" s="71" t="s">
        <v>419</v>
      </c>
      <c r="C10300" t="s">
        <v>14</v>
      </c>
      <c r="D10300" s="71" t="s">
        <v>4</v>
      </c>
      <c r="E10300" s="70">
        <f>IF('FT Employment'!CR$34&lt;0,"N/A",'FT Employment'!CR$34)</f>
        <v>258836</v>
      </c>
      <c r="F10300" s="70" t="s">
        <v>427</v>
      </c>
      <c r="G10300" s="75" t="s">
        <v>444</v>
      </c>
    </row>
    <row r="10301" spans="1:7">
      <c r="A10301" s="71">
        <v>1994</v>
      </c>
      <c r="B10301" s="71" t="s">
        <v>419</v>
      </c>
      <c r="C10301" t="s">
        <v>15</v>
      </c>
      <c r="D10301" s="71" t="s">
        <v>4</v>
      </c>
      <c r="E10301" s="70">
        <f>IF('FT Employment'!CR$35&lt;0,"N/A",'FT Employment'!CR$35)</f>
        <v>241915</v>
      </c>
      <c r="F10301" s="70" t="s">
        <v>427</v>
      </c>
      <c r="G10301" s="75" t="s">
        <v>444</v>
      </c>
    </row>
    <row r="10302" spans="1:7">
      <c r="A10302" s="71">
        <v>1994</v>
      </c>
      <c r="B10302" s="71" t="s">
        <v>419</v>
      </c>
      <c r="C10302" t="s">
        <v>16</v>
      </c>
      <c r="D10302" s="71" t="s">
        <v>4</v>
      </c>
      <c r="E10302" s="70">
        <f>IF(E10301="N/A","N/A",E10300-E10301)</f>
        <v>16921</v>
      </c>
      <c r="F10302" s="70" t="s">
        <v>427</v>
      </c>
      <c r="G10302" s="75" t="s">
        <v>444</v>
      </c>
    </row>
    <row r="10303" spans="1:7">
      <c r="A10303" s="71">
        <v>1994</v>
      </c>
      <c r="B10303" s="71" t="s">
        <v>419</v>
      </c>
      <c r="C10303" t="s">
        <v>17</v>
      </c>
      <c r="D10303" s="71" t="s">
        <v>4</v>
      </c>
      <c r="E10303" s="70">
        <f>IF('FT Employment'!CR$16&lt;0,"N/A",'FT Employment'!CR$16)</f>
        <v>194112</v>
      </c>
      <c r="F10303" s="70" t="s">
        <v>427</v>
      </c>
      <c r="G10303" s="75" t="s">
        <v>428</v>
      </c>
    </row>
    <row r="10304" spans="1:7">
      <c r="A10304" s="71">
        <v>1994</v>
      </c>
      <c r="B10304" s="71" t="s">
        <v>419</v>
      </c>
      <c r="C10304" t="s">
        <v>18</v>
      </c>
      <c r="D10304" s="71" t="s">
        <v>4</v>
      </c>
      <c r="E10304" s="70">
        <f>IF('FT Employment'!CR$41&lt;0,"N/A",'FT Employment'!CR$41)</f>
        <v>274641</v>
      </c>
      <c r="F10304" s="70" t="s">
        <v>432</v>
      </c>
      <c r="G10304" s="75" t="s">
        <v>430</v>
      </c>
    </row>
    <row r="10305" spans="1:7">
      <c r="A10305" s="71">
        <v>1994</v>
      </c>
      <c r="B10305" s="71" t="s">
        <v>419</v>
      </c>
      <c r="C10305" t="s">
        <v>19</v>
      </c>
      <c r="D10305" s="71" t="s">
        <v>4</v>
      </c>
      <c r="E10305" s="70">
        <f>IF('FT Employment'!CR$15&lt;0,"N/A",'FT Employment'!CR$15)</f>
        <v>31748</v>
      </c>
      <c r="F10305" s="70" t="s">
        <v>442</v>
      </c>
      <c r="G10305" s="75" t="s">
        <v>62</v>
      </c>
    </row>
    <row r="10306" spans="1:7">
      <c r="A10306" s="71">
        <v>1994</v>
      </c>
      <c r="B10306" s="71" t="s">
        <v>419</v>
      </c>
      <c r="C10306" t="s">
        <v>20</v>
      </c>
      <c r="D10306" s="71" t="s">
        <v>4</v>
      </c>
      <c r="E10306" s="70">
        <f>IF('FT Employment'!CR$52&lt;0,"N/A",'FT Employment'!CR$52)</f>
        <v>6708</v>
      </c>
      <c r="F10306" s="70" t="s">
        <v>442</v>
      </c>
      <c r="G10306" s="75" t="s">
        <v>445</v>
      </c>
    </row>
    <row r="10307" spans="1:7">
      <c r="A10307" s="71">
        <v>1994</v>
      </c>
      <c r="B10307" s="71" t="s">
        <v>419</v>
      </c>
      <c r="C10307" t="s">
        <v>21</v>
      </c>
      <c r="D10307" s="71" t="s">
        <v>4</v>
      </c>
      <c r="E10307" s="70">
        <f>IF('FT Employment'!CR$48&lt;0,"N/A",'FT Employment'!CR$48)</f>
        <v>244111</v>
      </c>
      <c r="F10307" s="70" t="s">
        <v>434</v>
      </c>
      <c r="G10307" s="75" t="s">
        <v>422</v>
      </c>
    </row>
    <row r="10308" spans="1:7">
      <c r="A10308" s="71">
        <v>1994</v>
      </c>
      <c r="B10308" s="71" t="s">
        <v>419</v>
      </c>
      <c r="C10308" t="s">
        <v>421</v>
      </c>
      <c r="D10308" s="71" t="s">
        <v>4</v>
      </c>
      <c r="E10308" s="70">
        <f>IF('FT Employment'!CR$38&lt;0,"N/A",'FT Employment'!CR$38)</f>
        <v>659883</v>
      </c>
      <c r="F10308" s="70" t="s">
        <v>427</v>
      </c>
      <c r="G10308" s="75" t="s">
        <v>433</v>
      </c>
    </row>
    <row r="10309" spans="1:7">
      <c r="A10309" s="71">
        <v>1994</v>
      </c>
      <c r="B10309" s="71" t="s">
        <v>419</v>
      </c>
      <c r="C10309" t="s">
        <v>22</v>
      </c>
      <c r="D10309" s="71" t="s">
        <v>4</v>
      </c>
      <c r="E10309" s="70">
        <f>IF('FT Employment'!CR$39&lt;0,"N/A",'FT Employment'!CR$39)</f>
        <v>180632</v>
      </c>
      <c r="F10309" s="70" t="s">
        <v>427</v>
      </c>
      <c r="G10309" s="75" t="s">
        <v>433</v>
      </c>
    </row>
    <row r="10310" spans="1:7">
      <c r="A10310" s="71">
        <v>1994</v>
      </c>
      <c r="B10310" s="71" t="s">
        <v>419</v>
      </c>
      <c r="C10310" t="s">
        <v>23</v>
      </c>
      <c r="D10310" s="71" t="s">
        <v>4</v>
      </c>
      <c r="E10310" s="70">
        <f>IF('FT Employment'!CR$40&lt;0,"N/A",'FT Employment'!CR$40)</f>
        <v>479251</v>
      </c>
      <c r="F10310" s="70" t="s">
        <v>442</v>
      </c>
      <c r="G10310" s="75" t="s">
        <v>23</v>
      </c>
    </row>
    <row r="10311" spans="1:7">
      <c r="A10311" s="71">
        <v>1994</v>
      </c>
      <c r="B10311" s="71" t="s">
        <v>419</v>
      </c>
      <c r="C10311" t="s">
        <v>24</v>
      </c>
      <c r="D10311" s="71" t="s">
        <v>4</v>
      </c>
      <c r="E10311" s="70">
        <f>IF('FT Employment'!CR$32&lt;0,"N/A",'FT Employment'!CR$32)</f>
        <v>0</v>
      </c>
      <c r="F10311" s="70" t="s">
        <v>446</v>
      </c>
      <c r="G10311" s="75" t="s">
        <v>422</v>
      </c>
    </row>
    <row r="10312" spans="1:7">
      <c r="A10312" s="71">
        <v>1994</v>
      </c>
      <c r="B10312" s="71" t="s">
        <v>419</v>
      </c>
      <c r="C10312" t="s">
        <v>25</v>
      </c>
      <c r="D10312" s="71" t="s">
        <v>4</v>
      </c>
      <c r="E10312" s="70">
        <f>IF('FT Employment'!CR$42&lt;0,"N/A",'FT Employment'!CR$42)</f>
        <v>116983</v>
      </c>
      <c r="F10312" s="70" t="s">
        <v>434</v>
      </c>
      <c r="G10312" s="75" t="s">
        <v>437</v>
      </c>
    </row>
    <row r="10313" spans="1:7">
      <c r="A10313" s="71">
        <v>1994</v>
      </c>
      <c r="B10313" s="71" t="s">
        <v>419</v>
      </c>
      <c r="C10313" t="s">
        <v>26</v>
      </c>
      <c r="D10313" s="71" t="s">
        <v>4</v>
      </c>
      <c r="E10313" s="70">
        <f>IF('FT Employment'!CR$45&lt;0,"N/A",'FT Employment'!CR$45)</f>
        <v>145173</v>
      </c>
      <c r="F10313" s="70" t="s">
        <v>427</v>
      </c>
      <c r="G10313" s="75" t="s">
        <v>69</v>
      </c>
    </row>
    <row r="10314" spans="1:7">
      <c r="A10314" s="71">
        <v>1994</v>
      </c>
      <c r="B10314" s="71" t="s">
        <v>419</v>
      </c>
      <c r="C10314" t="s">
        <v>27</v>
      </c>
      <c r="D10314" s="71" t="s">
        <v>4</v>
      </c>
      <c r="E10314" s="70">
        <f>IF('FT Employment'!CR$44&lt;0,"N/A",'FT Employment'!CR$44)</f>
        <v>33460</v>
      </c>
      <c r="F10314" s="70" t="s">
        <v>427</v>
      </c>
      <c r="G10314" s="75" t="s">
        <v>69</v>
      </c>
    </row>
    <row r="10315" spans="1:7">
      <c r="A10315" s="71">
        <v>1994</v>
      </c>
      <c r="B10315" s="71" t="s">
        <v>419</v>
      </c>
      <c r="C10315" t="s">
        <v>28</v>
      </c>
      <c r="D10315" s="71" t="s">
        <v>4</v>
      </c>
      <c r="E10315" s="70">
        <f>IF('FT Employment'!CR$51&lt;0,"N/A",'FT Employment'!CR$51)</f>
        <v>103983</v>
      </c>
      <c r="F10315" s="70" t="s">
        <v>442</v>
      </c>
      <c r="G10315" s="73" t="s">
        <v>447</v>
      </c>
    </row>
    <row r="10316" spans="1:7">
      <c r="A10316" s="71">
        <v>1994</v>
      </c>
      <c r="B10316" s="71" t="s">
        <v>419</v>
      </c>
      <c r="C10316" t="s">
        <v>29</v>
      </c>
      <c r="D10316" s="71" t="s">
        <v>4</v>
      </c>
      <c r="E10316" s="70">
        <f>IF('FT Employment'!CR$50&lt;0,"N/A",'FT Employment'!CR$50)</f>
        <v>120341</v>
      </c>
      <c r="F10316" s="70" t="s">
        <v>442</v>
      </c>
      <c r="G10316" s="73" t="s">
        <v>447</v>
      </c>
    </row>
    <row r="10317" spans="1:7">
      <c r="A10317" s="71">
        <v>1994</v>
      </c>
      <c r="B10317" s="71" t="s">
        <v>419</v>
      </c>
      <c r="C10317" t="s">
        <v>30</v>
      </c>
      <c r="D10317" s="71" t="s">
        <v>4</v>
      </c>
      <c r="E10317" s="70">
        <f>IF('FT Employment'!CR$56&lt;0,"N/A",'FT Employment'!CR$56)</f>
        <v>147013</v>
      </c>
      <c r="F10317" s="70" t="s">
        <v>442</v>
      </c>
      <c r="G10317" s="76" t="s">
        <v>448</v>
      </c>
    </row>
    <row r="10318" spans="1:7">
      <c r="A10318" s="71">
        <v>1994</v>
      </c>
      <c r="B10318" s="71" t="s">
        <v>419</v>
      </c>
      <c r="C10318" t="s">
        <v>31</v>
      </c>
      <c r="D10318" s="71" t="s">
        <v>4</v>
      </c>
      <c r="E10318" s="70">
        <f>IF('FT Employment'!CR$57&lt;0,"N/A",'FT Employment'!CR$57)</f>
        <v>74021</v>
      </c>
      <c r="F10318" s="70" t="s">
        <v>442</v>
      </c>
      <c r="G10318" s="76" t="s">
        <v>449</v>
      </c>
    </row>
    <row r="10319" spans="1:7">
      <c r="A10319" s="71">
        <v>1994</v>
      </c>
      <c r="B10319" s="71" t="s">
        <v>419</v>
      </c>
      <c r="C10319" t="s">
        <v>32</v>
      </c>
      <c r="D10319" s="71" t="s">
        <v>4</v>
      </c>
      <c r="E10319" s="70">
        <f>IF('FT Employment'!CR$58&lt;0,"N/A",'FT Employment'!CR$58)</f>
        <v>10199</v>
      </c>
      <c r="F10319" s="70" t="s">
        <v>442</v>
      </c>
      <c r="G10319" s="76" t="s">
        <v>449</v>
      </c>
    </row>
    <row r="10320" spans="1:7">
      <c r="A10320" s="71">
        <v>1994</v>
      </c>
      <c r="B10320" s="71" t="s">
        <v>419</v>
      </c>
      <c r="C10320" t="s">
        <v>33</v>
      </c>
      <c r="D10320" s="71" t="s">
        <v>4</v>
      </c>
      <c r="E10320" s="70">
        <f>IF('FT Employment'!CR$59&lt;0,"N/A",'FT Employment'!CR$59)</f>
        <v>174291</v>
      </c>
      <c r="F10320" s="70" t="s">
        <v>442</v>
      </c>
      <c r="G10320" s="76" t="s">
        <v>33</v>
      </c>
    </row>
    <row r="10321" spans="1:7">
      <c r="A10321" s="71">
        <v>1994</v>
      </c>
      <c r="B10321" s="71" t="s">
        <v>419</v>
      </c>
      <c r="C10321" t="s">
        <v>34</v>
      </c>
      <c r="D10321" s="71" t="s">
        <v>4</v>
      </c>
      <c r="E10321" s="70">
        <f>IF('FT Employment'!CR$17&lt;0,"N/A",'FT Employment'!CR$17)</f>
        <v>4851188</v>
      </c>
      <c r="F10321" s="70" t="s">
        <v>422</v>
      </c>
      <c r="G10321" s="76" t="s">
        <v>422</v>
      </c>
    </row>
    <row r="10322" spans="1:7">
      <c r="A10322" s="71">
        <v>1994</v>
      </c>
      <c r="B10322" s="71" t="s">
        <v>419</v>
      </c>
      <c r="C10322" t="s">
        <v>35</v>
      </c>
      <c r="D10322" s="71" t="s">
        <v>4</v>
      </c>
      <c r="E10322" s="70">
        <f>IF('FT Employment'!CR$18&lt;0,"N/A",'FT Employment'!CR$18)</f>
        <v>4658434</v>
      </c>
      <c r="F10322" s="70" t="s">
        <v>432</v>
      </c>
      <c r="G10322" s="75" t="s">
        <v>439</v>
      </c>
    </row>
    <row r="10323" spans="1:7">
      <c r="A10323" s="71">
        <v>1994</v>
      </c>
      <c r="B10323" s="71" t="s">
        <v>419</v>
      </c>
      <c r="C10323" t="s">
        <v>36</v>
      </c>
      <c r="D10323" s="71" t="s">
        <v>4</v>
      </c>
      <c r="E10323" s="70">
        <f>IF('FT Employment'!CR$19&lt;0,"N/A",'FT Employment'!CR$19)</f>
        <v>3391071</v>
      </c>
      <c r="F10323" s="70" t="s">
        <v>432</v>
      </c>
      <c r="G10323" s="75" t="s">
        <v>439</v>
      </c>
    </row>
    <row r="10324" spans="1:7">
      <c r="A10324" s="71">
        <v>1994</v>
      </c>
      <c r="B10324" s="71" t="s">
        <v>419</v>
      </c>
      <c r="C10324" t="s">
        <v>37</v>
      </c>
      <c r="D10324" s="71" t="s">
        <v>4</v>
      </c>
      <c r="E10324" s="70">
        <f>IF('FT Employment'!CR$20&lt;0,"N/A",'FT Employment'!CR$20)</f>
        <v>1267363</v>
      </c>
      <c r="F10324" s="70" t="s">
        <v>432</v>
      </c>
      <c r="G10324" s="75" t="s">
        <v>439</v>
      </c>
    </row>
    <row r="10325" spans="1:7">
      <c r="A10325" s="71">
        <v>1994</v>
      </c>
      <c r="B10325" s="71" t="s">
        <v>419</v>
      </c>
      <c r="C10325" t="s">
        <v>38</v>
      </c>
      <c r="D10325" s="71" t="s">
        <v>4</v>
      </c>
      <c r="E10325" s="70">
        <f>IF('FT Employment'!CR$28&lt;0,"N/A",'FT Employment'!CR$28)</f>
        <v>192754</v>
      </c>
      <c r="F10325" s="70" t="s">
        <v>432</v>
      </c>
      <c r="G10325" s="75" t="s">
        <v>440</v>
      </c>
    </row>
    <row r="10326" spans="1:7">
      <c r="A10326" s="71">
        <v>1994</v>
      </c>
      <c r="B10326" s="71" t="s">
        <v>419</v>
      </c>
      <c r="C10326" t="s">
        <v>39</v>
      </c>
      <c r="D10326" s="71" t="s">
        <v>4</v>
      </c>
      <c r="E10326" s="70">
        <f>IF('FT Employment'!CR$29&lt;0,"N/A",'FT Employment'!CR$29)</f>
        <v>79387</v>
      </c>
      <c r="F10326" s="70" t="s">
        <v>432</v>
      </c>
      <c r="G10326" s="75" t="s">
        <v>440</v>
      </c>
    </row>
    <row r="10327" spans="1:7">
      <c r="A10327" s="71">
        <v>1994</v>
      </c>
      <c r="B10327" s="71" t="s">
        <v>419</v>
      </c>
      <c r="C10327" t="s">
        <v>40</v>
      </c>
      <c r="D10327" s="71" t="s">
        <v>4</v>
      </c>
      <c r="E10327" s="70">
        <f>IF('FT Employment'!CR$30&lt;0,"N/A",'FT Employment'!CR$30)</f>
        <v>113367</v>
      </c>
      <c r="F10327" s="70" t="s">
        <v>432</v>
      </c>
      <c r="G10327" s="75" t="s">
        <v>440</v>
      </c>
    </row>
    <row r="10328" spans="1:7">
      <c r="A10328" s="71">
        <v>1994</v>
      </c>
      <c r="B10328" s="71" t="s">
        <v>419</v>
      </c>
      <c r="C10328" t="s">
        <v>208</v>
      </c>
      <c r="D10328" s="71" t="s">
        <v>4</v>
      </c>
      <c r="E10328" s="70">
        <f>IF('FT Employment'!CR$31&lt;0,"N/A",'FT Employment'!CR$31)</f>
        <v>0</v>
      </c>
      <c r="F10328" s="70" t="s">
        <v>432</v>
      </c>
      <c r="G10328" s="75" t="s">
        <v>441</v>
      </c>
    </row>
    <row r="10329" spans="1:7">
      <c r="A10329" s="71">
        <v>1994</v>
      </c>
      <c r="B10329" s="71" t="s">
        <v>419</v>
      </c>
      <c r="C10329" t="s">
        <v>42</v>
      </c>
      <c r="D10329" s="71" t="s">
        <v>4</v>
      </c>
      <c r="E10329" s="70">
        <f>IF('FT Employment'!CR$43&lt;0,"N/A",'FT Employment'!CR$43)</f>
        <v>73821</v>
      </c>
      <c r="F10329" s="70" t="s">
        <v>432</v>
      </c>
      <c r="G10329" s="75" t="s">
        <v>237</v>
      </c>
    </row>
    <row r="10330" spans="1:7">
      <c r="A10330" s="71">
        <v>1994</v>
      </c>
      <c r="B10330" s="71" t="s">
        <v>419</v>
      </c>
      <c r="C10330" t="s">
        <v>43</v>
      </c>
      <c r="D10330" s="71" t="s">
        <v>4</v>
      </c>
      <c r="E10330" s="70">
        <f>IF('FT Employment'!CR$12&lt;0,"N/A",'FT Employment'!CR$12)</f>
        <v>0</v>
      </c>
      <c r="F10330" s="70" t="s">
        <v>432</v>
      </c>
      <c r="G10330" s="75" t="s">
        <v>438</v>
      </c>
    </row>
    <row r="10331" spans="1:7">
      <c r="A10331" s="71">
        <v>1994</v>
      </c>
      <c r="B10331" s="71" t="s">
        <v>419</v>
      </c>
      <c r="C10331" t="s">
        <v>44</v>
      </c>
      <c r="D10331" s="71" t="s">
        <v>4</v>
      </c>
      <c r="E10331" s="70">
        <f>IF('FT Employment'!CR$14&lt;0,"N/A",'FT Employment'!CR$14)</f>
        <v>0</v>
      </c>
      <c r="F10331" s="70" t="s">
        <v>442</v>
      </c>
      <c r="G10331" s="75" t="s">
        <v>71</v>
      </c>
    </row>
    <row r="10332" spans="1:7">
      <c r="A10332" s="71">
        <v>1994</v>
      </c>
      <c r="B10332" s="71" t="s">
        <v>419</v>
      </c>
      <c r="C10332" t="s">
        <v>45</v>
      </c>
      <c r="D10332" s="71" t="s">
        <v>4</v>
      </c>
      <c r="E10332" s="70">
        <f>IF('FT Employment'!CR$54&lt;0,"N/A",'FT Employment'!CR$54)</f>
        <v>0</v>
      </c>
      <c r="F10332" s="70" t="s">
        <v>422</v>
      </c>
      <c r="G10332" s="75" t="s">
        <v>422</v>
      </c>
    </row>
    <row r="10333" spans="1:7">
      <c r="A10333" s="71">
        <v>1994</v>
      </c>
      <c r="B10333" s="71" t="s">
        <v>419</v>
      </c>
      <c r="C10333" t="s">
        <v>46</v>
      </c>
      <c r="D10333" s="71" t="s">
        <v>4</v>
      </c>
      <c r="E10333" s="70">
        <f>IF('FT Employment'!CR$53&lt;0,"N/A",'FT Employment'!CR$53)</f>
        <v>241463</v>
      </c>
      <c r="F10333" s="70" t="s">
        <v>425</v>
      </c>
      <c r="G10333" s="75" t="s">
        <v>426</v>
      </c>
    </row>
    <row r="10334" spans="1:7">
      <c r="A10334" s="71">
        <v>1995</v>
      </c>
      <c r="B10334" s="71" t="s">
        <v>419</v>
      </c>
      <c r="C10334" t="s">
        <v>5</v>
      </c>
      <c r="D10334" s="71" t="s">
        <v>4</v>
      </c>
      <c r="E10334" s="70">
        <f>IF('FT Employment'!CM$11&lt;0,"N/A",'FT Employment'!CM$11)</f>
        <v>8998922</v>
      </c>
      <c r="F10334" s="70"/>
    </row>
    <row r="10335" spans="1:7">
      <c r="A10335" s="71">
        <v>1995</v>
      </c>
      <c r="B10335" s="71" t="s">
        <v>419</v>
      </c>
      <c r="C10335" t="s">
        <v>6</v>
      </c>
      <c r="D10335" s="71" t="s">
        <v>4</v>
      </c>
      <c r="E10335" s="70">
        <f>IF('FT Employment'!CM$33&lt;0,"N/A",'FT Employment'!CM$33)</f>
        <v>178346</v>
      </c>
      <c r="F10335" s="70" t="s">
        <v>425</v>
      </c>
      <c r="G10335" s="75" t="s">
        <v>426</v>
      </c>
    </row>
    <row r="10336" spans="1:7">
      <c r="A10336" s="71">
        <v>1995</v>
      </c>
      <c r="B10336" s="71" t="s">
        <v>419</v>
      </c>
      <c r="C10336" t="s">
        <v>7</v>
      </c>
      <c r="D10336" s="71" t="s">
        <v>4</v>
      </c>
      <c r="E10336" s="70">
        <f>IF('FT Employment'!CM$37&lt;0,"N/A",'FT Employment'!CM$37)</f>
        <v>172568</v>
      </c>
      <c r="F10336" s="70" t="s">
        <v>425</v>
      </c>
      <c r="G10336" s="75" t="s">
        <v>426</v>
      </c>
    </row>
    <row r="10337" spans="1:7">
      <c r="A10337" s="71">
        <v>1995</v>
      </c>
      <c r="B10337" s="71" t="s">
        <v>419</v>
      </c>
      <c r="C10337" t="s">
        <v>8</v>
      </c>
      <c r="D10337" s="71" t="s">
        <v>4</v>
      </c>
      <c r="E10337" s="70">
        <f>IF('FT Employment'!CM$36&lt;0,"N/A",'FT Employment'!CM$36)</f>
        <v>190882</v>
      </c>
      <c r="F10337" s="70" t="s">
        <v>427</v>
      </c>
      <c r="G10337" s="75" t="s">
        <v>428</v>
      </c>
    </row>
    <row r="10338" spans="1:7">
      <c r="A10338" s="71">
        <v>1995</v>
      </c>
      <c r="B10338" s="71" t="s">
        <v>419</v>
      </c>
      <c r="C10338" t="s">
        <v>9</v>
      </c>
      <c r="D10338" s="71" t="s">
        <v>4</v>
      </c>
      <c r="E10338" s="70">
        <f>IF('FT Employment'!CM$13&lt;0,"N/A",'FT Employment'!CM$13)</f>
        <v>0</v>
      </c>
      <c r="F10338" s="70" t="s">
        <v>429</v>
      </c>
      <c r="G10338" s="75" t="s">
        <v>422</v>
      </c>
    </row>
    <row r="10339" spans="1:7">
      <c r="A10339" s="71">
        <v>1995</v>
      </c>
      <c r="B10339" s="71" t="s">
        <v>419</v>
      </c>
      <c r="C10339" t="s">
        <v>10</v>
      </c>
      <c r="D10339" s="71" t="s">
        <v>4</v>
      </c>
      <c r="E10339" s="70">
        <f>IF('FT Employment'!CM$46&lt;0,"N/A",'FT Employment'!CM$46)</f>
        <v>655117</v>
      </c>
      <c r="F10339" s="70" t="s">
        <v>427</v>
      </c>
      <c r="G10339" s="75" t="s">
        <v>428</v>
      </c>
    </row>
    <row r="10340" spans="1:7">
      <c r="A10340" s="71">
        <v>1995</v>
      </c>
      <c r="B10340" s="71" t="s">
        <v>419</v>
      </c>
      <c r="C10340" t="s">
        <v>11</v>
      </c>
      <c r="D10340" s="71" t="s">
        <v>4</v>
      </c>
      <c r="E10340" s="70">
        <f>IF('FT Employment'!CM$47&lt;0,"N/A",'FT Employment'!CM$47)</f>
        <v>520308</v>
      </c>
      <c r="F10340" s="70" t="s">
        <v>427</v>
      </c>
      <c r="G10340" s="75" t="s">
        <v>428</v>
      </c>
    </row>
    <row r="10341" spans="1:7">
      <c r="A10341" s="71">
        <v>1995</v>
      </c>
      <c r="B10341" s="71" t="s">
        <v>419</v>
      </c>
      <c r="C10341" t="s">
        <v>13</v>
      </c>
      <c r="D10341" s="71" t="s">
        <v>4</v>
      </c>
      <c r="E10341" s="70">
        <f>IF(E10340="N/A","N/A",E10339-E10340)</f>
        <v>134809</v>
      </c>
      <c r="F10341" s="70" t="s">
        <v>427</v>
      </c>
      <c r="G10341" s="75" t="s">
        <v>428</v>
      </c>
    </row>
    <row r="10342" spans="1:7">
      <c r="A10342" s="71">
        <v>1995</v>
      </c>
      <c r="B10342" s="71" t="s">
        <v>419</v>
      </c>
      <c r="C10342" t="s">
        <v>14</v>
      </c>
      <c r="D10342" s="71" t="s">
        <v>4</v>
      </c>
      <c r="E10342" s="70">
        <f>IF('FT Employment'!CM$34&lt;0,"N/A",'FT Employment'!CM$34)</f>
        <v>260960</v>
      </c>
      <c r="F10342" s="70" t="s">
        <v>427</v>
      </c>
      <c r="G10342" s="75" t="s">
        <v>444</v>
      </c>
    </row>
    <row r="10343" spans="1:7">
      <c r="A10343" s="71">
        <v>1995</v>
      </c>
      <c r="B10343" s="71" t="s">
        <v>419</v>
      </c>
      <c r="C10343" t="s">
        <v>15</v>
      </c>
      <c r="D10343" s="71" t="s">
        <v>4</v>
      </c>
      <c r="E10343" s="70">
        <f>IF('FT Employment'!CM$35&lt;0,"N/A",'FT Employment'!CM$35)</f>
        <v>243947</v>
      </c>
      <c r="F10343" s="70" t="s">
        <v>427</v>
      </c>
      <c r="G10343" s="75" t="s">
        <v>444</v>
      </c>
    </row>
    <row r="10344" spans="1:7">
      <c r="A10344" s="71">
        <v>1995</v>
      </c>
      <c r="B10344" s="71" t="s">
        <v>419</v>
      </c>
      <c r="C10344" t="s">
        <v>16</v>
      </c>
      <c r="D10344" s="71" t="s">
        <v>4</v>
      </c>
      <c r="E10344" s="70">
        <f>IF(E10343="N/A","N/A",E10342-E10343)</f>
        <v>17013</v>
      </c>
      <c r="F10344" s="70" t="s">
        <v>427</v>
      </c>
      <c r="G10344" s="75" t="s">
        <v>444</v>
      </c>
    </row>
    <row r="10345" spans="1:7">
      <c r="A10345" s="71">
        <v>1995</v>
      </c>
      <c r="B10345" s="71" t="s">
        <v>419</v>
      </c>
      <c r="C10345" t="s">
        <v>17</v>
      </c>
      <c r="D10345" s="71" t="s">
        <v>4</v>
      </c>
      <c r="E10345" s="70">
        <f>IF('FT Employment'!CM$16&lt;0,"N/A",'FT Employment'!CM$16)</f>
        <v>198640</v>
      </c>
      <c r="F10345" s="70" t="s">
        <v>427</v>
      </c>
      <c r="G10345" s="75" t="s">
        <v>428</v>
      </c>
    </row>
    <row r="10346" spans="1:7">
      <c r="A10346" s="71">
        <v>1995</v>
      </c>
      <c r="B10346" s="71" t="s">
        <v>419</v>
      </c>
      <c r="C10346" t="s">
        <v>18</v>
      </c>
      <c r="D10346" s="71" t="s">
        <v>4</v>
      </c>
      <c r="E10346" s="70">
        <f>IF('FT Employment'!CM$41&lt;0,"N/A",'FT Employment'!CM$41)</f>
        <v>277746</v>
      </c>
      <c r="F10346" s="70" t="s">
        <v>432</v>
      </c>
      <c r="G10346" s="75" t="s">
        <v>430</v>
      </c>
    </row>
    <row r="10347" spans="1:7">
      <c r="A10347" s="71">
        <v>1995</v>
      </c>
      <c r="B10347" s="71" t="s">
        <v>419</v>
      </c>
      <c r="C10347" t="s">
        <v>19</v>
      </c>
      <c r="D10347" s="71" t="s">
        <v>4</v>
      </c>
      <c r="E10347" s="70">
        <f>IF('FT Employment'!CM$15&lt;0,"N/A",'FT Employment'!CM$15)</f>
        <v>32127</v>
      </c>
      <c r="F10347" s="70" t="s">
        <v>442</v>
      </c>
      <c r="G10347" s="75" t="s">
        <v>62</v>
      </c>
    </row>
    <row r="10348" spans="1:7">
      <c r="A10348" s="71">
        <v>1995</v>
      </c>
      <c r="B10348" s="71" t="s">
        <v>419</v>
      </c>
      <c r="C10348" t="s">
        <v>20</v>
      </c>
      <c r="D10348" s="71" t="s">
        <v>4</v>
      </c>
      <c r="E10348" s="70">
        <f>IF('FT Employment'!CM$52&lt;0,"N/A",'FT Employment'!CM$52)</f>
        <v>6573</v>
      </c>
      <c r="F10348" s="70" t="s">
        <v>442</v>
      </c>
      <c r="G10348" s="75" t="s">
        <v>445</v>
      </c>
    </row>
    <row r="10349" spans="1:7">
      <c r="A10349" s="71">
        <v>1995</v>
      </c>
      <c r="B10349" s="71" t="s">
        <v>419</v>
      </c>
      <c r="C10349" t="s">
        <v>21</v>
      </c>
      <c r="D10349" s="71" t="s">
        <v>4</v>
      </c>
      <c r="E10349" s="70">
        <f>IF('FT Employment'!CM$48&lt;0,"N/A",'FT Employment'!CM$48)</f>
        <v>243430</v>
      </c>
      <c r="F10349" s="70" t="s">
        <v>434</v>
      </c>
      <c r="G10349" s="75" t="s">
        <v>422</v>
      </c>
    </row>
    <row r="10350" spans="1:7">
      <c r="A10350" s="71">
        <v>1995</v>
      </c>
      <c r="B10350" s="71" t="s">
        <v>419</v>
      </c>
      <c r="C10350" t="s">
        <v>421</v>
      </c>
      <c r="D10350" s="71" t="s">
        <v>4</v>
      </c>
      <c r="E10350" s="70">
        <f>IF('FT Employment'!CM$38&lt;0,"N/A",'FT Employment'!CM$38)</f>
        <v>664803</v>
      </c>
      <c r="F10350" s="70" t="s">
        <v>427</v>
      </c>
      <c r="G10350" s="75" t="s">
        <v>433</v>
      </c>
    </row>
    <row r="10351" spans="1:7">
      <c r="A10351" s="71">
        <v>1995</v>
      </c>
      <c r="B10351" s="71" t="s">
        <v>419</v>
      </c>
      <c r="C10351" t="s">
        <v>22</v>
      </c>
      <c r="D10351" s="71" t="s">
        <v>4</v>
      </c>
      <c r="E10351" s="70">
        <f>IF('FT Employment'!CM$39&lt;0,"N/A",'FT Employment'!CM$39)</f>
        <v>185507</v>
      </c>
      <c r="F10351" s="70" t="s">
        <v>427</v>
      </c>
      <c r="G10351" s="75" t="s">
        <v>433</v>
      </c>
    </row>
    <row r="10352" spans="1:7">
      <c r="A10352" s="71">
        <v>1995</v>
      </c>
      <c r="B10352" s="71" t="s">
        <v>419</v>
      </c>
      <c r="C10352" t="s">
        <v>23</v>
      </c>
      <c r="D10352" s="71" t="s">
        <v>4</v>
      </c>
      <c r="E10352" s="70">
        <f>IF('FT Employment'!CM$40&lt;0,"N/A",'FT Employment'!CM$40)</f>
        <v>479296</v>
      </c>
      <c r="F10352" s="70" t="s">
        <v>442</v>
      </c>
      <c r="G10352" s="75" t="s">
        <v>23</v>
      </c>
    </row>
    <row r="10353" spans="1:7">
      <c r="A10353" s="71">
        <v>1995</v>
      </c>
      <c r="B10353" s="71" t="s">
        <v>419</v>
      </c>
      <c r="C10353" t="s">
        <v>24</v>
      </c>
      <c r="D10353" s="71" t="s">
        <v>4</v>
      </c>
      <c r="E10353" s="70">
        <f>IF('FT Employment'!CM$32&lt;0,"N/A",'FT Employment'!CM$32)</f>
        <v>0</v>
      </c>
      <c r="F10353" s="70" t="s">
        <v>446</v>
      </c>
      <c r="G10353" s="75" t="s">
        <v>422</v>
      </c>
    </row>
    <row r="10354" spans="1:7">
      <c r="A10354" s="71">
        <v>1995</v>
      </c>
      <c r="B10354" s="71" t="s">
        <v>419</v>
      </c>
      <c r="C10354" t="s">
        <v>25</v>
      </c>
      <c r="D10354" s="71" t="s">
        <v>4</v>
      </c>
      <c r="E10354" s="70">
        <f>IF('FT Employment'!CM$42&lt;0,"N/A",'FT Employment'!CM$42)</f>
        <v>117605</v>
      </c>
      <c r="F10354" s="70" t="s">
        <v>434</v>
      </c>
      <c r="G10354" s="75" t="s">
        <v>437</v>
      </c>
    </row>
    <row r="10355" spans="1:7">
      <c r="A10355" s="71">
        <v>1995</v>
      </c>
      <c r="B10355" s="71" t="s">
        <v>419</v>
      </c>
      <c r="C10355" t="s">
        <v>26</v>
      </c>
      <c r="D10355" s="71" t="s">
        <v>4</v>
      </c>
      <c r="E10355" s="70">
        <f>IF('FT Employment'!CM$45&lt;0,"N/A",'FT Employment'!CM$45)</f>
        <v>147844</v>
      </c>
      <c r="F10355" s="70" t="s">
        <v>427</v>
      </c>
      <c r="G10355" s="75" t="s">
        <v>69</v>
      </c>
    </row>
    <row r="10356" spans="1:7">
      <c r="A10356" s="71">
        <v>1995</v>
      </c>
      <c r="B10356" s="71" t="s">
        <v>419</v>
      </c>
      <c r="C10356" t="s">
        <v>27</v>
      </c>
      <c r="D10356" s="71" t="s">
        <v>4</v>
      </c>
      <c r="E10356" s="70">
        <f>IF('FT Employment'!CM$44&lt;0,"N/A",'FT Employment'!CM$44)</f>
        <v>33158</v>
      </c>
      <c r="F10356" s="70" t="s">
        <v>427</v>
      </c>
      <c r="G10356" s="75" t="s">
        <v>69</v>
      </c>
    </row>
    <row r="10357" spans="1:7">
      <c r="A10357" s="71">
        <v>1995</v>
      </c>
      <c r="B10357" s="71" t="s">
        <v>419</v>
      </c>
      <c r="C10357" t="s">
        <v>28</v>
      </c>
      <c r="D10357" s="71" t="s">
        <v>4</v>
      </c>
      <c r="E10357" s="70">
        <f>IF('FT Employment'!CM$51&lt;0,"N/A",'FT Employment'!CM$51)</f>
        <v>101810</v>
      </c>
      <c r="F10357" s="70" t="s">
        <v>442</v>
      </c>
      <c r="G10357" s="73" t="s">
        <v>447</v>
      </c>
    </row>
    <row r="10358" spans="1:7">
      <c r="A10358" s="71">
        <v>1995</v>
      </c>
      <c r="B10358" s="71" t="s">
        <v>419</v>
      </c>
      <c r="C10358" t="s">
        <v>29</v>
      </c>
      <c r="D10358" s="71" t="s">
        <v>4</v>
      </c>
      <c r="E10358" s="70">
        <f>IF('FT Employment'!CM$50&lt;0,"N/A",'FT Employment'!CM$50)</f>
        <v>120538</v>
      </c>
      <c r="F10358" s="70" t="s">
        <v>442</v>
      </c>
      <c r="G10358" s="73" t="s">
        <v>447</v>
      </c>
    </row>
    <row r="10359" spans="1:7">
      <c r="A10359" s="71">
        <v>1995</v>
      </c>
      <c r="B10359" s="71" t="s">
        <v>419</v>
      </c>
      <c r="C10359" t="s">
        <v>30</v>
      </c>
      <c r="D10359" s="71" t="s">
        <v>4</v>
      </c>
      <c r="E10359" s="70">
        <f>IF('FT Employment'!CM$56&lt;0,"N/A",'FT Employment'!CM$56)</f>
        <v>146941</v>
      </c>
      <c r="F10359" s="70" t="s">
        <v>442</v>
      </c>
      <c r="G10359" s="76" t="s">
        <v>448</v>
      </c>
    </row>
    <row r="10360" spans="1:7">
      <c r="A10360" s="71">
        <v>1995</v>
      </c>
      <c r="B10360" s="71" t="s">
        <v>419</v>
      </c>
      <c r="C10360" t="s">
        <v>31</v>
      </c>
      <c r="D10360" s="71" t="s">
        <v>4</v>
      </c>
      <c r="E10360" s="70">
        <f>IF('FT Employment'!CM$57&lt;0,"N/A",'FT Employment'!CM$57)</f>
        <v>73154</v>
      </c>
      <c r="F10360" s="70" t="s">
        <v>442</v>
      </c>
      <c r="G10360" s="76" t="s">
        <v>449</v>
      </c>
    </row>
    <row r="10361" spans="1:7">
      <c r="A10361" s="71">
        <v>1995</v>
      </c>
      <c r="B10361" s="71" t="s">
        <v>419</v>
      </c>
      <c r="C10361" t="s">
        <v>32</v>
      </c>
      <c r="D10361" s="71" t="s">
        <v>4</v>
      </c>
      <c r="E10361" s="70">
        <f>IF('FT Employment'!CM$58&lt;0,"N/A",'FT Employment'!CM$58)</f>
        <v>10350</v>
      </c>
      <c r="F10361" s="70" t="s">
        <v>442</v>
      </c>
      <c r="G10361" s="76" t="s">
        <v>449</v>
      </c>
    </row>
    <row r="10362" spans="1:7">
      <c r="A10362" s="71">
        <v>1995</v>
      </c>
      <c r="B10362" s="71" t="s">
        <v>419</v>
      </c>
      <c r="C10362" t="s">
        <v>33</v>
      </c>
      <c r="D10362" s="71" t="s">
        <v>4</v>
      </c>
      <c r="E10362" s="70">
        <f>IF('FT Employment'!CM$59&lt;0,"N/A",'FT Employment'!CM$59)</f>
        <v>174894</v>
      </c>
      <c r="F10362" s="70" t="s">
        <v>442</v>
      </c>
      <c r="G10362" s="76" t="s">
        <v>33</v>
      </c>
    </row>
    <row r="10363" spans="1:7">
      <c r="A10363" s="71">
        <v>1995</v>
      </c>
      <c r="B10363" s="71" t="s">
        <v>419</v>
      </c>
      <c r="C10363" t="s">
        <v>34</v>
      </c>
      <c r="D10363" s="71" t="s">
        <v>4</v>
      </c>
      <c r="E10363" s="70">
        <f>IF('FT Employment'!CM$17&lt;0,"N/A",'FT Employment'!CM$17)</f>
        <v>4881892</v>
      </c>
      <c r="F10363" s="70" t="s">
        <v>422</v>
      </c>
      <c r="G10363" s="76" t="s">
        <v>422</v>
      </c>
    </row>
    <row r="10364" spans="1:7">
      <c r="A10364" s="71">
        <v>1995</v>
      </c>
      <c r="B10364" s="71" t="s">
        <v>419</v>
      </c>
      <c r="C10364" t="s">
        <v>35</v>
      </c>
      <c r="D10364" s="71" t="s">
        <v>4</v>
      </c>
      <c r="E10364" s="70">
        <f>IF('FT Employment'!CM$18&lt;0,"N/A",'FT Employment'!CM$18)</f>
        <v>4691861</v>
      </c>
      <c r="F10364" s="70" t="s">
        <v>432</v>
      </c>
      <c r="G10364" s="75" t="s">
        <v>439</v>
      </c>
    </row>
    <row r="10365" spans="1:7">
      <c r="A10365" s="71">
        <v>1995</v>
      </c>
      <c r="B10365" s="71" t="s">
        <v>419</v>
      </c>
      <c r="C10365" t="s">
        <v>36</v>
      </c>
      <c r="D10365" s="71" t="s">
        <v>4</v>
      </c>
      <c r="E10365" s="70">
        <f>IF('FT Employment'!CM$19&lt;0,"N/A",'FT Employment'!CM$19)</f>
        <v>3424013</v>
      </c>
      <c r="F10365" s="70" t="s">
        <v>432</v>
      </c>
      <c r="G10365" s="75" t="s">
        <v>439</v>
      </c>
    </row>
    <row r="10366" spans="1:7">
      <c r="A10366" s="71">
        <v>1995</v>
      </c>
      <c r="B10366" s="71" t="s">
        <v>419</v>
      </c>
      <c r="C10366" t="s">
        <v>37</v>
      </c>
      <c r="D10366" s="71" t="s">
        <v>4</v>
      </c>
      <c r="E10366" s="70">
        <f>IF('FT Employment'!CM$20&lt;0,"N/A",'FT Employment'!CM$20)</f>
        <v>1267848</v>
      </c>
      <c r="F10366" s="70" t="s">
        <v>432</v>
      </c>
      <c r="G10366" s="75" t="s">
        <v>439</v>
      </c>
    </row>
    <row r="10367" spans="1:7">
      <c r="A10367" s="71">
        <v>1995</v>
      </c>
      <c r="B10367" s="71" t="s">
        <v>419</v>
      </c>
      <c r="C10367" t="s">
        <v>38</v>
      </c>
      <c r="D10367" s="71" t="s">
        <v>4</v>
      </c>
      <c r="E10367" s="70">
        <f>IF('FT Employment'!CM$28&lt;0,"N/A",'FT Employment'!CM$28)</f>
        <v>190031</v>
      </c>
      <c r="F10367" s="70" t="s">
        <v>432</v>
      </c>
      <c r="G10367" s="75" t="s">
        <v>440</v>
      </c>
    </row>
    <row r="10368" spans="1:7">
      <c r="A10368" s="71">
        <v>1995</v>
      </c>
      <c r="B10368" s="71" t="s">
        <v>419</v>
      </c>
      <c r="C10368" t="s">
        <v>39</v>
      </c>
      <c r="D10368" s="71" t="s">
        <v>4</v>
      </c>
      <c r="E10368" s="70">
        <f>IF('FT Employment'!CM$29&lt;0,"N/A",'FT Employment'!CM$29)</f>
        <v>78640</v>
      </c>
      <c r="F10368" s="70" t="s">
        <v>432</v>
      </c>
      <c r="G10368" s="75" t="s">
        <v>440</v>
      </c>
    </row>
    <row r="10369" spans="1:7">
      <c r="A10369" s="71">
        <v>1995</v>
      </c>
      <c r="B10369" s="71" t="s">
        <v>419</v>
      </c>
      <c r="C10369" t="s">
        <v>40</v>
      </c>
      <c r="D10369" s="71" t="s">
        <v>4</v>
      </c>
      <c r="E10369" s="70">
        <f>IF('FT Employment'!CM$30&lt;0,"N/A",'FT Employment'!CM$30)</f>
        <v>111391</v>
      </c>
      <c r="F10369" s="70" t="s">
        <v>432</v>
      </c>
      <c r="G10369" s="75" t="s">
        <v>440</v>
      </c>
    </row>
    <row r="10370" spans="1:7">
      <c r="A10370" s="71">
        <v>1995</v>
      </c>
      <c r="B10370" s="71" t="s">
        <v>419</v>
      </c>
      <c r="C10370" t="s">
        <v>208</v>
      </c>
      <c r="D10370" s="71" t="s">
        <v>4</v>
      </c>
      <c r="E10370" s="70">
        <f>IF('FT Employment'!CM$31&lt;0,"N/A",'FT Employment'!CM$31)</f>
        <v>0</v>
      </c>
      <c r="F10370" s="70" t="s">
        <v>432</v>
      </c>
      <c r="G10370" s="75" t="s">
        <v>441</v>
      </c>
    </row>
    <row r="10371" spans="1:7">
      <c r="A10371" s="71">
        <v>1995</v>
      </c>
      <c r="B10371" s="71" t="s">
        <v>419</v>
      </c>
      <c r="C10371" t="s">
        <v>42</v>
      </c>
      <c r="D10371" s="71" t="s">
        <v>4</v>
      </c>
      <c r="E10371" s="70">
        <f>IF('FT Employment'!CM$43&lt;0,"N/A",'FT Employment'!CM$43)</f>
        <v>74130</v>
      </c>
      <c r="F10371" s="70" t="s">
        <v>432</v>
      </c>
      <c r="G10371" s="75" t="s">
        <v>237</v>
      </c>
    </row>
    <row r="10372" spans="1:7">
      <c r="A10372" s="71">
        <v>1995</v>
      </c>
      <c r="B10372" s="71" t="s">
        <v>419</v>
      </c>
      <c r="C10372" t="s">
        <v>43</v>
      </c>
      <c r="D10372" s="71" t="s">
        <v>4</v>
      </c>
      <c r="E10372" s="70">
        <f>IF('FT Employment'!CM$12&lt;0,"N/A",'FT Employment'!CM$12)</f>
        <v>0</v>
      </c>
      <c r="F10372" s="70" t="s">
        <v>432</v>
      </c>
      <c r="G10372" s="75" t="s">
        <v>438</v>
      </c>
    </row>
    <row r="10373" spans="1:7">
      <c r="A10373" s="71">
        <v>1995</v>
      </c>
      <c r="B10373" s="71" t="s">
        <v>419</v>
      </c>
      <c r="C10373" t="s">
        <v>44</v>
      </c>
      <c r="D10373" s="71" t="s">
        <v>4</v>
      </c>
      <c r="E10373" s="70">
        <f>IF('FT Employment'!CM$14&lt;0,"N/A",'FT Employment'!CM$14)</f>
        <v>0</v>
      </c>
      <c r="F10373" s="70" t="s">
        <v>442</v>
      </c>
      <c r="G10373" s="75" t="s">
        <v>71</v>
      </c>
    </row>
    <row r="10374" spans="1:7">
      <c r="A10374" s="71">
        <v>1995</v>
      </c>
      <c r="B10374" s="71" t="s">
        <v>419</v>
      </c>
      <c r="C10374" t="s">
        <v>45</v>
      </c>
      <c r="D10374" s="71" t="s">
        <v>4</v>
      </c>
      <c r="E10374" s="70">
        <f>IF('FT Employment'!CM$54&lt;0,"N/A",'FT Employment'!CM$54)</f>
        <v>0</v>
      </c>
      <c r="F10374" s="70" t="s">
        <v>422</v>
      </c>
      <c r="G10374" s="75" t="s">
        <v>422</v>
      </c>
    </row>
    <row r="10375" spans="1:7">
      <c r="A10375" s="71">
        <v>1995</v>
      </c>
      <c r="B10375" s="71" t="s">
        <v>419</v>
      </c>
      <c r="C10375" t="s">
        <v>46</v>
      </c>
      <c r="D10375" s="71" t="s">
        <v>4</v>
      </c>
      <c r="E10375" s="70">
        <f>IF('FT Employment'!CM$53&lt;0,"N/A",'FT Employment'!CM$53)</f>
        <v>235414</v>
      </c>
      <c r="F10375" s="70" t="s">
        <v>425</v>
      </c>
      <c r="G10375" s="75" t="s">
        <v>426</v>
      </c>
    </row>
    <row r="10376" spans="1:7">
      <c r="A10376" s="71">
        <v>1997</v>
      </c>
      <c r="B10376" s="71" t="s">
        <v>419</v>
      </c>
      <c r="C10376" t="s">
        <v>5</v>
      </c>
      <c r="D10376" s="71" t="s">
        <v>4</v>
      </c>
      <c r="E10376" s="70">
        <f>IF('FT Employment'!CH$11&lt;0,"N/A",'FT Employment'!CH$11)</f>
        <v>9155605</v>
      </c>
      <c r="F10376" s="70"/>
    </row>
    <row r="10377" spans="1:7">
      <c r="A10377" s="71">
        <v>1997</v>
      </c>
      <c r="B10377" s="71" t="s">
        <v>419</v>
      </c>
      <c r="C10377" t="s">
        <v>6</v>
      </c>
      <c r="D10377" s="71" t="s">
        <v>4</v>
      </c>
      <c r="E10377" s="70">
        <f>IF('FT Employment'!CH$33&lt;0,"N/A",'FT Employment'!CH$33)</f>
        <v>183592</v>
      </c>
      <c r="F10377" s="70" t="s">
        <v>425</v>
      </c>
      <c r="G10377" s="75" t="s">
        <v>426</v>
      </c>
    </row>
    <row r="10378" spans="1:7">
      <c r="A10378" s="71">
        <v>1997</v>
      </c>
      <c r="B10378" s="71" t="s">
        <v>419</v>
      </c>
      <c r="C10378" t="s">
        <v>7</v>
      </c>
      <c r="D10378" s="71" t="s">
        <v>4</v>
      </c>
      <c r="E10378" s="70">
        <f>IF('FT Employment'!CH$37&lt;0,"N/A",'FT Employment'!CH$37)</f>
        <v>177285</v>
      </c>
      <c r="F10378" s="70" t="s">
        <v>425</v>
      </c>
      <c r="G10378" s="75" t="s">
        <v>426</v>
      </c>
    </row>
    <row r="10379" spans="1:7">
      <c r="A10379" s="71">
        <v>1997</v>
      </c>
      <c r="B10379" s="71" t="s">
        <v>419</v>
      </c>
      <c r="C10379" t="s">
        <v>8</v>
      </c>
      <c r="D10379" s="71" t="s">
        <v>4</v>
      </c>
      <c r="E10379" s="70">
        <f>IF('FT Employment'!CH$36&lt;0,"N/A",'FT Employment'!CH$36)</f>
        <v>197583</v>
      </c>
      <c r="F10379" s="70" t="s">
        <v>427</v>
      </c>
      <c r="G10379" s="75" t="s">
        <v>428</v>
      </c>
    </row>
    <row r="10380" spans="1:7">
      <c r="A10380" s="71">
        <v>1997</v>
      </c>
      <c r="B10380" s="71" t="s">
        <v>419</v>
      </c>
      <c r="C10380" t="s">
        <v>9</v>
      </c>
      <c r="D10380" s="71" t="s">
        <v>4</v>
      </c>
      <c r="E10380" s="70">
        <f>IF('FT Employment'!CH$13&lt;0,"N/A",'FT Employment'!CH$13)</f>
        <v>0</v>
      </c>
      <c r="F10380" s="70" t="s">
        <v>429</v>
      </c>
      <c r="G10380" s="75" t="s">
        <v>422</v>
      </c>
    </row>
    <row r="10381" spans="1:7">
      <c r="A10381" s="71">
        <v>1997</v>
      </c>
      <c r="B10381" s="71" t="s">
        <v>419</v>
      </c>
      <c r="C10381" t="s">
        <v>10</v>
      </c>
      <c r="D10381" s="71" t="s">
        <v>4</v>
      </c>
      <c r="E10381" s="70">
        <f>IF('FT Employment'!CH$46&lt;0,"N/A",'FT Employment'!CH$46)</f>
        <v>675699</v>
      </c>
      <c r="F10381" s="70" t="s">
        <v>427</v>
      </c>
      <c r="G10381" s="75" t="s">
        <v>428</v>
      </c>
    </row>
    <row r="10382" spans="1:7">
      <c r="A10382" s="71">
        <v>1997</v>
      </c>
      <c r="B10382" s="71" t="s">
        <v>419</v>
      </c>
      <c r="C10382" t="s">
        <v>11</v>
      </c>
      <c r="D10382" s="71" t="s">
        <v>4</v>
      </c>
      <c r="E10382" s="70">
        <f>IF('FT Employment'!CH$47&lt;0,"N/A",'FT Employment'!CH$47)</f>
        <v>537076</v>
      </c>
      <c r="F10382" s="70" t="s">
        <v>427</v>
      </c>
      <c r="G10382" s="75" t="s">
        <v>428</v>
      </c>
    </row>
    <row r="10383" spans="1:7">
      <c r="A10383" s="71">
        <v>1997</v>
      </c>
      <c r="B10383" s="71" t="s">
        <v>419</v>
      </c>
      <c r="C10383" t="s">
        <v>13</v>
      </c>
      <c r="D10383" s="71" t="s">
        <v>4</v>
      </c>
      <c r="E10383" s="70">
        <f>IF(E10382="N/A","N/A",E10381-E10382)</f>
        <v>138623</v>
      </c>
      <c r="F10383" s="70" t="s">
        <v>427</v>
      </c>
      <c r="G10383" s="75" t="s">
        <v>428</v>
      </c>
    </row>
    <row r="10384" spans="1:7">
      <c r="A10384" s="71">
        <v>1997</v>
      </c>
      <c r="B10384" s="71" t="s">
        <v>419</v>
      </c>
      <c r="C10384" t="s">
        <v>14</v>
      </c>
      <c r="D10384" s="71" t="s">
        <v>4</v>
      </c>
      <c r="E10384" s="70">
        <f>IF('FT Employment'!CH$34&lt;0,"N/A",'FT Employment'!CH$34)</f>
        <v>263885</v>
      </c>
      <c r="F10384" s="70" t="s">
        <v>427</v>
      </c>
      <c r="G10384" s="75" t="s">
        <v>444</v>
      </c>
    </row>
    <row r="10385" spans="1:7">
      <c r="A10385" s="71">
        <v>1997</v>
      </c>
      <c r="B10385" s="71" t="s">
        <v>419</v>
      </c>
      <c r="C10385" t="s">
        <v>15</v>
      </c>
      <c r="D10385" s="71" t="s">
        <v>4</v>
      </c>
      <c r="E10385" s="70">
        <f>IF('FT Employment'!CH$35&lt;0,"N/A",'FT Employment'!CH$35)</f>
        <v>244920</v>
      </c>
      <c r="F10385" s="70" t="s">
        <v>427</v>
      </c>
      <c r="G10385" s="75" t="s">
        <v>444</v>
      </c>
    </row>
    <row r="10386" spans="1:7">
      <c r="A10386" s="71">
        <v>1997</v>
      </c>
      <c r="B10386" s="71" t="s">
        <v>419</v>
      </c>
      <c r="C10386" t="s">
        <v>16</v>
      </c>
      <c r="D10386" s="71" t="s">
        <v>4</v>
      </c>
      <c r="E10386" s="70">
        <f>IF(E10385="N/A","N/A",E10384-E10385)</f>
        <v>18965</v>
      </c>
      <c r="F10386" s="70" t="s">
        <v>427</v>
      </c>
      <c r="G10386" s="75" t="s">
        <v>444</v>
      </c>
    </row>
    <row r="10387" spans="1:7">
      <c r="A10387" s="71">
        <v>1997</v>
      </c>
      <c r="B10387" s="71" t="s">
        <v>419</v>
      </c>
      <c r="C10387" t="s">
        <v>17</v>
      </c>
      <c r="D10387" s="71" t="s">
        <v>4</v>
      </c>
      <c r="E10387" s="70">
        <f>IF('FT Employment'!CH$16&lt;0,"N/A",'FT Employment'!CH$16)</f>
        <v>205494</v>
      </c>
      <c r="F10387" s="70" t="s">
        <v>427</v>
      </c>
      <c r="G10387" s="75" t="s">
        <v>428</v>
      </c>
    </row>
    <row r="10388" spans="1:7">
      <c r="A10388" s="71">
        <v>1997</v>
      </c>
      <c r="B10388" s="71" t="s">
        <v>419</v>
      </c>
      <c r="C10388" t="s">
        <v>18</v>
      </c>
      <c r="D10388" s="71" t="s">
        <v>4</v>
      </c>
      <c r="E10388" s="70">
        <f>IF('FT Employment'!CH$41&lt;0,"N/A",'FT Employment'!CH$41)</f>
        <v>273495</v>
      </c>
      <c r="F10388" s="70" t="s">
        <v>432</v>
      </c>
      <c r="G10388" s="75" t="s">
        <v>430</v>
      </c>
    </row>
    <row r="10389" spans="1:7">
      <c r="A10389" s="71">
        <v>1997</v>
      </c>
      <c r="B10389" s="71" t="s">
        <v>419</v>
      </c>
      <c r="C10389" t="s">
        <v>19</v>
      </c>
      <c r="D10389" s="71" t="s">
        <v>4</v>
      </c>
      <c r="E10389" s="70">
        <f>IF('FT Employment'!CH$15&lt;0,"N/A",'FT Employment'!CH$15)</f>
        <v>32658</v>
      </c>
      <c r="F10389" s="70" t="s">
        <v>442</v>
      </c>
      <c r="G10389" s="75" t="s">
        <v>62</v>
      </c>
    </row>
    <row r="10390" spans="1:7">
      <c r="A10390" s="71">
        <v>1997</v>
      </c>
      <c r="B10390" s="71" t="s">
        <v>419</v>
      </c>
      <c r="C10390" t="s">
        <v>20</v>
      </c>
      <c r="D10390" s="71" t="s">
        <v>4</v>
      </c>
      <c r="E10390" s="70">
        <f>IF('FT Employment'!CH$52&lt;0,"N/A",'FT Employment'!CH$52)</f>
        <v>7481</v>
      </c>
      <c r="F10390" s="70" t="s">
        <v>442</v>
      </c>
      <c r="G10390" s="75" t="s">
        <v>445</v>
      </c>
    </row>
    <row r="10391" spans="1:7">
      <c r="A10391" s="71">
        <v>1997</v>
      </c>
      <c r="B10391" s="71" t="s">
        <v>419</v>
      </c>
      <c r="C10391" t="s">
        <v>21</v>
      </c>
      <c r="D10391" s="71" t="s">
        <v>4</v>
      </c>
      <c r="E10391" s="70">
        <f>IF('FT Employment'!CH$48&lt;0,"N/A",'FT Employment'!CH$48)</f>
        <v>234549</v>
      </c>
      <c r="F10391" s="70" t="s">
        <v>434</v>
      </c>
      <c r="G10391" s="75" t="s">
        <v>422</v>
      </c>
    </row>
    <row r="10392" spans="1:7">
      <c r="A10392" s="71">
        <v>1997</v>
      </c>
      <c r="B10392" s="71" t="s">
        <v>419</v>
      </c>
      <c r="C10392" t="s">
        <v>421</v>
      </c>
      <c r="D10392" s="71" t="s">
        <v>4</v>
      </c>
      <c r="E10392" s="70">
        <f>IF('FT Employment'!CH$38&lt;0,"N/A",'FT Employment'!CH$38)</f>
        <v>635737</v>
      </c>
      <c r="F10392" s="70" t="s">
        <v>427</v>
      </c>
      <c r="G10392" s="75" t="s">
        <v>433</v>
      </c>
    </row>
    <row r="10393" spans="1:7">
      <c r="A10393" s="71">
        <v>1997</v>
      </c>
      <c r="B10393" s="71" t="s">
        <v>419</v>
      </c>
      <c r="C10393" t="s">
        <v>22</v>
      </c>
      <c r="D10393" s="71" t="s">
        <v>4</v>
      </c>
      <c r="E10393" s="70">
        <f>IF('FT Employment'!CH$39&lt;0,"N/A",'FT Employment'!CH$39)</f>
        <v>189701</v>
      </c>
      <c r="F10393" s="70" t="s">
        <v>427</v>
      </c>
      <c r="G10393" s="75" t="s">
        <v>433</v>
      </c>
    </row>
    <row r="10394" spans="1:7">
      <c r="A10394" s="71">
        <v>1997</v>
      </c>
      <c r="B10394" s="71" t="s">
        <v>419</v>
      </c>
      <c r="C10394" t="s">
        <v>23</v>
      </c>
      <c r="D10394" s="71" t="s">
        <v>4</v>
      </c>
      <c r="E10394" s="70">
        <f>IF('FT Employment'!CH$40&lt;0,"N/A",'FT Employment'!CH$40)</f>
        <v>446036</v>
      </c>
      <c r="F10394" s="70" t="s">
        <v>442</v>
      </c>
      <c r="G10394" s="75" t="s">
        <v>23</v>
      </c>
    </row>
    <row r="10395" spans="1:7">
      <c r="A10395" s="71">
        <v>1997</v>
      </c>
      <c r="B10395" s="71" t="s">
        <v>419</v>
      </c>
      <c r="C10395" t="s">
        <v>24</v>
      </c>
      <c r="D10395" s="71" t="s">
        <v>4</v>
      </c>
      <c r="E10395" s="70">
        <f>IF('FT Employment'!CH$32&lt;0,"N/A",'FT Employment'!CH$32)</f>
        <v>0</v>
      </c>
      <c r="F10395" s="70" t="s">
        <v>446</v>
      </c>
      <c r="G10395" s="75" t="s">
        <v>422</v>
      </c>
    </row>
    <row r="10396" spans="1:7">
      <c r="A10396" s="71">
        <v>1997</v>
      </c>
      <c r="B10396" s="71" t="s">
        <v>419</v>
      </c>
      <c r="C10396" t="s">
        <v>25</v>
      </c>
      <c r="D10396" s="71" t="s">
        <v>4</v>
      </c>
      <c r="E10396" s="70">
        <f>IF('FT Employment'!CH$42&lt;0,"N/A",'FT Employment'!CH$42)</f>
        <v>108720</v>
      </c>
      <c r="F10396" s="70" t="s">
        <v>434</v>
      </c>
      <c r="G10396" s="75" t="s">
        <v>437</v>
      </c>
    </row>
    <row r="10397" spans="1:7">
      <c r="A10397" s="71">
        <v>1997</v>
      </c>
      <c r="B10397" s="71" t="s">
        <v>419</v>
      </c>
      <c r="C10397" t="s">
        <v>26</v>
      </c>
      <c r="D10397" s="71" t="s">
        <v>4</v>
      </c>
      <c r="E10397" s="70">
        <f>IF('FT Employment'!CH$45&lt;0,"N/A",'FT Employment'!CH$45)</f>
        <v>142374</v>
      </c>
      <c r="F10397" s="70" t="s">
        <v>427</v>
      </c>
      <c r="G10397" s="75" t="s">
        <v>69</v>
      </c>
    </row>
    <row r="10398" spans="1:7">
      <c r="A10398" s="71">
        <v>1997</v>
      </c>
      <c r="B10398" s="71" t="s">
        <v>419</v>
      </c>
      <c r="C10398" t="s">
        <v>27</v>
      </c>
      <c r="D10398" s="71" t="s">
        <v>4</v>
      </c>
      <c r="E10398" s="70">
        <f>IF('FT Employment'!CH$44&lt;0,"N/A",'FT Employment'!CH$44)</f>
        <v>31438</v>
      </c>
      <c r="F10398" s="70" t="s">
        <v>427</v>
      </c>
      <c r="G10398" s="75" t="s">
        <v>69</v>
      </c>
    </row>
    <row r="10399" spans="1:7">
      <c r="A10399" s="71">
        <v>1997</v>
      </c>
      <c r="B10399" s="71" t="s">
        <v>419</v>
      </c>
      <c r="C10399" t="s">
        <v>28</v>
      </c>
      <c r="D10399" s="71" t="s">
        <v>4</v>
      </c>
      <c r="E10399" s="70">
        <f>IF('FT Employment'!CH$51&lt;0,"N/A",'FT Employment'!CH$51)</f>
        <v>100956</v>
      </c>
      <c r="F10399" s="70" t="s">
        <v>442</v>
      </c>
      <c r="G10399" s="73" t="s">
        <v>447</v>
      </c>
    </row>
    <row r="10400" spans="1:7">
      <c r="A10400" s="71">
        <v>1997</v>
      </c>
      <c r="B10400" s="71" t="s">
        <v>419</v>
      </c>
      <c r="C10400" t="s">
        <v>29</v>
      </c>
      <c r="D10400" s="71" t="s">
        <v>4</v>
      </c>
      <c r="E10400" s="70">
        <f>IF('FT Employment'!CH$50&lt;0,"N/A",'FT Employment'!CH$50)</f>
        <v>118970</v>
      </c>
      <c r="F10400" s="70" t="s">
        <v>442</v>
      </c>
      <c r="G10400" s="73" t="s">
        <v>447</v>
      </c>
    </row>
    <row r="10401" spans="1:7">
      <c r="A10401" s="71">
        <v>1997</v>
      </c>
      <c r="B10401" s="71" t="s">
        <v>419</v>
      </c>
      <c r="C10401" t="s">
        <v>30</v>
      </c>
      <c r="D10401" s="71" t="s">
        <v>4</v>
      </c>
      <c r="E10401" s="70">
        <f>IF('FT Employment'!CH$56&lt;0,"N/A",'FT Employment'!CH$56)</f>
        <v>148383</v>
      </c>
      <c r="F10401" s="70" t="s">
        <v>442</v>
      </c>
      <c r="G10401" s="76" t="s">
        <v>448</v>
      </c>
    </row>
    <row r="10402" spans="1:7">
      <c r="A10402" s="71">
        <v>1997</v>
      </c>
      <c r="B10402" s="71" t="s">
        <v>419</v>
      </c>
      <c r="C10402" t="s">
        <v>31</v>
      </c>
      <c r="D10402" s="71" t="s">
        <v>4</v>
      </c>
      <c r="E10402" s="70">
        <f>IF('FT Employment'!CH$57&lt;0,"N/A",'FT Employment'!CH$57)</f>
        <v>71607</v>
      </c>
      <c r="F10402" s="70" t="s">
        <v>442</v>
      </c>
      <c r="G10402" s="76" t="s">
        <v>449</v>
      </c>
    </row>
    <row r="10403" spans="1:7">
      <c r="A10403" s="71">
        <v>1997</v>
      </c>
      <c r="B10403" s="71" t="s">
        <v>419</v>
      </c>
      <c r="C10403" t="s">
        <v>32</v>
      </c>
      <c r="D10403" s="71" t="s">
        <v>4</v>
      </c>
      <c r="E10403" s="70">
        <f>IF('FT Employment'!CH$58&lt;0,"N/A",'FT Employment'!CH$58)</f>
        <v>9642</v>
      </c>
      <c r="F10403" s="70" t="s">
        <v>442</v>
      </c>
      <c r="G10403" s="76" t="s">
        <v>449</v>
      </c>
    </row>
    <row r="10404" spans="1:7">
      <c r="A10404" s="71">
        <v>1997</v>
      </c>
      <c r="B10404" s="71" t="s">
        <v>419</v>
      </c>
      <c r="C10404" t="s">
        <v>33</v>
      </c>
      <c r="D10404" s="71" t="s">
        <v>4</v>
      </c>
      <c r="E10404" s="70">
        <f>IF('FT Employment'!CH$59&lt;0,"N/A",'FT Employment'!CH$59)</f>
        <v>163284</v>
      </c>
      <c r="F10404" s="70" t="s">
        <v>442</v>
      </c>
      <c r="G10404" s="76" t="s">
        <v>33</v>
      </c>
    </row>
    <row r="10405" spans="1:7">
      <c r="A10405" s="71">
        <v>1997</v>
      </c>
      <c r="B10405" s="71" t="s">
        <v>419</v>
      </c>
      <c r="C10405" t="s">
        <v>34</v>
      </c>
      <c r="D10405" s="71" t="s">
        <v>4</v>
      </c>
      <c r="E10405" s="70">
        <f>IF('FT Employment'!CH$17&lt;0,"N/A",'FT Employment'!CH$17)</f>
        <v>5057171</v>
      </c>
      <c r="F10405" s="70" t="s">
        <v>422</v>
      </c>
      <c r="G10405" s="76" t="s">
        <v>422</v>
      </c>
    </row>
    <row r="10406" spans="1:7">
      <c r="A10406" s="71">
        <v>1997</v>
      </c>
      <c r="B10406" s="71" t="s">
        <v>419</v>
      </c>
      <c r="C10406" t="s">
        <v>35</v>
      </c>
      <c r="D10406" s="71" t="s">
        <v>4</v>
      </c>
      <c r="E10406" s="70">
        <f>IF('FT Employment'!CH$18&lt;0,"N/A",'FT Employment'!CH$18)</f>
        <v>4865824</v>
      </c>
      <c r="F10406" s="70" t="s">
        <v>432</v>
      </c>
      <c r="G10406" s="75" t="s">
        <v>439</v>
      </c>
    </row>
    <row r="10407" spans="1:7">
      <c r="A10407" s="71">
        <v>1997</v>
      </c>
      <c r="B10407" s="71" t="s">
        <v>419</v>
      </c>
      <c r="C10407" t="s">
        <v>36</v>
      </c>
      <c r="D10407" s="71" t="s">
        <v>4</v>
      </c>
      <c r="E10407" s="70">
        <f>IF('FT Employment'!CH$19&lt;0,"N/A",'FT Employment'!CH$19)</f>
        <v>3555178</v>
      </c>
      <c r="F10407" s="70" t="s">
        <v>432</v>
      </c>
      <c r="G10407" s="75" t="s">
        <v>439</v>
      </c>
    </row>
    <row r="10408" spans="1:7">
      <c r="A10408" s="71">
        <v>1997</v>
      </c>
      <c r="B10408" s="71" t="s">
        <v>419</v>
      </c>
      <c r="C10408" t="s">
        <v>37</v>
      </c>
      <c r="D10408" s="71" t="s">
        <v>4</v>
      </c>
      <c r="E10408" s="70">
        <f>IF('FT Employment'!CH$20&lt;0,"N/A",'FT Employment'!CH$20)</f>
        <v>1310646</v>
      </c>
      <c r="F10408" s="70" t="s">
        <v>432</v>
      </c>
      <c r="G10408" s="75" t="s">
        <v>439</v>
      </c>
    </row>
    <row r="10409" spans="1:7">
      <c r="A10409" s="71">
        <v>1997</v>
      </c>
      <c r="B10409" s="71" t="s">
        <v>419</v>
      </c>
      <c r="C10409" t="s">
        <v>38</v>
      </c>
      <c r="D10409" s="71" t="s">
        <v>4</v>
      </c>
      <c r="E10409" s="70">
        <f>IF('FT Employment'!CH$28&lt;0,"N/A",'FT Employment'!CH$28)</f>
        <v>191347</v>
      </c>
      <c r="F10409" s="70" t="s">
        <v>432</v>
      </c>
      <c r="G10409" s="75" t="s">
        <v>440</v>
      </c>
    </row>
    <row r="10410" spans="1:7">
      <c r="A10410" s="71">
        <v>1997</v>
      </c>
      <c r="B10410" s="71" t="s">
        <v>419</v>
      </c>
      <c r="C10410" t="s">
        <v>39</v>
      </c>
      <c r="D10410" s="71" t="s">
        <v>4</v>
      </c>
      <c r="E10410" s="70">
        <f>IF('FT Employment'!CH$29&lt;0,"N/A",'FT Employment'!CH$29)</f>
        <v>79357</v>
      </c>
      <c r="F10410" s="70" t="s">
        <v>432</v>
      </c>
      <c r="G10410" s="75" t="s">
        <v>440</v>
      </c>
    </row>
    <row r="10411" spans="1:7">
      <c r="A10411" s="71">
        <v>1997</v>
      </c>
      <c r="B10411" s="71" t="s">
        <v>419</v>
      </c>
      <c r="C10411" t="s">
        <v>40</v>
      </c>
      <c r="D10411" s="71" t="s">
        <v>4</v>
      </c>
      <c r="E10411" s="70">
        <f>IF('FT Employment'!CH$30&lt;0,"N/A",'FT Employment'!CH$30)</f>
        <v>111990</v>
      </c>
      <c r="F10411" s="70" t="s">
        <v>432</v>
      </c>
      <c r="G10411" s="75" t="s">
        <v>440</v>
      </c>
    </row>
    <row r="10412" spans="1:7">
      <c r="A10412" s="71">
        <v>1997</v>
      </c>
      <c r="B10412" s="71" t="s">
        <v>419</v>
      </c>
      <c r="C10412" t="s">
        <v>208</v>
      </c>
      <c r="D10412" s="71" t="s">
        <v>4</v>
      </c>
      <c r="E10412" s="70">
        <f>IF('FT Employment'!CH$31&lt;0,"N/A",'FT Employment'!CH$31)</f>
        <v>0</v>
      </c>
      <c r="F10412" s="70" t="s">
        <v>432</v>
      </c>
      <c r="G10412" s="75" t="s">
        <v>441</v>
      </c>
    </row>
    <row r="10413" spans="1:7">
      <c r="A10413" s="71">
        <v>1997</v>
      </c>
      <c r="B10413" s="71" t="s">
        <v>419</v>
      </c>
      <c r="C10413" t="s">
        <v>42</v>
      </c>
      <c r="D10413" s="71" t="s">
        <v>4</v>
      </c>
      <c r="E10413" s="70">
        <f>IF('FT Employment'!CH$43&lt;0,"N/A",'FT Employment'!CH$43)</f>
        <v>77212</v>
      </c>
      <c r="F10413" s="70" t="s">
        <v>432</v>
      </c>
      <c r="G10413" s="75" t="s">
        <v>237</v>
      </c>
    </row>
    <row r="10414" spans="1:7">
      <c r="A10414" s="71">
        <v>1997</v>
      </c>
      <c r="B10414" s="71" t="s">
        <v>419</v>
      </c>
      <c r="C10414" t="s">
        <v>43</v>
      </c>
      <c r="D10414" s="71" t="s">
        <v>4</v>
      </c>
      <c r="E10414" s="70">
        <f>IF('FT Employment'!CH$12&lt;0,"N/A",'FT Employment'!CH$12)</f>
        <v>0</v>
      </c>
      <c r="F10414" s="70" t="s">
        <v>432</v>
      </c>
      <c r="G10414" s="75" t="s">
        <v>438</v>
      </c>
    </row>
    <row r="10415" spans="1:7">
      <c r="A10415" s="71">
        <v>1997</v>
      </c>
      <c r="B10415" s="71" t="s">
        <v>419</v>
      </c>
      <c r="C10415" t="s">
        <v>44</v>
      </c>
      <c r="D10415" s="71" t="s">
        <v>4</v>
      </c>
      <c r="E10415" s="70">
        <f>IF('FT Employment'!CH$14&lt;0,"N/A",'FT Employment'!CH$14)</f>
        <v>0</v>
      </c>
      <c r="F10415" s="70" t="s">
        <v>442</v>
      </c>
      <c r="G10415" s="75" t="s">
        <v>71</v>
      </c>
    </row>
    <row r="10416" spans="1:7">
      <c r="A10416" s="71">
        <v>1997</v>
      </c>
      <c r="B10416" s="71" t="s">
        <v>419</v>
      </c>
      <c r="C10416" t="s">
        <v>45</v>
      </c>
      <c r="D10416" s="71" t="s">
        <v>4</v>
      </c>
      <c r="E10416" s="70">
        <f>IF('FT Employment'!CH$54&lt;0,"N/A",'FT Employment'!CH$54)</f>
        <v>0</v>
      </c>
      <c r="F10416" s="70" t="s">
        <v>422</v>
      </c>
      <c r="G10416" s="75" t="s">
        <v>422</v>
      </c>
    </row>
    <row r="10417" spans="1:7">
      <c r="A10417" s="71">
        <v>1997</v>
      </c>
      <c r="B10417" s="71" t="s">
        <v>419</v>
      </c>
      <c r="C10417" t="s">
        <v>46</v>
      </c>
      <c r="D10417" s="71" t="s">
        <v>4</v>
      </c>
      <c r="E10417" s="70">
        <f>IF('FT Employment'!CH$53&lt;0,"N/A",'FT Employment'!CH$53)</f>
        <v>238390</v>
      </c>
      <c r="F10417" s="70" t="s">
        <v>425</v>
      </c>
      <c r="G10417" s="75" t="s">
        <v>426</v>
      </c>
    </row>
    <row r="10418" spans="1:7">
      <c r="A10418" s="71">
        <v>1998</v>
      </c>
      <c r="B10418" s="71" t="s">
        <v>419</v>
      </c>
      <c r="C10418" t="s">
        <v>5</v>
      </c>
      <c r="D10418" s="71" t="s">
        <v>4</v>
      </c>
      <c r="E10418" s="70">
        <f>IF('FT Employment'!CC$11&lt;0,"N/A",'FT Employment'!CC$11)</f>
        <v>9364925</v>
      </c>
      <c r="F10418" s="70"/>
    </row>
    <row r="10419" spans="1:7">
      <c r="A10419" s="71">
        <v>1998</v>
      </c>
      <c r="B10419" s="71" t="s">
        <v>419</v>
      </c>
      <c r="C10419" t="s">
        <v>6</v>
      </c>
      <c r="D10419" s="71" t="s">
        <v>4</v>
      </c>
      <c r="E10419" s="70">
        <f>IF('FT Employment'!CC$33&lt;0,"N/A",'FT Employment'!CC$33)</f>
        <v>188744</v>
      </c>
      <c r="F10419" s="70" t="s">
        <v>425</v>
      </c>
      <c r="G10419" s="75" t="s">
        <v>426</v>
      </c>
    </row>
    <row r="10420" spans="1:7">
      <c r="A10420" s="71">
        <v>1998</v>
      </c>
      <c r="B10420" s="71" t="s">
        <v>419</v>
      </c>
      <c r="C10420" t="s">
        <v>7</v>
      </c>
      <c r="D10420" s="71" t="s">
        <v>4</v>
      </c>
      <c r="E10420" s="70">
        <f>IF('FT Employment'!CC$37&lt;0,"N/A",'FT Employment'!CC$37)</f>
        <v>180471</v>
      </c>
      <c r="F10420" s="70" t="s">
        <v>425</v>
      </c>
      <c r="G10420" s="75" t="s">
        <v>426</v>
      </c>
    </row>
    <row r="10421" spans="1:7">
      <c r="A10421" s="71">
        <v>1998</v>
      </c>
      <c r="B10421" s="71" t="s">
        <v>419</v>
      </c>
      <c r="C10421" t="s">
        <v>8</v>
      </c>
      <c r="D10421" s="71" t="s">
        <v>4</v>
      </c>
      <c r="E10421" s="70">
        <f>IF('FT Employment'!CC$36&lt;0,"N/A",'FT Employment'!CC$36)</f>
        <v>205992</v>
      </c>
      <c r="F10421" s="70" t="s">
        <v>427</v>
      </c>
      <c r="G10421" s="75" t="s">
        <v>428</v>
      </c>
    </row>
    <row r="10422" spans="1:7">
      <c r="A10422" s="71">
        <v>1998</v>
      </c>
      <c r="B10422" s="71" t="s">
        <v>419</v>
      </c>
      <c r="C10422" t="s">
        <v>9</v>
      </c>
      <c r="D10422" s="71" t="s">
        <v>4</v>
      </c>
      <c r="E10422" s="70">
        <f>IF('FT Employment'!CC$13&lt;0,"N/A",'FT Employment'!CC$13)</f>
        <v>0</v>
      </c>
      <c r="F10422" s="70" t="s">
        <v>429</v>
      </c>
      <c r="G10422" s="75" t="s">
        <v>422</v>
      </c>
    </row>
    <row r="10423" spans="1:7">
      <c r="A10423" s="71">
        <v>1998</v>
      </c>
      <c r="B10423" s="71" t="s">
        <v>419</v>
      </c>
      <c r="C10423" t="s">
        <v>10</v>
      </c>
      <c r="D10423" s="71" t="s">
        <v>4</v>
      </c>
      <c r="E10423" s="70">
        <f>IF('FT Employment'!CC$46&lt;0,"N/A",'FT Employment'!CC$46)</f>
        <v>692223</v>
      </c>
      <c r="F10423" s="70" t="s">
        <v>427</v>
      </c>
      <c r="G10423" s="75" t="s">
        <v>428</v>
      </c>
    </row>
    <row r="10424" spans="1:7">
      <c r="A10424" s="71">
        <v>1998</v>
      </c>
      <c r="B10424" s="71" t="s">
        <v>419</v>
      </c>
      <c r="C10424" t="s">
        <v>11</v>
      </c>
      <c r="D10424" s="71" t="s">
        <v>4</v>
      </c>
      <c r="E10424" s="70">
        <f>IF('FT Employment'!CC$47&lt;0,"N/A",'FT Employment'!CC$47)</f>
        <v>551046</v>
      </c>
      <c r="F10424" s="70" t="s">
        <v>427</v>
      </c>
      <c r="G10424" s="75" t="s">
        <v>428</v>
      </c>
    </row>
    <row r="10425" spans="1:7">
      <c r="A10425" s="71">
        <v>1998</v>
      </c>
      <c r="B10425" s="71" t="s">
        <v>419</v>
      </c>
      <c r="C10425" t="s">
        <v>13</v>
      </c>
      <c r="D10425" s="71" t="s">
        <v>4</v>
      </c>
      <c r="E10425" s="70">
        <f>IF(E10424="N/A","N/A",E10423-E10424)</f>
        <v>141177</v>
      </c>
      <c r="F10425" s="70" t="s">
        <v>427</v>
      </c>
      <c r="G10425" s="75" t="s">
        <v>428</v>
      </c>
    </row>
    <row r="10426" spans="1:7">
      <c r="A10426" s="71">
        <v>1998</v>
      </c>
      <c r="B10426" s="71" t="s">
        <v>419</v>
      </c>
      <c r="C10426" t="s">
        <v>14</v>
      </c>
      <c r="D10426" s="71" t="s">
        <v>4</v>
      </c>
      <c r="E10426" s="70">
        <f>IF('FT Employment'!CC$34&lt;0,"N/A",'FT Employment'!CC$34)</f>
        <v>268386</v>
      </c>
      <c r="F10426" s="70" t="s">
        <v>427</v>
      </c>
      <c r="G10426" s="75" t="s">
        <v>444</v>
      </c>
    </row>
    <row r="10427" spans="1:7">
      <c r="A10427" s="71">
        <v>1998</v>
      </c>
      <c r="B10427" s="71" t="s">
        <v>419</v>
      </c>
      <c r="C10427" t="s">
        <v>15</v>
      </c>
      <c r="D10427" s="71" t="s">
        <v>4</v>
      </c>
      <c r="E10427" s="70">
        <f>IF('FT Employment'!CC$35&lt;0,"N/A",'FT Employment'!CC$35)</f>
        <v>249182</v>
      </c>
      <c r="F10427" s="70" t="s">
        <v>427</v>
      </c>
      <c r="G10427" s="75" t="s">
        <v>444</v>
      </c>
    </row>
    <row r="10428" spans="1:7">
      <c r="A10428" s="71">
        <v>1998</v>
      </c>
      <c r="B10428" s="71" t="s">
        <v>419</v>
      </c>
      <c r="C10428" t="s">
        <v>16</v>
      </c>
      <c r="D10428" s="71" t="s">
        <v>4</v>
      </c>
      <c r="E10428" s="70">
        <f>IF(E10427="N/A","N/A",E10426-E10427)</f>
        <v>19204</v>
      </c>
      <c r="F10428" s="70" t="s">
        <v>427</v>
      </c>
      <c r="G10428" s="75" t="s">
        <v>444</v>
      </c>
    </row>
    <row r="10429" spans="1:7">
      <c r="A10429" s="71">
        <v>1998</v>
      </c>
      <c r="B10429" s="71" t="s">
        <v>419</v>
      </c>
      <c r="C10429" t="s">
        <v>17</v>
      </c>
      <c r="D10429" s="71" t="s">
        <v>4</v>
      </c>
      <c r="E10429" s="70">
        <f>IF('FT Employment'!CC$16&lt;0,"N/A",'FT Employment'!CC$16)</f>
        <v>210191</v>
      </c>
      <c r="F10429" s="70" t="s">
        <v>427</v>
      </c>
      <c r="G10429" s="75" t="s">
        <v>428</v>
      </c>
    </row>
    <row r="10430" spans="1:7">
      <c r="A10430" s="71">
        <v>1998</v>
      </c>
      <c r="B10430" s="71" t="s">
        <v>419</v>
      </c>
      <c r="C10430" t="s">
        <v>18</v>
      </c>
      <c r="D10430" s="71" t="s">
        <v>4</v>
      </c>
      <c r="E10430" s="70">
        <f>IF('FT Employment'!CC$41&lt;0,"N/A",'FT Employment'!CC$41)</f>
        <v>278783</v>
      </c>
      <c r="F10430" s="70" t="s">
        <v>432</v>
      </c>
      <c r="G10430" s="75" t="s">
        <v>430</v>
      </c>
    </row>
    <row r="10431" spans="1:7">
      <c r="A10431" s="71">
        <v>1998</v>
      </c>
      <c r="B10431" s="71" t="s">
        <v>419</v>
      </c>
      <c r="C10431" t="s">
        <v>19</v>
      </c>
      <c r="D10431" s="71" t="s">
        <v>4</v>
      </c>
      <c r="E10431" s="70">
        <f>IF('FT Employment'!CC$15&lt;0,"N/A",'FT Employment'!CC$15)</f>
        <v>33620</v>
      </c>
      <c r="F10431" s="70" t="s">
        <v>442</v>
      </c>
      <c r="G10431" s="75" t="s">
        <v>62</v>
      </c>
    </row>
    <row r="10432" spans="1:7">
      <c r="A10432" s="71">
        <v>1998</v>
      </c>
      <c r="B10432" s="71" t="s">
        <v>419</v>
      </c>
      <c r="C10432" t="s">
        <v>20</v>
      </c>
      <c r="D10432" s="71" t="s">
        <v>4</v>
      </c>
      <c r="E10432" s="70">
        <f>IF('FT Employment'!CC$52&lt;0,"N/A",'FT Employment'!CC$52)</f>
        <v>7459</v>
      </c>
      <c r="F10432" s="70" t="s">
        <v>442</v>
      </c>
      <c r="G10432" s="75" t="s">
        <v>445</v>
      </c>
    </row>
    <row r="10433" spans="1:7">
      <c r="A10433" s="71">
        <v>1998</v>
      </c>
      <c r="B10433" s="71" t="s">
        <v>419</v>
      </c>
      <c r="C10433" t="s">
        <v>21</v>
      </c>
      <c r="D10433" s="71" t="s">
        <v>4</v>
      </c>
      <c r="E10433" s="70">
        <f>IF('FT Employment'!CC$48&lt;0,"N/A",'FT Employment'!CC$48)</f>
        <v>232517</v>
      </c>
      <c r="F10433" s="70" t="s">
        <v>434</v>
      </c>
      <c r="G10433" s="75" t="s">
        <v>422</v>
      </c>
    </row>
    <row r="10434" spans="1:7">
      <c r="A10434" s="71">
        <v>1998</v>
      </c>
      <c r="B10434" s="71" t="s">
        <v>419</v>
      </c>
      <c r="C10434" t="s">
        <v>421</v>
      </c>
      <c r="D10434" s="71" t="s">
        <v>4</v>
      </c>
      <c r="E10434" s="70">
        <f>IF('FT Employment'!CC$38&lt;0,"N/A",'FT Employment'!CC$38)</f>
        <v>635539</v>
      </c>
      <c r="F10434" s="70" t="s">
        <v>427</v>
      </c>
      <c r="G10434" s="75" t="s">
        <v>433</v>
      </c>
    </row>
    <row r="10435" spans="1:7">
      <c r="A10435" s="71">
        <v>1998</v>
      </c>
      <c r="B10435" s="71" t="s">
        <v>419</v>
      </c>
      <c r="C10435" t="s">
        <v>22</v>
      </c>
      <c r="D10435" s="71" t="s">
        <v>4</v>
      </c>
      <c r="E10435" s="70">
        <f>IF('FT Employment'!CC$39&lt;0,"N/A",'FT Employment'!CC$39)</f>
        <v>195426</v>
      </c>
      <c r="F10435" s="70" t="s">
        <v>427</v>
      </c>
      <c r="G10435" s="75" t="s">
        <v>433</v>
      </c>
    </row>
    <row r="10436" spans="1:7">
      <c r="A10436" s="71">
        <v>1998</v>
      </c>
      <c r="B10436" s="71" t="s">
        <v>419</v>
      </c>
      <c r="C10436" t="s">
        <v>23</v>
      </c>
      <c r="D10436" s="71" t="s">
        <v>4</v>
      </c>
      <c r="E10436" s="70">
        <f>IF('FT Employment'!CC$40&lt;0,"N/A",'FT Employment'!CC$40)</f>
        <v>440113</v>
      </c>
      <c r="F10436" s="70" t="s">
        <v>442</v>
      </c>
      <c r="G10436" s="75" t="s">
        <v>23</v>
      </c>
    </row>
    <row r="10437" spans="1:7">
      <c r="A10437" s="71">
        <v>1998</v>
      </c>
      <c r="B10437" s="71" t="s">
        <v>419</v>
      </c>
      <c r="C10437" t="s">
        <v>24</v>
      </c>
      <c r="D10437" s="71" t="s">
        <v>4</v>
      </c>
      <c r="E10437" s="70">
        <f>IF('FT Employment'!CC$32&lt;0,"N/A",'FT Employment'!CC$32)</f>
        <v>0</v>
      </c>
      <c r="F10437" s="70" t="s">
        <v>446</v>
      </c>
      <c r="G10437" s="75" t="s">
        <v>422</v>
      </c>
    </row>
    <row r="10438" spans="1:7">
      <c r="A10438" s="71">
        <v>1998</v>
      </c>
      <c r="B10438" s="71" t="s">
        <v>419</v>
      </c>
      <c r="C10438" t="s">
        <v>25</v>
      </c>
      <c r="D10438" s="71" t="s">
        <v>4</v>
      </c>
      <c r="E10438" s="70">
        <f>IF('FT Employment'!CC$42&lt;0,"N/A",'FT Employment'!CC$42)</f>
        <v>106990</v>
      </c>
      <c r="F10438" s="70" t="s">
        <v>434</v>
      </c>
      <c r="G10438" s="75" t="s">
        <v>437</v>
      </c>
    </row>
    <row r="10439" spans="1:7">
      <c r="A10439" s="71">
        <v>1998</v>
      </c>
      <c r="B10439" s="71" t="s">
        <v>419</v>
      </c>
      <c r="C10439" t="s">
        <v>26</v>
      </c>
      <c r="D10439" s="71" t="s">
        <v>4</v>
      </c>
      <c r="E10439" s="70">
        <f>IF('FT Employment'!CC$45&lt;0,"N/A",'FT Employment'!CC$45)</f>
        <v>147251</v>
      </c>
      <c r="F10439" s="70" t="s">
        <v>427</v>
      </c>
      <c r="G10439" s="75" t="s">
        <v>69</v>
      </c>
    </row>
    <row r="10440" spans="1:7">
      <c r="A10440" s="71">
        <v>1998</v>
      </c>
      <c r="B10440" s="71" t="s">
        <v>419</v>
      </c>
      <c r="C10440" t="s">
        <v>27</v>
      </c>
      <c r="D10440" s="71" t="s">
        <v>4</v>
      </c>
      <c r="E10440" s="70">
        <f>IF('FT Employment'!CC$44&lt;0,"N/A",'FT Employment'!CC$44)</f>
        <v>32830</v>
      </c>
      <c r="F10440" s="70" t="s">
        <v>427</v>
      </c>
      <c r="G10440" s="75" t="s">
        <v>69</v>
      </c>
    </row>
    <row r="10441" spans="1:7">
      <c r="A10441" s="71">
        <v>1998</v>
      </c>
      <c r="B10441" s="71" t="s">
        <v>419</v>
      </c>
      <c r="C10441" t="s">
        <v>28</v>
      </c>
      <c r="D10441" s="71" t="s">
        <v>4</v>
      </c>
      <c r="E10441" s="70">
        <f>IF('FT Employment'!CC$51&lt;0,"N/A",'FT Employment'!CC$51)</f>
        <v>101855</v>
      </c>
      <c r="F10441" s="70" t="s">
        <v>442</v>
      </c>
      <c r="G10441" s="73" t="s">
        <v>447</v>
      </c>
    </row>
    <row r="10442" spans="1:7">
      <c r="A10442" s="71">
        <v>1998</v>
      </c>
      <c r="B10442" s="71" t="s">
        <v>419</v>
      </c>
      <c r="C10442" t="s">
        <v>29</v>
      </c>
      <c r="D10442" s="71" t="s">
        <v>4</v>
      </c>
      <c r="E10442" s="70">
        <f>IF('FT Employment'!CC$50&lt;0,"N/A",'FT Employment'!CC$50)</f>
        <v>120168</v>
      </c>
      <c r="F10442" s="70" t="s">
        <v>442</v>
      </c>
      <c r="G10442" s="73" t="s">
        <v>447</v>
      </c>
    </row>
    <row r="10443" spans="1:7">
      <c r="A10443" s="71">
        <v>1998</v>
      </c>
      <c r="B10443" s="71" t="s">
        <v>419</v>
      </c>
      <c r="C10443" t="s">
        <v>30</v>
      </c>
      <c r="D10443" s="71" t="s">
        <v>4</v>
      </c>
      <c r="E10443" s="70">
        <f>IF('FT Employment'!CC$56&lt;0,"N/A",'FT Employment'!CC$56)</f>
        <v>151083</v>
      </c>
      <c r="F10443" s="70" t="s">
        <v>442</v>
      </c>
      <c r="G10443" s="76" t="s">
        <v>448</v>
      </c>
    </row>
    <row r="10444" spans="1:7">
      <c r="A10444" s="71">
        <v>1998</v>
      </c>
      <c r="B10444" s="71" t="s">
        <v>419</v>
      </c>
      <c r="C10444" t="s">
        <v>31</v>
      </c>
      <c r="D10444" s="71" t="s">
        <v>4</v>
      </c>
      <c r="E10444" s="70">
        <f>IF('FT Employment'!CC$57&lt;0,"N/A",'FT Employment'!CC$57)</f>
        <v>70302</v>
      </c>
      <c r="F10444" s="70" t="s">
        <v>442</v>
      </c>
      <c r="G10444" s="76" t="s">
        <v>449</v>
      </c>
    </row>
    <row r="10445" spans="1:7">
      <c r="A10445" s="71">
        <v>1998</v>
      </c>
      <c r="B10445" s="71" t="s">
        <v>419</v>
      </c>
      <c r="C10445" t="s">
        <v>32</v>
      </c>
      <c r="D10445" s="71" t="s">
        <v>4</v>
      </c>
      <c r="E10445" s="70">
        <f>IF('FT Employment'!CC$58&lt;0,"N/A",'FT Employment'!CC$58)</f>
        <v>9889</v>
      </c>
      <c r="F10445" s="70" t="s">
        <v>442</v>
      </c>
      <c r="G10445" s="76" t="s">
        <v>449</v>
      </c>
    </row>
    <row r="10446" spans="1:7">
      <c r="A10446" s="71">
        <v>1998</v>
      </c>
      <c r="B10446" s="71" t="s">
        <v>419</v>
      </c>
      <c r="C10446" t="s">
        <v>33</v>
      </c>
      <c r="D10446" s="71" t="s">
        <v>4</v>
      </c>
      <c r="E10446" s="70">
        <f>IF('FT Employment'!CC$59&lt;0,"N/A",'FT Employment'!CC$59)</f>
        <v>164597</v>
      </c>
      <c r="F10446" s="70" t="s">
        <v>442</v>
      </c>
      <c r="G10446" s="76" t="s">
        <v>33</v>
      </c>
    </row>
    <row r="10447" spans="1:7">
      <c r="A10447" s="71">
        <v>1998</v>
      </c>
      <c r="B10447" s="71" t="s">
        <v>419</v>
      </c>
      <c r="C10447" t="s">
        <v>34</v>
      </c>
      <c r="D10447" s="71" t="s">
        <v>4</v>
      </c>
      <c r="E10447" s="70">
        <f>IF('FT Employment'!CC$17&lt;0,"N/A",'FT Employment'!CC$17)</f>
        <v>5215278</v>
      </c>
      <c r="F10447" s="70" t="s">
        <v>422</v>
      </c>
      <c r="G10447" s="76" t="s">
        <v>422</v>
      </c>
    </row>
    <row r="10448" spans="1:7">
      <c r="A10448" s="71">
        <v>1998</v>
      </c>
      <c r="B10448" s="71" t="s">
        <v>419</v>
      </c>
      <c r="C10448" t="s">
        <v>35</v>
      </c>
      <c r="D10448" s="71" t="s">
        <v>4</v>
      </c>
      <c r="E10448" s="70">
        <f>IF('FT Employment'!CC$18&lt;0,"N/A",'FT Employment'!CC$18)</f>
        <v>5014336</v>
      </c>
      <c r="F10448" s="70" t="s">
        <v>432</v>
      </c>
      <c r="G10448" s="75" t="s">
        <v>439</v>
      </c>
    </row>
    <row r="10449" spans="1:7">
      <c r="A10449" s="71">
        <v>1998</v>
      </c>
      <c r="B10449" s="71" t="s">
        <v>419</v>
      </c>
      <c r="C10449" t="s">
        <v>36</v>
      </c>
      <c r="D10449" s="71" t="s">
        <v>4</v>
      </c>
      <c r="E10449" s="70">
        <f>IF('FT Employment'!CC$19&lt;0,"N/A",'FT Employment'!CC$19)</f>
        <v>3666464</v>
      </c>
      <c r="F10449" s="70" t="s">
        <v>432</v>
      </c>
      <c r="G10449" s="75" t="s">
        <v>439</v>
      </c>
    </row>
    <row r="10450" spans="1:7">
      <c r="A10450" s="71">
        <v>1998</v>
      </c>
      <c r="B10450" s="71" t="s">
        <v>419</v>
      </c>
      <c r="C10450" t="s">
        <v>37</v>
      </c>
      <c r="D10450" s="71" t="s">
        <v>4</v>
      </c>
      <c r="E10450" s="70">
        <f>IF('FT Employment'!CC$20&lt;0,"N/A",'FT Employment'!CC$20)</f>
        <v>1347872</v>
      </c>
      <c r="F10450" s="70" t="s">
        <v>432</v>
      </c>
      <c r="G10450" s="75" t="s">
        <v>439</v>
      </c>
    </row>
    <row r="10451" spans="1:7">
      <c r="A10451" s="71">
        <v>1998</v>
      </c>
      <c r="B10451" s="71" t="s">
        <v>419</v>
      </c>
      <c r="C10451" t="s">
        <v>38</v>
      </c>
      <c r="D10451" s="71" t="s">
        <v>4</v>
      </c>
      <c r="E10451" s="70">
        <f>IF('FT Employment'!CC$28&lt;0,"N/A",'FT Employment'!CC$28)</f>
        <v>200942</v>
      </c>
      <c r="F10451" s="70" t="s">
        <v>432</v>
      </c>
      <c r="G10451" s="75" t="s">
        <v>440</v>
      </c>
    </row>
    <row r="10452" spans="1:7">
      <c r="A10452" s="71">
        <v>1998</v>
      </c>
      <c r="B10452" s="71" t="s">
        <v>419</v>
      </c>
      <c r="C10452" t="s">
        <v>39</v>
      </c>
      <c r="D10452" s="71" t="s">
        <v>4</v>
      </c>
      <c r="E10452" s="70">
        <f>IF('FT Employment'!CC$29&lt;0,"N/A",'FT Employment'!CC$29)</f>
        <v>81499</v>
      </c>
      <c r="F10452" s="70" t="s">
        <v>432</v>
      </c>
      <c r="G10452" s="75" t="s">
        <v>440</v>
      </c>
    </row>
    <row r="10453" spans="1:7">
      <c r="A10453" s="71">
        <v>1998</v>
      </c>
      <c r="B10453" s="71" t="s">
        <v>419</v>
      </c>
      <c r="C10453" t="s">
        <v>40</v>
      </c>
      <c r="D10453" s="71" t="s">
        <v>4</v>
      </c>
      <c r="E10453" s="70">
        <f>IF('FT Employment'!CC$30&lt;0,"N/A",'FT Employment'!CC$30)</f>
        <v>119443</v>
      </c>
      <c r="F10453" s="70" t="s">
        <v>432</v>
      </c>
      <c r="G10453" s="75" t="s">
        <v>440</v>
      </c>
    </row>
    <row r="10454" spans="1:7">
      <c r="A10454" s="71">
        <v>1998</v>
      </c>
      <c r="B10454" s="71" t="s">
        <v>419</v>
      </c>
      <c r="C10454" t="s">
        <v>208</v>
      </c>
      <c r="D10454" s="71" t="s">
        <v>4</v>
      </c>
      <c r="E10454" s="70">
        <f>IF('FT Employment'!CC$31&lt;0,"N/A",'FT Employment'!CC$31)</f>
        <v>0</v>
      </c>
      <c r="F10454" s="70" t="s">
        <v>432</v>
      </c>
      <c r="G10454" s="75" t="s">
        <v>441</v>
      </c>
    </row>
    <row r="10455" spans="1:7">
      <c r="A10455" s="71">
        <v>1998</v>
      </c>
      <c r="B10455" s="71" t="s">
        <v>419</v>
      </c>
      <c r="C10455" t="s">
        <v>42</v>
      </c>
      <c r="D10455" s="71" t="s">
        <v>4</v>
      </c>
      <c r="E10455" s="70">
        <f>IF('FT Employment'!CC$43&lt;0,"N/A",'FT Employment'!CC$43)</f>
        <v>77696</v>
      </c>
      <c r="F10455" s="70" t="s">
        <v>432</v>
      </c>
      <c r="G10455" s="75" t="s">
        <v>237</v>
      </c>
    </row>
    <row r="10456" spans="1:7">
      <c r="A10456" s="71">
        <v>1998</v>
      </c>
      <c r="B10456" s="71" t="s">
        <v>419</v>
      </c>
      <c r="C10456" t="s">
        <v>43</v>
      </c>
      <c r="D10456" s="71" t="s">
        <v>4</v>
      </c>
      <c r="E10456" s="70">
        <f>IF('FT Employment'!CC$12&lt;0,"N/A",'FT Employment'!CC$12)</f>
        <v>0</v>
      </c>
      <c r="F10456" s="70" t="s">
        <v>432</v>
      </c>
      <c r="G10456" s="75" t="s">
        <v>438</v>
      </c>
    </row>
    <row r="10457" spans="1:7">
      <c r="A10457" s="71">
        <v>1998</v>
      </c>
      <c r="B10457" s="71" t="s">
        <v>419</v>
      </c>
      <c r="C10457" t="s">
        <v>44</v>
      </c>
      <c r="D10457" s="71" t="s">
        <v>4</v>
      </c>
      <c r="E10457" s="70">
        <f>IF('FT Employment'!CC$14&lt;0,"N/A",'FT Employment'!CC$14)</f>
        <v>0</v>
      </c>
      <c r="F10457" s="70" t="s">
        <v>442</v>
      </c>
      <c r="G10457" s="75" t="s">
        <v>71</v>
      </c>
    </row>
    <row r="10458" spans="1:7">
      <c r="A10458" s="71">
        <v>1998</v>
      </c>
      <c r="B10458" s="71" t="s">
        <v>419</v>
      </c>
      <c r="C10458" t="s">
        <v>45</v>
      </c>
      <c r="D10458" s="71" t="s">
        <v>4</v>
      </c>
      <c r="E10458" s="70">
        <f>IF('FT Employment'!CC$54&lt;0,"N/A",'FT Employment'!CC$54)</f>
        <v>0</v>
      </c>
      <c r="F10458" s="70" t="s">
        <v>422</v>
      </c>
      <c r="G10458" s="75" t="s">
        <v>422</v>
      </c>
    </row>
    <row r="10459" spans="1:7">
      <c r="A10459" s="71">
        <v>1998</v>
      </c>
      <c r="B10459" s="71" t="s">
        <v>419</v>
      </c>
      <c r="C10459" t="s">
        <v>46</v>
      </c>
      <c r="D10459" s="71" t="s">
        <v>4</v>
      </c>
      <c r="E10459" s="70">
        <f>IF('FT Employment'!CC$53&lt;0,"N/A",'FT Employment'!CC$53)</f>
        <v>233061</v>
      </c>
      <c r="F10459" s="70" t="s">
        <v>425</v>
      </c>
      <c r="G10459" s="75" t="s">
        <v>426</v>
      </c>
    </row>
    <row r="10460" spans="1:7">
      <c r="A10460" s="71">
        <v>1999</v>
      </c>
      <c r="B10460" s="71" t="s">
        <v>419</v>
      </c>
      <c r="C10460" t="s">
        <v>5</v>
      </c>
      <c r="D10460" s="71" t="s">
        <v>4</v>
      </c>
      <c r="E10460" s="70">
        <f>IF('FT Employment'!BX$11&lt;0,"N/A",'FT Employment'!BX$11)</f>
        <v>9585155</v>
      </c>
    </row>
    <row r="10461" spans="1:7">
      <c r="A10461" s="71">
        <v>1999</v>
      </c>
      <c r="B10461" s="71" t="s">
        <v>419</v>
      </c>
      <c r="C10461" t="s">
        <v>6</v>
      </c>
      <c r="D10461" s="71" t="s">
        <v>4</v>
      </c>
      <c r="E10461" s="70">
        <f>IF('FT Employment'!BX$33&lt;0,"N/A",'FT Employment'!BX$33)</f>
        <v>193340</v>
      </c>
      <c r="F10461" s="70" t="s">
        <v>425</v>
      </c>
      <c r="G10461" s="75" t="s">
        <v>426</v>
      </c>
    </row>
    <row r="10462" spans="1:7">
      <c r="A10462" s="71">
        <v>1999</v>
      </c>
      <c r="B10462" s="71" t="s">
        <v>419</v>
      </c>
      <c r="C10462" t="s">
        <v>7</v>
      </c>
      <c r="D10462" s="71" t="s">
        <v>4</v>
      </c>
      <c r="E10462" s="70">
        <f>IF('FT Employment'!BX$37&lt;0,"N/A",'FT Employment'!BX$37)</f>
        <v>182803</v>
      </c>
      <c r="F10462" s="70" t="s">
        <v>425</v>
      </c>
      <c r="G10462" s="75" t="s">
        <v>426</v>
      </c>
    </row>
    <row r="10463" spans="1:7">
      <c r="A10463" s="71">
        <v>1999</v>
      </c>
      <c r="B10463" s="71" t="s">
        <v>419</v>
      </c>
      <c r="C10463" t="s">
        <v>8</v>
      </c>
      <c r="D10463" s="71" t="s">
        <v>4</v>
      </c>
      <c r="E10463" s="70">
        <f>IF('FT Employment'!BX$36&lt;0,"N/A",'FT Employment'!BX$36)</f>
        <v>216696</v>
      </c>
      <c r="F10463" s="70" t="s">
        <v>427</v>
      </c>
      <c r="G10463" s="75" t="s">
        <v>428</v>
      </c>
    </row>
    <row r="10464" spans="1:7">
      <c r="A10464" s="71">
        <v>1999</v>
      </c>
      <c r="B10464" s="71" t="s">
        <v>419</v>
      </c>
      <c r="C10464" t="s">
        <v>9</v>
      </c>
      <c r="D10464" s="71" t="s">
        <v>4</v>
      </c>
      <c r="E10464" s="70">
        <f>IF('FT Employment'!BX$13&lt;0,"N/A",'FT Employment'!BX$13)</f>
        <v>0</v>
      </c>
      <c r="F10464" s="70" t="s">
        <v>429</v>
      </c>
      <c r="G10464" s="75" t="s">
        <v>422</v>
      </c>
    </row>
    <row r="10465" spans="1:7">
      <c r="A10465" s="71">
        <v>1999</v>
      </c>
      <c r="B10465" s="71" t="s">
        <v>419</v>
      </c>
      <c r="C10465" t="s">
        <v>10</v>
      </c>
      <c r="D10465" s="71" t="s">
        <v>4</v>
      </c>
      <c r="E10465" s="70">
        <f>IF('FT Employment'!BX$46&lt;0,"N/A",'FT Employment'!BX$46)</f>
        <v>712822</v>
      </c>
      <c r="F10465" s="70" t="s">
        <v>427</v>
      </c>
      <c r="G10465" s="75" t="s">
        <v>428</v>
      </c>
    </row>
    <row r="10466" spans="1:7">
      <c r="A10466" s="71">
        <v>1999</v>
      </c>
      <c r="B10466" s="71" t="s">
        <v>419</v>
      </c>
      <c r="C10466" t="s">
        <v>11</v>
      </c>
      <c r="D10466" s="71" t="s">
        <v>4</v>
      </c>
      <c r="E10466" s="70">
        <f>IF('FT Employment'!BX$47&lt;0,"N/A",'FT Employment'!BX$47)</f>
        <v>564927</v>
      </c>
      <c r="F10466" s="70" t="s">
        <v>427</v>
      </c>
      <c r="G10466" s="75" t="s">
        <v>428</v>
      </c>
    </row>
    <row r="10467" spans="1:7">
      <c r="A10467" s="71">
        <v>1999</v>
      </c>
      <c r="B10467" s="71" t="s">
        <v>419</v>
      </c>
      <c r="C10467" t="s">
        <v>13</v>
      </c>
      <c r="D10467" s="71" t="s">
        <v>4</v>
      </c>
      <c r="E10467" s="70">
        <f>IF(E10466="N/A","N/A",E10465-E10466)</f>
        <v>147895</v>
      </c>
      <c r="F10467" s="70" t="s">
        <v>427</v>
      </c>
      <c r="G10467" s="75" t="s">
        <v>428</v>
      </c>
    </row>
    <row r="10468" spans="1:7">
      <c r="A10468" s="71">
        <v>1999</v>
      </c>
      <c r="B10468" s="71" t="s">
        <v>419</v>
      </c>
      <c r="C10468" t="s">
        <v>14</v>
      </c>
      <c r="D10468" s="71" t="s">
        <v>4</v>
      </c>
      <c r="E10468" s="70">
        <f>IF('FT Employment'!BX$34&lt;0,"N/A",'FT Employment'!BX$34)</f>
        <v>272033</v>
      </c>
      <c r="F10468" s="70" t="s">
        <v>427</v>
      </c>
      <c r="G10468" s="75" t="s">
        <v>444</v>
      </c>
    </row>
    <row r="10469" spans="1:7">
      <c r="A10469" s="71">
        <v>1999</v>
      </c>
      <c r="B10469" s="71" t="s">
        <v>419</v>
      </c>
      <c r="C10469" t="s">
        <v>15</v>
      </c>
      <c r="D10469" s="71" t="s">
        <v>4</v>
      </c>
      <c r="E10469" s="70">
        <f>IF('FT Employment'!BX$35&lt;0,"N/A",'FT Employment'!BX$35)</f>
        <v>252097</v>
      </c>
      <c r="F10469" s="70" t="s">
        <v>427</v>
      </c>
      <c r="G10469" s="75" t="s">
        <v>444</v>
      </c>
    </row>
    <row r="10470" spans="1:7">
      <c r="A10470" s="71">
        <v>1999</v>
      </c>
      <c r="B10470" s="71" t="s">
        <v>419</v>
      </c>
      <c r="C10470" t="s">
        <v>16</v>
      </c>
      <c r="D10470" s="71" t="s">
        <v>4</v>
      </c>
      <c r="E10470" s="70">
        <f>IF(E10469="N/A","N/A",E10468-E10469)</f>
        <v>19936</v>
      </c>
      <c r="F10470" s="70" t="s">
        <v>427</v>
      </c>
      <c r="G10470" s="75" t="s">
        <v>444</v>
      </c>
    </row>
    <row r="10471" spans="1:7">
      <c r="A10471" s="71">
        <v>1999</v>
      </c>
      <c r="B10471" s="71" t="s">
        <v>419</v>
      </c>
      <c r="C10471" t="s">
        <v>17</v>
      </c>
      <c r="D10471" s="71" t="s">
        <v>4</v>
      </c>
      <c r="E10471" s="70">
        <f>IF('FT Employment'!BX$16&lt;0,"N/A",'FT Employment'!BX$16)</f>
        <v>212575</v>
      </c>
      <c r="F10471" s="70" t="s">
        <v>427</v>
      </c>
      <c r="G10471" s="75" t="s">
        <v>428</v>
      </c>
    </row>
    <row r="10472" spans="1:7">
      <c r="A10472" s="71">
        <v>1999</v>
      </c>
      <c r="B10472" s="71" t="s">
        <v>419</v>
      </c>
      <c r="C10472" t="s">
        <v>18</v>
      </c>
      <c r="D10472" s="71" t="s">
        <v>4</v>
      </c>
      <c r="E10472" s="70">
        <f>IF('FT Employment'!BX$41&lt;0,"N/A",'FT Employment'!BX$41)</f>
        <v>285208</v>
      </c>
      <c r="F10472" s="70" t="s">
        <v>432</v>
      </c>
      <c r="G10472" s="75" t="s">
        <v>430</v>
      </c>
    </row>
    <row r="10473" spans="1:7">
      <c r="A10473" s="71">
        <v>1999</v>
      </c>
      <c r="B10473" s="71" t="s">
        <v>419</v>
      </c>
      <c r="C10473" t="s">
        <v>19</v>
      </c>
      <c r="D10473" s="71" t="s">
        <v>4</v>
      </c>
      <c r="E10473" s="70">
        <f>IF('FT Employment'!BX$15&lt;0,"N/A",'FT Employment'!BX$15)</f>
        <v>35028</v>
      </c>
      <c r="F10473" s="70" t="s">
        <v>442</v>
      </c>
      <c r="G10473" s="75" t="s">
        <v>62</v>
      </c>
    </row>
    <row r="10474" spans="1:7">
      <c r="A10474" s="71">
        <v>1999</v>
      </c>
      <c r="B10474" s="71" t="s">
        <v>419</v>
      </c>
      <c r="C10474" t="s">
        <v>20</v>
      </c>
      <c r="D10474" s="71" t="s">
        <v>4</v>
      </c>
      <c r="E10474" s="70">
        <f>IF('FT Employment'!BX$52&lt;0,"N/A",'FT Employment'!BX$52)</f>
        <v>7049</v>
      </c>
      <c r="F10474" s="70" t="s">
        <v>442</v>
      </c>
      <c r="G10474" s="75" t="s">
        <v>445</v>
      </c>
    </row>
    <row r="10475" spans="1:7">
      <c r="A10475" s="71">
        <v>1999</v>
      </c>
      <c r="B10475" s="71" t="s">
        <v>419</v>
      </c>
      <c r="C10475" t="s">
        <v>21</v>
      </c>
      <c r="D10475" s="71" t="s">
        <v>4</v>
      </c>
      <c r="E10475" s="70">
        <f>IF('FT Employment'!BX$48&lt;0,"N/A",'FT Employment'!BX$48)</f>
        <v>239759</v>
      </c>
      <c r="F10475" s="70" t="s">
        <v>434</v>
      </c>
      <c r="G10475" s="75" t="s">
        <v>422</v>
      </c>
    </row>
    <row r="10476" spans="1:7">
      <c r="A10476" s="71">
        <v>1999</v>
      </c>
      <c r="B10476" s="71" t="s">
        <v>419</v>
      </c>
      <c r="C10476" t="s">
        <v>421</v>
      </c>
      <c r="D10476" s="71" t="s">
        <v>4</v>
      </c>
      <c r="E10476" s="70">
        <f>IF('FT Employment'!BX$38&lt;0,"N/A",'FT Employment'!BX$38)</f>
        <v>661210</v>
      </c>
      <c r="F10476" s="70" t="s">
        <v>427</v>
      </c>
      <c r="G10476" s="75" t="s">
        <v>433</v>
      </c>
    </row>
    <row r="10477" spans="1:7">
      <c r="A10477" s="71">
        <v>1999</v>
      </c>
      <c r="B10477" s="71" t="s">
        <v>419</v>
      </c>
      <c r="C10477" t="s">
        <v>22</v>
      </c>
      <c r="D10477" s="71" t="s">
        <v>4</v>
      </c>
      <c r="E10477" s="70">
        <f>IF('FT Employment'!BX$39&lt;0,"N/A",'FT Employment'!BX$39)</f>
        <v>196403</v>
      </c>
      <c r="F10477" s="70" t="s">
        <v>427</v>
      </c>
      <c r="G10477" s="75" t="s">
        <v>433</v>
      </c>
    </row>
    <row r="10478" spans="1:7">
      <c r="A10478" s="71">
        <v>1999</v>
      </c>
      <c r="B10478" s="71" t="s">
        <v>419</v>
      </c>
      <c r="C10478" t="s">
        <v>23</v>
      </c>
      <c r="D10478" s="71" t="s">
        <v>4</v>
      </c>
      <c r="E10478" s="70">
        <f>IF('FT Employment'!BX$40&lt;0,"N/A",'FT Employment'!BX$40)</f>
        <v>464807</v>
      </c>
      <c r="F10478" s="70" t="s">
        <v>442</v>
      </c>
      <c r="G10478" s="75" t="s">
        <v>23</v>
      </c>
    </row>
    <row r="10479" spans="1:7">
      <c r="A10479" s="71">
        <v>1999</v>
      </c>
      <c r="B10479" s="71" t="s">
        <v>419</v>
      </c>
      <c r="C10479" t="s">
        <v>24</v>
      </c>
      <c r="D10479" s="71" t="s">
        <v>4</v>
      </c>
      <c r="E10479" s="70">
        <f>IF('FT Employment'!BX$32&lt;0,"N/A",'FT Employment'!BX$32)</f>
        <v>0</v>
      </c>
      <c r="F10479" s="70" t="s">
        <v>446</v>
      </c>
      <c r="G10479" s="75" t="s">
        <v>422</v>
      </c>
    </row>
    <row r="10480" spans="1:7">
      <c r="A10480" s="71">
        <v>1999</v>
      </c>
      <c r="B10480" s="71" t="s">
        <v>419</v>
      </c>
      <c r="C10480" t="s">
        <v>25</v>
      </c>
      <c r="D10480" s="71" t="s">
        <v>4</v>
      </c>
      <c r="E10480" s="70">
        <f>IF('FT Employment'!BX$42&lt;0,"N/A",'FT Employment'!BX$42)</f>
        <v>111833</v>
      </c>
      <c r="F10480" s="70" t="s">
        <v>434</v>
      </c>
      <c r="G10480" s="75" t="s">
        <v>437</v>
      </c>
    </row>
    <row r="10481" spans="1:7">
      <c r="A10481" s="71">
        <v>1999</v>
      </c>
      <c r="B10481" s="71" t="s">
        <v>419</v>
      </c>
      <c r="C10481" t="s">
        <v>26</v>
      </c>
      <c r="D10481" s="71" t="s">
        <v>4</v>
      </c>
      <c r="E10481" s="70">
        <f>IF('FT Employment'!BX$45&lt;0,"N/A",'FT Employment'!BX$45)</f>
        <v>148196</v>
      </c>
      <c r="F10481" s="70" t="s">
        <v>427</v>
      </c>
      <c r="G10481" s="75" t="s">
        <v>69</v>
      </c>
    </row>
    <row r="10482" spans="1:7">
      <c r="A10482" s="71">
        <v>1999</v>
      </c>
      <c r="B10482" s="71" t="s">
        <v>419</v>
      </c>
      <c r="C10482" t="s">
        <v>27</v>
      </c>
      <c r="D10482" s="71" t="s">
        <v>4</v>
      </c>
      <c r="E10482" s="70">
        <f>IF('FT Employment'!BX$44&lt;0,"N/A",'FT Employment'!BX$44)</f>
        <v>31994</v>
      </c>
      <c r="F10482" s="70" t="s">
        <v>427</v>
      </c>
      <c r="G10482" s="75" t="s">
        <v>69</v>
      </c>
    </row>
    <row r="10483" spans="1:7">
      <c r="A10483" s="71">
        <v>1999</v>
      </c>
      <c r="B10483" s="71" t="s">
        <v>419</v>
      </c>
      <c r="C10483" t="s">
        <v>28</v>
      </c>
      <c r="D10483" s="71" t="s">
        <v>4</v>
      </c>
      <c r="E10483" s="70">
        <f>IF('FT Employment'!BX$51&lt;0,"N/A",'FT Employment'!BX$51)</f>
        <v>101440</v>
      </c>
      <c r="F10483" s="70" t="s">
        <v>442</v>
      </c>
      <c r="G10483" s="73" t="s">
        <v>447</v>
      </c>
    </row>
    <row r="10484" spans="1:7">
      <c r="A10484" s="71">
        <v>1999</v>
      </c>
      <c r="B10484" s="71" t="s">
        <v>419</v>
      </c>
      <c r="C10484" t="s">
        <v>29</v>
      </c>
      <c r="D10484" s="71" t="s">
        <v>4</v>
      </c>
      <c r="E10484" s="70">
        <f>IF('FT Employment'!BX$50&lt;0,"N/A",'FT Employment'!BX$50)</f>
        <v>117612</v>
      </c>
      <c r="F10484" s="70" t="s">
        <v>442</v>
      </c>
      <c r="G10484" s="73" t="s">
        <v>447</v>
      </c>
    </row>
    <row r="10485" spans="1:7">
      <c r="A10485" s="71">
        <v>1999</v>
      </c>
      <c r="B10485" s="71" t="s">
        <v>419</v>
      </c>
      <c r="C10485" t="s">
        <v>30</v>
      </c>
      <c r="D10485" s="71" t="s">
        <v>4</v>
      </c>
      <c r="E10485" s="70">
        <f>IF('FT Employment'!BX$56&lt;0,"N/A",'FT Employment'!BX$56)</f>
        <v>149363</v>
      </c>
      <c r="F10485" s="70" t="s">
        <v>442</v>
      </c>
      <c r="G10485" s="76" t="s">
        <v>448</v>
      </c>
    </row>
    <row r="10486" spans="1:7">
      <c r="A10486" s="71">
        <v>1999</v>
      </c>
      <c r="B10486" s="71" t="s">
        <v>419</v>
      </c>
      <c r="C10486" t="s">
        <v>31</v>
      </c>
      <c r="D10486" s="71" t="s">
        <v>4</v>
      </c>
      <c r="E10486" s="70">
        <f>IF('FT Employment'!BX$57&lt;0,"N/A",'FT Employment'!BX$57)</f>
        <v>70194</v>
      </c>
      <c r="F10486" s="70" t="s">
        <v>442</v>
      </c>
      <c r="G10486" s="76" t="s">
        <v>449</v>
      </c>
    </row>
    <row r="10487" spans="1:7">
      <c r="A10487" s="71">
        <v>1999</v>
      </c>
      <c r="B10487" s="71" t="s">
        <v>419</v>
      </c>
      <c r="C10487" t="s">
        <v>32</v>
      </c>
      <c r="D10487" s="71" t="s">
        <v>4</v>
      </c>
      <c r="E10487" s="70">
        <f>IF('FT Employment'!BX$58&lt;0,"N/A",'FT Employment'!BX$58)</f>
        <v>10504</v>
      </c>
      <c r="F10487" s="70" t="s">
        <v>442</v>
      </c>
      <c r="G10487" s="76" t="s">
        <v>449</v>
      </c>
    </row>
    <row r="10488" spans="1:7">
      <c r="A10488" s="71">
        <v>1999</v>
      </c>
      <c r="B10488" s="71" t="s">
        <v>419</v>
      </c>
      <c r="C10488" t="s">
        <v>33</v>
      </c>
      <c r="D10488" s="71" t="s">
        <v>4</v>
      </c>
      <c r="E10488" s="70">
        <f>IF('FT Employment'!BX$59&lt;0,"N/A",'FT Employment'!BX$59)</f>
        <v>166771</v>
      </c>
      <c r="F10488" s="70" t="s">
        <v>442</v>
      </c>
      <c r="G10488" s="76" t="s">
        <v>33</v>
      </c>
    </row>
    <row r="10489" spans="1:7">
      <c r="A10489" s="71">
        <v>1999</v>
      </c>
      <c r="B10489" s="71" t="s">
        <v>419</v>
      </c>
      <c r="C10489" t="s">
        <v>34</v>
      </c>
      <c r="D10489" s="71" t="s">
        <v>4</v>
      </c>
      <c r="E10489" s="70">
        <f>IF('FT Employment'!BX$17&lt;0,"N/A",'FT Employment'!BX$17)</f>
        <v>5347879</v>
      </c>
      <c r="F10489" s="70" t="s">
        <v>422</v>
      </c>
      <c r="G10489" s="76" t="s">
        <v>422</v>
      </c>
    </row>
    <row r="10490" spans="1:7">
      <c r="A10490" s="71">
        <v>1999</v>
      </c>
      <c r="B10490" s="71" t="s">
        <v>419</v>
      </c>
      <c r="C10490" t="s">
        <v>35</v>
      </c>
      <c r="D10490" s="71" t="s">
        <v>4</v>
      </c>
      <c r="E10490" s="70">
        <f>IF('FT Employment'!BX$18&lt;0,"N/A",'FT Employment'!BX$18)</f>
        <v>5141099</v>
      </c>
      <c r="F10490" s="70" t="s">
        <v>432</v>
      </c>
      <c r="G10490" s="75" t="s">
        <v>439</v>
      </c>
    </row>
    <row r="10491" spans="1:7">
      <c r="A10491" s="71">
        <v>1999</v>
      </c>
      <c r="B10491" s="71" t="s">
        <v>419</v>
      </c>
      <c r="C10491" t="s">
        <v>36</v>
      </c>
      <c r="D10491" s="71" t="s">
        <v>4</v>
      </c>
      <c r="E10491" s="70">
        <f>IF('FT Employment'!BX$19&lt;0,"N/A",'FT Employment'!BX$19)</f>
        <v>3771097</v>
      </c>
      <c r="F10491" s="70" t="s">
        <v>432</v>
      </c>
      <c r="G10491" s="75" t="s">
        <v>439</v>
      </c>
    </row>
    <row r="10492" spans="1:7">
      <c r="A10492" s="71">
        <v>1999</v>
      </c>
      <c r="B10492" s="71" t="s">
        <v>419</v>
      </c>
      <c r="C10492" t="s">
        <v>37</v>
      </c>
      <c r="D10492" s="71" t="s">
        <v>4</v>
      </c>
      <c r="E10492" s="70">
        <f>IF('FT Employment'!BX$20&lt;0,"N/A",'FT Employment'!BX$20)</f>
        <v>1370002</v>
      </c>
      <c r="F10492" s="70" t="s">
        <v>432</v>
      </c>
      <c r="G10492" s="75" t="s">
        <v>439</v>
      </c>
    </row>
    <row r="10493" spans="1:7">
      <c r="A10493" s="71">
        <v>1999</v>
      </c>
      <c r="B10493" s="71" t="s">
        <v>419</v>
      </c>
      <c r="C10493" t="s">
        <v>38</v>
      </c>
      <c r="D10493" s="71" t="s">
        <v>4</v>
      </c>
      <c r="E10493" s="70">
        <f>IF('FT Employment'!BX$28&lt;0,"N/A",'FT Employment'!BX$28)</f>
        <v>206780</v>
      </c>
      <c r="F10493" s="70" t="s">
        <v>432</v>
      </c>
      <c r="G10493" s="75" t="s">
        <v>440</v>
      </c>
    </row>
    <row r="10494" spans="1:7">
      <c r="A10494" s="71">
        <v>1999</v>
      </c>
      <c r="B10494" s="71" t="s">
        <v>419</v>
      </c>
      <c r="C10494" t="s">
        <v>39</v>
      </c>
      <c r="D10494" s="71" t="s">
        <v>4</v>
      </c>
      <c r="E10494" s="70">
        <f>IF('FT Employment'!BX$29&lt;0,"N/A",'FT Employment'!BX$29)</f>
        <v>83915</v>
      </c>
      <c r="F10494" s="70" t="s">
        <v>432</v>
      </c>
      <c r="G10494" s="75" t="s">
        <v>440</v>
      </c>
    </row>
    <row r="10495" spans="1:7">
      <c r="A10495" s="71">
        <v>1999</v>
      </c>
      <c r="B10495" s="71" t="s">
        <v>419</v>
      </c>
      <c r="C10495" t="s">
        <v>40</v>
      </c>
      <c r="D10495" s="71" t="s">
        <v>4</v>
      </c>
      <c r="E10495" s="70">
        <f>IF('FT Employment'!BX$30&lt;0,"N/A",'FT Employment'!BX$30)</f>
        <v>122865</v>
      </c>
      <c r="F10495" s="70" t="s">
        <v>432</v>
      </c>
      <c r="G10495" s="75" t="s">
        <v>440</v>
      </c>
    </row>
    <row r="10496" spans="1:7">
      <c r="A10496" s="71">
        <v>1999</v>
      </c>
      <c r="B10496" s="71" t="s">
        <v>419</v>
      </c>
      <c r="C10496" t="s">
        <v>208</v>
      </c>
      <c r="D10496" s="71" t="s">
        <v>4</v>
      </c>
      <c r="E10496" s="70">
        <f>IF('FT Employment'!BX$31&lt;0,"N/A",'FT Employment'!BX$31)</f>
        <v>0</v>
      </c>
      <c r="F10496" s="70" t="s">
        <v>432</v>
      </c>
      <c r="G10496" s="75" t="s">
        <v>441</v>
      </c>
    </row>
    <row r="10497" spans="1:7">
      <c r="A10497" s="71">
        <v>1999</v>
      </c>
      <c r="B10497" s="71" t="s">
        <v>419</v>
      </c>
      <c r="C10497" t="s">
        <v>42</v>
      </c>
      <c r="D10497" s="71" t="s">
        <v>4</v>
      </c>
      <c r="E10497" s="70">
        <f>IF('FT Employment'!BX$43&lt;0,"N/A",'FT Employment'!BX$43)</f>
        <v>79794</v>
      </c>
      <c r="F10497" s="70" t="s">
        <v>432</v>
      </c>
      <c r="G10497" s="75" t="s">
        <v>237</v>
      </c>
    </row>
    <row r="10498" spans="1:7">
      <c r="A10498" s="71">
        <v>1999</v>
      </c>
      <c r="B10498" s="71" t="s">
        <v>419</v>
      </c>
      <c r="C10498" t="s">
        <v>43</v>
      </c>
      <c r="D10498" s="71" t="s">
        <v>4</v>
      </c>
      <c r="E10498" s="70">
        <f>IF('FT Employment'!BX$12&lt;0,"N/A",'FT Employment'!BX$12)</f>
        <v>0</v>
      </c>
      <c r="F10498" s="70" t="s">
        <v>432</v>
      </c>
      <c r="G10498" s="75" t="s">
        <v>438</v>
      </c>
    </row>
    <row r="10499" spans="1:7">
      <c r="A10499" s="71">
        <v>1999</v>
      </c>
      <c r="B10499" s="71" t="s">
        <v>419</v>
      </c>
      <c r="C10499" t="s">
        <v>44</v>
      </c>
      <c r="D10499" s="71" t="s">
        <v>4</v>
      </c>
      <c r="E10499" s="70">
        <f>IF('FT Employment'!BX$14&lt;0,"N/A",'FT Employment'!BX$14)</f>
        <v>0</v>
      </c>
      <c r="F10499" s="70" t="s">
        <v>442</v>
      </c>
      <c r="G10499" s="75" t="s">
        <v>71</v>
      </c>
    </row>
    <row r="10500" spans="1:7">
      <c r="A10500" s="71">
        <v>1999</v>
      </c>
      <c r="B10500" s="71" t="s">
        <v>419</v>
      </c>
      <c r="C10500" t="s">
        <v>45</v>
      </c>
      <c r="D10500" s="71" t="s">
        <v>4</v>
      </c>
      <c r="E10500" s="70">
        <f>IF('FT Employment'!BX$54&lt;0,"N/A",'FT Employment'!BX$54)</f>
        <v>0</v>
      </c>
      <c r="F10500" s="70" t="s">
        <v>422</v>
      </c>
      <c r="G10500" s="75" t="s">
        <v>422</v>
      </c>
    </row>
    <row r="10501" spans="1:7">
      <c r="A10501" s="71">
        <v>1999</v>
      </c>
      <c r="B10501" s="71" t="s">
        <v>419</v>
      </c>
      <c r="C10501" t="s">
        <v>46</v>
      </c>
      <c r="D10501" s="71" t="s">
        <v>4</v>
      </c>
      <c r="E10501" s="70">
        <f>IF('FT Employment'!BX$53&lt;0,"N/A",'FT Employment'!BX$53)</f>
        <v>231052</v>
      </c>
      <c r="F10501" s="70" t="s">
        <v>425</v>
      </c>
      <c r="G10501" s="75" t="s">
        <v>426</v>
      </c>
    </row>
    <row r="10502" spans="1:7">
      <c r="A10502" s="71">
        <v>2000</v>
      </c>
      <c r="B10502" s="71" t="s">
        <v>419</v>
      </c>
      <c r="C10502" t="s">
        <v>5</v>
      </c>
      <c r="D10502" s="71" t="s">
        <v>4</v>
      </c>
      <c r="E10502" s="70">
        <f>IF('FT Employment'!BS$11&lt;0,"N/A",'FT Employment'!BS$11)</f>
        <v>9746094</v>
      </c>
      <c r="F10502" s="70"/>
    </row>
    <row r="10503" spans="1:7">
      <c r="A10503" s="71">
        <v>2000</v>
      </c>
      <c r="B10503" s="71" t="s">
        <v>419</v>
      </c>
      <c r="C10503" t="s">
        <v>6</v>
      </c>
      <c r="D10503" s="71" t="s">
        <v>4</v>
      </c>
      <c r="E10503" s="70">
        <f>IF('FT Employment'!BS$33&lt;0,"N/A",'FT Employment'!BS$33)</f>
        <v>194734</v>
      </c>
      <c r="F10503" s="70" t="s">
        <v>425</v>
      </c>
      <c r="G10503" s="75" t="s">
        <v>426</v>
      </c>
    </row>
    <row r="10504" spans="1:7">
      <c r="A10504" s="71">
        <v>2000</v>
      </c>
      <c r="B10504" s="71" t="s">
        <v>419</v>
      </c>
      <c r="C10504" t="s">
        <v>7</v>
      </c>
      <c r="D10504" s="71" t="s">
        <v>4</v>
      </c>
      <c r="E10504" s="70">
        <f>IF('FT Employment'!BS$37&lt;0,"N/A",'FT Employment'!BS$37)</f>
        <v>185430</v>
      </c>
      <c r="F10504" s="70" t="s">
        <v>425</v>
      </c>
      <c r="G10504" s="75" t="s">
        <v>426</v>
      </c>
    </row>
    <row r="10505" spans="1:7">
      <c r="A10505" s="71">
        <v>2000</v>
      </c>
      <c r="B10505" s="71" t="s">
        <v>419</v>
      </c>
      <c r="C10505" t="s">
        <v>8</v>
      </c>
      <c r="D10505" s="71" t="s">
        <v>4</v>
      </c>
      <c r="E10505" s="70">
        <f>IF('FT Employment'!BS$36&lt;0,"N/A",'FT Employment'!BS$36)</f>
        <v>222156</v>
      </c>
      <c r="F10505" s="70" t="s">
        <v>427</v>
      </c>
      <c r="G10505" s="75" t="s">
        <v>428</v>
      </c>
    </row>
    <row r="10506" spans="1:7">
      <c r="A10506" s="71">
        <v>2000</v>
      </c>
      <c r="B10506" s="71" t="s">
        <v>419</v>
      </c>
      <c r="C10506" t="s">
        <v>9</v>
      </c>
      <c r="D10506" s="71" t="s">
        <v>4</v>
      </c>
      <c r="E10506" s="70">
        <f>IF('FT Employment'!BS$13&lt;0,"N/A",'FT Employment'!BS$13)</f>
        <v>0</v>
      </c>
      <c r="F10506" s="70" t="s">
        <v>429</v>
      </c>
      <c r="G10506" s="75" t="s">
        <v>422</v>
      </c>
    </row>
    <row r="10507" spans="1:7">
      <c r="A10507" s="71">
        <v>2000</v>
      </c>
      <c r="B10507" s="71" t="s">
        <v>419</v>
      </c>
      <c r="C10507" t="s">
        <v>10</v>
      </c>
      <c r="D10507" s="71" t="s">
        <v>4</v>
      </c>
      <c r="E10507" s="70">
        <f>IF('FT Employment'!BS$46&lt;0,"N/A",'FT Employment'!BS$46)</f>
        <v>725851</v>
      </c>
      <c r="F10507" s="70" t="s">
        <v>427</v>
      </c>
      <c r="G10507" s="75" t="s">
        <v>428</v>
      </c>
    </row>
    <row r="10508" spans="1:7">
      <c r="A10508" s="71">
        <v>2000</v>
      </c>
      <c r="B10508" s="71" t="s">
        <v>419</v>
      </c>
      <c r="C10508" t="s">
        <v>11</v>
      </c>
      <c r="D10508" s="71" t="s">
        <v>4</v>
      </c>
      <c r="E10508" s="70">
        <f>IF('FT Employment'!BS$47&lt;0,"N/A",'FT Employment'!BS$47)</f>
        <v>573955</v>
      </c>
      <c r="F10508" s="70" t="s">
        <v>427</v>
      </c>
      <c r="G10508" s="75" t="s">
        <v>428</v>
      </c>
    </row>
    <row r="10509" spans="1:7">
      <c r="A10509" s="71">
        <v>2000</v>
      </c>
      <c r="B10509" s="71" t="s">
        <v>419</v>
      </c>
      <c r="C10509" t="s">
        <v>13</v>
      </c>
      <c r="D10509" s="71" t="s">
        <v>4</v>
      </c>
      <c r="E10509" s="70">
        <f>IF(E10508="N/A","N/A",E10507-E10508)</f>
        <v>151896</v>
      </c>
      <c r="F10509" s="70" t="s">
        <v>427</v>
      </c>
      <c r="G10509" s="75" t="s">
        <v>428</v>
      </c>
    </row>
    <row r="10510" spans="1:7">
      <c r="A10510" s="71">
        <v>2000</v>
      </c>
      <c r="B10510" s="71" t="s">
        <v>419</v>
      </c>
      <c r="C10510" t="s">
        <v>14</v>
      </c>
      <c r="D10510" s="71" t="s">
        <v>4</v>
      </c>
      <c r="E10510" s="70">
        <f>IF('FT Employment'!BS$34&lt;0,"N/A",'FT Employment'!BS$34)</f>
        <v>278512</v>
      </c>
      <c r="F10510" s="70" t="s">
        <v>427</v>
      </c>
      <c r="G10510" s="75" t="s">
        <v>444</v>
      </c>
    </row>
    <row r="10511" spans="1:7">
      <c r="A10511" s="71">
        <v>2000</v>
      </c>
      <c r="B10511" s="71" t="s">
        <v>419</v>
      </c>
      <c r="C10511" t="s">
        <v>15</v>
      </c>
      <c r="D10511" s="71" t="s">
        <v>4</v>
      </c>
      <c r="E10511" s="70">
        <f>IF('FT Employment'!BS$35&lt;0,"N/A",'FT Employment'!BS$35)</f>
        <v>257766</v>
      </c>
      <c r="F10511" s="70" t="s">
        <v>427</v>
      </c>
      <c r="G10511" s="75" t="s">
        <v>444</v>
      </c>
    </row>
    <row r="10512" spans="1:7">
      <c r="A10512" s="71">
        <v>2000</v>
      </c>
      <c r="B10512" s="71" t="s">
        <v>419</v>
      </c>
      <c r="C10512" t="s">
        <v>16</v>
      </c>
      <c r="D10512" s="71" t="s">
        <v>4</v>
      </c>
      <c r="E10512" s="70">
        <f>IF(E10511="N/A","N/A",E10510-E10511)</f>
        <v>20746</v>
      </c>
      <c r="F10512" s="70" t="s">
        <v>427</v>
      </c>
      <c r="G10512" s="75" t="s">
        <v>444</v>
      </c>
    </row>
    <row r="10513" spans="1:7">
      <c r="A10513" s="71">
        <v>2000</v>
      </c>
      <c r="B10513" s="71" t="s">
        <v>419</v>
      </c>
      <c r="C10513" t="s">
        <v>17</v>
      </c>
      <c r="D10513" s="71" t="s">
        <v>4</v>
      </c>
      <c r="E10513" s="70">
        <f>IF('FT Employment'!BS$16&lt;0,"N/A",'FT Employment'!BS$16)</f>
        <v>217279</v>
      </c>
      <c r="F10513" s="70" t="s">
        <v>427</v>
      </c>
      <c r="G10513" s="75" t="s">
        <v>428</v>
      </c>
    </row>
    <row r="10514" spans="1:7">
      <c r="A10514" s="71">
        <v>2000</v>
      </c>
      <c r="B10514" s="71" t="s">
        <v>419</v>
      </c>
      <c r="C10514" t="s">
        <v>18</v>
      </c>
      <c r="D10514" s="71" t="s">
        <v>4</v>
      </c>
      <c r="E10514" s="70">
        <f>IF('FT Employment'!BS$41&lt;0,"N/A",'FT Employment'!BS$41)</f>
        <v>286804</v>
      </c>
      <c r="F10514" s="70" t="s">
        <v>432</v>
      </c>
      <c r="G10514" s="75" t="s">
        <v>430</v>
      </c>
    </row>
    <row r="10515" spans="1:7">
      <c r="A10515" s="71">
        <v>2000</v>
      </c>
      <c r="B10515" s="71" t="s">
        <v>419</v>
      </c>
      <c r="C10515" t="s">
        <v>19</v>
      </c>
      <c r="D10515" s="71" t="s">
        <v>4</v>
      </c>
      <c r="E10515" s="70">
        <f>IF('FT Employment'!BS$15&lt;0,"N/A",'FT Employment'!BS$15)</f>
        <v>36144</v>
      </c>
      <c r="F10515" s="70" t="s">
        <v>442</v>
      </c>
      <c r="G10515" s="75" t="s">
        <v>62</v>
      </c>
    </row>
    <row r="10516" spans="1:7">
      <c r="A10516" s="71">
        <v>2000</v>
      </c>
      <c r="B10516" s="71" t="s">
        <v>419</v>
      </c>
      <c r="C10516" t="s">
        <v>20</v>
      </c>
      <c r="D10516" s="71" t="s">
        <v>4</v>
      </c>
      <c r="E10516" s="70">
        <f>IF('FT Employment'!BS$52&lt;0,"N/A",'FT Employment'!BS$52)</f>
        <v>7209</v>
      </c>
      <c r="F10516" s="70" t="s">
        <v>442</v>
      </c>
      <c r="G10516" s="75" t="s">
        <v>445</v>
      </c>
    </row>
    <row r="10517" spans="1:7">
      <c r="A10517" s="71">
        <v>2000</v>
      </c>
      <c r="B10517" s="71" t="s">
        <v>419</v>
      </c>
      <c r="C10517" t="s">
        <v>21</v>
      </c>
      <c r="D10517" s="71" t="s">
        <v>4</v>
      </c>
      <c r="E10517" s="70">
        <f>IF('FT Employment'!BS$48&lt;0,"N/A",'FT Employment'!BS$48)</f>
        <v>248323</v>
      </c>
      <c r="F10517" s="70" t="s">
        <v>434</v>
      </c>
      <c r="G10517" s="75" t="s">
        <v>422</v>
      </c>
    </row>
    <row r="10518" spans="1:7">
      <c r="A10518" s="71">
        <v>2000</v>
      </c>
      <c r="B10518" s="71" t="s">
        <v>419</v>
      </c>
      <c r="C10518" t="s">
        <v>421</v>
      </c>
      <c r="D10518" s="71" t="s">
        <v>4</v>
      </c>
      <c r="E10518" s="70">
        <f>IF('FT Employment'!BS$38&lt;0,"N/A",'FT Employment'!BS$38)</f>
        <v>657266</v>
      </c>
      <c r="F10518" s="70" t="s">
        <v>427</v>
      </c>
      <c r="G10518" s="75" t="s">
        <v>433</v>
      </c>
    </row>
    <row r="10519" spans="1:7">
      <c r="A10519" s="71">
        <v>2000</v>
      </c>
      <c r="B10519" s="71" t="s">
        <v>419</v>
      </c>
      <c r="C10519" t="s">
        <v>22</v>
      </c>
      <c r="D10519" s="71" t="s">
        <v>4</v>
      </c>
      <c r="E10519" s="70">
        <f>IF('FT Employment'!BS$39&lt;0,"N/A",'FT Employment'!BS$39)</f>
        <v>206920</v>
      </c>
      <c r="F10519" s="70" t="s">
        <v>427</v>
      </c>
      <c r="G10519" s="75" t="s">
        <v>433</v>
      </c>
    </row>
    <row r="10520" spans="1:7">
      <c r="A10520" s="71">
        <v>2000</v>
      </c>
      <c r="B10520" s="71" t="s">
        <v>419</v>
      </c>
      <c r="C10520" t="s">
        <v>23</v>
      </c>
      <c r="D10520" s="71" t="s">
        <v>4</v>
      </c>
      <c r="E10520" s="70">
        <f>IF('FT Employment'!BS$40&lt;0,"N/A",'FT Employment'!BS$40)</f>
        <v>450346</v>
      </c>
      <c r="F10520" s="70" t="s">
        <v>442</v>
      </c>
      <c r="G10520" s="75" t="s">
        <v>23</v>
      </c>
    </row>
    <row r="10521" spans="1:7">
      <c r="A10521" s="71">
        <v>2000</v>
      </c>
      <c r="B10521" s="71" t="s">
        <v>419</v>
      </c>
      <c r="C10521" t="s">
        <v>24</v>
      </c>
      <c r="D10521" s="71" t="s">
        <v>4</v>
      </c>
      <c r="E10521" s="70">
        <f>IF('FT Employment'!BS$32&lt;0,"N/A",'FT Employment'!BS$32)</f>
        <v>0</v>
      </c>
      <c r="F10521" s="70" t="s">
        <v>446</v>
      </c>
      <c r="G10521" s="75" t="s">
        <v>422</v>
      </c>
    </row>
    <row r="10522" spans="1:7">
      <c r="A10522" s="71">
        <v>2000</v>
      </c>
      <c r="B10522" s="71" t="s">
        <v>419</v>
      </c>
      <c r="C10522" t="s">
        <v>25</v>
      </c>
      <c r="D10522" s="71" t="s">
        <v>4</v>
      </c>
      <c r="E10522" s="70">
        <f>IF('FT Employment'!BS$42&lt;0,"N/A",'FT Employment'!BS$42)</f>
        <v>111484</v>
      </c>
      <c r="F10522" s="70" t="s">
        <v>434</v>
      </c>
      <c r="G10522" s="75" t="s">
        <v>437</v>
      </c>
    </row>
    <row r="10523" spans="1:7">
      <c r="A10523" s="71">
        <v>2000</v>
      </c>
      <c r="B10523" s="71" t="s">
        <v>419</v>
      </c>
      <c r="C10523" t="s">
        <v>26</v>
      </c>
      <c r="D10523" s="71" t="s">
        <v>4</v>
      </c>
      <c r="E10523" s="70">
        <f>IF('FT Employment'!BS$45&lt;0,"N/A",'FT Employment'!BS$45)</f>
        <v>153429</v>
      </c>
      <c r="F10523" s="70" t="s">
        <v>427</v>
      </c>
      <c r="G10523" s="75" t="s">
        <v>69</v>
      </c>
    </row>
    <row r="10524" spans="1:7">
      <c r="A10524" s="71">
        <v>2000</v>
      </c>
      <c r="B10524" s="71" t="s">
        <v>419</v>
      </c>
      <c r="C10524" t="s">
        <v>27</v>
      </c>
      <c r="D10524" s="71" t="s">
        <v>4</v>
      </c>
      <c r="E10524" s="70">
        <f>IF('FT Employment'!BS$44&lt;0,"N/A",'FT Employment'!BS$44)</f>
        <v>32814</v>
      </c>
      <c r="F10524" s="70" t="s">
        <v>427</v>
      </c>
      <c r="G10524" s="75" t="s">
        <v>69</v>
      </c>
    </row>
    <row r="10525" spans="1:7">
      <c r="A10525" s="71">
        <v>2000</v>
      </c>
      <c r="B10525" s="71" t="s">
        <v>419</v>
      </c>
      <c r="C10525" t="s">
        <v>28</v>
      </c>
      <c r="D10525" s="71" t="s">
        <v>4</v>
      </c>
      <c r="E10525" s="70">
        <f>IF('FT Employment'!BS$51&lt;0,"N/A",'FT Employment'!BS$51)</f>
        <v>101540</v>
      </c>
      <c r="F10525" s="70" t="s">
        <v>442</v>
      </c>
      <c r="G10525" s="73" t="s">
        <v>447</v>
      </c>
    </row>
    <row r="10526" spans="1:7">
      <c r="A10526" s="71">
        <v>2000</v>
      </c>
      <c r="B10526" s="71" t="s">
        <v>419</v>
      </c>
      <c r="C10526" t="s">
        <v>29</v>
      </c>
      <c r="D10526" s="71" t="s">
        <v>4</v>
      </c>
      <c r="E10526" s="70">
        <f>IF('FT Employment'!BS$50&lt;0,"N/A",'FT Employment'!BS$50)</f>
        <v>121157</v>
      </c>
      <c r="F10526" s="70" t="s">
        <v>442</v>
      </c>
      <c r="G10526" s="73" t="s">
        <v>447</v>
      </c>
    </row>
    <row r="10527" spans="1:7">
      <c r="A10527" s="71">
        <v>2000</v>
      </c>
      <c r="B10527" s="71" t="s">
        <v>419</v>
      </c>
      <c r="C10527" t="s">
        <v>30</v>
      </c>
      <c r="D10527" s="71" t="s">
        <v>4</v>
      </c>
      <c r="E10527" s="70">
        <f>IF('FT Employment'!BS$56&lt;0,"N/A",'FT Employment'!BS$56)</f>
        <v>151555</v>
      </c>
      <c r="F10527" s="70" t="s">
        <v>442</v>
      </c>
      <c r="G10527" s="76" t="s">
        <v>448</v>
      </c>
    </row>
    <row r="10528" spans="1:7">
      <c r="A10528" s="71">
        <v>2000</v>
      </c>
      <c r="B10528" s="71" t="s">
        <v>419</v>
      </c>
      <c r="C10528" t="s">
        <v>31</v>
      </c>
      <c r="D10528" s="71" t="s">
        <v>4</v>
      </c>
      <c r="E10528" s="70">
        <f>IF('FT Employment'!BS$57&lt;0,"N/A",'FT Employment'!BS$57)</f>
        <v>71688</v>
      </c>
      <c r="F10528" s="70" t="s">
        <v>442</v>
      </c>
      <c r="G10528" s="76" t="s">
        <v>449</v>
      </c>
    </row>
    <row r="10529" spans="1:7">
      <c r="A10529" s="71">
        <v>2000</v>
      </c>
      <c r="B10529" s="71" t="s">
        <v>419</v>
      </c>
      <c r="C10529" t="s">
        <v>32</v>
      </c>
      <c r="D10529" s="71" t="s">
        <v>4</v>
      </c>
      <c r="E10529" s="70">
        <f>IF('FT Employment'!BS$58&lt;0,"N/A",'FT Employment'!BS$58)</f>
        <v>11595</v>
      </c>
      <c r="F10529" s="70" t="s">
        <v>442</v>
      </c>
      <c r="G10529" s="76" t="s">
        <v>449</v>
      </c>
    </row>
    <row r="10530" spans="1:7">
      <c r="A10530" s="71">
        <v>2000</v>
      </c>
      <c r="B10530" s="71" t="s">
        <v>419</v>
      </c>
      <c r="C10530" t="s">
        <v>33</v>
      </c>
      <c r="D10530" s="71" t="s">
        <v>4</v>
      </c>
      <c r="E10530" s="70">
        <f>IF('FT Employment'!BS$59&lt;0,"N/A",'FT Employment'!BS$59)</f>
        <v>173221</v>
      </c>
      <c r="F10530" s="70" t="s">
        <v>442</v>
      </c>
      <c r="G10530" s="76" t="s">
        <v>33</v>
      </c>
    </row>
    <row r="10531" spans="1:7">
      <c r="A10531" s="71">
        <v>2000</v>
      </c>
      <c r="B10531" s="71" t="s">
        <v>419</v>
      </c>
      <c r="C10531" t="s">
        <v>34</v>
      </c>
      <c r="D10531" s="71" t="s">
        <v>4</v>
      </c>
      <c r="E10531" s="70">
        <f>IF('FT Employment'!BS$17&lt;0,"N/A",'FT Employment'!BS$17)</f>
        <v>5449027</v>
      </c>
      <c r="F10531" s="70" t="s">
        <v>422</v>
      </c>
      <c r="G10531" s="76" t="s">
        <v>422</v>
      </c>
    </row>
    <row r="10532" spans="1:7">
      <c r="A10532" s="71">
        <v>2000</v>
      </c>
      <c r="B10532" s="71" t="s">
        <v>419</v>
      </c>
      <c r="C10532" t="s">
        <v>35</v>
      </c>
      <c r="D10532" s="71" t="s">
        <v>4</v>
      </c>
      <c r="E10532" s="70">
        <f>IF('FT Employment'!BS$18&lt;0,"N/A",'FT Employment'!BS$18)</f>
        <v>5240374</v>
      </c>
      <c r="F10532" s="70" t="s">
        <v>432</v>
      </c>
      <c r="G10532" s="75" t="s">
        <v>439</v>
      </c>
    </row>
    <row r="10533" spans="1:7">
      <c r="A10533" s="71">
        <v>2000</v>
      </c>
      <c r="B10533" s="71" t="s">
        <v>419</v>
      </c>
      <c r="C10533" t="s">
        <v>36</v>
      </c>
      <c r="D10533" s="71" t="s">
        <v>4</v>
      </c>
      <c r="E10533" s="70">
        <f>IF('FT Employment'!BS$19&lt;0,"N/A",'FT Employment'!BS$19)</f>
        <v>3864854</v>
      </c>
      <c r="F10533" s="70" t="s">
        <v>432</v>
      </c>
      <c r="G10533" s="75" t="s">
        <v>439</v>
      </c>
    </row>
    <row r="10534" spans="1:7">
      <c r="A10534" s="71">
        <v>2000</v>
      </c>
      <c r="B10534" s="71" t="s">
        <v>419</v>
      </c>
      <c r="C10534" t="s">
        <v>37</v>
      </c>
      <c r="D10534" s="71" t="s">
        <v>4</v>
      </c>
      <c r="E10534" s="70">
        <f>IF('FT Employment'!BS$20&lt;0,"N/A",'FT Employment'!BS$20)</f>
        <v>1375520</v>
      </c>
      <c r="F10534" s="70" t="s">
        <v>432</v>
      </c>
      <c r="G10534" s="75" t="s">
        <v>439</v>
      </c>
    </row>
    <row r="10535" spans="1:7">
      <c r="A10535" s="71">
        <v>2000</v>
      </c>
      <c r="B10535" s="71" t="s">
        <v>419</v>
      </c>
      <c r="C10535" t="s">
        <v>38</v>
      </c>
      <c r="D10535" s="71" t="s">
        <v>4</v>
      </c>
      <c r="E10535" s="70">
        <f>IF('FT Employment'!BS$28&lt;0,"N/A",'FT Employment'!BS$28)</f>
        <v>208653</v>
      </c>
      <c r="F10535" s="70" t="s">
        <v>432</v>
      </c>
      <c r="G10535" s="75" t="s">
        <v>440</v>
      </c>
    </row>
    <row r="10536" spans="1:7">
      <c r="A10536" s="71">
        <v>2000</v>
      </c>
      <c r="B10536" s="71" t="s">
        <v>419</v>
      </c>
      <c r="C10536" t="s">
        <v>39</v>
      </c>
      <c r="D10536" s="71" t="s">
        <v>4</v>
      </c>
      <c r="E10536" s="70">
        <f>IF('FT Employment'!BS$29&lt;0,"N/A",'FT Employment'!BS$29)</f>
        <v>82386</v>
      </c>
      <c r="F10536" s="70" t="s">
        <v>432</v>
      </c>
      <c r="G10536" s="75" t="s">
        <v>440</v>
      </c>
    </row>
    <row r="10537" spans="1:7">
      <c r="A10537" s="71">
        <v>2000</v>
      </c>
      <c r="B10537" s="71" t="s">
        <v>419</v>
      </c>
      <c r="C10537" t="s">
        <v>40</v>
      </c>
      <c r="D10537" s="71" t="s">
        <v>4</v>
      </c>
      <c r="E10537" s="70">
        <f>IF('FT Employment'!BS$30&lt;0,"N/A",'FT Employment'!BS$30)</f>
        <v>126267</v>
      </c>
      <c r="F10537" s="70" t="s">
        <v>432</v>
      </c>
      <c r="G10537" s="75" t="s">
        <v>440</v>
      </c>
    </row>
    <row r="10538" spans="1:7">
      <c r="A10538" s="71">
        <v>2000</v>
      </c>
      <c r="B10538" s="71" t="s">
        <v>419</v>
      </c>
      <c r="C10538" t="s">
        <v>208</v>
      </c>
      <c r="D10538" s="71" t="s">
        <v>4</v>
      </c>
      <c r="E10538" s="70">
        <f>IF('FT Employment'!BS$31&lt;0,"N/A",'FT Employment'!BS$31)</f>
        <v>0</v>
      </c>
      <c r="F10538" s="70" t="s">
        <v>432</v>
      </c>
      <c r="G10538" s="75" t="s">
        <v>441</v>
      </c>
    </row>
    <row r="10539" spans="1:7">
      <c r="A10539" s="71">
        <v>2000</v>
      </c>
      <c r="B10539" s="71" t="s">
        <v>419</v>
      </c>
      <c r="C10539" t="s">
        <v>42</v>
      </c>
      <c r="D10539" s="71" t="s">
        <v>4</v>
      </c>
      <c r="E10539" s="70">
        <f>IF('FT Employment'!BS$43&lt;0,"N/A",'FT Employment'!BS$43)</f>
        <v>81889</v>
      </c>
      <c r="F10539" s="70" t="s">
        <v>432</v>
      </c>
      <c r="G10539" s="75" t="s">
        <v>237</v>
      </c>
    </row>
    <row r="10540" spans="1:7">
      <c r="A10540" s="71">
        <v>2000</v>
      </c>
      <c r="B10540" s="71" t="s">
        <v>419</v>
      </c>
      <c r="C10540" t="s">
        <v>43</v>
      </c>
      <c r="D10540" s="71" t="s">
        <v>4</v>
      </c>
      <c r="E10540" s="70">
        <f>IF('FT Employment'!BS$12&lt;0,"N/A",'FT Employment'!BS$12)</f>
        <v>0</v>
      </c>
      <c r="F10540" s="70" t="s">
        <v>432</v>
      </c>
      <c r="G10540" s="75" t="s">
        <v>438</v>
      </c>
    </row>
    <row r="10541" spans="1:7">
      <c r="A10541" s="71">
        <v>2000</v>
      </c>
      <c r="B10541" s="71" t="s">
        <v>419</v>
      </c>
      <c r="C10541" t="s">
        <v>44</v>
      </c>
      <c r="D10541" s="71" t="s">
        <v>4</v>
      </c>
      <c r="E10541" s="70">
        <f>IF('FT Employment'!BS$14&lt;0,"N/A",'FT Employment'!BS$14)</f>
        <v>0</v>
      </c>
      <c r="F10541" s="70" t="s">
        <v>442</v>
      </c>
      <c r="G10541" s="75" t="s">
        <v>71</v>
      </c>
    </row>
    <row r="10542" spans="1:7">
      <c r="A10542" s="71">
        <v>2000</v>
      </c>
      <c r="B10542" s="71" t="s">
        <v>419</v>
      </c>
      <c r="C10542" t="s">
        <v>45</v>
      </c>
      <c r="D10542" s="71" t="s">
        <v>4</v>
      </c>
      <c r="E10542" s="70">
        <f>IF('FT Employment'!BS$54&lt;0,"N/A",'FT Employment'!BS$54)</f>
        <v>0</v>
      </c>
      <c r="F10542" s="70" t="s">
        <v>422</v>
      </c>
      <c r="G10542" s="75" t="s">
        <v>422</v>
      </c>
    </row>
    <row r="10543" spans="1:7">
      <c r="A10543" s="71">
        <v>2000</v>
      </c>
      <c r="B10543" s="71" t="s">
        <v>419</v>
      </c>
      <c r="C10543" t="s">
        <v>46</v>
      </c>
      <c r="D10543" s="71" t="s">
        <v>4</v>
      </c>
      <c r="E10543" s="70">
        <f>IF('FT Employment'!BS$53&lt;0,"N/A",'FT Employment'!BS$53)</f>
        <v>226987</v>
      </c>
      <c r="F10543" s="70" t="s">
        <v>425</v>
      </c>
      <c r="G10543" s="75" t="s">
        <v>426</v>
      </c>
    </row>
    <row r="10544" spans="1:7">
      <c r="A10544" s="71">
        <v>2001</v>
      </c>
      <c r="B10544" s="71" t="s">
        <v>419</v>
      </c>
      <c r="C10544" t="s">
        <v>5</v>
      </c>
      <c r="D10544" s="71" t="s">
        <v>4</v>
      </c>
      <c r="E10544" s="70">
        <f>IF('FT Employment'!BN$11&lt;0,"N/A",'FT Employment'!BN$11)</f>
        <v>9991573</v>
      </c>
      <c r="F10544" s="70"/>
    </row>
    <row r="10545" spans="1:7">
      <c r="A10545" s="71">
        <v>2001</v>
      </c>
      <c r="B10545" s="71" t="s">
        <v>419</v>
      </c>
      <c r="C10545" t="s">
        <v>6</v>
      </c>
      <c r="D10545" s="71" t="s">
        <v>4</v>
      </c>
      <c r="E10545" s="70">
        <f>IF('FT Employment'!BN$33&lt;0,"N/A",'FT Employment'!BN$33)</f>
        <v>198098</v>
      </c>
      <c r="F10545" s="70" t="s">
        <v>425</v>
      </c>
      <c r="G10545" s="75" t="s">
        <v>426</v>
      </c>
    </row>
    <row r="10546" spans="1:7">
      <c r="A10546" s="71">
        <v>2001</v>
      </c>
      <c r="B10546" s="71" t="s">
        <v>419</v>
      </c>
      <c r="C10546" t="s">
        <v>7</v>
      </c>
      <c r="D10546" s="71" t="s">
        <v>4</v>
      </c>
      <c r="E10546" s="70">
        <f>IF('FT Employment'!BN$37&lt;0,"N/A",'FT Employment'!BN$37)</f>
        <v>188659</v>
      </c>
      <c r="F10546" s="70" t="s">
        <v>425</v>
      </c>
      <c r="G10546" s="75" t="s">
        <v>426</v>
      </c>
    </row>
    <row r="10547" spans="1:7">
      <c r="A10547" s="71">
        <v>2001</v>
      </c>
      <c r="B10547" s="71" t="s">
        <v>419</v>
      </c>
      <c r="C10547" t="s">
        <v>8</v>
      </c>
      <c r="D10547" s="71" t="s">
        <v>4</v>
      </c>
      <c r="E10547" s="70">
        <f>IF('FT Employment'!BN$36&lt;0,"N/A",'FT Employment'!BN$36)</f>
        <v>230229</v>
      </c>
      <c r="F10547" s="70" t="s">
        <v>427</v>
      </c>
      <c r="G10547" s="75" t="s">
        <v>428</v>
      </c>
    </row>
    <row r="10548" spans="1:7">
      <c r="A10548" s="71">
        <v>2001</v>
      </c>
      <c r="B10548" s="71" t="s">
        <v>419</v>
      </c>
      <c r="C10548" t="s">
        <v>9</v>
      </c>
      <c r="D10548" s="71" t="s">
        <v>4</v>
      </c>
      <c r="E10548" s="70">
        <f>IF('FT Employment'!BN$13&lt;0,"N/A",'FT Employment'!BN$13)</f>
        <v>0</v>
      </c>
      <c r="F10548" s="70" t="s">
        <v>429</v>
      </c>
      <c r="G10548" s="75" t="s">
        <v>422</v>
      </c>
    </row>
    <row r="10549" spans="1:7">
      <c r="A10549" s="71">
        <v>2001</v>
      </c>
      <c r="B10549" s="71" t="s">
        <v>419</v>
      </c>
      <c r="C10549" t="s">
        <v>10</v>
      </c>
      <c r="D10549" s="71" t="s">
        <v>4</v>
      </c>
      <c r="E10549" s="70">
        <f>IF('FT Employment'!BN$46&lt;0,"N/A",'FT Employment'!BN$46)</f>
        <v>742215</v>
      </c>
      <c r="F10549" s="70" t="s">
        <v>427</v>
      </c>
      <c r="G10549" s="75" t="s">
        <v>428</v>
      </c>
    </row>
    <row r="10550" spans="1:7">
      <c r="A10550" s="71">
        <v>2001</v>
      </c>
      <c r="B10550" s="71" t="s">
        <v>419</v>
      </c>
      <c r="C10550" t="s">
        <v>11</v>
      </c>
      <c r="D10550" s="71" t="s">
        <v>4</v>
      </c>
      <c r="E10550" s="70">
        <f>IF('FT Employment'!BN$47&lt;0,"N/A",'FT Employment'!BN$47)</f>
        <v>584019</v>
      </c>
      <c r="F10550" s="70" t="s">
        <v>427</v>
      </c>
      <c r="G10550" s="75" t="s">
        <v>428</v>
      </c>
    </row>
    <row r="10551" spans="1:7">
      <c r="A10551" s="71">
        <v>2001</v>
      </c>
      <c r="B10551" s="71" t="s">
        <v>419</v>
      </c>
      <c r="C10551" t="s">
        <v>13</v>
      </c>
      <c r="D10551" s="71" t="s">
        <v>4</v>
      </c>
      <c r="E10551" s="70">
        <f>IF(E10550="N/A","N/A",E10549-E10550)</f>
        <v>158196</v>
      </c>
      <c r="F10551" s="70" t="s">
        <v>427</v>
      </c>
      <c r="G10551" s="75" t="s">
        <v>428</v>
      </c>
    </row>
    <row r="10552" spans="1:7">
      <c r="A10552" s="71">
        <v>2001</v>
      </c>
      <c r="B10552" s="71" t="s">
        <v>419</v>
      </c>
      <c r="C10552" t="s">
        <v>14</v>
      </c>
      <c r="D10552" s="71" t="s">
        <v>4</v>
      </c>
      <c r="E10552" s="70">
        <f>IF('FT Employment'!BN$34&lt;0,"N/A",'FT Employment'!BN$34)</f>
        <v>283088</v>
      </c>
      <c r="F10552" s="70" t="s">
        <v>427</v>
      </c>
      <c r="G10552" s="75" t="s">
        <v>444</v>
      </c>
    </row>
    <row r="10553" spans="1:7">
      <c r="A10553" s="71">
        <v>2001</v>
      </c>
      <c r="B10553" s="71" t="s">
        <v>419</v>
      </c>
      <c r="C10553" t="s">
        <v>15</v>
      </c>
      <c r="D10553" s="71" t="s">
        <v>4</v>
      </c>
      <c r="E10553" s="70">
        <f>IF('FT Employment'!BN$35&lt;0,"N/A",'FT Employment'!BN$35)</f>
        <v>261815</v>
      </c>
      <c r="F10553" s="70" t="s">
        <v>427</v>
      </c>
      <c r="G10553" s="75" t="s">
        <v>444</v>
      </c>
    </row>
    <row r="10554" spans="1:7">
      <c r="A10554" s="71">
        <v>2001</v>
      </c>
      <c r="B10554" s="71" t="s">
        <v>419</v>
      </c>
      <c r="C10554" t="s">
        <v>16</v>
      </c>
      <c r="D10554" s="71" t="s">
        <v>4</v>
      </c>
      <c r="E10554" s="70">
        <f>IF(E10553="N/A","N/A",E10552-E10553)</f>
        <v>21273</v>
      </c>
      <c r="F10554" s="70" t="s">
        <v>427</v>
      </c>
      <c r="G10554" s="75" t="s">
        <v>444</v>
      </c>
    </row>
    <row r="10555" spans="1:7">
      <c r="A10555" s="71">
        <v>2001</v>
      </c>
      <c r="B10555" s="71" t="s">
        <v>419</v>
      </c>
      <c r="C10555" t="s">
        <v>17</v>
      </c>
      <c r="D10555" s="71" t="s">
        <v>4</v>
      </c>
      <c r="E10555" s="70">
        <f>IF('FT Employment'!BN$16&lt;0,"N/A",'FT Employment'!BN$16)</f>
        <v>224536</v>
      </c>
      <c r="F10555" s="70" t="s">
        <v>427</v>
      </c>
      <c r="G10555" s="75" t="s">
        <v>428</v>
      </c>
    </row>
    <row r="10556" spans="1:7">
      <c r="A10556" s="71">
        <v>2001</v>
      </c>
      <c r="B10556" s="71" t="s">
        <v>419</v>
      </c>
      <c r="C10556" t="s">
        <v>18</v>
      </c>
      <c r="D10556" s="71" t="s">
        <v>4</v>
      </c>
      <c r="E10556" s="70">
        <f>IF('FT Employment'!BN$41&lt;0,"N/A",'FT Employment'!BN$41)</f>
        <v>290333</v>
      </c>
      <c r="F10556" s="70" t="s">
        <v>432</v>
      </c>
      <c r="G10556" s="75" t="s">
        <v>430</v>
      </c>
    </row>
    <row r="10557" spans="1:7">
      <c r="A10557" s="71">
        <v>2001</v>
      </c>
      <c r="B10557" s="71" t="s">
        <v>419</v>
      </c>
      <c r="C10557" t="s">
        <v>19</v>
      </c>
      <c r="D10557" s="71" t="s">
        <v>4</v>
      </c>
      <c r="E10557" s="70">
        <f>IF('FT Employment'!BN$15&lt;0,"N/A",'FT Employment'!BN$15)</f>
        <v>37972</v>
      </c>
      <c r="F10557" s="70" t="s">
        <v>442</v>
      </c>
      <c r="G10557" s="75" t="s">
        <v>62</v>
      </c>
    </row>
    <row r="10558" spans="1:7">
      <c r="A10558" s="71">
        <v>2001</v>
      </c>
      <c r="B10558" s="71" t="s">
        <v>419</v>
      </c>
      <c r="C10558" t="s">
        <v>20</v>
      </c>
      <c r="D10558" s="71" t="s">
        <v>4</v>
      </c>
      <c r="E10558" s="70">
        <f>IF('FT Employment'!BN$52&lt;0,"N/A",'FT Employment'!BN$52)</f>
        <v>7375</v>
      </c>
      <c r="F10558" s="70" t="s">
        <v>442</v>
      </c>
      <c r="G10558" s="75" t="s">
        <v>445</v>
      </c>
    </row>
    <row r="10559" spans="1:7">
      <c r="A10559" s="71">
        <v>2001</v>
      </c>
      <c r="B10559" s="71" t="s">
        <v>419</v>
      </c>
      <c r="C10559" t="s">
        <v>21</v>
      </c>
      <c r="D10559" s="71" t="s">
        <v>4</v>
      </c>
      <c r="E10559" s="70">
        <f>IF('FT Employment'!BN$48&lt;0,"N/A",'FT Employment'!BN$48)</f>
        <v>256170</v>
      </c>
      <c r="F10559" s="70" t="s">
        <v>434</v>
      </c>
      <c r="G10559" s="75" t="s">
        <v>422</v>
      </c>
    </row>
    <row r="10560" spans="1:7">
      <c r="A10560" s="71">
        <v>2001</v>
      </c>
      <c r="B10560" s="71" t="s">
        <v>419</v>
      </c>
      <c r="C10560" t="s">
        <v>421</v>
      </c>
      <c r="D10560" s="71" t="s">
        <v>4</v>
      </c>
      <c r="E10560" s="70">
        <f>IF('FT Employment'!BN$38&lt;0,"N/A",'FT Employment'!BN$38)</f>
        <v>661079</v>
      </c>
      <c r="F10560" s="70" t="s">
        <v>427</v>
      </c>
      <c r="G10560" s="75" t="s">
        <v>433</v>
      </c>
    </row>
    <row r="10561" spans="1:7">
      <c r="A10561" s="71">
        <v>2001</v>
      </c>
      <c r="B10561" s="71" t="s">
        <v>419</v>
      </c>
      <c r="C10561" t="s">
        <v>22</v>
      </c>
      <c r="D10561" s="71" t="s">
        <v>4</v>
      </c>
      <c r="E10561" s="70">
        <f>IF('FT Employment'!BN$39&lt;0,"N/A",'FT Employment'!BN$39)</f>
        <v>218652</v>
      </c>
      <c r="F10561" s="70" t="s">
        <v>427</v>
      </c>
      <c r="G10561" s="75" t="s">
        <v>433</v>
      </c>
    </row>
    <row r="10562" spans="1:7">
      <c r="A10562" s="71">
        <v>2001</v>
      </c>
      <c r="B10562" s="71" t="s">
        <v>419</v>
      </c>
      <c r="C10562" t="s">
        <v>23</v>
      </c>
      <c r="D10562" s="71" t="s">
        <v>4</v>
      </c>
      <c r="E10562" s="70">
        <f>IF('FT Employment'!BN$40&lt;0,"N/A",'FT Employment'!BN$40)</f>
        <v>442427</v>
      </c>
      <c r="F10562" s="70" t="s">
        <v>442</v>
      </c>
      <c r="G10562" s="75" t="s">
        <v>23</v>
      </c>
    </row>
    <row r="10563" spans="1:7">
      <c r="A10563" s="71">
        <v>2001</v>
      </c>
      <c r="B10563" s="71" t="s">
        <v>419</v>
      </c>
      <c r="C10563" t="s">
        <v>24</v>
      </c>
      <c r="D10563" s="71" t="s">
        <v>4</v>
      </c>
      <c r="E10563" s="70">
        <f>IF('FT Employment'!BN$32&lt;0,"N/A",'FT Employment'!BN$32)</f>
        <v>0</v>
      </c>
      <c r="F10563" s="70" t="s">
        <v>446</v>
      </c>
      <c r="G10563" s="75" t="s">
        <v>422</v>
      </c>
    </row>
    <row r="10564" spans="1:7">
      <c r="A10564" s="71">
        <v>2001</v>
      </c>
      <c r="B10564" s="71" t="s">
        <v>419</v>
      </c>
      <c r="C10564" t="s">
        <v>25</v>
      </c>
      <c r="D10564" s="71" t="s">
        <v>4</v>
      </c>
      <c r="E10564" s="70">
        <f>IF('FT Employment'!BN$42&lt;0,"N/A",'FT Employment'!BN$42)</f>
        <v>110057</v>
      </c>
      <c r="F10564" s="70" t="s">
        <v>434</v>
      </c>
      <c r="G10564" s="75" t="s">
        <v>437</v>
      </c>
    </row>
    <row r="10565" spans="1:7">
      <c r="A10565" s="71">
        <v>2001</v>
      </c>
      <c r="B10565" s="71" t="s">
        <v>419</v>
      </c>
      <c r="C10565" t="s">
        <v>26</v>
      </c>
      <c r="D10565" s="71" t="s">
        <v>4</v>
      </c>
      <c r="E10565" s="70">
        <f>IF('FT Employment'!BN$45&lt;0,"N/A",'FT Employment'!BN$45)</f>
        <v>156192</v>
      </c>
      <c r="F10565" s="70" t="s">
        <v>427</v>
      </c>
      <c r="G10565" s="75" t="s">
        <v>69</v>
      </c>
    </row>
    <row r="10566" spans="1:7">
      <c r="A10566" s="71">
        <v>2001</v>
      </c>
      <c r="B10566" s="71" t="s">
        <v>419</v>
      </c>
      <c r="C10566" t="s">
        <v>27</v>
      </c>
      <c r="D10566" s="71" t="s">
        <v>4</v>
      </c>
      <c r="E10566" s="70">
        <f>IF('FT Employment'!BN$44&lt;0,"N/A",'FT Employment'!BN$44)</f>
        <v>33056</v>
      </c>
      <c r="F10566" s="70" t="s">
        <v>427</v>
      </c>
      <c r="G10566" s="75" t="s">
        <v>69</v>
      </c>
    </row>
    <row r="10567" spans="1:7">
      <c r="A10567" s="71">
        <v>2001</v>
      </c>
      <c r="B10567" s="71" t="s">
        <v>419</v>
      </c>
      <c r="C10567" t="s">
        <v>28</v>
      </c>
      <c r="D10567" s="71" t="s">
        <v>4</v>
      </c>
      <c r="E10567" s="70">
        <f>IF('FT Employment'!BN$51&lt;0,"N/A",'FT Employment'!BN$51)</f>
        <v>103964</v>
      </c>
      <c r="F10567" s="70" t="s">
        <v>442</v>
      </c>
      <c r="G10567" s="73" t="s">
        <v>447</v>
      </c>
    </row>
    <row r="10568" spans="1:7">
      <c r="A10568" s="71">
        <v>2001</v>
      </c>
      <c r="B10568" s="71" t="s">
        <v>419</v>
      </c>
      <c r="C10568" t="s">
        <v>29</v>
      </c>
      <c r="D10568" s="71" t="s">
        <v>4</v>
      </c>
      <c r="E10568" s="70">
        <f>IF('FT Employment'!BN$50&lt;0,"N/A",'FT Employment'!BN$50)</f>
        <v>120783</v>
      </c>
      <c r="F10568" s="70" t="s">
        <v>442</v>
      </c>
      <c r="G10568" s="73" t="s">
        <v>447</v>
      </c>
    </row>
    <row r="10569" spans="1:7">
      <c r="A10569" s="71">
        <v>2001</v>
      </c>
      <c r="B10569" s="71" t="s">
        <v>419</v>
      </c>
      <c r="C10569" t="s">
        <v>30</v>
      </c>
      <c r="D10569" s="71" t="s">
        <v>4</v>
      </c>
      <c r="E10569" s="70">
        <f>IF('FT Employment'!BN$56&lt;0,"N/A",'FT Employment'!BN$56)</f>
        <v>152952</v>
      </c>
      <c r="F10569" s="70" t="s">
        <v>442</v>
      </c>
      <c r="G10569" s="76" t="s">
        <v>448</v>
      </c>
    </row>
    <row r="10570" spans="1:7">
      <c r="A10570" s="71">
        <v>2001</v>
      </c>
      <c r="B10570" s="71" t="s">
        <v>419</v>
      </c>
      <c r="C10570" t="s">
        <v>31</v>
      </c>
      <c r="D10570" s="71" t="s">
        <v>4</v>
      </c>
      <c r="E10570" s="70">
        <f>IF('FT Employment'!BN$57&lt;0,"N/A",'FT Employment'!BN$57)</f>
        <v>72221</v>
      </c>
      <c r="F10570" s="70" t="s">
        <v>442</v>
      </c>
      <c r="G10570" s="76" t="s">
        <v>449</v>
      </c>
    </row>
    <row r="10571" spans="1:7">
      <c r="A10571" s="71">
        <v>2001</v>
      </c>
      <c r="B10571" s="71" t="s">
        <v>419</v>
      </c>
      <c r="C10571" t="s">
        <v>32</v>
      </c>
      <c r="D10571" s="71" t="s">
        <v>4</v>
      </c>
      <c r="E10571" s="70">
        <f>IF('FT Employment'!BN$58&lt;0,"N/A",'FT Employment'!BN$58)</f>
        <v>11700</v>
      </c>
      <c r="F10571" s="70" t="s">
        <v>442</v>
      </c>
      <c r="G10571" s="76" t="s">
        <v>449</v>
      </c>
    </row>
    <row r="10572" spans="1:7">
      <c r="A10572" s="71">
        <v>2001</v>
      </c>
      <c r="B10572" s="71" t="s">
        <v>419</v>
      </c>
      <c r="C10572" t="s">
        <v>33</v>
      </c>
      <c r="D10572" s="71" t="s">
        <v>4</v>
      </c>
      <c r="E10572" s="70">
        <f>IF('FT Employment'!BN$59&lt;0,"N/A",'FT Employment'!BN$59)</f>
        <v>178421</v>
      </c>
      <c r="F10572" s="70" t="s">
        <v>442</v>
      </c>
      <c r="G10572" s="76" t="s">
        <v>33</v>
      </c>
    </row>
    <row r="10573" spans="1:7">
      <c r="A10573" s="71">
        <v>2001</v>
      </c>
      <c r="B10573" s="71" t="s">
        <v>419</v>
      </c>
      <c r="C10573" t="s">
        <v>34</v>
      </c>
      <c r="D10573" s="71" t="s">
        <v>4</v>
      </c>
      <c r="E10573" s="70">
        <f>IF('FT Employment'!BN$17&lt;0,"N/A",'FT Employment'!BN$17)</f>
        <v>5616815</v>
      </c>
      <c r="F10573" s="70" t="s">
        <v>422</v>
      </c>
      <c r="G10573" s="76" t="s">
        <v>422</v>
      </c>
    </row>
    <row r="10574" spans="1:7">
      <c r="A10574" s="71">
        <v>2001</v>
      </c>
      <c r="B10574" s="71" t="s">
        <v>419</v>
      </c>
      <c r="C10574" t="s">
        <v>35</v>
      </c>
      <c r="D10574" s="71" t="s">
        <v>4</v>
      </c>
      <c r="E10574" s="70">
        <f>IF('FT Employment'!BN$18&lt;0,"N/A",'FT Employment'!BN$18)</f>
        <v>5405488</v>
      </c>
      <c r="F10574" s="70" t="s">
        <v>432</v>
      </c>
      <c r="G10574" s="75" t="s">
        <v>439</v>
      </c>
    </row>
    <row r="10575" spans="1:7">
      <c r="A10575" s="71">
        <v>2001</v>
      </c>
      <c r="B10575" s="71" t="s">
        <v>419</v>
      </c>
      <c r="C10575" t="s">
        <v>36</v>
      </c>
      <c r="D10575" s="71" t="s">
        <v>4</v>
      </c>
      <c r="E10575" s="70">
        <f>IF('FT Employment'!BN$19&lt;0,"N/A",'FT Employment'!BN$19)</f>
        <v>3950047</v>
      </c>
      <c r="F10575" s="70" t="s">
        <v>432</v>
      </c>
      <c r="G10575" s="75" t="s">
        <v>439</v>
      </c>
    </row>
    <row r="10576" spans="1:7">
      <c r="A10576" s="71">
        <v>2001</v>
      </c>
      <c r="B10576" s="71" t="s">
        <v>419</v>
      </c>
      <c r="C10576" t="s">
        <v>37</v>
      </c>
      <c r="D10576" s="71" t="s">
        <v>4</v>
      </c>
      <c r="E10576" s="70">
        <f>IF('FT Employment'!BN$20&lt;0,"N/A",'FT Employment'!BN$20)</f>
        <v>1455441</v>
      </c>
      <c r="F10576" s="70" t="s">
        <v>432</v>
      </c>
      <c r="G10576" s="75" t="s">
        <v>439</v>
      </c>
    </row>
    <row r="10577" spans="1:7">
      <c r="A10577" s="71">
        <v>2001</v>
      </c>
      <c r="B10577" s="71" t="s">
        <v>419</v>
      </c>
      <c r="C10577" t="s">
        <v>38</v>
      </c>
      <c r="D10577" s="71" t="s">
        <v>4</v>
      </c>
      <c r="E10577" s="70">
        <f>IF('FT Employment'!BN$28&lt;0,"N/A",'FT Employment'!BN$28)</f>
        <v>211327</v>
      </c>
      <c r="F10577" s="70" t="s">
        <v>432</v>
      </c>
      <c r="G10577" s="75" t="s">
        <v>440</v>
      </c>
    </row>
    <row r="10578" spans="1:7">
      <c r="A10578" s="71">
        <v>2001</v>
      </c>
      <c r="B10578" s="71" t="s">
        <v>419</v>
      </c>
      <c r="C10578" t="s">
        <v>39</v>
      </c>
      <c r="D10578" s="71" t="s">
        <v>4</v>
      </c>
      <c r="E10578" s="70">
        <f>IF('FT Employment'!BN$29&lt;0,"N/A",'FT Employment'!BN$29)</f>
        <v>83511</v>
      </c>
      <c r="F10578" s="70" t="s">
        <v>432</v>
      </c>
      <c r="G10578" s="75" t="s">
        <v>440</v>
      </c>
    </row>
    <row r="10579" spans="1:7">
      <c r="A10579" s="71">
        <v>2001</v>
      </c>
      <c r="B10579" s="71" t="s">
        <v>419</v>
      </c>
      <c r="C10579" t="s">
        <v>40</v>
      </c>
      <c r="D10579" s="71" t="s">
        <v>4</v>
      </c>
      <c r="E10579" s="70">
        <f>IF('FT Employment'!BN$30&lt;0,"N/A",'FT Employment'!BN$30)</f>
        <v>127816</v>
      </c>
      <c r="F10579" s="70" t="s">
        <v>432</v>
      </c>
      <c r="G10579" s="75" t="s">
        <v>440</v>
      </c>
    </row>
    <row r="10580" spans="1:7">
      <c r="A10580" s="71">
        <v>2001</v>
      </c>
      <c r="B10580" s="71" t="s">
        <v>419</v>
      </c>
      <c r="C10580" t="s">
        <v>208</v>
      </c>
      <c r="D10580" s="71" t="s">
        <v>4</v>
      </c>
      <c r="E10580" s="70">
        <f>IF('FT Employment'!BN$31&lt;0,"N/A",'FT Employment'!BN$31)</f>
        <v>0</v>
      </c>
      <c r="F10580" s="70" t="s">
        <v>432</v>
      </c>
      <c r="G10580" s="75" t="s">
        <v>441</v>
      </c>
    </row>
    <row r="10581" spans="1:7">
      <c r="A10581" s="71">
        <v>2001</v>
      </c>
      <c r="B10581" s="71" t="s">
        <v>419</v>
      </c>
      <c r="C10581" t="s">
        <v>42</v>
      </c>
      <c r="D10581" s="71" t="s">
        <v>4</v>
      </c>
      <c r="E10581" s="70">
        <f>IF('FT Employment'!BN$43&lt;0,"N/A",'FT Employment'!BN$43)</f>
        <v>84731</v>
      </c>
      <c r="F10581" s="70" t="s">
        <v>432</v>
      </c>
      <c r="G10581" s="75" t="s">
        <v>237</v>
      </c>
    </row>
    <row r="10582" spans="1:7">
      <c r="A10582" s="71">
        <v>2001</v>
      </c>
      <c r="B10582" s="71" t="s">
        <v>419</v>
      </c>
      <c r="C10582" t="s">
        <v>43</v>
      </c>
      <c r="D10582" s="71" t="s">
        <v>4</v>
      </c>
      <c r="E10582" s="70">
        <f>IF('FT Employment'!BN$12&lt;0,"N/A",'FT Employment'!BN$12)</f>
        <v>0</v>
      </c>
      <c r="F10582" s="70" t="s">
        <v>432</v>
      </c>
      <c r="G10582" s="75" t="s">
        <v>438</v>
      </c>
    </row>
    <row r="10583" spans="1:7">
      <c r="A10583" s="71">
        <v>2001</v>
      </c>
      <c r="B10583" s="71" t="s">
        <v>419</v>
      </c>
      <c r="C10583" t="s">
        <v>44</v>
      </c>
      <c r="D10583" s="71" t="s">
        <v>4</v>
      </c>
      <c r="E10583" s="70">
        <f>IF('FT Employment'!BN$14&lt;0,"N/A",'FT Employment'!BN$14)</f>
        <v>0</v>
      </c>
      <c r="F10583" s="70" t="s">
        <v>442</v>
      </c>
      <c r="G10583" s="75" t="s">
        <v>71</v>
      </c>
    </row>
    <row r="10584" spans="1:7">
      <c r="A10584" s="71">
        <v>2001</v>
      </c>
      <c r="B10584" s="71" t="s">
        <v>419</v>
      </c>
      <c r="C10584" t="s">
        <v>45</v>
      </c>
      <c r="D10584" s="71" t="s">
        <v>4</v>
      </c>
      <c r="E10584" s="70">
        <f>IF('FT Employment'!BN$54&lt;0,"N/A",'FT Employment'!BN$54)</f>
        <v>0</v>
      </c>
      <c r="F10584" s="70" t="s">
        <v>422</v>
      </c>
      <c r="G10584" s="75" t="s">
        <v>422</v>
      </c>
    </row>
    <row r="10585" spans="1:7">
      <c r="A10585" s="71">
        <v>2001</v>
      </c>
      <c r="B10585" s="71" t="s">
        <v>419</v>
      </c>
      <c r="C10585" t="s">
        <v>46</v>
      </c>
      <c r="D10585" s="71" t="s">
        <v>4</v>
      </c>
      <c r="E10585" s="70">
        <f>IF('FT Employment'!BN$53&lt;0,"N/A",'FT Employment'!BN$53)</f>
        <v>230927</v>
      </c>
      <c r="F10585" s="70" t="s">
        <v>425</v>
      </c>
      <c r="G10585" s="75" t="s">
        <v>426</v>
      </c>
    </row>
    <row r="10586" spans="1:7">
      <c r="A10586" s="71">
        <v>2002</v>
      </c>
      <c r="B10586" s="71" t="s">
        <v>419</v>
      </c>
      <c r="C10586" t="s">
        <v>5</v>
      </c>
      <c r="D10586" s="71" t="s">
        <v>4</v>
      </c>
      <c r="E10586" s="70">
        <f>IF('FT Employment'!BI$11&lt;0,"N/A",'FT Employment'!BI$11)</f>
        <v>10149825</v>
      </c>
      <c r="F10586" s="70"/>
    </row>
    <row r="10587" spans="1:7">
      <c r="A10587" s="71">
        <v>2002</v>
      </c>
      <c r="B10587" s="71" t="s">
        <v>419</v>
      </c>
      <c r="C10587" t="s">
        <v>6</v>
      </c>
      <c r="D10587" s="71" t="s">
        <v>4</v>
      </c>
      <c r="E10587" s="70">
        <f>IF('FT Employment'!BI$33&lt;0,"N/A",'FT Employment'!BI$33)</f>
        <v>200734</v>
      </c>
      <c r="F10587" s="70" t="s">
        <v>425</v>
      </c>
      <c r="G10587" s="75" t="s">
        <v>426</v>
      </c>
    </row>
    <row r="10588" spans="1:7">
      <c r="A10588" s="71">
        <v>2002</v>
      </c>
      <c r="B10588" s="71" t="s">
        <v>419</v>
      </c>
      <c r="C10588" t="s">
        <v>7</v>
      </c>
      <c r="D10588" s="71" t="s">
        <v>4</v>
      </c>
      <c r="E10588" s="70">
        <f>IF('FT Employment'!BI$37&lt;0,"N/A",'FT Employment'!BI$37)</f>
        <v>190356</v>
      </c>
      <c r="F10588" s="70" t="s">
        <v>425</v>
      </c>
      <c r="G10588" s="75" t="s">
        <v>426</v>
      </c>
    </row>
    <row r="10589" spans="1:7">
      <c r="A10589" s="71">
        <v>2002</v>
      </c>
      <c r="B10589" s="71" t="s">
        <v>419</v>
      </c>
      <c r="C10589" t="s">
        <v>8</v>
      </c>
      <c r="D10589" s="71" t="s">
        <v>4</v>
      </c>
      <c r="E10589" s="70">
        <f>IF('FT Employment'!BI$36&lt;0,"N/A",'FT Employment'!BI$36)</f>
        <v>232145</v>
      </c>
      <c r="F10589" s="70" t="s">
        <v>427</v>
      </c>
      <c r="G10589" s="75" t="s">
        <v>428</v>
      </c>
    </row>
    <row r="10590" spans="1:7">
      <c r="A10590" s="71">
        <v>2002</v>
      </c>
      <c r="B10590" s="71" t="s">
        <v>419</v>
      </c>
      <c r="C10590" t="s">
        <v>9</v>
      </c>
      <c r="D10590" s="71" t="s">
        <v>4</v>
      </c>
      <c r="E10590" s="70">
        <f>IF('FT Employment'!BI$13&lt;0,"N/A",'FT Employment'!BI$13)</f>
        <v>0</v>
      </c>
      <c r="F10590" s="70" t="s">
        <v>429</v>
      </c>
      <c r="G10590" s="75" t="s">
        <v>422</v>
      </c>
    </row>
    <row r="10591" spans="1:7">
      <c r="A10591" s="71">
        <v>2002</v>
      </c>
      <c r="B10591" s="71" t="s">
        <v>419</v>
      </c>
      <c r="C10591" t="s">
        <v>10</v>
      </c>
      <c r="D10591" s="71" t="s">
        <v>4</v>
      </c>
      <c r="E10591" s="70">
        <f>IF('FT Employment'!BI$46&lt;0,"N/A",'FT Employment'!BI$46)</f>
        <v>743361</v>
      </c>
      <c r="F10591" s="70" t="s">
        <v>427</v>
      </c>
      <c r="G10591" s="75" t="s">
        <v>428</v>
      </c>
    </row>
    <row r="10592" spans="1:7">
      <c r="A10592" s="71">
        <v>2002</v>
      </c>
      <c r="B10592" s="71" t="s">
        <v>419</v>
      </c>
      <c r="C10592" t="s">
        <v>11</v>
      </c>
      <c r="D10592" s="71" t="s">
        <v>4</v>
      </c>
      <c r="E10592" s="70">
        <f>IF('FT Employment'!BI$47&lt;0,"N/A",'FT Employment'!BI$47)</f>
        <v>582723</v>
      </c>
      <c r="F10592" s="70" t="s">
        <v>427</v>
      </c>
      <c r="G10592" s="75" t="s">
        <v>428</v>
      </c>
    </row>
    <row r="10593" spans="1:7">
      <c r="A10593" s="71">
        <v>2002</v>
      </c>
      <c r="B10593" s="71" t="s">
        <v>419</v>
      </c>
      <c r="C10593" t="s">
        <v>13</v>
      </c>
      <c r="D10593" s="71" t="s">
        <v>4</v>
      </c>
      <c r="E10593" s="70">
        <f>IF(E10592="N/A","N/A",E10591-E10592)</f>
        <v>160638</v>
      </c>
      <c r="F10593" s="70" t="s">
        <v>427</v>
      </c>
      <c r="G10593" s="75" t="s">
        <v>428</v>
      </c>
    </row>
    <row r="10594" spans="1:7">
      <c r="A10594" s="71">
        <v>2002</v>
      </c>
      <c r="B10594" s="71" t="s">
        <v>419</v>
      </c>
      <c r="C10594" t="s">
        <v>14</v>
      </c>
      <c r="D10594" s="71" t="s">
        <v>4</v>
      </c>
      <c r="E10594" s="70">
        <f>IF('FT Employment'!BI$34&lt;0,"N/A",'FT Employment'!BI$34)</f>
        <v>290926</v>
      </c>
      <c r="F10594" s="70" t="s">
        <v>427</v>
      </c>
      <c r="G10594" s="75" t="s">
        <v>444</v>
      </c>
    </row>
    <row r="10595" spans="1:7">
      <c r="A10595" s="71">
        <v>2002</v>
      </c>
      <c r="B10595" s="71" t="s">
        <v>419</v>
      </c>
      <c r="C10595" t="s">
        <v>15</v>
      </c>
      <c r="D10595" s="71" t="s">
        <v>4</v>
      </c>
      <c r="E10595" s="70">
        <f>IF('FT Employment'!BI$35&lt;0,"N/A",'FT Employment'!BI$35)</f>
        <v>268238</v>
      </c>
      <c r="F10595" s="70" t="s">
        <v>427</v>
      </c>
      <c r="G10595" s="75" t="s">
        <v>444</v>
      </c>
    </row>
    <row r="10596" spans="1:7">
      <c r="A10596" s="71">
        <v>2002</v>
      </c>
      <c r="B10596" s="71" t="s">
        <v>419</v>
      </c>
      <c r="C10596" t="s">
        <v>16</v>
      </c>
      <c r="D10596" s="71" t="s">
        <v>4</v>
      </c>
      <c r="E10596" s="70">
        <f>IF(E10595="N/A","N/A",E10594-E10595)</f>
        <v>22688</v>
      </c>
      <c r="F10596" s="70" t="s">
        <v>427</v>
      </c>
      <c r="G10596" s="75" t="s">
        <v>444</v>
      </c>
    </row>
    <row r="10597" spans="1:7">
      <c r="A10597" s="71">
        <v>2002</v>
      </c>
      <c r="B10597" s="71" t="s">
        <v>419</v>
      </c>
      <c r="C10597" t="s">
        <v>17</v>
      </c>
      <c r="D10597" s="71" t="s">
        <v>4</v>
      </c>
      <c r="E10597" s="70">
        <f>IF('FT Employment'!BI$16&lt;0,"N/A",'FT Employment'!BI$16)</f>
        <v>233645</v>
      </c>
      <c r="F10597" s="70" t="s">
        <v>427</v>
      </c>
      <c r="G10597" s="75" t="s">
        <v>428</v>
      </c>
    </row>
    <row r="10598" spans="1:7">
      <c r="A10598" s="71">
        <v>2002</v>
      </c>
      <c r="B10598" s="71" t="s">
        <v>419</v>
      </c>
      <c r="C10598" t="s">
        <v>18</v>
      </c>
      <c r="D10598" s="71" t="s">
        <v>4</v>
      </c>
      <c r="E10598" s="70">
        <f>IF('FT Employment'!BI$41&lt;0,"N/A",'FT Employment'!BI$41)</f>
        <v>287144</v>
      </c>
      <c r="F10598" s="70" t="s">
        <v>432</v>
      </c>
      <c r="G10598" s="75" t="s">
        <v>430</v>
      </c>
    </row>
    <row r="10599" spans="1:7">
      <c r="A10599" s="71">
        <v>2002</v>
      </c>
      <c r="B10599" s="71" t="s">
        <v>419</v>
      </c>
      <c r="C10599" t="s">
        <v>19</v>
      </c>
      <c r="D10599" s="71" t="s">
        <v>4</v>
      </c>
      <c r="E10599" s="70">
        <f>IF('FT Employment'!BI$15&lt;0,"N/A",'FT Employment'!BI$15)</f>
        <v>39469</v>
      </c>
      <c r="F10599" s="70" t="s">
        <v>442</v>
      </c>
      <c r="G10599" s="75" t="s">
        <v>62</v>
      </c>
    </row>
    <row r="10600" spans="1:7">
      <c r="A10600" s="71">
        <v>2002</v>
      </c>
      <c r="B10600" s="71" t="s">
        <v>419</v>
      </c>
      <c r="C10600" t="s">
        <v>20</v>
      </c>
      <c r="D10600" s="71" t="s">
        <v>4</v>
      </c>
      <c r="E10600" s="70">
        <f>IF('FT Employment'!BI$52&lt;0,"N/A",'FT Employment'!BI$52)</f>
        <v>6788</v>
      </c>
      <c r="F10600" s="70" t="s">
        <v>442</v>
      </c>
      <c r="G10600" s="75" t="s">
        <v>445</v>
      </c>
    </row>
    <row r="10601" spans="1:7">
      <c r="A10601" s="71">
        <v>2002</v>
      </c>
      <c r="B10601" s="71" t="s">
        <v>419</v>
      </c>
      <c r="C10601" t="s">
        <v>21</v>
      </c>
      <c r="D10601" s="71" t="s">
        <v>4</v>
      </c>
      <c r="E10601" s="70">
        <f>IF('FT Employment'!BI$48&lt;0,"N/A",'FT Employment'!BI$48)</f>
        <v>259594</v>
      </c>
      <c r="F10601" s="70" t="s">
        <v>434</v>
      </c>
      <c r="G10601" s="75" t="s">
        <v>422</v>
      </c>
    </row>
    <row r="10602" spans="1:7">
      <c r="A10602" s="71">
        <v>2002</v>
      </c>
      <c r="B10602" s="71" t="s">
        <v>419</v>
      </c>
      <c r="C10602" t="s">
        <v>421</v>
      </c>
      <c r="D10602" s="71" t="s">
        <v>4</v>
      </c>
      <c r="E10602" s="70">
        <f>IF('FT Employment'!BI$38&lt;0,"N/A",'FT Employment'!BI$38)</f>
        <v>662414</v>
      </c>
      <c r="F10602" s="70" t="s">
        <v>427</v>
      </c>
      <c r="G10602" s="75" t="s">
        <v>433</v>
      </c>
    </row>
    <row r="10603" spans="1:7">
      <c r="A10603" s="71">
        <v>2002</v>
      </c>
      <c r="B10603" s="71" t="s">
        <v>419</v>
      </c>
      <c r="C10603" t="s">
        <v>22</v>
      </c>
      <c r="D10603" s="71" t="s">
        <v>4</v>
      </c>
      <c r="E10603" s="70">
        <f>IF('FT Employment'!BI$39&lt;0,"N/A",'FT Employment'!BI$39)</f>
        <v>225537</v>
      </c>
      <c r="F10603" s="70" t="s">
        <v>427</v>
      </c>
      <c r="G10603" s="75" t="s">
        <v>433</v>
      </c>
    </row>
    <row r="10604" spans="1:7">
      <c r="A10604" s="71">
        <v>2002</v>
      </c>
      <c r="B10604" s="71" t="s">
        <v>419</v>
      </c>
      <c r="C10604" t="s">
        <v>23</v>
      </c>
      <c r="D10604" s="71" t="s">
        <v>4</v>
      </c>
      <c r="E10604" s="70">
        <f>IF('FT Employment'!BI$40&lt;0,"N/A",'FT Employment'!BI$40)</f>
        <v>436877</v>
      </c>
      <c r="F10604" s="70" t="s">
        <v>442</v>
      </c>
      <c r="G10604" s="75" t="s">
        <v>23</v>
      </c>
    </row>
    <row r="10605" spans="1:7">
      <c r="A10605" s="71">
        <v>2002</v>
      </c>
      <c r="B10605" s="71" t="s">
        <v>419</v>
      </c>
      <c r="C10605" t="s">
        <v>24</v>
      </c>
      <c r="D10605" s="71" t="s">
        <v>4</v>
      </c>
      <c r="E10605" s="70">
        <f>IF('FT Employment'!BI$32&lt;0,"N/A",'FT Employment'!BI$32)</f>
        <v>0</v>
      </c>
      <c r="F10605" s="70" t="s">
        <v>446</v>
      </c>
      <c r="G10605" s="75" t="s">
        <v>422</v>
      </c>
    </row>
    <row r="10606" spans="1:7">
      <c r="A10606" s="71">
        <v>2002</v>
      </c>
      <c r="B10606" s="71" t="s">
        <v>419</v>
      </c>
      <c r="C10606" t="s">
        <v>25</v>
      </c>
      <c r="D10606" s="71" t="s">
        <v>4</v>
      </c>
      <c r="E10606" s="70">
        <f>IF('FT Employment'!BI$42&lt;0,"N/A",'FT Employment'!BI$42)</f>
        <v>111546</v>
      </c>
      <c r="F10606" s="70" t="s">
        <v>434</v>
      </c>
      <c r="G10606" s="75" t="s">
        <v>437</v>
      </c>
    </row>
    <row r="10607" spans="1:7">
      <c r="A10607" s="71">
        <v>2002</v>
      </c>
      <c r="B10607" s="71" t="s">
        <v>419</v>
      </c>
      <c r="C10607" t="s">
        <v>26</v>
      </c>
      <c r="D10607" s="71" t="s">
        <v>4</v>
      </c>
      <c r="E10607" s="70">
        <f>IF('FT Employment'!BI$45&lt;0,"N/A",'FT Employment'!BI$45)</f>
        <v>159762</v>
      </c>
      <c r="F10607" s="70" t="s">
        <v>427</v>
      </c>
      <c r="G10607" s="75" t="s">
        <v>69</v>
      </c>
    </row>
    <row r="10608" spans="1:7">
      <c r="A10608" s="71">
        <v>2002</v>
      </c>
      <c r="B10608" s="71" t="s">
        <v>419</v>
      </c>
      <c r="C10608" t="s">
        <v>27</v>
      </c>
      <c r="D10608" s="71" t="s">
        <v>4</v>
      </c>
      <c r="E10608" s="70">
        <f>IF('FT Employment'!BI$44&lt;0,"N/A",'FT Employment'!BI$44)</f>
        <v>33922</v>
      </c>
      <c r="F10608" s="70" t="s">
        <v>427</v>
      </c>
      <c r="G10608" s="75" t="s">
        <v>69</v>
      </c>
    </row>
    <row r="10609" spans="1:7">
      <c r="A10609" s="71">
        <v>2002</v>
      </c>
      <c r="B10609" s="71" t="s">
        <v>419</v>
      </c>
      <c r="C10609" t="s">
        <v>28</v>
      </c>
      <c r="D10609" s="71" t="s">
        <v>4</v>
      </c>
      <c r="E10609" s="70">
        <f>IF('FT Employment'!BI$51&lt;0,"N/A",'FT Employment'!BI$51)</f>
        <v>103975</v>
      </c>
      <c r="F10609" s="70" t="s">
        <v>442</v>
      </c>
      <c r="G10609" s="73" t="s">
        <v>447</v>
      </c>
    </row>
    <row r="10610" spans="1:7">
      <c r="A10610" s="71">
        <v>2002</v>
      </c>
      <c r="B10610" s="71" t="s">
        <v>419</v>
      </c>
      <c r="C10610" t="s">
        <v>29</v>
      </c>
      <c r="D10610" s="71" t="s">
        <v>4</v>
      </c>
      <c r="E10610" s="70">
        <f>IF('FT Employment'!BI$50&lt;0,"N/A",'FT Employment'!BI$50)</f>
        <v>121095</v>
      </c>
      <c r="F10610" s="70" t="s">
        <v>442</v>
      </c>
      <c r="G10610" s="73" t="s">
        <v>447</v>
      </c>
    </row>
    <row r="10611" spans="1:7">
      <c r="A10611" s="71">
        <v>2002</v>
      </c>
      <c r="B10611" s="71" t="s">
        <v>419</v>
      </c>
      <c r="C10611" t="s">
        <v>30</v>
      </c>
      <c r="D10611" s="71" t="s">
        <v>4</v>
      </c>
      <c r="E10611" s="70">
        <f>IF('FT Employment'!BI$56&lt;0,"N/A",'FT Employment'!BI$56)</f>
        <v>154071</v>
      </c>
      <c r="F10611" s="70" t="s">
        <v>442</v>
      </c>
      <c r="G10611" s="76" t="s">
        <v>448</v>
      </c>
    </row>
    <row r="10612" spans="1:7">
      <c r="A10612" s="71">
        <v>2002</v>
      </c>
      <c r="B10612" s="71" t="s">
        <v>419</v>
      </c>
      <c r="C10612" t="s">
        <v>31</v>
      </c>
      <c r="D10612" s="71" t="s">
        <v>4</v>
      </c>
      <c r="E10612" s="70">
        <f>IF('FT Employment'!BI$57&lt;0,"N/A",'FT Employment'!BI$57)</f>
        <v>71305</v>
      </c>
      <c r="F10612" s="70" t="s">
        <v>442</v>
      </c>
      <c r="G10612" s="76" t="s">
        <v>449</v>
      </c>
    </row>
    <row r="10613" spans="1:7">
      <c r="A10613" s="71">
        <v>2002</v>
      </c>
      <c r="B10613" s="71" t="s">
        <v>419</v>
      </c>
      <c r="C10613" t="s">
        <v>32</v>
      </c>
      <c r="D10613" s="71" t="s">
        <v>4</v>
      </c>
      <c r="E10613" s="70">
        <f>IF('FT Employment'!BI$58&lt;0,"N/A",'FT Employment'!BI$58)</f>
        <v>10360</v>
      </c>
      <c r="F10613" s="70" t="s">
        <v>442</v>
      </c>
      <c r="G10613" s="76" t="s">
        <v>449</v>
      </c>
    </row>
    <row r="10614" spans="1:7">
      <c r="A10614" s="71">
        <v>2002</v>
      </c>
      <c r="B10614" s="71" t="s">
        <v>419</v>
      </c>
      <c r="C10614" t="s">
        <v>33</v>
      </c>
      <c r="D10614" s="71" t="s">
        <v>4</v>
      </c>
      <c r="E10614" s="70">
        <f>IF('FT Employment'!BI$59&lt;0,"N/A",'FT Employment'!BI$59)</f>
        <v>189155</v>
      </c>
      <c r="F10614" s="70" t="s">
        <v>442</v>
      </c>
      <c r="G10614" s="76" t="s">
        <v>33</v>
      </c>
    </row>
    <row r="10615" spans="1:7">
      <c r="A10615" s="71">
        <v>2002</v>
      </c>
      <c r="B10615" s="71" t="s">
        <v>419</v>
      </c>
      <c r="C10615" t="s">
        <v>34</v>
      </c>
      <c r="D10615" s="71" t="s">
        <v>4</v>
      </c>
      <c r="E10615" s="70">
        <f>IF('FT Employment'!BI$17&lt;0,"N/A",'FT Employment'!BI$17)</f>
        <v>5732999</v>
      </c>
      <c r="F10615" s="70" t="s">
        <v>422</v>
      </c>
      <c r="G10615" s="76" t="s">
        <v>422</v>
      </c>
    </row>
    <row r="10616" spans="1:7">
      <c r="A10616" s="71">
        <v>2002</v>
      </c>
      <c r="B10616" s="71" t="s">
        <v>419</v>
      </c>
      <c r="C10616" t="s">
        <v>35</v>
      </c>
      <c r="D10616" s="71" t="s">
        <v>4</v>
      </c>
      <c r="E10616" s="70">
        <f>IF('FT Employment'!BI$18&lt;0,"N/A",'FT Employment'!BI$18)</f>
        <v>5513882</v>
      </c>
      <c r="F10616" s="70" t="s">
        <v>432</v>
      </c>
      <c r="G10616" s="75" t="s">
        <v>439</v>
      </c>
    </row>
    <row r="10617" spans="1:7">
      <c r="A10617" s="71">
        <v>2002</v>
      </c>
      <c r="B10617" s="71" t="s">
        <v>419</v>
      </c>
      <c r="C10617" t="s">
        <v>36</v>
      </c>
      <c r="D10617" s="71" t="s">
        <v>4</v>
      </c>
      <c r="E10617" s="70">
        <f>IF('FT Employment'!BI$19&lt;0,"N/A",'FT Employment'!BI$19)</f>
        <v>3976831</v>
      </c>
      <c r="F10617" s="70" t="s">
        <v>432</v>
      </c>
      <c r="G10617" s="75" t="s">
        <v>439</v>
      </c>
    </row>
    <row r="10618" spans="1:7">
      <c r="A10618" s="71">
        <v>2002</v>
      </c>
      <c r="B10618" s="71" t="s">
        <v>419</v>
      </c>
      <c r="C10618" t="s">
        <v>37</v>
      </c>
      <c r="D10618" s="71" t="s">
        <v>4</v>
      </c>
      <c r="E10618" s="70">
        <f>IF('FT Employment'!BI$20&lt;0,"N/A",'FT Employment'!BI$20)</f>
        <v>1537051</v>
      </c>
      <c r="F10618" s="70" t="s">
        <v>432</v>
      </c>
      <c r="G10618" s="75" t="s">
        <v>439</v>
      </c>
    </row>
    <row r="10619" spans="1:7">
      <c r="A10619" s="71">
        <v>2002</v>
      </c>
      <c r="B10619" s="71" t="s">
        <v>419</v>
      </c>
      <c r="C10619" t="s">
        <v>38</v>
      </c>
      <c r="D10619" s="71" t="s">
        <v>4</v>
      </c>
      <c r="E10619" s="70">
        <f>IF('FT Employment'!BI$28&lt;0,"N/A",'FT Employment'!BI$28)</f>
        <v>219117</v>
      </c>
      <c r="F10619" s="70" t="s">
        <v>432</v>
      </c>
      <c r="G10619" s="75" t="s">
        <v>440</v>
      </c>
    </row>
    <row r="10620" spans="1:7">
      <c r="A10620" s="71">
        <v>2002</v>
      </c>
      <c r="B10620" s="71" t="s">
        <v>419</v>
      </c>
      <c r="C10620" t="s">
        <v>39</v>
      </c>
      <c r="D10620" s="71" t="s">
        <v>4</v>
      </c>
      <c r="E10620" s="70">
        <f>IF('FT Employment'!BI$29&lt;0,"N/A",'FT Employment'!BI$29)</f>
        <v>85525</v>
      </c>
      <c r="F10620" s="70" t="s">
        <v>432</v>
      </c>
      <c r="G10620" s="75" t="s">
        <v>440</v>
      </c>
    </row>
    <row r="10621" spans="1:7">
      <c r="A10621" s="71">
        <v>2002</v>
      </c>
      <c r="B10621" s="71" t="s">
        <v>419</v>
      </c>
      <c r="C10621" t="s">
        <v>40</v>
      </c>
      <c r="D10621" s="71" t="s">
        <v>4</v>
      </c>
      <c r="E10621" s="70">
        <f>IF('FT Employment'!BI$30&lt;0,"N/A",'FT Employment'!BI$30)</f>
        <v>133592</v>
      </c>
      <c r="F10621" s="70" t="s">
        <v>432</v>
      </c>
      <c r="G10621" s="75" t="s">
        <v>440</v>
      </c>
    </row>
    <row r="10622" spans="1:7">
      <c r="A10622" s="71">
        <v>2002</v>
      </c>
      <c r="B10622" s="71" t="s">
        <v>419</v>
      </c>
      <c r="C10622" t="s">
        <v>208</v>
      </c>
      <c r="D10622" s="71" t="s">
        <v>4</v>
      </c>
      <c r="E10622" s="70">
        <f>IF('FT Employment'!BI$31&lt;0,"N/A",'FT Employment'!BI$31)</f>
        <v>0</v>
      </c>
      <c r="F10622" s="70" t="s">
        <v>432</v>
      </c>
      <c r="G10622" s="75" t="s">
        <v>441</v>
      </c>
    </row>
    <row r="10623" spans="1:7">
      <c r="A10623" s="71">
        <v>2002</v>
      </c>
      <c r="B10623" s="71" t="s">
        <v>419</v>
      </c>
      <c r="C10623" t="s">
        <v>42</v>
      </c>
      <c r="D10623" s="71" t="s">
        <v>4</v>
      </c>
      <c r="E10623" s="70">
        <f>IF('FT Employment'!BI$43&lt;0,"N/A",'FT Employment'!BI$43)</f>
        <v>86315</v>
      </c>
      <c r="F10623" s="70" t="s">
        <v>432</v>
      </c>
      <c r="G10623" s="75" t="s">
        <v>237</v>
      </c>
    </row>
    <row r="10624" spans="1:7">
      <c r="A10624" s="71">
        <v>2002</v>
      </c>
      <c r="B10624" s="71" t="s">
        <v>419</v>
      </c>
      <c r="C10624" t="s">
        <v>43</v>
      </c>
      <c r="D10624" s="71" t="s">
        <v>4</v>
      </c>
      <c r="E10624" s="70">
        <f>IF('FT Employment'!BI$12&lt;0,"N/A",'FT Employment'!BI$12)</f>
        <v>0</v>
      </c>
      <c r="F10624" s="70" t="s">
        <v>432</v>
      </c>
      <c r="G10624" s="75" t="s">
        <v>438</v>
      </c>
    </row>
    <row r="10625" spans="1:7">
      <c r="A10625" s="71">
        <v>2002</v>
      </c>
      <c r="B10625" s="71" t="s">
        <v>419</v>
      </c>
      <c r="C10625" t="s">
        <v>44</v>
      </c>
      <c r="D10625" s="71" t="s">
        <v>4</v>
      </c>
      <c r="E10625" s="70">
        <f>IF('FT Employment'!BI$14&lt;0,"N/A",'FT Employment'!BI$14)</f>
        <v>0</v>
      </c>
      <c r="F10625" s="70" t="s">
        <v>442</v>
      </c>
      <c r="G10625" s="75" t="s">
        <v>71</v>
      </c>
    </row>
    <row r="10626" spans="1:7">
      <c r="A10626" s="71">
        <v>2002</v>
      </c>
      <c r="B10626" s="71" t="s">
        <v>419</v>
      </c>
      <c r="C10626" t="s">
        <v>45</v>
      </c>
      <c r="D10626" s="71" t="s">
        <v>4</v>
      </c>
      <c r="E10626" s="70">
        <f>IF('FT Employment'!BI$54&lt;0,"N/A",'FT Employment'!BI$54)</f>
        <v>0</v>
      </c>
      <c r="F10626" s="70" t="s">
        <v>422</v>
      </c>
      <c r="G10626" s="75" t="s">
        <v>422</v>
      </c>
    </row>
    <row r="10627" spans="1:7">
      <c r="A10627" s="71">
        <v>2002</v>
      </c>
      <c r="B10627" s="71" t="s">
        <v>419</v>
      </c>
      <c r="C10627" t="s">
        <v>46</v>
      </c>
      <c r="D10627" s="71" t="s">
        <v>4</v>
      </c>
      <c r="E10627" s="70">
        <f>IF('FT Employment'!BI$53&lt;0,"N/A",'FT Employment'!BI$53)</f>
        <v>228744</v>
      </c>
      <c r="F10627" s="70" t="s">
        <v>425</v>
      </c>
      <c r="G10627" s="75" t="s">
        <v>426</v>
      </c>
    </row>
    <row r="10628" spans="1:7">
      <c r="A10628" s="71">
        <v>2003</v>
      </c>
      <c r="B10628" s="71" t="s">
        <v>419</v>
      </c>
      <c r="C10628" t="s">
        <v>5</v>
      </c>
      <c r="D10628" s="71" t="s">
        <v>4</v>
      </c>
      <c r="E10628" s="70">
        <f>IF('FT Employment'!BD$11&lt;0,"N/A",'FT Employment'!BD$11)</f>
        <v>10344345</v>
      </c>
      <c r="F10628" s="70"/>
    </row>
    <row r="10629" spans="1:7">
      <c r="A10629" s="71">
        <v>2003</v>
      </c>
      <c r="B10629" s="71" t="s">
        <v>419</v>
      </c>
      <c r="C10629" t="s">
        <v>6</v>
      </c>
      <c r="D10629" s="71" t="s">
        <v>4</v>
      </c>
      <c r="E10629" s="70">
        <f>IF('FT Employment'!BD$33&lt;0,"N/A",'FT Employment'!BD$33)</f>
        <v>203701</v>
      </c>
      <c r="F10629" s="70" t="s">
        <v>425</v>
      </c>
      <c r="G10629" s="75" t="s">
        <v>426</v>
      </c>
    </row>
    <row r="10630" spans="1:7">
      <c r="A10630" s="71">
        <v>2003</v>
      </c>
      <c r="B10630" s="71" t="s">
        <v>419</v>
      </c>
      <c r="C10630" t="s">
        <v>7</v>
      </c>
      <c r="D10630" s="71" t="s">
        <v>4</v>
      </c>
      <c r="E10630" s="70">
        <f>IF('FT Employment'!BD$37&lt;0,"N/A",'FT Employment'!BD$37)</f>
        <v>192674</v>
      </c>
      <c r="F10630" s="70" t="s">
        <v>425</v>
      </c>
      <c r="G10630" s="75" t="s">
        <v>426</v>
      </c>
    </row>
    <row r="10631" spans="1:7">
      <c r="A10631" s="71">
        <v>2003</v>
      </c>
      <c r="B10631" s="71" t="s">
        <v>419</v>
      </c>
      <c r="C10631" t="s">
        <v>8</v>
      </c>
      <c r="D10631" s="71" t="s">
        <v>4</v>
      </c>
      <c r="E10631" s="70">
        <f>IF('FT Employment'!BD$36&lt;0,"N/A",'FT Employment'!BD$36)</f>
        <v>235709</v>
      </c>
      <c r="F10631" s="70" t="s">
        <v>427</v>
      </c>
      <c r="G10631" s="75" t="s">
        <v>428</v>
      </c>
    </row>
    <row r="10632" spans="1:7">
      <c r="A10632" s="71">
        <v>2003</v>
      </c>
      <c r="B10632" s="71" t="s">
        <v>419</v>
      </c>
      <c r="C10632" t="s">
        <v>9</v>
      </c>
      <c r="D10632" s="71" t="s">
        <v>4</v>
      </c>
      <c r="E10632" s="70">
        <f>IF('FT Employment'!BD$13&lt;0,"N/A",'FT Employment'!BD$13)</f>
        <v>0</v>
      </c>
      <c r="F10632" s="70" t="s">
        <v>429</v>
      </c>
      <c r="G10632" s="75" t="s">
        <v>422</v>
      </c>
    </row>
    <row r="10633" spans="1:7">
      <c r="A10633" s="71">
        <v>2003</v>
      </c>
      <c r="B10633" s="71" t="s">
        <v>419</v>
      </c>
      <c r="C10633" t="s">
        <v>10</v>
      </c>
      <c r="D10633" s="71" t="s">
        <v>4</v>
      </c>
      <c r="E10633" s="70">
        <f>IF('FT Employment'!BD$46&lt;0,"N/A",'FT Employment'!BD$46)</f>
        <v>750874</v>
      </c>
      <c r="F10633" s="70" t="s">
        <v>427</v>
      </c>
      <c r="G10633" s="75" t="s">
        <v>428</v>
      </c>
    </row>
    <row r="10634" spans="1:7">
      <c r="A10634" s="71">
        <v>2003</v>
      </c>
      <c r="B10634" s="71" t="s">
        <v>419</v>
      </c>
      <c r="C10634" t="s">
        <v>11</v>
      </c>
      <c r="D10634" s="71" t="s">
        <v>4</v>
      </c>
      <c r="E10634" s="70">
        <f>IF('FT Employment'!BD$47&lt;0,"N/A",'FT Employment'!BD$47)</f>
        <v>586795</v>
      </c>
      <c r="F10634" s="70" t="s">
        <v>427</v>
      </c>
      <c r="G10634" s="75" t="s">
        <v>428</v>
      </c>
    </row>
    <row r="10635" spans="1:7">
      <c r="A10635" s="71">
        <v>2003</v>
      </c>
      <c r="B10635" s="71" t="s">
        <v>419</v>
      </c>
      <c r="C10635" t="s">
        <v>13</v>
      </c>
      <c r="D10635" s="71" t="s">
        <v>4</v>
      </c>
      <c r="E10635" s="70">
        <f>IF(E10634="N/A","N/A",E10633-E10634)</f>
        <v>164079</v>
      </c>
      <c r="F10635" s="70" t="s">
        <v>427</v>
      </c>
      <c r="G10635" s="75" t="s">
        <v>428</v>
      </c>
    </row>
    <row r="10636" spans="1:7">
      <c r="A10636" s="71">
        <v>2003</v>
      </c>
      <c r="B10636" s="71" t="s">
        <v>419</v>
      </c>
      <c r="C10636" t="s">
        <v>14</v>
      </c>
      <c r="D10636" s="71" t="s">
        <v>4</v>
      </c>
      <c r="E10636" s="70">
        <f>IF('FT Employment'!BD$34&lt;0,"N/A",'FT Employment'!BD$34)</f>
        <v>293325</v>
      </c>
      <c r="F10636" s="70" t="s">
        <v>427</v>
      </c>
      <c r="G10636" s="75" t="s">
        <v>444</v>
      </c>
    </row>
    <row r="10637" spans="1:7">
      <c r="A10637" s="71">
        <v>2003</v>
      </c>
      <c r="B10637" s="71" t="s">
        <v>419</v>
      </c>
      <c r="C10637" t="s">
        <v>15</v>
      </c>
      <c r="D10637" s="71" t="s">
        <v>4</v>
      </c>
      <c r="E10637" s="70">
        <f>IF('FT Employment'!BD$35&lt;0,"N/A",'FT Employment'!BD$35)</f>
        <v>271055</v>
      </c>
      <c r="F10637" s="70" t="s">
        <v>427</v>
      </c>
      <c r="G10637" s="75" t="s">
        <v>444</v>
      </c>
    </row>
    <row r="10638" spans="1:7">
      <c r="A10638" s="71">
        <v>2003</v>
      </c>
      <c r="B10638" s="71" t="s">
        <v>419</v>
      </c>
      <c r="C10638" t="s">
        <v>16</v>
      </c>
      <c r="D10638" s="71" t="s">
        <v>4</v>
      </c>
      <c r="E10638" s="70">
        <f>IF(E10637="N/A","N/A",E10636-E10637)</f>
        <v>22270</v>
      </c>
      <c r="F10638" s="70" t="s">
        <v>427</v>
      </c>
      <c r="G10638" s="75" t="s">
        <v>444</v>
      </c>
    </row>
    <row r="10639" spans="1:7">
      <c r="A10639" s="71">
        <v>2003</v>
      </c>
      <c r="B10639" s="71" t="s">
        <v>419</v>
      </c>
      <c r="C10639" t="s">
        <v>17</v>
      </c>
      <c r="D10639" s="71" t="s">
        <v>4</v>
      </c>
      <c r="E10639" s="70">
        <f>IF('FT Employment'!BD$16&lt;0,"N/A",'FT Employment'!BD$16)</f>
        <v>233234</v>
      </c>
      <c r="F10639" s="70" t="s">
        <v>427</v>
      </c>
      <c r="G10639" s="75" t="s">
        <v>428</v>
      </c>
    </row>
    <row r="10640" spans="1:7">
      <c r="A10640" s="71">
        <v>2003</v>
      </c>
      <c r="B10640" s="71" t="s">
        <v>419</v>
      </c>
      <c r="C10640" t="s">
        <v>18</v>
      </c>
      <c r="D10640" s="71" t="s">
        <v>4</v>
      </c>
      <c r="E10640" s="70">
        <f>IF('FT Employment'!BD$41&lt;0,"N/A",'FT Employment'!BD$41)</f>
        <v>290783</v>
      </c>
      <c r="F10640" s="70" t="s">
        <v>432</v>
      </c>
      <c r="G10640" s="75" t="s">
        <v>430</v>
      </c>
    </row>
    <row r="10641" spans="1:7">
      <c r="A10641" s="71">
        <v>2003</v>
      </c>
      <c r="B10641" s="71" t="s">
        <v>419</v>
      </c>
      <c r="C10641" t="s">
        <v>19</v>
      </c>
      <c r="D10641" s="71" t="s">
        <v>4</v>
      </c>
      <c r="E10641" s="70">
        <f>IF('FT Employment'!BD$15&lt;0,"N/A",'FT Employment'!BD$15)</f>
        <v>39767</v>
      </c>
      <c r="F10641" s="70" t="s">
        <v>442</v>
      </c>
      <c r="G10641" s="75" t="s">
        <v>62</v>
      </c>
    </row>
    <row r="10642" spans="1:7">
      <c r="A10642" s="71">
        <v>2003</v>
      </c>
      <c r="B10642" s="71" t="s">
        <v>419</v>
      </c>
      <c r="C10642" t="s">
        <v>20</v>
      </c>
      <c r="D10642" s="71" t="s">
        <v>4</v>
      </c>
      <c r="E10642" s="70">
        <f>IF('FT Employment'!BD$52&lt;0,"N/A",'FT Employment'!BD$52)</f>
        <v>6779</v>
      </c>
      <c r="F10642" s="70" t="s">
        <v>442</v>
      </c>
      <c r="G10642" s="75" t="s">
        <v>445</v>
      </c>
    </row>
    <row r="10643" spans="1:7">
      <c r="A10643" s="71">
        <v>2003</v>
      </c>
      <c r="B10643" s="71" t="s">
        <v>419</v>
      </c>
      <c r="C10643" t="s">
        <v>21</v>
      </c>
      <c r="D10643" s="71" t="s">
        <v>4</v>
      </c>
      <c r="E10643" s="70">
        <f>IF('FT Employment'!BD$48&lt;0,"N/A",'FT Employment'!BD$48)</f>
        <v>254117</v>
      </c>
      <c r="F10643" s="70" t="s">
        <v>434</v>
      </c>
      <c r="G10643" s="75" t="s">
        <v>422</v>
      </c>
    </row>
    <row r="10644" spans="1:7">
      <c r="A10644" s="71">
        <v>2003</v>
      </c>
      <c r="B10644" s="71" t="s">
        <v>419</v>
      </c>
      <c r="C10644" t="s">
        <v>421</v>
      </c>
      <c r="D10644" s="71" t="s">
        <v>4</v>
      </c>
      <c r="E10644" s="70">
        <f>IF('FT Employment'!BD$38&lt;0,"N/A",'FT Employment'!BD$38)</f>
        <v>662130</v>
      </c>
      <c r="F10644" s="70" t="s">
        <v>427</v>
      </c>
      <c r="G10644" s="75" t="s">
        <v>433</v>
      </c>
    </row>
    <row r="10645" spans="1:7">
      <c r="A10645" s="71">
        <v>2003</v>
      </c>
      <c r="B10645" s="71" t="s">
        <v>419</v>
      </c>
      <c r="C10645" t="s">
        <v>22</v>
      </c>
      <c r="D10645" s="71" t="s">
        <v>4</v>
      </c>
      <c r="E10645" s="70">
        <f>IF('FT Employment'!BD$39&lt;0,"N/A",'FT Employment'!BD$39)</f>
        <v>227985</v>
      </c>
      <c r="F10645" s="70" t="s">
        <v>427</v>
      </c>
      <c r="G10645" s="75" t="s">
        <v>433</v>
      </c>
    </row>
    <row r="10646" spans="1:7">
      <c r="A10646" s="71">
        <v>2003</v>
      </c>
      <c r="B10646" s="71" t="s">
        <v>419</v>
      </c>
      <c r="C10646" t="s">
        <v>23</v>
      </c>
      <c r="D10646" s="71" t="s">
        <v>4</v>
      </c>
      <c r="E10646" s="70">
        <f>IF('FT Employment'!BD$40&lt;0,"N/A",'FT Employment'!BD$40)</f>
        <v>434145</v>
      </c>
      <c r="F10646" s="70" t="s">
        <v>442</v>
      </c>
      <c r="G10646" s="75" t="s">
        <v>23</v>
      </c>
    </row>
    <row r="10647" spans="1:7">
      <c r="A10647" s="71">
        <v>2003</v>
      </c>
      <c r="B10647" s="71" t="s">
        <v>419</v>
      </c>
      <c r="C10647" t="s">
        <v>24</v>
      </c>
      <c r="D10647" s="71" t="s">
        <v>4</v>
      </c>
      <c r="E10647" s="70">
        <f>IF('FT Employment'!BD$32&lt;0,"N/A",'FT Employment'!BD$32)</f>
        <v>0</v>
      </c>
      <c r="F10647" s="70" t="s">
        <v>446</v>
      </c>
      <c r="G10647" s="75" t="s">
        <v>422</v>
      </c>
    </row>
    <row r="10648" spans="1:7">
      <c r="A10648" s="71">
        <v>2003</v>
      </c>
      <c r="B10648" s="71" t="s">
        <v>419</v>
      </c>
      <c r="C10648" t="s">
        <v>25</v>
      </c>
      <c r="D10648" s="71" t="s">
        <v>4</v>
      </c>
      <c r="E10648" s="70">
        <f>IF('FT Employment'!BD$42&lt;0,"N/A",'FT Employment'!BD$42)</f>
        <v>112348</v>
      </c>
      <c r="F10648" s="70" t="s">
        <v>434</v>
      </c>
      <c r="G10648" s="75" t="s">
        <v>437</v>
      </c>
    </row>
    <row r="10649" spans="1:7">
      <c r="A10649" s="71">
        <v>2003</v>
      </c>
      <c r="B10649" s="71" t="s">
        <v>419</v>
      </c>
      <c r="C10649" t="s">
        <v>26</v>
      </c>
      <c r="D10649" s="71" t="s">
        <v>4</v>
      </c>
      <c r="E10649" s="70">
        <f>IF('FT Employment'!BD$45&lt;0,"N/A",'FT Employment'!BD$45)</f>
        <v>159468</v>
      </c>
      <c r="F10649" s="70" t="s">
        <v>427</v>
      </c>
      <c r="G10649" s="75" t="s">
        <v>69</v>
      </c>
    </row>
    <row r="10650" spans="1:7">
      <c r="A10650" s="71">
        <v>2003</v>
      </c>
      <c r="B10650" s="71" t="s">
        <v>419</v>
      </c>
      <c r="C10650" t="s">
        <v>27</v>
      </c>
      <c r="D10650" s="71" t="s">
        <v>4</v>
      </c>
      <c r="E10650" s="70">
        <f>IF('FT Employment'!BD$44&lt;0,"N/A",'FT Employment'!BD$44)</f>
        <v>34160</v>
      </c>
      <c r="F10650" s="70" t="s">
        <v>427</v>
      </c>
      <c r="G10650" s="75" t="s">
        <v>69</v>
      </c>
    </row>
    <row r="10651" spans="1:7">
      <c r="A10651" s="71">
        <v>2003</v>
      </c>
      <c r="B10651" s="71" t="s">
        <v>419</v>
      </c>
      <c r="C10651" t="s">
        <v>28</v>
      </c>
      <c r="D10651" s="71" t="s">
        <v>4</v>
      </c>
      <c r="E10651" s="70">
        <f>IF('FT Employment'!BD$51&lt;0,"N/A",'FT Employment'!BD$51)</f>
        <v>103718</v>
      </c>
      <c r="F10651" s="70" t="s">
        <v>442</v>
      </c>
      <c r="G10651" s="73" t="s">
        <v>447</v>
      </c>
    </row>
    <row r="10652" spans="1:7">
      <c r="A10652" s="71">
        <v>2003</v>
      </c>
      <c r="B10652" s="71" t="s">
        <v>419</v>
      </c>
      <c r="C10652" t="s">
        <v>29</v>
      </c>
      <c r="D10652" s="71" t="s">
        <v>4</v>
      </c>
      <c r="E10652" s="70">
        <f>IF('FT Employment'!BD$50&lt;0,"N/A",'FT Employment'!BD$50)</f>
        <v>120732</v>
      </c>
      <c r="F10652" s="70" t="s">
        <v>442</v>
      </c>
      <c r="G10652" s="73" t="s">
        <v>447</v>
      </c>
    </row>
    <row r="10653" spans="1:7">
      <c r="A10653" s="71">
        <v>2003</v>
      </c>
      <c r="B10653" s="71" t="s">
        <v>419</v>
      </c>
      <c r="C10653" t="s">
        <v>30</v>
      </c>
      <c r="D10653" s="71" t="s">
        <v>4</v>
      </c>
      <c r="E10653" s="70">
        <f>IF('FT Employment'!BD$56&lt;0,"N/A",'FT Employment'!BD$56)</f>
        <v>154463</v>
      </c>
      <c r="F10653" s="70" t="s">
        <v>442</v>
      </c>
      <c r="G10653" s="76" t="s">
        <v>448</v>
      </c>
    </row>
    <row r="10654" spans="1:7">
      <c r="A10654" s="71">
        <v>2003</v>
      </c>
      <c r="B10654" s="71" t="s">
        <v>419</v>
      </c>
      <c r="C10654" t="s">
        <v>31</v>
      </c>
      <c r="D10654" s="71" t="s">
        <v>4</v>
      </c>
      <c r="E10654" s="70">
        <f>IF('FT Employment'!BD$57&lt;0,"N/A",'FT Employment'!BD$57)</f>
        <v>73417</v>
      </c>
      <c r="F10654" s="70" t="s">
        <v>442</v>
      </c>
      <c r="G10654" s="76" t="s">
        <v>449</v>
      </c>
    </row>
    <row r="10655" spans="1:7">
      <c r="A10655" s="71">
        <v>2003</v>
      </c>
      <c r="B10655" s="71" t="s">
        <v>419</v>
      </c>
      <c r="C10655" t="s">
        <v>32</v>
      </c>
      <c r="D10655" s="71" t="s">
        <v>4</v>
      </c>
      <c r="E10655" s="70">
        <f>IF('FT Employment'!BD$58&lt;0,"N/A",'FT Employment'!BD$58)</f>
        <v>10663</v>
      </c>
      <c r="F10655" s="70" t="s">
        <v>442</v>
      </c>
      <c r="G10655" s="76" t="s">
        <v>449</v>
      </c>
    </row>
    <row r="10656" spans="1:7">
      <c r="A10656" s="71">
        <v>2003</v>
      </c>
      <c r="B10656" s="71" t="s">
        <v>419</v>
      </c>
      <c r="C10656" t="s">
        <v>33</v>
      </c>
      <c r="D10656" s="71" t="s">
        <v>4</v>
      </c>
      <c r="E10656" s="70">
        <f>IF('FT Employment'!BD$59&lt;0,"N/A",'FT Employment'!BD$59)</f>
        <v>190634</v>
      </c>
      <c r="F10656" s="70" t="s">
        <v>442</v>
      </c>
      <c r="G10656" s="76" t="s">
        <v>33</v>
      </c>
    </row>
    <row r="10657" spans="1:7">
      <c r="A10657" s="71">
        <v>2003</v>
      </c>
      <c r="B10657" s="71" t="s">
        <v>419</v>
      </c>
      <c r="C10657" t="s">
        <v>34</v>
      </c>
      <c r="D10657" s="71" t="s">
        <v>4</v>
      </c>
      <c r="E10657" s="70">
        <f>IF('FT Employment'!BD$17&lt;0,"N/A",'FT Employment'!BD$17)</f>
        <v>5907097</v>
      </c>
      <c r="F10657" s="70" t="s">
        <v>422</v>
      </c>
      <c r="G10657" s="76" t="s">
        <v>422</v>
      </c>
    </row>
    <row r="10658" spans="1:7">
      <c r="A10658" s="71">
        <v>2003</v>
      </c>
      <c r="B10658" s="71" t="s">
        <v>419</v>
      </c>
      <c r="C10658" t="s">
        <v>35</v>
      </c>
      <c r="D10658" s="71" t="s">
        <v>4</v>
      </c>
      <c r="E10658" s="70">
        <f>IF('FT Employment'!BD$18&lt;0,"N/A",'FT Employment'!BD$18)</f>
        <v>5685791</v>
      </c>
      <c r="F10658" s="70" t="s">
        <v>432</v>
      </c>
      <c r="G10658" s="75" t="s">
        <v>439</v>
      </c>
    </row>
    <row r="10659" spans="1:7">
      <c r="A10659" s="71">
        <v>2003</v>
      </c>
      <c r="B10659" s="71" t="s">
        <v>419</v>
      </c>
      <c r="C10659" t="s">
        <v>36</v>
      </c>
      <c r="D10659" s="71" t="s">
        <v>4</v>
      </c>
      <c r="E10659" s="70">
        <f>IF('FT Employment'!BD$19&lt;0,"N/A",'FT Employment'!BD$19)</f>
        <v>4085243</v>
      </c>
      <c r="F10659" s="70" t="s">
        <v>432</v>
      </c>
      <c r="G10659" s="75" t="s">
        <v>439</v>
      </c>
    </row>
    <row r="10660" spans="1:7">
      <c r="A10660" s="71">
        <v>2003</v>
      </c>
      <c r="B10660" s="71" t="s">
        <v>419</v>
      </c>
      <c r="C10660" t="s">
        <v>37</v>
      </c>
      <c r="D10660" s="71" t="s">
        <v>4</v>
      </c>
      <c r="E10660" s="70">
        <f>IF('FT Employment'!BD$20&lt;0,"N/A",'FT Employment'!BD$20)</f>
        <v>1600548</v>
      </c>
      <c r="F10660" s="70" t="s">
        <v>432</v>
      </c>
      <c r="G10660" s="75" t="s">
        <v>439</v>
      </c>
    </row>
    <row r="10661" spans="1:7">
      <c r="A10661" s="71">
        <v>2003</v>
      </c>
      <c r="B10661" s="71" t="s">
        <v>419</v>
      </c>
      <c r="C10661" t="s">
        <v>38</v>
      </c>
      <c r="D10661" s="71" t="s">
        <v>4</v>
      </c>
      <c r="E10661" s="70">
        <f>IF('FT Employment'!BD$28&lt;0,"N/A",'FT Employment'!BD$28)</f>
        <v>221306</v>
      </c>
      <c r="F10661" s="70" t="s">
        <v>432</v>
      </c>
      <c r="G10661" s="75" t="s">
        <v>440</v>
      </c>
    </row>
    <row r="10662" spans="1:7">
      <c r="A10662" s="71">
        <v>2003</v>
      </c>
      <c r="B10662" s="71" t="s">
        <v>419</v>
      </c>
      <c r="C10662" t="s">
        <v>39</v>
      </c>
      <c r="D10662" s="71" t="s">
        <v>4</v>
      </c>
      <c r="E10662" s="70">
        <f>IF('FT Employment'!BD$29&lt;0,"N/A",'FT Employment'!BD$29)</f>
        <v>86272</v>
      </c>
      <c r="F10662" s="70" t="s">
        <v>432</v>
      </c>
      <c r="G10662" s="75" t="s">
        <v>440</v>
      </c>
    </row>
    <row r="10663" spans="1:7">
      <c r="A10663" s="71">
        <v>2003</v>
      </c>
      <c r="B10663" s="71" t="s">
        <v>419</v>
      </c>
      <c r="C10663" t="s">
        <v>40</v>
      </c>
      <c r="D10663" s="71" t="s">
        <v>4</v>
      </c>
      <c r="E10663" s="70">
        <f>IF('FT Employment'!BD$30&lt;0,"N/A",'FT Employment'!BD$30)</f>
        <v>135034</v>
      </c>
      <c r="F10663" s="70" t="s">
        <v>432</v>
      </c>
      <c r="G10663" s="75" t="s">
        <v>440</v>
      </c>
    </row>
    <row r="10664" spans="1:7">
      <c r="A10664" s="71">
        <v>2003</v>
      </c>
      <c r="B10664" s="71" t="s">
        <v>419</v>
      </c>
      <c r="C10664" t="s">
        <v>208</v>
      </c>
      <c r="D10664" s="71" t="s">
        <v>4</v>
      </c>
      <c r="E10664" s="70">
        <f>IF('FT Employment'!BD$31&lt;0,"N/A",'FT Employment'!BD$31)</f>
        <v>0</v>
      </c>
      <c r="F10664" s="70" t="s">
        <v>432</v>
      </c>
      <c r="G10664" s="75" t="s">
        <v>441</v>
      </c>
    </row>
    <row r="10665" spans="1:7">
      <c r="A10665" s="71">
        <v>2003</v>
      </c>
      <c r="B10665" s="71" t="s">
        <v>419</v>
      </c>
      <c r="C10665" t="s">
        <v>42</v>
      </c>
      <c r="D10665" s="71" t="s">
        <v>4</v>
      </c>
      <c r="E10665" s="70">
        <f>IF('FT Employment'!BD$43&lt;0,"N/A",'FT Employment'!BD$43)</f>
        <v>86436</v>
      </c>
      <c r="F10665" s="70" t="s">
        <v>432</v>
      </c>
      <c r="G10665" s="75" t="s">
        <v>237</v>
      </c>
    </row>
    <row r="10666" spans="1:7">
      <c r="A10666" s="71">
        <v>2003</v>
      </c>
      <c r="B10666" s="71" t="s">
        <v>419</v>
      </c>
      <c r="C10666" t="s">
        <v>43</v>
      </c>
      <c r="D10666" s="71" t="s">
        <v>4</v>
      </c>
      <c r="E10666" s="70">
        <f>IF('FT Employment'!BD$12&lt;0,"N/A",'FT Employment'!BD$12)</f>
        <v>0</v>
      </c>
      <c r="F10666" s="70" t="s">
        <v>432</v>
      </c>
      <c r="G10666" s="75" t="s">
        <v>438</v>
      </c>
    </row>
    <row r="10667" spans="1:7">
      <c r="A10667" s="71">
        <v>2003</v>
      </c>
      <c r="B10667" s="71" t="s">
        <v>419</v>
      </c>
      <c r="C10667" t="s">
        <v>44</v>
      </c>
      <c r="D10667" s="71" t="s">
        <v>4</v>
      </c>
      <c r="E10667" s="70">
        <f>IF('FT Employment'!BD$14&lt;0,"N/A",'FT Employment'!BD$14)</f>
        <v>0</v>
      </c>
      <c r="F10667" s="70" t="s">
        <v>442</v>
      </c>
      <c r="G10667" s="75" t="s">
        <v>71</v>
      </c>
    </row>
    <row r="10668" spans="1:7">
      <c r="A10668" s="71">
        <v>2003</v>
      </c>
      <c r="B10668" s="71" t="s">
        <v>419</v>
      </c>
      <c r="C10668" t="s">
        <v>45</v>
      </c>
      <c r="D10668" s="71" t="s">
        <v>4</v>
      </c>
      <c r="E10668" s="70">
        <f>IF('FT Employment'!BD$54&lt;0,"N/A",'FT Employment'!BD$54)</f>
        <v>0</v>
      </c>
      <c r="F10668" s="70" t="s">
        <v>422</v>
      </c>
      <c r="G10668" s="75" t="s">
        <v>422</v>
      </c>
    </row>
    <row r="10669" spans="1:7">
      <c r="A10669" s="71">
        <v>2003</v>
      </c>
      <c r="B10669" s="71" t="s">
        <v>419</v>
      </c>
      <c r="C10669" t="s">
        <v>46</v>
      </c>
      <c r="D10669" s="71" t="s">
        <v>4</v>
      </c>
      <c r="E10669" s="70">
        <f>IF('FT Employment'!BD$53&lt;0,"N/A",'FT Employment'!BD$53)</f>
        <v>228116</v>
      </c>
      <c r="F10669" s="70" t="s">
        <v>425</v>
      </c>
      <c r="G10669" s="75" t="s">
        <v>426</v>
      </c>
    </row>
    <row r="10670" spans="1:7">
      <c r="A10670" s="71">
        <v>2004</v>
      </c>
      <c r="B10670" s="71" t="s">
        <v>419</v>
      </c>
      <c r="C10670" t="s">
        <v>5</v>
      </c>
      <c r="D10670" s="71" t="s">
        <v>4</v>
      </c>
      <c r="E10670" s="70">
        <f>IF('FT Employment'!AY$11&lt;0,"N/A",'FT Employment'!AY$11)</f>
        <v>10366925</v>
      </c>
      <c r="F10670" s="70"/>
    </row>
    <row r="10671" spans="1:7">
      <c r="A10671" s="71">
        <v>2004</v>
      </c>
      <c r="B10671" s="71" t="s">
        <v>419</v>
      </c>
      <c r="C10671" t="s">
        <v>6</v>
      </c>
      <c r="D10671" s="71" t="s">
        <v>4</v>
      </c>
      <c r="E10671" s="70">
        <f>IF('FT Employment'!AY$33&lt;0,"N/A",'FT Employment'!AY$33)</f>
        <v>204772</v>
      </c>
      <c r="F10671" s="70" t="s">
        <v>425</v>
      </c>
      <c r="G10671" s="75" t="s">
        <v>426</v>
      </c>
    </row>
    <row r="10672" spans="1:7">
      <c r="A10672" s="71">
        <v>2004</v>
      </c>
      <c r="B10672" s="71" t="s">
        <v>419</v>
      </c>
      <c r="C10672" t="s">
        <v>7</v>
      </c>
      <c r="D10672" s="71" t="s">
        <v>4</v>
      </c>
      <c r="E10672" s="70">
        <f>IF('FT Employment'!AY$37&lt;0,"N/A",'FT Employment'!AY$37)</f>
        <v>193936</v>
      </c>
      <c r="F10672" s="70" t="s">
        <v>425</v>
      </c>
      <c r="G10672" s="75" t="s">
        <v>426</v>
      </c>
    </row>
    <row r="10673" spans="1:7">
      <c r="A10673" s="71">
        <v>2004</v>
      </c>
      <c r="B10673" s="71" t="s">
        <v>419</v>
      </c>
      <c r="C10673" t="s">
        <v>8</v>
      </c>
      <c r="D10673" s="71" t="s">
        <v>4</v>
      </c>
      <c r="E10673" s="70">
        <f>IF('FT Employment'!AY$36&lt;0,"N/A",'FT Employment'!AY$36)</f>
        <v>232747</v>
      </c>
      <c r="F10673" s="70" t="s">
        <v>427</v>
      </c>
      <c r="G10673" s="75" t="s">
        <v>428</v>
      </c>
    </row>
    <row r="10674" spans="1:7">
      <c r="A10674" s="71">
        <v>2004</v>
      </c>
      <c r="B10674" s="71" t="s">
        <v>419</v>
      </c>
      <c r="C10674" t="s">
        <v>9</v>
      </c>
      <c r="D10674" s="71" t="s">
        <v>4</v>
      </c>
      <c r="E10674" s="70">
        <f>IF('FT Employment'!AY$13&lt;0,"N/A",'FT Employment'!AY$13)</f>
        <v>0</v>
      </c>
      <c r="F10674" s="70" t="s">
        <v>429</v>
      </c>
      <c r="G10674" s="75" t="s">
        <v>422</v>
      </c>
    </row>
    <row r="10675" spans="1:7">
      <c r="A10675" s="71">
        <v>2004</v>
      </c>
      <c r="B10675" s="71" t="s">
        <v>419</v>
      </c>
      <c r="C10675" t="s">
        <v>10</v>
      </c>
      <c r="D10675" s="71" t="s">
        <v>4</v>
      </c>
      <c r="E10675" s="70">
        <f>IF('FT Employment'!AY$46&lt;0,"N/A",'FT Employment'!AY$46)</f>
        <v>751280</v>
      </c>
      <c r="F10675" s="70" t="s">
        <v>427</v>
      </c>
      <c r="G10675" s="75" t="s">
        <v>428</v>
      </c>
    </row>
    <row r="10676" spans="1:7">
      <c r="A10676" s="71">
        <v>2004</v>
      </c>
      <c r="B10676" s="71" t="s">
        <v>419</v>
      </c>
      <c r="C10676" t="s">
        <v>11</v>
      </c>
      <c r="D10676" s="71" t="s">
        <v>4</v>
      </c>
      <c r="E10676" s="70">
        <f>IF('FT Employment'!AY$47&lt;0,"N/A",'FT Employment'!AY$47)</f>
        <v>586819</v>
      </c>
      <c r="F10676" s="70" t="s">
        <v>427</v>
      </c>
      <c r="G10676" s="75" t="s">
        <v>428</v>
      </c>
    </row>
    <row r="10677" spans="1:7">
      <c r="A10677" s="71">
        <v>2004</v>
      </c>
      <c r="B10677" s="71" t="s">
        <v>419</v>
      </c>
      <c r="C10677" t="s">
        <v>13</v>
      </c>
      <c r="D10677" s="71" t="s">
        <v>4</v>
      </c>
      <c r="E10677" s="70">
        <f>IF(E10676="N/A","N/A",E10675-E10676)</f>
        <v>164461</v>
      </c>
      <c r="F10677" s="70" t="s">
        <v>427</v>
      </c>
      <c r="G10677" s="75" t="s">
        <v>428</v>
      </c>
    </row>
    <row r="10678" spans="1:7">
      <c r="A10678" s="71">
        <v>2004</v>
      </c>
      <c r="B10678" s="71" t="s">
        <v>419</v>
      </c>
      <c r="C10678" t="s">
        <v>14</v>
      </c>
      <c r="D10678" s="71" t="s">
        <v>4</v>
      </c>
      <c r="E10678" s="70">
        <f>IF('FT Employment'!AY$34&lt;0,"N/A",'FT Employment'!AY$34)</f>
        <v>301205</v>
      </c>
      <c r="F10678" s="70" t="s">
        <v>427</v>
      </c>
      <c r="G10678" s="75" t="s">
        <v>444</v>
      </c>
    </row>
    <row r="10679" spans="1:7">
      <c r="A10679" s="71">
        <v>2004</v>
      </c>
      <c r="B10679" s="71" t="s">
        <v>419</v>
      </c>
      <c r="C10679" t="s">
        <v>15</v>
      </c>
      <c r="D10679" s="71" t="s">
        <v>4</v>
      </c>
      <c r="E10679" s="70">
        <f>IF('FT Employment'!AY$35&lt;0,"N/A",'FT Employment'!AY$35)</f>
        <v>277718</v>
      </c>
      <c r="F10679" s="70" t="s">
        <v>427</v>
      </c>
      <c r="G10679" s="75" t="s">
        <v>444</v>
      </c>
    </row>
    <row r="10680" spans="1:7">
      <c r="A10680" s="71">
        <v>2004</v>
      </c>
      <c r="B10680" s="71" t="s">
        <v>419</v>
      </c>
      <c r="C10680" t="s">
        <v>16</v>
      </c>
      <c r="D10680" s="71" t="s">
        <v>4</v>
      </c>
      <c r="E10680" s="70">
        <f>IF(E10679="N/A","N/A",E10678-E10679)</f>
        <v>23487</v>
      </c>
      <c r="F10680" s="70" t="s">
        <v>427</v>
      </c>
      <c r="G10680" s="75" t="s">
        <v>444</v>
      </c>
    </row>
    <row r="10681" spans="1:7">
      <c r="A10681" s="71">
        <v>2004</v>
      </c>
      <c r="B10681" s="71" t="s">
        <v>419</v>
      </c>
      <c r="C10681" t="s">
        <v>17</v>
      </c>
      <c r="D10681" s="71" t="s">
        <v>4</v>
      </c>
      <c r="E10681" s="70">
        <f>IF('FT Employment'!AY$16&lt;0,"N/A",'FT Employment'!AY$16)</f>
        <v>234129</v>
      </c>
      <c r="F10681" s="70" t="s">
        <v>427</v>
      </c>
      <c r="G10681" s="75" t="s">
        <v>428</v>
      </c>
    </row>
    <row r="10682" spans="1:7">
      <c r="A10682" s="71">
        <v>2004</v>
      </c>
      <c r="B10682" s="71" t="s">
        <v>419</v>
      </c>
      <c r="C10682" t="s">
        <v>18</v>
      </c>
      <c r="D10682" s="71" t="s">
        <v>4</v>
      </c>
      <c r="E10682" s="70">
        <f>IF('FT Employment'!AY$41&lt;0,"N/A",'FT Employment'!AY$41)</f>
        <v>292535</v>
      </c>
      <c r="F10682" s="70" t="s">
        <v>432</v>
      </c>
      <c r="G10682" s="75" t="s">
        <v>430</v>
      </c>
    </row>
    <row r="10683" spans="1:7">
      <c r="A10683" s="71">
        <v>2004</v>
      </c>
      <c r="B10683" s="71" t="s">
        <v>419</v>
      </c>
      <c r="C10683" t="s">
        <v>19</v>
      </c>
      <c r="D10683" s="71" t="s">
        <v>4</v>
      </c>
      <c r="E10683" s="70">
        <f>IF('FT Employment'!AY$15&lt;0,"N/A",'FT Employment'!AY$15)</f>
        <v>39240</v>
      </c>
      <c r="F10683" s="70" t="s">
        <v>442</v>
      </c>
      <c r="G10683" s="75" t="s">
        <v>62</v>
      </c>
    </row>
    <row r="10684" spans="1:7">
      <c r="A10684" s="71">
        <v>2004</v>
      </c>
      <c r="B10684" s="71" t="s">
        <v>419</v>
      </c>
      <c r="C10684" t="s">
        <v>20</v>
      </c>
      <c r="D10684" s="71" t="s">
        <v>4</v>
      </c>
      <c r="E10684" s="70">
        <f>IF('FT Employment'!AY$52&lt;0,"N/A",'FT Employment'!AY$52)</f>
        <v>6726</v>
      </c>
      <c r="F10684" s="70" t="s">
        <v>442</v>
      </c>
      <c r="G10684" s="75" t="s">
        <v>445</v>
      </c>
    </row>
    <row r="10685" spans="1:7">
      <c r="A10685" s="71">
        <v>2004</v>
      </c>
      <c r="B10685" s="71" t="s">
        <v>419</v>
      </c>
      <c r="C10685" t="s">
        <v>21</v>
      </c>
      <c r="D10685" s="71" t="s">
        <v>4</v>
      </c>
      <c r="E10685" s="70">
        <f>IF('FT Employment'!AY$48&lt;0,"N/A",'FT Employment'!AY$48)</f>
        <v>250806</v>
      </c>
      <c r="F10685" s="70" t="s">
        <v>434</v>
      </c>
      <c r="G10685" s="75" t="s">
        <v>422</v>
      </c>
    </row>
    <row r="10686" spans="1:7">
      <c r="A10686" s="71">
        <v>2004</v>
      </c>
      <c r="B10686" s="71" t="s">
        <v>419</v>
      </c>
      <c r="C10686" t="s">
        <v>421</v>
      </c>
      <c r="D10686" s="71" t="s">
        <v>4</v>
      </c>
      <c r="E10686" s="70">
        <f>IF('FT Employment'!AY$38&lt;0,"N/A",'FT Employment'!AY$38)</f>
        <v>666393</v>
      </c>
      <c r="F10686" s="70" t="s">
        <v>427</v>
      </c>
      <c r="G10686" s="75" t="s">
        <v>433</v>
      </c>
    </row>
    <row r="10687" spans="1:7">
      <c r="A10687" s="71">
        <v>2004</v>
      </c>
      <c r="B10687" s="71" t="s">
        <v>419</v>
      </c>
      <c r="C10687" t="s">
        <v>22</v>
      </c>
      <c r="D10687" s="71" t="s">
        <v>4</v>
      </c>
      <c r="E10687" s="70">
        <f>IF('FT Employment'!AY$39&lt;0,"N/A",'FT Employment'!AY$39)</f>
        <v>225106</v>
      </c>
      <c r="F10687" s="70" t="s">
        <v>427</v>
      </c>
      <c r="G10687" s="75" t="s">
        <v>433</v>
      </c>
    </row>
    <row r="10688" spans="1:7">
      <c r="A10688" s="71">
        <v>2004</v>
      </c>
      <c r="B10688" s="71" t="s">
        <v>419</v>
      </c>
      <c r="C10688" t="s">
        <v>23</v>
      </c>
      <c r="D10688" s="71" t="s">
        <v>4</v>
      </c>
      <c r="E10688" s="70">
        <f>IF('FT Employment'!AY$40&lt;0,"N/A",'FT Employment'!AY$40)</f>
        <v>441287</v>
      </c>
      <c r="F10688" s="70" t="s">
        <v>442</v>
      </c>
      <c r="G10688" s="75" t="s">
        <v>23</v>
      </c>
    </row>
    <row r="10689" spans="1:7">
      <c r="A10689" s="71">
        <v>2004</v>
      </c>
      <c r="B10689" s="71" t="s">
        <v>419</v>
      </c>
      <c r="C10689" t="s">
        <v>24</v>
      </c>
      <c r="D10689" s="71" t="s">
        <v>4</v>
      </c>
      <c r="E10689" s="70">
        <f>IF('FT Employment'!AY$32&lt;0,"N/A",'FT Employment'!AY$32)</f>
        <v>0</v>
      </c>
      <c r="F10689" s="70" t="s">
        <v>446</v>
      </c>
      <c r="G10689" s="75" t="s">
        <v>422</v>
      </c>
    </row>
    <row r="10690" spans="1:7">
      <c r="A10690" s="71">
        <v>2004</v>
      </c>
      <c r="B10690" s="71" t="s">
        <v>419</v>
      </c>
      <c r="C10690" t="s">
        <v>25</v>
      </c>
      <c r="D10690" s="71" t="s">
        <v>4</v>
      </c>
      <c r="E10690" s="70">
        <f>IF('FT Employment'!AY$42&lt;0,"N/A",'FT Employment'!AY$42)</f>
        <v>108373</v>
      </c>
      <c r="F10690" s="70" t="s">
        <v>434</v>
      </c>
      <c r="G10690" s="75" t="s">
        <v>437</v>
      </c>
    </row>
    <row r="10691" spans="1:7">
      <c r="A10691" s="71">
        <v>2004</v>
      </c>
      <c r="B10691" s="71" t="s">
        <v>419</v>
      </c>
      <c r="C10691" t="s">
        <v>26</v>
      </c>
      <c r="D10691" s="71" t="s">
        <v>4</v>
      </c>
      <c r="E10691" s="70">
        <f>IF('FT Employment'!AY$45&lt;0,"N/A",'FT Employment'!AY$45)</f>
        <v>161501</v>
      </c>
      <c r="F10691" s="70" t="s">
        <v>427</v>
      </c>
      <c r="G10691" s="75" t="s">
        <v>69</v>
      </c>
    </row>
    <row r="10692" spans="1:7">
      <c r="A10692" s="71">
        <v>2004</v>
      </c>
      <c r="B10692" s="71" t="s">
        <v>419</v>
      </c>
      <c r="C10692" t="s">
        <v>27</v>
      </c>
      <c r="D10692" s="71" t="s">
        <v>4</v>
      </c>
      <c r="E10692" s="70">
        <f>IF('FT Employment'!AY$44&lt;0,"N/A",'FT Employment'!AY$44)</f>
        <v>35647</v>
      </c>
      <c r="F10692" s="70" t="s">
        <v>427</v>
      </c>
      <c r="G10692" s="75" t="s">
        <v>69</v>
      </c>
    </row>
    <row r="10693" spans="1:7">
      <c r="A10693" s="71">
        <v>2004</v>
      </c>
      <c r="B10693" s="71" t="s">
        <v>419</v>
      </c>
      <c r="C10693" t="s">
        <v>28</v>
      </c>
      <c r="D10693" s="71" t="s">
        <v>4</v>
      </c>
      <c r="E10693" s="70">
        <f>IF('FT Employment'!AY$51&lt;0,"N/A",'FT Employment'!AY$51)</f>
        <v>99846</v>
      </c>
      <c r="F10693" s="70" t="s">
        <v>442</v>
      </c>
      <c r="G10693" s="73" t="s">
        <v>447</v>
      </c>
    </row>
    <row r="10694" spans="1:7">
      <c r="A10694" s="71">
        <v>2004</v>
      </c>
      <c r="B10694" s="71" t="s">
        <v>419</v>
      </c>
      <c r="C10694" t="s">
        <v>29</v>
      </c>
      <c r="D10694" s="71" t="s">
        <v>4</v>
      </c>
      <c r="E10694" s="70">
        <f>IF('FT Employment'!AY$50&lt;0,"N/A",'FT Employment'!AY$50)</f>
        <v>120553</v>
      </c>
      <c r="F10694" s="70" t="s">
        <v>442</v>
      </c>
      <c r="G10694" s="73" t="s">
        <v>447</v>
      </c>
    </row>
    <row r="10695" spans="1:7">
      <c r="A10695" s="71">
        <v>2004</v>
      </c>
      <c r="B10695" s="71" t="s">
        <v>419</v>
      </c>
      <c r="C10695" t="s">
        <v>30</v>
      </c>
      <c r="D10695" s="71" t="s">
        <v>4</v>
      </c>
      <c r="E10695" s="70">
        <f>IF('FT Employment'!AY$56&lt;0,"N/A",'FT Employment'!AY$56)</f>
        <v>156236</v>
      </c>
      <c r="F10695" s="70" t="s">
        <v>442</v>
      </c>
      <c r="G10695" s="76" t="s">
        <v>448</v>
      </c>
    </row>
    <row r="10696" spans="1:7">
      <c r="A10696" s="71">
        <v>2004</v>
      </c>
      <c r="B10696" s="71" t="s">
        <v>419</v>
      </c>
      <c r="C10696" t="s">
        <v>31</v>
      </c>
      <c r="D10696" s="71" t="s">
        <v>4</v>
      </c>
      <c r="E10696" s="70">
        <f>IF('FT Employment'!AY$57&lt;0,"N/A",'FT Employment'!AY$57)</f>
        <v>73239</v>
      </c>
      <c r="F10696" s="70" t="s">
        <v>442</v>
      </c>
      <c r="G10696" s="76" t="s">
        <v>449</v>
      </c>
    </row>
    <row r="10697" spans="1:7">
      <c r="A10697" s="71">
        <v>2004</v>
      </c>
      <c r="B10697" s="71" t="s">
        <v>419</v>
      </c>
      <c r="C10697" t="s">
        <v>32</v>
      </c>
      <c r="D10697" s="71" t="s">
        <v>4</v>
      </c>
      <c r="E10697" s="70">
        <f>IF('FT Employment'!AY$58&lt;0,"N/A",'FT Employment'!AY$58)</f>
        <v>10658</v>
      </c>
      <c r="F10697" s="70" t="s">
        <v>442</v>
      </c>
      <c r="G10697" s="76" t="s">
        <v>449</v>
      </c>
    </row>
    <row r="10698" spans="1:7">
      <c r="A10698" s="71">
        <v>2004</v>
      </c>
      <c r="B10698" s="71" t="s">
        <v>419</v>
      </c>
      <c r="C10698" t="s">
        <v>33</v>
      </c>
      <c r="D10698" s="71" t="s">
        <v>4</v>
      </c>
      <c r="E10698" s="70">
        <f>IF('FT Employment'!AY$59&lt;0,"N/A",'FT Employment'!AY$59)</f>
        <v>189189</v>
      </c>
      <c r="F10698" s="70" t="s">
        <v>442</v>
      </c>
      <c r="G10698" s="76" t="s">
        <v>33</v>
      </c>
    </row>
    <row r="10699" spans="1:7">
      <c r="A10699" s="71">
        <v>2004</v>
      </c>
      <c r="B10699" s="71" t="s">
        <v>419</v>
      </c>
      <c r="C10699" t="s">
        <v>34</v>
      </c>
      <c r="D10699" s="71" t="s">
        <v>4</v>
      </c>
      <c r="E10699" s="70">
        <f>IF('FT Employment'!AY$17&lt;0,"N/A",'FT Employment'!AY$17)</f>
        <v>5923930</v>
      </c>
      <c r="F10699" s="70" t="s">
        <v>422</v>
      </c>
      <c r="G10699" s="76" t="s">
        <v>422</v>
      </c>
    </row>
    <row r="10700" spans="1:7">
      <c r="A10700" s="71">
        <v>2004</v>
      </c>
      <c r="B10700" s="71" t="s">
        <v>419</v>
      </c>
      <c r="C10700" t="s">
        <v>35</v>
      </c>
      <c r="D10700" s="71" t="s">
        <v>4</v>
      </c>
      <c r="E10700" s="70">
        <f>IF('FT Employment'!AY$18&lt;0,"N/A",'FT Employment'!AY$18)</f>
        <v>5701172</v>
      </c>
      <c r="F10700" s="70" t="s">
        <v>432</v>
      </c>
      <c r="G10700" s="75" t="s">
        <v>439</v>
      </c>
    </row>
    <row r="10701" spans="1:7">
      <c r="A10701" s="71">
        <v>2004</v>
      </c>
      <c r="B10701" s="71" t="s">
        <v>419</v>
      </c>
      <c r="C10701" t="s">
        <v>36</v>
      </c>
      <c r="D10701" s="71" t="s">
        <v>4</v>
      </c>
      <c r="E10701" s="70">
        <f>IF('FT Employment'!AY$19&lt;0,"N/A",'FT Employment'!AY$19)</f>
        <v>4084747</v>
      </c>
      <c r="F10701" s="70" t="s">
        <v>432</v>
      </c>
      <c r="G10701" s="75" t="s">
        <v>439</v>
      </c>
    </row>
    <row r="10702" spans="1:7">
      <c r="A10702" s="71">
        <v>2004</v>
      </c>
      <c r="B10702" s="71" t="s">
        <v>419</v>
      </c>
      <c r="C10702" t="s">
        <v>37</v>
      </c>
      <c r="D10702" s="71" t="s">
        <v>4</v>
      </c>
      <c r="E10702" s="70">
        <f>IF('FT Employment'!AY$20&lt;0,"N/A",'FT Employment'!AY$20)</f>
        <v>1616425</v>
      </c>
      <c r="F10702" s="70" t="s">
        <v>432</v>
      </c>
      <c r="G10702" s="75" t="s">
        <v>439</v>
      </c>
    </row>
    <row r="10703" spans="1:7">
      <c r="A10703" s="71">
        <v>2004</v>
      </c>
      <c r="B10703" s="71" t="s">
        <v>419</v>
      </c>
      <c r="C10703" t="s">
        <v>38</v>
      </c>
      <c r="D10703" s="71" t="s">
        <v>4</v>
      </c>
      <c r="E10703" s="70">
        <f>IF('FT Employment'!AY$28&lt;0,"N/A",'FT Employment'!AY$28)</f>
        <v>222758</v>
      </c>
      <c r="F10703" s="70" t="s">
        <v>432</v>
      </c>
      <c r="G10703" s="75" t="s">
        <v>440</v>
      </c>
    </row>
    <row r="10704" spans="1:7">
      <c r="A10704" s="71">
        <v>2004</v>
      </c>
      <c r="B10704" s="71" t="s">
        <v>419</v>
      </c>
      <c r="C10704" t="s">
        <v>39</v>
      </c>
      <c r="D10704" s="71" t="s">
        <v>4</v>
      </c>
      <c r="E10704" s="70">
        <f>IF('FT Employment'!AY$29&lt;0,"N/A",'FT Employment'!AY$29)</f>
        <v>85697</v>
      </c>
      <c r="F10704" s="70" t="s">
        <v>432</v>
      </c>
      <c r="G10704" s="75" t="s">
        <v>440</v>
      </c>
    </row>
    <row r="10705" spans="1:7">
      <c r="A10705" s="71">
        <v>2004</v>
      </c>
      <c r="B10705" s="71" t="s">
        <v>419</v>
      </c>
      <c r="C10705" t="s">
        <v>40</v>
      </c>
      <c r="D10705" s="71" t="s">
        <v>4</v>
      </c>
      <c r="E10705" s="70">
        <f>IF('FT Employment'!AY$30&lt;0,"N/A",'FT Employment'!AY$30)</f>
        <v>137061</v>
      </c>
      <c r="F10705" s="70" t="s">
        <v>432</v>
      </c>
      <c r="G10705" s="75" t="s">
        <v>440</v>
      </c>
    </row>
    <row r="10706" spans="1:7">
      <c r="A10706" s="71">
        <v>2004</v>
      </c>
      <c r="B10706" s="71" t="s">
        <v>419</v>
      </c>
      <c r="C10706" t="s">
        <v>208</v>
      </c>
      <c r="D10706" s="71" t="s">
        <v>4</v>
      </c>
      <c r="E10706" s="70">
        <f>IF('FT Employment'!AY$31&lt;0,"N/A",'FT Employment'!AY$31)</f>
        <v>0</v>
      </c>
      <c r="F10706" s="70" t="s">
        <v>432</v>
      </c>
      <c r="G10706" s="75" t="s">
        <v>441</v>
      </c>
    </row>
    <row r="10707" spans="1:7">
      <c r="A10707" s="71">
        <v>2004</v>
      </c>
      <c r="B10707" s="71" t="s">
        <v>419</v>
      </c>
      <c r="C10707" t="s">
        <v>42</v>
      </c>
      <c r="D10707" s="71" t="s">
        <v>4</v>
      </c>
      <c r="E10707" s="70">
        <f>IF('FT Employment'!AY$43&lt;0,"N/A",'FT Employment'!AY$43)</f>
        <v>86126</v>
      </c>
      <c r="F10707" s="70" t="s">
        <v>432</v>
      </c>
      <c r="G10707" s="75" t="s">
        <v>237</v>
      </c>
    </row>
    <row r="10708" spans="1:7">
      <c r="A10708" s="71">
        <v>2004</v>
      </c>
      <c r="B10708" s="71" t="s">
        <v>419</v>
      </c>
      <c r="C10708" t="s">
        <v>43</v>
      </c>
      <c r="D10708" s="71" t="s">
        <v>4</v>
      </c>
      <c r="E10708" s="70">
        <f>IF('FT Employment'!AY$12&lt;0,"N/A",'FT Employment'!AY$12)</f>
        <v>0</v>
      </c>
      <c r="F10708" s="70" t="s">
        <v>432</v>
      </c>
      <c r="G10708" s="75" t="s">
        <v>438</v>
      </c>
    </row>
    <row r="10709" spans="1:7">
      <c r="A10709" s="71">
        <v>2004</v>
      </c>
      <c r="B10709" s="71" t="s">
        <v>419</v>
      </c>
      <c r="C10709" t="s">
        <v>44</v>
      </c>
      <c r="D10709" s="71" t="s">
        <v>4</v>
      </c>
      <c r="E10709" s="70">
        <f>IF('FT Employment'!AY$14&lt;0,"N/A",'FT Employment'!AY$14)</f>
        <v>0</v>
      </c>
      <c r="F10709" s="70" t="s">
        <v>442</v>
      </c>
      <c r="G10709" s="75" t="s">
        <v>71</v>
      </c>
    </row>
    <row r="10710" spans="1:7">
      <c r="A10710" s="71">
        <v>2004</v>
      </c>
      <c r="B10710" s="71" t="s">
        <v>419</v>
      </c>
      <c r="C10710" t="s">
        <v>45</v>
      </c>
      <c r="D10710" s="71" t="s">
        <v>4</v>
      </c>
      <c r="E10710" s="70">
        <f>IF('FT Employment'!AY$54&lt;0,"N/A",'FT Employment'!AY$54)</f>
        <v>0</v>
      </c>
      <c r="F10710" s="70" t="s">
        <v>422</v>
      </c>
      <c r="G10710" s="75" t="s">
        <v>422</v>
      </c>
    </row>
    <row r="10711" spans="1:7">
      <c r="A10711" s="71">
        <v>2004</v>
      </c>
      <c r="B10711" s="71" t="s">
        <v>419</v>
      </c>
      <c r="C10711" t="s">
        <v>46</v>
      </c>
      <c r="D10711" s="71" t="s">
        <v>4</v>
      </c>
      <c r="E10711" s="70">
        <f>IF('FT Employment'!AY$53&lt;0,"N/A",'FT Employment'!AY$53)</f>
        <v>227858</v>
      </c>
      <c r="F10711" s="70" t="s">
        <v>425</v>
      </c>
      <c r="G10711" s="75" t="s">
        <v>426</v>
      </c>
    </row>
    <row r="10712" spans="1:7">
      <c r="A10712" s="71">
        <v>2005</v>
      </c>
      <c r="B10712" s="71" t="s">
        <v>419</v>
      </c>
      <c r="C10712" t="s">
        <v>5</v>
      </c>
      <c r="D10712" s="71" t="s">
        <v>4</v>
      </c>
      <c r="E10712" s="70">
        <f>IF('FT Employment'!AT$11&lt;0,"N/A",'FT Employment'!AT$11)</f>
        <v>10490088</v>
      </c>
      <c r="F10712" s="70"/>
    </row>
    <row r="10713" spans="1:7">
      <c r="A10713" s="71">
        <v>2005</v>
      </c>
      <c r="B10713" s="71" t="s">
        <v>419</v>
      </c>
      <c r="C10713" t="s">
        <v>6</v>
      </c>
      <c r="D10713" s="71" t="s">
        <v>4</v>
      </c>
      <c r="E10713" s="70">
        <f>IF('FT Employment'!AT$33&lt;0,"N/A",'FT Employment'!AT$33)</f>
        <v>205597</v>
      </c>
      <c r="F10713" s="70" t="s">
        <v>425</v>
      </c>
      <c r="G10713" s="75" t="s">
        <v>426</v>
      </c>
    </row>
    <row r="10714" spans="1:7">
      <c r="A10714" s="71">
        <v>2005</v>
      </c>
      <c r="B10714" s="71" t="s">
        <v>419</v>
      </c>
      <c r="C10714" t="s">
        <v>7</v>
      </c>
      <c r="D10714" s="71" t="s">
        <v>4</v>
      </c>
      <c r="E10714" s="70">
        <f>IF('FT Employment'!AT$37&lt;0,"N/A",'FT Employment'!AT$37)</f>
        <v>196575</v>
      </c>
      <c r="F10714" s="70" t="s">
        <v>425</v>
      </c>
      <c r="G10714" s="75" t="s">
        <v>426</v>
      </c>
    </row>
    <row r="10715" spans="1:7">
      <c r="A10715" s="71">
        <v>2005</v>
      </c>
      <c r="B10715" s="71" t="s">
        <v>419</v>
      </c>
      <c r="C10715" t="s">
        <v>8</v>
      </c>
      <c r="D10715" s="71" t="s">
        <v>4</v>
      </c>
      <c r="E10715" s="70">
        <f>IF('FT Employment'!AT$36&lt;0,"N/A",'FT Employment'!AT$36)</f>
        <v>232861</v>
      </c>
      <c r="F10715" s="70" t="s">
        <v>427</v>
      </c>
      <c r="G10715" s="75" t="s">
        <v>428</v>
      </c>
    </row>
    <row r="10716" spans="1:7">
      <c r="A10716" s="71">
        <v>2005</v>
      </c>
      <c r="B10716" s="71" t="s">
        <v>419</v>
      </c>
      <c r="C10716" t="s">
        <v>9</v>
      </c>
      <c r="D10716" s="71" t="s">
        <v>4</v>
      </c>
      <c r="E10716" s="70">
        <f>IF('FT Employment'!AT$13&lt;0,"N/A",'FT Employment'!AT$13)</f>
        <v>0</v>
      </c>
      <c r="F10716" s="70" t="s">
        <v>429</v>
      </c>
      <c r="G10716" s="75" t="s">
        <v>422</v>
      </c>
    </row>
    <row r="10717" spans="1:7">
      <c r="A10717" s="71">
        <v>2005</v>
      </c>
      <c r="B10717" s="71" t="s">
        <v>419</v>
      </c>
      <c r="C10717" t="s">
        <v>10</v>
      </c>
      <c r="D10717" s="71" t="s">
        <v>4</v>
      </c>
      <c r="E10717" s="70">
        <f>IF('FT Employment'!AT$46&lt;0,"N/A",'FT Employment'!AT$46)</f>
        <v>759689</v>
      </c>
      <c r="F10717" s="70" t="s">
        <v>427</v>
      </c>
      <c r="G10717" s="75" t="s">
        <v>428</v>
      </c>
    </row>
    <row r="10718" spans="1:7">
      <c r="A10718" s="71">
        <v>2005</v>
      </c>
      <c r="B10718" s="71" t="s">
        <v>419</v>
      </c>
      <c r="C10718" t="s">
        <v>11</v>
      </c>
      <c r="D10718" s="71" t="s">
        <v>4</v>
      </c>
      <c r="E10718" s="70">
        <f>IF('FT Employment'!AT$47&lt;0,"N/A",'FT Employment'!AT$47)</f>
        <v>593250</v>
      </c>
      <c r="F10718" s="70" t="s">
        <v>427</v>
      </c>
      <c r="G10718" s="75" t="s">
        <v>428</v>
      </c>
    </row>
    <row r="10719" spans="1:7">
      <c r="A10719" s="71">
        <v>2005</v>
      </c>
      <c r="B10719" s="71" t="s">
        <v>419</v>
      </c>
      <c r="C10719" t="s">
        <v>13</v>
      </c>
      <c r="D10719" s="71" t="s">
        <v>4</v>
      </c>
      <c r="E10719" s="70">
        <f>IF(E10718="N/A","N/A",E10717-E10718)</f>
        <v>166439</v>
      </c>
      <c r="F10719" s="70" t="s">
        <v>427</v>
      </c>
      <c r="G10719" s="75" t="s">
        <v>428</v>
      </c>
    </row>
    <row r="10720" spans="1:7">
      <c r="A10720" s="71">
        <v>2005</v>
      </c>
      <c r="B10720" s="71" t="s">
        <v>419</v>
      </c>
      <c r="C10720" t="s">
        <v>14</v>
      </c>
      <c r="D10720" s="71" t="s">
        <v>4</v>
      </c>
      <c r="E10720" s="70">
        <f>IF('FT Employment'!AT$34&lt;0,"N/A",'FT Employment'!AT$34)</f>
        <v>304038</v>
      </c>
      <c r="F10720" s="70" t="s">
        <v>427</v>
      </c>
      <c r="G10720" s="75" t="s">
        <v>444</v>
      </c>
    </row>
    <row r="10721" spans="1:7">
      <c r="A10721" s="71">
        <v>2005</v>
      </c>
      <c r="B10721" s="71" t="s">
        <v>419</v>
      </c>
      <c r="C10721" t="s">
        <v>15</v>
      </c>
      <c r="D10721" s="71" t="s">
        <v>4</v>
      </c>
      <c r="E10721" s="70">
        <f>IF('FT Employment'!AT$35&lt;0,"N/A",'FT Employment'!AT$35)</f>
        <v>280825</v>
      </c>
      <c r="F10721" s="70" t="s">
        <v>427</v>
      </c>
      <c r="G10721" s="75" t="s">
        <v>444</v>
      </c>
    </row>
    <row r="10722" spans="1:7">
      <c r="A10722" s="71">
        <v>2005</v>
      </c>
      <c r="B10722" s="71" t="s">
        <v>419</v>
      </c>
      <c r="C10722" t="s">
        <v>16</v>
      </c>
      <c r="D10722" s="71" t="s">
        <v>4</v>
      </c>
      <c r="E10722" s="70">
        <f>IF(E10721="N/A","N/A",E10720-E10721)</f>
        <v>23213</v>
      </c>
      <c r="F10722" s="70" t="s">
        <v>427</v>
      </c>
      <c r="G10722" s="75" t="s">
        <v>444</v>
      </c>
    </row>
    <row r="10723" spans="1:7">
      <c r="A10723" s="71">
        <v>2005</v>
      </c>
      <c r="B10723" s="71" t="s">
        <v>419</v>
      </c>
      <c r="C10723" t="s">
        <v>17</v>
      </c>
      <c r="D10723" s="71" t="s">
        <v>4</v>
      </c>
      <c r="E10723" s="70">
        <f>IF('FT Employment'!AT$16&lt;0,"N/A",'FT Employment'!AT$16)</f>
        <v>235004</v>
      </c>
      <c r="F10723" s="70" t="s">
        <v>427</v>
      </c>
      <c r="G10723" s="75" t="s">
        <v>428</v>
      </c>
    </row>
    <row r="10724" spans="1:7">
      <c r="A10724" s="71">
        <v>2005</v>
      </c>
      <c r="B10724" s="71" t="s">
        <v>419</v>
      </c>
      <c r="C10724" t="s">
        <v>18</v>
      </c>
      <c r="D10724" s="71" t="s">
        <v>4</v>
      </c>
      <c r="E10724" s="70">
        <f>IF('FT Employment'!AT$41&lt;0,"N/A",'FT Employment'!AT$41)</f>
        <v>296828</v>
      </c>
      <c r="F10724" s="70" t="s">
        <v>432</v>
      </c>
      <c r="G10724" s="75" t="s">
        <v>430</v>
      </c>
    </row>
    <row r="10725" spans="1:7">
      <c r="A10725" s="71">
        <v>2005</v>
      </c>
      <c r="B10725" s="71" t="s">
        <v>419</v>
      </c>
      <c r="C10725" t="s">
        <v>19</v>
      </c>
      <c r="D10725" s="71" t="s">
        <v>4</v>
      </c>
      <c r="E10725" s="70">
        <f>IF('FT Employment'!AT$15&lt;0,"N/A",'FT Employment'!AT$15)</f>
        <v>40072</v>
      </c>
      <c r="F10725" s="70" t="s">
        <v>442</v>
      </c>
      <c r="G10725" s="75" t="s">
        <v>62</v>
      </c>
    </row>
    <row r="10726" spans="1:7">
      <c r="A10726" s="71">
        <v>2005</v>
      </c>
      <c r="B10726" s="71" t="s">
        <v>419</v>
      </c>
      <c r="C10726" t="s">
        <v>20</v>
      </c>
      <c r="D10726" s="71" t="s">
        <v>4</v>
      </c>
      <c r="E10726" s="70">
        <f>IF('FT Employment'!AT$52&lt;0,"N/A",'FT Employment'!AT$52)</f>
        <v>6916</v>
      </c>
      <c r="F10726" s="70" t="s">
        <v>442</v>
      </c>
      <c r="G10726" s="75" t="s">
        <v>445</v>
      </c>
    </row>
    <row r="10727" spans="1:7">
      <c r="A10727" s="71">
        <v>2005</v>
      </c>
      <c r="B10727" s="71" t="s">
        <v>419</v>
      </c>
      <c r="C10727" t="s">
        <v>21</v>
      </c>
      <c r="D10727" s="71" t="s">
        <v>4</v>
      </c>
      <c r="E10727" s="70">
        <f>IF('FT Employment'!AT$48&lt;0,"N/A",'FT Employment'!AT$48)</f>
        <v>253646</v>
      </c>
      <c r="F10727" s="70" t="s">
        <v>434</v>
      </c>
      <c r="G10727" s="75" t="s">
        <v>422</v>
      </c>
    </row>
    <row r="10728" spans="1:7">
      <c r="A10728" s="71">
        <v>2005</v>
      </c>
      <c r="B10728" s="71" t="s">
        <v>419</v>
      </c>
      <c r="C10728" t="s">
        <v>421</v>
      </c>
      <c r="D10728" s="71" t="s">
        <v>4</v>
      </c>
      <c r="E10728" s="70">
        <f>IF('FT Employment'!AT$38&lt;0,"N/A",'FT Employment'!AT$38)</f>
        <v>671591</v>
      </c>
      <c r="F10728" s="70" t="s">
        <v>427</v>
      </c>
      <c r="G10728" s="75" t="s">
        <v>433</v>
      </c>
    </row>
    <row r="10729" spans="1:7">
      <c r="A10729" s="71">
        <v>2005</v>
      </c>
      <c r="B10729" s="71" t="s">
        <v>419</v>
      </c>
      <c r="C10729" t="s">
        <v>22</v>
      </c>
      <c r="D10729" s="71" t="s">
        <v>4</v>
      </c>
      <c r="E10729" s="70">
        <f>IF('FT Employment'!AT$39&lt;0,"N/A",'FT Employment'!AT$39)</f>
        <v>222434</v>
      </c>
      <c r="F10729" s="70" t="s">
        <v>427</v>
      </c>
      <c r="G10729" s="75" t="s">
        <v>433</v>
      </c>
    </row>
    <row r="10730" spans="1:7">
      <c r="A10730" s="71">
        <v>2005</v>
      </c>
      <c r="B10730" s="71" t="s">
        <v>419</v>
      </c>
      <c r="C10730" t="s">
        <v>23</v>
      </c>
      <c r="D10730" s="71" t="s">
        <v>4</v>
      </c>
      <c r="E10730" s="70">
        <f>IF('FT Employment'!AT$40&lt;0,"N/A",'FT Employment'!AT$40)</f>
        <v>449157</v>
      </c>
      <c r="F10730" s="70" t="s">
        <v>442</v>
      </c>
      <c r="G10730" s="75" t="s">
        <v>23</v>
      </c>
    </row>
    <row r="10731" spans="1:7">
      <c r="A10731" s="71">
        <v>2005</v>
      </c>
      <c r="B10731" s="71" t="s">
        <v>419</v>
      </c>
      <c r="C10731" t="s">
        <v>24</v>
      </c>
      <c r="D10731" s="71" t="s">
        <v>4</v>
      </c>
      <c r="E10731" s="70">
        <f>IF('FT Employment'!AT$32&lt;0,"N/A",'FT Employment'!AT$32)</f>
        <v>0</v>
      </c>
      <c r="F10731" s="70" t="s">
        <v>446</v>
      </c>
      <c r="G10731" s="75" t="s">
        <v>422</v>
      </c>
    </row>
    <row r="10732" spans="1:7">
      <c r="A10732" s="71">
        <v>2005</v>
      </c>
      <c r="B10732" s="71" t="s">
        <v>419</v>
      </c>
      <c r="C10732" t="s">
        <v>25</v>
      </c>
      <c r="D10732" s="71" t="s">
        <v>4</v>
      </c>
      <c r="E10732" s="70">
        <f>IF('FT Employment'!AT$42&lt;0,"N/A",'FT Employment'!AT$42)</f>
        <v>109875</v>
      </c>
      <c r="F10732" s="70" t="s">
        <v>434</v>
      </c>
      <c r="G10732" s="75" t="s">
        <v>437</v>
      </c>
    </row>
    <row r="10733" spans="1:7">
      <c r="A10733" s="71">
        <v>2005</v>
      </c>
      <c r="B10733" s="71" t="s">
        <v>419</v>
      </c>
      <c r="C10733" t="s">
        <v>26</v>
      </c>
      <c r="D10733" s="71" t="s">
        <v>4</v>
      </c>
      <c r="E10733" s="70">
        <f>IF('FT Employment'!AT$45&lt;0,"N/A",'FT Employment'!AT$45)</f>
        <v>161729</v>
      </c>
      <c r="F10733" s="70" t="s">
        <v>427</v>
      </c>
      <c r="G10733" s="75" t="s">
        <v>69</v>
      </c>
    </row>
    <row r="10734" spans="1:7">
      <c r="A10734" s="71">
        <v>2005</v>
      </c>
      <c r="B10734" s="71" t="s">
        <v>419</v>
      </c>
      <c r="C10734" t="s">
        <v>27</v>
      </c>
      <c r="D10734" s="71" t="s">
        <v>4</v>
      </c>
      <c r="E10734" s="70">
        <f>IF('FT Employment'!AT$44&lt;0,"N/A",'FT Employment'!AT$44)</f>
        <v>35460</v>
      </c>
      <c r="F10734" s="70" t="s">
        <v>427</v>
      </c>
      <c r="G10734" s="75" t="s">
        <v>69</v>
      </c>
    </row>
    <row r="10735" spans="1:7">
      <c r="A10735" s="71">
        <v>2005</v>
      </c>
      <c r="B10735" s="71" t="s">
        <v>419</v>
      </c>
      <c r="C10735" t="s">
        <v>28</v>
      </c>
      <c r="D10735" s="71" t="s">
        <v>4</v>
      </c>
      <c r="E10735" s="70">
        <f>IF('FT Employment'!AT$51&lt;0,"N/A",'FT Employment'!AT$51)</f>
        <v>100486</v>
      </c>
      <c r="F10735" s="70" t="s">
        <v>442</v>
      </c>
      <c r="G10735" s="73" t="s">
        <v>447</v>
      </c>
    </row>
    <row r="10736" spans="1:7">
      <c r="A10736" s="71">
        <v>2005</v>
      </c>
      <c r="B10736" s="71" t="s">
        <v>419</v>
      </c>
      <c r="C10736" t="s">
        <v>29</v>
      </c>
      <c r="D10736" s="71" t="s">
        <v>4</v>
      </c>
      <c r="E10736" s="70">
        <f>IF('FT Employment'!AT$50&lt;0,"N/A",'FT Employment'!AT$50)</f>
        <v>122235</v>
      </c>
      <c r="F10736" s="70" t="s">
        <v>442</v>
      </c>
      <c r="G10736" s="73" t="s">
        <v>447</v>
      </c>
    </row>
    <row r="10737" spans="1:7">
      <c r="A10737" s="71">
        <v>2005</v>
      </c>
      <c r="B10737" s="71" t="s">
        <v>419</v>
      </c>
      <c r="C10737" t="s">
        <v>30</v>
      </c>
      <c r="D10737" s="71" t="s">
        <v>4</v>
      </c>
      <c r="E10737" s="70">
        <f>IF('FT Employment'!AT$56&lt;0,"N/A",'FT Employment'!AT$56)</f>
        <v>158511</v>
      </c>
      <c r="F10737" s="70" t="s">
        <v>442</v>
      </c>
      <c r="G10737" s="76" t="s">
        <v>448</v>
      </c>
    </row>
    <row r="10738" spans="1:7">
      <c r="A10738" s="71">
        <v>2005</v>
      </c>
      <c r="B10738" s="71" t="s">
        <v>419</v>
      </c>
      <c r="C10738" t="s">
        <v>31</v>
      </c>
      <c r="D10738" s="71" t="s">
        <v>4</v>
      </c>
      <c r="E10738" s="70">
        <f>IF('FT Employment'!AT$57&lt;0,"N/A",'FT Employment'!AT$57)</f>
        <v>72757</v>
      </c>
      <c r="F10738" s="70" t="s">
        <v>442</v>
      </c>
      <c r="G10738" s="76" t="s">
        <v>449</v>
      </c>
    </row>
    <row r="10739" spans="1:7">
      <c r="A10739" s="71">
        <v>2005</v>
      </c>
      <c r="B10739" s="71" t="s">
        <v>419</v>
      </c>
      <c r="C10739" t="s">
        <v>32</v>
      </c>
      <c r="D10739" s="71" t="s">
        <v>4</v>
      </c>
      <c r="E10739" s="70">
        <f>IF('FT Employment'!AT$58&lt;0,"N/A",'FT Employment'!AT$58)</f>
        <v>12897</v>
      </c>
      <c r="F10739" s="70" t="s">
        <v>442</v>
      </c>
      <c r="G10739" s="76" t="s">
        <v>449</v>
      </c>
    </row>
    <row r="10740" spans="1:7">
      <c r="A10740" s="71">
        <v>2005</v>
      </c>
      <c r="B10740" s="71" t="s">
        <v>419</v>
      </c>
      <c r="C10740" t="s">
        <v>33</v>
      </c>
      <c r="D10740" s="71" t="s">
        <v>4</v>
      </c>
      <c r="E10740" s="70">
        <f>IF('FT Employment'!AT$59&lt;0,"N/A",'FT Employment'!AT$59)</f>
        <v>187371</v>
      </c>
      <c r="F10740" s="70" t="s">
        <v>442</v>
      </c>
      <c r="G10740" s="76" t="s">
        <v>33</v>
      </c>
    </row>
    <row r="10741" spans="1:7">
      <c r="A10741" s="71">
        <v>2005</v>
      </c>
      <c r="B10741" s="71" t="s">
        <v>419</v>
      </c>
      <c r="C10741" t="s">
        <v>34</v>
      </c>
      <c r="D10741" s="71" t="s">
        <v>4</v>
      </c>
      <c r="E10741" s="70">
        <f>IF('FT Employment'!AT$17&lt;0,"N/A",'FT Employment'!AT$17)</f>
        <v>6010087</v>
      </c>
      <c r="F10741" s="70" t="s">
        <v>422</v>
      </c>
      <c r="G10741" s="76" t="s">
        <v>422</v>
      </c>
    </row>
    <row r="10742" spans="1:7">
      <c r="A10742" s="71">
        <v>2005</v>
      </c>
      <c r="B10742" s="71" t="s">
        <v>419</v>
      </c>
      <c r="C10742" t="s">
        <v>35</v>
      </c>
      <c r="D10742" s="71" t="s">
        <v>4</v>
      </c>
      <c r="E10742" s="70">
        <f>IF('FT Employment'!AT$18&lt;0,"N/A",'FT Employment'!AT$18)</f>
        <v>5783739</v>
      </c>
      <c r="F10742" s="70" t="s">
        <v>432</v>
      </c>
      <c r="G10742" s="75" t="s">
        <v>439</v>
      </c>
    </row>
    <row r="10743" spans="1:7">
      <c r="A10743" s="71">
        <v>2005</v>
      </c>
      <c r="B10743" s="71" t="s">
        <v>419</v>
      </c>
      <c r="C10743" t="s">
        <v>36</v>
      </c>
      <c r="D10743" s="71" t="s">
        <v>4</v>
      </c>
      <c r="E10743" s="70">
        <f>IF('FT Employment'!AT$19&lt;0,"N/A",'FT Employment'!AT$19)</f>
        <v>4144511</v>
      </c>
      <c r="F10743" s="70" t="s">
        <v>432</v>
      </c>
      <c r="G10743" s="75" t="s">
        <v>439</v>
      </c>
    </row>
    <row r="10744" spans="1:7">
      <c r="A10744" s="71">
        <v>2005</v>
      </c>
      <c r="B10744" s="71" t="s">
        <v>419</v>
      </c>
      <c r="C10744" t="s">
        <v>37</v>
      </c>
      <c r="D10744" s="71" t="s">
        <v>4</v>
      </c>
      <c r="E10744" s="70">
        <f>IF('FT Employment'!AT$20&lt;0,"N/A",'FT Employment'!AT$20)</f>
        <v>1639228</v>
      </c>
      <c r="F10744" s="70" t="s">
        <v>432</v>
      </c>
      <c r="G10744" s="75" t="s">
        <v>439</v>
      </c>
    </row>
    <row r="10745" spans="1:7">
      <c r="A10745" s="71">
        <v>2005</v>
      </c>
      <c r="B10745" s="71" t="s">
        <v>419</v>
      </c>
      <c r="C10745" t="s">
        <v>38</v>
      </c>
      <c r="D10745" s="71" t="s">
        <v>4</v>
      </c>
      <c r="E10745" s="70">
        <f>IF('FT Employment'!AT$28&lt;0,"N/A",'FT Employment'!AT$28)</f>
        <v>226348</v>
      </c>
      <c r="F10745" s="70" t="s">
        <v>432</v>
      </c>
      <c r="G10745" s="75" t="s">
        <v>440</v>
      </c>
    </row>
    <row r="10746" spans="1:7">
      <c r="A10746" s="71">
        <v>2005</v>
      </c>
      <c r="B10746" s="71" t="s">
        <v>419</v>
      </c>
      <c r="C10746" t="s">
        <v>39</v>
      </c>
      <c r="D10746" s="71" t="s">
        <v>4</v>
      </c>
      <c r="E10746" s="70">
        <f>IF('FT Employment'!AT$29&lt;0,"N/A",'FT Employment'!AT$29)</f>
        <v>86965</v>
      </c>
      <c r="F10746" s="70" t="s">
        <v>432</v>
      </c>
      <c r="G10746" s="75" t="s">
        <v>440</v>
      </c>
    </row>
    <row r="10747" spans="1:7">
      <c r="A10747" s="71">
        <v>2005</v>
      </c>
      <c r="B10747" s="71" t="s">
        <v>419</v>
      </c>
      <c r="C10747" t="s">
        <v>40</v>
      </c>
      <c r="D10747" s="71" t="s">
        <v>4</v>
      </c>
      <c r="E10747" s="70">
        <f>IF('FT Employment'!AT$30&lt;0,"N/A",'FT Employment'!AT$30)</f>
        <v>139383</v>
      </c>
      <c r="F10747" s="70" t="s">
        <v>432</v>
      </c>
      <c r="G10747" s="75" t="s">
        <v>440</v>
      </c>
    </row>
    <row r="10748" spans="1:7">
      <c r="A10748" s="71">
        <v>2005</v>
      </c>
      <c r="B10748" s="71" t="s">
        <v>419</v>
      </c>
      <c r="C10748" t="s">
        <v>208</v>
      </c>
      <c r="D10748" s="71" t="s">
        <v>4</v>
      </c>
      <c r="E10748" s="70">
        <f>IF('FT Employment'!AT$31&lt;0,"N/A",'FT Employment'!AT$31)</f>
        <v>0</v>
      </c>
      <c r="F10748" s="70" t="s">
        <v>432</v>
      </c>
      <c r="G10748" s="75" t="s">
        <v>441</v>
      </c>
    </row>
    <row r="10749" spans="1:7">
      <c r="A10749" s="71">
        <v>2005</v>
      </c>
      <c r="B10749" s="71" t="s">
        <v>419</v>
      </c>
      <c r="C10749" t="s">
        <v>42</v>
      </c>
      <c r="D10749" s="71" t="s">
        <v>4</v>
      </c>
      <c r="E10749" s="70">
        <f>IF('FT Employment'!AT$43&lt;0,"N/A",'FT Employment'!AT$43)</f>
        <v>86454</v>
      </c>
      <c r="F10749" s="70" t="s">
        <v>432</v>
      </c>
      <c r="G10749" s="75" t="s">
        <v>237</v>
      </c>
    </row>
    <row r="10750" spans="1:7">
      <c r="A10750" s="71">
        <v>2005</v>
      </c>
      <c r="B10750" s="71" t="s">
        <v>419</v>
      </c>
      <c r="C10750" t="s">
        <v>43</v>
      </c>
      <c r="D10750" s="71" t="s">
        <v>4</v>
      </c>
      <c r="E10750" s="70">
        <f>IF('FT Employment'!AT$12&lt;0,"N/A",'FT Employment'!AT$12)</f>
        <v>0</v>
      </c>
      <c r="F10750" s="70" t="s">
        <v>432</v>
      </c>
      <c r="G10750" s="75" t="s">
        <v>438</v>
      </c>
    </row>
    <row r="10751" spans="1:7">
      <c r="A10751" s="71">
        <v>2005</v>
      </c>
      <c r="B10751" s="71" t="s">
        <v>419</v>
      </c>
      <c r="C10751" t="s">
        <v>44</v>
      </c>
      <c r="D10751" s="71" t="s">
        <v>4</v>
      </c>
      <c r="E10751" s="70">
        <f>IF('FT Employment'!AT$14&lt;0,"N/A",'FT Employment'!AT$14)</f>
        <v>0</v>
      </c>
      <c r="F10751" s="70" t="s">
        <v>442</v>
      </c>
      <c r="G10751" s="75" t="s">
        <v>71</v>
      </c>
    </row>
    <row r="10752" spans="1:7">
      <c r="A10752" s="71">
        <v>2005</v>
      </c>
      <c r="B10752" s="71" t="s">
        <v>419</v>
      </c>
      <c r="C10752" t="s">
        <v>45</v>
      </c>
      <c r="D10752" s="71" t="s">
        <v>4</v>
      </c>
      <c r="E10752" s="70">
        <f>IF('FT Employment'!AT$54&lt;0,"N/A",'FT Employment'!AT$54)</f>
        <v>0</v>
      </c>
      <c r="F10752" s="70" t="s">
        <v>422</v>
      </c>
      <c r="G10752" s="75" t="s">
        <v>422</v>
      </c>
    </row>
    <row r="10753" spans="1:7">
      <c r="A10753" s="71">
        <v>2005</v>
      </c>
      <c r="B10753" s="71" t="s">
        <v>419</v>
      </c>
      <c r="C10753" t="s">
        <v>46</v>
      </c>
      <c r="D10753" s="71" t="s">
        <v>4</v>
      </c>
      <c r="E10753" s="70">
        <f>IF('FT Employment'!AT$53&lt;0,"N/A",'FT Employment'!AT$53)</f>
        <v>229409</v>
      </c>
      <c r="F10753" s="70" t="s">
        <v>425</v>
      </c>
      <c r="G10753" s="75" t="s">
        <v>426</v>
      </c>
    </row>
    <row r="10754" spans="1:7">
      <c r="A10754" s="71">
        <v>2006</v>
      </c>
      <c r="B10754" s="71" t="s">
        <v>419</v>
      </c>
      <c r="C10754" t="s">
        <v>5</v>
      </c>
      <c r="D10754" s="71" t="s">
        <v>4</v>
      </c>
      <c r="E10754" s="70">
        <f>IF('FT Employment'!AO$11&lt;0,"N/A",'FT Employment'!AO$11)</f>
        <v>10644118</v>
      </c>
      <c r="F10754" s="70"/>
    </row>
    <row r="10755" spans="1:7">
      <c r="A10755" s="71">
        <v>2006</v>
      </c>
      <c r="B10755" s="71" t="s">
        <v>419</v>
      </c>
      <c r="C10755" t="s">
        <v>6</v>
      </c>
      <c r="D10755" s="71" t="s">
        <v>4</v>
      </c>
      <c r="E10755" s="70">
        <f>IF('FT Employment'!AO$33&lt;0,"N/A",'FT Employment'!AO$33)</f>
        <v>207789</v>
      </c>
      <c r="F10755" s="70" t="s">
        <v>425</v>
      </c>
      <c r="G10755" s="75" t="s">
        <v>426</v>
      </c>
    </row>
    <row r="10756" spans="1:7">
      <c r="A10756" s="71">
        <v>2006</v>
      </c>
      <c r="B10756" s="71" t="s">
        <v>419</v>
      </c>
      <c r="C10756" t="s">
        <v>7</v>
      </c>
      <c r="D10756" s="71" t="s">
        <v>4</v>
      </c>
      <c r="E10756" s="70">
        <f>IF('FT Employment'!AO$37&lt;0,"N/A",'FT Employment'!AO$37)</f>
        <v>200428</v>
      </c>
      <c r="F10756" s="70" t="s">
        <v>425</v>
      </c>
      <c r="G10756" s="75" t="s">
        <v>426</v>
      </c>
    </row>
    <row r="10757" spans="1:7">
      <c r="A10757" s="71">
        <v>2006</v>
      </c>
      <c r="B10757" s="71" t="s">
        <v>419</v>
      </c>
      <c r="C10757" t="s">
        <v>8</v>
      </c>
      <c r="D10757" s="71" t="s">
        <v>4</v>
      </c>
      <c r="E10757" s="70">
        <f>IF('FT Employment'!AO$36&lt;0,"N/A",'FT Employment'!AO$36)</f>
        <v>235755</v>
      </c>
      <c r="F10757" s="70" t="s">
        <v>427</v>
      </c>
      <c r="G10757" s="75" t="s">
        <v>428</v>
      </c>
    </row>
    <row r="10758" spans="1:7">
      <c r="A10758" s="71">
        <v>2006</v>
      </c>
      <c r="B10758" s="71" t="s">
        <v>419</v>
      </c>
      <c r="C10758" t="s">
        <v>9</v>
      </c>
      <c r="D10758" s="71" t="s">
        <v>4</v>
      </c>
      <c r="E10758" s="70">
        <f>IF('FT Employment'!AO$13&lt;0,"N/A",'FT Employment'!AO$13)</f>
        <v>0</v>
      </c>
      <c r="F10758" s="70" t="s">
        <v>429</v>
      </c>
      <c r="G10758" s="75" t="s">
        <v>422</v>
      </c>
    </row>
    <row r="10759" spans="1:7">
      <c r="A10759" s="71">
        <v>2006</v>
      </c>
      <c r="B10759" s="71" t="s">
        <v>419</v>
      </c>
      <c r="C10759" t="s">
        <v>10</v>
      </c>
      <c r="D10759" s="71" t="s">
        <v>4</v>
      </c>
      <c r="E10759" s="70">
        <f>IF('FT Employment'!AO$46&lt;0,"N/A",'FT Employment'!AO$46)</f>
        <v>774561</v>
      </c>
      <c r="F10759" s="70" t="s">
        <v>427</v>
      </c>
      <c r="G10759" s="75" t="s">
        <v>428</v>
      </c>
    </row>
    <row r="10760" spans="1:7">
      <c r="A10760" s="71">
        <v>2006</v>
      </c>
      <c r="B10760" s="71" t="s">
        <v>419</v>
      </c>
      <c r="C10760" t="s">
        <v>11</v>
      </c>
      <c r="D10760" s="71" t="s">
        <v>4</v>
      </c>
      <c r="E10760" s="70">
        <f>IF('FT Employment'!AO$47&lt;0,"N/A",'FT Employment'!AO$47)</f>
        <v>604140</v>
      </c>
      <c r="F10760" s="70" t="s">
        <v>427</v>
      </c>
      <c r="G10760" s="75" t="s">
        <v>428</v>
      </c>
    </row>
    <row r="10761" spans="1:7">
      <c r="A10761" s="71">
        <v>2006</v>
      </c>
      <c r="B10761" s="71" t="s">
        <v>419</v>
      </c>
      <c r="C10761" t="s">
        <v>13</v>
      </c>
      <c r="D10761" s="71" t="s">
        <v>4</v>
      </c>
      <c r="E10761" s="70">
        <f>IF(E10760="N/A","N/A",E10759-E10760)</f>
        <v>170421</v>
      </c>
      <c r="F10761" s="70" t="s">
        <v>427</v>
      </c>
      <c r="G10761" s="75" t="s">
        <v>428</v>
      </c>
    </row>
    <row r="10762" spans="1:7">
      <c r="A10762" s="71">
        <v>2006</v>
      </c>
      <c r="B10762" s="71" t="s">
        <v>419</v>
      </c>
      <c r="C10762" t="s">
        <v>14</v>
      </c>
      <c r="D10762" s="71" t="s">
        <v>4</v>
      </c>
      <c r="E10762" s="70">
        <f>IF('FT Employment'!AO$34&lt;0,"N/A",'FT Employment'!AO$34)</f>
        <v>309644</v>
      </c>
      <c r="F10762" s="70" t="s">
        <v>427</v>
      </c>
      <c r="G10762" s="75" t="s">
        <v>444</v>
      </c>
    </row>
    <row r="10763" spans="1:7">
      <c r="A10763" s="71">
        <v>2006</v>
      </c>
      <c r="B10763" s="71" t="s">
        <v>419</v>
      </c>
      <c r="C10763" t="s">
        <v>15</v>
      </c>
      <c r="D10763" s="71" t="s">
        <v>4</v>
      </c>
      <c r="E10763" s="70">
        <f>IF('FT Employment'!AO$35&lt;0,"N/A",'FT Employment'!AO$35)</f>
        <v>285884</v>
      </c>
      <c r="F10763" s="70" t="s">
        <v>427</v>
      </c>
      <c r="G10763" s="75" t="s">
        <v>444</v>
      </c>
    </row>
    <row r="10764" spans="1:7">
      <c r="A10764" s="71">
        <v>2006</v>
      </c>
      <c r="B10764" s="71" t="s">
        <v>419</v>
      </c>
      <c r="C10764" t="s">
        <v>16</v>
      </c>
      <c r="D10764" s="71" t="s">
        <v>4</v>
      </c>
      <c r="E10764" s="70">
        <f>IF(E10763="N/A","N/A",E10762-E10763)</f>
        <v>23760</v>
      </c>
      <c r="F10764" s="70" t="s">
        <v>427</v>
      </c>
      <c r="G10764" s="75" t="s">
        <v>444</v>
      </c>
    </row>
    <row r="10765" spans="1:7">
      <c r="A10765" s="71">
        <v>2006</v>
      </c>
      <c r="B10765" s="71" t="s">
        <v>419</v>
      </c>
      <c r="C10765" t="s">
        <v>17</v>
      </c>
      <c r="D10765" s="71" t="s">
        <v>4</v>
      </c>
      <c r="E10765" s="70">
        <f>IF('FT Employment'!AO$16&lt;0,"N/A",'FT Employment'!AO$16)</f>
        <v>241768</v>
      </c>
      <c r="F10765" s="70" t="s">
        <v>427</v>
      </c>
      <c r="G10765" s="75" t="s">
        <v>428</v>
      </c>
    </row>
    <row r="10766" spans="1:7">
      <c r="A10766" s="71">
        <v>2006</v>
      </c>
      <c r="B10766" s="71" t="s">
        <v>419</v>
      </c>
      <c r="C10766" t="s">
        <v>18</v>
      </c>
      <c r="D10766" s="71" t="s">
        <v>4</v>
      </c>
      <c r="E10766" s="70">
        <f>IF('FT Employment'!AO$41&lt;0,"N/A",'FT Employment'!AO$41)</f>
        <v>296589</v>
      </c>
      <c r="F10766" s="70" t="s">
        <v>432</v>
      </c>
      <c r="G10766" s="75" t="s">
        <v>430</v>
      </c>
    </row>
    <row r="10767" spans="1:7">
      <c r="A10767" s="71">
        <v>2006</v>
      </c>
      <c r="B10767" s="71" t="s">
        <v>419</v>
      </c>
      <c r="C10767" t="s">
        <v>19</v>
      </c>
      <c r="D10767" s="71" t="s">
        <v>4</v>
      </c>
      <c r="E10767" s="70">
        <f>IF('FT Employment'!AO$15&lt;0,"N/A",'FT Employment'!AO$15)</f>
        <v>40820</v>
      </c>
      <c r="F10767" s="70" t="s">
        <v>442</v>
      </c>
      <c r="G10767" s="75" t="s">
        <v>62</v>
      </c>
    </row>
    <row r="10768" spans="1:7">
      <c r="A10768" s="71">
        <v>2006</v>
      </c>
      <c r="B10768" s="71" t="s">
        <v>419</v>
      </c>
      <c r="C10768" t="s">
        <v>20</v>
      </c>
      <c r="D10768" s="71" t="s">
        <v>4</v>
      </c>
      <c r="E10768" s="70">
        <f>IF('FT Employment'!AO$52&lt;0,"N/A",'FT Employment'!AO$52)</f>
        <v>6976</v>
      </c>
      <c r="F10768" s="70" t="s">
        <v>442</v>
      </c>
      <c r="G10768" s="75" t="s">
        <v>445</v>
      </c>
    </row>
    <row r="10769" spans="1:7">
      <c r="A10769" s="71">
        <v>2006</v>
      </c>
      <c r="B10769" s="71" t="s">
        <v>419</v>
      </c>
      <c r="C10769" t="s">
        <v>21</v>
      </c>
      <c r="D10769" s="71" t="s">
        <v>4</v>
      </c>
      <c r="E10769" s="70">
        <f>IF('FT Employment'!AO$48&lt;0,"N/A",'FT Employment'!AO$48)</f>
        <v>258952</v>
      </c>
      <c r="F10769" s="70" t="s">
        <v>434</v>
      </c>
      <c r="G10769" s="75" t="s">
        <v>422</v>
      </c>
    </row>
    <row r="10770" spans="1:7">
      <c r="A10770" s="71">
        <v>2006</v>
      </c>
      <c r="B10770" s="71" t="s">
        <v>419</v>
      </c>
      <c r="C10770" t="s">
        <v>421</v>
      </c>
      <c r="D10770" s="71" t="s">
        <v>4</v>
      </c>
      <c r="E10770" s="70">
        <f>IF('FT Employment'!AO$38&lt;0,"N/A",'FT Employment'!AO$38)</f>
        <v>680260</v>
      </c>
      <c r="F10770" s="70" t="s">
        <v>427</v>
      </c>
      <c r="G10770" s="75" t="s">
        <v>433</v>
      </c>
    </row>
    <row r="10771" spans="1:7">
      <c r="A10771" s="71">
        <v>2006</v>
      </c>
      <c r="B10771" s="71" t="s">
        <v>419</v>
      </c>
      <c r="C10771" t="s">
        <v>22</v>
      </c>
      <c r="D10771" s="71" t="s">
        <v>4</v>
      </c>
      <c r="E10771" s="70">
        <f>IF('FT Employment'!AO$39&lt;0,"N/A",'FT Employment'!AO$39)</f>
        <v>225039</v>
      </c>
      <c r="F10771" s="70" t="s">
        <v>427</v>
      </c>
      <c r="G10771" s="75" t="s">
        <v>433</v>
      </c>
    </row>
    <row r="10772" spans="1:7">
      <c r="A10772" s="71">
        <v>2006</v>
      </c>
      <c r="B10772" s="71" t="s">
        <v>419</v>
      </c>
      <c r="C10772" t="s">
        <v>23</v>
      </c>
      <c r="D10772" s="71" t="s">
        <v>4</v>
      </c>
      <c r="E10772" s="70">
        <f>IF('FT Employment'!AO$40&lt;0,"N/A",'FT Employment'!AO$40)</f>
        <v>455221</v>
      </c>
      <c r="F10772" s="70" t="s">
        <v>442</v>
      </c>
      <c r="G10772" s="75" t="s">
        <v>23</v>
      </c>
    </row>
    <row r="10773" spans="1:7">
      <c r="A10773" s="71">
        <v>2006</v>
      </c>
      <c r="B10773" s="71" t="s">
        <v>419</v>
      </c>
      <c r="C10773" t="s">
        <v>24</v>
      </c>
      <c r="D10773" s="71" t="s">
        <v>4</v>
      </c>
      <c r="E10773" s="70">
        <f>IF('FT Employment'!AO$32&lt;0,"N/A",'FT Employment'!AO$32)</f>
        <v>0</v>
      </c>
      <c r="F10773" s="70" t="s">
        <v>446</v>
      </c>
      <c r="G10773" s="75" t="s">
        <v>422</v>
      </c>
    </row>
    <row r="10774" spans="1:7">
      <c r="A10774" s="71">
        <v>2006</v>
      </c>
      <c r="B10774" s="71" t="s">
        <v>419</v>
      </c>
      <c r="C10774" t="s">
        <v>25</v>
      </c>
      <c r="D10774" s="71" t="s">
        <v>4</v>
      </c>
      <c r="E10774" s="70">
        <f>IF('FT Employment'!AO$42&lt;0,"N/A",'FT Employment'!AO$42)</f>
        <v>108731</v>
      </c>
      <c r="F10774" s="70" t="s">
        <v>434</v>
      </c>
      <c r="G10774" s="75" t="s">
        <v>437</v>
      </c>
    </row>
    <row r="10775" spans="1:7">
      <c r="A10775" s="71">
        <v>2006</v>
      </c>
      <c r="B10775" s="71" t="s">
        <v>419</v>
      </c>
      <c r="C10775" t="s">
        <v>26</v>
      </c>
      <c r="D10775" s="71" t="s">
        <v>4</v>
      </c>
      <c r="E10775" s="70">
        <f>IF('FT Employment'!AO$45&lt;0,"N/A",'FT Employment'!AO$45)</f>
        <v>165080</v>
      </c>
      <c r="F10775" s="70" t="s">
        <v>427</v>
      </c>
      <c r="G10775" s="75" t="s">
        <v>69</v>
      </c>
    </row>
    <row r="10776" spans="1:7">
      <c r="A10776" s="71">
        <v>2006</v>
      </c>
      <c r="B10776" s="71" t="s">
        <v>419</v>
      </c>
      <c r="C10776" t="s">
        <v>27</v>
      </c>
      <c r="D10776" s="71" t="s">
        <v>4</v>
      </c>
      <c r="E10776" s="70">
        <f>IF('FT Employment'!AO$44&lt;0,"N/A",'FT Employment'!AO$44)</f>
        <v>37442</v>
      </c>
      <c r="F10776" s="70" t="s">
        <v>427</v>
      </c>
      <c r="G10776" s="75" t="s">
        <v>69</v>
      </c>
    </row>
    <row r="10777" spans="1:7">
      <c r="A10777" s="71">
        <v>2006</v>
      </c>
      <c r="B10777" s="71" t="s">
        <v>419</v>
      </c>
      <c r="C10777" t="s">
        <v>28</v>
      </c>
      <c r="D10777" s="71" t="s">
        <v>4</v>
      </c>
      <c r="E10777" s="70">
        <f>IF('FT Employment'!AO$51&lt;0,"N/A",'FT Employment'!AO$51)</f>
        <v>99968</v>
      </c>
      <c r="F10777" s="70" t="s">
        <v>442</v>
      </c>
      <c r="G10777" s="73" t="s">
        <v>447</v>
      </c>
    </row>
    <row r="10778" spans="1:7">
      <c r="A10778" s="71">
        <v>2006</v>
      </c>
      <c r="B10778" s="71" t="s">
        <v>419</v>
      </c>
      <c r="C10778" t="s">
        <v>29</v>
      </c>
      <c r="D10778" s="71" t="s">
        <v>4</v>
      </c>
      <c r="E10778" s="70">
        <f>IF('FT Employment'!AO$50&lt;0,"N/A",'FT Employment'!AO$50)</f>
        <v>121685</v>
      </c>
      <c r="F10778" s="70" t="s">
        <v>442</v>
      </c>
      <c r="G10778" s="73" t="s">
        <v>447</v>
      </c>
    </row>
    <row r="10779" spans="1:7">
      <c r="A10779" s="71">
        <v>2006</v>
      </c>
      <c r="B10779" s="71" t="s">
        <v>419</v>
      </c>
      <c r="C10779" t="s">
        <v>30</v>
      </c>
      <c r="D10779" s="71" t="s">
        <v>4</v>
      </c>
      <c r="E10779" s="70">
        <f>IF('FT Employment'!AO$56&lt;0,"N/A",'FT Employment'!AO$56)</f>
        <v>159890</v>
      </c>
      <c r="F10779" s="70" t="s">
        <v>442</v>
      </c>
      <c r="G10779" s="76" t="s">
        <v>448</v>
      </c>
    </row>
    <row r="10780" spans="1:7">
      <c r="A10780" s="71">
        <v>2006</v>
      </c>
      <c r="B10780" s="71" t="s">
        <v>419</v>
      </c>
      <c r="C10780" t="s">
        <v>31</v>
      </c>
      <c r="D10780" s="71" t="s">
        <v>4</v>
      </c>
      <c r="E10780" s="70">
        <f>IF('FT Employment'!AO$57&lt;0,"N/A",'FT Employment'!AO$57)</f>
        <v>72114</v>
      </c>
      <c r="F10780" s="70" t="s">
        <v>442</v>
      </c>
      <c r="G10780" s="76" t="s">
        <v>449</v>
      </c>
    </row>
    <row r="10781" spans="1:7">
      <c r="A10781" s="71">
        <v>2006</v>
      </c>
      <c r="B10781" s="71" t="s">
        <v>419</v>
      </c>
      <c r="C10781" t="s">
        <v>32</v>
      </c>
      <c r="D10781" s="71" t="s">
        <v>4</v>
      </c>
      <c r="E10781" s="70">
        <f>IF('FT Employment'!AO$58&lt;0,"N/A",'FT Employment'!AO$58)</f>
        <v>12496</v>
      </c>
      <c r="F10781" s="70" t="s">
        <v>442</v>
      </c>
      <c r="G10781" s="76" t="s">
        <v>449</v>
      </c>
    </row>
    <row r="10782" spans="1:7">
      <c r="A10782" s="71">
        <v>2006</v>
      </c>
      <c r="B10782" s="71" t="s">
        <v>419</v>
      </c>
      <c r="C10782" t="s">
        <v>33</v>
      </c>
      <c r="D10782" s="71" t="s">
        <v>4</v>
      </c>
      <c r="E10782" s="70">
        <f>IF('FT Employment'!AO$59&lt;0,"N/A",'FT Employment'!AO$59)</f>
        <v>186502</v>
      </c>
      <c r="F10782" s="70" t="s">
        <v>442</v>
      </c>
      <c r="G10782" s="76" t="s">
        <v>33</v>
      </c>
    </row>
    <row r="10783" spans="1:7">
      <c r="A10783" s="71">
        <v>2006</v>
      </c>
      <c r="B10783" s="71" t="s">
        <v>419</v>
      </c>
      <c r="C10783" t="s">
        <v>34</v>
      </c>
      <c r="D10783" s="71" t="s">
        <v>4</v>
      </c>
      <c r="E10783" s="70">
        <f>IF('FT Employment'!AO$17&lt;0,"N/A",'FT Employment'!AO$17)</f>
        <v>6103559</v>
      </c>
      <c r="F10783" s="70" t="s">
        <v>422</v>
      </c>
      <c r="G10783" s="76" t="s">
        <v>422</v>
      </c>
    </row>
    <row r="10784" spans="1:7">
      <c r="A10784" s="71">
        <v>2006</v>
      </c>
      <c r="B10784" s="71" t="s">
        <v>419</v>
      </c>
      <c r="C10784" t="s">
        <v>35</v>
      </c>
      <c r="D10784" s="71" t="s">
        <v>4</v>
      </c>
      <c r="E10784" s="70">
        <f>IF('FT Employment'!AO$18&lt;0,"N/A",'FT Employment'!AO$18)</f>
        <v>5874722</v>
      </c>
      <c r="F10784" s="70" t="s">
        <v>432</v>
      </c>
      <c r="G10784" s="75" t="s">
        <v>439</v>
      </c>
    </row>
    <row r="10785" spans="1:7">
      <c r="A10785" s="71">
        <v>2006</v>
      </c>
      <c r="B10785" s="71" t="s">
        <v>419</v>
      </c>
      <c r="C10785" t="s">
        <v>36</v>
      </c>
      <c r="D10785" s="71" t="s">
        <v>4</v>
      </c>
      <c r="E10785" s="70">
        <f>IF('FT Employment'!AO$19&lt;0,"N/A",'FT Employment'!AO$19)</f>
        <v>4199056</v>
      </c>
      <c r="F10785" s="70" t="s">
        <v>432</v>
      </c>
      <c r="G10785" s="75" t="s">
        <v>439</v>
      </c>
    </row>
    <row r="10786" spans="1:7">
      <c r="A10786" s="71">
        <v>2006</v>
      </c>
      <c r="B10786" s="71" t="s">
        <v>419</v>
      </c>
      <c r="C10786" t="s">
        <v>37</v>
      </c>
      <c r="D10786" s="71" t="s">
        <v>4</v>
      </c>
      <c r="E10786" s="70">
        <f>IF('FT Employment'!AO$20&lt;0,"N/A",'FT Employment'!AO$20)</f>
        <v>1675666</v>
      </c>
      <c r="F10786" s="70" t="s">
        <v>432</v>
      </c>
      <c r="G10786" s="75" t="s">
        <v>439</v>
      </c>
    </row>
    <row r="10787" spans="1:7">
      <c r="A10787" s="71">
        <v>2006</v>
      </c>
      <c r="B10787" s="71" t="s">
        <v>419</v>
      </c>
      <c r="C10787" t="s">
        <v>38</v>
      </c>
      <c r="D10787" s="71" t="s">
        <v>4</v>
      </c>
      <c r="E10787" s="70">
        <f>IF('FT Employment'!AO$28&lt;0,"N/A",'FT Employment'!AO$28)</f>
        <v>228837</v>
      </c>
      <c r="F10787" s="70" t="s">
        <v>432</v>
      </c>
      <c r="G10787" s="75" t="s">
        <v>440</v>
      </c>
    </row>
    <row r="10788" spans="1:7">
      <c r="A10788" s="71">
        <v>2006</v>
      </c>
      <c r="B10788" s="71" t="s">
        <v>419</v>
      </c>
      <c r="C10788" t="s">
        <v>39</v>
      </c>
      <c r="D10788" s="71" t="s">
        <v>4</v>
      </c>
      <c r="E10788" s="70">
        <f>IF('FT Employment'!AO$29&lt;0,"N/A",'FT Employment'!AO$29)</f>
        <v>90077</v>
      </c>
      <c r="F10788" s="70" t="s">
        <v>432</v>
      </c>
      <c r="G10788" s="75" t="s">
        <v>440</v>
      </c>
    </row>
    <row r="10789" spans="1:7">
      <c r="A10789" s="71">
        <v>2006</v>
      </c>
      <c r="B10789" s="71" t="s">
        <v>419</v>
      </c>
      <c r="C10789" t="s">
        <v>40</v>
      </c>
      <c r="D10789" s="71" t="s">
        <v>4</v>
      </c>
      <c r="E10789" s="70">
        <f>IF('FT Employment'!AO$30&lt;0,"N/A",'FT Employment'!AO$30)</f>
        <v>138760</v>
      </c>
      <c r="F10789" s="70" t="s">
        <v>432</v>
      </c>
      <c r="G10789" s="75" t="s">
        <v>440</v>
      </c>
    </row>
    <row r="10790" spans="1:7">
      <c r="A10790" s="71">
        <v>2006</v>
      </c>
      <c r="B10790" s="71" t="s">
        <v>419</v>
      </c>
      <c r="C10790" t="s">
        <v>208</v>
      </c>
      <c r="D10790" s="71" t="s">
        <v>4</v>
      </c>
      <c r="E10790" s="70">
        <f>IF('FT Employment'!AO$31&lt;0,"N/A",'FT Employment'!AO$31)</f>
        <v>0</v>
      </c>
      <c r="F10790" s="70" t="s">
        <v>432</v>
      </c>
      <c r="G10790" s="75" t="s">
        <v>441</v>
      </c>
    </row>
    <row r="10791" spans="1:7">
      <c r="A10791" s="71">
        <v>2006</v>
      </c>
      <c r="B10791" s="71" t="s">
        <v>419</v>
      </c>
      <c r="C10791" t="s">
        <v>42</v>
      </c>
      <c r="D10791" s="71" t="s">
        <v>4</v>
      </c>
      <c r="E10791" s="70">
        <f>IF('FT Employment'!AO$43&lt;0,"N/A",'FT Employment'!AO$43)</f>
        <v>88120</v>
      </c>
      <c r="F10791" s="70" t="s">
        <v>432</v>
      </c>
      <c r="G10791" s="75" t="s">
        <v>237</v>
      </c>
    </row>
    <row r="10792" spans="1:7">
      <c r="A10792" s="71">
        <v>2006</v>
      </c>
      <c r="B10792" s="71" t="s">
        <v>419</v>
      </c>
      <c r="C10792" t="s">
        <v>43</v>
      </c>
      <c r="D10792" s="71" t="s">
        <v>4</v>
      </c>
      <c r="E10792" s="70">
        <f>IF('FT Employment'!AO$12&lt;0,"N/A",'FT Employment'!AO$12)</f>
        <v>0</v>
      </c>
      <c r="F10792" s="70" t="s">
        <v>432</v>
      </c>
      <c r="G10792" s="75" t="s">
        <v>438</v>
      </c>
    </row>
    <row r="10793" spans="1:7">
      <c r="A10793" s="71">
        <v>2006</v>
      </c>
      <c r="B10793" s="71" t="s">
        <v>419</v>
      </c>
      <c r="C10793" t="s">
        <v>44</v>
      </c>
      <c r="D10793" s="71" t="s">
        <v>4</v>
      </c>
      <c r="E10793" s="70">
        <f>IF('FT Employment'!AO$14&lt;0,"N/A",'FT Employment'!AO$14)</f>
        <v>0</v>
      </c>
      <c r="F10793" s="70" t="s">
        <v>442</v>
      </c>
      <c r="G10793" s="75" t="s">
        <v>71</v>
      </c>
    </row>
    <row r="10794" spans="1:7">
      <c r="A10794" s="71">
        <v>2006</v>
      </c>
      <c r="B10794" s="71" t="s">
        <v>419</v>
      </c>
      <c r="C10794" t="s">
        <v>45</v>
      </c>
      <c r="D10794" s="71" t="s">
        <v>4</v>
      </c>
      <c r="E10794" s="70">
        <f>IF('FT Employment'!AO$54&lt;0,"N/A",'FT Employment'!AO$54)</f>
        <v>0</v>
      </c>
      <c r="F10794" s="70" t="s">
        <v>422</v>
      </c>
      <c r="G10794" s="75" t="s">
        <v>422</v>
      </c>
    </row>
    <row r="10795" spans="1:7">
      <c r="A10795" s="71">
        <v>2006</v>
      </c>
      <c r="B10795" s="71" t="s">
        <v>419</v>
      </c>
      <c r="C10795" t="s">
        <v>46</v>
      </c>
      <c r="D10795" s="71" t="s">
        <v>4</v>
      </c>
      <c r="E10795" s="70">
        <f>IF('FT Employment'!AO$53&lt;0,"N/A",'FT Employment'!AO$53)</f>
        <v>234989</v>
      </c>
      <c r="F10795" s="70" t="s">
        <v>425</v>
      </c>
      <c r="G10795" s="75" t="s">
        <v>426</v>
      </c>
    </row>
    <row r="10796" spans="1:7">
      <c r="A10796" s="71">
        <v>2007</v>
      </c>
      <c r="B10796" s="71" t="s">
        <v>419</v>
      </c>
      <c r="C10796" t="s">
        <v>5</v>
      </c>
      <c r="D10796" s="71" t="s">
        <v>4</v>
      </c>
      <c r="E10796" s="70">
        <f>IF('FT Employment'!AJ$11&lt;0,"N/A",'FT Employment'!AJ$11)</f>
        <v>10906292</v>
      </c>
      <c r="F10796" s="70"/>
    </row>
    <row r="10797" spans="1:7">
      <c r="A10797" s="71">
        <v>2007</v>
      </c>
      <c r="B10797" s="71" t="s">
        <v>419</v>
      </c>
      <c r="C10797" t="s">
        <v>6</v>
      </c>
      <c r="D10797" s="71" t="s">
        <v>4</v>
      </c>
      <c r="E10797" s="70">
        <f>IF('FT Employment'!AJ$33&lt;0,"N/A",'FT Employment'!AJ$33)</f>
        <v>212732</v>
      </c>
      <c r="F10797" s="70" t="s">
        <v>425</v>
      </c>
      <c r="G10797" s="75" t="s">
        <v>426</v>
      </c>
    </row>
    <row r="10798" spans="1:7">
      <c r="A10798" s="71">
        <v>2007</v>
      </c>
      <c r="B10798" s="71" t="s">
        <v>419</v>
      </c>
      <c r="C10798" t="s">
        <v>7</v>
      </c>
      <c r="D10798" s="71" t="s">
        <v>4</v>
      </c>
      <c r="E10798" s="70">
        <f>IF('FT Employment'!AJ$37&lt;0,"N/A",'FT Employment'!AJ$37)</f>
        <v>199253</v>
      </c>
      <c r="F10798" s="70" t="s">
        <v>425</v>
      </c>
      <c r="G10798" s="75" t="s">
        <v>426</v>
      </c>
    </row>
    <row r="10799" spans="1:7">
      <c r="A10799" s="71">
        <v>2007</v>
      </c>
      <c r="B10799" s="71" t="s">
        <v>419</v>
      </c>
      <c r="C10799" t="s">
        <v>8</v>
      </c>
      <c r="D10799" s="71" t="s">
        <v>4</v>
      </c>
      <c r="E10799" s="70">
        <f>IF('FT Employment'!AJ$36&lt;0,"N/A",'FT Employment'!AJ$36)</f>
        <v>238491</v>
      </c>
      <c r="F10799" s="70" t="s">
        <v>427</v>
      </c>
      <c r="G10799" s="75" t="s">
        <v>428</v>
      </c>
    </row>
    <row r="10800" spans="1:7">
      <c r="A10800" s="71">
        <v>2007</v>
      </c>
      <c r="B10800" s="71" t="s">
        <v>419</v>
      </c>
      <c r="C10800" t="s">
        <v>9</v>
      </c>
      <c r="D10800" s="71" t="s">
        <v>4</v>
      </c>
      <c r="E10800" s="70">
        <f>IF('FT Employment'!AJ$13&lt;0,"N/A",'FT Employment'!AJ$13)</f>
        <v>0</v>
      </c>
      <c r="F10800" s="70" t="s">
        <v>429</v>
      </c>
      <c r="G10800" s="75" t="s">
        <v>422</v>
      </c>
    </row>
    <row r="10801" spans="1:7">
      <c r="A10801" s="71">
        <v>2007</v>
      </c>
      <c r="B10801" s="71" t="s">
        <v>419</v>
      </c>
      <c r="C10801" t="s">
        <v>10</v>
      </c>
      <c r="D10801" s="71" t="s">
        <v>4</v>
      </c>
      <c r="E10801" s="70">
        <f>IF('FT Employment'!AJ$46&lt;0,"N/A",'FT Employment'!AJ$46)</f>
        <v>787616</v>
      </c>
      <c r="F10801" s="70" t="s">
        <v>427</v>
      </c>
      <c r="G10801" s="75" t="s">
        <v>428</v>
      </c>
    </row>
    <row r="10802" spans="1:7">
      <c r="A10802" s="71">
        <v>2007</v>
      </c>
      <c r="B10802" s="71" t="s">
        <v>419</v>
      </c>
      <c r="C10802" t="s">
        <v>11</v>
      </c>
      <c r="D10802" s="71" t="s">
        <v>4</v>
      </c>
      <c r="E10802" s="70">
        <f>IF('FT Employment'!AJ$47&lt;0,"N/A",'FT Employment'!AJ$47)</f>
        <v>610361</v>
      </c>
      <c r="F10802" s="70" t="s">
        <v>427</v>
      </c>
      <c r="G10802" s="75" t="s">
        <v>428</v>
      </c>
    </row>
    <row r="10803" spans="1:7">
      <c r="A10803" s="71">
        <v>2007</v>
      </c>
      <c r="B10803" s="71" t="s">
        <v>419</v>
      </c>
      <c r="C10803" t="s">
        <v>13</v>
      </c>
      <c r="D10803" s="71" t="s">
        <v>4</v>
      </c>
      <c r="E10803" s="70">
        <f>IF(E10802="N/A","N/A",E10801-E10802)</f>
        <v>177255</v>
      </c>
      <c r="F10803" s="70" t="s">
        <v>427</v>
      </c>
      <c r="G10803" s="75" t="s">
        <v>428</v>
      </c>
    </row>
    <row r="10804" spans="1:7">
      <c r="A10804" s="71">
        <v>2007</v>
      </c>
      <c r="B10804" s="71" t="s">
        <v>419</v>
      </c>
      <c r="C10804" t="s">
        <v>14</v>
      </c>
      <c r="D10804" s="71" t="s">
        <v>4</v>
      </c>
      <c r="E10804" s="70">
        <f>IF('FT Employment'!AJ$34&lt;0,"N/A",'FT Employment'!AJ$34)</f>
        <v>319361</v>
      </c>
      <c r="F10804" s="70" t="s">
        <v>427</v>
      </c>
      <c r="G10804" s="75" t="s">
        <v>444</v>
      </c>
    </row>
    <row r="10805" spans="1:7">
      <c r="A10805" s="71">
        <v>2007</v>
      </c>
      <c r="B10805" s="71" t="s">
        <v>419</v>
      </c>
      <c r="C10805" t="s">
        <v>15</v>
      </c>
      <c r="D10805" s="71" t="s">
        <v>4</v>
      </c>
      <c r="E10805" s="70">
        <f>IF('FT Employment'!AJ$35&lt;0,"N/A",'FT Employment'!AJ$35)</f>
        <v>294292</v>
      </c>
      <c r="F10805" s="70" t="s">
        <v>427</v>
      </c>
      <c r="G10805" s="75" t="s">
        <v>444</v>
      </c>
    </row>
    <row r="10806" spans="1:7">
      <c r="A10806" s="71">
        <v>2007</v>
      </c>
      <c r="B10806" s="71" t="s">
        <v>419</v>
      </c>
      <c r="C10806" t="s">
        <v>16</v>
      </c>
      <c r="D10806" s="71" t="s">
        <v>4</v>
      </c>
      <c r="E10806" s="70">
        <f>IF(E10805="N/A","N/A",E10804-E10805)</f>
        <v>25069</v>
      </c>
      <c r="F10806" s="70" t="s">
        <v>427</v>
      </c>
      <c r="G10806" s="75" t="s">
        <v>444</v>
      </c>
    </row>
    <row r="10807" spans="1:7">
      <c r="A10807" s="71">
        <v>2007</v>
      </c>
      <c r="B10807" s="71" t="s">
        <v>419</v>
      </c>
      <c r="C10807" t="s">
        <v>17</v>
      </c>
      <c r="D10807" s="71" t="s">
        <v>4</v>
      </c>
      <c r="E10807" s="70">
        <f>IF('FT Employment'!AJ$16&lt;0,"N/A",'FT Employment'!AJ$16)</f>
        <v>252952</v>
      </c>
      <c r="F10807" s="70" t="s">
        <v>427</v>
      </c>
      <c r="G10807" s="75" t="s">
        <v>428</v>
      </c>
    </row>
    <row r="10808" spans="1:7">
      <c r="A10808" s="71">
        <v>2007</v>
      </c>
      <c r="B10808" s="71" t="s">
        <v>419</v>
      </c>
      <c r="C10808" t="s">
        <v>18</v>
      </c>
      <c r="D10808" s="71" t="s">
        <v>4</v>
      </c>
      <c r="E10808" s="70">
        <f>IF('FT Employment'!AJ$41&lt;0,"N/A",'FT Employment'!AJ$41)</f>
        <v>291678</v>
      </c>
      <c r="F10808" s="70" t="s">
        <v>432</v>
      </c>
      <c r="G10808" s="75" t="s">
        <v>430</v>
      </c>
    </row>
    <row r="10809" spans="1:7">
      <c r="A10809" s="71">
        <v>2007</v>
      </c>
      <c r="B10809" s="71" t="s">
        <v>419</v>
      </c>
      <c r="C10809" t="s">
        <v>19</v>
      </c>
      <c r="D10809" s="71" t="s">
        <v>4</v>
      </c>
      <c r="E10809" s="70">
        <f>IF('FT Employment'!AJ$15&lt;0,"N/A",'FT Employment'!AJ$15)</f>
        <v>42449</v>
      </c>
      <c r="F10809" s="70" t="s">
        <v>442</v>
      </c>
      <c r="G10809" s="75" t="s">
        <v>62</v>
      </c>
    </row>
    <row r="10810" spans="1:7">
      <c r="A10810" s="71">
        <v>2007</v>
      </c>
      <c r="B10810" s="71" t="s">
        <v>419</v>
      </c>
      <c r="C10810" t="s">
        <v>20</v>
      </c>
      <c r="D10810" s="71" t="s">
        <v>4</v>
      </c>
      <c r="E10810" s="70">
        <f>IF('FT Employment'!AJ$52&lt;0,"N/A",'FT Employment'!AJ$52)</f>
        <v>7346</v>
      </c>
      <c r="F10810" s="70" t="s">
        <v>442</v>
      </c>
      <c r="G10810" s="75" t="s">
        <v>445</v>
      </c>
    </row>
    <row r="10811" spans="1:7">
      <c r="A10811" s="71">
        <v>2007</v>
      </c>
      <c r="B10811" s="71" t="s">
        <v>419</v>
      </c>
      <c r="C10811" t="s">
        <v>21</v>
      </c>
      <c r="D10811" s="71" t="s">
        <v>4</v>
      </c>
      <c r="E10811" s="70">
        <f>IF('FT Employment'!AJ$48&lt;0,"N/A",'FT Employment'!AJ$48)</f>
        <v>262575</v>
      </c>
      <c r="F10811" s="70" t="s">
        <v>434</v>
      </c>
      <c r="G10811" s="75" t="s">
        <v>422</v>
      </c>
    </row>
    <row r="10812" spans="1:7">
      <c r="A10812" s="71">
        <v>2007</v>
      </c>
      <c r="B10812" s="71" t="s">
        <v>419</v>
      </c>
      <c r="C10812" t="s">
        <v>421</v>
      </c>
      <c r="D10812" s="71" t="s">
        <v>4</v>
      </c>
      <c r="E10812" s="70">
        <f>IF('FT Employment'!AJ$38&lt;0,"N/A",'FT Employment'!AJ$38)</f>
        <v>721013</v>
      </c>
      <c r="F10812" s="70" t="s">
        <v>427</v>
      </c>
      <c r="G10812" s="75" t="s">
        <v>433</v>
      </c>
    </row>
    <row r="10813" spans="1:7">
      <c r="A10813" s="71">
        <v>2007</v>
      </c>
      <c r="B10813" s="71" t="s">
        <v>419</v>
      </c>
      <c r="C10813" t="s">
        <v>22</v>
      </c>
      <c r="D10813" s="71" t="s">
        <v>4</v>
      </c>
      <c r="E10813" s="70">
        <f>IF('FT Employment'!AJ$39&lt;0,"N/A",'FT Employment'!AJ$39)</f>
        <v>226158</v>
      </c>
      <c r="F10813" s="70" t="s">
        <v>427</v>
      </c>
      <c r="G10813" s="75" t="s">
        <v>433</v>
      </c>
    </row>
    <row r="10814" spans="1:7">
      <c r="A10814" s="71">
        <v>2007</v>
      </c>
      <c r="B10814" s="71" t="s">
        <v>419</v>
      </c>
      <c r="C10814" t="s">
        <v>23</v>
      </c>
      <c r="D10814" s="71" t="s">
        <v>4</v>
      </c>
      <c r="E10814" s="70">
        <f>IF('FT Employment'!AJ$40&lt;0,"N/A",'FT Employment'!AJ$40)</f>
        <v>494855</v>
      </c>
      <c r="F10814" s="70" t="s">
        <v>442</v>
      </c>
      <c r="G10814" s="75" t="s">
        <v>23</v>
      </c>
    </row>
    <row r="10815" spans="1:7">
      <c r="A10815" s="71">
        <v>2007</v>
      </c>
      <c r="B10815" s="71" t="s">
        <v>419</v>
      </c>
      <c r="C10815" t="s">
        <v>24</v>
      </c>
      <c r="D10815" s="71" t="s">
        <v>4</v>
      </c>
      <c r="E10815" s="70">
        <f>IF('FT Employment'!AJ$32&lt;0,"N/A",'FT Employment'!AJ$32)</f>
        <v>462</v>
      </c>
      <c r="F10815" s="70" t="s">
        <v>446</v>
      </c>
      <c r="G10815" s="75" t="s">
        <v>422</v>
      </c>
    </row>
    <row r="10816" spans="1:7">
      <c r="A10816" s="71">
        <v>2007</v>
      </c>
      <c r="B10816" s="71" t="s">
        <v>419</v>
      </c>
      <c r="C10816" t="s">
        <v>25</v>
      </c>
      <c r="D10816" s="71" t="s">
        <v>4</v>
      </c>
      <c r="E10816" s="70">
        <f>IF('FT Employment'!AJ$42&lt;0,"N/A",'FT Employment'!AJ$42)</f>
        <v>108220</v>
      </c>
      <c r="F10816" s="70" t="s">
        <v>434</v>
      </c>
      <c r="G10816" s="75" t="s">
        <v>437</v>
      </c>
    </row>
    <row r="10817" spans="1:7">
      <c r="A10817" s="71">
        <v>2007</v>
      </c>
      <c r="B10817" s="71" t="s">
        <v>419</v>
      </c>
      <c r="C10817" t="s">
        <v>26</v>
      </c>
      <c r="D10817" s="71" t="s">
        <v>4</v>
      </c>
      <c r="E10817" s="70">
        <f>IF('FT Employment'!AJ$45&lt;0,"N/A",'FT Employment'!AJ$45)</f>
        <v>165532</v>
      </c>
      <c r="F10817" s="70" t="s">
        <v>427</v>
      </c>
      <c r="G10817" s="75" t="s">
        <v>69</v>
      </c>
    </row>
    <row r="10818" spans="1:7">
      <c r="A10818" s="71">
        <v>2007</v>
      </c>
      <c r="B10818" s="71" t="s">
        <v>419</v>
      </c>
      <c r="C10818" t="s">
        <v>27</v>
      </c>
      <c r="D10818" s="71" t="s">
        <v>4</v>
      </c>
      <c r="E10818" s="70">
        <f>IF('FT Employment'!AJ$44&lt;0,"N/A",'FT Employment'!AJ$44)</f>
        <v>35979</v>
      </c>
      <c r="F10818" s="70" t="s">
        <v>427</v>
      </c>
      <c r="G10818" s="75" t="s">
        <v>69</v>
      </c>
    </row>
    <row r="10819" spans="1:7">
      <c r="A10819" s="71">
        <v>2007</v>
      </c>
      <c r="B10819" s="71" t="s">
        <v>419</v>
      </c>
      <c r="C10819" t="s">
        <v>28</v>
      </c>
      <c r="D10819" s="71" t="s">
        <v>4</v>
      </c>
      <c r="E10819" s="70">
        <f>IF('FT Employment'!AJ$51&lt;0,"N/A",'FT Employment'!AJ$51)</f>
        <v>102458</v>
      </c>
      <c r="F10819" s="70" t="s">
        <v>442</v>
      </c>
      <c r="G10819" s="73" t="s">
        <v>447</v>
      </c>
    </row>
    <row r="10820" spans="1:7">
      <c r="A10820" s="71">
        <v>2007</v>
      </c>
      <c r="B10820" s="71" t="s">
        <v>419</v>
      </c>
      <c r="C10820" t="s">
        <v>29</v>
      </c>
      <c r="D10820" s="71" t="s">
        <v>4</v>
      </c>
      <c r="E10820" s="70">
        <f>IF('FT Employment'!AJ$50&lt;0,"N/A",'FT Employment'!AJ$50)</f>
        <v>124066</v>
      </c>
      <c r="F10820" s="70" t="s">
        <v>442</v>
      </c>
      <c r="G10820" s="73" t="s">
        <v>447</v>
      </c>
    </row>
    <row r="10821" spans="1:7">
      <c r="A10821" s="71">
        <v>2007</v>
      </c>
      <c r="B10821" s="71" t="s">
        <v>419</v>
      </c>
      <c r="C10821" t="s">
        <v>30</v>
      </c>
      <c r="D10821" s="71" t="s">
        <v>4</v>
      </c>
      <c r="E10821" s="70">
        <f>IF('FT Employment'!AJ$56&lt;0,"N/A",'FT Employment'!AJ$56)</f>
        <v>161716</v>
      </c>
      <c r="F10821" s="70" t="s">
        <v>442</v>
      </c>
      <c r="G10821" s="76" t="s">
        <v>448</v>
      </c>
    </row>
    <row r="10822" spans="1:7">
      <c r="A10822" s="71">
        <v>2007</v>
      </c>
      <c r="B10822" s="71" t="s">
        <v>419</v>
      </c>
      <c r="C10822" t="s">
        <v>31</v>
      </c>
      <c r="D10822" s="71" t="s">
        <v>4</v>
      </c>
      <c r="E10822" s="70">
        <f>IF('FT Employment'!AJ$57&lt;0,"N/A",'FT Employment'!AJ$57)</f>
        <v>72816</v>
      </c>
      <c r="F10822" s="70" t="s">
        <v>442</v>
      </c>
      <c r="G10822" s="76" t="s">
        <v>449</v>
      </c>
    </row>
    <row r="10823" spans="1:7">
      <c r="A10823" s="71">
        <v>2007</v>
      </c>
      <c r="B10823" s="71" t="s">
        <v>419</v>
      </c>
      <c r="C10823" t="s">
        <v>32</v>
      </c>
      <c r="D10823" s="71" t="s">
        <v>4</v>
      </c>
      <c r="E10823" s="70">
        <f>IF('FT Employment'!AJ$58&lt;0,"N/A",'FT Employment'!AJ$58)</f>
        <v>12218</v>
      </c>
      <c r="F10823" s="70" t="s">
        <v>442</v>
      </c>
      <c r="G10823" s="76" t="s">
        <v>449</v>
      </c>
    </row>
    <row r="10824" spans="1:7">
      <c r="A10824" s="71">
        <v>2007</v>
      </c>
      <c r="B10824" s="71" t="s">
        <v>419</v>
      </c>
      <c r="C10824" t="s">
        <v>33</v>
      </c>
      <c r="D10824" s="71" t="s">
        <v>4</v>
      </c>
      <c r="E10824" s="70">
        <f>IF('FT Employment'!AJ$59&lt;0,"N/A",'FT Employment'!AJ$59)</f>
        <v>194071</v>
      </c>
      <c r="F10824" s="70" t="s">
        <v>442</v>
      </c>
      <c r="G10824" s="76" t="s">
        <v>33</v>
      </c>
    </row>
    <row r="10825" spans="1:7">
      <c r="A10825" s="71">
        <v>2007</v>
      </c>
      <c r="B10825" s="71" t="s">
        <v>419</v>
      </c>
      <c r="C10825" t="s">
        <v>34</v>
      </c>
      <c r="D10825" s="71" t="s">
        <v>4</v>
      </c>
      <c r="E10825" s="70">
        <f>IF('FT Employment'!AJ$17&lt;0,"N/A",'FT Employment'!AJ$17)</f>
        <v>6260224</v>
      </c>
      <c r="F10825" s="70" t="s">
        <v>422</v>
      </c>
      <c r="G10825" s="76" t="s">
        <v>422</v>
      </c>
    </row>
    <row r="10826" spans="1:7">
      <c r="A10826" s="71">
        <v>2007</v>
      </c>
      <c r="B10826" s="71" t="s">
        <v>419</v>
      </c>
      <c r="C10826" t="s">
        <v>35</v>
      </c>
      <c r="D10826" s="71" t="s">
        <v>4</v>
      </c>
      <c r="E10826" s="70">
        <f>IF('FT Employment'!AJ$18&lt;0,"N/A",'FT Employment'!AJ$18)</f>
        <v>6030445</v>
      </c>
      <c r="F10826" s="70" t="s">
        <v>432</v>
      </c>
      <c r="G10826" s="75" t="s">
        <v>439</v>
      </c>
    </row>
    <row r="10827" spans="1:7">
      <c r="A10827" s="71">
        <v>2007</v>
      </c>
      <c r="B10827" s="71" t="s">
        <v>419</v>
      </c>
      <c r="C10827" t="s">
        <v>36</v>
      </c>
      <c r="D10827" s="71" t="s">
        <v>4</v>
      </c>
      <c r="E10827" s="70">
        <f>IF('FT Employment'!AJ$19&lt;0,"N/A",'FT Employment'!AJ$19)</f>
        <v>4301040</v>
      </c>
      <c r="F10827" s="70" t="s">
        <v>432</v>
      </c>
      <c r="G10827" s="75" t="s">
        <v>439</v>
      </c>
    </row>
    <row r="10828" spans="1:7">
      <c r="A10828" s="71">
        <v>2007</v>
      </c>
      <c r="B10828" s="71" t="s">
        <v>419</v>
      </c>
      <c r="C10828" t="s">
        <v>37</v>
      </c>
      <c r="D10828" s="71" t="s">
        <v>4</v>
      </c>
      <c r="E10828" s="70">
        <f>IF('FT Employment'!AJ$20&lt;0,"N/A",'FT Employment'!AJ$20)</f>
        <v>1729405</v>
      </c>
      <c r="F10828" s="70" t="s">
        <v>432</v>
      </c>
      <c r="G10828" s="75" t="s">
        <v>439</v>
      </c>
    </row>
    <row r="10829" spans="1:7">
      <c r="A10829" s="71">
        <v>2007</v>
      </c>
      <c r="B10829" s="71" t="s">
        <v>419</v>
      </c>
      <c r="C10829" t="s">
        <v>38</v>
      </c>
      <c r="D10829" s="71" t="s">
        <v>4</v>
      </c>
      <c r="E10829" s="70">
        <f>IF('FT Employment'!AJ$28&lt;0,"N/A",'FT Employment'!AJ$28)</f>
        <v>229779</v>
      </c>
      <c r="F10829" s="70" t="s">
        <v>432</v>
      </c>
      <c r="G10829" s="75" t="s">
        <v>440</v>
      </c>
    </row>
    <row r="10830" spans="1:7">
      <c r="A10830" s="71">
        <v>2007</v>
      </c>
      <c r="B10830" s="71" t="s">
        <v>419</v>
      </c>
      <c r="C10830" t="s">
        <v>39</v>
      </c>
      <c r="D10830" s="71" t="s">
        <v>4</v>
      </c>
      <c r="E10830" s="70">
        <f>IF('FT Employment'!AJ$29&lt;0,"N/A",'FT Employment'!AJ$29)</f>
        <v>86417</v>
      </c>
      <c r="F10830" s="70" t="s">
        <v>432</v>
      </c>
      <c r="G10830" s="75" t="s">
        <v>440</v>
      </c>
    </row>
    <row r="10831" spans="1:7">
      <c r="A10831" s="71">
        <v>2007</v>
      </c>
      <c r="B10831" s="71" t="s">
        <v>419</v>
      </c>
      <c r="C10831" t="s">
        <v>40</v>
      </c>
      <c r="D10831" s="71" t="s">
        <v>4</v>
      </c>
      <c r="E10831" s="70">
        <f>IF('FT Employment'!AJ$30&lt;0,"N/A",'FT Employment'!AJ$30)</f>
        <v>143362</v>
      </c>
      <c r="F10831" s="70" t="s">
        <v>432</v>
      </c>
      <c r="G10831" s="75" t="s">
        <v>440</v>
      </c>
    </row>
    <row r="10832" spans="1:7">
      <c r="A10832" s="71">
        <v>2007</v>
      </c>
      <c r="B10832" s="71" t="s">
        <v>419</v>
      </c>
      <c r="C10832" t="s">
        <v>208</v>
      </c>
      <c r="D10832" s="71" t="s">
        <v>4</v>
      </c>
      <c r="E10832" s="70">
        <f>IF('FT Employment'!AJ$31&lt;0,"N/A",'FT Employment'!AJ$31)</f>
        <v>0</v>
      </c>
      <c r="F10832" s="70" t="s">
        <v>432</v>
      </c>
      <c r="G10832" s="75" t="s">
        <v>441</v>
      </c>
    </row>
    <row r="10833" spans="1:7">
      <c r="A10833" s="71">
        <v>2007</v>
      </c>
      <c r="B10833" s="71" t="s">
        <v>419</v>
      </c>
      <c r="C10833" t="s">
        <v>42</v>
      </c>
      <c r="D10833" s="71" t="s">
        <v>4</v>
      </c>
      <c r="E10833" s="70">
        <f>IF('FT Employment'!AJ$43&lt;0,"N/A",'FT Employment'!AJ$43)</f>
        <v>91254</v>
      </c>
      <c r="F10833" s="70" t="s">
        <v>432</v>
      </c>
      <c r="G10833" s="75" t="s">
        <v>237</v>
      </c>
    </row>
    <row r="10834" spans="1:7">
      <c r="A10834" s="71">
        <v>2007</v>
      </c>
      <c r="B10834" s="71" t="s">
        <v>419</v>
      </c>
      <c r="C10834" t="s">
        <v>43</v>
      </c>
      <c r="D10834" s="71" t="s">
        <v>4</v>
      </c>
      <c r="E10834" s="70">
        <f>IF('FT Employment'!AJ$12&lt;0,"N/A",'FT Employment'!AJ$12)</f>
        <v>0</v>
      </c>
      <c r="F10834" s="70" t="s">
        <v>432</v>
      </c>
      <c r="G10834" s="75" t="s">
        <v>438</v>
      </c>
    </row>
    <row r="10835" spans="1:7">
      <c r="A10835" s="71">
        <v>2007</v>
      </c>
      <c r="B10835" s="71" t="s">
        <v>419</v>
      </c>
      <c r="C10835" t="s">
        <v>44</v>
      </c>
      <c r="D10835" s="71" t="s">
        <v>4</v>
      </c>
      <c r="E10835" s="70">
        <f>IF('FT Employment'!AJ$14&lt;0,"N/A",'FT Employment'!AJ$14)</f>
        <v>0</v>
      </c>
      <c r="F10835" s="70" t="s">
        <v>442</v>
      </c>
      <c r="G10835" s="75" t="s">
        <v>71</v>
      </c>
    </row>
    <row r="10836" spans="1:7">
      <c r="A10836" s="71">
        <v>2007</v>
      </c>
      <c r="B10836" s="71" t="s">
        <v>419</v>
      </c>
      <c r="C10836" t="s">
        <v>45</v>
      </c>
      <c r="D10836" s="71" t="s">
        <v>4</v>
      </c>
      <c r="E10836" s="70">
        <f>IF('FT Employment'!AJ$54&lt;0,"N/A",'FT Employment'!AJ$54)</f>
        <v>0</v>
      </c>
      <c r="F10836" s="70" t="s">
        <v>422</v>
      </c>
      <c r="G10836" s="75" t="s">
        <v>422</v>
      </c>
    </row>
    <row r="10837" spans="1:7">
      <c r="A10837" s="71">
        <v>2007</v>
      </c>
      <c r="B10837" s="71" t="s">
        <v>419</v>
      </c>
      <c r="C10837" t="s">
        <v>46</v>
      </c>
      <c r="D10837" s="71" t="s">
        <v>4</v>
      </c>
      <c r="E10837" s="70">
        <f>IF('FT Employment'!AJ$53&lt;0,"N/A",'FT Employment'!AJ$53)</f>
        <v>241810</v>
      </c>
      <c r="F10837" s="70" t="s">
        <v>425</v>
      </c>
      <c r="G10837" s="75" t="s">
        <v>426</v>
      </c>
    </row>
    <row r="10838" spans="1:7">
      <c r="A10838" s="71">
        <v>2008</v>
      </c>
      <c r="B10838" s="71" t="s">
        <v>419</v>
      </c>
      <c r="C10838" t="s">
        <v>5</v>
      </c>
      <c r="D10838" s="71" t="s">
        <v>4</v>
      </c>
      <c r="E10838" s="70">
        <f>IF('FT Employment'!AE$11&lt;0,"N/A",'FT Employment'!AE$11)</f>
        <v>11039250</v>
      </c>
      <c r="F10838" s="70"/>
    </row>
    <row r="10839" spans="1:7">
      <c r="A10839" s="71">
        <v>2008</v>
      </c>
      <c r="B10839" s="71" t="s">
        <v>419</v>
      </c>
      <c r="C10839" t="s">
        <v>6</v>
      </c>
      <c r="D10839" s="71" t="s">
        <v>4</v>
      </c>
      <c r="E10839" s="70">
        <f>IF('FT Employment'!AE$33&lt;0,"N/A",'FT Employment'!AE$33)</f>
        <v>222051</v>
      </c>
      <c r="F10839" s="70" t="s">
        <v>425</v>
      </c>
      <c r="G10839" s="75" t="s">
        <v>426</v>
      </c>
    </row>
    <row r="10840" spans="1:7">
      <c r="A10840" s="71">
        <v>2008</v>
      </c>
      <c r="B10840" s="71" t="s">
        <v>419</v>
      </c>
      <c r="C10840" t="s">
        <v>7</v>
      </c>
      <c r="D10840" s="71" t="s">
        <v>4</v>
      </c>
      <c r="E10840" s="70">
        <f>IF('FT Employment'!AE$37&lt;0,"N/A",'FT Employment'!AE$37)</f>
        <v>207994</v>
      </c>
      <c r="F10840" s="70" t="s">
        <v>425</v>
      </c>
      <c r="G10840" s="75" t="s">
        <v>426</v>
      </c>
    </row>
    <row r="10841" spans="1:7">
      <c r="A10841" s="71">
        <v>2008</v>
      </c>
      <c r="B10841" s="71" t="s">
        <v>419</v>
      </c>
      <c r="C10841" t="s">
        <v>8</v>
      </c>
      <c r="D10841" s="71" t="s">
        <v>4</v>
      </c>
      <c r="E10841" s="70">
        <f>IF('FT Employment'!AE$36&lt;0,"N/A",'FT Employment'!AE$36)</f>
        <v>239858</v>
      </c>
      <c r="F10841" s="70" t="s">
        <v>427</v>
      </c>
      <c r="G10841" s="75" t="s">
        <v>428</v>
      </c>
    </row>
    <row r="10842" spans="1:7">
      <c r="A10842" s="71">
        <v>2008</v>
      </c>
      <c r="B10842" s="71" t="s">
        <v>419</v>
      </c>
      <c r="C10842" t="s">
        <v>9</v>
      </c>
      <c r="D10842" s="71" t="s">
        <v>4</v>
      </c>
      <c r="E10842" s="70">
        <f>IF('FT Employment'!AE$13&lt;0,"N/A",'FT Employment'!AE$13)</f>
        <v>0</v>
      </c>
      <c r="F10842" s="70" t="s">
        <v>429</v>
      </c>
      <c r="G10842" s="75" t="s">
        <v>422</v>
      </c>
    </row>
    <row r="10843" spans="1:7">
      <c r="A10843" s="71">
        <v>2008</v>
      </c>
      <c r="B10843" s="71" t="s">
        <v>419</v>
      </c>
      <c r="C10843" t="s">
        <v>10</v>
      </c>
      <c r="D10843" s="71" t="s">
        <v>4</v>
      </c>
      <c r="E10843" s="70">
        <f>IF('FT Employment'!AE$46&lt;0,"N/A",'FT Employment'!AE$46)</f>
        <v>805786</v>
      </c>
      <c r="F10843" s="70" t="s">
        <v>427</v>
      </c>
      <c r="G10843" s="75" t="s">
        <v>428</v>
      </c>
    </row>
    <row r="10844" spans="1:7">
      <c r="A10844" s="71">
        <v>2008</v>
      </c>
      <c r="B10844" s="71" t="s">
        <v>419</v>
      </c>
      <c r="C10844" t="s">
        <v>11</v>
      </c>
      <c r="D10844" s="71" t="s">
        <v>4</v>
      </c>
      <c r="E10844" s="70">
        <f>IF('FT Employment'!AE$47&lt;0,"N/A",'FT Employment'!AE$47)</f>
        <v>625668</v>
      </c>
      <c r="F10844" s="70" t="s">
        <v>427</v>
      </c>
      <c r="G10844" s="75" t="s">
        <v>428</v>
      </c>
    </row>
    <row r="10845" spans="1:7">
      <c r="A10845" s="71">
        <v>2008</v>
      </c>
      <c r="B10845" s="71" t="s">
        <v>419</v>
      </c>
      <c r="C10845" t="s">
        <v>13</v>
      </c>
      <c r="D10845" s="71" t="s">
        <v>4</v>
      </c>
      <c r="E10845" s="70">
        <f>IF(E10844="N/A","N/A",E10843-E10844)</f>
        <v>180118</v>
      </c>
      <c r="F10845" s="70" t="s">
        <v>427</v>
      </c>
      <c r="G10845" s="75" t="s">
        <v>428</v>
      </c>
    </row>
    <row r="10846" spans="1:7">
      <c r="A10846" s="71">
        <v>2008</v>
      </c>
      <c r="B10846" s="71" t="s">
        <v>419</v>
      </c>
      <c r="C10846" t="s">
        <v>14</v>
      </c>
      <c r="D10846" s="71" t="s">
        <v>4</v>
      </c>
      <c r="E10846" s="70">
        <f>IF('FT Employment'!AE$34&lt;0,"N/A",'FT Employment'!AE$34)</f>
        <v>329413</v>
      </c>
      <c r="F10846" s="70" t="s">
        <v>427</v>
      </c>
      <c r="G10846" s="75" t="s">
        <v>444</v>
      </c>
    </row>
    <row r="10847" spans="1:7">
      <c r="A10847" s="71">
        <v>2008</v>
      </c>
      <c r="B10847" s="71" t="s">
        <v>419</v>
      </c>
      <c r="C10847" t="s">
        <v>15</v>
      </c>
      <c r="D10847" s="71" t="s">
        <v>4</v>
      </c>
      <c r="E10847" s="70">
        <f>IF('FT Employment'!AE$35&lt;0,"N/A",'FT Employment'!AE$35)</f>
        <v>305514</v>
      </c>
      <c r="F10847" s="70" t="s">
        <v>427</v>
      </c>
      <c r="G10847" s="75" t="s">
        <v>444</v>
      </c>
    </row>
    <row r="10848" spans="1:7">
      <c r="A10848" s="71">
        <v>2008</v>
      </c>
      <c r="B10848" s="71" t="s">
        <v>419</v>
      </c>
      <c r="C10848" t="s">
        <v>16</v>
      </c>
      <c r="D10848" s="71" t="s">
        <v>4</v>
      </c>
      <c r="E10848" s="70">
        <f>IF(E10847="N/A","N/A",E10846-E10847)</f>
        <v>23899</v>
      </c>
      <c r="F10848" s="70" t="s">
        <v>427</v>
      </c>
      <c r="G10848" s="75" t="s">
        <v>444</v>
      </c>
    </row>
    <row r="10849" spans="1:7">
      <c r="A10849" s="71">
        <v>2008</v>
      </c>
      <c r="B10849" s="71" t="s">
        <v>419</v>
      </c>
      <c r="C10849" t="s">
        <v>17</v>
      </c>
      <c r="D10849" s="71" t="s">
        <v>4</v>
      </c>
      <c r="E10849" s="70">
        <f>IF('FT Employment'!AE$16&lt;0,"N/A",'FT Employment'!AE$16)</f>
        <v>258317</v>
      </c>
      <c r="F10849" s="70" t="s">
        <v>427</v>
      </c>
      <c r="G10849" s="75" t="s">
        <v>428</v>
      </c>
    </row>
    <row r="10850" spans="1:7">
      <c r="A10850" s="71">
        <v>2008</v>
      </c>
      <c r="B10850" s="71" t="s">
        <v>419</v>
      </c>
      <c r="C10850" t="s">
        <v>18</v>
      </c>
      <c r="D10850" s="71" t="s">
        <v>4</v>
      </c>
      <c r="E10850" s="70">
        <f>IF('FT Employment'!AE$41&lt;0,"N/A",'FT Employment'!AE$41)</f>
        <v>291260</v>
      </c>
      <c r="F10850" s="70" t="s">
        <v>432</v>
      </c>
      <c r="G10850" s="75" t="s">
        <v>430</v>
      </c>
    </row>
    <row r="10851" spans="1:7">
      <c r="A10851" s="71">
        <v>2008</v>
      </c>
      <c r="B10851" s="71" t="s">
        <v>419</v>
      </c>
      <c r="C10851" t="s">
        <v>19</v>
      </c>
      <c r="D10851" s="71" t="s">
        <v>4</v>
      </c>
      <c r="E10851" s="70">
        <f>IF('FT Employment'!AE$15&lt;0,"N/A",'FT Employment'!AE$15)</f>
        <v>42557</v>
      </c>
      <c r="F10851" s="70" t="s">
        <v>442</v>
      </c>
      <c r="G10851" s="75" t="s">
        <v>62</v>
      </c>
    </row>
    <row r="10852" spans="1:7">
      <c r="A10852" s="71">
        <v>2008</v>
      </c>
      <c r="B10852" s="71" t="s">
        <v>419</v>
      </c>
      <c r="C10852" t="s">
        <v>20</v>
      </c>
      <c r="D10852" s="71" t="s">
        <v>4</v>
      </c>
      <c r="E10852" s="70">
        <f>IF('FT Employment'!AE$52&lt;0,"N/A",'FT Employment'!AE$52)</f>
        <v>7701</v>
      </c>
      <c r="F10852" s="70" t="s">
        <v>442</v>
      </c>
      <c r="G10852" s="75" t="s">
        <v>445</v>
      </c>
    </row>
    <row r="10853" spans="1:7">
      <c r="A10853" s="71">
        <v>2008</v>
      </c>
      <c r="B10853" s="71" t="s">
        <v>419</v>
      </c>
      <c r="C10853" t="s">
        <v>21</v>
      </c>
      <c r="D10853" s="71" t="s">
        <v>4</v>
      </c>
      <c r="E10853" s="70">
        <f>IF('FT Employment'!AE$48&lt;0,"N/A",'FT Employment'!AE$48)</f>
        <v>259744</v>
      </c>
      <c r="F10853" s="70" t="s">
        <v>434</v>
      </c>
      <c r="G10853" s="75" t="s">
        <v>422</v>
      </c>
    </row>
    <row r="10854" spans="1:7">
      <c r="A10854" s="71">
        <v>2008</v>
      </c>
      <c r="B10854" s="71" t="s">
        <v>419</v>
      </c>
      <c r="C10854" t="s">
        <v>421</v>
      </c>
      <c r="D10854" s="71" t="s">
        <v>4</v>
      </c>
      <c r="E10854" s="70">
        <f>IF('FT Employment'!AE$38&lt;0,"N/A",'FT Employment'!AE$38)</f>
        <v>740988</v>
      </c>
      <c r="F10854" s="70" t="s">
        <v>427</v>
      </c>
      <c r="G10854" s="75" t="s">
        <v>433</v>
      </c>
    </row>
    <row r="10855" spans="1:7">
      <c r="A10855" s="71">
        <v>2008</v>
      </c>
      <c r="B10855" s="71" t="s">
        <v>419</v>
      </c>
      <c r="C10855" t="s">
        <v>22</v>
      </c>
      <c r="D10855" s="71" t="s">
        <v>4</v>
      </c>
      <c r="E10855" s="70">
        <f>IF('FT Employment'!AE$39&lt;0,"N/A",'FT Employment'!AE$39)</f>
        <v>235615</v>
      </c>
      <c r="F10855" s="70" t="s">
        <v>427</v>
      </c>
      <c r="G10855" s="75" t="s">
        <v>433</v>
      </c>
    </row>
    <row r="10856" spans="1:7">
      <c r="A10856" s="71">
        <v>2008</v>
      </c>
      <c r="B10856" s="71" t="s">
        <v>419</v>
      </c>
      <c r="C10856" t="s">
        <v>23</v>
      </c>
      <c r="D10856" s="71" t="s">
        <v>4</v>
      </c>
      <c r="E10856" s="70">
        <f>IF('FT Employment'!AE$40&lt;0,"N/A",'FT Employment'!AE$40)</f>
        <v>505373</v>
      </c>
      <c r="F10856" s="70" t="s">
        <v>442</v>
      </c>
      <c r="G10856" s="75" t="s">
        <v>23</v>
      </c>
    </row>
    <row r="10857" spans="1:7">
      <c r="A10857" s="71">
        <v>2008</v>
      </c>
      <c r="B10857" s="71" t="s">
        <v>419</v>
      </c>
      <c r="C10857" t="s">
        <v>24</v>
      </c>
      <c r="D10857" s="71" t="s">
        <v>4</v>
      </c>
      <c r="E10857" s="70">
        <f>IF('FT Employment'!AE$32&lt;0,"N/A",'FT Employment'!AE$32)</f>
        <v>489</v>
      </c>
      <c r="F10857" s="70" t="s">
        <v>446</v>
      </c>
      <c r="G10857" s="75" t="s">
        <v>422</v>
      </c>
    </row>
    <row r="10858" spans="1:7">
      <c r="A10858" s="71">
        <v>2008</v>
      </c>
      <c r="B10858" s="71" t="s">
        <v>419</v>
      </c>
      <c r="C10858" t="s">
        <v>25</v>
      </c>
      <c r="D10858" s="71" t="s">
        <v>4</v>
      </c>
      <c r="E10858" s="70">
        <f>IF('FT Employment'!AE$42&lt;0,"N/A",'FT Employment'!AE$42)</f>
        <v>108340</v>
      </c>
      <c r="F10858" s="70" t="s">
        <v>434</v>
      </c>
      <c r="G10858" s="75" t="s">
        <v>437</v>
      </c>
    </row>
    <row r="10859" spans="1:7">
      <c r="A10859" s="71">
        <v>2008</v>
      </c>
      <c r="B10859" s="71" t="s">
        <v>419</v>
      </c>
      <c r="C10859" t="s">
        <v>26</v>
      </c>
      <c r="D10859" s="71" t="s">
        <v>4</v>
      </c>
      <c r="E10859" s="70">
        <f>IF('FT Employment'!AE$45&lt;0,"N/A",'FT Employment'!AE$45)</f>
        <v>167208</v>
      </c>
      <c r="F10859" s="70" t="s">
        <v>427</v>
      </c>
      <c r="G10859" s="75" t="s">
        <v>69</v>
      </c>
    </row>
    <row r="10860" spans="1:7">
      <c r="A10860" s="71">
        <v>2008</v>
      </c>
      <c r="B10860" s="71" t="s">
        <v>419</v>
      </c>
      <c r="C10860" t="s">
        <v>27</v>
      </c>
      <c r="D10860" s="71" t="s">
        <v>4</v>
      </c>
      <c r="E10860" s="70">
        <f>IF('FT Employment'!AE$44&lt;0,"N/A",'FT Employment'!AE$44)</f>
        <v>38030</v>
      </c>
      <c r="F10860" s="70" t="s">
        <v>427</v>
      </c>
      <c r="G10860" s="75" t="s">
        <v>69</v>
      </c>
    </row>
    <row r="10861" spans="1:7">
      <c r="A10861" s="71">
        <v>2008</v>
      </c>
      <c r="B10861" s="71" t="s">
        <v>419</v>
      </c>
      <c r="C10861" t="s">
        <v>28</v>
      </c>
      <c r="D10861" s="71" t="s">
        <v>4</v>
      </c>
      <c r="E10861" s="70">
        <f>IF('FT Employment'!AE$51&lt;0,"N/A",'FT Employment'!AE$51)</f>
        <v>105499</v>
      </c>
      <c r="F10861" s="70" t="s">
        <v>442</v>
      </c>
      <c r="G10861" s="73" t="s">
        <v>447</v>
      </c>
    </row>
    <row r="10862" spans="1:7">
      <c r="A10862" s="71">
        <v>2008</v>
      </c>
      <c r="B10862" s="71" t="s">
        <v>419</v>
      </c>
      <c r="C10862" t="s">
        <v>29</v>
      </c>
      <c r="D10862" s="71" t="s">
        <v>4</v>
      </c>
      <c r="E10862" s="70">
        <f>IF('FT Employment'!AE$50&lt;0,"N/A",'FT Employment'!AE$50)</f>
        <v>121117</v>
      </c>
      <c r="F10862" s="70" t="s">
        <v>442</v>
      </c>
      <c r="G10862" s="73" t="s">
        <v>447</v>
      </c>
    </row>
    <row r="10863" spans="1:7">
      <c r="A10863" s="71">
        <v>2008</v>
      </c>
      <c r="B10863" s="71" t="s">
        <v>419</v>
      </c>
      <c r="C10863" t="s">
        <v>30</v>
      </c>
      <c r="D10863" s="71" t="s">
        <v>4</v>
      </c>
      <c r="E10863" s="70">
        <f>IF('FT Employment'!AE$56&lt;0,"N/A",'FT Employment'!AE$56)</f>
        <v>165499</v>
      </c>
      <c r="F10863" s="70" t="s">
        <v>442</v>
      </c>
      <c r="G10863" s="76" t="s">
        <v>448</v>
      </c>
    </row>
    <row r="10864" spans="1:7">
      <c r="A10864" s="71">
        <v>2008</v>
      </c>
      <c r="B10864" s="71" t="s">
        <v>419</v>
      </c>
      <c r="C10864" t="s">
        <v>31</v>
      </c>
      <c r="D10864" s="71" t="s">
        <v>4</v>
      </c>
      <c r="E10864" s="70">
        <f>IF('FT Employment'!AE$57&lt;0,"N/A",'FT Employment'!AE$57)</f>
        <v>73139</v>
      </c>
      <c r="F10864" s="70" t="s">
        <v>442</v>
      </c>
      <c r="G10864" s="76" t="s">
        <v>449</v>
      </c>
    </row>
    <row r="10865" spans="1:7">
      <c r="A10865" s="71">
        <v>2008</v>
      </c>
      <c r="B10865" s="71" t="s">
        <v>419</v>
      </c>
      <c r="C10865" t="s">
        <v>32</v>
      </c>
      <c r="D10865" s="71" t="s">
        <v>4</v>
      </c>
      <c r="E10865" s="70">
        <f>IF('FT Employment'!AE$58&lt;0,"N/A",'FT Employment'!AE$58)</f>
        <v>11663</v>
      </c>
      <c r="F10865" s="70" t="s">
        <v>442</v>
      </c>
      <c r="G10865" s="76" t="s">
        <v>449</v>
      </c>
    </row>
    <row r="10866" spans="1:7">
      <c r="A10866" s="71">
        <v>2008</v>
      </c>
      <c r="B10866" s="71" t="s">
        <v>419</v>
      </c>
      <c r="C10866" t="s">
        <v>33</v>
      </c>
      <c r="D10866" s="71" t="s">
        <v>4</v>
      </c>
      <c r="E10866" s="70">
        <f>IF('FT Employment'!AE$59&lt;0,"N/A",'FT Employment'!AE$59)</f>
        <v>195831</v>
      </c>
      <c r="F10866" s="70" t="s">
        <v>442</v>
      </c>
      <c r="G10866" s="76" t="s">
        <v>33</v>
      </c>
    </row>
    <row r="10867" spans="1:7">
      <c r="A10867" s="71">
        <v>2008</v>
      </c>
      <c r="B10867" s="71" t="s">
        <v>419</v>
      </c>
      <c r="C10867" t="s">
        <v>34</v>
      </c>
      <c r="D10867" s="71" t="s">
        <v>4</v>
      </c>
      <c r="E10867" s="70">
        <f>IF('FT Employment'!AE$17&lt;0,"N/A",'FT Employment'!AE$17)</f>
        <v>6305201</v>
      </c>
      <c r="F10867" s="70" t="s">
        <v>422</v>
      </c>
      <c r="G10867" s="76" t="s">
        <v>422</v>
      </c>
    </row>
    <row r="10868" spans="1:7">
      <c r="A10868" s="71">
        <v>2008</v>
      </c>
      <c r="B10868" s="71" t="s">
        <v>419</v>
      </c>
      <c r="C10868" t="s">
        <v>35</v>
      </c>
      <c r="D10868" s="71" t="s">
        <v>4</v>
      </c>
      <c r="E10868" s="70">
        <f>IF('FT Employment'!AE$18&lt;0,"N/A",'FT Employment'!AE$18)</f>
        <v>6072430</v>
      </c>
      <c r="F10868" s="70" t="s">
        <v>432</v>
      </c>
      <c r="G10868" s="75" t="s">
        <v>439</v>
      </c>
    </row>
    <row r="10869" spans="1:7">
      <c r="A10869" s="71">
        <v>2008</v>
      </c>
      <c r="B10869" s="71" t="s">
        <v>419</v>
      </c>
      <c r="C10869" t="s">
        <v>36</v>
      </c>
      <c r="D10869" s="71" t="s">
        <v>4</v>
      </c>
      <c r="E10869" s="70">
        <f>IF('FT Employment'!AE$19&lt;0,"N/A",'FT Employment'!AE$19)</f>
        <v>4348082</v>
      </c>
      <c r="F10869" s="70" t="s">
        <v>432</v>
      </c>
      <c r="G10869" s="75" t="s">
        <v>439</v>
      </c>
    </row>
    <row r="10870" spans="1:7">
      <c r="A10870" s="71">
        <v>2008</v>
      </c>
      <c r="B10870" s="71" t="s">
        <v>419</v>
      </c>
      <c r="C10870" t="s">
        <v>37</v>
      </c>
      <c r="D10870" s="71" t="s">
        <v>4</v>
      </c>
      <c r="E10870" s="70">
        <f>IF('FT Employment'!AE$20&lt;0,"N/A",'FT Employment'!AE$20)</f>
        <v>1724348</v>
      </c>
      <c r="F10870" s="70" t="s">
        <v>432</v>
      </c>
      <c r="G10870" s="75" t="s">
        <v>439</v>
      </c>
    </row>
    <row r="10871" spans="1:7">
      <c r="A10871" s="71">
        <v>2008</v>
      </c>
      <c r="B10871" s="71" t="s">
        <v>419</v>
      </c>
      <c r="C10871" t="s">
        <v>38</v>
      </c>
      <c r="D10871" s="71" t="s">
        <v>4</v>
      </c>
      <c r="E10871" s="70">
        <f>IF('FT Employment'!AE$28&lt;0,"N/A",'FT Employment'!AE$28)</f>
        <v>232771</v>
      </c>
      <c r="F10871" s="70" t="s">
        <v>432</v>
      </c>
      <c r="G10871" s="75" t="s">
        <v>440</v>
      </c>
    </row>
    <row r="10872" spans="1:7">
      <c r="A10872" s="71">
        <v>2008</v>
      </c>
      <c r="B10872" s="71" t="s">
        <v>419</v>
      </c>
      <c r="C10872" t="s">
        <v>39</v>
      </c>
      <c r="D10872" s="71" t="s">
        <v>4</v>
      </c>
      <c r="E10872" s="70">
        <f>IF('FT Employment'!AE$29&lt;0,"N/A",'FT Employment'!AE$29)</f>
        <v>86980</v>
      </c>
      <c r="F10872" s="70" t="s">
        <v>432</v>
      </c>
      <c r="G10872" s="75" t="s">
        <v>440</v>
      </c>
    </row>
    <row r="10873" spans="1:7">
      <c r="A10873" s="71">
        <v>2008</v>
      </c>
      <c r="B10873" s="71" t="s">
        <v>419</v>
      </c>
      <c r="C10873" t="s">
        <v>40</v>
      </c>
      <c r="D10873" s="71" t="s">
        <v>4</v>
      </c>
      <c r="E10873" s="70">
        <f>IF('FT Employment'!AE$30&lt;0,"N/A",'FT Employment'!AE$30)</f>
        <v>145791</v>
      </c>
      <c r="F10873" s="70" t="s">
        <v>432</v>
      </c>
      <c r="G10873" s="75" t="s">
        <v>440</v>
      </c>
    </row>
    <row r="10874" spans="1:7">
      <c r="A10874" s="71">
        <v>2008</v>
      </c>
      <c r="B10874" s="71" t="s">
        <v>419</v>
      </c>
      <c r="C10874" t="s">
        <v>208</v>
      </c>
      <c r="D10874" s="71" t="s">
        <v>4</v>
      </c>
      <c r="E10874" s="70">
        <f>IF('FT Employment'!AE$31&lt;0,"N/A",'FT Employment'!AE$31)</f>
        <v>0</v>
      </c>
      <c r="F10874" s="70" t="s">
        <v>432</v>
      </c>
      <c r="G10874" s="75" t="s">
        <v>441</v>
      </c>
    </row>
    <row r="10875" spans="1:7">
      <c r="A10875" s="71">
        <v>2008</v>
      </c>
      <c r="B10875" s="71" t="s">
        <v>419</v>
      </c>
      <c r="C10875" t="s">
        <v>42</v>
      </c>
      <c r="D10875" s="71" t="s">
        <v>4</v>
      </c>
      <c r="E10875" s="70">
        <f>IF('FT Employment'!AE$43&lt;0,"N/A",'FT Employment'!AE$43)</f>
        <v>92699</v>
      </c>
      <c r="F10875" s="70" t="s">
        <v>432</v>
      </c>
      <c r="G10875" s="75" t="s">
        <v>237</v>
      </c>
    </row>
    <row r="10876" spans="1:7">
      <c r="A10876" s="71">
        <v>2008</v>
      </c>
      <c r="B10876" s="71" t="s">
        <v>419</v>
      </c>
      <c r="C10876" t="s">
        <v>43</v>
      </c>
      <c r="D10876" s="71" t="s">
        <v>4</v>
      </c>
      <c r="E10876" s="70">
        <f>IF('FT Employment'!AE$12&lt;0,"N/A",'FT Employment'!AE$12)</f>
        <v>0</v>
      </c>
      <c r="F10876" s="70" t="s">
        <v>432</v>
      </c>
      <c r="G10876" s="75" t="s">
        <v>438</v>
      </c>
    </row>
    <row r="10877" spans="1:7">
      <c r="A10877" s="71">
        <v>2008</v>
      </c>
      <c r="B10877" s="71" t="s">
        <v>419</v>
      </c>
      <c r="C10877" t="s">
        <v>44</v>
      </c>
      <c r="D10877" s="71" t="s">
        <v>4</v>
      </c>
      <c r="E10877" s="70">
        <f>IF('FT Employment'!AE$14&lt;0,"N/A",'FT Employment'!AE$14)</f>
        <v>0</v>
      </c>
      <c r="F10877" s="70" t="s">
        <v>442</v>
      </c>
      <c r="G10877" s="75" t="s">
        <v>71</v>
      </c>
    </row>
    <row r="10878" spans="1:7">
      <c r="A10878" s="71">
        <v>2008</v>
      </c>
      <c r="B10878" s="71" t="s">
        <v>419</v>
      </c>
      <c r="C10878" t="s">
        <v>45</v>
      </c>
      <c r="D10878" s="71" t="s">
        <v>4</v>
      </c>
      <c r="E10878" s="70">
        <f>IF('FT Employment'!AE$54&lt;0,"N/A",'FT Employment'!AE$54)</f>
        <v>0</v>
      </c>
      <c r="F10878" s="70" t="s">
        <v>422</v>
      </c>
      <c r="G10878" s="75" t="s">
        <v>422</v>
      </c>
    </row>
    <row r="10879" spans="1:7">
      <c r="A10879" s="71">
        <v>2008</v>
      </c>
      <c r="B10879" s="71" t="s">
        <v>419</v>
      </c>
      <c r="C10879" t="s">
        <v>46</v>
      </c>
      <c r="D10879" s="71" t="s">
        <v>4</v>
      </c>
      <c r="E10879" s="70">
        <f>IF('FT Employment'!AE$53&lt;0,"N/A",'FT Employment'!AE$53)</f>
        <v>248866</v>
      </c>
      <c r="F10879" s="70" t="s">
        <v>425</v>
      </c>
      <c r="G10879" s="75" t="s">
        <v>426</v>
      </c>
    </row>
    <row r="10880" spans="1:7">
      <c r="A10880" s="71">
        <v>2009</v>
      </c>
      <c r="B10880" s="71" t="s">
        <v>419</v>
      </c>
      <c r="C10880" t="s">
        <v>5</v>
      </c>
      <c r="D10880" s="71" t="s">
        <v>4</v>
      </c>
      <c r="E10880" s="70">
        <f>IF('FT Employment'!Z$11&lt;0,"N/A",'FT Employment'!Z$11)</f>
        <v>11063492</v>
      </c>
      <c r="F10880" s="70"/>
    </row>
    <row r="10881" spans="1:7">
      <c r="A10881" s="71">
        <v>2009</v>
      </c>
      <c r="B10881" s="71" t="s">
        <v>419</v>
      </c>
      <c r="C10881" t="s">
        <v>6</v>
      </c>
      <c r="D10881" s="71" t="s">
        <v>4</v>
      </c>
      <c r="E10881" s="70">
        <f>IF('FT Employment'!Z$33&lt;0,"N/A",'FT Employment'!Z$33)</f>
        <v>218375</v>
      </c>
      <c r="F10881" s="70" t="s">
        <v>425</v>
      </c>
      <c r="G10881" s="75" t="s">
        <v>426</v>
      </c>
    </row>
    <row r="10882" spans="1:7">
      <c r="A10882" s="71">
        <v>2009</v>
      </c>
      <c r="B10882" s="71" t="s">
        <v>419</v>
      </c>
      <c r="C10882" t="s">
        <v>7</v>
      </c>
      <c r="D10882" s="71" t="s">
        <v>4</v>
      </c>
      <c r="E10882" s="70">
        <f>IF('FT Employment'!Z$37&lt;0,"N/A",'FT Employment'!Z$37)</f>
        <v>200505</v>
      </c>
      <c r="F10882" s="70" t="s">
        <v>425</v>
      </c>
      <c r="G10882" s="75" t="s">
        <v>426</v>
      </c>
    </row>
    <row r="10883" spans="1:7">
      <c r="A10883" s="71">
        <v>2009</v>
      </c>
      <c r="B10883" s="71" t="s">
        <v>419</v>
      </c>
      <c r="C10883" t="s">
        <v>8</v>
      </c>
      <c r="D10883" s="71" t="s">
        <v>4</v>
      </c>
      <c r="E10883" s="70">
        <f>IF('FT Employment'!Z$36&lt;0,"N/A",'FT Employment'!Z$36)</f>
        <v>236284</v>
      </c>
      <c r="F10883" s="70" t="s">
        <v>427</v>
      </c>
      <c r="G10883" s="75" t="s">
        <v>428</v>
      </c>
    </row>
    <row r="10884" spans="1:7">
      <c r="A10884" s="71">
        <v>2009</v>
      </c>
      <c r="B10884" s="71" t="s">
        <v>419</v>
      </c>
      <c r="C10884" t="s">
        <v>9</v>
      </c>
      <c r="D10884" s="71" t="s">
        <v>4</v>
      </c>
      <c r="E10884" s="70">
        <f>IF('FT Employment'!Z$13&lt;0,"N/A",'FT Employment'!Z$13)</f>
        <v>0</v>
      </c>
      <c r="F10884" s="70" t="s">
        <v>429</v>
      </c>
      <c r="G10884" s="75" t="s">
        <v>422</v>
      </c>
    </row>
    <row r="10885" spans="1:7">
      <c r="A10885" s="71">
        <v>2009</v>
      </c>
      <c r="B10885" s="71" t="s">
        <v>419</v>
      </c>
      <c r="C10885" t="s">
        <v>10</v>
      </c>
      <c r="D10885" s="71" t="s">
        <v>4</v>
      </c>
      <c r="E10885" s="70">
        <f>IF('FT Employment'!Z$46&lt;0,"N/A",'FT Employment'!Z$46)</f>
        <v>812819</v>
      </c>
      <c r="F10885" s="70" t="s">
        <v>427</v>
      </c>
      <c r="G10885" s="75" t="s">
        <v>428</v>
      </c>
    </row>
    <row r="10886" spans="1:7">
      <c r="A10886" s="71">
        <v>2009</v>
      </c>
      <c r="B10886" s="71" t="s">
        <v>419</v>
      </c>
      <c r="C10886" t="s">
        <v>11</v>
      </c>
      <c r="D10886" s="71" t="s">
        <v>4</v>
      </c>
      <c r="E10886" s="70">
        <f>IF('FT Employment'!Z$47&lt;0,"N/A",'FT Employment'!Z$47)</f>
        <v>633154</v>
      </c>
      <c r="F10886" s="70" t="s">
        <v>427</v>
      </c>
      <c r="G10886" s="75" t="s">
        <v>428</v>
      </c>
    </row>
    <row r="10887" spans="1:7">
      <c r="A10887" s="71">
        <v>2009</v>
      </c>
      <c r="B10887" s="71" t="s">
        <v>419</v>
      </c>
      <c r="C10887" t="s">
        <v>13</v>
      </c>
      <c r="D10887" s="71" t="s">
        <v>4</v>
      </c>
      <c r="E10887" s="70">
        <f>IF(E10886="N/A","N/A",E10885-E10886)</f>
        <v>179665</v>
      </c>
      <c r="F10887" s="70" t="s">
        <v>427</v>
      </c>
      <c r="G10887" s="75" t="s">
        <v>428</v>
      </c>
    </row>
    <row r="10888" spans="1:7">
      <c r="A10888" s="71">
        <v>2009</v>
      </c>
      <c r="B10888" s="71" t="s">
        <v>419</v>
      </c>
      <c r="C10888" t="s">
        <v>14</v>
      </c>
      <c r="D10888" s="71" t="s">
        <v>4</v>
      </c>
      <c r="E10888" s="70">
        <f>IF('FT Employment'!Z$34&lt;0,"N/A",'FT Employment'!Z$34)</f>
        <v>329182</v>
      </c>
      <c r="F10888" s="70" t="s">
        <v>427</v>
      </c>
      <c r="G10888" s="75" t="s">
        <v>444</v>
      </c>
    </row>
    <row r="10889" spans="1:7">
      <c r="A10889" s="71">
        <v>2009</v>
      </c>
      <c r="B10889" s="71" t="s">
        <v>419</v>
      </c>
      <c r="C10889" t="s">
        <v>15</v>
      </c>
      <c r="D10889" s="71" t="s">
        <v>4</v>
      </c>
      <c r="E10889" s="70">
        <f>IF('FT Employment'!Z$35&lt;0,"N/A",'FT Employment'!Z$35)</f>
        <v>303489</v>
      </c>
      <c r="F10889" s="70" t="s">
        <v>427</v>
      </c>
      <c r="G10889" s="75" t="s">
        <v>444</v>
      </c>
    </row>
    <row r="10890" spans="1:7">
      <c r="A10890" s="71">
        <v>2009</v>
      </c>
      <c r="B10890" s="71" t="s">
        <v>419</v>
      </c>
      <c r="C10890" t="s">
        <v>16</v>
      </c>
      <c r="D10890" s="71" t="s">
        <v>4</v>
      </c>
      <c r="E10890" s="70">
        <f>IF(E10889="N/A","N/A",E10888-E10889)</f>
        <v>25693</v>
      </c>
      <c r="F10890" s="70" t="s">
        <v>427</v>
      </c>
      <c r="G10890" s="75" t="s">
        <v>444</v>
      </c>
    </row>
    <row r="10891" spans="1:7">
      <c r="A10891" s="71">
        <v>2009</v>
      </c>
      <c r="B10891" s="71" t="s">
        <v>419</v>
      </c>
      <c r="C10891" t="s">
        <v>17</v>
      </c>
      <c r="D10891" s="71" t="s">
        <v>4</v>
      </c>
      <c r="E10891" s="70">
        <f>IF('FT Employment'!Z$16&lt;0,"N/A",'FT Employment'!Z$16)</f>
        <v>260253</v>
      </c>
      <c r="F10891" s="70" t="s">
        <v>427</v>
      </c>
      <c r="G10891" s="75" t="s">
        <v>428</v>
      </c>
    </row>
    <row r="10892" spans="1:7">
      <c r="A10892" s="71">
        <v>2009</v>
      </c>
      <c r="B10892" s="71" t="s">
        <v>419</v>
      </c>
      <c r="C10892" t="s">
        <v>18</v>
      </c>
      <c r="D10892" s="71" t="s">
        <v>4</v>
      </c>
      <c r="E10892" s="70">
        <f>IF('FT Employment'!Z$41&lt;0,"N/A",'FT Employment'!Z$41)</f>
        <v>293030</v>
      </c>
      <c r="F10892" s="70" t="s">
        <v>432</v>
      </c>
      <c r="G10892" s="75" t="s">
        <v>430</v>
      </c>
    </row>
    <row r="10893" spans="1:7">
      <c r="A10893" s="71">
        <v>2009</v>
      </c>
      <c r="B10893" s="71" t="s">
        <v>419</v>
      </c>
      <c r="C10893" t="s">
        <v>19</v>
      </c>
      <c r="D10893" s="71" t="s">
        <v>4</v>
      </c>
      <c r="E10893" s="70">
        <f>IF('FT Employment'!Z$15&lt;0,"N/A",'FT Employment'!Z$15)</f>
        <v>43128</v>
      </c>
      <c r="F10893" s="70" t="s">
        <v>442</v>
      </c>
      <c r="G10893" s="75" t="s">
        <v>62</v>
      </c>
    </row>
    <row r="10894" spans="1:7">
      <c r="A10894" s="71">
        <v>2009</v>
      </c>
      <c r="B10894" s="71" t="s">
        <v>419</v>
      </c>
      <c r="C10894" t="s">
        <v>20</v>
      </c>
      <c r="D10894" s="71" t="s">
        <v>4</v>
      </c>
      <c r="E10894" s="70">
        <f>IF('FT Employment'!Z$52&lt;0,"N/A",'FT Employment'!Z$52)</f>
        <v>7802</v>
      </c>
      <c r="F10894" s="70" t="s">
        <v>442</v>
      </c>
      <c r="G10894" s="75" t="s">
        <v>445</v>
      </c>
    </row>
    <row r="10895" spans="1:7">
      <c r="A10895" s="71">
        <v>2009</v>
      </c>
      <c r="B10895" s="71" t="s">
        <v>419</v>
      </c>
      <c r="C10895" t="s">
        <v>21</v>
      </c>
      <c r="D10895" s="71" t="s">
        <v>4</v>
      </c>
      <c r="E10895" s="70">
        <f>IF('FT Employment'!Z$48&lt;0,"N/A",'FT Employment'!Z$48)</f>
        <v>258337</v>
      </c>
      <c r="F10895" s="70" t="s">
        <v>434</v>
      </c>
      <c r="G10895" s="75" t="s">
        <v>422</v>
      </c>
    </row>
    <row r="10896" spans="1:7">
      <c r="A10896" s="71">
        <v>2009</v>
      </c>
      <c r="B10896" s="71" t="s">
        <v>419</v>
      </c>
      <c r="C10896" t="s">
        <v>421</v>
      </c>
      <c r="D10896" s="71" t="s">
        <v>4</v>
      </c>
      <c r="E10896" s="70">
        <f>IF('FT Employment'!Z$38&lt;0,"N/A",'FT Employment'!Z$38)</f>
        <v>733942</v>
      </c>
      <c r="F10896" s="70" t="s">
        <v>427</v>
      </c>
      <c r="G10896" s="75" t="s">
        <v>433</v>
      </c>
    </row>
    <row r="10897" spans="1:7">
      <c r="A10897" s="71">
        <v>2009</v>
      </c>
      <c r="B10897" s="71" t="s">
        <v>419</v>
      </c>
      <c r="C10897" t="s">
        <v>22</v>
      </c>
      <c r="D10897" s="71" t="s">
        <v>4</v>
      </c>
      <c r="E10897" s="70">
        <f>IF('FT Employment'!Z$39&lt;0,"N/A",'FT Employment'!Z$39)</f>
        <v>228869</v>
      </c>
      <c r="F10897" s="70" t="s">
        <v>427</v>
      </c>
      <c r="G10897" s="75" t="s">
        <v>433</v>
      </c>
    </row>
    <row r="10898" spans="1:7">
      <c r="A10898" s="71">
        <v>2009</v>
      </c>
      <c r="B10898" s="71" t="s">
        <v>419</v>
      </c>
      <c r="C10898" t="s">
        <v>23</v>
      </c>
      <c r="D10898" s="71" t="s">
        <v>4</v>
      </c>
      <c r="E10898" s="70">
        <f>IF('FT Employment'!Z$40&lt;0,"N/A",'FT Employment'!Z$40)</f>
        <v>505073</v>
      </c>
      <c r="F10898" s="70" t="s">
        <v>442</v>
      </c>
      <c r="G10898" s="75" t="s">
        <v>23</v>
      </c>
    </row>
    <row r="10899" spans="1:7">
      <c r="A10899" s="71">
        <v>2009</v>
      </c>
      <c r="B10899" s="71" t="s">
        <v>419</v>
      </c>
      <c r="C10899" t="s">
        <v>24</v>
      </c>
      <c r="D10899" s="71" t="s">
        <v>4</v>
      </c>
      <c r="E10899" s="70">
        <f>IF('FT Employment'!Z$32&lt;0,"N/A",'FT Employment'!Z$32)</f>
        <v>477</v>
      </c>
      <c r="F10899" s="70" t="s">
        <v>446</v>
      </c>
      <c r="G10899" s="75" t="s">
        <v>422</v>
      </c>
    </row>
    <row r="10900" spans="1:7">
      <c r="A10900" s="71">
        <v>2009</v>
      </c>
      <c r="B10900" s="71" t="s">
        <v>419</v>
      </c>
      <c r="C10900" t="s">
        <v>25</v>
      </c>
      <c r="D10900" s="71" t="s">
        <v>4</v>
      </c>
      <c r="E10900" s="70">
        <f>IF('FT Employment'!Z$42&lt;0,"N/A",'FT Employment'!Z$42)</f>
        <v>105284</v>
      </c>
      <c r="F10900" s="70" t="s">
        <v>434</v>
      </c>
      <c r="G10900" s="75" t="s">
        <v>437</v>
      </c>
    </row>
    <row r="10901" spans="1:7">
      <c r="A10901" s="71">
        <v>2009</v>
      </c>
      <c r="B10901" s="71" t="s">
        <v>419</v>
      </c>
      <c r="C10901" t="s">
        <v>26</v>
      </c>
      <c r="D10901" s="71" t="s">
        <v>4</v>
      </c>
      <c r="E10901" s="70">
        <f>IF('FT Employment'!Z$45&lt;0,"N/A",'FT Employment'!Z$45)</f>
        <v>162136</v>
      </c>
      <c r="F10901" s="70" t="s">
        <v>427</v>
      </c>
      <c r="G10901" s="75" t="s">
        <v>69</v>
      </c>
    </row>
    <row r="10902" spans="1:7">
      <c r="A10902" s="71">
        <v>2009</v>
      </c>
      <c r="B10902" s="71" t="s">
        <v>419</v>
      </c>
      <c r="C10902" t="s">
        <v>27</v>
      </c>
      <c r="D10902" s="71" t="s">
        <v>4</v>
      </c>
      <c r="E10902" s="70">
        <f>IF('FT Employment'!Z$44&lt;0,"N/A",'FT Employment'!Z$44)</f>
        <v>36471</v>
      </c>
      <c r="F10902" s="70" t="s">
        <v>427</v>
      </c>
      <c r="G10902" s="75" t="s">
        <v>69</v>
      </c>
    </row>
    <row r="10903" spans="1:7">
      <c r="A10903" s="71">
        <v>2009</v>
      </c>
      <c r="B10903" s="71" t="s">
        <v>419</v>
      </c>
      <c r="C10903" t="s">
        <v>28</v>
      </c>
      <c r="D10903" s="71" t="s">
        <v>4</v>
      </c>
      <c r="E10903" s="70">
        <f>IF('FT Employment'!Z$51&lt;0,"N/A",'FT Employment'!Z$51)</f>
        <v>102156</v>
      </c>
      <c r="F10903" s="70" t="s">
        <v>442</v>
      </c>
      <c r="G10903" s="73" t="s">
        <v>447</v>
      </c>
    </row>
    <row r="10904" spans="1:7">
      <c r="A10904" s="71">
        <v>2009</v>
      </c>
      <c r="B10904" s="71" t="s">
        <v>419</v>
      </c>
      <c r="C10904" t="s">
        <v>29</v>
      </c>
      <c r="D10904" s="71" t="s">
        <v>4</v>
      </c>
      <c r="E10904" s="70">
        <f>IF('FT Employment'!Z$50&lt;0,"N/A",'FT Employment'!Z$50)</f>
        <v>124176</v>
      </c>
      <c r="F10904" s="70" t="s">
        <v>442</v>
      </c>
      <c r="G10904" s="73" t="s">
        <v>447</v>
      </c>
    </row>
    <row r="10905" spans="1:7">
      <c r="A10905" s="71">
        <v>2009</v>
      </c>
      <c r="B10905" s="71" t="s">
        <v>419</v>
      </c>
      <c r="C10905" t="s">
        <v>30</v>
      </c>
      <c r="D10905" s="71" t="s">
        <v>4</v>
      </c>
      <c r="E10905" s="70">
        <f>IF('FT Employment'!Z$56&lt;0,"N/A",'FT Employment'!Z$56)</f>
        <v>167883</v>
      </c>
      <c r="F10905" s="70" t="s">
        <v>442</v>
      </c>
      <c r="G10905" s="76" t="s">
        <v>448</v>
      </c>
    </row>
    <row r="10906" spans="1:7">
      <c r="A10906" s="71">
        <v>2009</v>
      </c>
      <c r="B10906" s="71" t="s">
        <v>419</v>
      </c>
      <c r="C10906" t="s">
        <v>31</v>
      </c>
      <c r="D10906" s="71" t="s">
        <v>4</v>
      </c>
      <c r="E10906" s="70">
        <f>IF('FT Employment'!Z$57&lt;0,"N/A",'FT Employment'!Z$57)</f>
        <v>73816</v>
      </c>
      <c r="F10906" s="70" t="s">
        <v>442</v>
      </c>
      <c r="G10906" s="76" t="s">
        <v>449</v>
      </c>
    </row>
    <row r="10907" spans="1:7">
      <c r="A10907" s="71">
        <v>2009</v>
      </c>
      <c r="B10907" s="71" t="s">
        <v>419</v>
      </c>
      <c r="C10907" t="s">
        <v>32</v>
      </c>
      <c r="D10907" s="71" t="s">
        <v>4</v>
      </c>
      <c r="E10907" s="70">
        <f>IF('FT Employment'!Z$58&lt;0,"N/A",'FT Employment'!Z$58)</f>
        <v>11642</v>
      </c>
      <c r="F10907" s="70" t="s">
        <v>442</v>
      </c>
      <c r="G10907" s="76" t="s">
        <v>449</v>
      </c>
    </row>
    <row r="10908" spans="1:7">
      <c r="A10908" s="71">
        <v>2009</v>
      </c>
      <c r="B10908" s="71" t="s">
        <v>419</v>
      </c>
      <c r="C10908" t="s">
        <v>33</v>
      </c>
      <c r="D10908" s="71" t="s">
        <v>4</v>
      </c>
      <c r="E10908" s="70">
        <f>IF('FT Employment'!Z$59&lt;0,"N/A",'FT Employment'!Z$59)</f>
        <v>197704</v>
      </c>
      <c r="F10908" s="70" t="s">
        <v>442</v>
      </c>
      <c r="G10908" s="76" t="s">
        <v>33</v>
      </c>
    </row>
    <row r="10909" spans="1:7">
      <c r="A10909" s="71">
        <v>2009</v>
      </c>
      <c r="B10909" s="71" t="s">
        <v>419</v>
      </c>
      <c r="C10909" t="s">
        <v>34</v>
      </c>
      <c r="D10909" s="71" t="s">
        <v>4</v>
      </c>
      <c r="E10909" s="70">
        <f>IF('FT Employment'!Z$17&lt;0,"N/A",'FT Employment'!Z$17)</f>
        <v>6356438</v>
      </c>
      <c r="F10909" s="70" t="s">
        <v>422</v>
      </c>
      <c r="G10909" s="76" t="s">
        <v>422</v>
      </c>
    </row>
    <row r="10910" spans="1:7">
      <c r="A10910" s="71">
        <v>2009</v>
      </c>
      <c r="B10910" s="71" t="s">
        <v>419</v>
      </c>
      <c r="C10910" t="s">
        <v>35</v>
      </c>
      <c r="D10910" s="71" t="s">
        <v>4</v>
      </c>
      <c r="E10910" s="70">
        <f>IF('FT Employment'!Z$18&lt;0,"N/A",'FT Employment'!Z$18)</f>
        <v>6112932</v>
      </c>
      <c r="F10910" s="70" t="s">
        <v>432</v>
      </c>
      <c r="G10910" s="75" t="s">
        <v>439</v>
      </c>
    </row>
    <row r="10911" spans="1:7">
      <c r="A10911" s="71">
        <v>2009</v>
      </c>
      <c r="B10911" s="71" t="s">
        <v>419</v>
      </c>
      <c r="C10911" t="s">
        <v>36</v>
      </c>
      <c r="D10911" s="71" t="s">
        <v>4</v>
      </c>
      <c r="E10911" s="70">
        <f>IF('FT Employment'!Z$19&lt;0,"N/A",'FT Employment'!Z$19)</f>
        <v>4366600</v>
      </c>
      <c r="F10911" s="70" t="s">
        <v>432</v>
      </c>
      <c r="G10911" s="75" t="s">
        <v>439</v>
      </c>
    </row>
    <row r="10912" spans="1:7">
      <c r="A10912" s="71">
        <v>2009</v>
      </c>
      <c r="B10912" s="71" t="s">
        <v>419</v>
      </c>
      <c r="C10912" t="s">
        <v>37</v>
      </c>
      <c r="D10912" s="71" t="s">
        <v>4</v>
      </c>
      <c r="E10912" s="70">
        <f>IF('FT Employment'!Z$20&lt;0,"N/A",'FT Employment'!Z$20)</f>
        <v>1746332</v>
      </c>
      <c r="F10912" s="70" t="s">
        <v>432</v>
      </c>
      <c r="G10912" s="75" t="s">
        <v>439</v>
      </c>
    </row>
    <row r="10913" spans="1:7">
      <c r="A10913" s="71">
        <v>2009</v>
      </c>
      <c r="B10913" s="71" t="s">
        <v>419</v>
      </c>
      <c r="C10913" t="s">
        <v>38</v>
      </c>
      <c r="D10913" s="71" t="s">
        <v>4</v>
      </c>
      <c r="E10913" s="70">
        <f>IF('FT Employment'!Z$28&lt;0,"N/A",'FT Employment'!Z$28)</f>
        <v>243506</v>
      </c>
      <c r="F10913" s="70" t="s">
        <v>432</v>
      </c>
      <c r="G10913" s="75" t="s">
        <v>440</v>
      </c>
    </row>
    <row r="10914" spans="1:7">
      <c r="A10914" s="71">
        <v>2009</v>
      </c>
      <c r="B10914" s="71" t="s">
        <v>419</v>
      </c>
      <c r="C10914" t="s">
        <v>39</v>
      </c>
      <c r="D10914" s="71" t="s">
        <v>4</v>
      </c>
      <c r="E10914" s="70">
        <f>IF('FT Employment'!Z$29&lt;0,"N/A",'FT Employment'!Z$29)</f>
        <v>89378</v>
      </c>
      <c r="F10914" s="70" t="s">
        <v>432</v>
      </c>
      <c r="G10914" s="75" t="s">
        <v>440</v>
      </c>
    </row>
    <row r="10915" spans="1:7">
      <c r="A10915" s="71">
        <v>2009</v>
      </c>
      <c r="B10915" s="71" t="s">
        <v>419</v>
      </c>
      <c r="C10915" t="s">
        <v>40</v>
      </c>
      <c r="D10915" s="71" t="s">
        <v>4</v>
      </c>
      <c r="E10915" s="70">
        <f>IF('FT Employment'!Z$30&lt;0,"N/A",'FT Employment'!Z$30)</f>
        <v>154128</v>
      </c>
      <c r="F10915" s="70" t="s">
        <v>432</v>
      </c>
      <c r="G10915" s="75" t="s">
        <v>440</v>
      </c>
    </row>
    <row r="10916" spans="1:7">
      <c r="A10916" s="71">
        <v>2009</v>
      </c>
      <c r="B10916" s="71" t="s">
        <v>419</v>
      </c>
      <c r="C10916" t="s">
        <v>208</v>
      </c>
      <c r="D10916" s="71" t="s">
        <v>4</v>
      </c>
      <c r="E10916" s="70">
        <f>IF('FT Employment'!Z$31&lt;0,"N/A",'FT Employment'!Z$31)</f>
        <v>0</v>
      </c>
      <c r="F10916" s="70" t="s">
        <v>432</v>
      </c>
      <c r="G10916" s="75" t="s">
        <v>441</v>
      </c>
    </row>
    <row r="10917" spans="1:7">
      <c r="A10917" s="71">
        <v>2009</v>
      </c>
      <c r="B10917" s="71" t="s">
        <v>419</v>
      </c>
      <c r="C10917" t="s">
        <v>42</v>
      </c>
      <c r="D10917" s="71" t="s">
        <v>4</v>
      </c>
      <c r="E10917" s="70">
        <f>IF('FT Employment'!Z$43&lt;0,"N/A",'FT Employment'!Z$43)</f>
        <v>93927</v>
      </c>
      <c r="F10917" s="70" t="s">
        <v>432</v>
      </c>
      <c r="G10917" s="75" t="s">
        <v>237</v>
      </c>
    </row>
    <row r="10918" spans="1:7">
      <c r="A10918" s="71">
        <v>2009</v>
      </c>
      <c r="B10918" s="71" t="s">
        <v>419</v>
      </c>
      <c r="C10918" t="s">
        <v>43</v>
      </c>
      <c r="D10918" s="71" t="s">
        <v>4</v>
      </c>
      <c r="E10918" s="70">
        <f>IF('FT Employment'!Z$12&lt;0,"N/A",'FT Employment'!Z$12)</f>
        <v>0</v>
      </c>
      <c r="F10918" s="70" t="s">
        <v>432</v>
      </c>
      <c r="G10918" s="75" t="s">
        <v>438</v>
      </c>
    </row>
    <row r="10919" spans="1:7">
      <c r="A10919" s="71">
        <v>2009</v>
      </c>
      <c r="B10919" s="71" t="s">
        <v>419</v>
      </c>
      <c r="C10919" t="s">
        <v>44</v>
      </c>
      <c r="D10919" s="71" t="s">
        <v>4</v>
      </c>
      <c r="E10919" s="70">
        <f>IF('FT Employment'!Z$14&lt;0,"N/A",'FT Employment'!Z$14)</f>
        <v>0</v>
      </c>
      <c r="F10919" s="70" t="s">
        <v>442</v>
      </c>
      <c r="G10919" s="75" t="s">
        <v>71</v>
      </c>
    </row>
    <row r="10920" spans="1:7">
      <c r="A10920" s="71">
        <v>2009</v>
      </c>
      <c r="B10920" s="71" t="s">
        <v>419</v>
      </c>
      <c r="C10920" t="s">
        <v>45</v>
      </c>
      <c r="D10920" s="71" t="s">
        <v>4</v>
      </c>
      <c r="E10920" s="70">
        <f>IF('FT Employment'!Z$54&lt;0,"N/A",'FT Employment'!Z$54)</f>
        <v>0</v>
      </c>
      <c r="F10920" s="70" t="s">
        <v>422</v>
      </c>
      <c r="G10920" s="75" t="s">
        <v>422</v>
      </c>
    </row>
    <row r="10921" spans="1:7">
      <c r="A10921" s="71">
        <v>2009</v>
      </c>
      <c r="B10921" s="71" t="s">
        <v>419</v>
      </c>
      <c r="C10921" t="s">
        <v>46</v>
      </c>
      <c r="D10921" s="71" t="s">
        <v>4</v>
      </c>
      <c r="E10921" s="70">
        <f>IF('FT Employment'!Z$53&lt;0,"N/A",'FT Employment'!Z$53)</f>
        <v>237725</v>
      </c>
      <c r="F10921" s="70" t="s">
        <v>425</v>
      </c>
      <c r="G10921" s="75" t="s">
        <v>426</v>
      </c>
    </row>
    <row r="10922" spans="1:7">
      <c r="A10922" s="71">
        <v>2010</v>
      </c>
      <c r="B10922" s="71" t="s">
        <v>419</v>
      </c>
      <c r="C10922" t="s">
        <v>5</v>
      </c>
      <c r="D10922" s="71" t="s">
        <v>4</v>
      </c>
      <c r="E10922" s="70">
        <f>IF('FT Employment'!U$11&lt;0,"N/A",'FT Employment'!U$11)</f>
        <v>10959809</v>
      </c>
      <c r="F10922" s="70"/>
    </row>
    <row r="10923" spans="1:7">
      <c r="A10923" s="71">
        <v>2010</v>
      </c>
      <c r="B10923" s="71" t="s">
        <v>419</v>
      </c>
      <c r="C10923" t="s">
        <v>6</v>
      </c>
      <c r="D10923" s="71" t="s">
        <v>4</v>
      </c>
      <c r="E10923" s="70">
        <f>IF('FT Employment'!U$33&lt;0,"N/A",'FT Employment'!U$33)</f>
        <v>214869</v>
      </c>
      <c r="F10923" s="70" t="s">
        <v>425</v>
      </c>
      <c r="G10923" s="75" t="s">
        <v>426</v>
      </c>
    </row>
    <row r="10924" spans="1:7">
      <c r="A10924" s="71">
        <v>2010</v>
      </c>
      <c r="B10924" s="71" t="s">
        <v>419</v>
      </c>
      <c r="C10924" t="s">
        <v>7</v>
      </c>
      <c r="D10924" s="71" t="s">
        <v>4</v>
      </c>
      <c r="E10924" s="70">
        <f>IF('FT Employment'!U$37&lt;0,"N/A",'FT Employment'!U$37)</f>
        <v>195454</v>
      </c>
      <c r="F10924" s="70" t="s">
        <v>425</v>
      </c>
      <c r="G10924" s="75" t="s">
        <v>426</v>
      </c>
    </row>
    <row r="10925" spans="1:7">
      <c r="A10925" s="71">
        <v>2010</v>
      </c>
      <c r="B10925" s="71" t="s">
        <v>419</v>
      </c>
      <c r="C10925" t="s">
        <v>8</v>
      </c>
      <c r="D10925" s="71" t="s">
        <v>4</v>
      </c>
      <c r="E10925" s="70">
        <f>IF('FT Employment'!U$36&lt;0,"N/A",'FT Employment'!U$36)</f>
        <v>235022</v>
      </c>
      <c r="F10925" s="70" t="s">
        <v>427</v>
      </c>
      <c r="G10925" s="75" t="s">
        <v>428</v>
      </c>
    </row>
    <row r="10926" spans="1:7">
      <c r="A10926" s="71">
        <v>2010</v>
      </c>
      <c r="B10926" s="71" t="s">
        <v>419</v>
      </c>
      <c r="C10926" t="s">
        <v>9</v>
      </c>
      <c r="D10926" s="71" t="s">
        <v>4</v>
      </c>
      <c r="E10926" s="70">
        <f>IF('FT Employment'!U$13&lt;0,"N/A",'FT Employment'!U$13)</f>
        <v>0</v>
      </c>
      <c r="F10926" s="70" t="s">
        <v>429</v>
      </c>
      <c r="G10926" s="75" t="s">
        <v>422</v>
      </c>
    </row>
    <row r="10927" spans="1:7">
      <c r="A10927" s="71">
        <v>2010</v>
      </c>
      <c r="B10927" s="71" t="s">
        <v>419</v>
      </c>
      <c r="C10927" t="s">
        <v>10</v>
      </c>
      <c r="D10927" s="71" t="s">
        <v>4</v>
      </c>
      <c r="E10927" s="70">
        <f>IF('FT Employment'!U$46&lt;0,"N/A",'FT Employment'!U$46)</f>
        <v>805069</v>
      </c>
      <c r="F10927" s="70" t="s">
        <v>427</v>
      </c>
      <c r="G10927" s="75" t="s">
        <v>428</v>
      </c>
    </row>
    <row r="10928" spans="1:7">
      <c r="A10928" s="71">
        <v>2010</v>
      </c>
      <c r="B10928" s="71" t="s">
        <v>419</v>
      </c>
      <c r="C10928" t="s">
        <v>11</v>
      </c>
      <c r="D10928" s="71" t="s">
        <v>4</v>
      </c>
      <c r="E10928" s="70">
        <f>IF('FT Employment'!U$47&lt;0,"N/A",'FT Employment'!U$47)</f>
        <v>626552</v>
      </c>
      <c r="F10928" s="70" t="s">
        <v>427</v>
      </c>
      <c r="G10928" s="75" t="s">
        <v>428</v>
      </c>
    </row>
    <row r="10929" spans="1:7">
      <c r="A10929" s="71">
        <v>2010</v>
      </c>
      <c r="B10929" s="71" t="s">
        <v>419</v>
      </c>
      <c r="C10929" t="s">
        <v>13</v>
      </c>
      <c r="D10929" s="71" t="s">
        <v>4</v>
      </c>
      <c r="E10929" s="70">
        <f>IF(E10928="N/A","N/A",E10927-E10928)</f>
        <v>178517</v>
      </c>
      <c r="F10929" s="70" t="s">
        <v>427</v>
      </c>
      <c r="G10929" s="75" t="s">
        <v>428</v>
      </c>
    </row>
    <row r="10930" spans="1:7">
      <c r="A10930" s="71">
        <v>2010</v>
      </c>
      <c r="B10930" s="71" t="s">
        <v>419</v>
      </c>
      <c r="C10930" t="s">
        <v>14</v>
      </c>
      <c r="D10930" s="71" t="s">
        <v>4</v>
      </c>
      <c r="E10930" s="70">
        <f>IF('FT Employment'!U$34&lt;0,"N/A",'FT Employment'!U$34)</f>
        <v>326475</v>
      </c>
      <c r="F10930" s="70" t="s">
        <v>427</v>
      </c>
      <c r="G10930" s="75" t="s">
        <v>444</v>
      </c>
    </row>
    <row r="10931" spans="1:7">
      <c r="A10931" s="71">
        <v>2010</v>
      </c>
      <c r="B10931" s="71" t="s">
        <v>419</v>
      </c>
      <c r="C10931" t="s">
        <v>15</v>
      </c>
      <c r="D10931" s="71" t="s">
        <v>4</v>
      </c>
      <c r="E10931" s="70">
        <f>IF('FT Employment'!U$35&lt;0,"N/A",'FT Employment'!U$35)</f>
        <v>300441</v>
      </c>
      <c r="F10931" s="70" t="s">
        <v>427</v>
      </c>
      <c r="G10931" s="75" t="s">
        <v>444</v>
      </c>
    </row>
    <row r="10932" spans="1:7">
      <c r="A10932" s="71">
        <v>2010</v>
      </c>
      <c r="B10932" s="71" t="s">
        <v>419</v>
      </c>
      <c r="C10932" t="s">
        <v>16</v>
      </c>
      <c r="D10932" s="71" t="s">
        <v>4</v>
      </c>
      <c r="E10932" s="70">
        <f>IF(E10931="N/A","N/A",E10930-E10931)</f>
        <v>26034</v>
      </c>
      <c r="F10932" s="70" t="s">
        <v>427</v>
      </c>
      <c r="G10932" s="75" t="s">
        <v>444</v>
      </c>
    </row>
    <row r="10933" spans="1:7">
      <c r="A10933" s="71">
        <v>2010</v>
      </c>
      <c r="B10933" s="71" t="s">
        <v>419</v>
      </c>
      <c r="C10933" t="s">
        <v>17</v>
      </c>
      <c r="D10933" s="71" t="s">
        <v>4</v>
      </c>
      <c r="E10933" s="70">
        <f>IF('FT Employment'!U$16&lt;0,"N/A",'FT Employment'!U$16)</f>
        <v>255390</v>
      </c>
      <c r="F10933" s="70" t="s">
        <v>427</v>
      </c>
      <c r="G10933" s="75" t="s">
        <v>428</v>
      </c>
    </row>
    <row r="10934" spans="1:7">
      <c r="A10934" s="71">
        <v>2010</v>
      </c>
      <c r="B10934" s="71" t="s">
        <v>419</v>
      </c>
      <c r="C10934" t="s">
        <v>18</v>
      </c>
      <c r="D10934" s="71" t="s">
        <v>4</v>
      </c>
      <c r="E10934" s="70">
        <f>IF('FT Employment'!U$41&lt;0,"N/A",'FT Employment'!U$41)</f>
        <v>280735</v>
      </c>
      <c r="F10934" s="70" t="s">
        <v>432</v>
      </c>
      <c r="G10934" s="75" t="s">
        <v>430</v>
      </c>
    </row>
    <row r="10935" spans="1:7">
      <c r="A10935" s="71">
        <v>2010</v>
      </c>
      <c r="B10935" s="71" t="s">
        <v>419</v>
      </c>
      <c r="C10935" t="s">
        <v>19</v>
      </c>
      <c r="D10935" s="71" t="s">
        <v>4</v>
      </c>
      <c r="E10935" s="70">
        <f>IF('FT Employment'!U$15&lt;0,"N/A",'FT Employment'!U$15)</f>
        <v>42479</v>
      </c>
      <c r="F10935" s="70" t="s">
        <v>442</v>
      </c>
      <c r="G10935" s="75" t="s">
        <v>62</v>
      </c>
    </row>
    <row r="10936" spans="1:7">
      <c r="A10936" s="71">
        <v>2010</v>
      </c>
      <c r="B10936" s="71" t="s">
        <v>419</v>
      </c>
      <c r="C10936" t="s">
        <v>20</v>
      </c>
      <c r="D10936" s="71" t="s">
        <v>4</v>
      </c>
      <c r="E10936" s="70">
        <f>IF('FT Employment'!U$52&lt;0,"N/A",'FT Employment'!U$52)</f>
        <v>7696</v>
      </c>
      <c r="F10936" s="70" t="s">
        <v>442</v>
      </c>
      <c r="G10936" s="75" t="s">
        <v>445</v>
      </c>
    </row>
    <row r="10937" spans="1:7">
      <c r="A10937" s="71">
        <v>2010</v>
      </c>
      <c r="B10937" s="71" t="s">
        <v>419</v>
      </c>
      <c r="C10937" t="s">
        <v>21</v>
      </c>
      <c r="D10937" s="71" t="s">
        <v>4</v>
      </c>
      <c r="E10937" s="70">
        <f>IF('FT Employment'!U$48&lt;0,"N/A",'FT Employment'!U$48)</f>
        <v>249964</v>
      </c>
      <c r="F10937" s="70" t="s">
        <v>434</v>
      </c>
      <c r="G10937" s="75" t="s">
        <v>422</v>
      </c>
    </row>
    <row r="10938" spans="1:7">
      <c r="A10938" s="71">
        <v>2010</v>
      </c>
      <c r="B10938" s="71" t="s">
        <v>419</v>
      </c>
      <c r="C10938" t="s">
        <v>421</v>
      </c>
      <c r="D10938" s="71" t="s">
        <v>4</v>
      </c>
      <c r="E10938" s="70">
        <f>IF('FT Employment'!U$38&lt;0,"N/A",'FT Employment'!U$38)</f>
        <v>730827</v>
      </c>
      <c r="F10938" s="70" t="s">
        <v>427</v>
      </c>
      <c r="G10938" s="75" t="s">
        <v>433</v>
      </c>
    </row>
    <row r="10939" spans="1:7">
      <c r="A10939" s="71">
        <v>2010</v>
      </c>
      <c r="B10939" s="71" t="s">
        <v>419</v>
      </c>
      <c r="C10939" t="s">
        <v>22</v>
      </c>
      <c r="D10939" s="71" t="s">
        <v>4</v>
      </c>
      <c r="E10939" s="70">
        <f>IF('FT Employment'!U$39&lt;0,"N/A",'FT Employment'!U$39)</f>
        <v>229763</v>
      </c>
      <c r="F10939" s="70" t="s">
        <v>427</v>
      </c>
      <c r="G10939" s="75" t="s">
        <v>433</v>
      </c>
    </row>
    <row r="10940" spans="1:7">
      <c r="A10940" s="71">
        <v>2010</v>
      </c>
      <c r="B10940" s="71" t="s">
        <v>419</v>
      </c>
      <c r="C10940" t="s">
        <v>23</v>
      </c>
      <c r="D10940" s="71" t="s">
        <v>4</v>
      </c>
      <c r="E10940" s="70">
        <f>IF('FT Employment'!U$40&lt;0,"N/A",'FT Employment'!U$40)</f>
        <v>501064</v>
      </c>
      <c r="F10940" s="70" t="s">
        <v>442</v>
      </c>
      <c r="G10940" s="75" t="s">
        <v>23</v>
      </c>
    </row>
    <row r="10941" spans="1:7">
      <c r="A10941" s="71">
        <v>2010</v>
      </c>
      <c r="B10941" s="71" t="s">
        <v>419</v>
      </c>
      <c r="C10941" t="s">
        <v>24</v>
      </c>
      <c r="D10941" s="71" t="s">
        <v>4</v>
      </c>
      <c r="E10941" s="70">
        <f>IF('FT Employment'!U$32&lt;0,"N/A",'FT Employment'!U$32)</f>
        <v>487</v>
      </c>
      <c r="F10941" s="70" t="s">
        <v>446</v>
      </c>
      <c r="G10941" s="75" t="s">
        <v>422</v>
      </c>
    </row>
    <row r="10942" spans="1:7">
      <c r="A10942" s="71">
        <v>2010</v>
      </c>
      <c r="B10942" s="71" t="s">
        <v>419</v>
      </c>
      <c r="C10942" t="s">
        <v>25</v>
      </c>
      <c r="D10942" s="71" t="s">
        <v>4</v>
      </c>
      <c r="E10942" s="70">
        <f>IF('FT Employment'!U$42&lt;0,"N/A",'FT Employment'!U$42)</f>
        <v>104946</v>
      </c>
      <c r="F10942" s="70" t="s">
        <v>434</v>
      </c>
      <c r="G10942" s="75" t="s">
        <v>437</v>
      </c>
    </row>
    <row r="10943" spans="1:7">
      <c r="A10943" s="71">
        <v>2010</v>
      </c>
      <c r="B10943" s="71" t="s">
        <v>419</v>
      </c>
      <c r="C10943" t="s">
        <v>26</v>
      </c>
      <c r="D10943" s="71" t="s">
        <v>4</v>
      </c>
      <c r="E10943" s="70">
        <f>IF('FT Employment'!U$45&lt;0,"N/A",'FT Employment'!U$45)</f>
        <v>158316</v>
      </c>
      <c r="F10943" s="70" t="s">
        <v>427</v>
      </c>
      <c r="G10943" s="75" t="s">
        <v>69</v>
      </c>
    </row>
    <row r="10944" spans="1:7">
      <c r="A10944" s="71">
        <v>2010</v>
      </c>
      <c r="B10944" s="71" t="s">
        <v>419</v>
      </c>
      <c r="C10944" t="s">
        <v>27</v>
      </c>
      <c r="D10944" s="71" t="s">
        <v>4</v>
      </c>
      <c r="E10944" s="70">
        <f>IF('FT Employment'!U$44&lt;0,"N/A",'FT Employment'!U$44)</f>
        <v>36298</v>
      </c>
      <c r="F10944" s="70" t="s">
        <v>427</v>
      </c>
      <c r="G10944" s="75" t="s">
        <v>69</v>
      </c>
    </row>
    <row r="10945" spans="1:7">
      <c r="A10945" s="71">
        <v>2010</v>
      </c>
      <c r="B10945" s="71" t="s">
        <v>419</v>
      </c>
      <c r="C10945" t="s">
        <v>28</v>
      </c>
      <c r="D10945" s="71" t="s">
        <v>4</v>
      </c>
      <c r="E10945" s="70">
        <f>IF('FT Employment'!U$51&lt;0,"N/A",'FT Employment'!U$51)</f>
        <v>99291</v>
      </c>
      <c r="F10945" s="70" t="s">
        <v>442</v>
      </c>
      <c r="G10945" s="73" t="s">
        <v>447</v>
      </c>
    </row>
    <row r="10946" spans="1:7">
      <c r="A10946" s="71">
        <v>2010</v>
      </c>
      <c r="B10946" s="71" t="s">
        <v>419</v>
      </c>
      <c r="C10946" t="s">
        <v>29</v>
      </c>
      <c r="D10946" s="71" t="s">
        <v>4</v>
      </c>
      <c r="E10946" s="70">
        <f>IF('FT Employment'!U$50&lt;0,"N/A",'FT Employment'!U$50)</f>
        <v>121909</v>
      </c>
      <c r="F10946" s="70" t="s">
        <v>442</v>
      </c>
      <c r="G10946" s="73" t="s">
        <v>447</v>
      </c>
    </row>
    <row r="10947" spans="1:7">
      <c r="A10947" s="71">
        <v>2010</v>
      </c>
      <c r="B10947" s="71" t="s">
        <v>419</v>
      </c>
      <c r="C10947" t="s">
        <v>30</v>
      </c>
      <c r="D10947" s="71" t="s">
        <v>4</v>
      </c>
      <c r="E10947" s="70">
        <f>IF('FT Employment'!U$56&lt;0,"N/A",'FT Employment'!U$56)</f>
        <v>167880</v>
      </c>
      <c r="F10947" s="70" t="s">
        <v>442</v>
      </c>
      <c r="G10947" s="76" t="s">
        <v>448</v>
      </c>
    </row>
    <row r="10948" spans="1:7">
      <c r="A10948" s="71">
        <v>2010</v>
      </c>
      <c r="B10948" s="71" t="s">
        <v>419</v>
      </c>
      <c r="C10948" t="s">
        <v>31</v>
      </c>
      <c r="D10948" s="71" t="s">
        <v>4</v>
      </c>
      <c r="E10948" s="70">
        <f>IF('FT Employment'!U$57&lt;0,"N/A",'FT Employment'!U$57)</f>
        <v>73621</v>
      </c>
      <c r="F10948" s="70" t="s">
        <v>442</v>
      </c>
      <c r="G10948" s="76" t="s">
        <v>449</v>
      </c>
    </row>
    <row r="10949" spans="1:7">
      <c r="A10949" s="71">
        <v>2010</v>
      </c>
      <c r="B10949" s="71" t="s">
        <v>419</v>
      </c>
      <c r="C10949" t="s">
        <v>32</v>
      </c>
      <c r="D10949" s="71" t="s">
        <v>4</v>
      </c>
      <c r="E10949" s="70">
        <f>IF('FT Employment'!U$58&lt;0,"N/A",'FT Employment'!U$58)</f>
        <v>10825</v>
      </c>
      <c r="F10949" s="70" t="s">
        <v>442</v>
      </c>
      <c r="G10949" s="76" t="s">
        <v>449</v>
      </c>
    </row>
    <row r="10950" spans="1:7">
      <c r="A10950" s="71">
        <v>2010</v>
      </c>
      <c r="B10950" s="71" t="s">
        <v>419</v>
      </c>
      <c r="C10950" t="s">
        <v>33</v>
      </c>
      <c r="D10950" s="71" t="s">
        <v>4</v>
      </c>
      <c r="E10950" s="70">
        <f>IF('FT Employment'!U$59&lt;0,"N/A",'FT Employment'!U$59)</f>
        <v>196048</v>
      </c>
      <c r="F10950" s="70" t="s">
        <v>442</v>
      </c>
      <c r="G10950" s="76" t="s">
        <v>33</v>
      </c>
    </row>
    <row r="10951" spans="1:7">
      <c r="A10951" s="71">
        <v>2010</v>
      </c>
      <c r="B10951" s="71" t="s">
        <v>419</v>
      </c>
      <c r="C10951" t="s">
        <v>34</v>
      </c>
      <c r="D10951" s="71" t="s">
        <v>4</v>
      </c>
      <c r="E10951" s="70">
        <f>IF('FT Employment'!U$17&lt;0,"N/A",'FT Employment'!U$17)</f>
        <v>6319341</v>
      </c>
      <c r="F10951" s="70" t="s">
        <v>422</v>
      </c>
      <c r="G10951" s="76" t="s">
        <v>422</v>
      </c>
    </row>
    <row r="10952" spans="1:7">
      <c r="A10952" s="71">
        <v>2010</v>
      </c>
      <c r="B10952" s="71" t="s">
        <v>419</v>
      </c>
      <c r="C10952" t="s">
        <v>35</v>
      </c>
      <c r="D10952" s="71" t="s">
        <v>4</v>
      </c>
      <c r="E10952" s="70">
        <f>IF('FT Employment'!U$18&lt;0,"N/A",'FT Employment'!U$18)</f>
        <v>6073062</v>
      </c>
      <c r="F10952" s="70" t="s">
        <v>432</v>
      </c>
      <c r="G10952" s="75" t="s">
        <v>439</v>
      </c>
    </row>
    <row r="10953" spans="1:7">
      <c r="A10953" s="71">
        <v>2010</v>
      </c>
      <c r="B10953" s="71" t="s">
        <v>419</v>
      </c>
      <c r="C10953" t="s">
        <v>36</v>
      </c>
      <c r="D10953" s="71" t="s">
        <v>4</v>
      </c>
      <c r="E10953" s="70">
        <f>IF('FT Employment'!U$19&lt;0,"N/A",'FT Employment'!U$19)</f>
        <v>4379777</v>
      </c>
      <c r="F10953" s="70" t="s">
        <v>432</v>
      </c>
      <c r="G10953" s="75" t="s">
        <v>439</v>
      </c>
    </row>
    <row r="10954" spans="1:7">
      <c r="A10954" s="71">
        <v>2010</v>
      </c>
      <c r="B10954" s="71" t="s">
        <v>419</v>
      </c>
      <c r="C10954" t="s">
        <v>37</v>
      </c>
      <c r="D10954" s="71" t="s">
        <v>4</v>
      </c>
      <c r="E10954" s="70">
        <f>IF('FT Employment'!U$20&lt;0,"N/A",'FT Employment'!U$20)</f>
        <v>1693285</v>
      </c>
      <c r="F10954" s="70" t="s">
        <v>432</v>
      </c>
      <c r="G10954" s="75" t="s">
        <v>439</v>
      </c>
    </row>
    <row r="10955" spans="1:7">
      <c r="A10955" s="71">
        <v>2010</v>
      </c>
      <c r="B10955" s="71" t="s">
        <v>419</v>
      </c>
      <c r="C10955" t="s">
        <v>38</v>
      </c>
      <c r="D10955" s="71" t="s">
        <v>4</v>
      </c>
      <c r="E10955" s="70">
        <f>IF('FT Employment'!U$28&lt;0,"N/A",'FT Employment'!U$28)</f>
        <v>246279</v>
      </c>
      <c r="F10955" s="70" t="s">
        <v>432</v>
      </c>
      <c r="G10955" s="75" t="s">
        <v>440</v>
      </c>
    </row>
    <row r="10956" spans="1:7">
      <c r="A10956" s="71">
        <v>2010</v>
      </c>
      <c r="B10956" s="71" t="s">
        <v>419</v>
      </c>
      <c r="C10956" t="s">
        <v>39</v>
      </c>
      <c r="D10956" s="71" t="s">
        <v>4</v>
      </c>
      <c r="E10956" s="70">
        <f>IF('FT Employment'!U$29&lt;0,"N/A",'FT Employment'!U$29)</f>
        <v>91232</v>
      </c>
      <c r="F10956" s="70" t="s">
        <v>432</v>
      </c>
      <c r="G10956" s="75" t="s">
        <v>440</v>
      </c>
    </row>
    <row r="10957" spans="1:7">
      <c r="A10957" s="71">
        <v>2010</v>
      </c>
      <c r="B10957" s="71" t="s">
        <v>419</v>
      </c>
      <c r="C10957" t="s">
        <v>40</v>
      </c>
      <c r="D10957" s="71" t="s">
        <v>4</v>
      </c>
      <c r="E10957" s="70">
        <f>IF('FT Employment'!U$30&lt;0,"N/A",'FT Employment'!U$30)</f>
        <v>155047</v>
      </c>
      <c r="F10957" s="70" t="s">
        <v>432</v>
      </c>
      <c r="G10957" s="75" t="s">
        <v>440</v>
      </c>
    </row>
    <row r="10958" spans="1:7">
      <c r="A10958" s="71">
        <v>2010</v>
      </c>
      <c r="B10958" s="71" t="s">
        <v>419</v>
      </c>
      <c r="C10958" t="s">
        <v>208</v>
      </c>
      <c r="D10958" s="71" t="s">
        <v>4</v>
      </c>
      <c r="E10958" s="70">
        <f>IF('FT Employment'!U$31&lt;0,"N/A",'FT Employment'!U$31)</f>
        <v>0</v>
      </c>
      <c r="F10958" s="70" t="s">
        <v>432</v>
      </c>
      <c r="G10958" s="75" t="s">
        <v>441</v>
      </c>
    </row>
    <row r="10959" spans="1:7">
      <c r="A10959" s="71">
        <v>2010</v>
      </c>
      <c r="B10959" s="71" t="s">
        <v>419</v>
      </c>
      <c r="C10959" t="s">
        <v>42</v>
      </c>
      <c r="D10959" s="71" t="s">
        <v>4</v>
      </c>
      <c r="E10959" s="70">
        <f>IF('FT Employment'!U$43&lt;0,"N/A",'FT Employment'!U$43)</f>
        <v>90082</v>
      </c>
      <c r="F10959" s="70" t="s">
        <v>432</v>
      </c>
      <c r="G10959" s="75" t="s">
        <v>237</v>
      </c>
    </row>
    <row r="10960" spans="1:7">
      <c r="A10960" s="71">
        <v>2010</v>
      </c>
      <c r="B10960" s="71" t="s">
        <v>419</v>
      </c>
      <c r="C10960" t="s">
        <v>43</v>
      </c>
      <c r="D10960" s="71" t="s">
        <v>4</v>
      </c>
      <c r="E10960" s="70">
        <f>IF('FT Employment'!U$12&lt;0,"N/A",'FT Employment'!U$12)</f>
        <v>0</v>
      </c>
      <c r="F10960" s="70" t="s">
        <v>432</v>
      </c>
      <c r="G10960" s="75" t="s">
        <v>438</v>
      </c>
    </row>
    <row r="10961" spans="1:7">
      <c r="A10961" s="71">
        <v>2010</v>
      </c>
      <c r="B10961" s="71" t="s">
        <v>419</v>
      </c>
      <c r="C10961" t="s">
        <v>44</v>
      </c>
      <c r="D10961" s="71" t="s">
        <v>4</v>
      </c>
      <c r="E10961" s="70">
        <f>IF('FT Employment'!U$14&lt;0,"N/A",'FT Employment'!U$14)</f>
        <v>0</v>
      </c>
      <c r="F10961" s="70" t="s">
        <v>442</v>
      </c>
      <c r="G10961" s="75" t="s">
        <v>71</v>
      </c>
    </row>
    <row r="10962" spans="1:7">
      <c r="A10962" s="71">
        <v>2010</v>
      </c>
      <c r="B10962" s="71" t="s">
        <v>419</v>
      </c>
      <c r="C10962" t="s">
        <v>45</v>
      </c>
      <c r="D10962" s="71" t="s">
        <v>4</v>
      </c>
      <c r="E10962" s="70">
        <f>IF('FT Employment'!U$54&lt;0,"N/A",'FT Employment'!U$54)</f>
        <v>0</v>
      </c>
      <c r="F10962" s="70" t="s">
        <v>422</v>
      </c>
      <c r="G10962" s="75" t="s">
        <v>422</v>
      </c>
    </row>
    <row r="10963" spans="1:7">
      <c r="A10963" s="71">
        <v>2010</v>
      </c>
      <c r="B10963" s="71" t="s">
        <v>419</v>
      </c>
      <c r="C10963" t="s">
        <v>46</v>
      </c>
      <c r="D10963" s="71" t="s">
        <v>4</v>
      </c>
      <c r="E10963" s="70">
        <f>IF('FT Employment'!U$53&lt;0,"N/A",'FT Employment'!U$53)</f>
        <v>236785</v>
      </c>
      <c r="F10963" s="70" t="s">
        <v>425</v>
      </c>
      <c r="G10963" s="75" t="s">
        <v>426</v>
      </c>
    </row>
    <row r="10964" spans="1:7">
      <c r="A10964" s="71">
        <v>2011</v>
      </c>
      <c r="B10964" s="71" t="s">
        <v>419</v>
      </c>
      <c r="C10964" t="s">
        <v>5</v>
      </c>
      <c r="D10964" s="71" t="s">
        <v>4</v>
      </c>
      <c r="E10964" s="70">
        <f>IF('FT Employment'!P$11&lt;0,"N/A",'FT Employment'!P$11)</f>
        <v>10786166</v>
      </c>
      <c r="F10964" s="70"/>
    </row>
    <row r="10965" spans="1:7">
      <c r="A10965" s="71">
        <v>2011</v>
      </c>
      <c r="B10965" s="71" t="s">
        <v>419</v>
      </c>
      <c r="C10965" t="s">
        <v>6</v>
      </c>
      <c r="D10965" s="71" t="s">
        <v>4</v>
      </c>
      <c r="E10965" s="70">
        <f>IF('FT Employment'!P$33&lt;0,"N/A",'FT Employment'!P$33)</f>
        <v>212327</v>
      </c>
      <c r="F10965" s="70" t="s">
        <v>425</v>
      </c>
      <c r="G10965" s="75" t="s">
        <v>426</v>
      </c>
    </row>
    <row r="10966" spans="1:7">
      <c r="A10966" s="71">
        <v>2011</v>
      </c>
      <c r="B10966" s="71" t="s">
        <v>419</v>
      </c>
      <c r="C10966" t="s">
        <v>7</v>
      </c>
      <c r="D10966" s="71" t="s">
        <v>4</v>
      </c>
      <c r="E10966" s="70">
        <f>IF('FT Employment'!P$37&lt;0,"N/A",'FT Employment'!P$37)</f>
        <v>187874</v>
      </c>
      <c r="F10966" s="70" t="s">
        <v>425</v>
      </c>
      <c r="G10966" s="75" t="s">
        <v>426</v>
      </c>
    </row>
    <row r="10967" spans="1:7">
      <c r="A10967" s="71">
        <v>2011</v>
      </c>
      <c r="B10967" s="71" t="s">
        <v>419</v>
      </c>
      <c r="C10967" t="s">
        <v>8</v>
      </c>
      <c r="D10967" s="71" t="s">
        <v>4</v>
      </c>
      <c r="E10967" s="70">
        <f>IF('FT Employment'!P$36&lt;0,"N/A",'FT Employment'!P$36)</f>
        <v>229639</v>
      </c>
      <c r="F10967" s="70" t="s">
        <v>427</v>
      </c>
      <c r="G10967" s="75" t="s">
        <v>428</v>
      </c>
    </row>
    <row r="10968" spans="1:7">
      <c r="A10968" s="71">
        <v>2011</v>
      </c>
      <c r="B10968" s="71" t="s">
        <v>419</v>
      </c>
      <c r="C10968" t="s">
        <v>9</v>
      </c>
      <c r="D10968" s="71" t="s">
        <v>4</v>
      </c>
      <c r="E10968" s="70">
        <f>IF('FT Employment'!P$13&lt;0,"N/A",'FT Employment'!P$13)</f>
        <v>0</v>
      </c>
      <c r="F10968" s="70" t="s">
        <v>429</v>
      </c>
      <c r="G10968" s="75" t="s">
        <v>422</v>
      </c>
    </row>
    <row r="10969" spans="1:7">
      <c r="A10969" s="71">
        <v>2011</v>
      </c>
      <c r="B10969" s="71" t="s">
        <v>419</v>
      </c>
      <c r="C10969" t="s">
        <v>10</v>
      </c>
      <c r="D10969" s="71" t="s">
        <v>4</v>
      </c>
      <c r="E10969" s="70">
        <f>IF('FT Employment'!P$46&lt;0,"N/A",'FT Employment'!P$46)</f>
        <v>810190</v>
      </c>
      <c r="F10969" s="70" t="s">
        <v>427</v>
      </c>
      <c r="G10969" s="75" t="s">
        <v>428</v>
      </c>
    </row>
    <row r="10970" spans="1:7">
      <c r="A10970" s="71">
        <v>2011</v>
      </c>
      <c r="B10970" s="71" t="s">
        <v>419</v>
      </c>
      <c r="C10970" t="s">
        <v>11</v>
      </c>
      <c r="D10970" s="71" t="s">
        <v>4</v>
      </c>
      <c r="E10970" s="70">
        <f>IF('FT Employment'!P$47&lt;0,"N/A",'FT Employment'!P$47)</f>
        <v>636088</v>
      </c>
      <c r="F10970" s="70" t="s">
        <v>427</v>
      </c>
      <c r="G10970" s="75" t="s">
        <v>428</v>
      </c>
    </row>
    <row r="10971" spans="1:7">
      <c r="A10971" s="71">
        <v>2011</v>
      </c>
      <c r="B10971" s="71" t="s">
        <v>419</v>
      </c>
      <c r="C10971" t="s">
        <v>13</v>
      </c>
      <c r="D10971" s="71" t="s">
        <v>4</v>
      </c>
      <c r="E10971" s="70">
        <f>IF(E10970="N/A","N/A",E10969-E10970)</f>
        <v>174102</v>
      </c>
      <c r="F10971" s="70" t="s">
        <v>427</v>
      </c>
      <c r="G10971" s="75" t="s">
        <v>428</v>
      </c>
    </row>
    <row r="10972" spans="1:7">
      <c r="A10972" s="71">
        <v>2011</v>
      </c>
      <c r="B10972" s="71" t="s">
        <v>419</v>
      </c>
      <c r="C10972" t="s">
        <v>14</v>
      </c>
      <c r="D10972" s="71" t="s">
        <v>4</v>
      </c>
      <c r="E10972" s="70">
        <f>IF('FT Employment'!P$34&lt;0,"N/A",'FT Employment'!P$34)</f>
        <v>323459</v>
      </c>
      <c r="F10972" s="70" t="s">
        <v>427</v>
      </c>
      <c r="G10972" s="75" t="s">
        <v>444</v>
      </c>
    </row>
    <row r="10973" spans="1:7">
      <c r="A10973" s="71">
        <v>2011</v>
      </c>
      <c r="B10973" s="71" t="s">
        <v>419</v>
      </c>
      <c r="C10973" t="s">
        <v>15</v>
      </c>
      <c r="D10973" s="71" t="s">
        <v>4</v>
      </c>
      <c r="E10973" s="70">
        <f>IF('FT Employment'!P$35&lt;0,"N/A",'FT Employment'!P$35)</f>
        <v>297094</v>
      </c>
      <c r="F10973" s="70" t="s">
        <v>427</v>
      </c>
      <c r="G10973" s="75" t="s">
        <v>444</v>
      </c>
    </row>
    <row r="10974" spans="1:7">
      <c r="A10974" s="71">
        <v>2011</v>
      </c>
      <c r="B10974" s="71" t="s">
        <v>419</v>
      </c>
      <c r="C10974" t="s">
        <v>16</v>
      </c>
      <c r="D10974" s="71" t="s">
        <v>4</v>
      </c>
      <c r="E10974" s="70">
        <f>IF(E10973="N/A","N/A",E10972-E10973)</f>
        <v>26365</v>
      </c>
      <c r="F10974" s="70" t="s">
        <v>427</v>
      </c>
      <c r="G10974" s="75" t="s">
        <v>444</v>
      </c>
    </row>
    <row r="10975" spans="1:7">
      <c r="A10975" s="71">
        <v>2011</v>
      </c>
      <c r="B10975" s="71" t="s">
        <v>419</v>
      </c>
      <c r="C10975" t="s">
        <v>17</v>
      </c>
      <c r="D10975" s="71" t="s">
        <v>4</v>
      </c>
      <c r="E10975" s="70">
        <f>IF('FT Employment'!P$16&lt;0,"N/A",'FT Employment'!P$16)</f>
        <v>253646</v>
      </c>
      <c r="F10975" s="70" t="s">
        <v>427</v>
      </c>
      <c r="G10975" s="75" t="s">
        <v>428</v>
      </c>
    </row>
    <row r="10976" spans="1:7">
      <c r="A10976" s="71">
        <v>2011</v>
      </c>
      <c r="B10976" s="71" t="s">
        <v>419</v>
      </c>
      <c r="C10976" t="s">
        <v>18</v>
      </c>
      <c r="D10976" s="71" t="s">
        <v>4</v>
      </c>
      <c r="E10976" s="70">
        <f>IF('FT Employment'!P$41&lt;0,"N/A",'FT Employment'!P$41)</f>
        <v>271586</v>
      </c>
      <c r="F10976" s="70" t="s">
        <v>432</v>
      </c>
      <c r="G10976" s="75" t="s">
        <v>430</v>
      </c>
    </row>
    <row r="10977" spans="1:7">
      <c r="A10977" s="71">
        <v>2011</v>
      </c>
      <c r="B10977" s="71" t="s">
        <v>419</v>
      </c>
      <c r="C10977" t="s">
        <v>19</v>
      </c>
      <c r="D10977" s="71" t="s">
        <v>4</v>
      </c>
      <c r="E10977" s="70">
        <f>IF('FT Employment'!P$15&lt;0,"N/A",'FT Employment'!P$15)</f>
        <v>41359</v>
      </c>
      <c r="F10977" s="70" t="s">
        <v>442</v>
      </c>
      <c r="G10977" s="75" t="s">
        <v>62</v>
      </c>
    </row>
    <row r="10978" spans="1:7">
      <c r="A10978" s="71">
        <v>2011</v>
      </c>
      <c r="B10978" s="71" t="s">
        <v>419</v>
      </c>
      <c r="C10978" t="s">
        <v>20</v>
      </c>
      <c r="D10978" s="71" t="s">
        <v>4</v>
      </c>
      <c r="E10978" s="70">
        <f>IF('FT Employment'!P$52&lt;0,"N/A",'FT Employment'!P$52)</f>
        <v>7922</v>
      </c>
      <c r="F10978" s="70" t="s">
        <v>442</v>
      </c>
      <c r="G10978" s="75" t="s">
        <v>445</v>
      </c>
    </row>
    <row r="10979" spans="1:7">
      <c r="A10979" s="71">
        <v>2011</v>
      </c>
      <c r="B10979" s="71" t="s">
        <v>419</v>
      </c>
      <c r="C10979" t="s">
        <v>21</v>
      </c>
      <c r="D10979" s="71" t="s">
        <v>4</v>
      </c>
      <c r="E10979" s="70">
        <f>IF('FT Employment'!P$48&lt;0,"N/A",'FT Employment'!P$48)</f>
        <v>246392</v>
      </c>
      <c r="F10979" s="70" t="s">
        <v>434</v>
      </c>
      <c r="G10979" s="75" t="s">
        <v>422</v>
      </c>
    </row>
    <row r="10980" spans="1:7">
      <c r="A10980" s="71">
        <v>2011</v>
      </c>
      <c r="B10980" s="71" t="s">
        <v>419</v>
      </c>
      <c r="C10980" t="s">
        <v>421</v>
      </c>
      <c r="D10980" s="71" t="s">
        <v>4</v>
      </c>
      <c r="E10980" s="70">
        <f>IF('FT Employment'!P$38&lt;0,"N/A",'FT Employment'!P$38)</f>
        <v>720236</v>
      </c>
      <c r="F10980" s="70" t="s">
        <v>427</v>
      </c>
      <c r="G10980" s="75" t="s">
        <v>433</v>
      </c>
    </row>
    <row r="10981" spans="1:7">
      <c r="A10981" s="71">
        <v>2011</v>
      </c>
      <c r="B10981" s="71" t="s">
        <v>419</v>
      </c>
      <c r="C10981" t="s">
        <v>22</v>
      </c>
      <c r="D10981" s="71" t="s">
        <v>4</v>
      </c>
      <c r="E10981" s="70">
        <f>IF('FT Employment'!P$39&lt;0,"N/A",'FT Employment'!P$39)</f>
        <v>224984</v>
      </c>
      <c r="F10981" s="70" t="s">
        <v>427</v>
      </c>
      <c r="G10981" s="75" t="s">
        <v>433</v>
      </c>
    </row>
    <row r="10982" spans="1:7">
      <c r="A10982" s="71">
        <v>2011</v>
      </c>
      <c r="B10982" s="71" t="s">
        <v>419</v>
      </c>
      <c r="C10982" t="s">
        <v>23</v>
      </c>
      <c r="D10982" s="71" t="s">
        <v>4</v>
      </c>
      <c r="E10982" s="70">
        <f>IF('FT Employment'!P$40&lt;0,"N/A",'FT Employment'!P$40)</f>
        <v>495252</v>
      </c>
      <c r="F10982" s="70" t="s">
        <v>442</v>
      </c>
      <c r="G10982" s="75" t="s">
        <v>23</v>
      </c>
    </row>
    <row r="10983" spans="1:7">
      <c r="A10983" s="71">
        <v>2011</v>
      </c>
      <c r="B10983" s="71" t="s">
        <v>419</v>
      </c>
      <c r="C10983" t="s">
        <v>24</v>
      </c>
      <c r="D10983" s="71" t="s">
        <v>4</v>
      </c>
      <c r="E10983" s="70">
        <f>IF('FT Employment'!P$32&lt;0,"N/A",'FT Employment'!P$32)</f>
        <v>311</v>
      </c>
      <c r="F10983" s="70" t="s">
        <v>446</v>
      </c>
      <c r="G10983" s="75" t="s">
        <v>422</v>
      </c>
    </row>
    <row r="10984" spans="1:7">
      <c r="A10984" s="71">
        <v>2011</v>
      </c>
      <c r="B10984" s="71" t="s">
        <v>419</v>
      </c>
      <c r="C10984" t="s">
        <v>25</v>
      </c>
      <c r="D10984" s="71" t="s">
        <v>4</v>
      </c>
      <c r="E10984" s="70">
        <f>IF('FT Employment'!P$42&lt;0,"N/A",'FT Employment'!P$42)</f>
        <v>103287</v>
      </c>
      <c r="F10984" s="70" t="s">
        <v>434</v>
      </c>
      <c r="G10984" s="75" t="s">
        <v>437</v>
      </c>
    </row>
    <row r="10985" spans="1:7">
      <c r="A10985" s="71">
        <v>2011</v>
      </c>
      <c r="B10985" s="71" t="s">
        <v>419</v>
      </c>
      <c r="C10985" t="s">
        <v>26</v>
      </c>
      <c r="D10985" s="71" t="s">
        <v>4</v>
      </c>
      <c r="E10985" s="70">
        <f>IF('FT Employment'!P$45&lt;0,"N/A",'FT Employment'!P$45)</f>
        <v>152327</v>
      </c>
      <c r="F10985" s="70" t="s">
        <v>427</v>
      </c>
      <c r="G10985" s="75" t="s">
        <v>69</v>
      </c>
    </row>
    <row r="10986" spans="1:7">
      <c r="A10986" s="71">
        <v>2011</v>
      </c>
      <c r="B10986" s="71" t="s">
        <v>419</v>
      </c>
      <c r="C10986" t="s">
        <v>27</v>
      </c>
      <c r="D10986" s="71" t="s">
        <v>4</v>
      </c>
      <c r="E10986" s="70">
        <f>IF('FT Employment'!P$44&lt;0,"N/A",'FT Employment'!P$44)</f>
        <v>34696</v>
      </c>
      <c r="F10986" s="70" t="s">
        <v>427</v>
      </c>
      <c r="G10986" s="75" t="s">
        <v>69</v>
      </c>
    </row>
    <row r="10987" spans="1:7">
      <c r="A10987" s="71">
        <v>2011</v>
      </c>
      <c r="B10987" s="71" t="s">
        <v>419</v>
      </c>
      <c r="C10987" t="s">
        <v>28</v>
      </c>
      <c r="D10987" s="71" t="s">
        <v>4</v>
      </c>
      <c r="E10987" s="70">
        <f>IF('FT Employment'!P$51&lt;0,"N/A",'FT Employment'!P$51)</f>
        <v>97004</v>
      </c>
      <c r="F10987" s="70" t="s">
        <v>442</v>
      </c>
      <c r="G10987" s="73" t="s">
        <v>447</v>
      </c>
    </row>
    <row r="10988" spans="1:7">
      <c r="A10988" s="71">
        <v>2011</v>
      </c>
      <c r="B10988" s="71" t="s">
        <v>419</v>
      </c>
      <c r="C10988" t="s">
        <v>29</v>
      </c>
      <c r="D10988" s="71" t="s">
        <v>4</v>
      </c>
      <c r="E10988" s="70">
        <f>IF('FT Employment'!P$50&lt;0,"N/A",'FT Employment'!P$50)</f>
        <v>122001</v>
      </c>
      <c r="F10988" s="70" t="s">
        <v>442</v>
      </c>
      <c r="G10988" s="73" t="s">
        <v>447</v>
      </c>
    </row>
    <row r="10989" spans="1:7">
      <c r="A10989" s="71">
        <v>2011</v>
      </c>
      <c r="B10989" s="71" t="s">
        <v>419</v>
      </c>
      <c r="C10989" t="s">
        <v>30</v>
      </c>
      <c r="D10989" s="71" t="s">
        <v>4</v>
      </c>
      <c r="E10989" s="70">
        <f>IF('FT Employment'!P$56&lt;0,"N/A",'FT Employment'!P$56)</f>
        <v>166714</v>
      </c>
      <c r="F10989" s="70" t="s">
        <v>442</v>
      </c>
      <c r="G10989" s="76" t="s">
        <v>448</v>
      </c>
    </row>
    <row r="10990" spans="1:7">
      <c r="A10990" s="71">
        <v>2011</v>
      </c>
      <c r="B10990" s="71" t="s">
        <v>419</v>
      </c>
      <c r="C10990" t="s">
        <v>31</v>
      </c>
      <c r="D10990" s="71" t="s">
        <v>4</v>
      </c>
      <c r="E10990" s="70">
        <f>IF('FT Employment'!P$57&lt;0,"N/A",'FT Employment'!P$57)</f>
        <v>73690</v>
      </c>
      <c r="F10990" s="70" t="s">
        <v>442</v>
      </c>
      <c r="G10990" s="76" t="s">
        <v>449</v>
      </c>
    </row>
    <row r="10991" spans="1:7">
      <c r="A10991" s="71">
        <v>2011</v>
      </c>
      <c r="B10991" s="71" t="s">
        <v>419</v>
      </c>
      <c r="C10991" t="s">
        <v>32</v>
      </c>
      <c r="D10991" s="71" t="s">
        <v>4</v>
      </c>
      <c r="E10991" s="70">
        <f>IF('FT Employment'!P$58&lt;0,"N/A",'FT Employment'!P$58)</f>
        <v>10547</v>
      </c>
      <c r="F10991" s="70" t="s">
        <v>442</v>
      </c>
      <c r="G10991" s="76" t="s">
        <v>449</v>
      </c>
    </row>
    <row r="10992" spans="1:7">
      <c r="A10992" s="71">
        <v>2011</v>
      </c>
      <c r="B10992" s="71" t="s">
        <v>419</v>
      </c>
      <c r="C10992" t="s">
        <v>33</v>
      </c>
      <c r="D10992" s="71" t="s">
        <v>4</v>
      </c>
      <c r="E10992" s="70">
        <f>IF('FT Employment'!P$59&lt;0,"N/A",'FT Employment'!P$59)</f>
        <v>189677</v>
      </c>
      <c r="F10992" s="70" t="s">
        <v>442</v>
      </c>
      <c r="G10992" s="76" t="s">
        <v>33</v>
      </c>
    </row>
    <row r="10993" spans="1:7">
      <c r="A10993" s="71">
        <v>2011</v>
      </c>
      <c r="B10993" s="71" t="s">
        <v>419</v>
      </c>
      <c r="C10993" t="s">
        <v>34</v>
      </c>
      <c r="D10993" s="71" t="s">
        <v>4</v>
      </c>
      <c r="E10993" s="70">
        <f>IF('FT Employment'!P$17&lt;0,"N/A",'FT Employment'!P$17)</f>
        <v>6220080</v>
      </c>
      <c r="F10993" s="70" t="s">
        <v>422</v>
      </c>
      <c r="G10993" s="76" t="s">
        <v>422</v>
      </c>
    </row>
    <row r="10994" spans="1:7">
      <c r="A10994" s="71">
        <v>2011</v>
      </c>
      <c r="B10994" s="71" t="s">
        <v>419</v>
      </c>
      <c r="C10994" t="s">
        <v>35</v>
      </c>
      <c r="D10994" s="71" t="s">
        <v>4</v>
      </c>
      <c r="E10994" s="70">
        <f>IF('FT Employment'!P$18&lt;0,"N/A",'FT Employment'!P$18)</f>
        <v>5973875</v>
      </c>
      <c r="F10994" s="70" t="s">
        <v>432</v>
      </c>
      <c r="G10994" s="75" t="s">
        <v>439</v>
      </c>
    </row>
    <row r="10995" spans="1:7">
      <c r="A10995" s="71">
        <v>2011</v>
      </c>
      <c r="B10995" s="71" t="s">
        <v>419</v>
      </c>
      <c r="C10995" t="s">
        <v>36</v>
      </c>
      <c r="D10995" s="71" t="s">
        <v>4</v>
      </c>
      <c r="E10995" s="70">
        <f>IF('FT Employment'!P$19&lt;0,"N/A",'FT Employment'!P$19)</f>
        <v>4309209</v>
      </c>
      <c r="F10995" s="70" t="s">
        <v>432</v>
      </c>
      <c r="G10995" s="75" t="s">
        <v>439</v>
      </c>
    </row>
    <row r="10996" spans="1:7">
      <c r="A10996" s="71">
        <v>2011</v>
      </c>
      <c r="B10996" s="71" t="s">
        <v>419</v>
      </c>
      <c r="C10996" t="s">
        <v>37</v>
      </c>
      <c r="D10996" s="71" t="s">
        <v>4</v>
      </c>
      <c r="E10996" s="70">
        <f>IF('FT Employment'!P$20&lt;0,"N/A",'FT Employment'!P$20)</f>
        <v>1664666</v>
      </c>
      <c r="F10996" s="70" t="s">
        <v>432</v>
      </c>
      <c r="G10996" s="75" t="s">
        <v>439</v>
      </c>
    </row>
    <row r="10997" spans="1:7">
      <c r="A10997" s="71">
        <v>2011</v>
      </c>
      <c r="B10997" s="71" t="s">
        <v>419</v>
      </c>
      <c r="C10997" t="s">
        <v>38</v>
      </c>
      <c r="D10997" s="71" t="s">
        <v>4</v>
      </c>
      <c r="E10997" s="70">
        <f>IF('FT Employment'!P$28&lt;0,"N/A",'FT Employment'!P$28)</f>
        <v>246205</v>
      </c>
      <c r="F10997" s="70" t="s">
        <v>432</v>
      </c>
      <c r="G10997" s="75" t="s">
        <v>440</v>
      </c>
    </row>
    <row r="10998" spans="1:7">
      <c r="A10998" s="71">
        <v>2011</v>
      </c>
      <c r="B10998" s="71" t="s">
        <v>419</v>
      </c>
      <c r="C10998" t="s">
        <v>39</v>
      </c>
      <c r="D10998" s="71" t="s">
        <v>4</v>
      </c>
      <c r="E10998" s="70">
        <f>IF('FT Employment'!P$29&lt;0,"N/A",'FT Employment'!P$29)</f>
        <v>90494</v>
      </c>
      <c r="F10998" s="70" t="s">
        <v>432</v>
      </c>
      <c r="G10998" s="75" t="s">
        <v>440</v>
      </c>
    </row>
    <row r="10999" spans="1:7">
      <c r="A10999" s="71">
        <v>2011</v>
      </c>
      <c r="B10999" s="71" t="s">
        <v>419</v>
      </c>
      <c r="C10999" t="s">
        <v>40</v>
      </c>
      <c r="D10999" s="71" t="s">
        <v>4</v>
      </c>
      <c r="E10999" s="70">
        <f>IF('FT Employment'!P$30&lt;0,"N/A",'FT Employment'!P$30)</f>
        <v>155711</v>
      </c>
      <c r="F10999" s="70" t="s">
        <v>432</v>
      </c>
      <c r="G10999" s="75" t="s">
        <v>440</v>
      </c>
    </row>
    <row r="11000" spans="1:7">
      <c r="A11000" s="71">
        <v>2011</v>
      </c>
      <c r="B11000" s="71" t="s">
        <v>419</v>
      </c>
      <c r="C11000" t="s">
        <v>208</v>
      </c>
      <c r="D11000" s="71" t="s">
        <v>4</v>
      </c>
      <c r="E11000" s="70">
        <f>IF('FT Employment'!P$31&lt;0,"N/A",'FT Employment'!P$31)</f>
        <v>0</v>
      </c>
      <c r="F11000" s="70" t="s">
        <v>432</v>
      </c>
      <c r="G11000" s="75" t="s">
        <v>441</v>
      </c>
    </row>
    <row r="11001" spans="1:7">
      <c r="A11001" s="71">
        <v>2011</v>
      </c>
      <c r="B11001" s="71" t="s">
        <v>419</v>
      </c>
      <c r="C11001" t="s">
        <v>42</v>
      </c>
      <c r="D11001" s="71" t="s">
        <v>4</v>
      </c>
      <c r="E11001" s="70">
        <f>IF('FT Employment'!P$43&lt;0,"N/A",'FT Employment'!P$43)</f>
        <v>88388</v>
      </c>
      <c r="F11001" s="70" t="s">
        <v>432</v>
      </c>
      <c r="G11001" s="75" t="s">
        <v>237</v>
      </c>
    </row>
    <row r="11002" spans="1:7">
      <c r="A11002" s="71">
        <v>2011</v>
      </c>
      <c r="B11002" s="71" t="s">
        <v>419</v>
      </c>
      <c r="C11002" t="s">
        <v>43</v>
      </c>
      <c r="D11002" s="71" t="s">
        <v>4</v>
      </c>
      <c r="E11002" s="70">
        <f>IF('FT Employment'!P$12&lt;0,"N/A",'FT Employment'!P$12)</f>
        <v>0</v>
      </c>
      <c r="F11002" s="70" t="s">
        <v>432</v>
      </c>
      <c r="G11002" s="75" t="s">
        <v>438</v>
      </c>
    </row>
    <row r="11003" spans="1:7">
      <c r="A11003" s="71">
        <v>2011</v>
      </c>
      <c r="B11003" s="71" t="s">
        <v>419</v>
      </c>
      <c r="C11003" t="s">
        <v>44</v>
      </c>
      <c r="D11003" s="71" t="s">
        <v>4</v>
      </c>
      <c r="E11003" s="70">
        <f>IF('FT Employment'!P$14&lt;0,"N/A",'FT Employment'!P$14)</f>
        <v>0</v>
      </c>
      <c r="F11003" s="70" t="s">
        <v>442</v>
      </c>
      <c r="G11003" s="75" t="s">
        <v>71</v>
      </c>
    </row>
    <row r="11004" spans="1:7">
      <c r="A11004" s="71">
        <v>2011</v>
      </c>
      <c r="B11004" s="71" t="s">
        <v>419</v>
      </c>
      <c r="C11004" t="s">
        <v>45</v>
      </c>
      <c r="D11004" s="71" t="s">
        <v>4</v>
      </c>
      <c r="E11004" s="70">
        <f>IF('FT Employment'!P$54&lt;0,"N/A",'FT Employment'!P$54)</f>
        <v>0</v>
      </c>
      <c r="F11004" s="70" t="s">
        <v>422</v>
      </c>
      <c r="G11004" s="75" t="s">
        <v>422</v>
      </c>
    </row>
    <row r="11005" spans="1:7">
      <c r="A11005" s="71">
        <v>2011</v>
      </c>
      <c r="B11005" s="71" t="s">
        <v>419</v>
      </c>
      <c r="C11005" t="s">
        <v>46</v>
      </c>
      <c r="D11005" s="71" t="s">
        <v>4</v>
      </c>
      <c r="E11005" s="70">
        <f>IF('FT Employment'!P$53&lt;0,"N/A",'FT Employment'!P$53)</f>
        <v>222814</v>
      </c>
      <c r="F11005" s="70" t="s">
        <v>425</v>
      </c>
      <c r="G11005" s="75" t="s">
        <v>426</v>
      </c>
    </row>
    <row r="11006" spans="1:7">
      <c r="C11006"/>
      <c r="E11006" s="70"/>
      <c r="F11006" s="70"/>
    </row>
    <row r="11007" spans="1:7">
      <c r="C11007"/>
      <c r="E11007" s="70"/>
      <c r="F11007" s="70"/>
    </row>
    <row r="11008" spans="1:7">
      <c r="C11008"/>
      <c r="E11008" s="70"/>
      <c r="F11008" s="70"/>
    </row>
    <row r="11009" spans="3:6">
      <c r="C11009"/>
      <c r="E11009" s="70"/>
      <c r="F11009" s="70"/>
    </row>
    <row r="11010" spans="3:6">
      <c r="C11010"/>
      <c r="E11010" s="70"/>
      <c r="F11010" s="70"/>
    </row>
    <row r="11011" spans="3:6">
      <c r="C11011"/>
      <c r="E11011" s="70"/>
      <c r="F11011" s="70"/>
    </row>
    <row r="11012" spans="3:6">
      <c r="C11012"/>
      <c r="E11012" s="70"/>
      <c r="F11012" s="70"/>
    </row>
    <row r="11013" spans="3:6">
      <c r="C11013"/>
      <c r="E11013" s="70"/>
      <c r="F11013" s="70"/>
    </row>
    <row r="11014" spans="3:6">
      <c r="C11014"/>
      <c r="E11014" s="70"/>
      <c r="F11014" s="70"/>
    </row>
    <row r="11015" spans="3:6">
      <c r="C11015"/>
      <c r="E11015" s="70"/>
      <c r="F11015" s="70"/>
    </row>
    <row r="11016" spans="3:6">
      <c r="C11016"/>
      <c r="E11016" s="70"/>
      <c r="F11016" s="70"/>
    </row>
    <row r="11017" spans="3:6">
      <c r="C11017"/>
      <c r="E11017" s="70"/>
      <c r="F11017" s="70"/>
    </row>
    <row r="11018" spans="3:6">
      <c r="C11018"/>
      <c r="E11018" s="70"/>
      <c r="F11018" s="70"/>
    </row>
    <row r="11019" spans="3:6">
      <c r="C11019"/>
      <c r="E11019" s="70"/>
      <c r="F11019" s="70"/>
    </row>
    <row r="11020" spans="3:6">
      <c r="C11020"/>
      <c r="E11020" s="70"/>
      <c r="F11020" s="70"/>
    </row>
    <row r="11021" spans="3:6">
      <c r="C11021"/>
      <c r="E11021" s="70"/>
      <c r="F11021" s="70"/>
    </row>
    <row r="11022" spans="3:6">
      <c r="C11022"/>
      <c r="E11022" s="70"/>
      <c r="F11022" s="70"/>
    </row>
    <row r="11023" spans="3:6">
      <c r="C11023"/>
      <c r="E11023" s="70"/>
      <c r="F11023" s="70"/>
    </row>
    <row r="11024" spans="3:6">
      <c r="C11024"/>
      <c r="E11024" s="70"/>
      <c r="F11024" s="70"/>
    </row>
    <row r="11025" spans="3:7">
      <c r="C11025"/>
      <c r="E11025" s="70"/>
      <c r="F11025" s="70"/>
    </row>
    <row r="11026" spans="3:7">
      <c r="C11026"/>
      <c r="E11026" s="70"/>
      <c r="F11026" s="70"/>
    </row>
    <row r="11027" spans="3:7">
      <c r="C11027"/>
      <c r="E11027" s="70"/>
      <c r="F11027" s="70"/>
    </row>
    <row r="11028" spans="3:7">
      <c r="C11028"/>
      <c r="E11028" s="70"/>
      <c r="F11028" s="70"/>
    </row>
    <row r="11029" spans="3:7">
      <c r="C11029"/>
      <c r="E11029" s="70"/>
      <c r="F11029" s="70"/>
      <c r="G11029" s="73"/>
    </row>
    <row r="11030" spans="3:7">
      <c r="C11030"/>
      <c r="E11030" s="70"/>
      <c r="F11030" s="70"/>
      <c r="G11030" s="73"/>
    </row>
    <row r="11031" spans="3:7">
      <c r="C11031"/>
      <c r="E11031" s="70"/>
      <c r="F11031" s="70"/>
      <c r="G11031" s="76"/>
    </row>
    <row r="11032" spans="3:7">
      <c r="C11032"/>
      <c r="E11032" s="70"/>
      <c r="F11032" s="70"/>
      <c r="G11032" s="76"/>
    </row>
    <row r="11033" spans="3:7">
      <c r="C11033"/>
      <c r="E11033" s="70"/>
      <c r="F11033" s="70"/>
      <c r="G11033" s="76"/>
    </row>
    <row r="11034" spans="3:7">
      <c r="C11034"/>
      <c r="E11034" s="70"/>
      <c r="F11034" s="70"/>
      <c r="G11034" s="76"/>
    </row>
    <row r="11035" spans="3:7">
      <c r="C11035"/>
      <c r="E11035" s="70"/>
      <c r="F11035" s="70"/>
      <c r="G11035" s="76"/>
    </row>
    <row r="11036" spans="3:7">
      <c r="C11036"/>
      <c r="E11036" s="70"/>
      <c r="F11036" s="70"/>
    </row>
    <row r="11037" spans="3:7">
      <c r="C11037"/>
      <c r="E11037" s="70"/>
      <c r="F11037" s="70"/>
    </row>
    <row r="11038" spans="3:7">
      <c r="C11038"/>
      <c r="E11038" s="70"/>
      <c r="F11038" s="70"/>
    </row>
    <row r="11039" spans="3:7">
      <c r="C11039"/>
      <c r="E11039" s="70"/>
      <c r="F11039" s="70"/>
    </row>
    <row r="11040" spans="3:7">
      <c r="C11040"/>
      <c r="E11040" s="70"/>
      <c r="F11040" s="70"/>
    </row>
    <row r="11041" spans="3:6">
      <c r="C11041"/>
      <c r="E11041" s="70"/>
      <c r="F11041" s="70"/>
    </row>
    <row r="11042" spans="3:6">
      <c r="C11042"/>
      <c r="E11042" s="70"/>
      <c r="F11042" s="70"/>
    </row>
    <row r="11043" spans="3:6">
      <c r="C11043"/>
      <c r="E11043" s="70"/>
      <c r="F11043" s="70"/>
    </row>
    <row r="11044" spans="3:6">
      <c r="C11044"/>
      <c r="E11044" s="70"/>
      <c r="F11044" s="70"/>
    </row>
    <row r="11045" spans="3:6">
      <c r="C11045"/>
      <c r="E11045" s="70"/>
      <c r="F11045" s="70"/>
    </row>
    <row r="11046" spans="3:6">
      <c r="C11046"/>
      <c r="E11046" s="70"/>
      <c r="F11046" s="70"/>
    </row>
    <row r="11047" spans="3:6">
      <c r="C11047"/>
      <c r="E11047" s="70"/>
      <c r="F11047" s="70"/>
    </row>
    <row r="11048" spans="3:6">
      <c r="C11048"/>
      <c r="E11048" s="70"/>
      <c r="F11048" s="70"/>
    </row>
    <row r="11049" spans="3:6">
      <c r="C11049"/>
      <c r="E11049" s="70"/>
      <c r="F11049" s="70"/>
    </row>
    <row r="11050" spans="3:6">
      <c r="C11050"/>
      <c r="E11050" s="70"/>
      <c r="F11050" s="70"/>
    </row>
    <row r="11051" spans="3:6">
      <c r="C11051"/>
      <c r="E11051" s="70"/>
      <c r="F11051" s="70"/>
    </row>
    <row r="11052" spans="3:6">
      <c r="C11052"/>
      <c r="E11052" s="70"/>
      <c r="F11052" s="70"/>
    </row>
    <row r="11053" spans="3:6">
      <c r="C11053"/>
      <c r="E11053" s="70"/>
      <c r="F11053" s="70"/>
    </row>
    <row r="11054" spans="3:6">
      <c r="C11054"/>
      <c r="E11054" s="70"/>
      <c r="F11054" s="70"/>
    </row>
    <row r="11055" spans="3:6">
      <c r="C11055"/>
      <c r="E11055" s="70"/>
      <c r="F11055" s="70"/>
    </row>
    <row r="11056" spans="3:6">
      <c r="C11056"/>
      <c r="E11056" s="70"/>
      <c r="F11056" s="70"/>
    </row>
    <row r="11057" spans="3:7">
      <c r="C11057"/>
      <c r="E11057" s="70"/>
      <c r="F11057" s="70"/>
    </row>
    <row r="11058" spans="3:7">
      <c r="C11058"/>
      <c r="E11058" s="70"/>
      <c r="F11058" s="70"/>
    </row>
    <row r="11059" spans="3:7">
      <c r="C11059"/>
      <c r="E11059" s="70"/>
      <c r="F11059" s="70"/>
    </row>
    <row r="11060" spans="3:7">
      <c r="C11060"/>
      <c r="E11060" s="70"/>
      <c r="F11060" s="70"/>
    </row>
    <row r="11061" spans="3:7">
      <c r="C11061"/>
      <c r="E11061" s="70"/>
      <c r="F11061" s="70"/>
    </row>
    <row r="11062" spans="3:7">
      <c r="C11062"/>
      <c r="E11062" s="70"/>
      <c r="F11062" s="70"/>
    </row>
    <row r="11063" spans="3:7">
      <c r="C11063"/>
      <c r="E11063" s="70"/>
      <c r="F11063" s="70"/>
    </row>
    <row r="11064" spans="3:7">
      <c r="C11064"/>
      <c r="E11064" s="70"/>
      <c r="F11064" s="70"/>
    </row>
    <row r="11065" spans="3:7">
      <c r="C11065"/>
      <c r="E11065" s="70"/>
      <c r="F11065" s="70"/>
    </row>
    <row r="11066" spans="3:7">
      <c r="C11066"/>
      <c r="E11066" s="70"/>
      <c r="F11066" s="70"/>
    </row>
    <row r="11067" spans="3:7">
      <c r="C11067"/>
      <c r="E11067" s="70"/>
      <c r="F11067" s="70"/>
    </row>
    <row r="11068" spans="3:7">
      <c r="C11068"/>
      <c r="E11068" s="70"/>
      <c r="F11068" s="70"/>
    </row>
    <row r="11069" spans="3:7">
      <c r="C11069"/>
      <c r="E11069" s="70"/>
      <c r="F11069" s="70"/>
    </row>
    <row r="11070" spans="3:7">
      <c r="C11070"/>
      <c r="E11070" s="70"/>
      <c r="F11070" s="70"/>
    </row>
    <row r="11071" spans="3:7">
      <c r="C11071"/>
      <c r="E11071" s="70"/>
      <c r="F11071" s="70"/>
      <c r="G11071" s="73"/>
    </row>
    <row r="11072" spans="3:7">
      <c r="C11072"/>
      <c r="E11072" s="70"/>
      <c r="F11072" s="70"/>
      <c r="G11072" s="73"/>
    </row>
    <row r="11073" spans="3:7">
      <c r="C11073"/>
      <c r="E11073" s="70"/>
      <c r="F11073" s="70"/>
      <c r="G11073" s="76"/>
    </row>
    <row r="11074" spans="3:7">
      <c r="C11074"/>
      <c r="E11074" s="70"/>
      <c r="F11074" s="70"/>
      <c r="G11074" s="76"/>
    </row>
    <row r="11075" spans="3:7">
      <c r="C11075"/>
      <c r="E11075" s="70"/>
      <c r="F11075" s="70"/>
      <c r="G11075" s="76"/>
    </row>
    <row r="11076" spans="3:7">
      <c r="C11076"/>
      <c r="E11076" s="70"/>
      <c r="F11076" s="70"/>
      <c r="G11076" s="76"/>
    </row>
    <row r="11077" spans="3:7">
      <c r="C11077"/>
      <c r="E11077" s="70"/>
      <c r="F11077" s="70"/>
      <c r="G11077" s="76"/>
    </row>
    <row r="11078" spans="3:7">
      <c r="C11078"/>
      <c r="E11078" s="70"/>
      <c r="F11078" s="70"/>
    </row>
    <row r="11079" spans="3:7">
      <c r="C11079"/>
      <c r="E11079" s="70"/>
      <c r="F11079" s="70"/>
    </row>
    <row r="11080" spans="3:7">
      <c r="C11080"/>
      <c r="E11080" s="70"/>
      <c r="F11080" s="70"/>
    </row>
    <row r="11081" spans="3:7">
      <c r="C11081"/>
      <c r="E11081" s="70"/>
      <c r="F11081" s="70"/>
    </row>
    <row r="11082" spans="3:7">
      <c r="C11082"/>
      <c r="E11082" s="70"/>
      <c r="F11082" s="70"/>
    </row>
    <row r="11083" spans="3:7">
      <c r="C11083"/>
      <c r="E11083" s="70"/>
      <c r="F11083" s="70"/>
    </row>
    <row r="11084" spans="3:7">
      <c r="C11084"/>
      <c r="E11084" s="70"/>
      <c r="F11084" s="70"/>
    </row>
    <row r="11085" spans="3:7">
      <c r="C11085"/>
      <c r="E11085" s="70"/>
      <c r="F11085" s="70"/>
    </row>
    <row r="11086" spans="3:7">
      <c r="C11086"/>
      <c r="E11086" s="70"/>
      <c r="F11086" s="70"/>
    </row>
    <row r="11087" spans="3:7">
      <c r="C11087"/>
      <c r="E11087" s="70"/>
      <c r="F11087" s="70"/>
    </row>
    <row r="11088" spans="3:7">
      <c r="C11088"/>
      <c r="E11088" s="70"/>
      <c r="F11088" s="70"/>
    </row>
    <row r="11089" spans="1:7">
      <c r="C11089"/>
      <c r="E11089" s="70"/>
      <c r="F11089" s="70"/>
    </row>
    <row r="11090" spans="1:7">
      <c r="A11090" s="71">
        <v>1980</v>
      </c>
      <c r="B11090" s="71" t="s">
        <v>419</v>
      </c>
      <c r="C11090" t="s">
        <v>5</v>
      </c>
      <c r="D11090" s="71" t="s">
        <v>202</v>
      </c>
      <c r="E11090" s="70">
        <f>IF(E9704="N/A","N/A",IF(E8318="N/A","N/A",E8318-E9704))</f>
        <v>2115862</v>
      </c>
    </row>
    <row r="11091" spans="1:7">
      <c r="A11091" s="71">
        <v>1980</v>
      </c>
      <c r="B11091" s="71" t="s">
        <v>419</v>
      </c>
      <c r="C11091" t="s">
        <v>6</v>
      </c>
      <c r="D11091" s="71" t="s">
        <v>202</v>
      </c>
      <c r="E11091" s="70">
        <f t="shared" ref="E11091:E11154" si="42">IF(E9705="N/A","N/A",IF(E8319="N/A","N/A",E8319-E9705))</f>
        <v>34984</v>
      </c>
      <c r="F11091" s="70" t="s">
        <v>425</v>
      </c>
      <c r="G11091" s="75" t="s">
        <v>426</v>
      </c>
    </row>
    <row r="11092" spans="1:7">
      <c r="A11092" s="71">
        <v>1980</v>
      </c>
      <c r="B11092" s="71" t="s">
        <v>419</v>
      </c>
      <c r="C11092" t="s">
        <v>7</v>
      </c>
      <c r="D11092" s="71" t="s">
        <v>202</v>
      </c>
      <c r="E11092" s="70">
        <f t="shared" si="42"/>
        <v>163686</v>
      </c>
      <c r="F11092" s="70" t="s">
        <v>425</v>
      </c>
      <c r="G11092" s="75" t="s">
        <v>426</v>
      </c>
    </row>
    <row r="11093" spans="1:7">
      <c r="A11093" s="71">
        <v>1980</v>
      </c>
      <c r="B11093" s="71" t="s">
        <v>419</v>
      </c>
      <c r="C11093" t="s">
        <v>8</v>
      </c>
      <c r="D11093" s="71" t="s">
        <v>202</v>
      </c>
      <c r="E11093" s="70" t="str">
        <f t="shared" si="42"/>
        <v>N/A</v>
      </c>
      <c r="F11093" s="70" t="s">
        <v>427</v>
      </c>
      <c r="G11093" s="75" t="s">
        <v>428</v>
      </c>
    </row>
    <row r="11094" spans="1:7">
      <c r="A11094" s="71">
        <v>1980</v>
      </c>
      <c r="B11094" s="71" t="s">
        <v>419</v>
      </c>
      <c r="C11094" t="s">
        <v>9</v>
      </c>
      <c r="D11094" s="71" t="s">
        <v>202</v>
      </c>
      <c r="E11094" s="70">
        <f t="shared" si="42"/>
        <v>0</v>
      </c>
      <c r="F11094" s="70" t="s">
        <v>429</v>
      </c>
      <c r="G11094" s="75" t="s">
        <v>422</v>
      </c>
    </row>
    <row r="11095" spans="1:7">
      <c r="A11095" s="71">
        <v>1980</v>
      </c>
      <c r="B11095" s="71" t="s">
        <v>419</v>
      </c>
      <c r="C11095" t="s">
        <v>10</v>
      </c>
      <c r="D11095" s="71" t="s">
        <v>202</v>
      </c>
      <c r="E11095" s="70">
        <f t="shared" si="42"/>
        <v>86478</v>
      </c>
      <c r="F11095" s="70" t="s">
        <v>427</v>
      </c>
      <c r="G11095" s="75" t="s">
        <v>428</v>
      </c>
    </row>
    <row r="11096" spans="1:7">
      <c r="A11096" s="71">
        <v>1980</v>
      </c>
      <c r="B11096" s="71" t="s">
        <v>419</v>
      </c>
      <c r="C11096" t="s">
        <v>11</v>
      </c>
      <c r="D11096" s="71" t="s">
        <v>202</v>
      </c>
      <c r="E11096" s="70">
        <f t="shared" si="42"/>
        <v>29162</v>
      </c>
      <c r="F11096" s="70" t="s">
        <v>427</v>
      </c>
      <c r="G11096" s="75" t="s">
        <v>428</v>
      </c>
    </row>
    <row r="11097" spans="1:7">
      <c r="A11097" s="71">
        <v>1980</v>
      </c>
      <c r="B11097" s="71" t="s">
        <v>419</v>
      </c>
      <c r="C11097" t="s">
        <v>13</v>
      </c>
      <c r="D11097" s="71" t="s">
        <v>202</v>
      </c>
      <c r="E11097" s="70">
        <f t="shared" si="42"/>
        <v>57316</v>
      </c>
      <c r="F11097" s="70" t="s">
        <v>427</v>
      </c>
      <c r="G11097" s="75" t="s">
        <v>428</v>
      </c>
    </row>
    <row r="11098" spans="1:7">
      <c r="A11098" s="71">
        <v>1980</v>
      </c>
      <c r="B11098" s="71" t="s">
        <v>419</v>
      </c>
      <c r="C11098" t="s">
        <v>14</v>
      </c>
      <c r="D11098" s="71" t="s">
        <v>202</v>
      </c>
      <c r="E11098" s="70">
        <f t="shared" si="42"/>
        <v>87087</v>
      </c>
      <c r="F11098" s="70" t="s">
        <v>427</v>
      </c>
      <c r="G11098" s="75" t="s">
        <v>444</v>
      </c>
    </row>
    <row r="11099" spans="1:7">
      <c r="A11099" s="71">
        <v>1980</v>
      </c>
      <c r="B11099" s="71" t="s">
        <v>419</v>
      </c>
      <c r="C11099" t="s">
        <v>15</v>
      </c>
      <c r="D11099" s="71" t="s">
        <v>202</v>
      </c>
      <c r="E11099" s="70">
        <f t="shared" si="42"/>
        <v>73247</v>
      </c>
      <c r="F11099" s="70" t="s">
        <v>427</v>
      </c>
      <c r="G11099" s="75" t="s">
        <v>444</v>
      </c>
    </row>
    <row r="11100" spans="1:7">
      <c r="A11100" s="71">
        <v>1980</v>
      </c>
      <c r="B11100" s="71" t="s">
        <v>419</v>
      </c>
      <c r="C11100" t="s">
        <v>16</v>
      </c>
      <c r="D11100" s="71" t="s">
        <v>202</v>
      </c>
      <c r="E11100" s="70">
        <f t="shared" si="42"/>
        <v>13840</v>
      </c>
      <c r="F11100" s="70" t="s">
        <v>427</v>
      </c>
      <c r="G11100" s="75" t="s">
        <v>444</v>
      </c>
    </row>
    <row r="11101" spans="1:7">
      <c r="A11101" s="71">
        <v>1980</v>
      </c>
      <c r="B11101" s="71" t="s">
        <v>419</v>
      </c>
      <c r="C11101" t="s">
        <v>17</v>
      </c>
      <c r="D11101" s="71" t="s">
        <v>202</v>
      </c>
      <c r="E11101" s="70">
        <f t="shared" si="42"/>
        <v>8589</v>
      </c>
      <c r="F11101" s="70" t="s">
        <v>427</v>
      </c>
      <c r="G11101" s="75" t="s">
        <v>428</v>
      </c>
    </row>
    <row r="11102" spans="1:7">
      <c r="A11102" s="71">
        <v>1980</v>
      </c>
      <c r="B11102" s="71" t="s">
        <v>419</v>
      </c>
      <c r="C11102" t="s">
        <v>18</v>
      </c>
      <c r="D11102" s="71" t="s">
        <v>202</v>
      </c>
      <c r="E11102" s="70">
        <f t="shared" si="42"/>
        <v>27809</v>
      </c>
      <c r="F11102" s="70" t="s">
        <v>432</v>
      </c>
      <c r="G11102" s="75" t="s">
        <v>430</v>
      </c>
    </row>
    <row r="11103" spans="1:7">
      <c r="A11103" s="71">
        <v>1980</v>
      </c>
      <c r="B11103" s="71" t="s">
        <v>419</v>
      </c>
      <c r="C11103" t="s">
        <v>19</v>
      </c>
      <c r="D11103" s="71" t="s">
        <v>202</v>
      </c>
      <c r="E11103" s="70">
        <f t="shared" si="42"/>
        <v>1248</v>
      </c>
      <c r="F11103" s="70" t="s">
        <v>442</v>
      </c>
      <c r="G11103" s="75" t="s">
        <v>62</v>
      </c>
    </row>
    <row r="11104" spans="1:7">
      <c r="A11104" s="71">
        <v>1980</v>
      </c>
      <c r="B11104" s="71" t="s">
        <v>419</v>
      </c>
      <c r="C11104" t="s">
        <v>20</v>
      </c>
      <c r="D11104" s="71" t="s">
        <v>202</v>
      </c>
      <c r="E11104" s="70">
        <f t="shared" si="42"/>
        <v>1213</v>
      </c>
      <c r="F11104" s="70" t="s">
        <v>442</v>
      </c>
      <c r="G11104" s="75" t="s">
        <v>445</v>
      </c>
    </row>
    <row r="11105" spans="1:7">
      <c r="A11105" s="71">
        <v>1980</v>
      </c>
      <c r="B11105" s="71" t="s">
        <v>419</v>
      </c>
      <c r="C11105" t="s">
        <v>21</v>
      </c>
      <c r="D11105" s="71" t="s">
        <v>202</v>
      </c>
      <c r="E11105" s="70">
        <f t="shared" si="42"/>
        <v>27947</v>
      </c>
      <c r="F11105" s="70" t="s">
        <v>434</v>
      </c>
      <c r="G11105" s="75" t="s">
        <v>422</v>
      </c>
    </row>
    <row r="11106" spans="1:7">
      <c r="A11106" s="71">
        <v>1980</v>
      </c>
      <c r="B11106" s="71" t="s">
        <v>419</v>
      </c>
      <c r="C11106" t="s">
        <v>421</v>
      </c>
      <c r="D11106" s="71" t="s">
        <v>202</v>
      </c>
      <c r="E11106" s="70">
        <f t="shared" si="42"/>
        <v>115477</v>
      </c>
      <c r="F11106" s="70" t="s">
        <v>427</v>
      </c>
      <c r="G11106" s="75" t="s">
        <v>433</v>
      </c>
    </row>
    <row r="11107" spans="1:7">
      <c r="A11107" s="71">
        <v>1980</v>
      </c>
      <c r="B11107" s="71" t="s">
        <v>419</v>
      </c>
      <c r="C11107" t="s">
        <v>22</v>
      </c>
      <c r="D11107" s="71" t="s">
        <v>202</v>
      </c>
      <c r="E11107" s="70">
        <f t="shared" si="42"/>
        <v>23041</v>
      </c>
      <c r="F11107" s="70" t="s">
        <v>427</v>
      </c>
      <c r="G11107" s="75" t="s">
        <v>433</v>
      </c>
    </row>
    <row r="11108" spans="1:7">
      <c r="A11108" s="71">
        <v>1980</v>
      </c>
      <c r="B11108" s="71" t="s">
        <v>419</v>
      </c>
      <c r="C11108" t="s">
        <v>23</v>
      </c>
      <c r="D11108" s="71" t="s">
        <v>202</v>
      </c>
      <c r="E11108" s="70">
        <f t="shared" si="42"/>
        <v>92436</v>
      </c>
      <c r="F11108" s="70" t="s">
        <v>442</v>
      </c>
      <c r="G11108" s="75" t="s">
        <v>23</v>
      </c>
    </row>
    <row r="11109" spans="1:7">
      <c r="A11109" s="71">
        <v>1980</v>
      </c>
      <c r="B11109" s="71" t="s">
        <v>419</v>
      </c>
      <c r="C11109" t="s">
        <v>24</v>
      </c>
      <c r="D11109" s="71" t="s">
        <v>202</v>
      </c>
      <c r="E11109" s="70">
        <f t="shared" si="42"/>
        <v>0</v>
      </c>
      <c r="F11109" s="70" t="s">
        <v>446</v>
      </c>
      <c r="G11109" s="75" t="s">
        <v>422</v>
      </c>
    </row>
    <row r="11110" spans="1:7">
      <c r="A11110" s="71">
        <v>1980</v>
      </c>
      <c r="B11110" s="71" t="s">
        <v>419</v>
      </c>
      <c r="C11110" t="s">
        <v>25</v>
      </c>
      <c r="D11110" s="71" t="s">
        <v>202</v>
      </c>
      <c r="E11110" s="70">
        <f t="shared" si="42"/>
        <v>9989</v>
      </c>
      <c r="F11110" s="70" t="s">
        <v>434</v>
      </c>
      <c r="G11110" s="75" t="s">
        <v>437</v>
      </c>
    </row>
    <row r="11111" spans="1:7">
      <c r="A11111" s="71">
        <v>1980</v>
      </c>
      <c r="B11111" s="71" t="s">
        <v>419</v>
      </c>
      <c r="C11111" t="s">
        <v>26</v>
      </c>
      <c r="D11111" s="71" t="s">
        <v>202</v>
      </c>
      <c r="E11111" s="70">
        <f t="shared" si="42"/>
        <v>84004</v>
      </c>
      <c r="F11111" s="70" t="s">
        <v>427</v>
      </c>
      <c r="G11111" s="75" t="s">
        <v>69</v>
      </c>
    </row>
    <row r="11112" spans="1:7">
      <c r="A11112" s="71">
        <v>1980</v>
      </c>
      <c r="B11112" s="71" t="s">
        <v>419</v>
      </c>
      <c r="C11112" t="s">
        <v>27</v>
      </c>
      <c r="D11112" s="71" t="s">
        <v>202</v>
      </c>
      <c r="E11112" s="70">
        <f t="shared" si="42"/>
        <v>8280</v>
      </c>
      <c r="F11112" s="70" t="s">
        <v>427</v>
      </c>
      <c r="G11112" s="75" t="s">
        <v>69</v>
      </c>
    </row>
    <row r="11113" spans="1:7">
      <c r="A11113" s="71">
        <v>1980</v>
      </c>
      <c r="B11113" s="71" t="s">
        <v>419</v>
      </c>
      <c r="C11113" t="s">
        <v>28</v>
      </c>
      <c r="D11113" s="71" t="s">
        <v>202</v>
      </c>
      <c r="E11113" s="70">
        <f t="shared" si="42"/>
        <v>8227</v>
      </c>
      <c r="F11113" s="70" t="s">
        <v>442</v>
      </c>
      <c r="G11113" s="73" t="s">
        <v>447</v>
      </c>
    </row>
    <row r="11114" spans="1:7">
      <c r="A11114" s="71">
        <v>1980</v>
      </c>
      <c r="B11114" s="71" t="s">
        <v>419</v>
      </c>
      <c r="C11114" t="s">
        <v>29</v>
      </c>
      <c r="D11114" s="71" t="s">
        <v>202</v>
      </c>
      <c r="E11114" s="70">
        <f t="shared" si="42"/>
        <v>6050</v>
      </c>
      <c r="F11114" s="70" t="s">
        <v>442</v>
      </c>
      <c r="G11114" s="73" t="s">
        <v>447</v>
      </c>
    </row>
    <row r="11115" spans="1:7">
      <c r="A11115" s="71">
        <v>1980</v>
      </c>
      <c r="B11115" s="71" t="s">
        <v>419</v>
      </c>
      <c r="C11115" t="s">
        <v>30</v>
      </c>
      <c r="D11115" s="71" t="s">
        <v>202</v>
      </c>
      <c r="E11115" s="70">
        <f t="shared" si="42"/>
        <v>14117</v>
      </c>
      <c r="F11115" s="70" t="s">
        <v>442</v>
      </c>
      <c r="G11115" s="76" t="s">
        <v>448</v>
      </c>
    </row>
    <row r="11116" spans="1:7">
      <c r="A11116" s="71">
        <v>1980</v>
      </c>
      <c r="B11116" s="71" t="s">
        <v>419</v>
      </c>
      <c r="C11116" t="s">
        <v>31</v>
      </c>
      <c r="D11116" s="71" t="s">
        <v>202</v>
      </c>
      <c r="E11116" s="70">
        <f t="shared" si="42"/>
        <v>4169</v>
      </c>
      <c r="F11116" s="70" t="s">
        <v>442</v>
      </c>
      <c r="G11116" s="76" t="s">
        <v>449</v>
      </c>
    </row>
    <row r="11117" spans="1:7">
      <c r="A11117" s="71">
        <v>1980</v>
      </c>
      <c r="B11117" s="71" t="s">
        <v>419</v>
      </c>
      <c r="C11117" t="s">
        <v>32</v>
      </c>
      <c r="D11117" s="71" t="s">
        <v>202</v>
      </c>
      <c r="E11117" s="70">
        <f t="shared" si="42"/>
        <v>545</v>
      </c>
      <c r="F11117" s="70" t="s">
        <v>442</v>
      </c>
      <c r="G11117" s="76" t="s">
        <v>449</v>
      </c>
    </row>
    <row r="11118" spans="1:7">
      <c r="A11118" s="71">
        <v>1980</v>
      </c>
      <c r="B11118" s="71" t="s">
        <v>419</v>
      </c>
      <c r="C11118" t="s">
        <v>33</v>
      </c>
      <c r="D11118" s="71" t="s">
        <v>202</v>
      </c>
      <c r="E11118" s="70">
        <f t="shared" si="42"/>
        <v>5386</v>
      </c>
      <c r="F11118" s="70" t="s">
        <v>442</v>
      </c>
      <c r="G11118" s="76" t="s">
        <v>33</v>
      </c>
    </row>
    <row r="11119" spans="1:7">
      <c r="A11119" s="71">
        <v>1980</v>
      </c>
      <c r="B11119" s="71" t="s">
        <v>419</v>
      </c>
      <c r="C11119" t="s">
        <v>34</v>
      </c>
      <c r="D11119" s="71" t="s">
        <v>202</v>
      </c>
      <c r="E11119" s="70">
        <f t="shared" si="42"/>
        <v>1288087</v>
      </c>
      <c r="F11119" s="70" t="s">
        <v>422</v>
      </c>
      <c r="G11119" s="76" t="s">
        <v>422</v>
      </c>
    </row>
    <row r="11120" spans="1:7">
      <c r="A11120" s="71">
        <v>1980</v>
      </c>
      <c r="B11120" s="71" t="s">
        <v>419</v>
      </c>
      <c r="C11120" t="s">
        <v>35</v>
      </c>
      <c r="D11120" s="71" t="s">
        <v>202</v>
      </c>
      <c r="E11120" s="70">
        <f t="shared" si="42"/>
        <v>1066570</v>
      </c>
      <c r="F11120" s="70" t="s">
        <v>432</v>
      </c>
      <c r="G11120" s="75" t="s">
        <v>439</v>
      </c>
    </row>
    <row r="11121" spans="1:7">
      <c r="A11121" s="71">
        <v>1980</v>
      </c>
      <c r="B11121" s="71" t="s">
        <v>419</v>
      </c>
      <c r="C11121" t="s">
        <v>36</v>
      </c>
      <c r="D11121" s="71" t="s">
        <v>202</v>
      </c>
      <c r="E11121" s="70">
        <f t="shared" si="42"/>
        <v>397970</v>
      </c>
      <c r="F11121" s="70" t="s">
        <v>432</v>
      </c>
      <c r="G11121" s="75" t="s">
        <v>439</v>
      </c>
    </row>
    <row r="11122" spans="1:7">
      <c r="A11122" s="71">
        <v>1980</v>
      </c>
      <c r="B11122" s="71" t="s">
        <v>419</v>
      </c>
      <c r="C11122" t="s">
        <v>37</v>
      </c>
      <c r="D11122" s="71" t="s">
        <v>202</v>
      </c>
      <c r="E11122" s="70">
        <f t="shared" si="42"/>
        <v>668600</v>
      </c>
      <c r="F11122" s="70" t="s">
        <v>432</v>
      </c>
      <c r="G11122" s="75" t="s">
        <v>439</v>
      </c>
    </row>
    <row r="11123" spans="1:7">
      <c r="A11123" s="71">
        <v>1980</v>
      </c>
      <c r="B11123" s="71" t="s">
        <v>419</v>
      </c>
      <c r="C11123" t="s">
        <v>38</v>
      </c>
      <c r="D11123" s="71" t="s">
        <v>202</v>
      </c>
      <c r="E11123" s="70">
        <f t="shared" si="42"/>
        <v>221517</v>
      </c>
      <c r="F11123" s="70" t="s">
        <v>432</v>
      </c>
      <c r="G11123" s="75" t="s">
        <v>440</v>
      </c>
    </row>
    <row r="11124" spans="1:7">
      <c r="A11124" s="71">
        <v>1980</v>
      </c>
      <c r="B11124" s="71" t="s">
        <v>419</v>
      </c>
      <c r="C11124" t="s">
        <v>39</v>
      </c>
      <c r="D11124" s="71" t="s">
        <v>202</v>
      </c>
      <c r="E11124" s="70">
        <f t="shared" si="42"/>
        <v>121012</v>
      </c>
      <c r="F11124" s="70" t="s">
        <v>432</v>
      </c>
      <c r="G11124" s="75" t="s">
        <v>440</v>
      </c>
    </row>
    <row r="11125" spans="1:7">
      <c r="A11125" s="71">
        <v>1980</v>
      </c>
      <c r="B11125" s="71" t="s">
        <v>419</v>
      </c>
      <c r="C11125" t="s">
        <v>40</v>
      </c>
      <c r="D11125" s="71" t="s">
        <v>202</v>
      </c>
      <c r="E11125" s="70">
        <f t="shared" si="42"/>
        <v>100505</v>
      </c>
      <c r="F11125" s="70" t="s">
        <v>432</v>
      </c>
      <c r="G11125" s="75" t="s">
        <v>440</v>
      </c>
    </row>
    <row r="11126" spans="1:7">
      <c r="A11126" s="71">
        <v>1980</v>
      </c>
      <c r="B11126" s="71" t="s">
        <v>419</v>
      </c>
      <c r="C11126" t="s">
        <v>208</v>
      </c>
      <c r="D11126" s="71" t="s">
        <v>202</v>
      </c>
      <c r="E11126" s="70">
        <f t="shared" si="42"/>
        <v>0</v>
      </c>
      <c r="F11126" s="70" t="s">
        <v>432</v>
      </c>
      <c r="G11126" s="75" t="s">
        <v>441</v>
      </c>
    </row>
    <row r="11127" spans="1:7">
      <c r="A11127" s="71">
        <v>1980</v>
      </c>
      <c r="B11127" s="71" t="s">
        <v>419</v>
      </c>
      <c r="C11127" t="s">
        <v>42</v>
      </c>
      <c r="D11127" s="71" t="s">
        <v>202</v>
      </c>
      <c r="E11127" s="70">
        <f t="shared" si="42"/>
        <v>40689</v>
      </c>
      <c r="F11127" s="70" t="s">
        <v>432</v>
      </c>
      <c r="G11127" s="75" t="s">
        <v>237</v>
      </c>
    </row>
    <row r="11128" spans="1:7">
      <c r="A11128" s="71">
        <v>1980</v>
      </c>
      <c r="B11128" s="71" t="s">
        <v>419</v>
      </c>
      <c r="C11128" t="s">
        <v>43</v>
      </c>
      <c r="D11128" s="71" t="s">
        <v>202</v>
      </c>
      <c r="E11128" s="70">
        <f t="shared" si="42"/>
        <v>0</v>
      </c>
      <c r="F11128" s="70" t="s">
        <v>432</v>
      </c>
      <c r="G11128" s="75" t="s">
        <v>438</v>
      </c>
    </row>
    <row r="11129" spans="1:7">
      <c r="A11129" s="71">
        <v>1980</v>
      </c>
      <c r="B11129" s="71" t="s">
        <v>419</v>
      </c>
      <c r="C11129" t="s">
        <v>44</v>
      </c>
      <c r="D11129" s="71" t="s">
        <v>202</v>
      </c>
      <c r="E11129" s="70">
        <f t="shared" si="42"/>
        <v>0</v>
      </c>
      <c r="F11129" s="70" t="s">
        <v>442</v>
      </c>
      <c r="G11129" s="75" t="s">
        <v>71</v>
      </c>
    </row>
    <row r="11130" spans="1:7">
      <c r="A11130" s="71">
        <v>1980</v>
      </c>
      <c r="B11130" s="71" t="s">
        <v>419</v>
      </c>
      <c r="C11130" t="s">
        <v>45</v>
      </c>
      <c r="D11130" s="71" t="s">
        <v>202</v>
      </c>
      <c r="E11130" s="70">
        <f t="shared" si="42"/>
        <v>0</v>
      </c>
      <c r="F11130" s="70" t="s">
        <v>422</v>
      </c>
      <c r="G11130" s="75" t="s">
        <v>422</v>
      </c>
    </row>
    <row r="11131" spans="1:7">
      <c r="A11131" s="71">
        <v>1980</v>
      </c>
      <c r="B11131" s="71" t="s">
        <v>419</v>
      </c>
      <c r="C11131" t="s">
        <v>46</v>
      </c>
      <c r="D11131" s="71" t="s">
        <v>202</v>
      </c>
      <c r="E11131" s="70">
        <f t="shared" si="42"/>
        <v>91801</v>
      </c>
      <c r="F11131" s="70" t="s">
        <v>425</v>
      </c>
      <c r="G11131" s="75" t="s">
        <v>426</v>
      </c>
    </row>
    <row r="11132" spans="1:7">
      <c r="A11132" s="71">
        <v>1981</v>
      </c>
      <c r="B11132" s="71" t="s">
        <v>419</v>
      </c>
      <c r="C11132" t="s">
        <v>5</v>
      </c>
      <c r="D11132" s="71" t="s">
        <v>202</v>
      </c>
      <c r="E11132" s="70">
        <f t="shared" si="42"/>
        <v>2017685</v>
      </c>
      <c r="F11132" s="70"/>
    </row>
    <row r="11133" spans="1:7">
      <c r="A11133" s="71">
        <v>1981</v>
      </c>
      <c r="B11133" s="71" t="s">
        <v>419</v>
      </c>
      <c r="C11133" t="s">
        <v>6</v>
      </c>
      <c r="D11133" s="71" t="s">
        <v>202</v>
      </c>
      <c r="E11133" s="70">
        <f t="shared" si="42"/>
        <v>33939</v>
      </c>
      <c r="F11133" s="70" t="s">
        <v>425</v>
      </c>
      <c r="G11133" s="75" t="s">
        <v>426</v>
      </c>
    </row>
    <row r="11134" spans="1:7">
      <c r="A11134" s="71">
        <v>1981</v>
      </c>
      <c r="B11134" s="71" t="s">
        <v>419</v>
      </c>
      <c r="C11134" t="s">
        <v>7</v>
      </c>
      <c r="D11134" s="71" t="s">
        <v>202</v>
      </c>
      <c r="E11134" s="70">
        <f t="shared" si="42"/>
        <v>140404</v>
      </c>
      <c r="F11134" s="70" t="s">
        <v>425</v>
      </c>
      <c r="G11134" s="75" t="s">
        <v>426</v>
      </c>
    </row>
    <row r="11135" spans="1:7">
      <c r="A11135" s="71">
        <v>1981</v>
      </c>
      <c r="B11135" s="71" t="s">
        <v>419</v>
      </c>
      <c r="C11135" t="s">
        <v>8</v>
      </c>
      <c r="D11135" s="71" t="s">
        <v>202</v>
      </c>
      <c r="E11135" s="70" t="str">
        <f t="shared" si="42"/>
        <v>N/A</v>
      </c>
      <c r="F11135" s="70" t="s">
        <v>427</v>
      </c>
      <c r="G11135" s="75" t="s">
        <v>428</v>
      </c>
    </row>
    <row r="11136" spans="1:7">
      <c r="A11136" s="71">
        <v>1981</v>
      </c>
      <c r="B11136" s="71" t="s">
        <v>419</v>
      </c>
      <c r="C11136" t="s">
        <v>9</v>
      </c>
      <c r="D11136" s="71" t="s">
        <v>202</v>
      </c>
      <c r="E11136" s="70">
        <f t="shared" si="42"/>
        <v>0</v>
      </c>
      <c r="F11136" s="70" t="s">
        <v>429</v>
      </c>
      <c r="G11136" s="75" t="s">
        <v>422</v>
      </c>
    </row>
    <row r="11137" spans="1:7">
      <c r="A11137" s="71">
        <v>1981</v>
      </c>
      <c r="B11137" s="71" t="s">
        <v>419</v>
      </c>
      <c r="C11137" t="s">
        <v>10</v>
      </c>
      <c r="D11137" s="71" t="s">
        <v>202</v>
      </c>
      <c r="E11137" s="70">
        <f t="shared" si="42"/>
        <v>84214</v>
      </c>
      <c r="F11137" s="70" t="s">
        <v>427</v>
      </c>
      <c r="G11137" s="75" t="s">
        <v>428</v>
      </c>
    </row>
    <row r="11138" spans="1:7">
      <c r="A11138" s="71">
        <v>1981</v>
      </c>
      <c r="B11138" s="71" t="s">
        <v>419</v>
      </c>
      <c r="C11138" t="s">
        <v>11</v>
      </c>
      <c r="D11138" s="71" t="s">
        <v>202</v>
      </c>
      <c r="E11138" s="70">
        <f t="shared" si="42"/>
        <v>29973</v>
      </c>
      <c r="F11138" s="70" t="s">
        <v>427</v>
      </c>
      <c r="G11138" s="75" t="s">
        <v>428</v>
      </c>
    </row>
    <row r="11139" spans="1:7">
      <c r="A11139" s="71">
        <v>1981</v>
      </c>
      <c r="B11139" s="71" t="s">
        <v>419</v>
      </c>
      <c r="C11139" t="s">
        <v>13</v>
      </c>
      <c r="D11139" s="71" t="s">
        <v>202</v>
      </c>
      <c r="E11139" s="70">
        <f t="shared" si="42"/>
        <v>54241</v>
      </c>
      <c r="F11139" s="70" t="s">
        <v>427</v>
      </c>
      <c r="G11139" s="75" t="s">
        <v>428</v>
      </c>
    </row>
    <row r="11140" spans="1:7">
      <c r="A11140" s="71">
        <v>1981</v>
      </c>
      <c r="B11140" s="71" t="s">
        <v>419</v>
      </c>
      <c r="C11140" t="s">
        <v>14</v>
      </c>
      <c r="D11140" s="71" t="s">
        <v>202</v>
      </c>
      <c r="E11140" s="70">
        <f t="shared" si="42"/>
        <v>88303</v>
      </c>
      <c r="F11140" s="70" t="s">
        <v>427</v>
      </c>
      <c r="G11140" s="75" t="s">
        <v>444</v>
      </c>
    </row>
    <row r="11141" spans="1:7">
      <c r="A11141" s="71">
        <v>1981</v>
      </c>
      <c r="B11141" s="71" t="s">
        <v>419</v>
      </c>
      <c r="C11141" t="s">
        <v>15</v>
      </c>
      <c r="D11141" s="71" t="s">
        <v>202</v>
      </c>
      <c r="E11141" s="70">
        <f t="shared" si="42"/>
        <v>73074</v>
      </c>
      <c r="F11141" s="70" t="s">
        <v>427</v>
      </c>
      <c r="G11141" s="75" t="s">
        <v>444</v>
      </c>
    </row>
    <row r="11142" spans="1:7">
      <c r="A11142" s="71">
        <v>1981</v>
      </c>
      <c r="B11142" s="71" t="s">
        <v>419</v>
      </c>
      <c r="C11142" t="s">
        <v>16</v>
      </c>
      <c r="D11142" s="71" t="s">
        <v>202</v>
      </c>
      <c r="E11142" s="70">
        <f t="shared" si="42"/>
        <v>15229</v>
      </c>
      <c r="F11142" s="70" t="s">
        <v>427</v>
      </c>
      <c r="G11142" s="75" t="s">
        <v>444</v>
      </c>
    </row>
    <row r="11143" spans="1:7">
      <c r="A11143" s="71">
        <v>1981</v>
      </c>
      <c r="B11143" s="71" t="s">
        <v>419</v>
      </c>
      <c r="C11143" t="s">
        <v>17</v>
      </c>
      <c r="D11143" s="71" t="s">
        <v>202</v>
      </c>
      <c r="E11143" s="70">
        <f t="shared" si="42"/>
        <v>7451</v>
      </c>
      <c r="F11143" s="70" t="s">
        <v>427</v>
      </c>
      <c r="G11143" s="75" t="s">
        <v>428</v>
      </c>
    </row>
    <row r="11144" spans="1:7">
      <c r="A11144" s="71">
        <v>1981</v>
      </c>
      <c r="B11144" s="71" t="s">
        <v>419</v>
      </c>
      <c r="C11144" t="s">
        <v>18</v>
      </c>
      <c r="D11144" s="71" t="s">
        <v>202</v>
      </c>
      <c r="E11144" s="70">
        <f t="shared" si="42"/>
        <v>22416</v>
      </c>
      <c r="F11144" s="70" t="s">
        <v>432</v>
      </c>
      <c r="G11144" s="75" t="s">
        <v>430</v>
      </c>
    </row>
    <row r="11145" spans="1:7">
      <c r="A11145" s="71">
        <v>1981</v>
      </c>
      <c r="B11145" s="71" t="s">
        <v>419</v>
      </c>
      <c r="C11145" t="s">
        <v>19</v>
      </c>
      <c r="D11145" s="71" t="s">
        <v>202</v>
      </c>
      <c r="E11145" s="70">
        <f t="shared" si="42"/>
        <v>1262</v>
      </c>
      <c r="F11145" s="70" t="s">
        <v>442</v>
      </c>
      <c r="G11145" s="75" t="s">
        <v>62</v>
      </c>
    </row>
    <row r="11146" spans="1:7">
      <c r="A11146" s="71">
        <v>1981</v>
      </c>
      <c r="B11146" s="71" t="s">
        <v>419</v>
      </c>
      <c r="C11146" t="s">
        <v>20</v>
      </c>
      <c r="D11146" s="71" t="s">
        <v>202</v>
      </c>
      <c r="E11146" s="70">
        <f t="shared" si="42"/>
        <v>1204</v>
      </c>
      <c r="F11146" s="70" t="s">
        <v>442</v>
      </c>
      <c r="G11146" s="75" t="s">
        <v>445</v>
      </c>
    </row>
    <row r="11147" spans="1:7">
      <c r="A11147" s="71">
        <v>1981</v>
      </c>
      <c r="B11147" s="71" t="s">
        <v>419</v>
      </c>
      <c r="C11147" t="s">
        <v>21</v>
      </c>
      <c r="D11147" s="71" t="s">
        <v>202</v>
      </c>
      <c r="E11147" s="70">
        <f t="shared" si="42"/>
        <v>23577</v>
      </c>
      <c r="F11147" s="70" t="s">
        <v>434</v>
      </c>
      <c r="G11147" s="75" t="s">
        <v>422</v>
      </c>
    </row>
    <row r="11148" spans="1:7">
      <c r="A11148" s="71">
        <v>1981</v>
      </c>
      <c r="B11148" s="71" t="s">
        <v>419</v>
      </c>
      <c r="C11148" t="s">
        <v>421</v>
      </c>
      <c r="D11148" s="71" t="s">
        <v>202</v>
      </c>
      <c r="E11148" s="70">
        <f t="shared" si="42"/>
        <v>119320</v>
      </c>
      <c r="F11148" s="70" t="s">
        <v>427</v>
      </c>
      <c r="G11148" s="75" t="s">
        <v>433</v>
      </c>
    </row>
    <row r="11149" spans="1:7">
      <c r="A11149" s="71">
        <v>1981</v>
      </c>
      <c r="B11149" s="71" t="s">
        <v>419</v>
      </c>
      <c r="C11149" t="s">
        <v>22</v>
      </c>
      <c r="D11149" s="71" t="s">
        <v>202</v>
      </c>
      <c r="E11149" s="70">
        <f t="shared" si="42"/>
        <v>21523</v>
      </c>
      <c r="F11149" s="70" t="s">
        <v>427</v>
      </c>
      <c r="G11149" s="75" t="s">
        <v>433</v>
      </c>
    </row>
    <row r="11150" spans="1:7">
      <c r="A11150" s="71">
        <v>1981</v>
      </c>
      <c r="B11150" s="71" t="s">
        <v>419</v>
      </c>
      <c r="C11150" t="s">
        <v>23</v>
      </c>
      <c r="D11150" s="71" t="s">
        <v>202</v>
      </c>
      <c r="E11150" s="70">
        <f t="shared" si="42"/>
        <v>97797</v>
      </c>
      <c r="F11150" s="70" t="s">
        <v>442</v>
      </c>
      <c r="G11150" s="75" t="s">
        <v>23</v>
      </c>
    </row>
    <row r="11151" spans="1:7">
      <c r="A11151" s="71">
        <v>1981</v>
      </c>
      <c r="B11151" s="71" t="s">
        <v>419</v>
      </c>
      <c r="C11151" t="s">
        <v>24</v>
      </c>
      <c r="D11151" s="71" t="s">
        <v>202</v>
      </c>
      <c r="E11151" s="70">
        <f t="shared" si="42"/>
        <v>0</v>
      </c>
      <c r="F11151" s="70" t="s">
        <v>446</v>
      </c>
      <c r="G11151" s="75" t="s">
        <v>422</v>
      </c>
    </row>
    <row r="11152" spans="1:7">
      <c r="A11152" s="71">
        <v>1981</v>
      </c>
      <c r="B11152" s="71" t="s">
        <v>419</v>
      </c>
      <c r="C11152" t="s">
        <v>25</v>
      </c>
      <c r="D11152" s="71" t="s">
        <v>202</v>
      </c>
      <c r="E11152" s="70">
        <f t="shared" si="42"/>
        <v>7242</v>
      </c>
      <c r="F11152" s="70" t="s">
        <v>434</v>
      </c>
      <c r="G11152" s="75" t="s">
        <v>437</v>
      </c>
    </row>
    <row r="11153" spans="1:7">
      <c r="A11153" s="71">
        <v>1981</v>
      </c>
      <c r="B11153" s="71" t="s">
        <v>419</v>
      </c>
      <c r="C11153" t="s">
        <v>26</v>
      </c>
      <c r="D11153" s="71" t="s">
        <v>202</v>
      </c>
      <c r="E11153" s="70">
        <f t="shared" si="42"/>
        <v>89176</v>
      </c>
      <c r="F11153" s="70" t="s">
        <v>427</v>
      </c>
      <c r="G11153" s="75" t="s">
        <v>69</v>
      </c>
    </row>
    <row r="11154" spans="1:7">
      <c r="A11154" s="71">
        <v>1981</v>
      </c>
      <c r="B11154" s="71" t="s">
        <v>419</v>
      </c>
      <c r="C11154" t="s">
        <v>27</v>
      </c>
      <c r="D11154" s="71" t="s">
        <v>202</v>
      </c>
      <c r="E11154" s="70">
        <f t="shared" si="42"/>
        <v>8458</v>
      </c>
      <c r="F11154" s="70" t="s">
        <v>427</v>
      </c>
      <c r="G11154" s="75" t="s">
        <v>69</v>
      </c>
    </row>
    <row r="11155" spans="1:7">
      <c r="A11155" s="71">
        <v>1981</v>
      </c>
      <c r="B11155" s="71" t="s">
        <v>419</v>
      </c>
      <c r="C11155" t="s">
        <v>28</v>
      </c>
      <c r="D11155" s="71" t="s">
        <v>202</v>
      </c>
      <c r="E11155" s="70">
        <f t="shared" ref="E11155:E11218" si="43">IF(E9769="N/A","N/A",IF(E8383="N/A","N/A",E8383-E9769))</f>
        <v>7278</v>
      </c>
      <c r="F11155" s="70" t="s">
        <v>442</v>
      </c>
      <c r="G11155" s="73" t="s">
        <v>447</v>
      </c>
    </row>
    <row r="11156" spans="1:7">
      <c r="A11156" s="71">
        <v>1981</v>
      </c>
      <c r="B11156" s="71" t="s">
        <v>419</v>
      </c>
      <c r="C11156" t="s">
        <v>29</v>
      </c>
      <c r="D11156" s="71" t="s">
        <v>202</v>
      </c>
      <c r="E11156" s="70">
        <f t="shared" si="43"/>
        <v>6011</v>
      </c>
      <c r="F11156" s="70" t="s">
        <v>442</v>
      </c>
      <c r="G11156" s="73" t="s">
        <v>447</v>
      </c>
    </row>
    <row r="11157" spans="1:7">
      <c r="A11157" s="71">
        <v>1981</v>
      </c>
      <c r="B11157" s="71" t="s">
        <v>419</v>
      </c>
      <c r="C11157" t="s">
        <v>30</v>
      </c>
      <c r="D11157" s="71" t="s">
        <v>202</v>
      </c>
      <c r="E11157" s="70">
        <f t="shared" si="43"/>
        <v>13102</v>
      </c>
      <c r="F11157" s="70" t="s">
        <v>442</v>
      </c>
      <c r="G11157" s="76" t="s">
        <v>448</v>
      </c>
    </row>
    <row r="11158" spans="1:7">
      <c r="A11158" s="71">
        <v>1981</v>
      </c>
      <c r="B11158" s="71" t="s">
        <v>419</v>
      </c>
      <c r="C11158" t="s">
        <v>31</v>
      </c>
      <c r="D11158" s="71" t="s">
        <v>202</v>
      </c>
      <c r="E11158" s="70">
        <f t="shared" si="43"/>
        <v>4160</v>
      </c>
      <c r="F11158" s="70" t="s">
        <v>442</v>
      </c>
      <c r="G11158" s="76" t="s">
        <v>449</v>
      </c>
    </row>
    <row r="11159" spans="1:7">
      <c r="A11159" s="71">
        <v>1981</v>
      </c>
      <c r="B11159" s="71" t="s">
        <v>419</v>
      </c>
      <c r="C11159" t="s">
        <v>32</v>
      </c>
      <c r="D11159" s="71" t="s">
        <v>202</v>
      </c>
      <c r="E11159" s="70">
        <f t="shared" si="43"/>
        <v>2809</v>
      </c>
      <c r="F11159" s="70" t="s">
        <v>442</v>
      </c>
      <c r="G11159" s="76" t="s">
        <v>449</v>
      </c>
    </row>
    <row r="11160" spans="1:7">
      <c r="A11160" s="71">
        <v>1981</v>
      </c>
      <c r="B11160" s="71" t="s">
        <v>419</v>
      </c>
      <c r="C11160" t="s">
        <v>33</v>
      </c>
      <c r="D11160" s="71" t="s">
        <v>202</v>
      </c>
      <c r="E11160" s="70">
        <f t="shared" si="43"/>
        <v>5297</v>
      </c>
      <c r="F11160" s="70" t="s">
        <v>442</v>
      </c>
      <c r="G11160" s="76" t="s">
        <v>33</v>
      </c>
    </row>
    <row r="11161" spans="1:7">
      <c r="A11161" s="71">
        <v>1981</v>
      </c>
      <c r="B11161" s="71" t="s">
        <v>419</v>
      </c>
      <c r="C11161" t="s">
        <v>34</v>
      </c>
      <c r="D11161" s="71" t="s">
        <v>202</v>
      </c>
      <c r="E11161" s="70">
        <f t="shared" si="43"/>
        <v>1239097</v>
      </c>
      <c r="F11161" s="70" t="s">
        <v>422</v>
      </c>
      <c r="G11161" s="76" t="s">
        <v>422</v>
      </c>
    </row>
    <row r="11162" spans="1:7">
      <c r="A11162" s="71">
        <v>1981</v>
      </c>
      <c r="B11162" s="71" t="s">
        <v>419</v>
      </c>
      <c r="C11162" t="s">
        <v>35</v>
      </c>
      <c r="D11162" s="71" t="s">
        <v>202</v>
      </c>
      <c r="E11162" s="70">
        <f t="shared" si="43"/>
        <v>1039054</v>
      </c>
      <c r="F11162" s="70" t="s">
        <v>432</v>
      </c>
      <c r="G11162" s="75" t="s">
        <v>439</v>
      </c>
    </row>
    <row r="11163" spans="1:7">
      <c r="A11163" s="71">
        <v>1981</v>
      </c>
      <c r="B11163" s="71" t="s">
        <v>419</v>
      </c>
      <c r="C11163" t="s">
        <v>36</v>
      </c>
      <c r="D11163" s="71" t="s">
        <v>202</v>
      </c>
      <c r="E11163" s="70">
        <f t="shared" si="43"/>
        <v>402149</v>
      </c>
      <c r="F11163" s="70" t="s">
        <v>432</v>
      </c>
      <c r="G11163" s="75" t="s">
        <v>439</v>
      </c>
    </row>
    <row r="11164" spans="1:7">
      <c r="A11164" s="71">
        <v>1981</v>
      </c>
      <c r="B11164" s="71" t="s">
        <v>419</v>
      </c>
      <c r="C11164" t="s">
        <v>37</v>
      </c>
      <c r="D11164" s="71" t="s">
        <v>202</v>
      </c>
      <c r="E11164" s="70">
        <f t="shared" si="43"/>
        <v>636905</v>
      </c>
      <c r="F11164" s="70" t="s">
        <v>432</v>
      </c>
      <c r="G11164" s="75" t="s">
        <v>439</v>
      </c>
    </row>
    <row r="11165" spans="1:7">
      <c r="A11165" s="71">
        <v>1981</v>
      </c>
      <c r="B11165" s="71" t="s">
        <v>419</v>
      </c>
      <c r="C11165" t="s">
        <v>38</v>
      </c>
      <c r="D11165" s="71" t="s">
        <v>202</v>
      </c>
      <c r="E11165" s="70">
        <f t="shared" si="43"/>
        <v>200043</v>
      </c>
      <c r="F11165" s="70" t="s">
        <v>432</v>
      </c>
      <c r="G11165" s="75" t="s">
        <v>440</v>
      </c>
    </row>
    <row r="11166" spans="1:7">
      <c r="A11166" s="71">
        <v>1981</v>
      </c>
      <c r="B11166" s="71" t="s">
        <v>419</v>
      </c>
      <c r="C11166" t="s">
        <v>39</v>
      </c>
      <c r="D11166" s="71" t="s">
        <v>202</v>
      </c>
      <c r="E11166" s="70">
        <f t="shared" si="43"/>
        <v>109541</v>
      </c>
      <c r="F11166" s="70" t="s">
        <v>432</v>
      </c>
      <c r="G11166" s="75" t="s">
        <v>440</v>
      </c>
    </row>
    <row r="11167" spans="1:7">
      <c r="A11167" s="71">
        <v>1981</v>
      </c>
      <c r="B11167" s="71" t="s">
        <v>419</v>
      </c>
      <c r="C11167" t="s">
        <v>40</v>
      </c>
      <c r="D11167" s="71" t="s">
        <v>202</v>
      </c>
      <c r="E11167" s="70">
        <f t="shared" si="43"/>
        <v>90502</v>
      </c>
      <c r="F11167" s="70" t="s">
        <v>432</v>
      </c>
      <c r="G11167" s="75" t="s">
        <v>440</v>
      </c>
    </row>
    <row r="11168" spans="1:7">
      <c r="A11168" s="71">
        <v>1981</v>
      </c>
      <c r="B11168" s="71" t="s">
        <v>419</v>
      </c>
      <c r="C11168" t="s">
        <v>208</v>
      </c>
      <c r="D11168" s="71" t="s">
        <v>202</v>
      </c>
      <c r="E11168" s="70">
        <f t="shared" si="43"/>
        <v>0</v>
      </c>
      <c r="F11168" s="70" t="s">
        <v>432</v>
      </c>
      <c r="G11168" s="75" t="s">
        <v>441</v>
      </c>
    </row>
    <row r="11169" spans="1:7">
      <c r="A11169" s="71">
        <v>1981</v>
      </c>
      <c r="B11169" s="71" t="s">
        <v>419</v>
      </c>
      <c r="C11169" t="s">
        <v>42</v>
      </c>
      <c r="D11169" s="71" t="s">
        <v>202</v>
      </c>
      <c r="E11169" s="70">
        <f t="shared" si="43"/>
        <v>38752</v>
      </c>
      <c r="F11169" s="70" t="s">
        <v>432</v>
      </c>
      <c r="G11169" s="75" t="s">
        <v>237</v>
      </c>
    </row>
    <row r="11170" spans="1:7">
      <c r="A11170" s="71">
        <v>1981</v>
      </c>
      <c r="B11170" s="71" t="s">
        <v>419</v>
      </c>
      <c r="C11170" t="s">
        <v>43</v>
      </c>
      <c r="D11170" s="71" t="s">
        <v>202</v>
      </c>
      <c r="E11170" s="70">
        <f t="shared" si="43"/>
        <v>0</v>
      </c>
      <c r="F11170" s="70" t="s">
        <v>432</v>
      </c>
      <c r="G11170" s="75" t="s">
        <v>438</v>
      </c>
    </row>
    <row r="11171" spans="1:7">
      <c r="A11171" s="71">
        <v>1981</v>
      </c>
      <c r="B11171" s="71" t="s">
        <v>419</v>
      </c>
      <c r="C11171" t="s">
        <v>44</v>
      </c>
      <c r="D11171" s="71" t="s">
        <v>202</v>
      </c>
      <c r="E11171" s="70">
        <f t="shared" si="43"/>
        <v>0</v>
      </c>
      <c r="F11171" s="70" t="s">
        <v>442</v>
      </c>
      <c r="G11171" s="75" t="s">
        <v>71</v>
      </c>
    </row>
    <row r="11172" spans="1:7">
      <c r="A11172" s="71">
        <v>1981</v>
      </c>
      <c r="B11172" s="71" t="s">
        <v>419</v>
      </c>
      <c r="C11172" t="s">
        <v>45</v>
      </c>
      <c r="D11172" s="71" t="s">
        <v>202</v>
      </c>
      <c r="E11172" s="70">
        <f t="shared" si="43"/>
        <v>0</v>
      </c>
      <c r="F11172" s="70" t="s">
        <v>422</v>
      </c>
      <c r="G11172" s="75" t="s">
        <v>422</v>
      </c>
    </row>
    <row r="11173" spans="1:7">
      <c r="A11173" s="71">
        <v>1981</v>
      </c>
      <c r="B11173" s="71" t="s">
        <v>419</v>
      </c>
      <c r="C11173" t="s">
        <v>46</v>
      </c>
      <c r="D11173" s="71" t="s">
        <v>202</v>
      </c>
      <c r="E11173" s="70">
        <f t="shared" si="43"/>
        <v>74213</v>
      </c>
      <c r="F11173" s="70" t="s">
        <v>425</v>
      </c>
      <c r="G11173" s="75" t="s">
        <v>426</v>
      </c>
    </row>
    <row r="11174" spans="1:7">
      <c r="A11174" s="71">
        <v>1982</v>
      </c>
      <c r="B11174" s="71" t="s">
        <v>419</v>
      </c>
      <c r="C11174" t="s">
        <v>5</v>
      </c>
      <c r="D11174" s="71" t="s">
        <v>202</v>
      </c>
      <c r="E11174" s="70">
        <f t="shared" si="43"/>
        <v>1935340</v>
      </c>
      <c r="F11174" s="70"/>
    </row>
    <row r="11175" spans="1:7">
      <c r="A11175" s="71">
        <v>1982</v>
      </c>
      <c r="B11175" s="71" t="s">
        <v>419</v>
      </c>
      <c r="C11175" t="s">
        <v>6</v>
      </c>
      <c r="D11175" s="71" t="s">
        <v>202</v>
      </c>
      <c r="E11175" s="70">
        <f t="shared" si="43"/>
        <v>24781</v>
      </c>
      <c r="F11175" s="70" t="s">
        <v>425</v>
      </c>
      <c r="G11175" s="75" t="s">
        <v>426</v>
      </c>
    </row>
    <row r="11176" spans="1:7">
      <c r="A11176" s="71">
        <v>1982</v>
      </c>
      <c r="B11176" s="71" t="s">
        <v>419</v>
      </c>
      <c r="C11176" t="s">
        <v>7</v>
      </c>
      <c r="D11176" s="71" t="s">
        <v>202</v>
      </c>
      <c r="E11176" s="70">
        <f t="shared" si="43"/>
        <v>84481</v>
      </c>
      <c r="F11176" s="70" t="s">
        <v>425</v>
      </c>
      <c r="G11176" s="75" t="s">
        <v>426</v>
      </c>
    </row>
    <row r="11177" spans="1:7">
      <c r="A11177" s="71">
        <v>1982</v>
      </c>
      <c r="B11177" s="71" t="s">
        <v>419</v>
      </c>
      <c r="C11177" t="s">
        <v>8</v>
      </c>
      <c r="D11177" s="71" t="s">
        <v>202</v>
      </c>
      <c r="E11177" s="70">
        <f t="shared" si="43"/>
        <v>21923</v>
      </c>
      <c r="F11177" s="70" t="s">
        <v>427</v>
      </c>
      <c r="G11177" s="75" t="s">
        <v>428</v>
      </c>
    </row>
    <row r="11178" spans="1:7">
      <c r="A11178" s="71">
        <v>1982</v>
      </c>
      <c r="B11178" s="71" t="s">
        <v>419</v>
      </c>
      <c r="C11178" t="s">
        <v>9</v>
      </c>
      <c r="D11178" s="71" t="s">
        <v>202</v>
      </c>
      <c r="E11178" s="70">
        <f t="shared" si="43"/>
        <v>0</v>
      </c>
      <c r="F11178" s="70" t="s">
        <v>429</v>
      </c>
      <c r="G11178" s="75" t="s">
        <v>422</v>
      </c>
    </row>
    <row r="11179" spans="1:7">
      <c r="A11179" s="71">
        <v>1982</v>
      </c>
      <c r="B11179" s="71" t="s">
        <v>419</v>
      </c>
      <c r="C11179" t="s">
        <v>10</v>
      </c>
      <c r="D11179" s="71" t="s">
        <v>202</v>
      </c>
      <c r="E11179" s="70">
        <f t="shared" si="43"/>
        <v>81152</v>
      </c>
      <c r="F11179" s="70" t="s">
        <v>427</v>
      </c>
      <c r="G11179" s="75" t="s">
        <v>428</v>
      </c>
    </row>
    <row r="11180" spans="1:7">
      <c r="A11180" s="71">
        <v>1982</v>
      </c>
      <c r="B11180" s="71" t="s">
        <v>419</v>
      </c>
      <c r="C11180" t="s">
        <v>11</v>
      </c>
      <c r="D11180" s="71" t="s">
        <v>202</v>
      </c>
      <c r="E11180" s="70">
        <f t="shared" si="43"/>
        <v>27091</v>
      </c>
      <c r="F11180" s="70" t="s">
        <v>427</v>
      </c>
      <c r="G11180" s="75" t="s">
        <v>428</v>
      </c>
    </row>
    <row r="11181" spans="1:7">
      <c r="A11181" s="71">
        <v>1982</v>
      </c>
      <c r="B11181" s="71" t="s">
        <v>419</v>
      </c>
      <c r="C11181" t="s">
        <v>13</v>
      </c>
      <c r="D11181" s="71" t="s">
        <v>202</v>
      </c>
      <c r="E11181" s="70">
        <f t="shared" si="43"/>
        <v>54061</v>
      </c>
      <c r="F11181" s="70" t="s">
        <v>427</v>
      </c>
      <c r="G11181" s="75" t="s">
        <v>428</v>
      </c>
    </row>
    <row r="11182" spans="1:7">
      <c r="A11182" s="71">
        <v>1982</v>
      </c>
      <c r="B11182" s="71" t="s">
        <v>419</v>
      </c>
      <c r="C11182" t="s">
        <v>14</v>
      </c>
      <c r="D11182" s="71" t="s">
        <v>202</v>
      </c>
      <c r="E11182" s="70">
        <f t="shared" si="43"/>
        <v>69817</v>
      </c>
      <c r="F11182" s="70" t="s">
        <v>427</v>
      </c>
      <c r="G11182" s="75" t="s">
        <v>444</v>
      </c>
    </row>
    <row r="11183" spans="1:7">
      <c r="A11183" s="71">
        <v>1982</v>
      </c>
      <c r="B11183" s="71" t="s">
        <v>419</v>
      </c>
      <c r="C11183" t="s">
        <v>15</v>
      </c>
      <c r="D11183" s="71" t="s">
        <v>202</v>
      </c>
      <c r="E11183" s="70">
        <f t="shared" si="43"/>
        <v>63038</v>
      </c>
      <c r="F11183" s="70" t="s">
        <v>427</v>
      </c>
      <c r="G11183" s="75" t="s">
        <v>444</v>
      </c>
    </row>
    <row r="11184" spans="1:7">
      <c r="A11184" s="71">
        <v>1982</v>
      </c>
      <c r="B11184" s="71" t="s">
        <v>419</v>
      </c>
      <c r="C11184" t="s">
        <v>16</v>
      </c>
      <c r="D11184" s="71" t="s">
        <v>202</v>
      </c>
      <c r="E11184" s="70">
        <f t="shared" si="43"/>
        <v>6779</v>
      </c>
      <c r="F11184" s="70" t="s">
        <v>427</v>
      </c>
      <c r="G11184" s="75" t="s">
        <v>444</v>
      </c>
    </row>
    <row r="11185" spans="1:7">
      <c r="A11185" s="71">
        <v>1982</v>
      </c>
      <c r="B11185" s="71" t="s">
        <v>419</v>
      </c>
      <c r="C11185" t="s">
        <v>17</v>
      </c>
      <c r="D11185" s="71" t="s">
        <v>202</v>
      </c>
      <c r="E11185" s="70">
        <f t="shared" si="43"/>
        <v>7071</v>
      </c>
      <c r="F11185" s="70" t="s">
        <v>427</v>
      </c>
      <c r="G11185" s="75" t="s">
        <v>428</v>
      </c>
    </row>
    <row r="11186" spans="1:7">
      <c r="A11186" s="71">
        <v>1982</v>
      </c>
      <c r="B11186" s="71" t="s">
        <v>419</v>
      </c>
      <c r="C11186" t="s">
        <v>18</v>
      </c>
      <c r="D11186" s="71" t="s">
        <v>202</v>
      </c>
      <c r="E11186" s="70">
        <f t="shared" si="43"/>
        <v>16716</v>
      </c>
      <c r="F11186" s="70" t="s">
        <v>432</v>
      </c>
      <c r="G11186" s="75" t="s">
        <v>430</v>
      </c>
    </row>
    <row r="11187" spans="1:7">
      <c r="A11187" s="71">
        <v>1982</v>
      </c>
      <c r="B11187" s="71" t="s">
        <v>419</v>
      </c>
      <c r="C11187" t="s">
        <v>19</v>
      </c>
      <c r="D11187" s="71" t="s">
        <v>202</v>
      </c>
      <c r="E11187" s="70">
        <f t="shared" si="43"/>
        <v>1089</v>
      </c>
      <c r="F11187" s="70" t="s">
        <v>442</v>
      </c>
      <c r="G11187" s="75" t="s">
        <v>62</v>
      </c>
    </row>
    <row r="11188" spans="1:7">
      <c r="A11188" s="71">
        <v>1982</v>
      </c>
      <c r="B11188" s="71" t="s">
        <v>419</v>
      </c>
      <c r="C11188" t="s">
        <v>20</v>
      </c>
      <c r="D11188" s="71" t="s">
        <v>202</v>
      </c>
      <c r="E11188" s="70">
        <f t="shared" si="43"/>
        <v>946</v>
      </c>
      <c r="F11188" s="70" t="s">
        <v>442</v>
      </c>
      <c r="G11188" s="75" t="s">
        <v>445</v>
      </c>
    </row>
    <row r="11189" spans="1:7">
      <c r="A11189" s="71">
        <v>1982</v>
      </c>
      <c r="B11189" s="71" t="s">
        <v>419</v>
      </c>
      <c r="C11189" t="s">
        <v>21</v>
      </c>
      <c r="D11189" s="71" t="s">
        <v>202</v>
      </c>
      <c r="E11189" s="70">
        <f t="shared" si="43"/>
        <v>27271</v>
      </c>
      <c r="F11189" s="70" t="s">
        <v>434</v>
      </c>
      <c r="G11189" s="75" t="s">
        <v>422</v>
      </c>
    </row>
    <row r="11190" spans="1:7">
      <c r="A11190" s="71">
        <v>1982</v>
      </c>
      <c r="B11190" s="71" t="s">
        <v>419</v>
      </c>
      <c r="C11190" t="s">
        <v>421</v>
      </c>
      <c r="D11190" s="71" t="s">
        <v>202</v>
      </c>
      <c r="E11190" s="70">
        <f t="shared" si="43"/>
        <v>124179</v>
      </c>
      <c r="F11190" s="70" t="s">
        <v>427</v>
      </c>
      <c r="G11190" s="75" t="s">
        <v>433</v>
      </c>
    </row>
    <row r="11191" spans="1:7">
      <c r="A11191" s="71">
        <v>1982</v>
      </c>
      <c r="B11191" s="71" t="s">
        <v>419</v>
      </c>
      <c r="C11191" t="s">
        <v>22</v>
      </c>
      <c r="D11191" s="71" t="s">
        <v>202</v>
      </c>
      <c r="E11191" s="70">
        <f t="shared" si="43"/>
        <v>19724</v>
      </c>
      <c r="F11191" s="70" t="s">
        <v>427</v>
      </c>
      <c r="G11191" s="75" t="s">
        <v>433</v>
      </c>
    </row>
    <row r="11192" spans="1:7">
      <c r="A11192" s="71">
        <v>1982</v>
      </c>
      <c r="B11192" s="71" t="s">
        <v>419</v>
      </c>
      <c r="C11192" t="s">
        <v>23</v>
      </c>
      <c r="D11192" s="71" t="s">
        <v>202</v>
      </c>
      <c r="E11192" s="70">
        <f t="shared" si="43"/>
        <v>104455</v>
      </c>
      <c r="F11192" s="70" t="s">
        <v>442</v>
      </c>
      <c r="G11192" s="75" t="s">
        <v>23</v>
      </c>
    </row>
    <row r="11193" spans="1:7">
      <c r="A11193" s="71">
        <v>1982</v>
      </c>
      <c r="B11193" s="71" t="s">
        <v>419</v>
      </c>
      <c r="C11193" t="s">
        <v>24</v>
      </c>
      <c r="D11193" s="71" t="s">
        <v>202</v>
      </c>
      <c r="E11193" s="70">
        <f t="shared" si="43"/>
        <v>0</v>
      </c>
      <c r="F11193" s="70" t="s">
        <v>446</v>
      </c>
      <c r="G11193" s="75" t="s">
        <v>422</v>
      </c>
    </row>
    <row r="11194" spans="1:7">
      <c r="A11194" s="71">
        <v>1982</v>
      </c>
      <c r="B11194" s="71" t="s">
        <v>419</v>
      </c>
      <c r="C11194" t="s">
        <v>25</v>
      </c>
      <c r="D11194" s="71" t="s">
        <v>202</v>
      </c>
      <c r="E11194" s="70">
        <f t="shared" si="43"/>
        <v>6438</v>
      </c>
      <c r="F11194" s="70" t="s">
        <v>434</v>
      </c>
      <c r="G11194" s="75" t="s">
        <v>437</v>
      </c>
    </row>
    <row r="11195" spans="1:7">
      <c r="A11195" s="71">
        <v>1982</v>
      </c>
      <c r="B11195" s="71" t="s">
        <v>419</v>
      </c>
      <c r="C11195" t="s">
        <v>26</v>
      </c>
      <c r="D11195" s="71" t="s">
        <v>202</v>
      </c>
      <c r="E11195" s="70">
        <f t="shared" si="43"/>
        <v>85840</v>
      </c>
      <c r="F11195" s="70" t="s">
        <v>427</v>
      </c>
      <c r="G11195" s="75" t="s">
        <v>69</v>
      </c>
    </row>
    <row r="11196" spans="1:7">
      <c r="A11196" s="71">
        <v>1982</v>
      </c>
      <c r="B11196" s="71" t="s">
        <v>419</v>
      </c>
      <c r="C11196" t="s">
        <v>27</v>
      </c>
      <c r="D11196" s="71" t="s">
        <v>202</v>
      </c>
      <c r="E11196" s="70">
        <f t="shared" si="43"/>
        <v>5125</v>
      </c>
      <c r="F11196" s="70" t="s">
        <v>427</v>
      </c>
      <c r="G11196" s="75" t="s">
        <v>69</v>
      </c>
    </row>
    <row r="11197" spans="1:7">
      <c r="A11197" s="71">
        <v>1982</v>
      </c>
      <c r="B11197" s="71" t="s">
        <v>419</v>
      </c>
      <c r="C11197" t="s">
        <v>28</v>
      </c>
      <c r="D11197" s="71" t="s">
        <v>202</v>
      </c>
      <c r="E11197" s="70">
        <f t="shared" si="43"/>
        <v>4987</v>
      </c>
      <c r="F11197" s="70" t="s">
        <v>442</v>
      </c>
      <c r="G11197" s="73" t="s">
        <v>447</v>
      </c>
    </row>
    <row r="11198" spans="1:7">
      <c r="A11198" s="71">
        <v>1982</v>
      </c>
      <c r="B11198" s="71" t="s">
        <v>419</v>
      </c>
      <c r="C11198" t="s">
        <v>29</v>
      </c>
      <c r="D11198" s="71" t="s">
        <v>202</v>
      </c>
      <c r="E11198" s="70">
        <f t="shared" si="43"/>
        <v>3771</v>
      </c>
      <c r="F11198" s="70" t="s">
        <v>442</v>
      </c>
      <c r="G11198" s="73" t="s">
        <v>447</v>
      </c>
    </row>
    <row r="11199" spans="1:7">
      <c r="A11199" s="71">
        <v>1982</v>
      </c>
      <c r="B11199" s="71" t="s">
        <v>419</v>
      </c>
      <c r="C11199" t="s">
        <v>30</v>
      </c>
      <c r="D11199" s="71" t="s">
        <v>202</v>
      </c>
      <c r="E11199" s="70">
        <f t="shared" si="43"/>
        <v>6267</v>
      </c>
      <c r="F11199" s="70" t="s">
        <v>442</v>
      </c>
      <c r="G11199" s="76" t="s">
        <v>448</v>
      </c>
    </row>
    <row r="11200" spans="1:7">
      <c r="A11200" s="71">
        <v>1982</v>
      </c>
      <c r="B11200" s="71" t="s">
        <v>419</v>
      </c>
      <c r="C11200" t="s">
        <v>31</v>
      </c>
      <c r="D11200" s="71" t="s">
        <v>202</v>
      </c>
      <c r="E11200" s="70">
        <f t="shared" si="43"/>
        <v>1871</v>
      </c>
      <c r="F11200" s="70" t="s">
        <v>442</v>
      </c>
      <c r="G11200" s="76" t="s">
        <v>449</v>
      </c>
    </row>
    <row r="11201" spans="1:7">
      <c r="A11201" s="71">
        <v>1982</v>
      </c>
      <c r="B11201" s="71" t="s">
        <v>419</v>
      </c>
      <c r="C11201" t="s">
        <v>32</v>
      </c>
      <c r="D11201" s="71" t="s">
        <v>202</v>
      </c>
      <c r="E11201" s="70">
        <f t="shared" si="43"/>
        <v>274</v>
      </c>
      <c r="F11201" s="70" t="s">
        <v>442</v>
      </c>
      <c r="G11201" s="76" t="s">
        <v>449</v>
      </c>
    </row>
    <row r="11202" spans="1:7">
      <c r="A11202" s="71">
        <v>1982</v>
      </c>
      <c r="B11202" s="71" t="s">
        <v>419</v>
      </c>
      <c r="C11202" t="s">
        <v>33</v>
      </c>
      <c r="D11202" s="71" t="s">
        <v>202</v>
      </c>
      <c r="E11202" s="70">
        <f t="shared" si="43"/>
        <v>5889</v>
      </c>
      <c r="F11202" s="70" t="s">
        <v>442</v>
      </c>
      <c r="G11202" s="76" t="s">
        <v>33</v>
      </c>
    </row>
    <row r="11203" spans="1:7">
      <c r="A11203" s="71">
        <v>1982</v>
      </c>
      <c r="B11203" s="71" t="s">
        <v>419</v>
      </c>
      <c r="C11203" t="s">
        <v>34</v>
      </c>
      <c r="D11203" s="71" t="s">
        <v>202</v>
      </c>
      <c r="E11203" s="70">
        <f t="shared" si="43"/>
        <v>1244123</v>
      </c>
      <c r="F11203" s="70" t="s">
        <v>422</v>
      </c>
      <c r="G11203" s="76" t="s">
        <v>422</v>
      </c>
    </row>
    <row r="11204" spans="1:7">
      <c r="A11204" s="71">
        <v>1982</v>
      </c>
      <c r="B11204" s="71" t="s">
        <v>419</v>
      </c>
      <c r="C11204" t="s">
        <v>35</v>
      </c>
      <c r="D11204" s="71" t="s">
        <v>202</v>
      </c>
      <c r="E11204" s="70">
        <f t="shared" si="43"/>
        <v>1037823</v>
      </c>
      <c r="F11204" s="70" t="s">
        <v>432</v>
      </c>
      <c r="G11204" s="75" t="s">
        <v>439</v>
      </c>
    </row>
    <row r="11205" spans="1:7">
      <c r="A11205" s="71">
        <v>1982</v>
      </c>
      <c r="B11205" s="71" t="s">
        <v>419</v>
      </c>
      <c r="C11205" t="s">
        <v>36</v>
      </c>
      <c r="D11205" s="71" t="s">
        <v>202</v>
      </c>
      <c r="E11205" s="70">
        <f t="shared" si="43"/>
        <v>421002</v>
      </c>
      <c r="F11205" s="70" t="s">
        <v>432</v>
      </c>
      <c r="G11205" s="75" t="s">
        <v>439</v>
      </c>
    </row>
    <row r="11206" spans="1:7">
      <c r="A11206" s="71">
        <v>1982</v>
      </c>
      <c r="B11206" s="71" t="s">
        <v>419</v>
      </c>
      <c r="C11206" t="s">
        <v>37</v>
      </c>
      <c r="D11206" s="71" t="s">
        <v>202</v>
      </c>
      <c r="E11206" s="70">
        <f t="shared" si="43"/>
        <v>616821</v>
      </c>
      <c r="F11206" s="70" t="s">
        <v>432</v>
      </c>
      <c r="G11206" s="75" t="s">
        <v>439</v>
      </c>
    </row>
    <row r="11207" spans="1:7">
      <c r="A11207" s="71">
        <v>1982</v>
      </c>
      <c r="B11207" s="71" t="s">
        <v>419</v>
      </c>
      <c r="C11207" t="s">
        <v>38</v>
      </c>
      <c r="D11207" s="71" t="s">
        <v>202</v>
      </c>
      <c r="E11207" s="70">
        <f t="shared" si="43"/>
        <v>206300</v>
      </c>
      <c r="F11207" s="70" t="s">
        <v>432</v>
      </c>
      <c r="G11207" s="75" t="s">
        <v>440</v>
      </c>
    </row>
    <row r="11208" spans="1:7">
      <c r="A11208" s="71">
        <v>1982</v>
      </c>
      <c r="B11208" s="71" t="s">
        <v>419</v>
      </c>
      <c r="C11208" t="s">
        <v>39</v>
      </c>
      <c r="D11208" s="71" t="s">
        <v>202</v>
      </c>
      <c r="E11208" s="70">
        <f t="shared" si="43"/>
        <v>111670</v>
      </c>
      <c r="F11208" s="70" t="s">
        <v>432</v>
      </c>
      <c r="G11208" s="75" t="s">
        <v>440</v>
      </c>
    </row>
    <row r="11209" spans="1:7">
      <c r="A11209" s="71">
        <v>1982</v>
      </c>
      <c r="B11209" s="71" t="s">
        <v>419</v>
      </c>
      <c r="C11209" t="s">
        <v>40</v>
      </c>
      <c r="D11209" s="71" t="s">
        <v>202</v>
      </c>
      <c r="E11209" s="70">
        <f t="shared" si="43"/>
        <v>94630</v>
      </c>
      <c r="F11209" s="70" t="s">
        <v>432</v>
      </c>
      <c r="G11209" s="75" t="s">
        <v>440</v>
      </c>
    </row>
    <row r="11210" spans="1:7">
      <c r="A11210" s="71">
        <v>1982</v>
      </c>
      <c r="B11210" s="71" t="s">
        <v>419</v>
      </c>
      <c r="C11210" t="s">
        <v>208</v>
      </c>
      <c r="D11210" s="71" t="s">
        <v>202</v>
      </c>
      <c r="E11210" s="70">
        <f t="shared" si="43"/>
        <v>0</v>
      </c>
      <c r="F11210" s="70" t="s">
        <v>432</v>
      </c>
      <c r="G11210" s="75" t="s">
        <v>441</v>
      </c>
    </row>
    <row r="11211" spans="1:7">
      <c r="A11211" s="71">
        <v>1982</v>
      </c>
      <c r="B11211" s="71" t="s">
        <v>419</v>
      </c>
      <c r="C11211" t="s">
        <v>42</v>
      </c>
      <c r="D11211" s="71" t="s">
        <v>202</v>
      </c>
      <c r="E11211" s="70">
        <f t="shared" si="43"/>
        <v>39715</v>
      </c>
      <c r="F11211" s="70" t="s">
        <v>432</v>
      </c>
      <c r="G11211" s="75" t="s">
        <v>237</v>
      </c>
    </row>
    <row r="11212" spans="1:7">
      <c r="A11212" s="71">
        <v>1982</v>
      </c>
      <c r="B11212" s="71" t="s">
        <v>419</v>
      </c>
      <c r="C11212" t="s">
        <v>43</v>
      </c>
      <c r="D11212" s="71" t="s">
        <v>202</v>
      </c>
      <c r="E11212" s="70">
        <f t="shared" si="43"/>
        <v>0</v>
      </c>
      <c r="F11212" s="70" t="s">
        <v>432</v>
      </c>
      <c r="G11212" s="75" t="s">
        <v>438</v>
      </c>
    </row>
    <row r="11213" spans="1:7">
      <c r="A11213" s="71">
        <v>1982</v>
      </c>
      <c r="B11213" s="71" t="s">
        <v>419</v>
      </c>
      <c r="C11213" t="s">
        <v>44</v>
      </c>
      <c r="D11213" s="71" t="s">
        <v>202</v>
      </c>
      <c r="E11213" s="70">
        <f t="shared" si="43"/>
        <v>0</v>
      </c>
      <c r="F11213" s="70" t="s">
        <v>442</v>
      </c>
      <c r="G11213" s="75" t="s">
        <v>71</v>
      </c>
    </row>
    <row r="11214" spans="1:7">
      <c r="A11214" s="71">
        <v>1982</v>
      </c>
      <c r="B11214" s="71" t="s">
        <v>419</v>
      </c>
      <c r="C11214" t="s">
        <v>45</v>
      </c>
      <c r="D11214" s="71" t="s">
        <v>202</v>
      </c>
      <c r="E11214" s="70">
        <f t="shared" si="43"/>
        <v>0</v>
      </c>
      <c r="F11214" s="70" t="s">
        <v>422</v>
      </c>
      <c r="G11214" s="75" t="s">
        <v>422</v>
      </c>
    </row>
    <row r="11215" spans="1:7">
      <c r="A11215" s="71">
        <v>1982</v>
      </c>
      <c r="B11215" s="71" t="s">
        <v>419</v>
      </c>
      <c r="C11215" t="s">
        <v>46</v>
      </c>
      <c r="D11215" s="71" t="s">
        <v>202</v>
      </c>
      <c r="E11215" s="70">
        <f t="shared" si="43"/>
        <v>71614</v>
      </c>
      <c r="F11215" s="70" t="s">
        <v>425</v>
      </c>
      <c r="G11215" s="75" t="s">
        <v>426</v>
      </c>
    </row>
    <row r="11216" spans="1:7">
      <c r="A11216" s="71">
        <v>1983</v>
      </c>
      <c r="B11216" s="71" t="s">
        <v>419</v>
      </c>
      <c r="C11216" t="s">
        <v>5</v>
      </c>
      <c r="D11216" s="71" t="s">
        <v>202</v>
      </c>
      <c r="E11216" s="70">
        <f t="shared" si="43"/>
        <v>2057668</v>
      </c>
      <c r="F11216" s="70"/>
    </row>
    <row r="11217" spans="1:7">
      <c r="A11217" s="71">
        <v>1983</v>
      </c>
      <c r="B11217" s="71" t="s">
        <v>419</v>
      </c>
      <c r="C11217" t="s">
        <v>6</v>
      </c>
      <c r="D11217" s="71" t="s">
        <v>202</v>
      </c>
      <c r="E11217" s="70">
        <f t="shared" si="43"/>
        <v>32057</v>
      </c>
      <c r="F11217" s="70" t="s">
        <v>425</v>
      </c>
      <c r="G11217" s="75" t="s">
        <v>426</v>
      </c>
    </row>
    <row r="11218" spans="1:7">
      <c r="A11218" s="71">
        <v>1983</v>
      </c>
      <c r="B11218" s="71" t="s">
        <v>419</v>
      </c>
      <c r="C11218" t="s">
        <v>7</v>
      </c>
      <c r="D11218" s="71" t="s">
        <v>202</v>
      </c>
      <c r="E11218" s="70">
        <f t="shared" si="43"/>
        <v>112307</v>
      </c>
      <c r="F11218" s="70" t="s">
        <v>425</v>
      </c>
      <c r="G11218" s="75" t="s">
        <v>426</v>
      </c>
    </row>
    <row r="11219" spans="1:7">
      <c r="A11219" s="71">
        <v>1983</v>
      </c>
      <c r="B11219" s="71" t="s">
        <v>419</v>
      </c>
      <c r="C11219" t="s">
        <v>8</v>
      </c>
      <c r="D11219" s="71" t="s">
        <v>202</v>
      </c>
      <c r="E11219" s="70">
        <f t="shared" ref="E11219:E11282" si="44">IF(E9833="N/A","N/A",IF(E8447="N/A","N/A",E8447-E9833))</f>
        <v>20685</v>
      </c>
      <c r="F11219" s="70" t="s">
        <v>427</v>
      </c>
      <c r="G11219" s="75" t="s">
        <v>428</v>
      </c>
    </row>
    <row r="11220" spans="1:7">
      <c r="A11220" s="71">
        <v>1983</v>
      </c>
      <c r="B11220" s="71" t="s">
        <v>419</v>
      </c>
      <c r="C11220" t="s">
        <v>9</v>
      </c>
      <c r="D11220" s="71" t="s">
        <v>202</v>
      </c>
      <c r="E11220" s="70">
        <f t="shared" si="44"/>
        <v>0</v>
      </c>
      <c r="F11220" s="70" t="s">
        <v>429</v>
      </c>
      <c r="G11220" s="75" t="s">
        <v>422</v>
      </c>
    </row>
    <row r="11221" spans="1:7">
      <c r="A11221" s="71">
        <v>1983</v>
      </c>
      <c r="B11221" s="71" t="s">
        <v>419</v>
      </c>
      <c r="C11221" t="s">
        <v>10</v>
      </c>
      <c r="D11221" s="71" t="s">
        <v>202</v>
      </c>
      <c r="E11221" s="70">
        <f t="shared" si="44"/>
        <v>80461</v>
      </c>
      <c r="F11221" s="70" t="s">
        <v>427</v>
      </c>
      <c r="G11221" s="75" t="s">
        <v>428</v>
      </c>
    </row>
    <row r="11222" spans="1:7">
      <c r="A11222" s="71">
        <v>1983</v>
      </c>
      <c r="B11222" s="71" t="s">
        <v>419</v>
      </c>
      <c r="C11222" t="s">
        <v>11</v>
      </c>
      <c r="D11222" s="71" t="s">
        <v>202</v>
      </c>
      <c r="E11222" s="70">
        <f t="shared" si="44"/>
        <v>27790</v>
      </c>
      <c r="F11222" s="70" t="s">
        <v>427</v>
      </c>
      <c r="G11222" s="75" t="s">
        <v>428</v>
      </c>
    </row>
    <row r="11223" spans="1:7">
      <c r="A11223" s="71">
        <v>1983</v>
      </c>
      <c r="B11223" s="71" t="s">
        <v>419</v>
      </c>
      <c r="C11223" t="s">
        <v>13</v>
      </c>
      <c r="D11223" s="71" t="s">
        <v>202</v>
      </c>
      <c r="E11223" s="70">
        <f t="shared" si="44"/>
        <v>52671</v>
      </c>
      <c r="F11223" s="70" t="s">
        <v>427</v>
      </c>
      <c r="G11223" s="75" t="s">
        <v>428</v>
      </c>
    </row>
    <row r="11224" spans="1:7">
      <c r="A11224" s="71">
        <v>1983</v>
      </c>
      <c r="B11224" s="71" t="s">
        <v>419</v>
      </c>
      <c r="C11224" t="s">
        <v>14</v>
      </c>
      <c r="D11224" s="71" t="s">
        <v>202</v>
      </c>
      <c r="E11224" s="70">
        <f t="shared" si="44"/>
        <v>83869</v>
      </c>
      <c r="F11224" s="70" t="s">
        <v>427</v>
      </c>
      <c r="G11224" s="75" t="s">
        <v>444</v>
      </c>
    </row>
    <row r="11225" spans="1:7">
      <c r="A11225" s="71">
        <v>1983</v>
      </c>
      <c r="B11225" s="71" t="s">
        <v>419</v>
      </c>
      <c r="C11225" t="s">
        <v>15</v>
      </c>
      <c r="D11225" s="71" t="s">
        <v>202</v>
      </c>
      <c r="E11225" s="70">
        <f t="shared" si="44"/>
        <v>73282</v>
      </c>
      <c r="F11225" s="70" t="s">
        <v>427</v>
      </c>
      <c r="G11225" s="75" t="s">
        <v>444</v>
      </c>
    </row>
    <row r="11226" spans="1:7">
      <c r="A11226" s="71">
        <v>1983</v>
      </c>
      <c r="B11226" s="71" t="s">
        <v>419</v>
      </c>
      <c r="C11226" t="s">
        <v>16</v>
      </c>
      <c r="D11226" s="71" t="s">
        <v>202</v>
      </c>
      <c r="E11226" s="70">
        <f t="shared" si="44"/>
        <v>10587</v>
      </c>
      <c r="F11226" s="70" t="s">
        <v>427</v>
      </c>
      <c r="G11226" s="75" t="s">
        <v>444</v>
      </c>
    </row>
    <row r="11227" spans="1:7">
      <c r="A11227" s="71">
        <v>1983</v>
      </c>
      <c r="B11227" s="71" t="s">
        <v>419</v>
      </c>
      <c r="C11227" t="s">
        <v>17</v>
      </c>
      <c r="D11227" s="71" t="s">
        <v>202</v>
      </c>
      <c r="E11227" s="70">
        <f t="shared" si="44"/>
        <v>7914</v>
      </c>
      <c r="F11227" s="70" t="s">
        <v>427</v>
      </c>
      <c r="G11227" s="75" t="s">
        <v>428</v>
      </c>
    </row>
    <row r="11228" spans="1:7">
      <c r="A11228" s="71">
        <v>1983</v>
      </c>
      <c r="B11228" s="71" t="s">
        <v>419</v>
      </c>
      <c r="C11228" t="s">
        <v>18</v>
      </c>
      <c r="D11228" s="71" t="s">
        <v>202</v>
      </c>
      <c r="E11228" s="70">
        <f t="shared" si="44"/>
        <v>22518</v>
      </c>
      <c r="F11228" s="70" t="s">
        <v>432</v>
      </c>
      <c r="G11228" s="75" t="s">
        <v>430</v>
      </c>
    </row>
    <row r="11229" spans="1:7">
      <c r="A11229" s="71">
        <v>1983</v>
      </c>
      <c r="B11229" s="71" t="s">
        <v>419</v>
      </c>
      <c r="C11229" t="s">
        <v>19</v>
      </c>
      <c r="D11229" s="71" t="s">
        <v>202</v>
      </c>
      <c r="E11229" s="70">
        <f t="shared" si="44"/>
        <v>1178</v>
      </c>
      <c r="F11229" s="70" t="s">
        <v>442</v>
      </c>
      <c r="G11229" s="75" t="s">
        <v>62</v>
      </c>
    </row>
    <row r="11230" spans="1:7">
      <c r="A11230" s="71">
        <v>1983</v>
      </c>
      <c r="B11230" s="71" t="s">
        <v>419</v>
      </c>
      <c r="C11230" t="s">
        <v>20</v>
      </c>
      <c r="D11230" s="71" t="s">
        <v>202</v>
      </c>
      <c r="E11230" s="70">
        <f t="shared" si="44"/>
        <v>916</v>
      </c>
      <c r="F11230" s="70" t="s">
        <v>442</v>
      </c>
      <c r="G11230" s="75" t="s">
        <v>445</v>
      </c>
    </row>
    <row r="11231" spans="1:7">
      <c r="A11231" s="71">
        <v>1983</v>
      </c>
      <c r="B11231" s="71" t="s">
        <v>419</v>
      </c>
      <c r="C11231" t="s">
        <v>21</v>
      </c>
      <c r="D11231" s="71" t="s">
        <v>202</v>
      </c>
      <c r="E11231" s="70">
        <f t="shared" si="44"/>
        <v>27331</v>
      </c>
      <c r="F11231" s="70" t="s">
        <v>434</v>
      </c>
      <c r="G11231" s="75" t="s">
        <v>422</v>
      </c>
    </row>
    <row r="11232" spans="1:7">
      <c r="A11232" s="71">
        <v>1983</v>
      </c>
      <c r="B11232" s="71" t="s">
        <v>419</v>
      </c>
      <c r="C11232" t="s">
        <v>421</v>
      </c>
      <c r="D11232" s="71" t="s">
        <v>202</v>
      </c>
      <c r="E11232" s="70">
        <f t="shared" si="44"/>
        <v>135523</v>
      </c>
      <c r="F11232" s="70" t="s">
        <v>427</v>
      </c>
      <c r="G11232" s="75" t="s">
        <v>433</v>
      </c>
    </row>
    <row r="11233" spans="1:7">
      <c r="A11233" s="71">
        <v>1983</v>
      </c>
      <c r="B11233" s="71" t="s">
        <v>419</v>
      </c>
      <c r="C11233" t="s">
        <v>22</v>
      </c>
      <c r="D11233" s="71" t="s">
        <v>202</v>
      </c>
      <c r="E11233" s="70">
        <f t="shared" si="44"/>
        <v>23801</v>
      </c>
      <c r="F11233" s="70" t="s">
        <v>427</v>
      </c>
      <c r="G11233" s="75" t="s">
        <v>433</v>
      </c>
    </row>
    <row r="11234" spans="1:7">
      <c r="A11234" s="71">
        <v>1983</v>
      </c>
      <c r="B11234" s="71" t="s">
        <v>419</v>
      </c>
      <c r="C11234" t="s">
        <v>23</v>
      </c>
      <c r="D11234" s="71" t="s">
        <v>202</v>
      </c>
      <c r="E11234" s="70">
        <f t="shared" si="44"/>
        <v>111722</v>
      </c>
      <c r="F11234" s="70" t="s">
        <v>442</v>
      </c>
      <c r="G11234" s="75" t="s">
        <v>23</v>
      </c>
    </row>
    <row r="11235" spans="1:7">
      <c r="A11235" s="71">
        <v>1983</v>
      </c>
      <c r="B11235" s="71" t="s">
        <v>419</v>
      </c>
      <c r="C11235" t="s">
        <v>24</v>
      </c>
      <c r="D11235" s="71" t="s">
        <v>202</v>
      </c>
      <c r="E11235" s="70">
        <f t="shared" si="44"/>
        <v>0</v>
      </c>
      <c r="F11235" s="70" t="s">
        <v>446</v>
      </c>
      <c r="G11235" s="75" t="s">
        <v>422</v>
      </c>
    </row>
    <row r="11236" spans="1:7">
      <c r="A11236" s="71">
        <v>1983</v>
      </c>
      <c r="B11236" s="71" t="s">
        <v>419</v>
      </c>
      <c r="C11236" t="s">
        <v>25</v>
      </c>
      <c r="D11236" s="71" t="s">
        <v>202</v>
      </c>
      <c r="E11236" s="70">
        <f t="shared" si="44"/>
        <v>7901</v>
      </c>
      <c r="F11236" s="70" t="s">
        <v>434</v>
      </c>
      <c r="G11236" s="75" t="s">
        <v>437</v>
      </c>
    </row>
    <row r="11237" spans="1:7">
      <c r="A11237" s="71">
        <v>1983</v>
      </c>
      <c r="B11237" s="71" t="s">
        <v>419</v>
      </c>
      <c r="C11237" t="s">
        <v>26</v>
      </c>
      <c r="D11237" s="71" t="s">
        <v>202</v>
      </c>
      <c r="E11237" s="70">
        <f t="shared" si="44"/>
        <v>92642</v>
      </c>
      <c r="F11237" s="70" t="s">
        <v>427</v>
      </c>
      <c r="G11237" s="75" t="s">
        <v>69</v>
      </c>
    </row>
    <row r="11238" spans="1:7">
      <c r="A11238" s="71">
        <v>1983</v>
      </c>
      <c r="B11238" s="71" t="s">
        <v>419</v>
      </c>
      <c r="C11238" t="s">
        <v>27</v>
      </c>
      <c r="D11238" s="71" t="s">
        <v>202</v>
      </c>
      <c r="E11238" s="70">
        <f t="shared" si="44"/>
        <v>8933</v>
      </c>
      <c r="F11238" s="70" t="s">
        <v>427</v>
      </c>
      <c r="G11238" s="75" t="s">
        <v>69</v>
      </c>
    </row>
    <row r="11239" spans="1:7">
      <c r="A11239" s="71">
        <v>1983</v>
      </c>
      <c r="B11239" s="71" t="s">
        <v>419</v>
      </c>
      <c r="C11239" t="s">
        <v>28</v>
      </c>
      <c r="D11239" s="71" t="s">
        <v>202</v>
      </c>
      <c r="E11239" s="70">
        <f t="shared" si="44"/>
        <v>7492</v>
      </c>
      <c r="F11239" s="70" t="s">
        <v>442</v>
      </c>
      <c r="G11239" s="73" t="s">
        <v>447</v>
      </c>
    </row>
    <row r="11240" spans="1:7">
      <c r="A11240" s="71">
        <v>1983</v>
      </c>
      <c r="B11240" s="71" t="s">
        <v>419</v>
      </c>
      <c r="C11240" t="s">
        <v>29</v>
      </c>
      <c r="D11240" s="71" t="s">
        <v>202</v>
      </c>
      <c r="E11240" s="70">
        <f t="shared" si="44"/>
        <v>5523</v>
      </c>
      <c r="F11240" s="70" t="s">
        <v>442</v>
      </c>
      <c r="G11240" s="73" t="s">
        <v>447</v>
      </c>
    </row>
    <row r="11241" spans="1:7">
      <c r="A11241" s="71">
        <v>1983</v>
      </c>
      <c r="B11241" s="71" t="s">
        <v>419</v>
      </c>
      <c r="C11241" t="s">
        <v>30</v>
      </c>
      <c r="D11241" s="71" t="s">
        <v>202</v>
      </c>
      <c r="E11241" s="70">
        <f t="shared" si="44"/>
        <v>11811</v>
      </c>
      <c r="F11241" s="70" t="s">
        <v>442</v>
      </c>
      <c r="G11241" s="76" t="s">
        <v>448</v>
      </c>
    </row>
    <row r="11242" spans="1:7">
      <c r="A11242" s="71">
        <v>1983</v>
      </c>
      <c r="B11242" s="71" t="s">
        <v>419</v>
      </c>
      <c r="C11242" t="s">
        <v>31</v>
      </c>
      <c r="D11242" s="71" t="s">
        <v>202</v>
      </c>
      <c r="E11242" s="70">
        <f t="shared" si="44"/>
        <v>4372</v>
      </c>
      <c r="F11242" s="70" t="s">
        <v>442</v>
      </c>
      <c r="G11242" s="76" t="s">
        <v>449</v>
      </c>
    </row>
    <row r="11243" spans="1:7">
      <c r="A11243" s="71">
        <v>1983</v>
      </c>
      <c r="B11243" s="71" t="s">
        <v>419</v>
      </c>
      <c r="C11243" t="s">
        <v>32</v>
      </c>
      <c r="D11243" s="71" t="s">
        <v>202</v>
      </c>
      <c r="E11243" s="70">
        <f t="shared" si="44"/>
        <v>2720</v>
      </c>
      <c r="F11243" s="70" t="s">
        <v>442</v>
      </c>
      <c r="G11243" s="76" t="s">
        <v>449</v>
      </c>
    </row>
    <row r="11244" spans="1:7">
      <c r="A11244" s="71">
        <v>1983</v>
      </c>
      <c r="B11244" s="71" t="s">
        <v>419</v>
      </c>
      <c r="C11244" t="s">
        <v>33</v>
      </c>
      <c r="D11244" s="71" t="s">
        <v>202</v>
      </c>
      <c r="E11244" s="70">
        <f t="shared" si="44"/>
        <v>6475</v>
      </c>
      <c r="F11244" s="70" t="s">
        <v>442</v>
      </c>
      <c r="G11244" s="76" t="s">
        <v>33</v>
      </c>
    </row>
    <row r="11245" spans="1:7">
      <c r="A11245" s="71">
        <v>1983</v>
      </c>
      <c r="B11245" s="71" t="s">
        <v>419</v>
      </c>
      <c r="C11245" t="s">
        <v>34</v>
      </c>
      <c r="D11245" s="71" t="s">
        <v>202</v>
      </c>
      <c r="E11245" s="70">
        <f t="shared" si="44"/>
        <v>1281955</v>
      </c>
      <c r="F11245" s="70" t="s">
        <v>422</v>
      </c>
      <c r="G11245" s="76" t="s">
        <v>422</v>
      </c>
    </row>
    <row r="11246" spans="1:7">
      <c r="A11246" s="71">
        <v>1983</v>
      </c>
      <c r="B11246" s="71" t="s">
        <v>419</v>
      </c>
      <c r="C11246" t="s">
        <v>35</v>
      </c>
      <c r="D11246" s="71" t="s">
        <v>202</v>
      </c>
      <c r="E11246" s="70">
        <f t="shared" si="44"/>
        <v>1079938</v>
      </c>
      <c r="F11246" s="70" t="s">
        <v>432</v>
      </c>
      <c r="G11246" s="75" t="s">
        <v>439</v>
      </c>
    </row>
    <row r="11247" spans="1:7">
      <c r="A11247" s="71">
        <v>1983</v>
      </c>
      <c r="B11247" s="71" t="s">
        <v>419</v>
      </c>
      <c r="C11247" t="s">
        <v>36</v>
      </c>
      <c r="D11247" s="71" t="s">
        <v>202</v>
      </c>
      <c r="E11247" s="70">
        <f t="shared" si="44"/>
        <v>461731</v>
      </c>
      <c r="F11247" s="70" t="s">
        <v>432</v>
      </c>
      <c r="G11247" s="75" t="s">
        <v>439</v>
      </c>
    </row>
    <row r="11248" spans="1:7">
      <c r="A11248" s="71">
        <v>1983</v>
      </c>
      <c r="B11248" s="71" t="s">
        <v>419</v>
      </c>
      <c r="C11248" t="s">
        <v>37</v>
      </c>
      <c r="D11248" s="71" t="s">
        <v>202</v>
      </c>
      <c r="E11248" s="70">
        <f t="shared" si="44"/>
        <v>618207</v>
      </c>
      <c r="F11248" s="70" t="s">
        <v>432</v>
      </c>
      <c r="G11248" s="75" t="s">
        <v>439</v>
      </c>
    </row>
    <row r="11249" spans="1:7">
      <c r="A11249" s="71">
        <v>1983</v>
      </c>
      <c r="B11249" s="71" t="s">
        <v>419</v>
      </c>
      <c r="C11249" t="s">
        <v>38</v>
      </c>
      <c r="D11249" s="71" t="s">
        <v>202</v>
      </c>
      <c r="E11249" s="70">
        <f t="shared" si="44"/>
        <v>202017</v>
      </c>
      <c r="F11249" s="70" t="s">
        <v>432</v>
      </c>
      <c r="G11249" s="75" t="s">
        <v>440</v>
      </c>
    </row>
    <row r="11250" spans="1:7">
      <c r="A11250" s="71">
        <v>1983</v>
      </c>
      <c r="B11250" s="71" t="s">
        <v>419</v>
      </c>
      <c r="C11250" t="s">
        <v>39</v>
      </c>
      <c r="D11250" s="71" t="s">
        <v>202</v>
      </c>
      <c r="E11250" s="70">
        <f t="shared" si="44"/>
        <v>108425</v>
      </c>
      <c r="F11250" s="70" t="s">
        <v>432</v>
      </c>
      <c r="G11250" s="75" t="s">
        <v>440</v>
      </c>
    </row>
    <row r="11251" spans="1:7">
      <c r="A11251" s="71">
        <v>1983</v>
      </c>
      <c r="B11251" s="71" t="s">
        <v>419</v>
      </c>
      <c r="C11251" t="s">
        <v>40</v>
      </c>
      <c r="D11251" s="71" t="s">
        <v>202</v>
      </c>
      <c r="E11251" s="70">
        <f t="shared" si="44"/>
        <v>93592</v>
      </c>
      <c r="F11251" s="70" t="s">
        <v>432</v>
      </c>
      <c r="G11251" s="75" t="s">
        <v>440</v>
      </c>
    </row>
    <row r="11252" spans="1:7">
      <c r="A11252" s="71">
        <v>1983</v>
      </c>
      <c r="B11252" s="71" t="s">
        <v>419</v>
      </c>
      <c r="C11252" t="s">
        <v>208</v>
      </c>
      <c r="D11252" s="71" t="s">
        <v>202</v>
      </c>
      <c r="E11252" s="70">
        <f t="shared" si="44"/>
        <v>0</v>
      </c>
      <c r="F11252" s="70" t="s">
        <v>432</v>
      </c>
      <c r="G11252" s="75" t="s">
        <v>441</v>
      </c>
    </row>
    <row r="11253" spans="1:7">
      <c r="A11253" s="71">
        <v>1983</v>
      </c>
      <c r="B11253" s="71" t="s">
        <v>419</v>
      </c>
      <c r="C11253" t="s">
        <v>42</v>
      </c>
      <c r="D11253" s="71" t="s">
        <v>202</v>
      </c>
      <c r="E11253" s="70">
        <f t="shared" si="44"/>
        <v>42087</v>
      </c>
      <c r="F11253" s="70" t="s">
        <v>432</v>
      </c>
      <c r="G11253" s="75" t="s">
        <v>237</v>
      </c>
    </row>
    <row r="11254" spans="1:7">
      <c r="A11254" s="71">
        <v>1983</v>
      </c>
      <c r="B11254" s="71" t="s">
        <v>419</v>
      </c>
      <c r="C11254" t="s">
        <v>43</v>
      </c>
      <c r="D11254" s="71" t="s">
        <v>202</v>
      </c>
      <c r="E11254" s="70">
        <f t="shared" si="44"/>
        <v>0</v>
      </c>
      <c r="F11254" s="70" t="s">
        <v>432</v>
      </c>
      <c r="G11254" s="75" t="s">
        <v>438</v>
      </c>
    </row>
    <row r="11255" spans="1:7">
      <c r="A11255" s="71">
        <v>1983</v>
      </c>
      <c r="B11255" s="71" t="s">
        <v>419</v>
      </c>
      <c r="C11255" t="s">
        <v>44</v>
      </c>
      <c r="D11255" s="71" t="s">
        <v>202</v>
      </c>
      <c r="E11255" s="70">
        <f t="shared" si="44"/>
        <v>0</v>
      </c>
      <c r="F11255" s="70" t="s">
        <v>442</v>
      </c>
      <c r="G11255" s="75" t="s">
        <v>71</v>
      </c>
    </row>
    <row r="11256" spans="1:7">
      <c r="A11256" s="71">
        <v>1983</v>
      </c>
      <c r="B11256" s="71" t="s">
        <v>419</v>
      </c>
      <c r="C11256" t="s">
        <v>45</v>
      </c>
      <c r="D11256" s="71" t="s">
        <v>202</v>
      </c>
      <c r="E11256" s="70">
        <f t="shared" si="44"/>
        <v>0</v>
      </c>
      <c r="F11256" s="70" t="s">
        <v>422</v>
      </c>
      <c r="G11256" s="75" t="s">
        <v>422</v>
      </c>
    </row>
    <row r="11257" spans="1:7">
      <c r="A11257" s="71">
        <v>1983</v>
      </c>
      <c r="B11257" s="71" t="s">
        <v>419</v>
      </c>
      <c r="C11257" t="s">
        <v>46</v>
      </c>
      <c r="D11257" s="71" t="s">
        <v>202</v>
      </c>
      <c r="E11257" s="70">
        <f t="shared" si="44"/>
        <v>60998</v>
      </c>
      <c r="F11257" s="70" t="s">
        <v>425</v>
      </c>
      <c r="G11257" s="75" t="s">
        <v>426</v>
      </c>
    </row>
    <row r="11258" spans="1:7">
      <c r="A11258" s="71">
        <v>1984</v>
      </c>
      <c r="B11258" s="71" t="s">
        <v>419</v>
      </c>
      <c r="C11258" t="s">
        <v>5</v>
      </c>
      <c r="D11258" s="71" t="s">
        <v>202</v>
      </c>
      <c r="E11258" s="70">
        <f t="shared" si="44"/>
        <v>2130855</v>
      </c>
      <c r="F11258" s="70"/>
    </row>
    <row r="11259" spans="1:7">
      <c r="A11259" s="71">
        <v>1984</v>
      </c>
      <c r="B11259" s="71" t="s">
        <v>419</v>
      </c>
      <c r="C11259" t="s">
        <v>6</v>
      </c>
      <c r="D11259" s="71" t="s">
        <v>202</v>
      </c>
      <c r="E11259" s="70">
        <f t="shared" si="44"/>
        <v>32052</v>
      </c>
      <c r="F11259" s="70" t="s">
        <v>425</v>
      </c>
      <c r="G11259" s="75" t="s">
        <v>426</v>
      </c>
    </row>
    <row r="11260" spans="1:7">
      <c r="A11260" s="71">
        <v>1984</v>
      </c>
      <c r="B11260" s="71" t="s">
        <v>419</v>
      </c>
      <c r="C11260" t="s">
        <v>7</v>
      </c>
      <c r="D11260" s="71" t="s">
        <v>202</v>
      </c>
      <c r="E11260" s="70">
        <f t="shared" si="44"/>
        <v>117434</v>
      </c>
      <c r="F11260" s="70" t="s">
        <v>425</v>
      </c>
      <c r="G11260" s="75" t="s">
        <v>426</v>
      </c>
    </row>
    <row r="11261" spans="1:7">
      <c r="A11261" s="71">
        <v>1984</v>
      </c>
      <c r="B11261" s="71" t="s">
        <v>419</v>
      </c>
      <c r="C11261" t="s">
        <v>8</v>
      </c>
      <c r="D11261" s="71" t="s">
        <v>202</v>
      </c>
      <c r="E11261" s="70">
        <f t="shared" si="44"/>
        <v>21310</v>
      </c>
      <c r="F11261" s="70" t="s">
        <v>427</v>
      </c>
      <c r="G11261" s="75" t="s">
        <v>428</v>
      </c>
    </row>
    <row r="11262" spans="1:7">
      <c r="A11262" s="71">
        <v>1984</v>
      </c>
      <c r="B11262" s="71" t="s">
        <v>419</v>
      </c>
      <c r="C11262" t="s">
        <v>9</v>
      </c>
      <c r="D11262" s="71" t="s">
        <v>202</v>
      </c>
      <c r="E11262" s="70">
        <f t="shared" si="44"/>
        <v>0</v>
      </c>
      <c r="F11262" s="70" t="s">
        <v>429</v>
      </c>
      <c r="G11262" s="75" t="s">
        <v>422</v>
      </c>
    </row>
    <row r="11263" spans="1:7">
      <c r="A11263" s="71">
        <v>1984</v>
      </c>
      <c r="B11263" s="71" t="s">
        <v>419</v>
      </c>
      <c r="C11263" t="s">
        <v>10</v>
      </c>
      <c r="D11263" s="71" t="s">
        <v>202</v>
      </c>
      <c r="E11263" s="70">
        <f t="shared" si="44"/>
        <v>82441</v>
      </c>
      <c r="F11263" s="70" t="s">
        <v>427</v>
      </c>
      <c r="G11263" s="75" t="s">
        <v>428</v>
      </c>
    </row>
    <row r="11264" spans="1:7">
      <c r="A11264" s="71">
        <v>1984</v>
      </c>
      <c r="B11264" s="71" t="s">
        <v>419</v>
      </c>
      <c r="C11264" t="s">
        <v>11</v>
      </c>
      <c r="D11264" s="71" t="s">
        <v>202</v>
      </c>
      <c r="E11264" s="70">
        <f t="shared" si="44"/>
        <v>27557</v>
      </c>
      <c r="F11264" s="70" t="s">
        <v>427</v>
      </c>
      <c r="G11264" s="75" t="s">
        <v>428</v>
      </c>
    </row>
    <row r="11265" spans="1:7">
      <c r="A11265" s="71">
        <v>1984</v>
      </c>
      <c r="B11265" s="71" t="s">
        <v>419</v>
      </c>
      <c r="C11265" t="s">
        <v>13</v>
      </c>
      <c r="D11265" s="71" t="s">
        <v>202</v>
      </c>
      <c r="E11265" s="70">
        <f t="shared" si="44"/>
        <v>54884</v>
      </c>
      <c r="F11265" s="70" t="s">
        <v>427</v>
      </c>
      <c r="G11265" s="75" t="s">
        <v>428</v>
      </c>
    </row>
    <row r="11266" spans="1:7">
      <c r="A11266" s="71">
        <v>1984</v>
      </c>
      <c r="B11266" s="71" t="s">
        <v>419</v>
      </c>
      <c r="C11266" t="s">
        <v>14</v>
      </c>
      <c r="D11266" s="71" t="s">
        <v>202</v>
      </c>
      <c r="E11266" s="70">
        <f t="shared" si="44"/>
        <v>84994</v>
      </c>
      <c r="F11266" s="70" t="s">
        <v>427</v>
      </c>
      <c r="G11266" s="75" t="s">
        <v>444</v>
      </c>
    </row>
    <row r="11267" spans="1:7">
      <c r="A11267" s="71">
        <v>1984</v>
      </c>
      <c r="B11267" s="71" t="s">
        <v>419</v>
      </c>
      <c r="C11267" t="s">
        <v>15</v>
      </c>
      <c r="D11267" s="71" t="s">
        <v>202</v>
      </c>
      <c r="E11267" s="70">
        <f t="shared" si="44"/>
        <v>73619</v>
      </c>
      <c r="F11267" s="70" t="s">
        <v>427</v>
      </c>
      <c r="G11267" s="75" t="s">
        <v>444</v>
      </c>
    </row>
    <row r="11268" spans="1:7">
      <c r="A11268" s="71">
        <v>1984</v>
      </c>
      <c r="B11268" s="71" t="s">
        <v>419</v>
      </c>
      <c r="C11268" t="s">
        <v>16</v>
      </c>
      <c r="D11268" s="71" t="s">
        <v>202</v>
      </c>
      <c r="E11268" s="70">
        <f t="shared" si="44"/>
        <v>11375</v>
      </c>
      <c r="F11268" s="70" t="s">
        <v>427</v>
      </c>
      <c r="G11268" s="75" t="s">
        <v>444</v>
      </c>
    </row>
    <row r="11269" spans="1:7">
      <c r="A11269" s="71">
        <v>1984</v>
      </c>
      <c r="B11269" s="71" t="s">
        <v>419</v>
      </c>
      <c r="C11269" t="s">
        <v>17</v>
      </c>
      <c r="D11269" s="71" t="s">
        <v>202</v>
      </c>
      <c r="E11269" s="70">
        <f t="shared" si="44"/>
        <v>8272</v>
      </c>
      <c r="F11269" s="70" t="s">
        <v>427</v>
      </c>
      <c r="G11269" s="75" t="s">
        <v>428</v>
      </c>
    </row>
    <row r="11270" spans="1:7">
      <c r="A11270" s="71">
        <v>1984</v>
      </c>
      <c r="B11270" s="71" t="s">
        <v>419</v>
      </c>
      <c r="C11270" t="s">
        <v>18</v>
      </c>
      <c r="D11270" s="71" t="s">
        <v>202</v>
      </c>
      <c r="E11270" s="70">
        <f t="shared" si="44"/>
        <v>22410</v>
      </c>
      <c r="F11270" s="70" t="s">
        <v>432</v>
      </c>
      <c r="G11270" s="75" t="s">
        <v>430</v>
      </c>
    </row>
    <row r="11271" spans="1:7">
      <c r="A11271" s="71">
        <v>1984</v>
      </c>
      <c r="B11271" s="71" t="s">
        <v>419</v>
      </c>
      <c r="C11271" t="s">
        <v>19</v>
      </c>
      <c r="D11271" s="71" t="s">
        <v>202</v>
      </c>
      <c r="E11271" s="70">
        <f t="shared" si="44"/>
        <v>1424</v>
      </c>
      <c r="F11271" s="70" t="s">
        <v>442</v>
      </c>
      <c r="G11271" s="75" t="s">
        <v>62</v>
      </c>
    </row>
    <row r="11272" spans="1:7">
      <c r="A11272" s="71">
        <v>1984</v>
      </c>
      <c r="B11272" s="71" t="s">
        <v>419</v>
      </c>
      <c r="C11272" t="s">
        <v>20</v>
      </c>
      <c r="D11272" s="71" t="s">
        <v>202</v>
      </c>
      <c r="E11272" s="70">
        <f t="shared" si="44"/>
        <v>820</v>
      </c>
      <c r="F11272" s="70" t="s">
        <v>442</v>
      </c>
      <c r="G11272" s="75" t="s">
        <v>445</v>
      </c>
    </row>
    <row r="11273" spans="1:7">
      <c r="A11273" s="71">
        <v>1984</v>
      </c>
      <c r="B11273" s="71" t="s">
        <v>419</v>
      </c>
      <c r="C11273" t="s">
        <v>21</v>
      </c>
      <c r="D11273" s="71" t="s">
        <v>202</v>
      </c>
      <c r="E11273" s="70">
        <f t="shared" si="44"/>
        <v>30258</v>
      </c>
      <c r="F11273" s="70" t="s">
        <v>434</v>
      </c>
      <c r="G11273" s="75" t="s">
        <v>422</v>
      </c>
    </row>
    <row r="11274" spans="1:7">
      <c r="A11274" s="71">
        <v>1984</v>
      </c>
      <c r="B11274" s="71" t="s">
        <v>419</v>
      </c>
      <c r="C11274" t="s">
        <v>421</v>
      </c>
      <c r="D11274" s="71" t="s">
        <v>202</v>
      </c>
      <c r="E11274" s="70">
        <f t="shared" si="44"/>
        <v>129452</v>
      </c>
      <c r="F11274" s="70" t="s">
        <v>427</v>
      </c>
      <c r="G11274" s="75" t="s">
        <v>433</v>
      </c>
    </row>
    <row r="11275" spans="1:7">
      <c r="A11275" s="71">
        <v>1984</v>
      </c>
      <c r="B11275" s="71" t="s">
        <v>419</v>
      </c>
      <c r="C11275" t="s">
        <v>22</v>
      </c>
      <c r="D11275" s="71" t="s">
        <v>202</v>
      </c>
      <c r="E11275" s="70">
        <f t="shared" si="44"/>
        <v>25361</v>
      </c>
      <c r="F11275" s="70" t="s">
        <v>427</v>
      </c>
      <c r="G11275" s="75" t="s">
        <v>433</v>
      </c>
    </row>
    <row r="11276" spans="1:7">
      <c r="A11276" s="71">
        <v>1984</v>
      </c>
      <c r="B11276" s="71" t="s">
        <v>419</v>
      </c>
      <c r="C11276" t="s">
        <v>23</v>
      </c>
      <c r="D11276" s="71" t="s">
        <v>202</v>
      </c>
      <c r="E11276" s="70">
        <f t="shared" si="44"/>
        <v>104091</v>
      </c>
      <c r="F11276" s="70" t="s">
        <v>442</v>
      </c>
      <c r="G11276" s="75" t="s">
        <v>23</v>
      </c>
    </row>
    <row r="11277" spans="1:7">
      <c r="A11277" s="71">
        <v>1984</v>
      </c>
      <c r="B11277" s="71" t="s">
        <v>419</v>
      </c>
      <c r="C11277" t="s">
        <v>24</v>
      </c>
      <c r="D11277" s="71" t="s">
        <v>202</v>
      </c>
      <c r="E11277" s="70">
        <f t="shared" si="44"/>
        <v>0</v>
      </c>
      <c r="F11277" s="70" t="s">
        <v>446</v>
      </c>
      <c r="G11277" s="75" t="s">
        <v>422</v>
      </c>
    </row>
    <row r="11278" spans="1:7">
      <c r="A11278" s="71">
        <v>1984</v>
      </c>
      <c r="B11278" s="71" t="s">
        <v>419</v>
      </c>
      <c r="C11278" t="s">
        <v>25</v>
      </c>
      <c r="D11278" s="71" t="s">
        <v>202</v>
      </c>
      <c r="E11278" s="70">
        <f t="shared" si="44"/>
        <v>8222</v>
      </c>
      <c r="F11278" s="70" t="s">
        <v>434</v>
      </c>
      <c r="G11278" s="75" t="s">
        <v>437</v>
      </c>
    </row>
    <row r="11279" spans="1:7">
      <c r="A11279" s="71">
        <v>1984</v>
      </c>
      <c r="B11279" s="71" t="s">
        <v>419</v>
      </c>
      <c r="C11279" t="s">
        <v>26</v>
      </c>
      <c r="D11279" s="71" t="s">
        <v>202</v>
      </c>
      <c r="E11279" s="70">
        <f t="shared" si="44"/>
        <v>92247</v>
      </c>
      <c r="F11279" s="70" t="s">
        <v>427</v>
      </c>
      <c r="G11279" s="75" t="s">
        <v>69</v>
      </c>
    </row>
    <row r="11280" spans="1:7">
      <c r="A11280" s="71">
        <v>1984</v>
      </c>
      <c r="B11280" s="71" t="s">
        <v>419</v>
      </c>
      <c r="C11280" t="s">
        <v>27</v>
      </c>
      <c r="D11280" s="71" t="s">
        <v>202</v>
      </c>
      <c r="E11280" s="70">
        <f t="shared" si="44"/>
        <v>8251</v>
      </c>
      <c r="F11280" s="70" t="s">
        <v>427</v>
      </c>
      <c r="G11280" s="75" t="s">
        <v>69</v>
      </c>
    </row>
    <row r="11281" spans="1:7">
      <c r="A11281" s="71">
        <v>1984</v>
      </c>
      <c r="B11281" s="71" t="s">
        <v>419</v>
      </c>
      <c r="C11281" t="s">
        <v>28</v>
      </c>
      <c r="D11281" s="71" t="s">
        <v>202</v>
      </c>
      <c r="E11281" s="70">
        <f t="shared" si="44"/>
        <v>8098</v>
      </c>
      <c r="F11281" s="70" t="s">
        <v>442</v>
      </c>
      <c r="G11281" s="73" t="s">
        <v>447</v>
      </c>
    </row>
    <row r="11282" spans="1:7">
      <c r="A11282" s="71">
        <v>1984</v>
      </c>
      <c r="B11282" s="71" t="s">
        <v>419</v>
      </c>
      <c r="C11282" t="s">
        <v>29</v>
      </c>
      <c r="D11282" s="71" t="s">
        <v>202</v>
      </c>
      <c r="E11282" s="70">
        <f t="shared" si="44"/>
        <v>6116</v>
      </c>
      <c r="F11282" s="70" t="s">
        <v>442</v>
      </c>
      <c r="G11282" s="73" t="s">
        <v>447</v>
      </c>
    </row>
    <row r="11283" spans="1:7">
      <c r="A11283" s="71">
        <v>1984</v>
      </c>
      <c r="B11283" s="71" t="s">
        <v>419</v>
      </c>
      <c r="C11283" t="s">
        <v>30</v>
      </c>
      <c r="D11283" s="71" t="s">
        <v>202</v>
      </c>
      <c r="E11283" s="70">
        <f t="shared" ref="E11283:E11346" si="45">IF(E9897="N/A","N/A",IF(E8511="N/A","N/A",E8511-E9897))</f>
        <v>9492</v>
      </c>
      <c r="F11283" s="70" t="s">
        <v>442</v>
      </c>
      <c r="G11283" s="76" t="s">
        <v>448</v>
      </c>
    </row>
    <row r="11284" spans="1:7">
      <c r="A11284" s="71">
        <v>1984</v>
      </c>
      <c r="B11284" s="71" t="s">
        <v>419</v>
      </c>
      <c r="C11284" t="s">
        <v>31</v>
      </c>
      <c r="D11284" s="71" t="s">
        <v>202</v>
      </c>
      <c r="E11284" s="70">
        <f t="shared" si="45"/>
        <v>3104</v>
      </c>
      <c r="F11284" s="70" t="s">
        <v>442</v>
      </c>
      <c r="G11284" s="76" t="s">
        <v>449</v>
      </c>
    </row>
    <row r="11285" spans="1:7">
      <c r="A11285" s="71">
        <v>1984</v>
      </c>
      <c r="B11285" s="71" t="s">
        <v>419</v>
      </c>
      <c r="C11285" t="s">
        <v>32</v>
      </c>
      <c r="D11285" s="71" t="s">
        <v>202</v>
      </c>
      <c r="E11285" s="70">
        <f t="shared" si="45"/>
        <v>378</v>
      </c>
      <c r="F11285" s="70" t="s">
        <v>442</v>
      </c>
      <c r="G11285" s="76" t="s">
        <v>449</v>
      </c>
    </row>
    <row r="11286" spans="1:7">
      <c r="A11286" s="71">
        <v>1984</v>
      </c>
      <c r="B11286" s="71" t="s">
        <v>419</v>
      </c>
      <c r="C11286" t="s">
        <v>33</v>
      </c>
      <c r="D11286" s="71" t="s">
        <v>202</v>
      </c>
      <c r="E11286" s="70">
        <f t="shared" si="45"/>
        <v>7085</v>
      </c>
      <c r="F11286" s="70" t="s">
        <v>442</v>
      </c>
      <c r="G11286" s="76" t="s">
        <v>33</v>
      </c>
    </row>
    <row r="11287" spans="1:7">
      <c r="A11287" s="71">
        <v>1984</v>
      </c>
      <c r="B11287" s="71" t="s">
        <v>419</v>
      </c>
      <c r="C11287" t="s">
        <v>34</v>
      </c>
      <c r="D11287" s="71" t="s">
        <v>202</v>
      </c>
      <c r="E11287" s="70">
        <f t="shared" si="45"/>
        <v>1342496</v>
      </c>
      <c r="F11287" s="70" t="s">
        <v>422</v>
      </c>
      <c r="G11287" s="76" t="s">
        <v>422</v>
      </c>
    </row>
    <row r="11288" spans="1:7">
      <c r="A11288" s="71">
        <v>1984</v>
      </c>
      <c r="B11288" s="71" t="s">
        <v>419</v>
      </c>
      <c r="C11288" t="s">
        <v>35</v>
      </c>
      <c r="D11288" s="71" t="s">
        <v>202</v>
      </c>
      <c r="E11288" s="70">
        <f t="shared" si="45"/>
        <v>1136412</v>
      </c>
      <c r="F11288" s="70" t="s">
        <v>432</v>
      </c>
      <c r="G11288" s="75" t="s">
        <v>439</v>
      </c>
    </row>
    <row r="11289" spans="1:7">
      <c r="A11289" s="71">
        <v>1984</v>
      </c>
      <c r="B11289" s="71" t="s">
        <v>419</v>
      </c>
      <c r="C11289" t="s">
        <v>36</v>
      </c>
      <c r="D11289" s="71" t="s">
        <v>202</v>
      </c>
      <c r="E11289" s="70">
        <f t="shared" si="45"/>
        <v>452854</v>
      </c>
      <c r="F11289" s="70" t="s">
        <v>432</v>
      </c>
      <c r="G11289" s="75" t="s">
        <v>439</v>
      </c>
    </row>
    <row r="11290" spans="1:7">
      <c r="A11290" s="71">
        <v>1984</v>
      </c>
      <c r="B11290" s="71" t="s">
        <v>419</v>
      </c>
      <c r="C11290" t="s">
        <v>37</v>
      </c>
      <c r="D11290" s="71" t="s">
        <v>202</v>
      </c>
      <c r="E11290" s="70">
        <f t="shared" si="45"/>
        <v>683558</v>
      </c>
      <c r="F11290" s="70" t="s">
        <v>432</v>
      </c>
      <c r="G11290" s="75" t="s">
        <v>439</v>
      </c>
    </row>
    <row r="11291" spans="1:7">
      <c r="A11291" s="71">
        <v>1984</v>
      </c>
      <c r="B11291" s="71" t="s">
        <v>419</v>
      </c>
      <c r="C11291" t="s">
        <v>38</v>
      </c>
      <c r="D11291" s="71" t="s">
        <v>202</v>
      </c>
      <c r="E11291" s="70">
        <f t="shared" si="45"/>
        <v>206084</v>
      </c>
      <c r="F11291" s="70" t="s">
        <v>432</v>
      </c>
      <c r="G11291" s="75" t="s">
        <v>440</v>
      </c>
    </row>
    <row r="11292" spans="1:7">
      <c r="A11292" s="71">
        <v>1984</v>
      </c>
      <c r="B11292" s="71" t="s">
        <v>419</v>
      </c>
      <c r="C11292" t="s">
        <v>39</v>
      </c>
      <c r="D11292" s="71" t="s">
        <v>202</v>
      </c>
      <c r="E11292" s="70">
        <f t="shared" si="45"/>
        <v>111781</v>
      </c>
      <c r="F11292" s="70" t="s">
        <v>432</v>
      </c>
      <c r="G11292" s="75" t="s">
        <v>440</v>
      </c>
    </row>
    <row r="11293" spans="1:7">
      <c r="A11293" s="71">
        <v>1984</v>
      </c>
      <c r="B11293" s="71" t="s">
        <v>419</v>
      </c>
      <c r="C11293" t="s">
        <v>40</v>
      </c>
      <c r="D11293" s="71" t="s">
        <v>202</v>
      </c>
      <c r="E11293" s="70">
        <f t="shared" si="45"/>
        <v>94303</v>
      </c>
      <c r="F11293" s="70" t="s">
        <v>432</v>
      </c>
      <c r="G11293" s="75" t="s">
        <v>440</v>
      </c>
    </row>
    <row r="11294" spans="1:7">
      <c r="A11294" s="71">
        <v>1984</v>
      </c>
      <c r="B11294" s="71" t="s">
        <v>419</v>
      </c>
      <c r="C11294" t="s">
        <v>208</v>
      </c>
      <c r="D11294" s="71" t="s">
        <v>202</v>
      </c>
      <c r="E11294" s="70">
        <f t="shared" si="45"/>
        <v>0</v>
      </c>
      <c r="F11294" s="70" t="s">
        <v>432</v>
      </c>
      <c r="G11294" s="75" t="s">
        <v>441</v>
      </c>
    </row>
    <row r="11295" spans="1:7">
      <c r="A11295" s="71">
        <v>1984</v>
      </c>
      <c r="B11295" s="71" t="s">
        <v>419</v>
      </c>
      <c r="C11295" t="s">
        <v>42</v>
      </c>
      <c r="D11295" s="71" t="s">
        <v>202</v>
      </c>
      <c r="E11295" s="70">
        <f t="shared" si="45"/>
        <v>45289</v>
      </c>
      <c r="F11295" s="70" t="s">
        <v>432</v>
      </c>
      <c r="G11295" s="75" t="s">
        <v>237</v>
      </c>
    </row>
    <row r="11296" spans="1:7">
      <c r="A11296" s="71">
        <v>1984</v>
      </c>
      <c r="B11296" s="71" t="s">
        <v>419</v>
      </c>
      <c r="C11296" t="s">
        <v>43</v>
      </c>
      <c r="D11296" s="71" t="s">
        <v>202</v>
      </c>
      <c r="E11296" s="70">
        <f t="shared" si="45"/>
        <v>0</v>
      </c>
      <c r="F11296" s="70" t="s">
        <v>432</v>
      </c>
      <c r="G11296" s="75" t="s">
        <v>438</v>
      </c>
    </row>
    <row r="11297" spans="1:7">
      <c r="A11297" s="71">
        <v>1984</v>
      </c>
      <c r="B11297" s="71" t="s">
        <v>419</v>
      </c>
      <c r="C11297" t="s">
        <v>44</v>
      </c>
      <c r="D11297" s="71" t="s">
        <v>202</v>
      </c>
      <c r="E11297" s="70">
        <f t="shared" si="45"/>
        <v>0</v>
      </c>
      <c r="F11297" s="70" t="s">
        <v>442</v>
      </c>
      <c r="G11297" s="75" t="s">
        <v>71</v>
      </c>
    </row>
    <row r="11298" spans="1:7">
      <c r="A11298" s="71">
        <v>1984</v>
      </c>
      <c r="B11298" s="71" t="s">
        <v>419</v>
      </c>
      <c r="C11298" t="s">
        <v>45</v>
      </c>
      <c r="D11298" s="71" t="s">
        <v>202</v>
      </c>
      <c r="E11298" s="70">
        <f t="shared" si="45"/>
        <v>0</v>
      </c>
      <c r="F11298" s="70" t="s">
        <v>422</v>
      </c>
      <c r="G11298" s="75" t="s">
        <v>422</v>
      </c>
    </row>
    <row r="11299" spans="1:7">
      <c r="A11299" s="71">
        <v>1984</v>
      </c>
      <c r="B11299" s="71" t="s">
        <v>419</v>
      </c>
      <c r="C11299" t="s">
        <v>46</v>
      </c>
      <c r="D11299" s="71" t="s">
        <v>202</v>
      </c>
      <c r="E11299" s="70">
        <f t="shared" si="45"/>
        <v>69210</v>
      </c>
      <c r="F11299" s="70" t="s">
        <v>425</v>
      </c>
      <c r="G11299" s="75" t="s">
        <v>426</v>
      </c>
    </row>
    <row r="11300" spans="1:7">
      <c r="A11300" s="71">
        <v>1985</v>
      </c>
      <c r="B11300" s="71" t="s">
        <v>419</v>
      </c>
      <c r="C11300" t="s">
        <v>5</v>
      </c>
      <c r="D11300" s="71" t="s">
        <v>202</v>
      </c>
      <c r="E11300" s="70">
        <f t="shared" si="45"/>
        <v>2108120</v>
      </c>
      <c r="F11300" s="70"/>
    </row>
    <row r="11301" spans="1:7">
      <c r="A11301" s="71">
        <v>1985</v>
      </c>
      <c r="B11301" s="71" t="s">
        <v>419</v>
      </c>
      <c r="C11301" t="s">
        <v>6</v>
      </c>
      <c r="D11301" s="71" t="s">
        <v>202</v>
      </c>
      <c r="E11301" s="70">
        <f t="shared" si="45"/>
        <v>34752</v>
      </c>
      <c r="F11301" s="70" t="s">
        <v>425</v>
      </c>
      <c r="G11301" s="75" t="s">
        <v>426</v>
      </c>
    </row>
    <row r="11302" spans="1:7">
      <c r="A11302" s="71">
        <v>1985</v>
      </c>
      <c r="B11302" s="71" t="s">
        <v>419</v>
      </c>
      <c r="C11302" t="s">
        <v>7</v>
      </c>
      <c r="D11302" s="71" t="s">
        <v>202</v>
      </c>
      <c r="E11302" s="70">
        <f t="shared" si="45"/>
        <v>136161</v>
      </c>
      <c r="F11302" s="70" t="s">
        <v>425</v>
      </c>
      <c r="G11302" s="75" t="s">
        <v>426</v>
      </c>
    </row>
    <row r="11303" spans="1:7">
      <c r="A11303" s="71">
        <v>1985</v>
      </c>
      <c r="B11303" s="71" t="s">
        <v>419</v>
      </c>
      <c r="C11303" t="s">
        <v>8</v>
      </c>
      <c r="D11303" s="71" t="s">
        <v>202</v>
      </c>
      <c r="E11303" s="70">
        <f t="shared" si="45"/>
        <v>22068</v>
      </c>
      <c r="F11303" s="70" t="s">
        <v>427</v>
      </c>
      <c r="G11303" s="75" t="s">
        <v>428</v>
      </c>
    </row>
    <row r="11304" spans="1:7">
      <c r="A11304" s="71">
        <v>1985</v>
      </c>
      <c r="B11304" s="71" t="s">
        <v>419</v>
      </c>
      <c r="C11304" t="s">
        <v>9</v>
      </c>
      <c r="D11304" s="71" t="s">
        <v>202</v>
      </c>
      <c r="E11304" s="70">
        <f t="shared" si="45"/>
        <v>0</v>
      </c>
      <c r="F11304" s="70" t="s">
        <v>429</v>
      </c>
      <c r="G11304" s="75" t="s">
        <v>422</v>
      </c>
    </row>
    <row r="11305" spans="1:7">
      <c r="A11305" s="71">
        <v>1985</v>
      </c>
      <c r="B11305" s="71" t="s">
        <v>419</v>
      </c>
      <c r="C11305" t="s">
        <v>10</v>
      </c>
      <c r="D11305" s="71" t="s">
        <v>202</v>
      </c>
      <c r="E11305" s="70">
        <f t="shared" si="45"/>
        <v>83657</v>
      </c>
      <c r="F11305" s="70" t="s">
        <v>427</v>
      </c>
      <c r="G11305" s="75" t="s">
        <v>428</v>
      </c>
    </row>
    <row r="11306" spans="1:7">
      <c r="A11306" s="71">
        <v>1985</v>
      </c>
      <c r="B11306" s="71" t="s">
        <v>419</v>
      </c>
      <c r="C11306" t="s">
        <v>11</v>
      </c>
      <c r="D11306" s="71" t="s">
        <v>202</v>
      </c>
      <c r="E11306" s="70">
        <f t="shared" si="45"/>
        <v>27421</v>
      </c>
      <c r="F11306" s="70" t="s">
        <v>427</v>
      </c>
      <c r="G11306" s="75" t="s">
        <v>428</v>
      </c>
    </row>
    <row r="11307" spans="1:7">
      <c r="A11307" s="71">
        <v>1985</v>
      </c>
      <c r="B11307" s="71" t="s">
        <v>419</v>
      </c>
      <c r="C11307" t="s">
        <v>13</v>
      </c>
      <c r="D11307" s="71" t="s">
        <v>202</v>
      </c>
      <c r="E11307" s="70">
        <f t="shared" si="45"/>
        <v>56236</v>
      </c>
      <c r="F11307" s="70" t="s">
        <v>427</v>
      </c>
      <c r="G11307" s="75" t="s">
        <v>428</v>
      </c>
    </row>
    <row r="11308" spans="1:7">
      <c r="A11308" s="71">
        <v>1985</v>
      </c>
      <c r="B11308" s="71" t="s">
        <v>419</v>
      </c>
      <c r="C11308" t="s">
        <v>14</v>
      </c>
      <c r="D11308" s="71" t="s">
        <v>202</v>
      </c>
      <c r="E11308" s="70">
        <f t="shared" si="45"/>
        <v>84056</v>
      </c>
      <c r="F11308" s="70" t="s">
        <v>427</v>
      </c>
      <c r="G11308" s="75" t="s">
        <v>444</v>
      </c>
    </row>
    <row r="11309" spans="1:7">
      <c r="A11309" s="71">
        <v>1985</v>
      </c>
      <c r="B11309" s="71" t="s">
        <v>419</v>
      </c>
      <c r="C11309" t="s">
        <v>15</v>
      </c>
      <c r="D11309" s="71" t="s">
        <v>202</v>
      </c>
      <c r="E11309" s="70">
        <f t="shared" si="45"/>
        <v>73337</v>
      </c>
      <c r="F11309" s="70" t="s">
        <v>427</v>
      </c>
      <c r="G11309" s="75" t="s">
        <v>444</v>
      </c>
    </row>
    <row r="11310" spans="1:7">
      <c r="A11310" s="71">
        <v>1985</v>
      </c>
      <c r="B11310" s="71" t="s">
        <v>419</v>
      </c>
      <c r="C11310" t="s">
        <v>16</v>
      </c>
      <c r="D11310" s="71" t="s">
        <v>202</v>
      </c>
      <c r="E11310" s="70">
        <f t="shared" si="45"/>
        <v>10719</v>
      </c>
      <c r="F11310" s="70" t="s">
        <v>427</v>
      </c>
      <c r="G11310" s="75" t="s">
        <v>444</v>
      </c>
    </row>
    <row r="11311" spans="1:7">
      <c r="A11311" s="71">
        <v>1985</v>
      </c>
      <c r="B11311" s="71" t="s">
        <v>419</v>
      </c>
      <c r="C11311" t="s">
        <v>17</v>
      </c>
      <c r="D11311" s="71" t="s">
        <v>202</v>
      </c>
      <c r="E11311" s="70">
        <f t="shared" si="45"/>
        <v>9012</v>
      </c>
      <c r="F11311" s="70" t="s">
        <v>427</v>
      </c>
      <c r="G11311" s="75" t="s">
        <v>428</v>
      </c>
    </row>
    <row r="11312" spans="1:7">
      <c r="A11312" s="71">
        <v>1985</v>
      </c>
      <c r="B11312" s="71" t="s">
        <v>419</v>
      </c>
      <c r="C11312" t="s">
        <v>18</v>
      </c>
      <c r="D11312" s="71" t="s">
        <v>202</v>
      </c>
      <c r="E11312" s="70">
        <f t="shared" si="45"/>
        <v>22510</v>
      </c>
      <c r="F11312" s="70" t="s">
        <v>432</v>
      </c>
      <c r="G11312" s="75" t="s">
        <v>430</v>
      </c>
    </row>
    <row r="11313" spans="1:7">
      <c r="A11313" s="71">
        <v>1985</v>
      </c>
      <c r="B11313" s="71" t="s">
        <v>419</v>
      </c>
      <c r="C11313" t="s">
        <v>19</v>
      </c>
      <c r="D11313" s="71" t="s">
        <v>202</v>
      </c>
      <c r="E11313" s="70">
        <f t="shared" si="45"/>
        <v>1483</v>
      </c>
      <c r="F11313" s="70" t="s">
        <v>442</v>
      </c>
      <c r="G11313" s="75" t="s">
        <v>62</v>
      </c>
    </row>
    <row r="11314" spans="1:7">
      <c r="A11314" s="71">
        <v>1985</v>
      </c>
      <c r="B11314" s="71" t="s">
        <v>419</v>
      </c>
      <c r="C11314" t="s">
        <v>20</v>
      </c>
      <c r="D11314" s="71" t="s">
        <v>202</v>
      </c>
      <c r="E11314" s="70">
        <f t="shared" si="45"/>
        <v>903</v>
      </c>
      <c r="F11314" s="70" t="s">
        <v>442</v>
      </c>
      <c r="G11314" s="75" t="s">
        <v>445</v>
      </c>
    </row>
    <row r="11315" spans="1:7">
      <c r="A11315" s="71">
        <v>1985</v>
      </c>
      <c r="B11315" s="71" t="s">
        <v>419</v>
      </c>
      <c r="C11315" t="s">
        <v>21</v>
      </c>
      <c r="D11315" s="71" t="s">
        <v>202</v>
      </c>
      <c r="E11315" s="70">
        <f t="shared" si="45"/>
        <v>34015</v>
      </c>
      <c r="F11315" s="70" t="s">
        <v>434</v>
      </c>
      <c r="G11315" s="75" t="s">
        <v>422</v>
      </c>
    </row>
    <row r="11316" spans="1:7">
      <c r="A11316" s="71">
        <v>1985</v>
      </c>
      <c r="B11316" s="71" t="s">
        <v>419</v>
      </c>
      <c r="C11316" t="s">
        <v>421</v>
      </c>
      <c r="D11316" s="71" t="s">
        <v>202</v>
      </c>
      <c r="E11316" s="70">
        <f t="shared" si="45"/>
        <v>133610</v>
      </c>
      <c r="F11316" s="70" t="s">
        <v>427</v>
      </c>
      <c r="G11316" s="75" t="s">
        <v>433</v>
      </c>
    </row>
    <row r="11317" spans="1:7">
      <c r="A11317" s="71">
        <v>1985</v>
      </c>
      <c r="B11317" s="71" t="s">
        <v>419</v>
      </c>
      <c r="C11317" t="s">
        <v>22</v>
      </c>
      <c r="D11317" s="71" t="s">
        <v>202</v>
      </c>
      <c r="E11317" s="70">
        <f t="shared" si="45"/>
        <v>30885</v>
      </c>
      <c r="F11317" s="70" t="s">
        <v>427</v>
      </c>
      <c r="G11317" s="75" t="s">
        <v>433</v>
      </c>
    </row>
    <row r="11318" spans="1:7">
      <c r="A11318" s="71">
        <v>1985</v>
      </c>
      <c r="B11318" s="71" t="s">
        <v>419</v>
      </c>
      <c r="C11318" t="s">
        <v>23</v>
      </c>
      <c r="D11318" s="71" t="s">
        <v>202</v>
      </c>
      <c r="E11318" s="70">
        <f t="shared" si="45"/>
        <v>102725</v>
      </c>
      <c r="F11318" s="70" t="s">
        <v>442</v>
      </c>
      <c r="G11318" s="75" t="s">
        <v>23</v>
      </c>
    </row>
    <row r="11319" spans="1:7">
      <c r="A11319" s="71">
        <v>1985</v>
      </c>
      <c r="B11319" s="71" t="s">
        <v>419</v>
      </c>
      <c r="C11319" t="s">
        <v>24</v>
      </c>
      <c r="D11319" s="71" t="s">
        <v>202</v>
      </c>
      <c r="E11319" s="70">
        <f t="shared" si="45"/>
        <v>0</v>
      </c>
      <c r="F11319" s="70" t="s">
        <v>446</v>
      </c>
      <c r="G11319" s="75" t="s">
        <v>422</v>
      </c>
    </row>
    <row r="11320" spans="1:7">
      <c r="A11320" s="71">
        <v>1985</v>
      </c>
      <c r="B11320" s="71" t="s">
        <v>419</v>
      </c>
      <c r="C11320" t="s">
        <v>25</v>
      </c>
      <c r="D11320" s="71" t="s">
        <v>202</v>
      </c>
      <c r="E11320" s="70">
        <f t="shared" si="45"/>
        <v>8300</v>
      </c>
      <c r="F11320" s="70" t="s">
        <v>434</v>
      </c>
      <c r="G11320" s="75" t="s">
        <v>437</v>
      </c>
    </row>
    <row r="11321" spans="1:7">
      <c r="A11321" s="71">
        <v>1985</v>
      </c>
      <c r="B11321" s="71" t="s">
        <v>419</v>
      </c>
      <c r="C11321" t="s">
        <v>26</v>
      </c>
      <c r="D11321" s="71" t="s">
        <v>202</v>
      </c>
      <c r="E11321" s="70">
        <f t="shared" si="45"/>
        <v>97729</v>
      </c>
      <c r="F11321" s="70" t="s">
        <v>427</v>
      </c>
      <c r="G11321" s="75" t="s">
        <v>69</v>
      </c>
    </row>
    <row r="11322" spans="1:7">
      <c r="A11322" s="71">
        <v>1985</v>
      </c>
      <c r="B11322" s="71" t="s">
        <v>419</v>
      </c>
      <c r="C11322" t="s">
        <v>27</v>
      </c>
      <c r="D11322" s="71" t="s">
        <v>202</v>
      </c>
      <c r="E11322" s="70">
        <f t="shared" si="45"/>
        <v>9341</v>
      </c>
      <c r="F11322" s="70" t="s">
        <v>427</v>
      </c>
      <c r="G11322" s="75" t="s">
        <v>69</v>
      </c>
    </row>
    <row r="11323" spans="1:7">
      <c r="A11323" s="71">
        <v>1985</v>
      </c>
      <c r="B11323" s="71" t="s">
        <v>419</v>
      </c>
      <c r="C11323" t="s">
        <v>28</v>
      </c>
      <c r="D11323" s="71" t="s">
        <v>202</v>
      </c>
      <c r="E11323" s="70">
        <f t="shared" si="45"/>
        <v>8581</v>
      </c>
      <c r="F11323" s="70" t="s">
        <v>442</v>
      </c>
      <c r="G11323" s="73" t="s">
        <v>447</v>
      </c>
    </row>
    <row r="11324" spans="1:7">
      <c r="A11324" s="71">
        <v>1985</v>
      </c>
      <c r="B11324" s="71" t="s">
        <v>419</v>
      </c>
      <c r="C11324" t="s">
        <v>29</v>
      </c>
      <c r="D11324" s="71" t="s">
        <v>202</v>
      </c>
      <c r="E11324" s="70">
        <f t="shared" si="45"/>
        <v>5804</v>
      </c>
      <c r="F11324" s="70" t="s">
        <v>442</v>
      </c>
      <c r="G11324" s="73" t="s">
        <v>447</v>
      </c>
    </row>
    <row r="11325" spans="1:7">
      <c r="A11325" s="71">
        <v>1985</v>
      </c>
      <c r="B11325" s="71" t="s">
        <v>419</v>
      </c>
      <c r="C11325" t="s">
        <v>30</v>
      </c>
      <c r="D11325" s="71" t="s">
        <v>202</v>
      </c>
      <c r="E11325" s="70">
        <f t="shared" si="45"/>
        <v>10041</v>
      </c>
      <c r="F11325" s="70" t="s">
        <v>442</v>
      </c>
      <c r="G11325" s="76" t="s">
        <v>448</v>
      </c>
    </row>
    <row r="11326" spans="1:7">
      <c r="A11326" s="71">
        <v>1985</v>
      </c>
      <c r="B11326" s="71" t="s">
        <v>419</v>
      </c>
      <c r="C11326" t="s">
        <v>31</v>
      </c>
      <c r="D11326" s="71" t="s">
        <v>202</v>
      </c>
      <c r="E11326" s="70">
        <f t="shared" si="45"/>
        <v>2500</v>
      </c>
      <c r="F11326" s="70" t="s">
        <v>442</v>
      </c>
      <c r="G11326" s="76" t="s">
        <v>449</v>
      </c>
    </row>
    <row r="11327" spans="1:7">
      <c r="A11327" s="71">
        <v>1985</v>
      </c>
      <c r="B11327" s="71" t="s">
        <v>419</v>
      </c>
      <c r="C11327" t="s">
        <v>32</v>
      </c>
      <c r="D11327" s="71" t="s">
        <v>202</v>
      </c>
      <c r="E11327" s="70">
        <f t="shared" si="45"/>
        <v>621</v>
      </c>
      <c r="F11327" s="70" t="s">
        <v>442</v>
      </c>
      <c r="G11327" s="76" t="s">
        <v>449</v>
      </c>
    </row>
    <row r="11328" spans="1:7">
      <c r="A11328" s="71">
        <v>1985</v>
      </c>
      <c r="B11328" s="71" t="s">
        <v>419</v>
      </c>
      <c r="C11328" t="s">
        <v>33</v>
      </c>
      <c r="D11328" s="71" t="s">
        <v>202</v>
      </c>
      <c r="E11328" s="70">
        <f t="shared" si="45"/>
        <v>7491</v>
      </c>
      <c r="F11328" s="70" t="s">
        <v>442</v>
      </c>
      <c r="G11328" s="76" t="s">
        <v>33</v>
      </c>
    </row>
    <row r="11329" spans="1:7">
      <c r="A11329" s="71">
        <v>1985</v>
      </c>
      <c r="B11329" s="71" t="s">
        <v>419</v>
      </c>
      <c r="C11329" t="s">
        <v>34</v>
      </c>
      <c r="D11329" s="71" t="s">
        <v>202</v>
      </c>
      <c r="E11329" s="70">
        <f t="shared" si="45"/>
        <v>1288861</v>
      </c>
      <c r="F11329" s="70" t="s">
        <v>422</v>
      </c>
      <c r="G11329" s="76" t="s">
        <v>422</v>
      </c>
    </row>
    <row r="11330" spans="1:7">
      <c r="A11330" s="71">
        <v>1985</v>
      </c>
      <c r="B11330" s="71" t="s">
        <v>419</v>
      </c>
      <c r="C11330" t="s">
        <v>35</v>
      </c>
      <c r="D11330" s="71" t="s">
        <v>202</v>
      </c>
      <c r="E11330" s="70">
        <f t="shared" si="45"/>
        <v>1076561</v>
      </c>
      <c r="F11330" s="70" t="s">
        <v>432</v>
      </c>
      <c r="G11330" s="75" t="s">
        <v>439</v>
      </c>
    </row>
    <row r="11331" spans="1:7">
      <c r="A11331" s="71">
        <v>1985</v>
      </c>
      <c r="B11331" s="71" t="s">
        <v>419</v>
      </c>
      <c r="C11331" t="s">
        <v>36</v>
      </c>
      <c r="D11331" s="71" t="s">
        <v>202</v>
      </c>
      <c r="E11331" s="70">
        <f t="shared" si="45"/>
        <v>471332</v>
      </c>
      <c r="F11331" s="70" t="s">
        <v>432</v>
      </c>
      <c r="G11331" s="75" t="s">
        <v>439</v>
      </c>
    </row>
    <row r="11332" spans="1:7">
      <c r="A11332" s="71">
        <v>1985</v>
      </c>
      <c r="B11332" s="71" t="s">
        <v>419</v>
      </c>
      <c r="C11332" t="s">
        <v>37</v>
      </c>
      <c r="D11332" s="71" t="s">
        <v>202</v>
      </c>
      <c r="E11332" s="70">
        <f t="shared" si="45"/>
        <v>605229</v>
      </c>
      <c r="F11332" s="70" t="s">
        <v>432</v>
      </c>
      <c r="G11332" s="75" t="s">
        <v>439</v>
      </c>
    </row>
    <row r="11333" spans="1:7">
      <c r="A11333" s="71">
        <v>1985</v>
      </c>
      <c r="B11333" s="71" t="s">
        <v>419</v>
      </c>
      <c r="C11333" t="s">
        <v>38</v>
      </c>
      <c r="D11333" s="71" t="s">
        <v>202</v>
      </c>
      <c r="E11333" s="70">
        <f t="shared" si="45"/>
        <v>212300</v>
      </c>
      <c r="F11333" s="70" t="s">
        <v>432</v>
      </c>
      <c r="G11333" s="75" t="s">
        <v>440</v>
      </c>
    </row>
    <row r="11334" spans="1:7">
      <c r="A11334" s="71">
        <v>1985</v>
      </c>
      <c r="B11334" s="71" t="s">
        <v>419</v>
      </c>
      <c r="C11334" t="s">
        <v>39</v>
      </c>
      <c r="D11334" s="71" t="s">
        <v>202</v>
      </c>
      <c r="E11334" s="70">
        <f t="shared" si="45"/>
        <v>113402</v>
      </c>
      <c r="F11334" s="70" t="s">
        <v>432</v>
      </c>
      <c r="G11334" s="75" t="s">
        <v>440</v>
      </c>
    </row>
    <row r="11335" spans="1:7">
      <c r="A11335" s="71">
        <v>1985</v>
      </c>
      <c r="B11335" s="71" t="s">
        <v>419</v>
      </c>
      <c r="C11335" t="s">
        <v>40</v>
      </c>
      <c r="D11335" s="71" t="s">
        <v>202</v>
      </c>
      <c r="E11335" s="70">
        <f t="shared" si="45"/>
        <v>98898</v>
      </c>
      <c r="F11335" s="70" t="s">
        <v>432</v>
      </c>
      <c r="G11335" s="75" t="s">
        <v>440</v>
      </c>
    </row>
    <row r="11336" spans="1:7">
      <c r="A11336" s="71">
        <v>1985</v>
      </c>
      <c r="B11336" s="71" t="s">
        <v>419</v>
      </c>
      <c r="C11336" t="s">
        <v>208</v>
      </c>
      <c r="D11336" s="71" t="s">
        <v>202</v>
      </c>
      <c r="E11336" s="70">
        <f t="shared" si="45"/>
        <v>0</v>
      </c>
      <c r="F11336" s="70" t="s">
        <v>432</v>
      </c>
      <c r="G11336" s="75" t="s">
        <v>441</v>
      </c>
    </row>
    <row r="11337" spans="1:7">
      <c r="A11337" s="71">
        <v>1985</v>
      </c>
      <c r="B11337" s="71" t="s">
        <v>419</v>
      </c>
      <c r="C11337" t="s">
        <v>42</v>
      </c>
      <c r="D11337" s="71" t="s">
        <v>202</v>
      </c>
      <c r="E11337" s="70">
        <f t="shared" si="45"/>
        <v>49075</v>
      </c>
      <c r="F11337" s="70" t="s">
        <v>432</v>
      </c>
      <c r="G11337" s="75" t="s">
        <v>237</v>
      </c>
    </row>
    <row r="11338" spans="1:7">
      <c r="A11338" s="71">
        <v>1985</v>
      </c>
      <c r="B11338" s="71" t="s">
        <v>419</v>
      </c>
      <c r="C11338" t="s">
        <v>43</v>
      </c>
      <c r="D11338" s="71" t="s">
        <v>202</v>
      </c>
      <c r="E11338" s="70">
        <f t="shared" si="45"/>
        <v>0</v>
      </c>
      <c r="F11338" s="70" t="s">
        <v>432</v>
      </c>
      <c r="G11338" s="75" t="s">
        <v>438</v>
      </c>
    </row>
    <row r="11339" spans="1:7">
      <c r="A11339" s="71">
        <v>1985</v>
      </c>
      <c r="B11339" s="71" t="s">
        <v>419</v>
      </c>
      <c r="C11339" t="s">
        <v>44</v>
      </c>
      <c r="D11339" s="71" t="s">
        <v>202</v>
      </c>
      <c r="E11339" s="70">
        <f t="shared" si="45"/>
        <v>0</v>
      </c>
      <c r="F11339" s="70" t="s">
        <v>442</v>
      </c>
      <c r="G11339" s="75" t="s">
        <v>71</v>
      </c>
    </row>
    <row r="11340" spans="1:7">
      <c r="A11340" s="71">
        <v>1985</v>
      </c>
      <c r="B11340" s="71" t="s">
        <v>419</v>
      </c>
      <c r="C11340" t="s">
        <v>45</v>
      </c>
      <c r="D11340" s="71" t="s">
        <v>202</v>
      </c>
      <c r="E11340" s="70">
        <f t="shared" si="45"/>
        <v>0</v>
      </c>
      <c r="F11340" s="70" t="s">
        <v>422</v>
      </c>
      <c r="G11340" s="75" t="s">
        <v>422</v>
      </c>
    </row>
    <row r="11341" spans="1:7">
      <c r="A11341" s="71">
        <v>1985</v>
      </c>
      <c r="B11341" s="71" t="s">
        <v>419</v>
      </c>
      <c r="C11341" t="s">
        <v>46</v>
      </c>
      <c r="D11341" s="71" t="s">
        <v>202</v>
      </c>
      <c r="E11341" s="70">
        <f t="shared" si="45"/>
        <v>57549</v>
      </c>
      <c r="F11341" s="70" t="s">
        <v>425</v>
      </c>
      <c r="G11341" s="75" t="s">
        <v>426</v>
      </c>
    </row>
    <row r="11342" spans="1:7">
      <c r="A11342" s="71">
        <v>1986</v>
      </c>
      <c r="B11342" s="71" t="s">
        <v>419</v>
      </c>
      <c r="C11342" t="s">
        <v>5</v>
      </c>
      <c r="D11342" s="71" t="s">
        <v>202</v>
      </c>
      <c r="E11342" s="70">
        <f t="shared" si="45"/>
        <v>2159466</v>
      </c>
      <c r="F11342" s="70"/>
    </row>
    <row r="11343" spans="1:7">
      <c r="A11343" s="71">
        <v>1986</v>
      </c>
      <c r="B11343" s="71" t="s">
        <v>419</v>
      </c>
      <c r="C11343" t="s">
        <v>6</v>
      </c>
      <c r="D11343" s="71" t="s">
        <v>202</v>
      </c>
      <c r="E11343" s="70">
        <f t="shared" si="45"/>
        <v>36696</v>
      </c>
      <c r="F11343" s="70" t="s">
        <v>425</v>
      </c>
      <c r="G11343" s="75" t="s">
        <v>426</v>
      </c>
    </row>
    <row r="11344" spans="1:7">
      <c r="A11344" s="71">
        <v>1986</v>
      </c>
      <c r="B11344" s="71" t="s">
        <v>419</v>
      </c>
      <c r="C11344" t="s">
        <v>7</v>
      </c>
      <c r="D11344" s="71" t="s">
        <v>202</v>
      </c>
      <c r="E11344" s="70">
        <f t="shared" si="45"/>
        <v>152382</v>
      </c>
      <c r="F11344" s="70" t="s">
        <v>425</v>
      </c>
      <c r="G11344" s="75" t="s">
        <v>426</v>
      </c>
    </row>
    <row r="11345" spans="1:7">
      <c r="A11345" s="71">
        <v>1986</v>
      </c>
      <c r="B11345" s="71" t="s">
        <v>419</v>
      </c>
      <c r="C11345" t="s">
        <v>8</v>
      </c>
      <c r="D11345" s="71" t="s">
        <v>202</v>
      </c>
      <c r="E11345" s="70">
        <f t="shared" si="45"/>
        <v>22337</v>
      </c>
      <c r="F11345" s="70" t="s">
        <v>427</v>
      </c>
      <c r="G11345" s="75" t="s">
        <v>428</v>
      </c>
    </row>
    <row r="11346" spans="1:7">
      <c r="A11346" s="71">
        <v>1986</v>
      </c>
      <c r="B11346" s="71" t="s">
        <v>419</v>
      </c>
      <c r="C11346" t="s">
        <v>9</v>
      </c>
      <c r="D11346" s="71" t="s">
        <v>202</v>
      </c>
      <c r="E11346" s="70">
        <f t="shared" si="45"/>
        <v>0</v>
      </c>
      <c r="F11346" s="70" t="s">
        <v>429</v>
      </c>
      <c r="G11346" s="75" t="s">
        <v>422</v>
      </c>
    </row>
    <row r="11347" spans="1:7">
      <c r="A11347" s="71">
        <v>1986</v>
      </c>
      <c r="B11347" s="71" t="s">
        <v>419</v>
      </c>
      <c r="C11347" t="s">
        <v>10</v>
      </c>
      <c r="D11347" s="71" t="s">
        <v>202</v>
      </c>
      <c r="E11347" s="70">
        <f t="shared" ref="E11347:E11410" si="46">IF(E9961="N/A","N/A",IF(E8575="N/A","N/A",E8575-E9961))</f>
        <v>82277</v>
      </c>
      <c r="F11347" s="70" t="s">
        <v>427</v>
      </c>
      <c r="G11347" s="75" t="s">
        <v>428</v>
      </c>
    </row>
    <row r="11348" spans="1:7">
      <c r="A11348" s="71">
        <v>1986</v>
      </c>
      <c r="B11348" s="71" t="s">
        <v>419</v>
      </c>
      <c r="C11348" t="s">
        <v>11</v>
      </c>
      <c r="D11348" s="71" t="s">
        <v>202</v>
      </c>
      <c r="E11348" s="70">
        <f t="shared" si="46"/>
        <v>27067</v>
      </c>
      <c r="F11348" s="70" t="s">
        <v>427</v>
      </c>
      <c r="G11348" s="75" t="s">
        <v>428</v>
      </c>
    </row>
    <row r="11349" spans="1:7">
      <c r="A11349" s="71">
        <v>1986</v>
      </c>
      <c r="B11349" s="71" t="s">
        <v>419</v>
      </c>
      <c r="C11349" t="s">
        <v>13</v>
      </c>
      <c r="D11349" s="71" t="s">
        <v>202</v>
      </c>
      <c r="E11349" s="70">
        <f t="shared" si="46"/>
        <v>55210</v>
      </c>
      <c r="F11349" s="70" t="s">
        <v>427</v>
      </c>
      <c r="G11349" s="75" t="s">
        <v>428</v>
      </c>
    </row>
    <row r="11350" spans="1:7">
      <c r="A11350" s="71">
        <v>1986</v>
      </c>
      <c r="B11350" s="71" t="s">
        <v>419</v>
      </c>
      <c r="C11350" t="s">
        <v>14</v>
      </c>
      <c r="D11350" s="71" t="s">
        <v>202</v>
      </c>
      <c r="E11350" s="70">
        <f t="shared" si="46"/>
        <v>88171</v>
      </c>
      <c r="F11350" s="70" t="s">
        <v>427</v>
      </c>
      <c r="G11350" s="75" t="s">
        <v>444</v>
      </c>
    </row>
    <row r="11351" spans="1:7">
      <c r="A11351" s="71">
        <v>1986</v>
      </c>
      <c r="B11351" s="71" t="s">
        <v>419</v>
      </c>
      <c r="C11351" t="s">
        <v>15</v>
      </c>
      <c r="D11351" s="71" t="s">
        <v>202</v>
      </c>
      <c r="E11351" s="70">
        <f t="shared" si="46"/>
        <v>78926</v>
      </c>
      <c r="F11351" s="70" t="s">
        <v>427</v>
      </c>
      <c r="G11351" s="75" t="s">
        <v>444</v>
      </c>
    </row>
    <row r="11352" spans="1:7">
      <c r="A11352" s="71">
        <v>1986</v>
      </c>
      <c r="B11352" s="71" t="s">
        <v>419</v>
      </c>
      <c r="C11352" t="s">
        <v>16</v>
      </c>
      <c r="D11352" s="71" t="s">
        <v>202</v>
      </c>
      <c r="E11352" s="70">
        <f t="shared" si="46"/>
        <v>9245</v>
      </c>
      <c r="F11352" s="70" t="s">
        <v>427</v>
      </c>
      <c r="G11352" s="75" t="s">
        <v>444</v>
      </c>
    </row>
    <row r="11353" spans="1:7">
      <c r="A11353" s="71">
        <v>1986</v>
      </c>
      <c r="B11353" s="71" t="s">
        <v>419</v>
      </c>
      <c r="C11353" t="s">
        <v>17</v>
      </c>
      <c r="D11353" s="71" t="s">
        <v>202</v>
      </c>
      <c r="E11353" s="70">
        <f t="shared" si="46"/>
        <v>9222</v>
      </c>
      <c r="F11353" s="70" t="s">
        <v>427</v>
      </c>
      <c r="G11353" s="75" t="s">
        <v>428</v>
      </c>
    </row>
    <row r="11354" spans="1:7">
      <c r="A11354" s="71">
        <v>1986</v>
      </c>
      <c r="B11354" s="71" t="s">
        <v>419</v>
      </c>
      <c r="C11354" t="s">
        <v>18</v>
      </c>
      <c r="D11354" s="71" t="s">
        <v>202</v>
      </c>
      <c r="E11354" s="70">
        <f t="shared" si="46"/>
        <v>20880</v>
      </c>
      <c r="F11354" s="70" t="s">
        <v>432</v>
      </c>
      <c r="G11354" s="75" t="s">
        <v>430</v>
      </c>
    </row>
    <row r="11355" spans="1:7">
      <c r="A11355" s="71">
        <v>1986</v>
      </c>
      <c r="B11355" s="71" t="s">
        <v>419</v>
      </c>
      <c r="C11355" t="s">
        <v>19</v>
      </c>
      <c r="D11355" s="71" t="s">
        <v>202</v>
      </c>
      <c r="E11355" s="70">
        <f t="shared" si="46"/>
        <v>1665</v>
      </c>
      <c r="F11355" s="70" t="s">
        <v>442</v>
      </c>
      <c r="G11355" s="75" t="s">
        <v>62</v>
      </c>
    </row>
    <row r="11356" spans="1:7">
      <c r="A11356" s="71">
        <v>1986</v>
      </c>
      <c r="B11356" s="71" t="s">
        <v>419</v>
      </c>
      <c r="C11356" t="s">
        <v>20</v>
      </c>
      <c r="D11356" s="71" t="s">
        <v>202</v>
      </c>
      <c r="E11356" s="70">
        <f t="shared" si="46"/>
        <v>928</v>
      </c>
      <c r="F11356" s="70" t="s">
        <v>442</v>
      </c>
      <c r="G11356" s="75" t="s">
        <v>445</v>
      </c>
    </row>
    <row r="11357" spans="1:7">
      <c r="A11357" s="71">
        <v>1986</v>
      </c>
      <c r="B11357" s="71" t="s">
        <v>419</v>
      </c>
      <c r="C11357" t="s">
        <v>21</v>
      </c>
      <c r="D11357" s="71" t="s">
        <v>202</v>
      </c>
      <c r="E11357" s="70">
        <f t="shared" si="46"/>
        <v>32368</v>
      </c>
      <c r="F11357" s="70" t="s">
        <v>434</v>
      </c>
      <c r="G11357" s="75" t="s">
        <v>422</v>
      </c>
    </row>
    <row r="11358" spans="1:7">
      <c r="A11358" s="71">
        <v>1986</v>
      </c>
      <c r="B11358" s="71" t="s">
        <v>419</v>
      </c>
      <c r="C11358" t="s">
        <v>421</v>
      </c>
      <c r="D11358" s="71" t="s">
        <v>202</v>
      </c>
      <c r="E11358" s="70">
        <f t="shared" si="46"/>
        <v>131523</v>
      </c>
      <c r="F11358" s="70" t="s">
        <v>427</v>
      </c>
      <c r="G11358" s="75" t="s">
        <v>433</v>
      </c>
    </row>
    <row r="11359" spans="1:7">
      <c r="A11359" s="71">
        <v>1986</v>
      </c>
      <c r="B11359" s="71" t="s">
        <v>419</v>
      </c>
      <c r="C11359" t="s">
        <v>22</v>
      </c>
      <c r="D11359" s="71" t="s">
        <v>202</v>
      </c>
      <c r="E11359" s="70">
        <f t="shared" si="46"/>
        <v>29250</v>
      </c>
      <c r="F11359" s="70" t="s">
        <v>427</v>
      </c>
      <c r="G11359" s="75" t="s">
        <v>433</v>
      </c>
    </row>
    <row r="11360" spans="1:7">
      <c r="A11360" s="71">
        <v>1986</v>
      </c>
      <c r="B11360" s="71" t="s">
        <v>419</v>
      </c>
      <c r="C11360" t="s">
        <v>23</v>
      </c>
      <c r="D11360" s="71" t="s">
        <v>202</v>
      </c>
      <c r="E11360" s="70">
        <f t="shared" si="46"/>
        <v>102273</v>
      </c>
      <c r="F11360" s="70" t="s">
        <v>442</v>
      </c>
      <c r="G11360" s="75" t="s">
        <v>23</v>
      </c>
    </row>
    <row r="11361" spans="1:7">
      <c r="A11361" s="71">
        <v>1986</v>
      </c>
      <c r="B11361" s="71" t="s">
        <v>419</v>
      </c>
      <c r="C11361" t="s">
        <v>24</v>
      </c>
      <c r="D11361" s="71" t="s">
        <v>202</v>
      </c>
      <c r="E11361" s="70">
        <f t="shared" si="46"/>
        <v>0</v>
      </c>
      <c r="F11361" s="70" t="s">
        <v>446</v>
      </c>
      <c r="G11361" s="75" t="s">
        <v>422</v>
      </c>
    </row>
    <row r="11362" spans="1:7">
      <c r="A11362" s="71">
        <v>1986</v>
      </c>
      <c r="B11362" s="71" t="s">
        <v>419</v>
      </c>
      <c r="C11362" t="s">
        <v>25</v>
      </c>
      <c r="D11362" s="71" t="s">
        <v>202</v>
      </c>
      <c r="E11362" s="70">
        <f t="shared" si="46"/>
        <v>8413</v>
      </c>
      <c r="F11362" s="70" t="s">
        <v>434</v>
      </c>
      <c r="G11362" s="75" t="s">
        <v>437</v>
      </c>
    </row>
    <row r="11363" spans="1:7">
      <c r="A11363" s="71">
        <v>1986</v>
      </c>
      <c r="B11363" s="71" t="s">
        <v>419</v>
      </c>
      <c r="C11363" t="s">
        <v>26</v>
      </c>
      <c r="D11363" s="71" t="s">
        <v>202</v>
      </c>
      <c r="E11363" s="70">
        <f t="shared" si="46"/>
        <v>98094</v>
      </c>
      <c r="F11363" s="70" t="s">
        <v>427</v>
      </c>
      <c r="G11363" s="75" t="s">
        <v>69</v>
      </c>
    </row>
    <row r="11364" spans="1:7">
      <c r="A11364" s="71">
        <v>1986</v>
      </c>
      <c r="B11364" s="71" t="s">
        <v>419</v>
      </c>
      <c r="C11364" t="s">
        <v>27</v>
      </c>
      <c r="D11364" s="71" t="s">
        <v>202</v>
      </c>
      <c r="E11364" s="70">
        <f t="shared" si="46"/>
        <v>8663</v>
      </c>
      <c r="F11364" s="70" t="s">
        <v>427</v>
      </c>
      <c r="G11364" s="75" t="s">
        <v>69</v>
      </c>
    </row>
    <row r="11365" spans="1:7">
      <c r="A11365" s="71">
        <v>1986</v>
      </c>
      <c r="B11365" s="71" t="s">
        <v>419</v>
      </c>
      <c r="C11365" t="s">
        <v>28</v>
      </c>
      <c r="D11365" s="71" t="s">
        <v>202</v>
      </c>
      <c r="E11365" s="70">
        <f t="shared" si="46"/>
        <v>8671</v>
      </c>
      <c r="F11365" s="70" t="s">
        <v>442</v>
      </c>
      <c r="G11365" s="73" t="s">
        <v>447</v>
      </c>
    </row>
    <row r="11366" spans="1:7">
      <c r="A11366" s="71">
        <v>1986</v>
      </c>
      <c r="B11366" s="71" t="s">
        <v>419</v>
      </c>
      <c r="C11366" t="s">
        <v>29</v>
      </c>
      <c r="D11366" s="71" t="s">
        <v>202</v>
      </c>
      <c r="E11366" s="70">
        <f t="shared" si="46"/>
        <v>6044</v>
      </c>
      <c r="F11366" s="70" t="s">
        <v>442</v>
      </c>
      <c r="G11366" s="73" t="s">
        <v>447</v>
      </c>
    </row>
    <row r="11367" spans="1:7">
      <c r="A11367" s="71">
        <v>1986</v>
      </c>
      <c r="B11367" s="71" t="s">
        <v>419</v>
      </c>
      <c r="C11367" t="s">
        <v>30</v>
      </c>
      <c r="D11367" s="71" t="s">
        <v>202</v>
      </c>
      <c r="E11367" s="70">
        <f t="shared" si="46"/>
        <v>10195</v>
      </c>
      <c r="F11367" s="70" t="s">
        <v>442</v>
      </c>
      <c r="G11367" s="76" t="s">
        <v>448</v>
      </c>
    </row>
    <row r="11368" spans="1:7">
      <c r="A11368" s="71">
        <v>1986</v>
      </c>
      <c r="B11368" s="71" t="s">
        <v>419</v>
      </c>
      <c r="C11368" t="s">
        <v>31</v>
      </c>
      <c r="D11368" s="71" t="s">
        <v>202</v>
      </c>
      <c r="E11368" s="70">
        <f t="shared" si="46"/>
        <v>3206</v>
      </c>
      <c r="F11368" s="70" t="s">
        <v>442</v>
      </c>
      <c r="G11368" s="76" t="s">
        <v>449</v>
      </c>
    </row>
    <row r="11369" spans="1:7">
      <c r="A11369" s="71">
        <v>1986</v>
      </c>
      <c r="B11369" s="71" t="s">
        <v>419</v>
      </c>
      <c r="C11369" t="s">
        <v>32</v>
      </c>
      <c r="D11369" s="71" t="s">
        <v>202</v>
      </c>
      <c r="E11369" s="70">
        <f t="shared" si="46"/>
        <v>325</v>
      </c>
      <c r="F11369" s="70" t="s">
        <v>442</v>
      </c>
      <c r="G11369" s="76" t="s">
        <v>449</v>
      </c>
    </row>
    <row r="11370" spans="1:7">
      <c r="A11370" s="71">
        <v>1986</v>
      </c>
      <c r="B11370" s="71" t="s">
        <v>419</v>
      </c>
      <c r="C11370" t="s">
        <v>33</v>
      </c>
      <c r="D11370" s="71" t="s">
        <v>202</v>
      </c>
      <c r="E11370" s="70">
        <f t="shared" si="46"/>
        <v>9115</v>
      </c>
      <c r="F11370" s="70" t="s">
        <v>442</v>
      </c>
      <c r="G11370" s="76" t="s">
        <v>33</v>
      </c>
    </row>
    <row r="11371" spans="1:7">
      <c r="A11371" s="71">
        <v>1986</v>
      </c>
      <c r="B11371" s="71" t="s">
        <v>419</v>
      </c>
      <c r="C11371" t="s">
        <v>34</v>
      </c>
      <c r="D11371" s="71" t="s">
        <v>202</v>
      </c>
      <c r="E11371" s="70">
        <f t="shared" si="46"/>
        <v>1318702</v>
      </c>
      <c r="F11371" s="70" t="s">
        <v>422</v>
      </c>
      <c r="G11371" s="76" t="s">
        <v>422</v>
      </c>
    </row>
    <row r="11372" spans="1:7">
      <c r="A11372" s="71">
        <v>1986</v>
      </c>
      <c r="B11372" s="71" t="s">
        <v>419</v>
      </c>
      <c r="C11372" t="s">
        <v>35</v>
      </c>
      <c r="D11372" s="71" t="s">
        <v>202</v>
      </c>
      <c r="E11372" s="70">
        <f t="shared" si="46"/>
        <v>1106554</v>
      </c>
      <c r="F11372" s="70" t="s">
        <v>432</v>
      </c>
      <c r="G11372" s="75" t="s">
        <v>439</v>
      </c>
    </row>
    <row r="11373" spans="1:7">
      <c r="A11373" s="71">
        <v>1986</v>
      </c>
      <c r="B11373" s="71" t="s">
        <v>419</v>
      </c>
      <c r="C11373" t="s">
        <v>36</v>
      </c>
      <c r="D11373" s="71" t="s">
        <v>202</v>
      </c>
      <c r="E11373" s="70">
        <f t="shared" si="46"/>
        <v>493711</v>
      </c>
      <c r="F11373" s="70" t="s">
        <v>432</v>
      </c>
      <c r="G11373" s="75" t="s">
        <v>439</v>
      </c>
    </row>
    <row r="11374" spans="1:7">
      <c r="A11374" s="71">
        <v>1986</v>
      </c>
      <c r="B11374" s="71" t="s">
        <v>419</v>
      </c>
      <c r="C11374" t="s">
        <v>37</v>
      </c>
      <c r="D11374" s="71" t="s">
        <v>202</v>
      </c>
      <c r="E11374" s="70">
        <f t="shared" si="46"/>
        <v>612843</v>
      </c>
      <c r="F11374" s="70" t="s">
        <v>432</v>
      </c>
      <c r="G11374" s="75" t="s">
        <v>439</v>
      </c>
    </row>
    <row r="11375" spans="1:7">
      <c r="A11375" s="71">
        <v>1986</v>
      </c>
      <c r="B11375" s="71" t="s">
        <v>419</v>
      </c>
      <c r="C11375" t="s">
        <v>38</v>
      </c>
      <c r="D11375" s="71" t="s">
        <v>202</v>
      </c>
      <c r="E11375" s="70">
        <f t="shared" si="46"/>
        <v>212148</v>
      </c>
      <c r="F11375" s="70" t="s">
        <v>432</v>
      </c>
      <c r="G11375" s="75" t="s">
        <v>440</v>
      </c>
    </row>
    <row r="11376" spans="1:7">
      <c r="A11376" s="71">
        <v>1986</v>
      </c>
      <c r="B11376" s="71" t="s">
        <v>419</v>
      </c>
      <c r="C11376" t="s">
        <v>39</v>
      </c>
      <c r="D11376" s="71" t="s">
        <v>202</v>
      </c>
      <c r="E11376" s="70">
        <f t="shared" si="46"/>
        <v>113445</v>
      </c>
      <c r="F11376" s="70" t="s">
        <v>432</v>
      </c>
      <c r="G11376" s="75" t="s">
        <v>440</v>
      </c>
    </row>
    <row r="11377" spans="1:7">
      <c r="A11377" s="71">
        <v>1986</v>
      </c>
      <c r="B11377" s="71" t="s">
        <v>419</v>
      </c>
      <c r="C11377" t="s">
        <v>40</v>
      </c>
      <c r="D11377" s="71" t="s">
        <v>202</v>
      </c>
      <c r="E11377" s="70">
        <f t="shared" si="46"/>
        <v>98703</v>
      </c>
      <c r="F11377" s="70" t="s">
        <v>432</v>
      </c>
      <c r="G11377" s="75" t="s">
        <v>440</v>
      </c>
    </row>
    <row r="11378" spans="1:7">
      <c r="A11378" s="71">
        <v>1986</v>
      </c>
      <c r="B11378" s="71" t="s">
        <v>419</v>
      </c>
      <c r="C11378" t="s">
        <v>208</v>
      </c>
      <c r="D11378" s="71" t="s">
        <v>202</v>
      </c>
      <c r="E11378" s="70">
        <f t="shared" si="46"/>
        <v>0</v>
      </c>
      <c r="F11378" s="70" t="s">
        <v>432</v>
      </c>
      <c r="G11378" s="75" t="s">
        <v>441</v>
      </c>
    </row>
    <row r="11379" spans="1:7">
      <c r="A11379" s="71">
        <v>1986</v>
      </c>
      <c r="B11379" s="71" t="s">
        <v>419</v>
      </c>
      <c r="C11379" t="s">
        <v>42</v>
      </c>
      <c r="D11379" s="71" t="s">
        <v>202</v>
      </c>
      <c r="E11379" s="70">
        <f t="shared" si="46"/>
        <v>51142</v>
      </c>
      <c r="F11379" s="70" t="s">
        <v>432</v>
      </c>
      <c r="G11379" s="75" t="s">
        <v>237</v>
      </c>
    </row>
    <row r="11380" spans="1:7">
      <c r="A11380" s="71">
        <v>1986</v>
      </c>
      <c r="B11380" s="71" t="s">
        <v>419</v>
      </c>
      <c r="C11380" t="s">
        <v>43</v>
      </c>
      <c r="D11380" s="71" t="s">
        <v>202</v>
      </c>
      <c r="E11380" s="70">
        <f t="shared" si="46"/>
        <v>0</v>
      </c>
      <c r="F11380" s="70" t="s">
        <v>432</v>
      </c>
      <c r="G11380" s="75" t="s">
        <v>438</v>
      </c>
    </row>
    <row r="11381" spans="1:7">
      <c r="A11381" s="71">
        <v>1986</v>
      </c>
      <c r="B11381" s="71" t="s">
        <v>419</v>
      </c>
      <c r="C11381" t="s">
        <v>44</v>
      </c>
      <c r="D11381" s="71" t="s">
        <v>202</v>
      </c>
      <c r="E11381" s="70">
        <f t="shared" si="46"/>
        <v>0</v>
      </c>
      <c r="F11381" s="70" t="s">
        <v>442</v>
      </c>
      <c r="G11381" s="75" t="s">
        <v>71</v>
      </c>
    </row>
    <row r="11382" spans="1:7">
      <c r="A11382" s="71">
        <v>1986</v>
      </c>
      <c r="B11382" s="71" t="s">
        <v>419</v>
      </c>
      <c r="C11382" t="s">
        <v>45</v>
      </c>
      <c r="D11382" s="71" t="s">
        <v>202</v>
      </c>
      <c r="E11382" s="70">
        <f t="shared" si="46"/>
        <v>0</v>
      </c>
      <c r="F11382" s="70" t="s">
        <v>422</v>
      </c>
      <c r="G11382" s="75" t="s">
        <v>422</v>
      </c>
    </row>
    <row r="11383" spans="1:7">
      <c r="A11383" s="71">
        <v>1986</v>
      </c>
      <c r="B11383" s="71" t="s">
        <v>419</v>
      </c>
      <c r="C11383" t="s">
        <v>46</v>
      </c>
      <c r="D11383" s="71" t="s">
        <v>202</v>
      </c>
      <c r="E11383" s="70">
        <f t="shared" si="46"/>
        <v>58447</v>
      </c>
      <c r="F11383" s="70" t="s">
        <v>425</v>
      </c>
      <c r="G11383" s="75" t="s">
        <v>426</v>
      </c>
    </row>
    <row r="11384" spans="1:7">
      <c r="A11384" s="71">
        <v>1987</v>
      </c>
      <c r="B11384" s="71" t="s">
        <v>419</v>
      </c>
      <c r="C11384" t="s">
        <v>5</v>
      </c>
      <c r="D11384" s="71" t="s">
        <v>202</v>
      </c>
      <c r="E11384" s="70">
        <f t="shared" si="46"/>
        <v>2152062</v>
      </c>
      <c r="F11384" s="70"/>
    </row>
    <row r="11385" spans="1:7">
      <c r="A11385" s="71">
        <v>1987</v>
      </c>
      <c r="B11385" s="71" t="s">
        <v>419</v>
      </c>
      <c r="C11385" t="s">
        <v>6</v>
      </c>
      <c r="D11385" s="71" t="s">
        <v>202</v>
      </c>
      <c r="E11385" s="70">
        <f t="shared" si="46"/>
        <v>22901</v>
      </c>
      <c r="F11385" s="70" t="s">
        <v>425</v>
      </c>
      <c r="G11385" s="75" t="s">
        <v>426</v>
      </c>
    </row>
    <row r="11386" spans="1:7">
      <c r="A11386" s="71">
        <v>1987</v>
      </c>
      <c r="B11386" s="71" t="s">
        <v>419</v>
      </c>
      <c r="C11386" t="s">
        <v>7</v>
      </c>
      <c r="D11386" s="71" t="s">
        <v>202</v>
      </c>
      <c r="E11386" s="70">
        <f t="shared" si="46"/>
        <v>79700</v>
      </c>
      <c r="F11386" s="70" t="s">
        <v>425</v>
      </c>
      <c r="G11386" s="75" t="s">
        <v>426</v>
      </c>
    </row>
    <row r="11387" spans="1:7">
      <c r="A11387" s="71">
        <v>1987</v>
      </c>
      <c r="B11387" s="71" t="s">
        <v>419</v>
      </c>
      <c r="C11387" t="s">
        <v>8</v>
      </c>
      <c r="D11387" s="71" t="s">
        <v>202</v>
      </c>
      <c r="E11387" s="70">
        <f t="shared" si="46"/>
        <v>21181</v>
      </c>
      <c r="F11387" s="70" t="s">
        <v>427</v>
      </c>
      <c r="G11387" s="75" t="s">
        <v>428</v>
      </c>
    </row>
    <row r="11388" spans="1:7">
      <c r="A11388" s="71">
        <v>1987</v>
      </c>
      <c r="B11388" s="71" t="s">
        <v>419</v>
      </c>
      <c r="C11388" t="s">
        <v>9</v>
      </c>
      <c r="D11388" s="71" t="s">
        <v>202</v>
      </c>
      <c r="E11388" s="70">
        <f t="shared" si="46"/>
        <v>0</v>
      </c>
      <c r="F11388" s="70" t="s">
        <v>429</v>
      </c>
      <c r="G11388" s="75" t="s">
        <v>422</v>
      </c>
    </row>
    <row r="11389" spans="1:7">
      <c r="A11389" s="71">
        <v>1987</v>
      </c>
      <c r="B11389" s="71" t="s">
        <v>419</v>
      </c>
      <c r="C11389" t="s">
        <v>10</v>
      </c>
      <c r="D11389" s="71" t="s">
        <v>202</v>
      </c>
      <c r="E11389" s="70">
        <f t="shared" si="46"/>
        <v>70203</v>
      </c>
      <c r="F11389" s="70" t="s">
        <v>427</v>
      </c>
      <c r="G11389" s="75" t="s">
        <v>428</v>
      </c>
    </row>
    <row r="11390" spans="1:7">
      <c r="A11390" s="71">
        <v>1987</v>
      </c>
      <c r="B11390" s="71" t="s">
        <v>419</v>
      </c>
      <c r="C11390" t="s">
        <v>11</v>
      </c>
      <c r="D11390" s="71" t="s">
        <v>202</v>
      </c>
      <c r="E11390" s="70">
        <f t="shared" si="46"/>
        <v>20082</v>
      </c>
      <c r="F11390" s="70" t="s">
        <v>427</v>
      </c>
      <c r="G11390" s="75" t="s">
        <v>428</v>
      </c>
    </row>
    <row r="11391" spans="1:7">
      <c r="A11391" s="71">
        <v>1987</v>
      </c>
      <c r="B11391" s="71" t="s">
        <v>419</v>
      </c>
      <c r="C11391" t="s">
        <v>13</v>
      </c>
      <c r="D11391" s="71" t="s">
        <v>202</v>
      </c>
      <c r="E11391" s="70">
        <f t="shared" si="46"/>
        <v>50121</v>
      </c>
      <c r="F11391" s="70" t="s">
        <v>427</v>
      </c>
      <c r="G11391" s="75" t="s">
        <v>428</v>
      </c>
    </row>
    <row r="11392" spans="1:7">
      <c r="A11392" s="71">
        <v>1987</v>
      </c>
      <c r="B11392" s="71" t="s">
        <v>419</v>
      </c>
      <c r="C11392" t="s">
        <v>14</v>
      </c>
      <c r="D11392" s="71" t="s">
        <v>202</v>
      </c>
      <c r="E11392" s="70">
        <f t="shared" si="46"/>
        <v>64038</v>
      </c>
      <c r="F11392" s="70" t="s">
        <v>427</v>
      </c>
      <c r="G11392" s="75" t="s">
        <v>444</v>
      </c>
    </row>
    <row r="11393" spans="1:7">
      <c r="A11393" s="71">
        <v>1987</v>
      </c>
      <c r="B11393" s="71" t="s">
        <v>419</v>
      </c>
      <c r="C11393" t="s">
        <v>15</v>
      </c>
      <c r="D11393" s="71" t="s">
        <v>202</v>
      </c>
      <c r="E11393" s="70">
        <f t="shared" si="46"/>
        <v>58436</v>
      </c>
      <c r="F11393" s="70" t="s">
        <v>427</v>
      </c>
      <c r="G11393" s="75" t="s">
        <v>444</v>
      </c>
    </row>
    <row r="11394" spans="1:7">
      <c r="A11394" s="71">
        <v>1987</v>
      </c>
      <c r="B11394" s="71" t="s">
        <v>419</v>
      </c>
      <c r="C11394" t="s">
        <v>16</v>
      </c>
      <c r="D11394" s="71" t="s">
        <v>202</v>
      </c>
      <c r="E11394" s="70">
        <f t="shared" si="46"/>
        <v>5602</v>
      </c>
      <c r="F11394" s="70" t="s">
        <v>427</v>
      </c>
      <c r="G11394" s="75" t="s">
        <v>444</v>
      </c>
    </row>
    <row r="11395" spans="1:7">
      <c r="A11395" s="71">
        <v>1987</v>
      </c>
      <c r="B11395" s="71" t="s">
        <v>419</v>
      </c>
      <c r="C11395" t="s">
        <v>17</v>
      </c>
      <c r="D11395" s="71" t="s">
        <v>202</v>
      </c>
      <c r="E11395" s="70">
        <f t="shared" si="46"/>
        <v>10264</v>
      </c>
      <c r="F11395" s="70" t="s">
        <v>427</v>
      </c>
      <c r="G11395" s="75" t="s">
        <v>428</v>
      </c>
    </row>
    <row r="11396" spans="1:7">
      <c r="A11396" s="71">
        <v>1987</v>
      </c>
      <c r="B11396" s="71" t="s">
        <v>419</v>
      </c>
      <c r="C11396" t="s">
        <v>18</v>
      </c>
      <c r="D11396" s="71" t="s">
        <v>202</v>
      </c>
      <c r="E11396" s="70">
        <f t="shared" si="46"/>
        <v>14799</v>
      </c>
      <c r="F11396" s="70" t="s">
        <v>432</v>
      </c>
      <c r="G11396" s="75" t="s">
        <v>430</v>
      </c>
    </row>
    <row r="11397" spans="1:7">
      <c r="A11397" s="71">
        <v>1987</v>
      </c>
      <c r="B11397" s="71" t="s">
        <v>419</v>
      </c>
      <c r="C11397" t="s">
        <v>19</v>
      </c>
      <c r="D11397" s="71" t="s">
        <v>202</v>
      </c>
      <c r="E11397" s="70">
        <f t="shared" si="46"/>
        <v>1759</v>
      </c>
      <c r="F11397" s="70" t="s">
        <v>442</v>
      </c>
      <c r="G11397" s="75" t="s">
        <v>62</v>
      </c>
    </row>
    <row r="11398" spans="1:7">
      <c r="A11398" s="71">
        <v>1987</v>
      </c>
      <c r="B11398" s="71" t="s">
        <v>419</v>
      </c>
      <c r="C11398" t="s">
        <v>20</v>
      </c>
      <c r="D11398" s="71" t="s">
        <v>202</v>
      </c>
      <c r="E11398" s="70">
        <f t="shared" si="46"/>
        <v>871</v>
      </c>
      <c r="F11398" s="70" t="s">
        <v>442</v>
      </c>
      <c r="G11398" s="75" t="s">
        <v>445</v>
      </c>
    </row>
    <row r="11399" spans="1:7">
      <c r="A11399" s="71">
        <v>1987</v>
      </c>
      <c r="B11399" s="71" t="s">
        <v>419</v>
      </c>
      <c r="C11399" t="s">
        <v>21</v>
      </c>
      <c r="D11399" s="71" t="s">
        <v>202</v>
      </c>
      <c r="E11399" s="70">
        <f t="shared" si="46"/>
        <v>31650</v>
      </c>
      <c r="F11399" s="70" t="s">
        <v>434</v>
      </c>
      <c r="G11399" s="75" t="s">
        <v>422</v>
      </c>
    </row>
    <row r="11400" spans="1:7">
      <c r="A11400" s="71">
        <v>1987</v>
      </c>
      <c r="B11400" s="71" t="s">
        <v>419</v>
      </c>
      <c r="C11400" t="s">
        <v>421</v>
      </c>
      <c r="D11400" s="71" t="s">
        <v>202</v>
      </c>
      <c r="E11400" s="70">
        <f t="shared" si="46"/>
        <v>133837</v>
      </c>
      <c r="F11400" s="70" t="s">
        <v>427</v>
      </c>
      <c r="G11400" s="75" t="s">
        <v>433</v>
      </c>
    </row>
    <row r="11401" spans="1:7">
      <c r="A11401" s="71">
        <v>1987</v>
      </c>
      <c r="B11401" s="71" t="s">
        <v>419</v>
      </c>
      <c r="C11401" t="s">
        <v>22</v>
      </c>
      <c r="D11401" s="71" t="s">
        <v>202</v>
      </c>
      <c r="E11401" s="70">
        <f t="shared" si="46"/>
        <v>30814</v>
      </c>
      <c r="F11401" s="70" t="s">
        <v>427</v>
      </c>
      <c r="G11401" s="75" t="s">
        <v>433</v>
      </c>
    </row>
    <row r="11402" spans="1:7">
      <c r="A11402" s="71">
        <v>1987</v>
      </c>
      <c r="B11402" s="71" t="s">
        <v>419</v>
      </c>
      <c r="C11402" t="s">
        <v>23</v>
      </c>
      <c r="D11402" s="71" t="s">
        <v>202</v>
      </c>
      <c r="E11402" s="70">
        <f t="shared" si="46"/>
        <v>103023</v>
      </c>
      <c r="F11402" s="70" t="s">
        <v>442</v>
      </c>
      <c r="G11402" s="75" t="s">
        <v>23</v>
      </c>
    </row>
    <row r="11403" spans="1:7">
      <c r="A11403" s="71">
        <v>1987</v>
      </c>
      <c r="B11403" s="71" t="s">
        <v>419</v>
      </c>
      <c r="C11403" t="s">
        <v>24</v>
      </c>
      <c r="D11403" s="71" t="s">
        <v>202</v>
      </c>
      <c r="E11403" s="70">
        <f t="shared" si="46"/>
        <v>0</v>
      </c>
      <c r="F11403" s="70" t="s">
        <v>446</v>
      </c>
      <c r="G11403" s="75" t="s">
        <v>422</v>
      </c>
    </row>
    <row r="11404" spans="1:7">
      <c r="A11404" s="71">
        <v>1987</v>
      </c>
      <c r="B11404" s="71" t="s">
        <v>419</v>
      </c>
      <c r="C11404" t="s">
        <v>25</v>
      </c>
      <c r="D11404" s="71" t="s">
        <v>202</v>
      </c>
      <c r="E11404" s="70">
        <f t="shared" si="46"/>
        <v>8779</v>
      </c>
      <c r="F11404" s="70" t="s">
        <v>434</v>
      </c>
      <c r="G11404" s="75" t="s">
        <v>437</v>
      </c>
    </row>
    <row r="11405" spans="1:7">
      <c r="A11405" s="71">
        <v>1987</v>
      </c>
      <c r="B11405" s="71" t="s">
        <v>419</v>
      </c>
      <c r="C11405" t="s">
        <v>26</v>
      </c>
      <c r="D11405" s="71" t="s">
        <v>202</v>
      </c>
      <c r="E11405" s="70">
        <f t="shared" si="46"/>
        <v>98419</v>
      </c>
      <c r="F11405" s="70" t="s">
        <v>427</v>
      </c>
      <c r="G11405" s="75" t="s">
        <v>69</v>
      </c>
    </row>
    <row r="11406" spans="1:7">
      <c r="A11406" s="71">
        <v>1987</v>
      </c>
      <c r="B11406" s="71" t="s">
        <v>419</v>
      </c>
      <c r="C11406" t="s">
        <v>27</v>
      </c>
      <c r="D11406" s="71" t="s">
        <v>202</v>
      </c>
      <c r="E11406" s="70">
        <f t="shared" si="46"/>
        <v>7055</v>
      </c>
      <c r="F11406" s="70" t="s">
        <v>427</v>
      </c>
      <c r="G11406" s="75" t="s">
        <v>69</v>
      </c>
    </row>
    <row r="11407" spans="1:7">
      <c r="A11407" s="71">
        <v>1987</v>
      </c>
      <c r="B11407" s="71" t="s">
        <v>419</v>
      </c>
      <c r="C11407" t="s">
        <v>28</v>
      </c>
      <c r="D11407" s="71" t="s">
        <v>202</v>
      </c>
      <c r="E11407" s="70">
        <f t="shared" si="46"/>
        <v>6008</v>
      </c>
      <c r="F11407" s="70" t="s">
        <v>442</v>
      </c>
      <c r="G11407" s="73" t="s">
        <v>447</v>
      </c>
    </row>
    <row r="11408" spans="1:7">
      <c r="A11408" s="71">
        <v>1987</v>
      </c>
      <c r="B11408" s="71" t="s">
        <v>419</v>
      </c>
      <c r="C11408" t="s">
        <v>29</v>
      </c>
      <c r="D11408" s="71" t="s">
        <v>202</v>
      </c>
      <c r="E11408" s="70">
        <f t="shared" si="46"/>
        <v>4703</v>
      </c>
      <c r="F11408" s="70" t="s">
        <v>442</v>
      </c>
      <c r="G11408" s="73" t="s">
        <v>447</v>
      </c>
    </row>
    <row r="11409" spans="1:7">
      <c r="A11409" s="71">
        <v>1987</v>
      </c>
      <c r="B11409" s="71" t="s">
        <v>419</v>
      </c>
      <c r="C11409" t="s">
        <v>30</v>
      </c>
      <c r="D11409" s="71" t="s">
        <v>202</v>
      </c>
      <c r="E11409" s="70">
        <f t="shared" si="46"/>
        <v>8467</v>
      </c>
      <c r="F11409" s="70" t="s">
        <v>442</v>
      </c>
      <c r="G11409" s="76" t="s">
        <v>448</v>
      </c>
    </row>
    <row r="11410" spans="1:7">
      <c r="A11410" s="71">
        <v>1987</v>
      </c>
      <c r="B11410" s="71" t="s">
        <v>419</v>
      </c>
      <c r="C11410" t="s">
        <v>31</v>
      </c>
      <c r="D11410" s="71" t="s">
        <v>202</v>
      </c>
      <c r="E11410" s="70">
        <f t="shared" si="46"/>
        <v>2293</v>
      </c>
      <c r="F11410" s="70" t="s">
        <v>442</v>
      </c>
      <c r="G11410" s="76" t="s">
        <v>449</v>
      </c>
    </row>
    <row r="11411" spans="1:7">
      <c r="A11411" s="71">
        <v>1987</v>
      </c>
      <c r="B11411" s="71" t="s">
        <v>419</v>
      </c>
      <c r="C11411" t="s">
        <v>32</v>
      </c>
      <c r="D11411" s="71" t="s">
        <v>202</v>
      </c>
      <c r="E11411" s="70">
        <f t="shared" ref="E11411:E11474" si="47">IF(E10025="N/A","N/A",IF(E8639="N/A","N/A",E8639-E10025))</f>
        <v>287</v>
      </c>
      <c r="F11411" s="70" t="s">
        <v>442</v>
      </c>
      <c r="G11411" s="76" t="s">
        <v>449</v>
      </c>
    </row>
    <row r="11412" spans="1:7">
      <c r="A11412" s="71">
        <v>1987</v>
      </c>
      <c r="B11412" s="71" t="s">
        <v>419</v>
      </c>
      <c r="C11412" t="s">
        <v>33</v>
      </c>
      <c r="D11412" s="71" t="s">
        <v>202</v>
      </c>
      <c r="E11412" s="70">
        <f t="shared" si="47"/>
        <v>9839</v>
      </c>
      <c r="F11412" s="70" t="s">
        <v>442</v>
      </c>
      <c r="G11412" s="76" t="s">
        <v>33</v>
      </c>
    </row>
    <row r="11413" spans="1:7">
      <c r="A11413" s="71">
        <v>1987</v>
      </c>
      <c r="B11413" s="71" t="s">
        <v>419</v>
      </c>
      <c r="C11413" t="s">
        <v>34</v>
      </c>
      <c r="D11413" s="71" t="s">
        <v>202</v>
      </c>
      <c r="E11413" s="70">
        <f t="shared" si="47"/>
        <v>1357646</v>
      </c>
      <c r="F11413" s="70" t="s">
        <v>422</v>
      </c>
      <c r="G11413" s="76" t="s">
        <v>422</v>
      </c>
    </row>
    <row r="11414" spans="1:7">
      <c r="A11414" s="71">
        <v>1987</v>
      </c>
      <c r="B11414" s="71" t="s">
        <v>419</v>
      </c>
      <c r="C11414" t="s">
        <v>35</v>
      </c>
      <c r="D11414" s="71" t="s">
        <v>202</v>
      </c>
      <c r="E11414" s="70">
        <f t="shared" si="47"/>
        <v>1143952</v>
      </c>
      <c r="F11414" s="70" t="s">
        <v>432</v>
      </c>
      <c r="G11414" s="75" t="s">
        <v>439</v>
      </c>
    </row>
    <row r="11415" spans="1:7">
      <c r="A11415" s="71">
        <v>1987</v>
      </c>
      <c r="B11415" s="71" t="s">
        <v>419</v>
      </c>
      <c r="C11415" t="s">
        <v>36</v>
      </c>
      <c r="D11415" s="71" t="s">
        <v>202</v>
      </c>
      <c r="E11415" s="70">
        <f t="shared" si="47"/>
        <v>493910</v>
      </c>
      <c r="F11415" s="70" t="s">
        <v>432</v>
      </c>
      <c r="G11415" s="75" t="s">
        <v>439</v>
      </c>
    </row>
    <row r="11416" spans="1:7">
      <c r="A11416" s="71">
        <v>1987</v>
      </c>
      <c r="B11416" s="71" t="s">
        <v>419</v>
      </c>
      <c r="C11416" t="s">
        <v>37</v>
      </c>
      <c r="D11416" s="71" t="s">
        <v>202</v>
      </c>
      <c r="E11416" s="70">
        <f t="shared" si="47"/>
        <v>650042</v>
      </c>
      <c r="F11416" s="70" t="s">
        <v>432</v>
      </c>
      <c r="G11416" s="75" t="s">
        <v>439</v>
      </c>
    </row>
    <row r="11417" spans="1:7">
      <c r="A11417" s="71">
        <v>1987</v>
      </c>
      <c r="B11417" s="71" t="s">
        <v>419</v>
      </c>
      <c r="C11417" t="s">
        <v>38</v>
      </c>
      <c r="D11417" s="71" t="s">
        <v>202</v>
      </c>
      <c r="E11417" s="70">
        <f t="shared" si="47"/>
        <v>213694</v>
      </c>
      <c r="F11417" s="70" t="s">
        <v>432</v>
      </c>
      <c r="G11417" s="75" t="s">
        <v>440</v>
      </c>
    </row>
    <row r="11418" spans="1:7">
      <c r="A11418" s="71">
        <v>1987</v>
      </c>
      <c r="B11418" s="71" t="s">
        <v>419</v>
      </c>
      <c r="C11418" t="s">
        <v>39</v>
      </c>
      <c r="D11418" s="71" t="s">
        <v>202</v>
      </c>
      <c r="E11418" s="70">
        <f t="shared" si="47"/>
        <v>114232</v>
      </c>
      <c r="F11418" s="70" t="s">
        <v>432</v>
      </c>
      <c r="G11418" s="75" t="s">
        <v>440</v>
      </c>
    </row>
    <row r="11419" spans="1:7">
      <c r="A11419" s="71">
        <v>1987</v>
      </c>
      <c r="B11419" s="71" t="s">
        <v>419</v>
      </c>
      <c r="C11419" t="s">
        <v>40</v>
      </c>
      <c r="D11419" s="71" t="s">
        <v>202</v>
      </c>
      <c r="E11419" s="70">
        <f t="shared" si="47"/>
        <v>99462</v>
      </c>
      <c r="F11419" s="70" t="s">
        <v>432</v>
      </c>
      <c r="G11419" s="75" t="s">
        <v>440</v>
      </c>
    </row>
    <row r="11420" spans="1:7">
      <c r="A11420" s="71">
        <v>1987</v>
      </c>
      <c r="B11420" s="71" t="s">
        <v>419</v>
      </c>
      <c r="C11420" t="s">
        <v>208</v>
      </c>
      <c r="D11420" s="71" t="s">
        <v>202</v>
      </c>
      <c r="E11420" s="70">
        <f t="shared" si="47"/>
        <v>0</v>
      </c>
      <c r="F11420" s="70" t="s">
        <v>432</v>
      </c>
      <c r="G11420" s="75" t="s">
        <v>441</v>
      </c>
    </row>
    <row r="11421" spans="1:7">
      <c r="A11421" s="71">
        <v>1987</v>
      </c>
      <c r="B11421" s="71" t="s">
        <v>419</v>
      </c>
      <c r="C11421" t="s">
        <v>42</v>
      </c>
      <c r="D11421" s="71" t="s">
        <v>202</v>
      </c>
      <c r="E11421" s="70">
        <f t="shared" si="47"/>
        <v>50830</v>
      </c>
      <c r="F11421" s="70" t="s">
        <v>432</v>
      </c>
      <c r="G11421" s="75" t="s">
        <v>237</v>
      </c>
    </row>
    <row r="11422" spans="1:7">
      <c r="A11422" s="71">
        <v>1987</v>
      </c>
      <c r="B11422" s="71" t="s">
        <v>419</v>
      </c>
      <c r="C11422" t="s">
        <v>43</v>
      </c>
      <c r="D11422" s="71" t="s">
        <v>202</v>
      </c>
      <c r="E11422" s="70">
        <f t="shared" si="47"/>
        <v>0</v>
      </c>
      <c r="F11422" s="70" t="s">
        <v>432</v>
      </c>
      <c r="G11422" s="75" t="s">
        <v>438</v>
      </c>
    </row>
    <row r="11423" spans="1:7">
      <c r="A11423" s="71">
        <v>1987</v>
      </c>
      <c r="B11423" s="71" t="s">
        <v>419</v>
      </c>
      <c r="C11423" t="s">
        <v>44</v>
      </c>
      <c r="D11423" s="71" t="s">
        <v>202</v>
      </c>
      <c r="E11423" s="70">
        <f t="shared" si="47"/>
        <v>0</v>
      </c>
      <c r="F11423" s="70" t="s">
        <v>442</v>
      </c>
      <c r="G11423" s="75" t="s">
        <v>71</v>
      </c>
    </row>
    <row r="11424" spans="1:7">
      <c r="A11424" s="71">
        <v>1987</v>
      </c>
      <c r="B11424" s="71" t="s">
        <v>419</v>
      </c>
      <c r="C11424" t="s">
        <v>45</v>
      </c>
      <c r="D11424" s="71" t="s">
        <v>202</v>
      </c>
      <c r="E11424" s="70">
        <f t="shared" si="47"/>
        <v>0</v>
      </c>
      <c r="F11424" s="70" t="s">
        <v>422</v>
      </c>
      <c r="G11424" s="75" t="s">
        <v>422</v>
      </c>
    </row>
    <row r="11425" spans="1:7">
      <c r="A11425" s="71">
        <v>1987</v>
      </c>
      <c r="B11425" s="71" t="s">
        <v>419</v>
      </c>
      <c r="C11425" t="s">
        <v>46</v>
      </c>
      <c r="D11425" s="71" t="s">
        <v>202</v>
      </c>
      <c r="E11425" s="70">
        <f t="shared" si="47"/>
        <v>146533</v>
      </c>
      <c r="F11425" s="70" t="s">
        <v>425</v>
      </c>
      <c r="G11425" s="75" t="s">
        <v>426</v>
      </c>
    </row>
    <row r="11426" spans="1:7">
      <c r="A11426" s="71">
        <v>1988</v>
      </c>
      <c r="B11426" s="71" t="s">
        <v>419</v>
      </c>
      <c r="C11426" t="s">
        <v>5</v>
      </c>
      <c r="D11426" s="71" t="s">
        <v>202</v>
      </c>
      <c r="E11426" s="70">
        <f t="shared" si="47"/>
        <v>2252060</v>
      </c>
      <c r="F11426" s="70"/>
    </row>
    <row r="11427" spans="1:7">
      <c r="A11427" s="71">
        <v>1988</v>
      </c>
      <c r="B11427" s="71" t="s">
        <v>419</v>
      </c>
      <c r="C11427" t="s">
        <v>6</v>
      </c>
      <c r="D11427" s="71" t="s">
        <v>202</v>
      </c>
      <c r="E11427" s="70">
        <f t="shared" si="47"/>
        <v>37233</v>
      </c>
      <c r="F11427" s="70" t="s">
        <v>425</v>
      </c>
      <c r="G11427" s="75" t="s">
        <v>426</v>
      </c>
    </row>
    <row r="11428" spans="1:7">
      <c r="A11428" s="71">
        <v>1988</v>
      </c>
      <c r="B11428" s="71" t="s">
        <v>419</v>
      </c>
      <c r="C11428" t="s">
        <v>7</v>
      </c>
      <c r="D11428" s="71" t="s">
        <v>202</v>
      </c>
      <c r="E11428" s="70">
        <f t="shared" si="47"/>
        <v>156735</v>
      </c>
      <c r="F11428" s="70" t="s">
        <v>425</v>
      </c>
      <c r="G11428" s="75" t="s">
        <v>426</v>
      </c>
    </row>
    <row r="11429" spans="1:7">
      <c r="A11429" s="71">
        <v>1988</v>
      </c>
      <c r="B11429" s="71" t="s">
        <v>419</v>
      </c>
      <c r="C11429" t="s">
        <v>8</v>
      </c>
      <c r="D11429" s="71" t="s">
        <v>202</v>
      </c>
      <c r="E11429" s="70">
        <f t="shared" si="47"/>
        <v>23617</v>
      </c>
      <c r="F11429" s="70" t="s">
        <v>427</v>
      </c>
      <c r="G11429" s="75" t="s">
        <v>428</v>
      </c>
    </row>
    <row r="11430" spans="1:7">
      <c r="A11430" s="71">
        <v>1988</v>
      </c>
      <c r="B11430" s="71" t="s">
        <v>419</v>
      </c>
      <c r="C11430" t="s">
        <v>9</v>
      </c>
      <c r="D11430" s="71" t="s">
        <v>202</v>
      </c>
      <c r="E11430" s="70">
        <f t="shared" si="47"/>
        <v>0</v>
      </c>
      <c r="F11430" s="70" t="s">
        <v>429</v>
      </c>
      <c r="G11430" s="75" t="s">
        <v>422</v>
      </c>
    </row>
    <row r="11431" spans="1:7">
      <c r="A11431" s="71">
        <v>1988</v>
      </c>
      <c r="B11431" s="71" t="s">
        <v>419</v>
      </c>
      <c r="C11431" t="s">
        <v>10</v>
      </c>
      <c r="D11431" s="71" t="s">
        <v>202</v>
      </c>
      <c r="E11431" s="70">
        <f t="shared" si="47"/>
        <v>80408</v>
      </c>
      <c r="F11431" s="70" t="s">
        <v>427</v>
      </c>
      <c r="G11431" s="75" t="s">
        <v>428</v>
      </c>
    </row>
    <row r="11432" spans="1:7">
      <c r="A11432" s="71">
        <v>1988</v>
      </c>
      <c r="B11432" s="71" t="s">
        <v>419</v>
      </c>
      <c r="C11432" t="s">
        <v>11</v>
      </c>
      <c r="D11432" s="71" t="s">
        <v>202</v>
      </c>
      <c r="E11432" s="70">
        <f t="shared" si="47"/>
        <v>26990</v>
      </c>
      <c r="F11432" s="70" t="s">
        <v>427</v>
      </c>
      <c r="G11432" s="75" t="s">
        <v>428</v>
      </c>
    </row>
    <row r="11433" spans="1:7">
      <c r="A11433" s="71">
        <v>1988</v>
      </c>
      <c r="B11433" s="71" t="s">
        <v>419</v>
      </c>
      <c r="C11433" t="s">
        <v>13</v>
      </c>
      <c r="D11433" s="71" t="s">
        <v>202</v>
      </c>
      <c r="E11433" s="70">
        <f t="shared" si="47"/>
        <v>53418</v>
      </c>
      <c r="F11433" s="70" t="s">
        <v>427</v>
      </c>
      <c r="G11433" s="75" t="s">
        <v>428</v>
      </c>
    </row>
    <row r="11434" spans="1:7">
      <c r="A11434" s="71">
        <v>1988</v>
      </c>
      <c r="B11434" s="71" t="s">
        <v>419</v>
      </c>
      <c r="C11434" t="s">
        <v>14</v>
      </c>
      <c r="D11434" s="71" t="s">
        <v>202</v>
      </c>
      <c r="E11434" s="70">
        <f t="shared" si="47"/>
        <v>97557</v>
      </c>
      <c r="F11434" s="70" t="s">
        <v>427</v>
      </c>
      <c r="G11434" s="75" t="s">
        <v>444</v>
      </c>
    </row>
    <row r="11435" spans="1:7">
      <c r="A11435" s="71">
        <v>1988</v>
      </c>
      <c r="B11435" s="71" t="s">
        <v>419</v>
      </c>
      <c r="C11435" t="s">
        <v>15</v>
      </c>
      <c r="D11435" s="71" t="s">
        <v>202</v>
      </c>
      <c r="E11435" s="70">
        <f t="shared" si="47"/>
        <v>87516</v>
      </c>
      <c r="F11435" s="70" t="s">
        <v>427</v>
      </c>
      <c r="G11435" s="75" t="s">
        <v>444</v>
      </c>
    </row>
    <row r="11436" spans="1:7">
      <c r="A11436" s="71">
        <v>1988</v>
      </c>
      <c r="B11436" s="71" t="s">
        <v>419</v>
      </c>
      <c r="C11436" t="s">
        <v>16</v>
      </c>
      <c r="D11436" s="71" t="s">
        <v>202</v>
      </c>
      <c r="E11436" s="70">
        <f t="shared" si="47"/>
        <v>10041</v>
      </c>
      <c r="F11436" s="70" t="s">
        <v>427</v>
      </c>
      <c r="G11436" s="75" t="s">
        <v>444</v>
      </c>
    </row>
    <row r="11437" spans="1:7">
      <c r="A11437" s="71">
        <v>1988</v>
      </c>
      <c r="B11437" s="71" t="s">
        <v>419</v>
      </c>
      <c r="C11437" t="s">
        <v>17</v>
      </c>
      <c r="D11437" s="71" t="s">
        <v>202</v>
      </c>
      <c r="E11437" s="70">
        <f t="shared" si="47"/>
        <v>11001</v>
      </c>
      <c r="F11437" s="70" t="s">
        <v>427</v>
      </c>
      <c r="G11437" s="75" t="s">
        <v>428</v>
      </c>
    </row>
    <row r="11438" spans="1:7">
      <c r="A11438" s="71">
        <v>1988</v>
      </c>
      <c r="B11438" s="71" t="s">
        <v>419</v>
      </c>
      <c r="C11438" t="s">
        <v>18</v>
      </c>
      <c r="D11438" s="71" t="s">
        <v>202</v>
      </c>
      <c r="E11438" s="70">
        <f t="shared" si="47"/>
        <v>21952</v>
      </c>
      <c r="F11438" s="70" t="s">
        <v>432</v>
      </c>
      <c r="G11438" s="75" t="s">
        <v>430</v>
      </c>
    </row>
    <row r="11439" spans="1:7">
      <c r="A11439" s="71">
        <v>1988</v>
      </c>
      <c r="B11439" s="71" t="s">
        <v>419</v>
      </c>
      <c r="C11439" t="s">
        <v>19</v>
      </c>
      <c r="D11439" s="71" t="s">
        <v>202</v>
      </c>
      <c r="E11439" s="70">
        <f t="shared" si="47"/>
        <v>2147</v>
      </c>
      <c r="F11439" s="70" t="s">
        <v>442</v>
      </c>
      <c r="G11439" s="75" t="s">
        <v>62</v>
      </c>
    </row>
    <row r="11440" spans="1:7">
      <c r="A11440" s="71">
        <v>1988</v>
      </c>
      <c r="B11440" s="71" t="s">
        <v>419</v>
      </c>
      <c r="C11440" t="s">
        <v>20</v>
      </c>
      <c r="D11440" s="71" t="s">
        <v>202</v>
      </c>
      <c r="E11440" s="70">
        <f t="shared" si="47"/>
        <v>935</v>
      </c>
      <c r="F11440" s="70" t="s">
        <v>442</v>
      </c>
      <c r="G11440" s="75" t="s">
        <v>445</v>
      </c>
    </row>
    <row r="11441" spans="1:7">
      <c r="A11441" s="71">
        <v>1988</v>
      </c>
      <c r="B11441" s="71" t="s">
        <v>419</v>
      </c>
      <c r="C11441" t="s">
        <v>21</v>
      </c>
      <c r="D11441" s="71" t="s">
        <v>202</v>
      </c>
      <c r="E11441" s="70">
        <f t="shared" si="47"/>
        <v>34888</v>
      </c>
      <c r="F11441" s="70" t="s">
        <v>434</v>
      </c>
      <c r="G11441" s="75" t="s">
        <v>422</v>
      </c>
    </row>
    <row r="11442" spans="1:7">
      <c r="A11442" s="71">
        <v>1988</v>
      </c>
      <c r="B11442" s="71" t="s">
        <v>419</v>
      </c>
      <c r="C11442" t="s">
        <v>421</v>
      </c>
      <c r="D11442" s="71" t="s">
        <v>202</v>
      </c>
      <c r="E11442" s="70">
        <f t="shared" si="47"/>
        <v>141058</v>
      </c>
      <c r="F11442" s="70" t="s">
        <v>427</v>
      </c>
      <c r="G11442" s="75" t="s">
        <v>433</v>
      </c>
    </row>
    <row r="11443" spans="1:7">
      <c r="A11443" s="71">
        <v>1988</v>
      </c>
      <c r="B11443" s="71" t="s">
        <v>419</v>
      </c>
      <c r="C11443" t="s">
        <v>22</v>
      </c>
      <c r="D11443" s="71" t="s">
        <v>202</v>
      </c>
      <c r="E11443" s="70">
        <f t="shared" si="47"/>
        <v>33408</v>
      </c>
      <c r="F11443" s="70" t="s">
        <v>427</v>
      </c>
      <c r="G11443" s="75" t="s">
        <v>433</v>
      </c>
    </row>
    <row r="11444" spans="1:7">
      <c r="A11444" s="71">
        <v>1988</v>
      </c>
      <c r="B11444" s="71" t="s">
        <v>419</v>
      </c>
      <c r="C11444" t="s">
        <v>23</v>
      </c>
      <c r="D11444" s="71" t="s">
        <v>202</v>
      </c>
      <c r="E11444" s="70">
        <f t="shared" si="47"/>
        <v>107650</v>
      </c>
      <c r="F11444" s="70" t="s">
        <v>442</v>
      </c>
      <c r="G11444" s="75" t="s">
        <v>23</v>
      </c>
    </row>
    <row r="11445" spans="1:7">
      <c r="A11445" s="71">
        <v>1988</v>
      </c>
      <c r="B11445" s="71" t="s">
        <v>419</v>
      </c>
      <c r="C11445" t="s">
        <v>24</v>
      </c>
      <c r="D11445" s="71" t="s">
        <v>202</v>
      </c>
      <c r="E11445" s="70">
        <f t="shared" si="47"/>
        <v>0</v>
      </c>
      <c r="F11445" s="70" t="s">
        <v>446</v>
      </c>
      <c r="G11445" s="75" t="s">
        <v>422</v>
      </c>
    </row>
    <row r="11446" spans="1:7">
      <c r="A11446" s="71">
        <v>1988</v>
      </c>
      <c r="B11446" s="71" t="s">
        <v>419</v>
      </c>
      <c r="C11446" t="s">
        <v>25</v>
      </c>
      <c r="D11446" s="71" t="s">
        <v>202</v>
      </c>
      <c r="E11446" s="70">
        <f t="shared" si="47"/>
        <v>10029</v>
      </c>
      <c r="F11446" s="70" t="s">
        <v>434</v>
      </c>
      <c r="G11446" s="75" t="s">
        <v>437</v>
      </c>
    </row>
    <row r="11447" spans="1:7">
      <c r="A11447" s="71">
        <v>1988</v>
      </c>
      <c r="B11447" s="71" t="s">
        <v>419</v>
      </c>
      <c r="C11447" t="s">
        <v>26</v>
      </c>
      <c r="D11447" s="71" t="s">
        <v>202</v>
      </c>
      <c r="E11447" s="70">
        <f t="shared" si="47"/>
        <v>107252</v>
      </c>
      <c r="F11447" s="70" t="s">
        <v>427</v>
      </c>
      <c r="G11447" s="75" t="s">
        <v>69</v>
      </c>
    </row>
    <row r="11448" spans="1:7">
      <c r="A11448" s="71">
        <v>1988</v>
      </c>
      <c r="B11448" s="71" t="s">
        <v>419</v>
      </c>
      <c r="C11448" t="s">
        <v>27</v>
      </c>
      <c r="D11448" s="71" t="s">
        <v>202</v>
      </c>
      <c r="E11448" s="70">
        <f t="shared" si="47"/>
        <v>9365</v>
      </c>
      <c r="F11448" s="70" t="s">
        <v>427</v>
      </c>
      <c r="G11448" s="75" t="s">
        <v>69</v>
      </c>
    </row>
    <row r="11449" spans="1:7">
      <c r="A11449" s="71">
        <v>1988</v>
      </c>
      <c r="B11449" s="71" t="s">
        <v>419</v>
      </c>
      <c r="C11449" t="s">
        <v>28</v>
      </c>
      <c r="D11449" s="71" t="s">
        <v>202</v>
      </c>
      <c r="E11449" s="70">
        <f t="shared" si="47"/>
        <v>8423</v>
      </c>
      <c r="F11449" s="70" t="s">
        <v>442</v>
      </c>
      <c r="G11449" s="73" t="s">
        <v>447</v>
      </c>
    </row>
    <row r="11450" spans="1:7">
      <c r="A11450" s="71">
        <v>1988</v>
      </c>
      <c r="B11450" s="71" t="s">
        <v>419</v>
      </c>
      <c r="C11450" t="s">
        <v>29</v>
      </c>
      <c r="D11450" s="71" t="s">
        <v>202</v>
      </c>
      <c r="E11450" s="70">
        <f t="shared" si="47"/>
        <v>6907</v>
      </c>
      <c r="F11450" s="70" t="s">
        <v>442</v>
      </c>
      <c r="G11450" s="73" t="s">
        <v>447</v>
      </c>
    </row>
    <row r="11451" spans="1:7">
      <c r="A11451" s="71">
        <v>1988</v>
      </c>
      <c r="B11451" s="71" t="s">
        <v>419</v>
      </c>
      <c r="C11451" t="s">
        <v>30</v>
      </c>
      <c r="D11451" s="71" t="s">
        <v>202</v>
      </c>
      <c r="E11451" s="70">
        <f t="shared" si="47"/>
        <v>11302</v>
      </c>
      <c r="F11451" s="70" t="s">
        <v>442</v>
      </c>
      <c r="G11451" s="76" t="s">
        <v>448</v>
      </c>
    </row>
    <row r="11452" spans="1:7">
      <c r="A11452" s="71">
        <v>1988</v>
      </c>
      <c r="B11452" s="71" t="s">
        <v>419</v>
      </c>
      <c r="C11452" t="s">
        <v>31</v>
      </c>
      <c r="D11452" s="71" t="s">
        <v>202</v>
      </c>
      <c r="E11452" s="70">
        <f t="shared" si="47"/>
        <v>3085</v>
      </c>
      <c r="F11452" s="70" t="s">
        <v>442</v>
      </c>
      <c r="G11452" s="76" t="s">
        <v>449</v>
      </c>
    </row>
    <row r="11453" spans="1:7">
      <c r="A11453" s="71">
        <v>1988</v>
      </c>
      <c r="B11453" s="71" t="s">
        <v>419</v>
      </c>
      <c r="C11453" t="s">
        <v>32</v>
      </c>
      <c r="D11453" s="71" t="s">
        <v>202</v>
      </c>
      <c r="E11453" s="70">
        <f t="shared" si="47"/>
        <v>344</v>
      </c>
      <c r="F11453" s="70" t="s">
        <v>442</v>
      </c>
      <c r="G11453" s="76" t="s">
        <v>449</v>
      </c>
    </row>
    <row r="11454" spans="1:7">
      <c r="A11454" s="71">
        <v>1988</v>
      </c>
      <c r="B11454" s="71" t="s">
        <v>419</v>
      </c>
      <c r="C11454" t="s">
        <v>33</v>
      </c>
      <c r="D11454" s="71" t="s">
        <v>202</v>
      </c>
      <c r="E11454" s="70">
        <f t="shared" si="47"/>
        <v>11343</v>
      </c>
      <c r="F11454" s="70" t="s">
        <v>442</v>
      </c>
      <c r="G11454" s="76" t="s">
        <v>33</v>
      </c>
    </row>
    <row r="11455" spans="1:7">
      <c r="A11455" s="71">
        <v>1988</v>
      </c>
      <c r="B11455" s="71" t="s">
        <v>419</v>
      </c>
      <c r="C11455" t="s">
        <v>34</v>
      </c>
      <c r="D11455" s="71" t="s">
        <v>202</v>
      </c>
      <c r="E11455" s="70">
        <f t="shared" si="47"/>
        <v>1361797</v>
      </c>
      <c r="F11455" s="70" t="s">
        <v>422</v>
      </c>
      <c r="G11455" s="76" t="s">
        <v>422</v>
      </c>
    </row>
    <row r="11456" spans="1:7">
      <c r="A11456" s="71">
        <v>1988</v>
      </c>
      <c r="B11456" s="71" t="s">
        <v>419</v>
      </c>
      <c r="C11456" t="s">
        <v>35</v>
      </c>
      <c r="D11456" s="71" t="s">
        <v>202</v>
      </c>
      <c r="E11456" s="70">
        <f t="shared" si="47"/>
        <v>1136234</v>
      </c>
      <c r="F11456" s="70" t="s">
        <v>432</v>
      </c>
      <c r="G11456" s="75" t="s">
        <v>439</v>
      </c>
    </row>
    <row r="11457" spans="1:7">
      <c r="A11457" s="71">
        <v>1988</v>
      </c>
      <c r="B11457" s="71" t="s">
        <v>419</v>
      </c>
      <c r="C11457" t="s">
        <v>36</v>
      </c>
      <c r="D11457" s="71" t="s">
        <v>202</v>
      </c>
      <c r="E11457" s="70">
        <f t="shared" si="47"/>
        <v>505843</v>
      </c>
      <c r="F11457" s="70" t="s">
        <v>432</v>
      </c>
      <c r="G11457" s="75" t="s">
        <v>439</v>
      </c>
    </row>
    <row r="11458" spans="1:7">
      <c r="A11458" s="71">
        <v>1988</v>
      </c>
      <c r="B11458" s="71" t="s">
        <v>419</v>
      </c>
      <c r="C11458" t="s">
        <v>37</v>
      </c>
      <c r="D11458" s="71" t="s">
        <v>202</v>
      </c>
      <c r="E11458" s="70">
        <f t="shared" si="47"/>
        <v>630391</v>
      </c>
      <c r="F11458" s="70" t="s">
        <v>432</v>
      </c>
      <c r="G11458" s="75" t="s">
        <v>439</v>
      </c>
    </row>
    <row r="11459" spans="1:7">
      <c r="A11459" s="71">
        <v>1988</v>
      </c>
      <c r="B11459" s="71" t="s">
        <v>419</v>
      </c>
      <c r="C11459" t="s">
        <v>38</v>
      </c>
      <c r="D11459" s="71" t="s">
        <v>202</v>
      </c>
      <c r="E11459" s="70">
        <f t="shared" si="47"/>
        <v>225563</v>
      </c>
      <c r="F11459" s="70" t="s">
        <v>432</v>
      </c>
      <c r="G11459" s="75" t="s">
        <v>440</v>
      </c>
    </row>
    <row r="11460" spans="1:7">
      <c r="A11460" s="71">
        <v>1988</v>
      </c>
      <c r="B11460" s="71" t="s">
        <v>419</v>
      </c>
      <c r="C11460" t="s">
        <v>39</v>
      </c>
      <c r="D11460" s="71" t="s">
        <v>202</v>
      </c>
      <c r="E11460" s="70">
        <f t="shared" si="47"/>
        <v>122890</v>
      </c>
      <c r="F11460" s="70" t="s">
        <v>432</v>
      </c>
      <c r="G11460" s="75" t="s">
        <v>440</v>
      </c>
    </row>
    <row r="11461" spans="1:7">
      <c r="A11461" s="71">
        <v>1988</v>
      </c>
      <c r="B11461" s="71" t="s">
        <v>419</v>
      </c>
      <c r="C11461" t="s">
        <v>40</v>
      </c>
      <c r="D11461" s="71" t="s">
        <v>202</v>
      </c>
      <c r="E11461" s="70">
        <f t="shared" si="47"/>
        <v>102673</v>
      </c>
      <c r="F11461" s="70" t="s">
        <v>432</v>
      </c>
      <c r="G11461" s="75" t="s">
        <v>440</v>
      </c>
    </row>
    <row r="11462" spans="1:7">
      <c r="A11462" s="71">
        <v>1988</v>
      </c>
      <c r="B11462" s="71" t="s">
        <v>419</v>
      </c>
      <c r="C11462" t="s">
        <v>208</v>
      </c>
      <c r="D11462" s="71" t="s">
        <v>202</v>
      </c>
      <c r="E11462" s="70">
        <f t="shared" si="47"/>
        <v>0</v>
      </c>
      <c r="F11462" s="70" t="s">
        <v>432</v>
      </c>
      <c r="G11462" s="75" t="s">
        <v>441</v>
      </c>
    </row>
    <row r="11463" spans="1:7">
      <c r="A11463" s="71">
        <v>1988</v>
      </c>
      <c r="B11463" s="71" t="s">
        <v>419</v>
      </c>
      <c r="C11463" t="s">
        <v>42</v>
      </c>
      <c r="D11463" s="71" t="s">
        <v>202</v>
      </c>
      <c r="E11463" s="70">
        <f t="shared" si="47"/>
        <v>54158</v>
      </c>
      <c r="F11463" s="70" t="s">
        <v>432</v>
      </c>
      <c r="G11463" s="75" t="s">
        <v>237</v>
      </c>
    </row>
    <row r="11464" spans="1:7">
      <c r="A11464" s="71">
        <v>1988</v>
      </c>
      <c r="B11464" s="71" t="s">
        <v>419</v>
      </c>
      <c r="C11464" t="s">
        <v>43</v>
      </c>
      <c r="D11464" s="71" t="s">
        <v>202</v>
      </c>
      <c r="E11464" s="70">
        <f t="shared" si="47"/>
        <v>0</v>
      </c>
      <c r="F11464" s="70" t="s">
        <v>432</v>
      </c>
      <c r="G11464" s="75" t="s">
        <v>438</v>
      </c>
    </row>
    <row r="11465" spans="1:7">
      <c r="A11465" s="71">
        <v>1988</v>
      </c>
      <c r="B11465" s="71" t="s">
        <v>419</v>
      </c>
      <c r="C11465" t="s">
        <v>44</v>
      </c>
      <c r="D11465" s="71" t="s">
        <v>202</v>
      </c>
      <c r="E11465" s="70">
        <f t="shared" si="47"/>
        <v>0</v>
      </c>
      <c r="F11465" s="70" t="s">
        <v>442</v>
      </c>
      <c r="G11465" s="75" t="s">
        <v>71</v>
      </c>
    </row>
    <row r="11466" spans="1:7">
      <c r="A11466" s="71">
        <v>1988</v>
      </c>
      <c r="B11466" s="71" t="s">
        <v>419</v>
      </c>
      <c r="C11466" t="s">
        <v>45</v>
      </c>
      <c r="D11466" s="71" t="s">
        <v>202</v>
      </c>
      <c r="E11466" s="70">
        <f t="shared" si="47"/>
        <v>0</v>
      </c>
      <c r="F11466" s="70" t="s">
        <v>422</v>
      </c>
      <c r="G11466" s="75" t="s">
        <v>422</v>
      </c>
    </row>
    <row r="11467" spans="1:7">
      <c r="A11467" s="71">
        <v>1988</v>
      </c>
      <c r="B11467" s="71" t="s">
        <v>419</v>
      </c>
      <c r="C11467" t="s">
        <v>46</v>
      </c>
      <c r="D11467" s="71" t="s">
        <v>202</v>
      </c>
      <c r="E11467" s="70">
        <f t="shared" si="47"/>
        <v>60524</v>
      </c>
      <c r="F11467" s="70" t="s">
        <v>425</v>
      </c>
      <c r="G11467" s="75" t="s">
        <v>426</v>
      </c>
    </row>
    <row r="11468" spans="1:7">
      <c r="A11468" s="71">
        <v>1989</v>
      </c>
      <c r="B11468" s="71" t="s">
        <v>419</v>
      </c>
      <c r="C11468" t="s">
        <v>5</v>
      </c>
      <c r="D11468" s="71" t="s">
        <v>202</v>
      </c>
      <c r="E11468" s="70">
        <f t="shared" si="47"/>
        <v>2240506</v>
      </c>
      <c r="F11468" s="70"/>
    </row>
    <row r="11469" spans="1:7">
      <c r="A11469" s="71">
        <v>1989</v>
      </c>
      <c r="B11469" s="71" t="s">
        <v>419</v>
      </c>
      <c r="C11469" t="s">
        <v>6</v>
      </c>
      <c r="D11469" s="71" t="s">
        <v>202</v>
      </c>
      <c r="E11469" s="70">
        <f t="shared" si="47"/>
        <v>33372</v>
      </c>
      <c r="F11469" s="70" t="s">
        <v>425</v>
      </c>
      <c r="G11469" s="75" t="s">
        <v>426</v>
      </c>
    </row>
    <row r="11470" spans="1:7">
      <c r="A11470" s="71">
        <v>1989</v>
      </c>
      <c r="B11470" s="71" t="s">
        <v>419</v>
      </c>
      <c r="C11470" t="s">
        <v>7</v>
      </c>
      <c r="D11470" s="71" t="s">
        <v>202</v>
      </c>
      <c r="E11470" s="70">
        <f t="shared" si="47"/>
        <v>130870</v>
      </c>
      <c r="F11470" s="70" t="s">
        <v>425</v>
      </c>
      <c r="G11470" s="75" t="s">
        <v>426</v>
      </c>
    </row>
    <row r="11471" spans="1:7">
      <c r="A11471" s="71">
        <v>1989</v>
      </c>
      <c r="B11471" s="71" t="s">
        <v>419</v>
      </c>
      <c r="C11471" t="s">
        <v>8</v>
      </c>
      <c r="D11471" s="71" t="s">
        <v>202</v>
      </c>
      <c r="E11471" s="70">
        <f t="shared" si="47"/>
        <v>23500</v>
      </c>
      <c r="F11471" s="70" t="s">
        <v>427</v>
      </c>
      <c r="G11471" s="75" t="s">
        <v>428</v>
      </c>
    </row>
    <row r="11472" spans="1:7">
      <c r="A11472" s="71">
        <v>1989</v>
      </c>
      <c r="B11472" s="71" t="s">
        <v>419</v>
      </c>
      <c r="C11472" t="s">
        <v>9</v>
      </c>
      <c r="D11472" s="71" t="s">
        <v>202</v>
      </c>
      <c r="E11472" s="70">
        <f t="shared" si="47"/>
        <v>0</v>
      </c>
      <c r="F11472" s="70" t="s">
        <v>429</v>
      </c>
      <c r="G11472" s="75" t="s">
        <v>422</v>
      </c>
    </row>
    <row r="11473" spans="1:7">
      <c r="A11473" s="71">
        <v>1989</v>
      </c>
      <c r="B11473" s="71" t="s">
        <v>419</v>
      </c>
      <c r="C11473" t="s">
        <v>10</v>
      </c>
      <c r="D11473" s="71" t="s">
        <v>202</v>
      </c>
      <c r="E11473" s="70">
        <f t="shared" si="47"/>
        <v>81435</v>
      </c>
      <c r="F11473" s="70" t="s">
        <v>427</v>
      </c>
      <c r="G11473" s="75" t="s">
        <v>428</v>
      </c>
    </row>
    <row r="11474" spans="1:7">
      <c r="A11474" s="71">
        <v>1989</v>
      </c>
      <c r="B11474" s="71" t="s">
        <v>419</v>
      </c>
      <c r="C11474" t="s">
        <v>11</v>
      </c>
      <c r="D11474" s="71" t="s">
        <v>202</v>
      </c>
      <c r="E11474" s="70">
        <f t="shared" si="47"/>
        <v>26483</v>
      </c>
      <c r="F11474" s="70" t="s">
        <v>427</v>
      </c>
      <c r="G11474" s="75" t="s">
        <v>428</v>
      </c>
    </row>
    <row r="11475" spans="1:7">
      <c r="A11475" s="71">
        <v>1989</v>
      </c>
      <c r="B11475" s="71" t="s">
        <v>419</v>
      </c>
      <c r="C11475" t="s">
        <v>13</v>
      </c>
      <c r="D11475" s="71" t="s">
        <v>202</v>
      </c>
      <c r="E11475" s="70">
        <f t="shared" ref="E11475:E11538" si="48">IF(E10089="N/A","N/A",IF(E8703="N/A","N/A",E8703-E10089))</f>
        <v>54952</v>
      </c>
      <c r="F11475" s="70" t="s">
        <v>427</v>
      </c>
      <c r="G11475" s="75" t="s">
        <v>428</v>
      </c>
    </row>
    <row r="11476" spans="1:7">
      <c r="A11476" s="71">
        <v>1989</v>
      </c>
      <c r="B11476" s="71" t="s">
        <v>419</v>
      </c>
      <c r="C11476" t="s">
        <v>14</v>
      </c>
      <c r="D11476" s="71" t="s">
        <v>202</v>
      </c>
      <c r="E11476" s="70">
        <f t="shared" si="48"/>
        <v>75763</v>
      </c>
      <c r="F11476" s="70" t="s">
        <v>427</v>
      </c>
      <c r="G11476" s="75" t="s">
        <v>444</v>
      </c>
    </row>
    <row r="11477" spans="1:7">
      <c r="A11477" s="71">
        <v>1989</v>
      </c>
      <c r="B11477" s="71" t="s">
        <v>419</v>
      </c>
      <c r="C11477" t="s">
        <v>15</v>
      </c>
      <c r="D11477" s="71" t="s">
        <v>202</v>
      </c>
      <c r="E11477" s="70">
        <f t="shared" si="48"/>
        <v>68099</v>
      </c>
      <c r="F11477" s="70" t="s">
        <v>427</v>
      </c>
      <c r="G11477" s="75" t="s">
        <v>444</v>
      </c>
    </row>
    <row r="11478" spans="1:7">
      <c r="A11478" s="71">
        <v>1989</v>
      </c>
      <c r="B11478" s="71" t="s">
        <v>419</v>
      </c>
      <c r="C11478" t="s">
        <v>16</v>
      </c>
      <c r="D11478" s="71" t="s">
        <v>202</v>
      </c>
      <c r="E11478" s="70">
        <f t="shared" si="48"/>
        <v>7664</v>
      </c>
      <c r="F11478" s="70" t="s">
        <v>427</v>
      </c>
      <c r="G11478" s="75" t="s">
        <v>444</v>
      </c>
    </row>
    <row r="11479" spans="1:7">
      <c r="A11479" s="71">
        <v>1989</v>
      </c>
      <c r="B11479" s="71" t="s">
        <v>419</v>
      </c>
      <c r="C11479" t="s">
        <v>17</v>
      </c>
      <c r="D11479" s="71" t="s">
        <v>202</v>
      </c>
      <c r="E11479" s="70">
        <f t="shared" si="48"/>
        <v>10525</v>
      </c>
      <c r="F11479" s="70" t="s">
        <v>427</v>
      </c>
      <c r="G11479" s="75" t="s">
        <v>428</v>
      </c>
    </row>
    <row r="11480" spans="1:7">
      <c r="A11480" s="71">
        <v>1989</v>
      </c>
      <c r="B11480" s="71" t="s">
        <v>419</v>
      </c>
      <c r="C11480" t="s">
        <v>18</v>
      </c>
      <c r="D11480" s="71" t="s">
        <v>202</v>
      </c>
      <c r="E11480" s="70">
        <f t="shared" si="48"/>
        <v>22269</v>
      </c>
      <c r="F11480" s="70" t="s">
        <v>432</v>
      </c>
      <c r="G11480" s="75" t="s">
        <v>430</v>
      </c>
    </row>
    <row r="11481" spans="1:7">
      <c r="A11481" s="71">
        <v>1989</v>
      </c>
      <c r="B11481" s="71" t="s">
        <v>419</v>
      </c>
      <c r="C11481" t="s">
        <v>19</v>
      </c>
      <c r="D11481" s="71" t="s">
        <v>202</v>
      </c>
      <c r="E11481" s="70">
        <f t="shared" si="48"/>
        <v>1908</v>
      </c>
      <c r="F11481" s="70" t="s">
        <v>442</v>
      </c>
      <c r="G11481" s="75" t="s">
        <v>62</v>
      </c>
    </row>
    <row r="11482" spans="1:7">
      <c r="A11482" s="71">
        <v>1989</v>
      </c>
      <c r="B11482" s="71" t="s">
        <v>419</v>
      </c>
      <c r="C11482" t="s">
        <v>20</v>
      </c>
      <c r="D11482" s="71" t="s">
        <v>202</v>
      </c>
      <c r="E11482" s="70">
        <f t="shared" si="48"/>
        <v>958</v>
      </c>
      <c r="F11482" s="70" t="s">
        <v>442</v>
      </c>
      <c r="G11482" s="75" t="s">
        <v>445</v>
      </c>
    </row>
    <row r="11483" spans="1:7">
      <c r="A11483" s="71">
        <v>1989</v>
      </c>
      <c r="B11483" s="71" t="s">
        <v>419</v>
      </c>
      <c r="C11483" t="s">
        <v>21</v>
      </c>
      <c r="D11483" s="71" t="s">
        <v>202</v>
      </c>
      <c r="E11483" s="70">
        <f t="shared" si="48"/>
        <v>36030</v>
      </c>
      <c r="F11483" s="70" t="s">
        <v>434</v>
      </c>
      <c r="G11483" s="75" t="s">
        <v>422</v>
      </c>
    </row>
    <row r="11484" spans="1:7">
      <c r="A11484" s="71">
        <v>1989</v>
      </c>
      <c r="B11484" s="71" t="s">
        <v>419</v>
      </c>
      <c r="C11484" t="s">
        <v>421</v>
      </c>
      <c r="D11484" s="71" t="s">
        <v>202</v>
      </c>
      <c r="E11484" s="70">
        <f t="shared" si="48"/>
        <v>145647</v>
      </c>
      <c r="F11484" s="70" t="s">
        <v>427</v>
      </c>
      <c r="G11484" s="75" t="s">
        <v>433</v>
      </c>
    </row>
    <row r="11485" spans="1:7">
      <c r="A11485" s="71">
        <v>1989</v>
      </c>
      <c r="B11485" s="71" t="s">
        <v>419</v>
      </c>
      <c r="C11485" t="s">
        <v>22</v>
      </c>
      <c r="D11485" s="71" t="s">
        <v>202</v>
      </c>
      <c r="E11485" s="70">
        <f t="shared" si="48"/>
        <v>35545</v>
      </c>
      <c r="F11485" s="70" t="s">
        <v>427</v>
      </c>
      <c r="G11485" s="75" t="s">
        <v>433</v>
      </c>
    </row>
    <row r="11486" spans="1:7">
      <c r="A11486" s="71">
        <v>1989</v>
      </c>
      <c r="B11486" s="71" t="s">
        <v>419</v>
      </c>
      <c r="C11486" t="s">
        <v>23</v>
      </c>
      <c r="D11486" s="71" t="s">
        <v>202</v>
      </c>
      <c r="E11486" s="70">
        <f t="shared" si="48"/>
        <v>110102</v>
      </c>
      <c r="F11486" s="70" t="s">
        <v>442</v>
      </c>
      <c r="G11486" s="75" t="s">
        <v>23</v>
      </c>
    </row>
    <row r="11487" spans="1:7">
      <c r="A11487" s="71">
        <v>1989</v>
      </c>
      <c r="B11487" s="71" t="s">
        <v>419</v>
      </c>
      <c r="C11487" t="s">
        <v>24</v>
      </c>
      <c r="D11487" s="71" t="s">
        <v>202</v>
      </c>
      <c r="E11487" s="70">
        <f t="shared" si="48"/>
        <v>0</v>
      </c>
      <c r="F11487" s="70" t="s">
        <v>446</v>
      </c>
      <c r="G11487" s="75" t="s">
        <v>422</v>
      </c>
    </row>
    <row r="11488" spans="1:7">
      <c r="A11488" s="71">
        <v>1989</v>
      </c>
      <c r="B11488" s="71" t="s">
        <v>419</v>
      </c>
      <c r="C11488" t="s">
        <v>25</v>
      </c>
      <c r="D11488" s="71" t="s">
        <v>202</v>
      </c>
      <c r="E11488" s="70">
        <f t="shared" si="48"/>
        <v>9937</v>
      </c>
      <c r="F11488" s="70" t="s">
        <v>434</v>
      </c>
      <c r="G11488" s="75" t="s">
        <v>437</v>
      </c>
    </row>
    <row r="11489" spans="1:7">
      <c r="A11489" s="71">
        <v>1989</v>
      </c>
      <c r="B11489" s="71" t="s">
        <v>419</v>
      </c>
      <c r="C11489" t="s">
        <v>26</v>
      </c>
      <c r="D11489" s="71" t="s">
        <v>202</v>
      </c>
      <c r="E11489" s="70">
        <f t="shared" si="48"/>
        <v>112412</v>
      </c>
      <c r="F11489" s="70" t="s">
        <v>427</v>
      </c>
      <c r="G11489" s="75" t="s">
        <v>69</v>
      </c>
    </row>
    <row r="11490" spans="1:7">
      <c r="A11490" s="71">
        <v>1989</v>
      </c>
      <c r="B11490" s="71" t="s">
        <v>419</v>
      </c>
      <c r="C11490" t="s">
        <v>27</v>
      </c>
      <c r="D11490" s="71" t="s">
        <v>202</v>
      </c>
      <c r="E11490" s="70">
        <f t="shared" si="48"/>
        <v>7615</v>
      </c>
      <c r="F11490" s="70" t="s">
        <v>427</v>
      </c>
      <c r="G11490" s="75" t="s">
        <v>69</v>
      </c>
    </row>
    <row r="11491" spans="1:7">
      <c r="A11491" s="71">
        <v>1989</v>
      </c>
      <c r="B11491" s="71" t="s">
        <v>419</v>
      </c>
      <c r="C11491" t="s">
        <v>28</v>
      </c>
      <c r="D11491" s="71" t="s">
        <v>202</v>
      </c>
      <c r="E11491" s="70">
        <f t="shared" si="48"/>
        <v>7417</v>
      </c>
      <c r="F11491" s="70" t="s">
        <v>442</v>
      </c>
      <c r="G11491" s="73" t="s">
        <v>447</v>
      </c>
    </row>
    <row r="11492" spans="1:7">
      <c r="A11492" s="71">
        <v>1989</v>
      </c>
      <c r="B11492" s="71" t="s">
        <v>419</v>
      </c>
      <c r="C11492" t="s">
        <v>29</v>
      </c>
      <c r="D11492" s="71" t="s">
        <v>202</v>
      </c>
      <c r="E11492" s="70">
        <f t="shared" si="48"/>
        <v>6306</v>
      </c>
      <c r="F11492" s="70" t="s">
        <v>442</v>
      </c>
      <c r="G11492" s="73" t="s">
        <v>447</v>
      </c>
    </row>
    <row r="11493" spans="1:7">
      <c r="A11493" s="71">
        <v>1989</v>
      </c>
      <c r="B11493" s="71" t="s">
        <v>419</v>
      </c>
      <c r="C11493" t="s">
        <v>30</v>
      </c>
      <c r="D11493" s="71" t="s">
        <v>202</v>
      </c>
      <c r="E11493" s="70">
        <f t="shared" si="48"/>
        <v>12016</v>
      </c>
      <c r="F11493" s="70" t="s">
        <v>442</v>
      </c>
      <c r="G11493" s="76" t="s">
        <v>448</v>
      </c>
    </row>
    <row r="11494" spans="1:7">
      <c r="A11494" s="71">
        <v>1989</v>
      </c>
      <c r="B11494" s="71" t="s">
        <v>419</v>
      </c>
      <c r="C11494" t="s">
        <v>31</v>
      </c>
      <c r="D11494" s="71" t="s">
        <v>202</v>
      </c>
      <c r="E11494" s="70">
        <f t="shared" si="48"/>
        <v>2536</v>
      </c>
      <c r="F11494" s="70" t="s">
        <v>442</v>
      </c>
      <c r="G11494" s="76" t="s">
        <v>449</v>
      </c>
    </row>
    <row r="11495" spans="1:7">
      <c r="A11495" s="71">
        <v>1989</v>
      </c>
      <c r="B11495" s="71" t="s">
        <v>419</v>
      </c>
      <c r="C11495" t="s">
        <v>32</v>
      </c>
      <c r="D11495" s="71" t="s">
        <v>202</v>
      </c>
      <c r="E11495" s="70">
        <f t="shared" si="48"/>
        <v>263</v>
      </c>
      <c r="F11495" s="70" t="s">
        <v>442</v>
      </c>
      <c r="G11495" s="76" t="s">
        <v>449</v>
      </c>
    </row>
    <row r="11496" spans="1:7">
      <c r="A11496" s="71">
        <v>1989</v>
      </c>
      <c r="B11496" s="71" t="s">
        <v>419</v>
      </c>
      <c r="C11496" t="s">
        <v>33</v>
      </c>
      <c r="D11496" s="71" t="s">
        <v>202</v>
      </c>
      <c r="E11496" s="70">
        <f t="shared" si="48"/>
        <v>12005</v>
      </c>
      <c r="F11496" s="70" t="s">
        <v>442</v>
      </c>
      <c r="G11496" s="76" t="s">
        <v>33</v>
      </c>
    </row>
    <row r="11497" spans="1:7">
      <c r="A11497" s="71">
        <v>1989</v>
      </c>
      <c r="B11497" s="71" t="s">
        <v>419</v>
      </c>
      <c r="C11497" t="s">
        <v>34</v>
      </c>
      <c r="D11497" s="71" t="s">
        <v>202</v>
      </c>
      <c r="E11497" s="70">
        <f t="shared" si="48"/>
        <v>1375280</v>
      </c>
      <c r="F11497" s="70" t="s">
        <v>422</v>
      </c>
      <c r="G11497" s="76" t="s">
        <v>422</v>
      </c>
    </row>
    <row r="11498" spans="1:7">
      <c r="A11498" s="71">
        <v>1989</v>
      </c>
      <c r="B11498" s="71" t="s">
        <v>419</v>
      </c>
      <c r="C11498" t="s">
        <v>35</v>
      </c>
      <c r="D11498" s="71" t="s">
        <v>202</v>
      </c>
      <c r="E11498" s="70">
        <f t="shared" si="48"/>
        <v>1135268</v>
      </c>
      <c r="F11498" s="70" t="s">
        <v>432</v>
      </c>
      <c r="G11498" s="75" t="s">
        <v>439</v>
      </c>
    </row>
    <row r="11499" spans="1:7">
      <c r="A11499" s="71">
        <v>1989</v>
      </c>
      <c r="B11499" s="71" t="s">
        <v>419</v>
      </c>
      <c r="C11499" t="s">
        <v>36</v>
      </c>
      <c r="D11499" s="71" t="s">
        <v>202</v>
      </c>
      <c r="E11499" s="70">
        <f t="shared" si="48"/>
        <v>515510</v>
      </c>
      <c r="F11499" s="70" t="s">
        <v>432</v>
      </c>
      <c r="G11499" s="75" t="s">
        <v>439</v>
      </c>
    </row>
    <row r="11500" spans="1:7">
      <c r="A11500" s="71">
        <v>1989</v>
      </c>
      <c r="B11500" s="71" t="s">
        <v>419</v>
      </c>
      <c r="C11500" t="s">
        <v>37</v>
      </c>
      <c r="D11500" s="71" t="s">
        <v>202</v>
      </c>
      <c r="E11500" s="70">
        <f t="shared" si="48"/>
        <v>619758</v>
      </c>
      <c r="F11500" s="70" t="s">
        <v>432</v>
      </c>
      <c r="G11500" s="75" t="s">
        <v>439</v>
      </c>
    </row>
    <row r="11501" spans="1:7">
      <c r="A11501" s="71">
        <v>1989</v>
      </c>
      <c r="B11501" s="71" t="s">
        <v>419</v>
      </c>
      <c r="C11501" t="s">
        <v>38</v>
      </c>
      <c r="D11501" s="71" t="s">
        <v>202</v>
      </c>
      <c r="E11501" s="70">
        <f t="shared" si="48"/>
        <v>240012</v>
      </c>
      <c r="F11501" s="70" t="s">
        <v>432</v>
      </c>
      <c r="G11501" s="75" t="s">
        <v>440</v>
      </c>
    </row>
    <row r="11502" spans="1:7">
      <c r="A11502" s="71">
        <v>1989</v>
      </c>
      <c r="B11502" s="71" t="s">
        <v>419</v>
      </c>
      <c r="C11502" t="s">
        <v>39</v>
      </c>
      <c r="D11502" s="71" t="s">
        <v>202</v>
      </c>
      <c r="E11502" s="70">
        <f t="shared" si="48"/>
        <v>129214</v>
      </c>
      <c r="F11502" s="70" t="s">
        <v>432</v>
      </c>
      <c r="G11502" s="75" t="s">
        <v>440</v>
      </c>
    </row>
    <row r="11503" spans="1:7">
      <c r="A11503" s="71">
        <v>1989</v>
      </c>
      <c r="B11503" s="71" t="s">
        <v>419</v>
      </c>
      <c r="C11503" t="s">
        <v>40</v>
      </c>
      <c r="D11503" s="71" t="s">
        <v>202</v>
      </c>
      <c r="E11503" s="70">
        <f t="shared" si="48"/>
        <v>110798</v>
      </c>
      <c r="F11503" s="70" t="s">
        <v>432</v>
      </c>
      <c r="G11503" s="75" t="s">
        <v>440</v>
      </c>
    </row>
    <row r="11504" spans="1:7">
      <c r="A11504" s="71">
        <v>1989</v>
      </c>
      <c r="B11504" s="71" t="s">
        <v>419</v>
      </c>
      <c r="C11504" t="s">
        <v>208</v>
      </c>
      <c r="D11504" s="71" t="s">
        <v>202</v>
      </c>
      <c r="E11504" s="70">
        <f t="shared" si="48"/>
        <v>0</v>
      </c>
      <c r="F11504" s="70" t="s">
        <v>432</v>
      </c>
      <c r="G11504" s="75" t="s">
        <v>441</v>
      </c>
    </row>
    <row r="11505" spans="1:7">
      <c r="A11505" s="71">
        <v>1989</v>
      </c>
      <c r="B11505" s="71" t="s">
        <v>419</v>
      </c>
      <c r="C11505" t="s">
        <v>42</v>
      </c>
      <c r="D11505" s="71" t="s">
        <v>202</v>
      </c>
      <c r="E11505" s="70">
        <f t="shared" si="48"/>
        <v>57210</v>
      </c>
      <c r="F11505" s="70" t="s">
        <v>432</v>
      </c>
      <c r="G11505" s="75" t="s">
        <v>237</v>
      </c>
    </row>
    <row r="11506" spans="1:7">
      <c r="A11506" s="71">
        <v>1989</v>
      </c>
      <c r="B11506" s="71" t="s">
        <v>419</v>
      </c>
      <c r="C11506" t="s">
        <v>43</v>
      </c>
      <c r="D11506" s="71" t="s">
        <v>202</v>
      </c>
      <c r="E11506" s="70">
        <f t="shared" si="48"/>
        <v>0</v>
      </c>
      <c r="F11506" s="70" t="s">
        <v>432</v>
      </c>
      <c r="G11506" s="75" t="s">
        <v>438</v>
      </c>
    </row>
    <row r="11507" spans="1:7">
      <c r="A11507" s="71">
        <v>1989</v>
      </c>
      <c r="B11507" s="71" t="s">
        <v>419</v>
      </c>
      <c r="C11507" t="s">
        <v>44</v>
      </c>
      <c r="D11507" s="71" t="s">
        <v>202</v>
      </c>
      <c r="E11507" s="70">
        <f t="shared" si="48"/>
        <v>0</v>
      </c>
      <c r="F11507" s="70" t="s">
        <v>442</v>
      </c>
      <c r="G11507" s="75" t="s">
        <v>71</v>
      </c>
    </row>
    <row r="11508" spans="1:7">
      <c r="A11508" s="71">
        <v>1989</v>
      </c>
      <c r="B11508" s="71" t="s">
        <v>419</v>
      </c>
      <c r="C11508" t="s">
        <v>45</v>
      </c>
      <c r="D11508" s="71" t="s">
        <v>202</v>
      </c>
      <c r="E11508" s="70">
        <f t="shared" si="48"/>
        <v>0</v>
      </c>
      <c r="F11508" s="70" t="s">
        <v>422</v>
      </c>
      <c r="G11508" s="75" t="s">
        <v>422</v>
      </c>
    </row>
    <row r="11509" spans="1:7">
      <c r="A11509" s="71">
        <v>1989</v>
      </c>
      <c r="B11509" s="71" t="s">
        <v>419</v>
      </c>
      <c r="C11509" t="s">
        <v>46</v>
      </c>
      <c r="D11509" s="71" t="s">
        <v>202</v>
      </c>
      <c r="E11509" s="70">
        <f t="shared" si="48"/>
        <v>75232</v>
      </c>
      <c r="F11509" s="70" t="s">
        <v>425</v>
      </c>
      <c r="G11509" s="75" t="s">
        <v>426</v>
      </c>
    </row>
    <row r="11510" spans="1:7">
      <c r="A11510" s="71">
        <v>1990</v>
      </c>
      <c r="B11510" s="71" t="s">
        <v>419</v>
      </c>
      <c r="C11510" t="s">
        <v>5</v>
      </c>
      <c r="D11510" s="71" t="s">
        <v>202</v>
      </c>
      <c r="E11510" s="70">
        <f t="shared" si="48"/>
        <v>2381785</v>
      </c>
      <c r="F11510" s="70"/>
    </row>
    <row r="11511" spans="1:7">
      <c r="A11511" s="71">
        <v>1990</v>
      </c>
      <c r="B11511" s="71" t="s">
        <v>419</v>
      </c>
      <c r="C11511" t="s">
        <v>6</v>
      </c>
      <c r="D11511" s="71" t="s">
        <v>202</v>
      </c>
      <c r="E11511" s="70">
        <f t="shared" si="48"/>
        <v>34014</v>
      </c>
      <c r="F11511" s="70" t="s">
        <v>425</v>
      </c>
      <c r="G11511" s="75" t="s">
        <v>426</v>
      </c>
    </row>
    <row r="11512" spans="1:7">
      <c r="A11512" s="71">
        <v>1990</v>
      </c>
      <c r="B11512" s="71" t="s">
        <v>419</v>
      </c>
      <c r="C11512" t="s">
        <v>7</v>
      </c>
      <c r="D11512" s="71" t="s">
        <v>202</v>
      </c>
      <c r="E11512" s="70">
        <f t="shared" si="48"/>
        <v>139938</v>
      </c>
      <c r="F11512" s="70" t="s">
        <v>425</v>
      </c>
      <c r="G11512" s="75" t="s">
        <v>426</v>
      </c>
    </row>
    <row r="11513" spans="1:7">
      <c r="A11513" s="71">
        <v>1990</v>
      </c>
      <c r="B11513" s="71" t="s">
        <v>419</v>
      </c>
      <c r="C11513" t="s">
        <v>8</v>
      </c>
      <c r="D11513" s="71" t="s">
        <v>202</v>
      </c>
      <c r="E11513" s="70">
        <f t="shared" si="48"/>
        <v>24547</v>
      </c>
      <c r="F11513" s="70" t="s">
        <v>427</v>
      </c>
      <c r="G11513" s="75" t="s">
        <v>428</v>
      </c>
    </row>
    <row r="11514" spans="1:7">
      <c r="A11514" s="71">
        <v>1990</v>
      </c>
      <c r="B11514" s="71" t="s">
        <v>419</v>
      </c>
      <c r="C11514" t="s">
        <v>9</v>
      </c>
      <c r="D11514" s="71" t="s">
        <v>202</v>
      </c>
      <c r="E11514" s="70">
        <f t="shared" si="48"/>
        <v>0</v>
      </c>
      <c r="F11514" s="70" t="s">
        <v>429</v>
      </c>
      <c r="G11514" s="75" t="s">
        <v>422</v>
      </c>
    </row>
    <row r="11515" spans="1:7">
      <c r="A11515" s="71">
        <v>1990</v>
      </c>
      <c r="B11515" s="71" t="s">
        <v>419</v>
      </c>
      <c r="C11515" t="s">
        <v>10</v>
      </c>
      <c r="D11515" s="71" t="s">
        <v>202</v>
      </c>
      <c r="E11515" s="70">
        <f t="shared" si="48"/>
        <v>82993</v>
      </c>
      <c r="F11515" s="70" t="s">
        <v>427</v>
      </c>
      <c r="G11515" s="75" t="s">
        <v>428</v>
      </c>
    </row>
    <row r="11516" spans="1:7">
      <c r="A11516" s="71">
        <v>1990</v>
      </c>
      <c r="B11516" s="71" t="s">
        <v>419</v>
      </c>
      <c r="C11516" t="s">
        <v>11</v>
      </c>
      <c r="D11516" s="71" t="s">
        <v>202</v>
      </c>
      <c r="E11516" s="70">
        <f t="shared" si="48"/>
        <v>28591</v>
      </c>
      <c r="F11516" s="70" t="s">
        <v>427</v>
      </c>
      <c r="G11516" s="75" t="s">
        <v>428</v>
      </c>
    </row>
    <row r="11517" spans="1:7">
      <c r="A11517" s="71">
        <v>1990</v>
      </c>
      <c r="B11517" s="71" t="s">
        <v>419</v>
      </c>
      <c r="C11517" t="s">
        <v>13</v>
      </c>
      <c r="D11517" s="71" t="s">
        <v>202</v>
      </c>
      <c r="E11517" s="70">
        <f t="shared" si="48"/>
        <v>54402</v>
      </c>
      <c r="F11517" s="70" t="s">
        <v>427</v>
      </c>
      <c r="G11517" s="75" t="s">
        <v>428</v>
      </c>
    </row>
    <row r="11518" spans="1:7">
      <c r="A11518" s="71">
        <v>1990</v>
      </c>
      <c r="B11518" s="71" t="s">
        <v>419</v>
      </c>
      <c r="C11518" t="s">
        <v>14</v>
      </c>
      <c r="D11518" s="71" t="s">
        <v>202</v>
      </c>
      <c r="E11518" s="70">
        <f t="shared" si="48"/>
        <v>81309</v>
      </c>
      <c r="F11518" s="70" t="s">
        <v>427</v>
      </c>
      <c r="G11518" s="75" t="s">
        <v>444</v>
      </c>
    </row>
    <row r="11519" spans="1:7">
      <c r="A11519" s="71">
        <v>1990</v>
      </c>
      <c r="B11519" s="71" t="s">
        <v>419</v>
      </c>
      <c r="C11519" t="s">
        <v>15</v>
      </c>
      <c r="D11519" s="71" t="s">
        <v>202</v>
      </c>
      <c r="E11519" s="70">
        <f t="shared" si="48"/>
        <v>74361</v>
      </c>
      <c r="F11519" s="70" t="s">
        <v>427</v>
      </c>
      <c r="G11519" s="75" t="s">
        <v>444</v>
      </c>
    </row>
    <row r="11520" spans="1:7">
      <c r="A11520" s="71">
        <v>1990</v>
      </c>
      <c r="B11520" s="71" t="s">
        <v>419</v>
      </c>
      <c r="C11520" t="s">
        <v>16</v>
      </c>
      <c r="D11520" s="71" t="s">
        <v>202</v>
      </c>
      <c r="E11520" s="70">
        <f t="shared" si="48"/>
        <v>6948</v>
      </c>
      <c r="F11520" s="70" t="s">
        <v>427</v>
      </c>
      <c r="G11520" s="75" t="s">
        <v>444</v>
      </c>
    </row>
    <row r="11521" spans="1:7">
      <c r="A11521" s="71">
        <v>1990</v>
      </c>
      <c r="B11521" s="71" t="s">
        <v>419</v>
      </c>
      <c r="C11521" t="s">
        <v>17</v>
      </c>
      <c r="D11521" s="71" t="s">
        <v>202</v>
      </c>
      <c r="E11521" s="70">
        <f t="shared" si="48"/>
        <v>10919</v>
      </c>
      <c r="F11521" s="70" t="s">
        <v>427</v>
      </c>
      <c r="G11521" s="75" t="s">
        <v>428</v>
      </c>
    </row>
    <row r="11522" spans="1:7">
      <c r="A11522" s="71">
        <v>1990</v>
      </c>
      <c r="B11522" s="71" t="s">
        <v>419</v>
      </c>
      <c r="C11522" t="s">
        <v>18</v>
      </c>
      <c r="D11522" s="71" t="s">
        <v>202</v>
      </c>
      <c r="E11522" s="70">
        <f t="shared" si="48"/>
        <v>24753</v>
      </c>
      <c r="F11522" s="70" t="s">
        <v>432</v>
      </c>
      <c r="G11522" s="75" t="s">
        <v>430</v>
      </c>
    </row>
    <row r="11523" spans="1:7">
      <c r="A11523" s="71">
        <v>1990</v>
      </c>
      <c r="B11523" s="71" t="s">
        <v>419</v>
      </c>
      <c r="C11523" t="s">
        <v>19</v>
      </c>
      <c r="D11523" s="71" t="s">
        <v>202</v>
      </c>
      <c r="E11523" s="70">
        <f t="shared" si="48"/>
        <v>1808</v>
      </c>
      <c r="F11523" s="70" t="s">
        <v>442</v>
      </c>
      <c r="G11523" s="75" t="s">
        <v>62</v>
      </c>
    </row>
    <row r="11524" spans="1:7">
      <c r="A11524" s="71">
        <v>1990</v>
      </c>
      <c r="B11524" s="71" t="s">
        <v>419</v>
      </c>
      <c r="C11524" t="s">
        <v>20</v>
      </c>
      <c r="D11524" s="71" t="s">
        <v>202</v>
      </c>
      <c r="E11524" s="70">
        <f t="shared" si="48"/>
        <v>978</v>
      </c>
      <c r="F11524" s="70" t="s">
        <v>442</v>
      </c>
      <c r="G11524" s="75" t="s">
        <v>445</v>
      </c>
    </row>
    <row r="11525" spans="1:7">
      <c r="A11525" s="71">
        <v>1990</v>
      </c>
      <c r="B11525" s="71" t="s">
        <v>419</v>
      </c>
      <c r="C11525" t="s">
        <v>21</v>
      </c>
      <c r="D11525" s="71" t="s">
        <v>202</v>
      </c>
      <c r="E11525" s="70">
        <f t="shared" si="48"/>
        <v>38950</v>
      </c>
      <c r="F11525" s="70" t="s">
        <v>434</v>
      </c>
      <c r="G11525" s="75" t="s">
        <v>422</v>
      </c>
    </row>
    <row r="11526" spans="1:7">
      <c r="A11526" s="71">
        <v>1990</v>
      </c>
      <c r="B11526" s="71" t="s">
        <v>419</v>
      </c>
      <c r="C11526" t="s">
        <v>421</v>
      </c>
      <c r="D11526" s="71" t="s">
        <v>202</v>
      </c>
      <c r="E11526" s="70">
        <f t="shared" si="48"/>
        <v>160651</v>
      </c>
      <c r="F11526" s="70" t="s">
        <v>427</v>
      </c>
      <c r="G11526" s="75" t="s">
        <v>433</v>
      </c>
    </row>
    <row r="11527" spans="1:7">
      <c r="A11527" s="71">
        <v>1990</v>
      </c>
      <c r="B11527" s="71" t="s">
        <v>419</v>
      </c>
      <c r="C11527" t="s">
        <v>22</v>
      </c>
      <c r="D11527" s="71" t="s">
        <v>202</v>
      </c>
      <c r="E11527" s="70">
        <f t="shared" si="48"/>
        <v>41652</v>
      </c>
      <c r="F11527" s="70" t="s">
        <v>427</v>
      </c>
      <c r="G11527" s="75" t="s">
        <v>433</v>
      </c>
    </row>
    <row r="11528" spans="1:7">
      <c r="A11528" s="71">
        <v>1990</v>
      </c>
      <c r="B11528" s="71" t="s">
        <v>419</v>
      </c>
      <c r="C11528" t="s">
        <v>23</v>
      </c>
      <c r="D11528" s="71" t="s">
        <v>202</v>
      </c>
      <c r="E11528" s="70">
        <f t="shared" si="48"/>
        <v>118999</v>
      </c>
      <c r="F11528" s="70" t="s">
        <v>442</v>
      </c>
      <c r="G11528" s="75" t="s">
        <v>23</v>
      </c>
    </row>
    <row r="11529" spans="1:7">
      <c r="A11529" s="71">
        <v>1990</v>
      </c>
      <c r="B11529" s="71" t="s">
        <v>419</v>
      </c>
      <c r="C11529" t="s">
        <v>24</v>
      </c>
      <c r="D11529" s="71" t="s">
        <v>202</v>
      </c>
      <c r="E11529" s="70">
        <f t="shared" si="48"/>
        <v>0</v>
      </c>
      <c r="F11529" s="70" t="s">
        <v>446</v>
      </c>
      <c r="G11529" s="75" t="s">
        <v>422</v>
      </c>
    </row>
    <row r="11530" spans="1:7">
      <c r="A11530" s="71">
        <v>1990</v>
      </c>
      <c r="B11530" s="71" t="s">
        <v>419</v>
      </c>
      <c r="C11530" t="s">
        <v>25</v>
      </c>
      <c r="D11530" s="71" t="s">
        <v>202</v>
      </c>
      <c r="E11530" s="70">
        <f t="shared" si="48"/>
        <v>10850</v>
      </c>
      <c r="F11530" s="70" t="s">
        <v>434</v>
      </c>
      <c r="G11530" s="75" t="s">
        <v>437</v>
      </c>
    </row>
    <row r="11531" spans="1:7">
      <c r="A11531" s="71">
        <v>1990</v>
      </c>
      <c r="B11531" s="71" t="s">
        <v>419</v>
      </c>
      <c r="C11531" t="s">
        <v>26</v>
      </c>
      <c r="D11531" s="71" t="s">
        <v>202</v>
      </c>
      <c r="E11531" s="70">
        <f t="shared" si="48"/>
        <v>121965</v>
      </c>
      <c r="F11531" s="70" t="s">
        <v>427</v>
      </c>
      <c r="G11531" s="75" t="s">
        <v>69</v>
      </c>
    </row>
    <row r="11532" spans="1:7">
      <c r="A11532" s="71">
        <v>1990</v>
      </c>
      <c r="B11532" s="71" t="s">
        <v>419</v>
      </c>
      <c r="C11532" t="s">
        <v>27</v>
      </c>
      <c r="D11532" s="71" t="s">
        <v>202</v>
      </c>
      <c r="E11532" s="70">
        <f t="shared" si="48"/>
        <v>8034</v>
      </c>
      <c r="F11532" s="70" t="s">
        <v>427</v>
      </c>
      <c r="G11532" s="75" t="s">
        <v>69</v>
      </c>
    </row>
    <row r="11533" spans="1:7">
      <c r="A11533" s="71">
        <v>1990</v>
      </c>
      <c r="B11533" s="71" t="s">
        <v>419</v>
      </c>
      <c r="C11533" t="s">
        <v>28</v>
      </c>
      <c r="D11533" s="71" t="s">
        <v>202</v>
      </c>
      <c r="E11533" s="70">
        <f t="shared" si="48"/>
        <v>8144</v>
      </c>
      <c r="F11533" s="70" t="s">
        <v>442</v>
      </c>
      <c r="G11533" s="73" t="s">
        <v>447</v>
      </c>
    </row>
    <row r="11534" spans="1:7">
      <c r="A11534" s="71">
        <v>1990</v>
      </c>
      <c r="B11534" s="71" t="s">
        <v>419</v>
      </c>
      <c r="C11534" t="s">
        <v>29</v>
      </c>
      <c r="D11534" s="71" t="s">
        <v>202</v>
      </c>
      <c r="E11534" s="70">
        <f t="shared" si="48"/>
        <v>7025</v>
      </c>
      <c r="F11534" s="70" t="s">
        <v>442</v>
      </c>
      <c r="G11534" s="73" t="s">
        <v>447</v>
      </c>
    </row>
    <row r="11535" spans="1:7">
      <c r="A11535" s="71">
        <v>1990</v>
      </c>
      <c r="B11535" s="71" t="s">
        <v>419</v>
      </c>
      <c r="C11535" t="s">
        <v>30</v>
      </c>
      <c r="D11535" s="71" t="s">
        <v>202</v>
      </c>
      <c r="E11535" s="70">
        <f t="shared" si="48"/>
        <v>11375</v>
      </c>
      <c r="F11535" s="70" t="s">
        <v>442</v>
      </c>
      <c r="G11535" s="76" t="s">
        <v>448</v>
      </c>
    </row>
    <row r="11536" spans="1:7">
      <c r="A11536" s="71">
        <v>1990</v>
      </c>
      <c r="B11536" s="71" t="s">
        <v>419</v>
      </c>
      <c r="C11536" t="s">
        <v>31</v>
      </c>
      <c r="D11536" s="71" t="s">
        <v>202</v>
      </c>
      <c r="E11536" s="70">
        <f t="shared" si="48"/>
        <v>2910</v>
      </c>
      <c r="F11536" s="70" t="s">
        <v>442</v>
      </c>
      <c r="G11536" s="76" t="s">
        <v>449</v>
      </c>
    </row>
    <row r="11537" spans="1:7">
      <c r="A11537" s="71">
        <v>1990</v>
      </c>
      <c r="B11537" s="71" t="s">
        <v>419</v>
      </c>
      <c r="C11537" t="s">
        <v>32</v>
      </c>
      <c r="D11537" s="71" t="s">
        <v>202</v>
      </c>
      <c r="E11537" s="70">
        <f t="shared" si="48"/>
        <v>431</v>
      </c>
      <c r="F11537" s="70" t="s">
        <v>442</v>
      </c>
      <c r="G11537" s="76" t="s">
        <v>449</v>
      </c>
    </row>
    <row r="11538" spans="1:7">
      <c r="A11538" s="71">
        <v>1990</v>
      </c>
      <c r="B11538" s="71" t="s">
        <v>419</v>
      </c>
      <c r="C11538" t="s">
        <v>33</v>
      </c>
      <c r="D11538" s="71" t="s">
        <v>202</v>
      </c>
      <c r="E11538" s="70">
        <f t="shared" si="48"/>
        <v>12127</v>
      </c>
      <c r="F11538" s="70" t="s">
        <v>442</v>
      </c>
      <c r="G11538" s="76" t="s">
        <v>33</v>
      </c>
    </row>
    <row r="11539" spans="1:7">
      <c r="A11539" s="71">
        <v>1990</v>
      </c>
      <c r="B11539" s="71" t="s">
        <v>419</v>
      </c>
      <c r="C11539" t="s">
        <v>34</v>
      </c>
      <c r="D11539" s="71" t="s">
        <v>202</v>
      </c>
      <c r="E11539" s="70">
        <f t="shared" ref="E11539:E11602" si="49">IF(E10153="N/A","N/A",IF(E8767="N/A","N/A",E8767-E10153))</f>
        <v>1458929</v>
      </c>
      <c r="F11539" s="70" t="s">
        <v>422</v>
      </c>
      <c r="G11539" s="76" t="s">
        <v>422</v>
      </c>
    </row>
    <row r="11540" spans="1:7">
      <c r="A11540" s="71">
        <v>1990</v>
      </c>
      <c r="B11540" s="71" t="s">
        <v>419</v>
      </c>
      <c r="C11540" t="s">
        <v>35</v>
      </c>
      <c r="D11540" s="71" t="s">
        <v>202</v>
      </c>
      <c r="E11540" s="70">
        <f t="shared" si="49"/>
        <v>1205420</v>
      </c>
      <c r="F11540" s="70" t="s">
        <v>432</v>
      </c>
      <c r="G11540" s="75" t="s">
        <v>439</v>
      </c>
    </row>
    <row r="11541" spans="1:7">
      <c r="A11541" s="71">
        <v>1990</v>
      </c>
      <c r="B11541" s="71" t="s">
        <v>419</v>
      </c>
      <c r="C11541" t="s">
        <v>36</v>
      </c>
      <c r="D11541" s="71" t="s">
        <v>202</v>
      </c>
      <c r="E11541" s="70">
        <f t="shared" si="49"/>
        <v>596329</v>
      </c>
      <c r="F11541" s="70" t="s">
        <v>432</v>
      </c>
      <c r="G11541" s="75" t="s">
        <v>439</v>
      </c>
    </row>
    <row r="11542" spans="1:7">
      <c r="A11542" s="71">
        <v>1990</v>
      </c>
      <c r="B11542" s="71" t="s">
        <v>419</v>
      </c>
      <c r="C11542" t="s">
        <v>37</v>
      </c>
      <c r="D11542" s="71" t="s">
        <v>202</v>
      </c>
      <c r="E11542" s="70">
        <f t="shared" si="49"/>
        <v>609091</v>
      </c>
      <c r="F11542" s="70" t="s">
        <v>432</v>
      </c>
      <c r="G11542" s="75" t="s">
        <v>439</v>
      </c>
    </row>
    <row r="11543" spans="1:7">
      <c r="A11543" s="71">
        <v>1990</v>
      </c>
      <c r="B11543" s="71" t="s">
        <v>419</v>
      </c>
      <c r="C11543" t="s">
        <v>38</v>
      </c>
      <c r="D11543" s="71" t="s">
        <v>202</v>
      </c>
      <c r="E11543" s="70">
        <f t="shared" si="49"/>
        <v>253509</v>
      </c>
      <c r="F11543" s="70" t="s">
        <v>432</v>
      </c>
      <c r="G11543" s="75" t="s">
        <v>440</v>
      </c>
    </row>
    <row r="11544" spans="1:7">
      <c r="A11544" s="71">
        <v>1990</v>
      </c>
      <c r="B11544" s="71" t="s">
        <v>419</v>
      </c>
      <c r="C11544" t="s">
        <v>39</v>
      </c>
      <c r="D11544" s="71" t="s">
        <v>202</v>
      </c>
      <c r="E11544" s="70">
        <f t="shared" si="49"/>
        <v>136434</v>
      </c>
      <c r="F11544" s="70" t="s">
        <v>432</v>
      </c>
      <c r="G11544" s="75" t="s">
        <v>440</v>
      </c>
    </row>
    <row r="11545" spans="1:7">
      <c r="A11545" s="71">
        <v>1990</v>
      </c>
      <c r="B11545" s="71" t="s">
        <v>419</v>
      </c>
      <c r="C11545" t="s">
        <v>40</v>
      </c>
      <c r="D11545" s="71" t="s">
        <v>202</v>
      </c>
      <c r="E11545" s="70">
        <f t="shared" si="49"/>
        <v>117075</v>
      </c>
      <c r="F11545" s="70" t="s">
        <v>432</v>
      </c>
      <c r="G11545" s="75" t="s">
        <v>440</v>
      </c>
    </row>
    <row r="11546" spans="1:7">
      <c r="A11546" s="71">
        <v>1990</v>
      </c>
      <c r="B11546" s="71" t="s">
        <v>419</v>
      </c>
      <c r="C11546" t="s">
        <v>208</v>
      </c>
      <c r="D11546" s="71" t="s">
        <v>202</v>
      </c>
      <c r="E11546" s="70">
        <f t="shared" si="49"/>
        <v>0</v>
      </c>
      <c r="F11546" s="70" t="s">
        <v>432</v>
      </c>
      <c r="G11546" s="75" t="s">
        <v>441</v>
      </c>
    </row>
    <row r="11547" spans="1:7">
      <c r="A11547" s="71">
        <v>1990</v>
      </c>
      <c r="B11547" s="71" t="s">
        <v>419</v>
      </c>
      <c r="C11547" t="s">
        <v>42</v>
      </c>
      <c r="D11547" s="71" t="s">
        <v>202</v>
      </c>
      <c r="E11547" s="70">
        <f t="shared" si="49"/>
        <v>61685</v>
      </c>
      <c r="F11547" s="70" t="s">
        <v>432</v>
      </c>
      <c r="G11547" s="75" t="s">
        <v>237</v>
      </c>
    </row>
    <row r="11548" spans="1:7">
      <c r="A11548" s="71">
        <v>1990</v>
      </c>
      <c r="B11548" s="71" t="s">
        <v>419</v>
      </c>
      <c r="C11548" t="s">
        <v>43</v>
      </c>
      <c r="D11548" s="71" t="s">
        <v>202</v>
      </c>
      <c r="E11548" s="70">
        <f t="shared" si="49"/>
        <v>0</v>
      </c>
      <c r="F11548" s="70" t="s">
        <v>432</v>
      </c>
      <c r="G11548" s="75" t="s">
        <v>438</v>
      </c>
    </row>
    <row r="11549" spans="1:7">
      <c r="A11549" s="71">
        <v>1990</v>
      </c>
      <c r="B11549" s="71" t="s">
        <v>419</v>
      </c>
      <c r="C11549" t="s">
        <v>44</v>
      </c>
      <c r="D11549" s="71" t="s">
        <v>202</v>
      </c>
      <c r="E11549" s="70">
        <f t="shared" si="49"/>
        <v>0</v>
      </c>
      <c r="F11549" s="70" t="s">
        <v>442</v>
      </c>
      <c r="G11549" s="75" t="s">
        <v>71</v>
      </c>
    </row>
    <row r="11550" spans="1:7">
      <c r="A11550" s="71">
        <v>1990</v>
      </c>
      <c r="B11550" s="71" t="s">
        <v>419</v>
      </c>
      <c r="C11550" t="s">
        <v>45</v>
      </c>
      <c r="D11550" s="71" t="s">
        <v>202</v>
      </c>
      <c r="E11550" s="70">
        <f t="shared" si="49"/>
        <v>0</v>
      </c>
      <c r="F11550" s="70" t="s">
        <v>422</v>
      </c>
      <c r="G11550" s="75" t="s">
        <v>422</v>
      </c>
    </row>
    <row r="11551" spans="1:7">
      <c r="A11551" s="71">
        <v>1990</v>
      </c>
      <c r="B11551" s="71" t="s">
        <v>419</v>
      </c>
      <c r="C11551" t="s">
        <v>46</v>
      </c>
      <c r="D11551" s="71" t="s">
        <v>202</v>
      </c>
      <c r="E11551" s="70">
        <f t="shared" si="49"/>
        <v>77450</v>
      </c>
      <c r="F11551" s="70" t="s">
        <v>425</v>
      </c>
      <c r="G11551" s="75" t="s">
        <v>426</v>
      </c>
    </row>
    <row r="11552" spans="1:7">
      <c r="A11552" s="71">
        <v>1991</v>
      </c>
      <c r="B11552" s="71" t="s">
        <v>419</v>
      </c>
      <c r="C11552" t="s">
        <v>5</v>
      </c>
      <c r="D11552" s="71" t="s">
        <v>202</v>
      </c>
      <c r="E11552" s="70">
        <f t="shared" si="49"/>
        <v>2469836</v>
      </c>
      <c r="F11552" s="70"/>
    </row>
    <row r="11553" spans="1:7">
      <c r="A11553" s="71">
        <v>1991</v>
      </c>
      <c r="B11553" s="71" t="s">
        <v>419</v>
      </c>
      <c r="C11553" t="s">
        <v>6</v>
      </c>
      <c r="D11553" s="71" t="s">
        <v>202</v>
      </c>
      <c r="E11553" s="70">
        <f t="shared" si="49"/>
        <v>42361</v>
      </c>
      <c r="F11553" s="70" t="s">
        <v>425</v>
      </c>
      <c r="G11553" s="75" t="s">
        <v>426</v>
      </c>
    </row>
    <row r="11554" spans="1:7">
      <c r="A11554" s="71">
        <v>1991</v>
      </c>
      <c r="B11554" s="71" t="s">
        <v>419</v>
      </c>
      <c r="C11554" t="s">
        <v>7</v>
      </c>
      <c r="D11554" s="71" t="s">
        <v>202</v>
      </c>
      <c r="E11554" s="70">
        <f t="shared" si="49"/>
        <v>146534</v>
      </c>
      <c r="F11554" s="70" t="s">
        <v>425</v>
      </c>
      <c r="G11554" s="75" t="s">
        <v>426</v>
      </c>
    </row>
    <row r="11555" spans="1:7">
      <c r="A11555" s="71">
        <v>1991</v>
      </c>
      <c r="B11555" s="71" t="s">
        <v>419</v>
      </c>
      <c r="C11555" t="s">
        <v>8</v>
      </c>
      <c r="D11555" s="71" t="s">
        <v>202</v>
      </c>
      <c r="E11555" s="70">
        <f t="shared" si="49"/>
        <v>25165</v>
      </c>
      <c r="F11555" s="70" t="s">
        <v>427</v>
      </c>
      <c r="G11555" s="75" t="s">
        <v>428</v>
      </c>
    </row>
    <row r="11556" spans="1:7">
      <c r="A11556" s="71">
        <v>1991</v>
      </c>
      <c r="B11556" s="71" t="s">
        <v>419</v>
      </c>
      <c r="C11556" t="s">
        <v>9</v>
      </c>
      <c r="D11556" s="71" t="s">
        <v>202</v>
      </c>
      <c r="E11556" s="70">
        <f t="shared" si="49"/>
        <v>0</v>
      </c>
      <c r="F11556" s="70" t="s">
        <v>429</v>
      </c>
      <c r="G11556" s="75" t="s">
        <v>422</v>
      </c>
    </row>
    <row r="11557" spans="1:7">
      <c r="A11557" s="71">
        <v>1991</v>
      </c>
      <c r="B11557" s="71" t="s">
        <v>419</v>
      </c>
      <c r="C11557" t="s">
        <v>10</v>
      </c>
      <c r="D11557" s="71" t="s">
        <v>202</v>
      </c>
      <c r="E11557" s="70">
        <f t="shared" si="49"/>
        <v>83978</v>
      </c>
      <c r="F11557" s="70" t="s">
        <v>427</v>
      </c>
      <c r="G11557" s="75" t="s">
        <v>428</v>
      </c>
    </row>
    <row r="11558" spans="1:7">
      <c r="A11558" s="71">
        <v>1991</v>
      </c>
      <c r="B11558" s="71" t="s">
        <v>419</v>
      </c>
      <c r="C11558" t="s">
        <v>11</v>
      </c>
      <c r="D11558" s="71" t="s">
        <v>202</v>
      </c>
      <c r="E11558" s="70">
        <f t="shared" si="49"/>
        <v>28183</v>
      </c>
      <c r="F11558" s="70" t="s">
        <v>427</v>
      </c>
      <c r="G11558" s="75" t="s">
        <v>428</v>
      </c>
    </row>
    <row r="11559" spans="1:7">
      <c r="A11559" s="71">
        <v>1991</v>
      </c>
      <c r="B11559" s="71" t="s">
        <v>419</v>
      </c>
      <c r="C11559" t="s">
        <v>13</v>
      </c>
      <c r="D11559" s="71" t="s">
        <v>202</v>
      </c>
      <c r="E11559" s="70">
        <f t="shared" si="49"/>
        <v>55795</v>
      </c>
      <c r="F11559" s="70" t="s">
        <v>427</v>
      </c>
      <c r="G11559" s="75" t="s">
        <v>428</v>
      </c>
    </row>
    <row r="11560" spans="1:7">
      <c r="A11560" s="71">
        <v>1991</v>
      </c>
      <c r="B11560" s="71" t="s">
        <v>419</v>
      </c>
      <c r="C11560" t="s">
        <v>14</v>
      </c>
      <c r="D11560" s="71" t="s">
        <v>202</v>
      </c>
      <c r="E11560" s="70">
        <f t="shared" si="49"/>
        <v>93361</v>
      </c>
      <c r="F11560" s="70" t="s">
        <v>427</v>
      </c>
      <c r="G11560" s="75" t="s">
        <v>444</v>
      </c>
    </row>
    <row r="11561" spans="1:7">
      <c r="A11561" s="71">
        <v>1991</v>
      </c>
      <c r="B11561" s="71" t="s">
        <v>419</v>
      </c>
      <c r="C11561" t="s">
        <v>15</v>
      </c>
      <c r="D11561" s="71" t="s">
        <v>202</v>
      </c>
      <c r="E11561" s="70">
        <f t="shared" si="49"/>
        <v>85316</v>
      </c>
      <c r="F11561" s="70" t="s">
        <v>427</v>
      </c>
      <c r="G11561" s="75" t="s">
        <v>444</v>
      </c>
    </row>
    <row r="11562" spans="1:7">
      <c r="A11562" s="71">
        <v>1991</v>
      </c>
      <c r="B11562" s="71" t="s">
        <v>419</v>
      </c>
      <c r="C11562" t="s">
        <v>16</v>
      </c>
      <c r="D11562" s="71" t="s">
        <v>202</v>
      </c>
      <c r="E11562" s="70">
        <f t="shared" si="49"/>
        <v>8045</v>
      </c>
      <c r="F11562" s="70" t="s">
        <v>427</v>
      </c>
      <c r="G11562" s="75" t="s">
        <v>444</v>
      </c>
    </row>
    <row r="11563" spans="1:7">
      <c r="A11563" s="71">
        <v>1991</v>
      </c>
      <c r="B11563" s="71" t="s">
        <v>419</v>
      </c>
      <c r="C11563" t="s">
        <v>17</v>
      </c>
      <c r="D11563" s="71" t="s">
        <v>202</v>
      </c>
      <c r="E11563" s="70">
        <f t="shared" si="49"/>
        <v>11778</v>
      </c>
      <c r="F11563" s="70" t="s">
        <v>427</v>
      </c>
      <c r="G11563" s="75" t="s">
        <v>428</v>
      </c>
    </row>
    <row r="11564" spans="1:7">
      <c r="A11564" s="71">
        <v>1991</v>
      </c>
      <c r="B11564" s="71" t="s">
        <v>419</v>
      </c>
      <c r="C11564" t="s">
        <v>18</v>
      </c>
      <c r="D11564" s="71" t="s">
        <v>202</v>
      </c>
      <c r="E11564" s="70">
        <f t="shared" si="49"/>
        <v>22596</v>
      </c>
      <c r="F11564" s="70" t="s">
        <v>432</v>
      </c>
      <c r="G11564" s="75" t="s">
        <v>430</v>
      </c>
    </row>
    <row r="11565" spans="1:7">
      <c r="A11565" s="71">
        <v>1991</v>
      </c>
      <c r="B11565" s="71" t="s">
        <v>419</v>
      </c>
      <c r="C11565" t="s">
        <v>19</v>
      </c>
      <c r="D11565" s="71" t="s">
        <v>202</v>
      </c>
      <c r="E11565" s="70">
        <f t="shared" si="49"/>
        <v>1928</v>
      </c>
      <c r="F11565" s="70" t="s">
        <v>442</v>
      </c>
      <c r="G11565" s="75" t="s">
        <v>62</v>
      </c>
    </row>
    <row r="11566" spans="1:7">
      <c r="A11566" s="71">
        <v>1991</v>
      </c>
      <c r="B11566" s="71" t="s">
        <v>419</v>
      </c>
      <c r="C11566" t="s">
        <v>20</v>
      </c>
      <c r="D11566" s="71" t="s">
        <v>202</v>
      </c>
      <c r="E11566" s="70">
        <f t="shared" si="49"/>
        <v>989</v>
      </c>
      <c r="F11566" s="70" t="s">
        <v>442</v>
      </c>
      <c r="G11566" s="75" t="s">
        <v>445</v>
      </c>
    </row>
    <row r="11567" spans="1:7">
      <c r="A11567" s="71">
        <v>1991</v>
      </c>
      <c r="B11567" s="71" t="s">
        <v>419</v>
      </c>
      <c r="C11567" t="s">
        <v>21</v>
      </c>
      <c r="D11567" s="71" t="s">
        <v>202</v>
      </c>
      <c r="E11567" s="70">
        <f t="shared" si="49"/>
        <v>39846</v>
      </c>
      <c r="F11567" s="70" t="s">
        <v>434</v>
      </c>
      <c r="G11567" s="75" t="s">
        <v>422</v>
      </c>
    </row>
    <row r="11568" spans="1:7">
      <c r="A11568" s="71">
        <v>1991</v>
      </c>
      <c r="B11568" s="71" t="s">
        <v>419</v>
      </c>
      <c r="C11568" t="s">
        <v>421</v>
      </c>
      <c r="D11568" s="71" t="s">
        <v>202</v>
      </c>
      <c r="E11568" s="70">
        <f t="shared" si="49"/>
        <v>166044</v>
      </c>
      <c r="F11568" s="70" t="s">
        <v>427</v>
      </c>
      <c r="G11568" s="75" t="s">
        <v>433</v>
      </c>
    </row>
    <row r="11569" spans="1:7">
      <c r="A11569" s="71">
        <v>1991</v>
      </c>
      <c r="B11569" s="71" t="s">
        <v>419</v>
      </c>
      <c r="C11569" t="s">
        <v>22</v>
      </c>
      <c r="D11569" s="71" t="s">
        <v>202</v>
      </c>
      <c r="E11569" s="70">
        <f t="shared" si="49"/>
        <v>44368</v>
      </c>
      <c r="F11569" s="70" t="s">
        <v>427</v>
      </c>
      <c r="G11569" s="75" t="s">
        <v>433</v>
      </c>
    </row>
    <row r="11570" spans="1:7">
      <c r="A11570" s="71">
        <v>1991</v>
      </c>
      <c r="B11570" s="71" t="s">
        <v>419</v>
      </c>
      <c r="C11570" t="s">
        <v>23</v>
      </c>
      <c r="D11570" s="71" t="s">
        <v>202</v>
      </c>
      <c r="E11570" s="70">
        <f t="shared" si="49"/>
        <v>121676</v>
      </c>
      <c r="F11570" s="70" t="s">
        <v>442</v>
      </c>
      <c r="G11570" s="75" t="s">
        <v>23</v>
      </c>
    </row>
    <row r="11571" spans="1:7">
      <c r="A11571" s="71">
        <v>1991</v>
      </c>
      <c r="B11571" s="71" t="s">
        <v>419</v>
      </c>
      <c r="C11571" t="s">
        <v>24</v>
      </c>
      <c r="D11571" s="71" t="s">
        <v>202</v>
      </c>
      <c r="E11571" s="70">
        <f t="shared" si="49"/>
        <v>0</v>
      </c>
      <c r="F11571" s="70" t="s">
        <v>446</v>
      </c>
      <c r="G11571" s="75" t="s">
        <v>422</v>
      </c>
    </row>
    <row r="11572" spans="1:7">
      <c r="A11572" s="71">
        <v>1991</v>
      </c>
      <c r="B11572" s="71" t="s">
        <v>419</v>
      </c>
      <c r="C11572" t="s">
        <v>25</v>
      </c>
      <c r="D11572" s="71" t="s">
        <v>202</v>
      </c>
      <c r="E11572" s="70">
        <f t="shared" si="49"/>
        <v>10573</v>
      </c>
      <c r="F11572" s="70" t="s">
        <v>434</v>
      </c>
      <c r="G11572" s="75" t="s">
        <v>437</v>
      </c>
    </row>
    <row r="11573" spans="1:7">
      <c r="A11573" s="71">
        <v>1991</v>
      </c>
      <c r="B11573" s="71" t="s">
        <v>419</v>
      </c>
      <c r="C11573" t="s">
        <v>26</v>
      </c>
      <c r="D11573" s="71" t="s">
        <v>202</v>
      </c>
      <c r="E11573" s="70">
        <f t="shared" si="49"/>
        <v>125308</v>
      </c>
      <c r="F11573" s="70" t="s">
        <v>427</v>
      </c>
      <c r="G11573" s="75" t="s">
        <v>69</v>
      </c>
    </row>
    <row r="11574" spans="1:7">
      <c r="A11574" s="71">
        <v>1991</v>
      </c>
      <c r="B11574" s="71" t="s">
        <v>419</v>
      </c>
      <c r="C11574" t="s">
        <v>27</v>
      </c>
      <c r="D11574" s="71" t="s">
        <v>202</v>
      </c>
      <c r="E11574" s="70">
        <f t="shared" si="49"/>
        <v>8151</v>
      </c>
      <c r="F11574" s="70" t="s">
        <v>427</v>
      </c>
      <c r="G11574" s="75" t="s">
        <v>69</v>
      </c>
    </row>
    <row r="11575" spans="1:7">
      <c r="A11575" s="71">
        <v>1991</v>
      </c>
      <c r="B11575" s="71" t="s">
        <v>419</v>
      </c>
      <c r="C11575" t="s">
        <v>28</v>
      </c>
      <c r="D11575" s="71" t="s">
        <v>202</v>
      </c>
      <c r="E11575" s="70">
        <f t="shared" si="49"/>
        <v>8281</v>
      </c>
      <c r="F11575" s="70" t="s">
        <v>442</v>
      </c>
      <c r="G11575" s="73" t="s">
        <v>447</v>
      </c>
    </row>
    <row r="11576" spans="1:7">
      <c r="A11576" s="71">
        <v>1991</v>
      </c>
      <c r="B11576" s="71" t="s">
        <v>419</v>
      </c>
      <c r="C11576" t="s">
        <v>29</v>
      </c>
      <c r="D11576" s="71" t="s">
        <v>202</v>
      </c>
      <c r="E11576" s="70">
        <f t="shared" si="49"/>
        <v>7146</v>
      </c>
      <c r="F11576" s="70" t="s">
        <v>442</v>
      </c>
      <c r="G11576" s="73" t="s">
        <v>447</v>
      </c>
    </row>
    <row r="11577" spans="1:7">
      <c r="A11577" s="71">
        <v>1991</v>
      </c>
      <c r="B11577" s="71" t="s">
        <v>419</v>
      </c>
      <c r="C11577" t="s">
        <v>30</v>
      </c>
      <c r="D11577" s="71" t="s">
        <v>202</v>
      </c>
      <c r="E11577" s="70">
        <f t="shared" si="49"/>
        <v>12597</v>
      </c>
      <c r="F11577" s="70" t="s">
        <v>442</v>
      </c>
      <c r="G11577" s="76" t="s">
        <v>448</v>
      </c>
    </row>
    <row r="11578" spans="1:7">
      <c r="A11578" s="71">
        <v>1991</v>
      </c>
      <c r="B11578" s="71" t="s">
        <v>419</v>
      </c>
      <c r="C11578" t="s">
        <v>31</v>
      </c>
      <c r="D11578" s="71" t="s">
        <v>202</v>
      </c>
      <c r="E11578" s="70">
        <f t="shared" si="49"/>
        <v>2875</v>
      </c>
      <c r="F11578" s="70" t="s">
        <v>442</v>
      </c>
      <c r="G11578" s="76" t="s">
        <v>449</v>
      </c>
    </row>
    <row r="11579" spans="1:7">
      <c r="A11579" s="71">
        <v>1991</v>
      </c>
      <c r="B11579" s="71" t="s">
        <v>419</v>
      </c>
      <c r="C11579" t="s">
        <v>32</v>
      </c>
      <c r="D11579" s="71" t="s">
        <v>202</v>
      </c>
      <c r="E11579" s="70">
        <f t="shared" si="49"/>
        <v>412</v>
      </c>
      <c r="F11579" s="70" t="s">
        <v>442</v>
      </c>
      <c r="G11579" s="76" t="s">
        <v>449</v>
      </c>
    </row>
    <row r="11580" spans="1:7">
      <c r="A11580" s="71">
        <v>1991</v>
      </c>
      <c r="B11580" s="71" t="s">
        <v>419</v>
      </c>
      <c r="C11580" t="s">
        <v>33</v>
      </c>
      <c r="D11580" s="71" t="s">
        <v>202</v>
      </c>
      <c r="E11580" s="70">
        <f t="shared" si="49"/>
        <v>12703</v>
      </c>
      <c r="F11580" s="70" t="s">
        <v>442</v>
      </c>
      <c r="G11580" s="76" t="s">
        <v>33</v>
      </c>
    </row>
    <row r="11581" spans="1:7">
      <c r="A11581" s="71">
        <v>1991</v>
      </c>
      <c r="B11581" s="71" t="s">
        <v>419</v>
      </c>
      <c r="C11581" t="s">
        <v>34</v>
      </c>
      <c r="D11581" s="71" t="s">
        <v>202</v>
      </c>
      <c r="E11581" s="70">
        <f t="shared" si="49"/>
        <v>1516055</v>
      </c>
      <c r="F11581" s="70" t="s">
        <v>422</v>
      </c>
      <c r="G11581" s="76" t="s">
        <v>422</v>
      </c>
    </row>
    <row r="11582" spans="1:7">
      <c r="A11582" s="71">
        <v>1991</v>
      </c>
      <c r="B11582" s="71" t="s">
        <v>419</v>
      </c>
      <c r="C11582" t="s">
        <v>35</v>
      </c>
      <c r="D11582" s="71" t="s">
        <v>202</v>
      </c>
      <c r="E11582" s="70">
        <f t="shared" si="49"/>
        <v>1259449</v>
      </c>
      <c r="F11582" s="70" t="s">
        <v>432</v>
      </c>
      <c r="G11582" s="75" t="s">
        <v>439</v>
      </c>
    </row>
    <row r="11583" spans="1:7">
      <c r="A11583" s="71">
        <v>1991</v>
      </c>
      <c r="B11583" s="71" t="s">
        <v>419</v>
      </c>
      <c r="C11583" t="s">
        <v>36</v>
      </c>
      <c r="D11583" s="71" t="s">
        <v>202</v>
      </c>
      <c r="E11583" s="70">
        <f t="shared" si="49"/>
        <v>627060</v>
      </c>
      <c r="F11583" s="70" t="s">
        <v>432</v>
      </c>
      <c r="G11583" s="75" t="s">
        <v>439</v>
      </c>
    </row>
    <row r="11584" spans="1:7">
      <c r="A11584" s="71">
        <v>1991</v>
      </c>
      <c r="B11584" s="71" t="s">
        <v>419</v>
      </c>
      <c r="C11584" t="s">
        <v>37</v>
      </c>
      <c r="D11584" s="71" t="s">
        <v>202</v>
      </c>
      <c r="E11584" s="70">
        <f t="shared" si="49"/>
        <v>632389</v>
      </c>
      <c r="F11584" s="70" t="s">
        <v>432</v>
      </c>
      <c r="G11584" s="75" t="s">
        <v>439</v>
      </c>
    </row>
    <row r="11585" spans="1:7">
      <c r="A11585" s="71">
        <v>1991</v>
      </c>
      <c r="B11585" s="71" t="s">
        <v>419</v>
      </c>
      <c r="C11585" t="s">
        <v>38</v>
      </c>
      <c r="D11585" s="71" t="s">
        <v>202</v>
      </c>
      <c r="E11585" s="70">
        <f t="shared" si="49"/>
        <v>256606</v>
      </c>
      <c r="F11585" s="70" t="s">
        <v>432</v>
      </c>
      <c r="G11585" s="75" t="s">
        <v>440</v>
      </c>
    </row>
    <row r="11586" spans="1:7">
      <c r="A11586" s="71">
        <v>1991</v>
      </c>
      <c r="B11586" s="71" t="s">
        <v>419</v>
      </c>
      <c r="C11586" t="s">
        <v>39</v>
      </c>
      <c r="D11586" s="71" t="s">
        <v>202</v>
      </c>
      <c r="E11586" s="70">
        <f t="shared" si="49"/>
        <v>138370</v>
      </c>
      <c r="F11586" s="70" t="s">
        <v>432</v>
      </c>
      <c r="G11586" s="75" t="s">
        <v>440</v>
      </c>
    </row>
    <row r="11587" spans="1:7">
      <c r="A11587" s="71">
        <v>1991</v>
      </c>
      <c r="B11587" s="71" t="s">
        <v>419</v>
      </c>
      <c r="C11587" t="s">
        <v>40</v>
      </c>
      <c r="D11587" s="71" t="s">
        <v>202</v>
      </c>
      <c r="E11587" s="70">
        <f t="shared" si="49"/>
        <v>118236</v>
      </c>
      <c r="F11587" s="70" t="s">
        <v>432</v>
      </c>
      <c r="G11587" s="75" t="s">
        <v>440</v>
      </c>
    </row>
    <row r="11588" spans="1:7">
      <c r="A11588" s="71">
        <v>1991</v>
      </c>
      <c r="B11588" s="71" t="s">
        <v>419</v>
      </c>
      <c r="C11588" t="s">
        <v>208</v>
      </c>
      <c r="D11588" s="71" t="s">
        <v>202</v>
      </c>
      <c r="E11588" s="70">
        <f t="shared" si="49"/>
        <v>0</v>
      </c>
      <c r="F11588" s="70" t="s">
        <v>432</v>
      </c>
      <c r="G11588" s="75" t="s">
        <v>441</v>
      </c>
    </row>
    <row r="11589" spans="1:7">
      <c r="A11589" s="71">
        <v>1991</v>
      </c>
      <c r="B11589" s="71" t="s">
        <v>419</v>
      </c>
      <c r="C11589" t="s">
        <v>42</v>
      </c>
      <c r="D11589" s="71" t="s">
        <v>202</v>
      </c>
      <c r="E11589" s="70">
        <f t="shared" si="49"/>
        <v>60904</v>
      </c>
      <c r="F11589" s="70" t="s">
        <v>432</v>
      </c>
      <c r="G11589" s="75" t="s">
        <v>237</v>
      </c>
    </row>
    <row r="11590" spans="1:7">
      <c r="A11590" s="71">
        <v>1991</v>
      </c>
      <c r="B11590" s="71" t="s">
        <v>419</v>
      </c>
      <c r="C11590" t="s">
        <v>43</v>
      </c>
      <c r="D11590" s="71" t="s">
        <v>202</v>
      </c>
      <c r="E11590" s="70">
        <f t="shared" si="49"/>
        <v>0</v>
      </c>
      <c r="F11590" s="70" t="s">
        <v>432</v>
      </c>
      <c r="G11590" s="75" t="s">
        <v>438</v>
      </c>
    </row>
    <row r="11591" spans="1:7">
      <c r="A11591" s="71">
        <v>1991</v>
      </c>
      <c r="B11591" s="71" t="s">
        <v>419</v>
      </c>
      <c r="C11591" t="s">
        <v>44</v>
      </c>
      <c r="D11591" s="71" t="s">
        <v>202</v>
      </c>
      <c r="E11591" s="70">
        <f t="shared" si="49"/>
        <v>0</v>
      </c>
      <c r="F11591" s="70" t="s">
        <v>442</v>
      </c>
      <c r="G11591" s="75" t="s">
        <v>71</v>
      </c>
    </row>
    <row r="11592" spans="1:7">
      <c r="A11592" s="71">
        <v>1991</v>
      </c>
      <c r="B11592" s="71" t="s">
        <v>419</v>
      </c>
      <c r="C11592" t="s">
        <v>45</v>
      </c>
      <c r="D11592" s="71" t="s">
        <v>202</v>
      </c>
      <c r="E11592" s="70">
        <f t="shared" si="49"/>
        <v>0</v>
      </c>
      <c r="F11592" s="70" t="s">
        <v>422</v>
      </c>
      <c r="G11592" s="75" t="s">
        <v>422</v>
      </c>
    </row>
    <row r="11593" spans="1:7">
      <c r="A11593" s="71">
        <v>1991</v>
      </c>
      <c r="B11593" s="71" t="s">
        <v>419</v>
      </c>
      <c r="C11593" t="s">
        <v>46</v>
      </c>
      <c r="D11593" s="71" t="s">
        <v>202</v>
      </c>
      <c r="E11593" s="70">
        <f t="shared" si="49"/>
        <v>70251</v>
      </c>
      <c r="F11593" s="70" t="s">
        <v>425</v>
      </c>
      <c r="G11593" s="75" t="s">
        <v>426</v>
      </c>
    </row>
    <row r="11594" spans="1:7">
      <c r="A11594" s="71">
        <v>1992</v>
      </c>
      <c r="B11594" s="71" t="s">
        <v>419</v>
      </c>
      <c r="C11594" t="s">
        <v>5</v>
      </c>
      <c r="D11594" s="71" t="s">
        <v>202</v>
      </c>
      <c r="E11594" s="70">
        <f t="shared" si="49"/>
        <v>2349977</v>
      </c>
      <c r="F11594" s="70"/>
    </row>
    <row r="11595" spans="1:7">
      <c r="A11595" s="71">
        <v>1992</v>
      </c>
      <c r="B11595" s="71" t="s">
        <v>419</v>
      </c>
      <c r="C11595" t="s">
        <v>6</v>
      </c>
      <c r="D11595" s="71" t="s">
        <v>202</v>
      </c>
      <c r="E11595" s="70">
        <f t="shared" si="49"/>
        <v>22504</v>
      </c>
      <c r="F11595" s="70" t="s">
        <v>425</v>
      </c>
      <c r="G11595" s="75" t="s">
        <v>426</v>
      </c>
    </row>
    <row r="11596" spans="1:7">
      <c r="A11596" s="71">
        <v>1992</v>
      </c>
      <c r="B11596" s="71" t="s">
        <v>419</v>
      </c>
      <c r="C11596" t="s">
        <v>7</v>
      </c>
      <c r="D11596" s="71" t="s">
        <v>202</v>
      </c>
      <c r="E11596" s="70">
        <f t="shared" si="49"/>
        <v>84182</v>
      </c>
      <c r="F11596" s="70" t="s">
        <v>425</v>
      </c>
      <c r="G11596" s="75" t="s">
        <v>426</v>
      </c>
    </row>
    <row r="11597" spans="1:7">
      <c r="A11597" s="71">
        <v>1992</v>
      </c>
      <c r="B11597" s="71" t="s">
        <v>419</v>
      </c>
      <c r="C11597" t="s">
        <v>8</v>
      </c>
      <c r="D11597" s="71" t="s">
        <v>202</v>
      </c>
      <c r="E11597" s="70">
        <f t="shared" si="49"/>
        <v>21252</v>
      </c>
      <c r="F11597" s="70" t="s">
        <v>427</v>
      </c>
      <c r="G11597" s="75" t="s">
        <v>428</v>
      </c>
    </row>
    <row r="11598" spans="1:7">
      <c r="A11598" s="71">
        <v>1992</v>
      </c>
      <c r="B11598" s="71" t="s">
        <v>419</v>
      </c>
      <c r="C11598" t="s">
        <v>9</v>
      </c>
      <c r="D11598" s="71" t="s">
        <v>202</v>
      </c>
      <c r="E11598" s="70">
        <f t="shared" si="49"/>
        <v>0</v>
      </c>
      <c r="F11598" s="70" t="s">
        <v>429</v>
      </c>
      <c r="G11598" s="75" t="s">
        <v>422</v>
      </c>
    </row>
    <row r="11599" spans="1:7">
      <c r="A11599" s="71">
        <v>1992</v>
      </c>
      <c r="B11599" s="71" t="s">
        <v>419</v>
      </c>
      <c r="C11599" t="s">
        <v>10</v>
      </c>
      <c r="D11599" s="71" t="s">
        <v>202</v>
      </c>
      <c r="E11599" s="70">
        <f t="shared" si="49"/>
        <v>76071</v>
      </c>
      <c r="F11599" s="70" t="s">
        <v>427</v>
      </c>
      <c r="G11599" s="75" t="s">
        <v>428</v>
      </c>
    </row>
    <row r="11600" spans="1:7">
      <c r="A11600" s="71">
        <v>1992</v>
      </c>
      <c r="B11600" s="71" t="s">
        <v>419</v>
      </c>
      <c r="C11600" t="s">
        <v>11</v>
      </c>
      <c r="D11600" s="71" t="s">
        <v>202</v>
      </c>
      <c r="E11600" s="70">
        <f t="shared" si="49"/>
        <v>21758</v>
      </c>
      <c r="F11600" s="70" t="s">
        <v>427</v>
      </c>
      <c r="G11600" s="75" t="s">
        <v>428</v>
      </c>
    </row>
    <row r="11601" spans="1:7">
      <c r="A11601" s="71">
        <v>1992</v>
      </c>
      <c r="B11601" s="71" t="s">
        <v>419</v>
      </c>
      <c r="C11601" t="s">
        <v>13</v>
      </c>
      <c r="D11601" s="71" t="s">
        <v>202</v>
      </c>
      <c r="E11601" s="70">
        <f t="shared" si="49"/>
        <v>54313</v>
      </c>
      <c r="F11601" s="70" t="s">
        <v>427</v>
      </c>
      <c r="G11601" s="75" t="s">
        <v>428</v>
      </c>
    </row>
    <row r="11602" spans="1:7">
      <c r="A11602" s="71">
        <v>1992</v>
      </c>
      <c r="B11602" s="71" t="s">
        <v>419</v>
      </c>
      <c r="C11602" t="s">
        <v>14</v>
      </c>
      <c r="D11602" s="71" t="s">
        <v>202</v>
      </c>
      <c r="E11602" s="70">
        <f t="shared" si="49"/>
        <v>61797</v>
      </c>
      <c r="F11602" s="70" t="s">
        <v>427</v>
      </c>
      <c r="G11602" s="75" t="s">
        <v>444</v>
      </c>
    </row>
    <row r="11603" spans="1:7">
      <c r="A11603" s="71">
        <v>1992</v>
      </c>
      <c r="B11603" s="71" t="s">
        <v>419</v>
      </c>
      <c r="C11603" t="s">
        <v>15</v>
      </c>
      <c r="D11603" s="71" t="s">
        <v>202</v>
      </c>
      <c r="E11603" s="70">
        <f t="shared" ref="E11603:E11666" si="50">IF(E10217="N/A","N/A",IF(E8831="N/A","N/A",E8831-E10217))</f>
        <v>57984</v>
      </c>
      <c r="F11603" s="70" t="s">
        <v>427</v>
      </c>
      <c r="G11603" s="75" t="s">
        <v>444</v>
      </c>
    </row>
    <row r="11604" spans="1:7">
      <c r="A11604" s="71">
        <v>1992</v>
      </c>
      <c r="B11604" s="71" t="s">
        <v>419</v>
      </c>
      <c r="C11604" t="s">
        <v>16</v>
      </c>
      <c r="D11604" s="71" t="s">
        <v>202</v>
      </c>
      <c r="E11604" s="70">
        <f t="shared" si="50"/>
        <v>3813</v>
      </c>
      <c r="F11604" s="70" t="s">
        <v>427</v>
      </c>
      <c r="G11604" s="75" t="s">
        <v>444</v>
      </c>
    </row>
    <row r="11605" spans="1:7">
      <c r="A11605" s="71">
        <v>1992</v>
      </c>
      <c r="B11605" s="71" t="s">
        <v>419</v>
      </c>
      <c r="C11605" t="s">
        <v>17</v>
      </c>
      <c r="D11605" s="71" t="s">
        <v>202</v>
      </c>
      <c r="E11605" s="70">
        <f t="shared" si="50"/>
        <v>12788</v>
      </c>
      <c r="F11605" s="70" t="s">
        <v>427</v>
      </c>
      <c r="G11605" s="75" t="s">
        <v>428</v>
      </c>
    </row>
    <row r="11606" spans="1:7">
      <c r="A11606" s="71">
        <v>1992</v>
      </c>
      <c r="B11606" s="71" t="s">
        <v>419</v>
      </c>
      <c r="C11606" t="s">
        <v>18</v>
      </c>
      <c r="D11606" s="71" t="s">
        <v>202</v>
      </c>
      <c r="E11606" s="70">
        <f t="shared" si="50"/>
        <v>16115</v>
      </c>
      <c r="F11606" s="70" t="s">
        <v>432</v>
      </c>
      <c r="G11606" s="75" t="s">
        <v>430</v>
      </c>
    </row>
    <row r="11607" spans="1:7">
      <c r="A11607" s="71">
        <v>1992</v>
      </c>
      <c r="B11607" s="71" t="s">
        <v>419</v>
      </c>
      <c r="C11607" t="s">
        <v>19</v>
      </c>
      <c r="D11607" s="71" t="s">
        <v>202</v>
      </c>
      <c r="E11607" s="70">
        <f t="shared" si="50"/>
        <v>1969</v>
      </c>
      <c r="F11607" s="70" t="s">
        <v>442</v>
      </c>
      <c r="G11607" s="75" t="s">
        <v>62</v>
      </c>
    </row>
    <row r="11608" spans="1:7">
      <c r="A11608" s="71">
        <v>1992</v>
      </c>
      <c r="B11608" s="71" t="s">
        <v>419</v>
      </c>
      <c r="C11608" t="s">
        <v>20</v>
      </c>
      <c r="D11608" s="71" t="s">
        <v>202</v>
      </c>
      <c r="E11608" s="70">
        <f t="shared" si="50"/>
        <v>973</v>
      </c>
      <c r="F11608" s="70" t="s">
        <v>442</v>
      </c>
      <c r="G11608" s="75" t="s">
        <v>445</v>
      </c>
    </row>
    <row r="11609" spans="1:7">
      <c r="A11609" s="71">
        <v>1992</v>
      </c>
      <c r="B11609" s="71" t="s">
        <v>419</v>
      </c>
      <c r="C11609" t="s">
        <v>21</v>
      </c>
      <c r="D11609" s="71" t="s">
        <v>202</v>
      </c>
      <c r="E11609" s="70">
        <f t="shared" si="50"/>
        <v>37012</v>
      </c>
      <c r="F11609" s="70" t="s">
        <v>434</v>
      </c>
      <c r="G11609" s="75" t="s">
        <v>422</v>
      </c>
    </row>
    <row r="11610" spans="1:7">
      <c r="A11610" s="71">
        <v>1992</v>
      </c>
      <c r="B11610" s="71" t="s">
        <v>419</v>
      </c>
      <c r="C11610" t="s">
        <v>421</v>
      </c>
      <c r="D11610" s="71" t="s">
        <v>202</v>
      </c>
      <c r="E11610" s="70">
        <f t="shared" si="50"/>
        <v>168610</v>
      </c>
      <c r="F11610" s="70" t="s">
        <v>427</v>
      </c>
      <c r="G11610" s="75" t="s">
        <v>433</v>
      </c>
    </row>
    <row r="11611" spans="1:7">
      <c r="A11611" s="71">
        <v>1992</v>
      </c>
      <c r="B11611" s="71" t="s">
        <v>419</v>
      </c>
      <c r="C11611" t="s">
        <v>22</v>
      </c>
      <c r="D11611" s="71" t="s">
        <v>202</v>
      </c>
      <c r="E11611" s="70">
        <f t="shared" si="50"/>
        <v>39015</v>
      </c>
      <c r="F11611" s="70" t="s">
        <v>427</v>
      </c>
      <c r="G11611" s="75" t="s">
        <v>433</v>
      </c>
    </row>
    <row r="11612" spans="1:7">
      <c r="A11612" s="71">
        <v>1992</v>
      </c>
      <c r="B11612" s="71" t="s">
        <v>419</v>
      </c>
      <c r="C11612" t="s">
        <v>23</v>
      </c>
      <c r="D11612" s="71" t="s">
        <v>202</v>
      </c>
      <c r="E11612" s="70">
        <f t="shared" si="50"/>
        <v>129595</v>
      </c>
      <c r="F11612" s="70" t="s">
        <v>442</v>
      </c>
      <c r="G11612" s="75" t="s">
        <v>23</v>
      </c>
    </row>
    <row r="11613" spans="1:7">
      <c r="A11613" s="71">
        <v>1992</v>
      </c>
      <c r="B11613" s="71" t="s">
        <v>419</v>
      </c>
      <c r="C11613" t="s">
        <v>24</v>
      </c>
      <c r="D11613" s="71" t="s">
        <v>202</v>
      </c>
      <c r="E11613" s="70">
        <f t="shared" si="50"/>
        <v>0</v>
      </c>
      <c r="F11613" s="70" t="s">
        <v>446</v>
      </c>
      <c r="G11613" s="75" t="s">
        <v>422</v>
      </c>
    </row>
    <row r="11614" spans="1:7">
      <c r="A11614" s="71">
        <v>1992</v>
      </c>
      <c r="B11614" s="71" t="s">
        <v>419</v>
      </c>
      <c r="C11614" t="s">
        <v>25</v>
      </c>
      <c r="D11614" s="71" t="s">
        <v>202</v>
      </c>
      <c r="E11614" s="70">
        <f t="shared" si="50"/>
        <v>10962</v>
      </c>
      <c r="F11614" s="70" t="s">
        <v>434</v>
      </c>
      <c r="G11614" s="75" t="s">
        <v>437</v>
      </c>
    </row>
    <row r="11615" spans="1:7">
      <c r="A11615" s="71">
        <v>1992</v>
      </c>
      <c r="B11615" s="71" t="s">
        <v>419</v>
      </c>
      <c r="C11615" t="s">
        <v>26</v>
      </c>
      <c r="D11615" s="71" t="s">
        <v>202</v>
      </c>
      <c r="E11615" s="70">
        <f t="shared" si="50"/>
        <v>129993</v>
      </c>
      <c r="F11615" s="70" t="s">
        <v>427</v>
      </c>
      <c r="G11615" s="75" t="s">
        <v>69</v>
      </c>
    </row>
    <row r="11616" spans="1:7">
      <c r="A11616" s="71">
        <v>1992</v>
      </c>
      <c r="B11616" s="71" t="s">
        <v>419</v>
      </c>
      <c r="C11616" t="s">
        <v>27</v>
      </c>
      <c r="D11616" s="71" t="s">
        <v>202</v>
      </c>
      <c r="E11616" s="70">
        <f t="shared" si="50"/>
        <v>7418</v>
      </c>
      <c r="F11616" s="70" t="s">
        <v>427</v>
      </c>
      <c r="G11616" s="75" t="s">
        <v>69</v>
      </c>
    </row>
    <row r="11617" spans="1:7">
      <c r="A11617" s="71">
        <v>1992</v>
      </c>
      <c r="B11617" s="71" t="s">
        <v>419</v>
      </c>
      <c r="C11617" t="s">
        <v>28</v>
      </c>
      <c r="D11617" s="71" t="s">
        <v>202</v>
      </c>
      <c r="E11617" s="70">
        <f t="shared" si="50"/>
        <v>8479</v>
      </c>
      <c r="F11617" s="70" t="s">
        <v>442</v>
      </c>
      <c r="G11617" s="73" t="s">
        <v>447</v>
      </c>
    </row>
    <row r="11618" spans="1:7">
      <c r="A11618" s="71">
        <v>1992</v>
      </c>
      <c r="B11618" s="71" t="s">
        <v>419</v>
      </c>
      <c r="C11618" t="s">
        <v>29</v>
      </c>
      <c r="D11618" s="71" t="s">
        <v>202</v>
      </c>
      <c r="E11618" s="70">
        <f t="shared" si="50"/>
        <v>5672</v>
      </c>
      <c r="F11618" s="70" t="s">
        <v>442</v>
      </c>
      <c r="G11618" s="73" t="s">
        <v>447</v>
      </c>
    </row>
    <row r="11619" spans="1:7">
      <c r="A11619" s="71">
        <v>1992</v>
      </c>
      <c r="B11619" s="71" t="s">
        <v>419</v>
      </c>
      <c r="C11619" t="s">
        <v>30</v>
      </c>
      <c r="D11619" s="71" t="s">
        <v>202</v>
      </c>
      <c r="E11619" s="70">
        <f t="shared" si="50"/>
        <v>11303</v>
      </c>
      <c r="F11619" s="70" t="s">
        <v>442</v>
      </c>
      <c r="G11619" s="76" t="s">
        <v>448</v>
      </c>
    </row>
    <row r="11620" spans="1:7">
      <c r="A11620" s="71">
        <v>1992</v>
      </c>
      <c r="B11620" s="71" t="s">
        <v>419</v>
      </c>
      <c r="C11620" t="s">
        <v>31</v>
      </c>
      <c r="D11620" s="71" t="s">
        <v>202</v>
      </c>
      <c r="E11620" s="70">
        <f t="shared" si="50"/>
        <v>2392</v>
      </c>
      <c r="F11620" s="70" t="s">
        <v>442</v>
      </c>
      <c r="G11620" s="76" t="s">
        <v>449</v>
      </c>
    </row>
    <row r="11621" spans="1:7">
      <c r="A11621" s="71">
        <v>1992</v>
      </c>
      <c r="B11621" s="71" t="s">
        <v>419</v>
      </c>
      <c r="C11621" t="s">
        <v>32</v>
      </c>
      <c r="D11621" s="71" t="s">
        <v>202</v>
      </c>
      <c r="E11621" s="70">
        <f t="shared" si="50"/>
        <v>297</v>
      </c>
      <c r="F11621" s="70" t="s">
        <v>442</v>
      </c>
      <c r="G11621" s="76" t="s">
        <v>449</v>
      </c>
    </row>
    <row r="11622" spans="1:7">
      <c r="A11622" s="71">
        <v>1992</v>
      </c>
      <c r="B11622" s="71" t="s">
        <v>419</v>
      </c>
      <c r="C11622" t="s">
        <v>33</v>
      </c>
      <c r="D11622" s="71" t="s">
        <v>202</v>
      </c>
      <c r="E11622" s="70">
        <f t="shared" si="50"/>
        <v>12753</v>
      </c>
      <c r="F11622" s="70" t="s">
        <v>442</v>
      </c>
      <c r="G11622" s="76" t="s">
        <v>33</v>
      </c>
    </row>
    <row r="11623" spans="1:7">
      <c r="A11623" s="71">
        <v>1992</v>
      </c>
      <c r="B11623" s="71" t="s">
        <v>419</v>
      </c>
      <c r="C11623" t="s">
        <v>34</v>
      </c>
      <c r="D11623" s="71" t="s">
        <v>202</v>
      </c>
      <c r="E11623" s="70">
        <f t="shared" si="50"/>
        <v>1422509</v>
      </c>
      <c r="F11623" s="70" t="s">
        <v>422</v>
      </c>
      <c r="G11623" s="76" t="s">
        <v>422</v>
      </c>
    </row>
    <row r="11624" spans="1:7">
      <c r="A11624" s="71">
        <v>1992</v>
      </c>
      <c r="B11624" s="71" t="s">
        <v>419</v>
      </c>
      <c r="C11624" t="s">
        <v>35</v>
      </c>
      <c r="D11624" s="71" t="s">
        <v>202</v>
      </c>
      <c r="E11624" s="70">
        <f t="shared" si="50"/>
        <v>1207498</v>
      </c>
      <c r="F11624" s="70" t="s">
        <v>432</v>
      </c>
      <c r="G11624" s="75" t="s">
        <v>439</v>
      </c>
    </row>
    <row r="11625" spans="1:7">
      <c r="A11625" s="71">
        <v>1992</v>
      </c>
      <c r="B11625" s="71" t="s">
        <v>419</v>
      </c>
      <c r="C11625" t="s">
        <v>36</v>
      </c>
      <c r="D11625" s="71" t="s">
        <v>202</v>
      </c>
      <c r="E11625" s="70">
        <f t="shared" si="50"/>
        <v>619569</v>
      </c>
      <c r="F11625" s="70" t="s">
        <v>432</v>
      </c>
      <c r="G11625" s="75" t="s">
        <v>439</v>
      </c>
    </row>
    <row r="11626" spans="1:7">
      <c r="A11626" s="71">
        <v>1992</v>
      </c>
      <c r="B11626" s="71" t="s">
        <v>419</v>
      </c>
      <c r="C11626" t="s">
        <v>37</v>
      </c>
      <c r="D11626" s="71" t="s">
        <v>202</v>
      </c>
      <c r="E11626" s="70">
        <f t="shared" si="50"/>
        <v>587929</v>
      </c>
      <c r="F11626" s="70" t="s">
        <v>432</v>
      </c>
      <c r="G11626" s="75" t="s">
        <v>439</v>
      </c>
    </row>
    <row r="11627" spans="1:7">
      <c r="A11627" s="71">
        <v>1992</v>
      </c>
      <c r="B11627" s="71" t="s">
        <v>419</v>
      </c>
      <c r="C11627" t="s">
        <v>38</v>
      </c>
      <c r="D11627" s="71" t="s">
        <v>202</v>
      </c>
      <c r="E11627" s="70">
        <f t="shared" si="50"/>
        <v>215011</v>
      </c>
      <c r="F11627" s="70" t="s">
        <v>432</v>
      </c>
      <c r="G11627" s="75" t="s">
        <v>440</v>
      </c>
    </row>
    <row r="11628" spans="1:7">
      <c r="A11628" s="71">
        <v>1992</v>
      </c>
      <c r="B11628" s="71" t="s">
        <v>419</v>
      </c>
      <c r="C11628" t="s">
        <v>39</v>
      </c>
      <c r="D11628" s="71" t="s">
        <v>202</v>
      </c>
      <c r="E11628" s="70">
        <f t="shared" si="50"/>
        <v>115636</v>
      </c>
      <c r="F11628" s="70" t="s">
        <v>432</v>
      </c>
      <c r="G11628" s="75" t="s">
        <v>440</v>
      </c>
    </row>
    <row r="11629" spans="1:7">
      <c r="A11629" s="71">
        <v>1992</v>
      </c>
      <c r="B11629" s="71" t="s">
        <v>419</v>
      </c>
      <c r="C11629" t="s">
        <v>40</v>
      </c>
      <c r="D11629" s="71" t="s">
        <v>202</v>
      </c>
      <c r="E11629" s="70">
        <f t="shared" si="50"/>
        <v>99375</v>
      </c>
      <c r="F11629" s="70" t="s">
        <v>432</v>
      </c>
      <c r="G11629" s="75" t="s">
        <v>440</v>
      </c>
    </row>
    <row r="11630" spans="1:7">
      <c r="A11630" s="71">
        <v>1992</v>
      </c>
      <c r="B11630" s="71" t="s">
        <v>419</v>
      </c>
      <c r="C11630" t="s">
        <v>208</v>
      </c>
      <c r="D11630" s="71" t="s">
        <v>202</v>
      </c>
      <c r="E11630" s="70">
        <f t="shared" si="50"/>
        <v>0</v>
      </c>
      <c r="F11630" s="70" t="s">
        <v>432</v>
      </c>
      <c r="G11630" s="75" t="s">
        <v>441</v>
      </c>
    </row>
    <row r="11631" spans="1:7">
      <c r="A11631" s="71">
        <v>1992</v>
      </c>
      <c r="B11631" s="71" t="s">
        <v>419</v>
      </c>
      <c r="C11631" t="s">
        <v>42</v>
      </c>
      <c r="D11631" s="71" t="s">
        <v>202</v>
      </c>
      <c r="E11631" s="70">
        <f t="shared" si="50"/>
        <v>60827</v>
      </c>
      <c r="F11631" s="70" t="s">
        <v>432</v>
      </c>
      <c r="G11631" s="75" t="s">
        <v>237</v>
      </c>
    </row>
    <row r="11632" spans="1:7">
      <c r="A11632" s="71">
        <v>1992</v>
      </c>
      <c r="B11632" s="71" t="s">
        <v>419</v>
      </c>
      <c r="C11632" t="s">
        <v>43</v>
      </c>
      <c r="D11632" s="71" t="s">
        <v>202</v>
      </c>
      <c r="E11632" s="70">
        <f t="shared" si="50"/>
        <v>0</v>
      </c>
      <c r="F11632" s="70" t="s">
        <v>432</v>
      </c>
      <c r="G11632" s="75" t="s">
        <v>438</v>
      </c>
    </row>
    <row r="11633" spans="1:7">
      <c r="A11633" s="71">
        <v>1992</v>
      </c>
      <c r="B11633" s="71" t="s">
        <v>419</v>
      </c>
      <c r="C11633" t="s">
        <v>44</v>
      </c>
      <c r="D11633" s="71" t="s">
        <v>202</v>
      </c>
      <c r="E11633" s="70">
        <f t="shared" si="50"/>
        <v>0</v>
      </c>
      <c r="F11633" s="70" t="s">
        <v>442</v>
      </c>
      <c r="G11633" s="75" t="s">
        <v>71</v>
      </c>
    </row>
    <row r="11634" spans="1:7">
      <c r="A11634" s="71">
        <v>1992</v>
      </c>
      <c r="B11634" s="71" t="s">
        <v>419</v>
      </c>
      <c r="C11634" t="s">
        <v>45</v>
      </c>
      <c r="D11634" s="71" t="s">
        <v>202</v>
      </c>
      <c r="E11634" s="70">
        <f t="shared" si="50"/>
        <v>0</v>
      </c>
      <c r="F11634" s="70" t="s">
        <v>422</v>
      </c>
      <c r="G11634" s="75" t="s">
        <v>422</v>
      </c>
    </row>
    <row r="11635" spans="1:7">
      <c r="A11635" s="71">
        <v>1992</v>
      </c>
      <c r="B11635" s="71" t="s">
        <v>419</v>
      </c>
      <c r="C11635" t="s">
        <v>46</v>
      </c>
      <c r="D11635" s="71" t="s">
        <v>202</v>
      </c>
      <c r="E11635" s="70">
        <f t="shared" si="50"/>
        <v>174099</v>
      </c>
      <c r="F11635" s="70" t="s">
        <v>425</v>
      </c>
      <c r="G11635" s="75" t="s">
        <v>426</v>
      </c>
    </row>
    <row r="11636" spans="1:7">
      <c r="A11636" s="71">
        <v>1993</v>
      </c>
      <c r="B11636" s="71" t="s">
        <v>419</v>
      </c>
      <c r="C11636" t="s">
        <v>5</v>
      </c>
      <c r="D11636" s="71" t="s">
        <v>202</v>
      </c>
      <c r="E11636" s="70">
        <f t="shared" si="50"/>
        <v>2538376</v>
      </c>
      <c r="F11636" s="70"/>
    </row>
    <row r="11637" spans="1:7">
      <c r="A11637" s="71">
        <v>1993</v>
      </c>
      <c r="B11637" s="71" t="s">
        <v>419</v>
      </c>
      <c r="C11637" t="s">
        <v>6</v>
      </c>
      <c r="D11637" s="71" t="s">
        <v>202</v>
      </c>
      <c r="E11637" s="70">
        <f t="shared" si="50"/>
        <v>31299</v>
      </c>
      <c r="F11637" s="70" t="s">
        <v>425</v>
      </c>
      <c r="G11637" s="75" t="s">
        <v>426</v>
      </c>
    </row>
    <row r="11638" spans="1:7">
      <c r="A11638" s="71">
        <v>1993</v>
      </c>
      <c r="B11638" s="71" t="s">
        <v>419</v>
      </c>
      <c r="C11638" t="s">
        <v>7</v>
      </c>
      <c r="D11638" s="71" t="s">
        <v>202</v>
      </c>
      <c r="E11638" s="70">
        <f t="shared" si="50"/>
        <v>123207</v>
      </c>
      <c r="F11638" s="70" t="s">
        <v>425</v>
      </c>
      <c r="G11638" s="75" t="s">
        <v>426</v>
      </c>
    </row>
    <row r="11639" spans="1:7">
      <c r="A11639" s="71">
        <v>1993</v>
      </c>
      <c r="B11639" s="71" t="s">
        <v>419</v>
      </c>
      <c r="C11639" t="s">
        <v>8</v>
      </c>
      <c r="D11639" s="71" t="s">
        <v>202</v>
      </c>
      <c r="E11639" s="70">
        <f t="shared" si="50"/>
        <v>24646</v>
      </c>
      <c r="F11639" s="70" t="s">
        <v>427</v>
      </c>
      <c r="G11639" s="75" t="s">
        <v>428</v>
      </c>
    </row>
    <row r="11640" spans="1:7">
      <c r="A11640" s="71">
        <v>1993</v>
      </c>
      <c r="B11640" s="71" t="s">
        <v>419</v>
      </c>
      <c r="C11640" t="s">
        <v>9</v>
      </c>
      <c r="D11640" s="71" t="s">
        <v>202</v>
      </c>
      <c r="E11640" s="70">
        <f t="shared" si="50"/>
        <v>0</v>
      </c>
      <c r="F11640" s="70" t="s">
        <v>429</v>
      </c>
      <c r="G11640" s="75" t="s">
        <v>422</v>
      </c>
    </row>
    <row r="11641" spans="1:7">
      <c r="A11641" s="71">
        <v>1993</v>
      </c>
      <c r="B11641" s="71" t="s">
        <v>419</v>
      </c>
      <c r="C11641" t="s">
        <v>10</v>
      </c>
      <c r="D11641" s="71" t="s">
        <v>202</v>
      </c>
      <c r="E11641" s="70">
        <f t="shared" si="50"/>
        <v>82171</v>
      </c>
      <c r="F11641" s="70" t="s">
        <v>427</v>
      </c>
      <c r="G11641" s="75" t="s">
        <v>428</v>
      </c>
    </row>
    <row r="11642" spans="1:7">
      <c r="A11642" s="71">
        <v>1993</v>
      </c>
      <c r="B11642" s="71" t="s">
        <v>419</v>
      </c>
      <c r="C11642" t="s">
        <v>11</v>
      </c>
      <c r="D11642" s="71" t="s">
        <v>202</v>
      </c>
      <c r="E11642" s="70">
        <f t="shared" si="50"/>
        <v>27094</v>
      </c>
      <c r="F11642" s="70" t="s">
        <v>427</v>
      </c>
      <c r="G11642" s="75" t="s">
        <v>428</v>
      </c>
    </row>
    <row r="11643" spans="1:7">
      <c r="A11643" s="71">
        <v>1993</v>
      </c>
      <c r="B11643" s="71" t="s">
        <v>419</v>
      </c>
      <c r="C11643" t="s">
        <v>13</v>
      </c>
      <c r="D11643" s="71" t="s">
        <v>202</v>
      </c>
      <c r="E11643" s="70">
        <f t="shared" si="50"/>
        <v>55077</v>
      </c>
      <c r="F11643" s="70" t="s">
        <v>427</v>
      </c>
      <c r="G11643" s="75" t="s">
        <v>428</v>
      </c>
    </row>
    <row r="11644" spans="1:7">
      <c r="A11644" s="71">
        <v>1993</v>
      </c>
      <c r="B11644" s="71" t="s">
        <v>419</v>
      </c>
      <c r="C11644" t="s">
        <v>14</v>
      </c>
      <c r="D11644" s="71" t="s">
        <v>202</v>
      </c>
      <c r="E11644" s="70">
        <f t="shared" si="50"/>
        <v>83511</v>
      </c>
      <c r="F11644" s="70" t="s">
        <v>427</v>
      </c>
      <c r="G11644" s="75" t="s">
        <v>444</v>
      </c>
    </row>
    <row r="11645" spans="1:7">
      <c r="A11645" s="71">
        <v>1993</v>
      </c>
      <c r="B11645" s="71" t="s">
        <v>419</v>
      </c>
      <c r="C11645" t="s">
        <v>15</v>
      </c>
      <c r="D11645" s="71" t="s">
        <v>202</v>
      </c>
      <c r="E11645" s="70">
        <f t="shared" si="50"/>
        <v>76859</v>
      </c>
      <c r="F11645" s="70" t="s">
        <v>427</v>
      </c>
      <c r="G11645" s="75" t="s">
        <v>444</v>
      </c>
    </row>
    <row r="11646" spans="1:7">
      <c r="A11646" s="71">
        <v>1993</v>
      </c>
      <c r="B11646" s="71" t="s">
        <v>419</v>
      </c>
      <c r="C11646" t="s">
        <v>16</v>
      </c>
      <c r="D11646" s="71" t="s">
        <v>202</v>
      </c>
      <c r="E11646" s="70">
        <f t="shared" si="50"/>
        <v>6652</v>
      </c>
      <c r="F11646" s="70" t="s">
        <v>427</v>
      </c>
      <c r="G11646" s="75" t="s">
        <v>444</v>
      </c>
    </row>
    <row r="11647" spans="1:7">
      <c r="A11647" s="71">
        <v>1993</v>
      </c>
      <c r="B11647" s="71" t="s">
        <v>419</v>
      </c>
      <c r="C11647" t="s">
        <v>17</v>
      </c>
      <c r="D11647" s="71" t="s">
        <v>202</v>
      </c>
      <c r="E11647" s="70">
        <f t="shared" si="50"/>
        <v>12385</v>
      </c>
      <c r="F11647" s="70" t="s">
        <v>427</v>
      </c>
      <c r="G11647" s="75" t="s">
        <v>428</v>
      </c>
    </row>
    <row r="11648" spans="1:7">
      <c r="A11648" s="71">
        <v>1993</v>
      </c>
      <c r="B11648" s="71" t="s">
        <v>419</v>
      </c>
      <c r="C11648" t="s">
        <v>18</v>
      </c>
      <c r="D11648" s="71" t="s">
        <v>202</v>
      </c>
      <c r="E11648" s="70">
        <f t="shared" si="50"/>
        <v>21230</v>
      </c>
      <c r="F11648" s="70" t="s">
        <v>432</v>
      </c>
      <c r="G11648" s="75" t="s">
        <v>430</v>
      </c>
    </row>
    <row r="11649" spans="1:7">
      <c r="A11649" s="71">
        <v>1993</v>
      </c>
      <c r="B11649" s="71" t="s">
        <v>419</v>
      </c>
      <c r="C11649" t="s">
        <v>19</v>
      </c>
      <c r="D11649" s="71" t="s">
        <v>202</v>
      </c>
      <c r="E11649" s="70">
        <f t="shared" si="50"/>
        <v>2017</v>
      </c>
      <c r="F11649" s="70" t="s">
        <v>442</v>
      </c>
      <c r="G11649" s="75" t="s">
        <v>62</v>
      </c>
    </row>
    <row r="11650" spans="1:7">
      <c r="A11650" s="71">
        <v>1993</v>
      </c>
      <c r="B11650" s="71" t="s">
        <v>419</v>
      </c>
      <c r="C11650" t="s">
        <v>20</v>
      </c>
      <c r="D11650" s="71" t="s">
        <v>202</v>
      </c>
      <c r="E11650" s="70">
        <f t="shared" si="50"/>
        <v>917</v>
      </c>
      <c r="F11650" s="70" t="s">
        <v>442</v>
      </c>
      <c r="G11650" s="75" t="s">
        <v>445</v>
      </c>
    </row>
    <row r="11651" spans="1:7">
      <c r="A11651" s="71">
        <v>1993</v>
      </c>
      <c r="B11651" s="71" t="s">
        <v>419</v>
      </c>
      <c r="C11651" t="s">
        <v>21</v>
      </c>
      <c r="D11651" s="71" t="s">
        <v>202</v>
      </c>
      <c r="E11651" s="70">
        <f t="shared" si="50"/>
        <v>39723</v>
      </c>
      <c r="F11651" s="70" t="s">
        <v>434</v>
      </c>
      <c r="G11651" s="75" t="s">
        <v>422</v>
      </c>
    </row>
    <row r="11652" spans="1:7">
      <c r="A11652" s="71">
        <v>1993</v>
      </c>
      <c r="B11652" s="71" t="s">
        <v>419</v>
      </c>
      <c r="C11652" t="s">
        <v>421</v>
      </c>
      <c r="D11652" s="71" t="s">
        <v>202</v>
      </c>
      <c r="E11652" s="70">
        <f t="shared" si="50"/>
        <v>165151</v>
      </c>
      <c r="F11652" s="70" t="s">
        <v>427</v>
      </c>
      <c r="G11652" s="75" t="s">
        <v>433</v>
      </c>
    </row>
    <row r="11653" spans="1:7">
      <c r="A11653" s="71">
        <v>1993</v>
      </c>
      <c r="B11653" s="71" t="s">
        <v>419</v>
      </c>
      <c r="C11653" t="s">
        <v>22</v>
      </c>
      <c r="D11653" s="71" t="s">
        <v>202</v>
      </c>
      <c r="E11653" s="70">
        <f t="shared" si="50"/>
        <v>41447</v>
      </c>
      <c r="F11653" s="70" t="s">
        <v>427</v>
      </c>
      <c r="G11653" s="75" t="s">
        <v>433</v>
      </c>
    </row>
    <row r="11654" spans="1:7">
      <c r="A11654" s="71">
        <v>1993</v>
      </c>
      <c r="B11654" s="71" t="s">
        <v>419</v>
      </c>
      <c r="C11654" t="s">
        <v>23</v>
      </c>
      <c r="D11654" s="71" t="s">
        <v>202</v>
      </c>
      <c r="E11654" s="70">
        <f t="shared" si="50"/>
        <v>123704</v>
      </c>
      <c r="F11654" s="70" t="s">
        <v>442</v>
      </c>
      <c r="G11654" s="75" t="s">
        <v>23</v>
      </c>
    </row>
    <row r="11655" spans="1:7">
      <c r="A11655" s="71">
        <v>1993</v>
      </c>
      <c r="B11655" s="71" t="s">
        <v>419</v>
      </c>
      <c r="C11655" t="s">
        <v>24</v>
      </c>
      <c r="D11655" s="71" t="s">
        <v>202</v>
      </c>
      <c r="E11655" s="70">
        <f t="shared" si="50"/>
        <v>0</v>
      </c>
      <c r="F11655" s="70" t="s">
        <v>446</v>
      </c>
      <c r="G11655" s="75" t="s">
        <v>422</v>
      </c>
    </row>
    <row r="11656" spans="1:7">
      <c r="A11656" s="71">
        <v>1993</v>
      </c>
      <c r="B11656" s="71" t="s">
        <v>419</v>
      </c>
      <c r="C11656" t="s">
        <v>25</v>
      </c>
      <c r="D11656" s="71" t="s">
        <v>202</v>
      </c>
      <c r="E11656" s="70">
        <f t="shared" si="50"/>
        <v>11284</v>
      </c>
      <c r="F11656" s="70" t="s">
        <v>434</v>
      </c>
      <c r="G11656" s="75" t="s">
        <v>437</v>
      </c>
    </row>
    <row r="11657" spans="1:7">
      <c r="A11657" s="71">
        <v>1993</v>
      </c>
      <c r="B11657" s="71" t="s">
        <v>419</v>
      </c>
      <c r="C11657" t="s">
        <v>26</v>
      </c>
      <c r="D11657" s="71" t="s">
        <v>202</v>
      </c>
      <c r="E11657" s="70">
        <f t="shared" si="50"/>
        <v>145326</v>
      </c>
      <c r="F11657" s="70" t="s">
        <v>427</v>
      </c>
      <c r="G11657" s="75" t="s">
        <v>69</v>
      </c>
    </row>
    <row r="11658" spans="1:7">
      <c r="A11658" s="71">
        <v>1993</v>
      </c>
      <c r="B11658" s="71" t="s">
        <v>419</v>
      </c>
      <c r="C11658" t="s">
        <v>27</v>
      </c>
      <c r="D11658" s="71" t="s">
        <v>202</v>
      </c>
      <c r="E11658" s="70">
        <f t="shared" si="50"/>
        <v>8185</v>
      </c>
      <c r="F11658" s="70" t="s">
        <v>427</v>
      </c>
      <c r="G11658" s="75" t="s">
        <v>69</v>
      </c>
    </row>
    <row r="11659" spans="1:7">
      <c r="A11659" s="71">
        <v>1993</v>
      </c>
      <c r="B11659" s="71" t="s">
        <v>419</v>
      </c>
      <c r="C11659" t="s">
        <v>28</v>
      </c>
      <c r="D11659" s="71" t="s">
        <v>202</v>
      </c>
      <c r="E11659" s="70">
        <f t="shared" si="50"/>
        <v>11729</v>
      </c>
      <c r="F11659" s="70" t="s">
        <v>442</v>
      </c>
      <c r="G11659" s="73" t="s">
        <v>447</v>
      </c>
    </row>
    <row r="11660" spans="1:7">
      <c r="A11660" s="71">
        <v>1993</v>
      </c>
      <c r="B11660" s="71" t="s">
        <v>419</v>
      </c>
      <c r="C11660" t="s">
        <v>29</v>
      </c>
      <c r="D11660" s="71" t="s">
        <v>202</v>
      </c>
      <c r="E11660" s="70">
        <f t="shared" si="50"/>
        <v>6981</v>
      </c>
      <c r="F11660" s="70" t="s">
        <v>442</v>
      </c>
      <c r="G11660" s="73" t="s">
        <v>447</v>
      </c>
    </row>
    <row r="11661" spans="1:7">
      <c r="A11661" s="71">
        <v>1993</v>
      </c>
      <c r="B11661" s="71" t="s">
        <v>419</v>
      </c>
      <c r="C11661" t="s">
        <v>30</v>
      </c>
      <c r="D11661" s="71" t="s">
        <v>202</v>
      </c>
      <c r="E11661" s="70">
        <f t="shared" si="50"/>
        <v>15437</v>
      </c>
      <c r="F11661" s="70" t="s">
        <v>442</v>
      </c>
      <c r="G11661" s="76" t="s">
        <v>448</v>
      </c>
    </row>
    <row r="11662" spans="1:7">
      <c r="A11662" s="71">
        <v>1993</v>
      </c>
      <c r="B11662" s="71" t="s">
        <v>419</v>
      </c>
      <c r="C11662" t="s">
        <v>31</v>
      </c>
      <c r="D11662" s="71" t="s">
        <v>202</v>
      </c>
      <c r="E11662" s="70">
        <f t="shared" si="50"/>
        <v>2861</v>
      </c>
      <c r="F11662" s="70" t="s">
        <v>442</v>
      </c>
      <c r="G11662" s="76" t="s">
        <v>449</v>
      </c>
    </row>
    <row r="11663" spans="1:7">
      <c r="A11663" s="71">
        <v>1993</v>
      </c>
      <c r="B11663" s="71" t="s">
        <v>419</v>
      </c>
      <c r="C11663" t="s">
        <v>32</v>
      </c>
      <c r="D11663" s="71" t="s">
        <v>202</v>
      </c>
      <c r="E11663" s="70">
        <f t="shared" si="50"/>
        <v>336</v>
      </c>
      <c r="F11663" s="70" t="s">
        <v>442</v>
      </c>
      <c r="G11663" s="76" t="s">
        <v>449</v>
      </c>
    </row>
    <row r="11664" spans="1:7">
      <c r="A11664" s="71">
        <v>1993</v>
      </c>
      <c r="B11664" s="71" t="s">
        <v>419</v>
      </c>
      <c r="C11664" t="s">
        <v>33</v>
      </c>
      <c r="D11664" s="71" t="s">
        <v>202</v>
      </c>
      <c r="E11664" s="70">
        <f t="shared" si="50"/>
        <v>12642</v>
      </c>
      <c r="F11664" s="70" t="s">
        <v>442</v>
      </c>
      <c r="G11664" s="76" t="s">
        <v>33</v>
      </c>
    </row>
    <row r="11665" spans="1:7">
      <c r="A11665" s="71">
        <v>1993</v>
      </c>
      <c r="B11665" s="71" t="s">
        <v>419</v>
      </c>
      <c r="C11665" t="s">
        <v>34</v>
      </c>
      <c r="D11665" s="71" t="s">
        <v>202</v>
      </c>
      <c r="E11665" s="70">
        <f t="shared" si="50"/>
        <v>1576912</v>
      </c>
      <c r="F11665" s="70" t="s">
        <v>422</v>
      </c>
      <c r="G11665" s="76" t="s">
        <v>422</v>
      </c>
    </row>
    <row r="11666" spans="1:7">
      <c r="A11666" s="71">
        <v>1993</v>
      </c>
      <c r="B11666" s="71" t="s">
        <v>419</v>
      </c>
      <c r="C11666" t="s">
        <v>35</v>
      </c>
      <c r="D11666" s="71" t="s">
        <v>202</v>
      </c>
      <c r="E11666" s="70">
        <f t="shared" si="50"/>
        <v>1312275</v>
      </c>
      <c r="F11666" s="70" t="s">
        <v>432</v>
      </c>
      <c r="G11666" s="75" t="s">
        <v>439</v>
      </c>
    </row>
    <row r="11667" spans="1:7">
      <c r="A11667" s="71">
        <v>1993</v>
      </c>
      <c r="B11667" s="71" t="s">
        <v>419</v>
      </c>
      <c r="C11667" t="s">
        <v>36</v>
      </c>
      <c r="D11667" s="71" t="s">
        <v>202</v>
      </c>
      <c r="E11667" s="70">
        <f t="shared" ref="E11667:E11730" si="51">IF(E10281="N/A","N/A",IF(E8895="N/A","N/A",E8895-E10281))</f>
        <v>623905</v>
      </c>
      <c r="F11667" s="70" t="s">
        <v>432</v>
      </c>
      <c r="G11667" s="75" t="s">
        <v>439</v>
      </c>
    </row>
    <row r="11668" spans="1:7">
      <c r="A11668" s="71">
        <v>1993</v>
      </c>
      <c r="B11668" s="71" t="s">
        <v>419</v>
      </c>
      <c r="C11668" t="s">
        <v>37</v>
      </c>
      <c r="D11668" s="71" t="s">
        <v>202</v>
      </c>
      <c r="E11668" s="70">
        <f t="shared" si="51"/>
        <v>688370</v>
      </c>
      <c r="F11668" s="70" t="s">
        <v>432</v>
      </c>
      <c r="G11668" s="75" t="s">
        <v>439</v>
      </c>
    </row>
    <row r="11669" spans="1:7">
      <c r="A11669" s="71">
        <v>1993</v>
      </c>
      <c r="B11669" s="71" t="s">
        <v>419</v>
      </c>
      <c r="C11669" t="s">
        <v>38</v>
      </c>
      <c r="D11669" s="71" t="s">
        <v>202</v>
      </c>
      <c r="E11669" s="70">
        <f t="shared" si="51"/>
        <v>264637</v>
      </c>
      <c r="F11669" s="70" t="s">
        <v>432</v>
      </c>
      <c r="G11669" s="75" t="s">
        <v>440</v>
      </c>
    </row>
    <row r="11670" spans="1:7">
      <c r="A11670" s="71">
        <v>1993</v>
      </c>
      <c r="B11670" s="71" t="s">
        <v>419</v>
      </c>
      <c r="C11670" t="s">
        <v>39</v>
      </c>
      <c r="D11670" s="71" t="s">
        <v>202</v>
      </c>
      <c r="E11670" s="70">
        <f t="shared" si="51"/>
        <v>142709</v>
      </c>
      <c r="F11670" s="70" t="s">
        <v>432</v>
      </c>
      <c r="G11670" s="75" t="s">
        <v>440</v>
      </c>
    </row>
    <row r="11671" spans="1:7">
      <c r="A11671" s="71">
        <v>1993</v>
      </c>
      <c r="B11671" s="71" t="s">
        <v>419</v>
      </c>
      <c r="C11671" t="s">
        <v>40</v>
      </c>
      <c r="D11671" s="71" t="s">
        <v>202</v>
      </c>
      <c r="E11671" s="70">
        <f t="shared" si="51"/>
        <v>121928</v>
      </c>
      <c r="F11671" s="70" t="s">
        <v>432</v>
      </c>
      <c r="G11671" s="75" t="s">
        <v>440</v>
      </c>
    </row>
    <row r="11672" spans="1:7">
      <c r="A11672" s="71">
        <v>1993</v>
      </c>
      <c r="B11672" s="71" t="s">
        <v>419</v>
      </c>
      <c r="C11672" t="s">
        <v>208</v>
      </c>
      <c r="D11672" s="71" t="s">
        <v>202</v>
      </c>
      <c r="E11672" s="70">
        <f t="shared" si="51"/>
        <v>0</v>
      </c>
      <c r="F11672" s="70" t="s">
        <v>432</v>
      </c>
      <c r="G11672" s="75" t="s">
        <v>441</v>
      </c>
    </row>
    <row r="11673" spans="1:7">
      <c r="A11673" s="71">
        <v>1993</v>
      </c>
      <c r="B11673" s="71" t="s">
        <v>419</v>
      </c>
      <c r="C11673" t="s">
        <v>42</v>
      </c>
      <c r="D11673" s="71" t="s">
        <v>202</v>
      </c>
      <c r="E11673" s="70">
        <f t="shared" si="51"/>
        <v>64202</v>
      </c>
      <c r="F11673" s="70" t="s">
        <v>432</v>
      </c>
      <c r="G11673" s="75" t="s">
        <v>237</v>
      </c>
    </row>
    <row r="11674" spans="1:7">
      <c r="A11674" s="71">
        <v>1993</v>
      </c>
      <c r="B11674" s="71" t="s">
        <v>419</v>
      </c>
      <c r="C11674" t="s">
        <v>43</v>
      </c>
      <c r="D11674" s="71" t="s">
        <v>202</v>
      </c>
      <c r="E11674" s="70">
        <f t="shared" si="51"/>
        <v>0</v>
      </c>
      <c r="F11674" s="70" t="s">
        <v>432</v>
      </c>
      <c r="G11674" s="75" t="s">
        <v>438</v>
      </c>
    </row>
    <row r="11675" spans="1:7">
      <c r="A11675" s="71">
        <v>1993</v>
      </c>
      <c r="B11675" s="71" t="s">
        <v>419</v>
      </c>
      <c r="C11675" t="s">
        <v>44</v>
      </c>
      <c r="D11675" s="71" t="s">
        <v>202</v>
      </c>
      <c r="E11675" s="70">
        <f t="shared" si="51"/>
        <v>0</v>
      </c>
      <c r="F11675" s="70" t="s">
        <v>442</v>
      </c>
      <c r="G11675" s="75" t="s">
        <v>71</v>
      </c>
    </row>
    <row r="11676" spans="1:7">
      <c r="A11676" s="71">
        <v>1993</v>
      </c>
      <c r="B11676" s="71" t="s">
        <v>419</v>
      </c>
      <c r="C11676" t="s">
        <v>45</v>
      </c>
      <c r="D11676" s="71" t="s">
        <v>202</v>
      </c>
      <c r="E11676" s="70">
        <f t="shared" si="51"/>
        <v>0</v>
      </c>
      <c r="F11676" s="70" t="s">
        <v>422</v>
      </c>
      <c r="G11676" s="75" t="s">
        <v>422</v>
      </c>
    </row>
    <row r="11677" spans="1:7">
      <c r="A11677" s="71">
        <v>1993</v>
      </c>
      <c r="B11677" s="71" t="s">
        <v>419</v>
      </c>
      <c r="C11677" t="s">
        <v>46</v>
      </c>
      <c r="D11677" s="71" t="s">
        <v>202</v>
      </c>
      <c r="E11677" s="70">
        <f t="shared" si="51"/>
        <v>96224</v>
      </c>
      <c r="F11677" s="70" t="s">
        <v>425</v>
      </c>
      <c r="G11677" s="75" t="s">
        <v>426</v>
      </c>
    </row>
    <row r="11678" spans="1:7">
      <c r="A11678" s="71">
        <v>1994</v>
      </c>
      <c r="B11678" s="71" t="s">
        <v>419</v>
      </c>
      <c r="C11678" t="s">
        <v>5</v>
      </c>
      <c r="D11678" s="71" t="s">
        <v>202</v>
      </c>
      <c r="E11678" s="70">
        <f t="shared" si="51"/>
        <v>2844942</v>
      </c>
      <c r="F11678" s="70"/>
    </row>
    <row r="11679" spans="1:7">
      <c r="A11679" s="71">
        <v>1994</v>
      </c>
      <c r="B11679" s="71" t="s">
        <v>419</v>
      </c>
      <c r="C11679" t="s">
        <v>6</v>
      </c>
      <c r="D11679" s="71" t="s">
        <v>202</v>
      </c>
      <c r="E11679" s="70">
        <f t="shared" si="51"/>
        <v>38998</v>
      </c>
      <c r="F11679" s="70" t="s">
        <v>425</v>
      </c>
      <c r="G11679" s="75" t="s">
        <v>426</v>
      </c>
    </row>
    <row r="11680" spans="1:7">
      <c r="A11680" s="71">
        <v>1994</v>
      </c>
      <c r="B11680" s="71" t="s">
        <v>419</v>
      </c>
      <c r="C11680" t="s">
        <v>7</v>
      </c>
      <c r="D11680" s="71" t="s">
        <v>202</v>
      </c>
      <c r="E11680" s="70">
        <f t="shared" si="51"/>
        <v>149660</v>
      </c>
      <c r="F11680" s="70" t="s">
        <v>425</v>
      </c>
      <c r="G11680" s="75" t="s">
        <v>426</v>
      </c>
    </row>
    <row r="11681" spans="1:7">
      <c r="A11681" s="71">
        <v>1994</v>
      </c>
      <c r="B11681" s="71" t="s">
        <v>419</v>
      </c>
      <c r="C11681" t="s">
        <v>8</v>
      </c>
      <c r="D11681" s="71" t="s">
        <v>202</v>
      </c>
      <c r="E11681" s="70">
        <f t="shared" si="51"/>
        <v>26625</v>
      </c>
      <c r="F11681" s="70" t="s">
        <v>427</v>
      </c>
      <c r="G11681" s="75" t="s">
        <v>428</v>
      </c>
    </row>
    <row r="11682" spans="1:7">
      <c r="A11682" s="71">
        <v>1994</v>
      </c>
      <c r="B11682" s="71" t="s">
        <v>419</v>
      </c>
      <c r="C11682" t="s">
        <v>9</v>
      </c>
      <c r="D11682" s="71" t="s">
        <v>202</v>
      </c>
      <c r="E11682" s="70">
        <f t="shared" si="51"/>
        <v>0</v>
      </c>
      <c r="F11682" s="70" t="s">
        <v>429</v>
      </c>
      <c r="G11682" s="75" t="s">
        <v>422</v>
      </c>
    </row>
    <row r="11683" spans="1:7">
      <c r="A11683" s="71">
        <v>1994</v>
      </c>
      <c r="B11683" s="71" t="s">
        <v>419</v>
      </c>
      <c r="C11683" t="s">
        <v>10</v>
      </c>
      <c r="D11683" s="71" t="s">
        <v>202</v>
      </c>
      <c r="E11683" s="70">
        <f t="shared" si="51"/>
        <v>90985</v>
      </c>
      <c r="F11683" s="70" t="s">
        <v>427</v>
      </c>
      <c r="G11683" s="75" t="s">
        <v>428</v>
      </c>
    </row>
    <row r="11684" spans="1:7">
      <c r="A11684" s="71">
        <v>1994</v>
      </c>
      <c r="B11684" s="71" t="s">
        <v>419</v>
      </c>
      <c r="C11684" t="s">
        <v>11</v>
      </c>
      <c r="D11684" s="71" t="s">
        <v>202</v>
      </c>
      <c r="E11684" s="70">
        <f t="shared" si="51"/>
        <v>29067</v>
      </c>
      <c r="F11684" s="70" t="s">
        <v>427</v>
      </c>
      <c r="G11684" s="75" t="s">
        <v>428</v>
      </c>
    </row>
    <row r="11685" spans="1:7">
      <c r="A11685" s="71">
        <v>1994</v>
      </c>
      <c r="B11685" s="71" t="s">
        <v>419</v>
      </c>
      <c r="C11685" t="s">
        <v>13</v>
      </c>
      <c r="D11685" s="71" t="s">
        <v>202</v>
      </c>
      <c r="E11685" s="70">
        <f t="shared" si="51"/>
        <v>61918</v>
      </c>
      <c r="F11685" s="70" t="s">
        <v>427</v>
      </c>
      <c r="G11685" s="75" t="s">
        <v>428</v>
      </c>
    </row>
    <row r="11686" spans="1:7">
      <c r="A11686" s="71">
        <v>1994</v>
      </c>
      <c r="B11686" s="71" t="s">
        <v>419</v>
      </c>
      <c r="C11686" t="s">
        <v>14</v>
      </c>
      <c r="D11686" s="71" t="s">
        <v>202</v>
      </c>
      <c r="E11686" s="70">
        <f t="shared" si="51"/>
        <v>95417</v>
      </c>
      <c r="F11686" s="70" t="s">
        <v>427</v>
      </c>
      <c r="G11686" s="75" t="s">
        <v>444</v>
      </c>
    </row>
    <row r="11687" spans="1:7">
      <c r="A11687" s="71">
        <v>1994</v>
      </c>
      <c r="B11687" s="71" t="s">
        <v>419</v>
      </c>
      <c r="C11687" t="s">
        <v>15</v>
      </c>
      <c r="D11687" s="71" t="s">
        <v>202</v>
      </c>
      <c r="E11687" s="70">
        <f t="shared" si="51"/>
        <v>88909</v>
      </c>
      <c r="F11687" s="70" t="s">
        <v>427</v>
      </c>
      <c r="G11687" s="75" t="s">
        <v>444</v>
      </c>
    </row>
    <row r="11688" spans="1:7">
      <c r="A11688" s="71">
        <v>1994</v>
      </c>
      <c r="B11688" s="71" t="s">
        <v>419</v>
      </c>
      <c r="C11688" t="s">
        <v>16</v>
      </c>
      <c r="D11688" s="71" t="s">
        <v>202</v>
      </c>
      <c r="E11688" s="70">
        <f t="shared" si="51"/>
        <v>6508</v>
      </c>
      <c r="F11688" s="70" t="s">
        <v>427</v>
      </c>
      <c r="G11688" s="75" t="s">
        <v>444</v>
      </c>
    </row>
    <row r="11689" spans="1:7">
      <c r="A11689" s="71">
        <v>1994</v>
      </c>
      <c r="B11689" s="71" t="s">
        <v>419</v>
      </c>
      <c r="C11689" t="s">
        <v>17</v>
      </c>
      <c r="D11689" s="71" t="s">
        <v>202</v>
      </c>
      <c r="E11689" s="70">
        <f t="shared" si="51"/>
        <v>16031</v>
      </c>
      <c r="F11689" s="70" t="s">
        <v>427</v>
      </c>
      <c r="G11689" s="75" t="s">
        <v>428</v>
      </c>
    </row>
    <row r="11690" spans="1:7">
      <c r="A11690" s="71">
        <v>1994</v>
      </c>
      <c r="B11690" s="71" t="s">
        <v>419</v>
      </c>
      <c r="C11690" t="s">
        <v>18</v>
      </c>
      <c r="D11690" s="71" t="s">
        <v>202</v>
      </c>
      <c r="E11690" s="70">
        <f t="shared" si="51"/>
        <v>23841</v>
      </c>
      <c r="F11690" s="70" t="s">
        <v>432</v>
      </c>
      <c r="G11690" s="75" t="s">
        <v>430</v>
      </c>
    </row>
    <row r="11691" spans="1:7">
      <c r="A11691" s="71">
        <v>1994</v>
      </c>
      <c r="B11691" s="71" t="s">
        <v>419</v>
      </c>
      <c r="C11691" t="s">
        <v>19</v>
      </c>
      <c r="D11691" s="71" t="s">
        <v>202</v>
      </c>
      <c r="E11691" s="70">
        <f t="shared" si="51"/>
        <v>2329</v>
      </c>
      <c r="F11691" s="70" t="s">
        <v>442</v>
      </c>
      <c r="G11691" s="75" t="s">
        <v>62</v>
      </c>
    </row>
    <row r="11692" spans="1:7">
      <c r="A11692" s="71">
        <v>1994</v>
      </c>
      <c r="B11692" s="71" t="s">
        <v>419</v>
      </c>
      <c r="C11692" t="s">
        <v>20</v>
      </c>
      <c r="D11692" s="71" t="s">
        <v>202</v>
      </c>
      <c r="E11692" s="70">
        <f t="shared" si="51"/>
        <v>962</v>
      </c>
      <c r="F11692" s="70" t="s">
        <v>442</v>
      </c>
      <c r="G11692" s="75" t="s">
        <v>445</v>
      </c>
    </row>
    <row r="11693" spans="1:7">
      <c r="A11693" s="71">
        <v>1994</v>
      </c>
      <c r="B11693" s="71" t="s">
        <v>419</v>
      </c>
      <c r="C11693" t="s">
        <v>21</v>
      </c>
      <c r="D11693" s="71" t="s">
        <v>202</v>
      </c>
      <c r="E11693" s="70">
        <f t="shared" si="51"/>
        <v>41852</v>
      </c>
      <c r="F11693" s="70" t="s">
        <v>434</v>
      </c>
      <c r="G11693" s="75" t="s">
        <v>422</v>
      </c>
    </row>
    <row r="11694" spans="1:7">
      <c r="A11694" s="71">
        <v>1994</v>
      </c>
      <c r="B11694" s="71" t="s">
        <v>419</v>
      </c>
      <c r="C11694" t="s">
        <v>421</v>
      </c>
      <c r="D11694" s="71" t="s">
        <v>202</v>
      </c>
      <c r="E11694" s="70">
        <f t="shared" si="51"/>
        <v>175305</v>
      </c>
      <c r="F11694" s="70" t="s">
        <v>427</v>
      </c>
      <c r="G11694" s="75" t="s">
        <v>433</v>
      </c>
    </row>
    <row r="11695" spans="1:7">
      <c r="A11695" s="71">
        <v>1994</v>
      </c>
      <c r="B11695" s="71" t="s">
        <v>419</v>
      </c>
      <c r="C11695" t="s">
        <v>22</v>
      </c>
      <c r="D11695" s="71" t="s">
        <v>202</v>
      </c>
      <c r="E11695" s="70">
        <f t="shared" si="51"/>
        <v>50279</v>
      </c>
      <c r="F11695" s="70" t="s">
        <v>427</v>
      </c>
      <c r="G11695" s="75" t="s">
        <v>433</v>
      </c>
    </row>
    <row r="11696" spans="1:7">
      <c r="A11696" s="71">
        <v>1994</v>
      </c>
      <c r="B11696" s="71" t="s">
        <v>419</v>
      </c>
      <c r="C11696" t="s">
        <v>23</v>
      </c>
      <c r="D11696" s="71" t="s">
        <v>202</v>
      </c>
      <c r="E11696" s="70">
        <f t="shared" si="51"/>
        <v>125026</v>
      </c>
      <c r="F11696" s="70" t="s">
        <v>442</v>
      </c>
      <c r="G11696" s="75" t="s">
        <v>23</v>
      </c>
    </row>
    <row r="11697" spans="1:7">
      <c r="A11697" s="71">
        <v>1994</v>
      </c>
      <c r="B11697" s="71" t="s">
        <v>419</v>
      </c>
      <c r="C11697" t="s">
        <v>24</v>
      </c>
      <c r="D11697" s="71" t="s">
        <v>202</v>
      </c>
      <c r="E11697" s="70">
        <f t="shared" si="51"/>
        <v>0</v>
      </c>
      <c r="F11697" s="70" t="s">
        <v>446</v>
      </c>
      <c r="G11697" s="75" t="s">
        <v>422</v>
      </c>
    </row>
    <row r="11698" spans="1:7">
      <c r="A11698" s="71">
        <v>1994</v>
      </c>
      <c r="B11698" s="71" t="s">
        <v>419</v>
      </c>
      <c r="C11698" t="s">
        <v>25</v>
      </c>
      <c r="D11698" s="71" t="s">
        <v>202</v>
      </c>
      <c r="E11698" s="70">
        <f t="shared" si="51"/>
        <v>13486</v>
      </c>
      <c r="F11698" s="70" t="s">
        <v>434</v>
      </c>
      <c r="G11698" s="75" t="s">
        <v>437</v>
      </c>
    </row>
    <row r="11699" spans="1:7">
      <c r="A11699" s="71">
        <v>1994</v>
      </c>
      <c r="B11699" s="71" t="s">
        <v>419</v>
      </c>
      <c r="C11699" t="s">
        <v>26</v>
      </c>
      <c r="D11699" s="71" t="s">
        <v>202</v>
      </c>
      <c r="E11699" s="70">
        <f t="shared" si="51"/>
        <v>154367</v>
      </c>
      <c r="F11699" s="70" t="s">
        <v>427</v>
      </c>
      <c r="G11699" s="75" t="s">
        <v>69</v>
      </c>
    </row>
    <row r="11700" spans="1:7">
      <c r="A11700" s="71">
        <v>1994</v>
      </c>
      <c r="B11700" s="71" t="s">
        <v>419</v>
      </c>
      <c r="C11700" t="s">
        <v>27</v>
      </c>
      <c r="D11700" s="71" t="s">
        <v>202</v>
      </c>
      <c r="E11700" s="70">
        <f t="shared" si="51"/>
        <v>10054</v>
      </c>
      <c r="F11700" s="70" t="s">
        <v>427</v>
      </c>
      <c r="G11700" s="75" t="s">
        <v>69</v>
      </c>
    </row>
    <row r="11701" spans="1:7">
      <c r="A11701" s="71">
        <v>1994</v>
      </c>
      <c r="B11701" s="71" t="s">
        <v>419</v>
      </c>
      <c r="C11701" t="s">
        <v>28</v>
      </c>
      <c r="D11701" s="71" t="s">
        <v>202</v>
      </c>
      <c r="E11701" s="70">
        <f t="shared" si="51"/>
        <v>12301</v>
      </c>
      <c r="F11701" s="70" t="s">
        <v>442</v>
      </c>
      <c r="G11701" s="73" t="s">
        <v>447</v>
      </c>
    </row>
    <row r="11702" spans="1:7">
      <c r="A11702" s="71">
        <v>1994</v>
      </c>
      <c r="B11702" s="71" t="s">
        <v>419</v>
      </c>
      <c r="C11702" t="s">
        <v>29</v>
      </c>
      <c r="D11702" s="71" t="s">
        <v>202</v>
      </c>
      <c r="E11702" s="70">
        <f t="shared" si="51"/>
        <v>7750</v>
      </c>
      <c r="F11702" s="70" t="s">
        <v>442</v>
      </c>
      <c r="G11702" s="73" t="s">
        <v>447</v>
      </c>
    </row>
    <row r="11703" spans="1:7">
      <c r="A11703" s="71">
        <v>1994</v>
      </c>
      <c r="B11703" s="71" t="s">
        <v>419</v>
      </c>
      <c r="C11703" t="s">
        <v>30</v>
      </c>
      <c r="D11703" s="71" t="s">
        <v>202</v>
      </c>
      <c r="E11703" s="70">
        <f t="shared" si="51"/>
        <v>17085</v>
      </c>
      <c r="F11703" s="70" t="s">
        <v>442</v>
      </c>
      <c r="G11703" s="76" t="s">
        <v>448</v>
      </c>
    </row>
    <row r="11704" spans="1:7">
      <c r="A11704" s="71">
        <v>1994</v>
      </c>
      <c r="B11704" s="71" t="s">
        <v>419</v>
      </c>
      <c r="C11704" t="s">
        <v>31</v>
      </c>
      <c r="D11704" s="71" t="s">
        <v>202</v>
      </c>
      <c r="E11704" s="70">
        <f t="shared" si="51"/>
        <v>4654</v>
      </c>
      <c r="F11704" s="70" t="s">
        <v>442</v>
      </c>
      <c r="G11704" s="76" t="s">
        <v>449</v>
      </c>
    </row>
    <row r="11705" spans="1:7">
      <c r="A11705" s="71">
        <v>1994</v>
      </c>
      <c r="B11705" s="71" t="s">
        <v>419</v>
      </c>
      <c r="C11705" t="s">
        <v>32</v>
      </c>
      <c r="D11705" s="71" t="s">
        <v>202</v>
      </c>
      <c r="E11705" s="70">
        <f t="shared" si="51"/>
        <v>278</v>
      </c>
      <c r="F11705" s="70" t="s">
        <v>442</v>
      </c>
      <c r="G11705" s="76" t="s">
        <v>449</v>
      </c>
    </row>
    <row r="11706" spans="1:7">
      <c r="A11706" s="71">
        <v>1994</v>
      </c>
      <c r="B11706" s="71" t="s">
        <v>419</v>
      </c>
      <c r="C11706" t="s">
        <v>33</v>
      </c>
      <c r="D11706" s="71" t="s">
        <v>202</v>
      </c>
      <c r="E11706" s="70">
        <f t="shared" si="51"/>
        <v>14796</v>
      </c>
      <c r="F11706" s="70" t="s">
        <v>442</v>
      </c>
      <c r="G11706" s="76" t="s">
        <v>33</v>
      </c>
    </row>
    <row r="11707" spans="1:7">
      <c r="A11707" s="71">
        <v>1994</v>
      </c>
      <c r="B11707" s="71" t="s">
        <v>419</v>
      </c>
      <c r="C11707" t="s">
        <v>34</v>
      </c>
      <c r="D11707" s="71" t="s">
        <v>202</v>
      </c>
      <c r="E11707" s="70">
        <f t="shared" si="51"/>
        <v>1756590</v>
      </c>
      <c r="F11707" s="70" t="s">
        <v>422</v>
      </c>
      <c r="G11707" s="76" t="s">
        <v>422</v>
      </c>
    </row>
    <row r="11708" spans="1:7">
      <c r="A11708" s="71">
        <v>1994</v>
      </c>
      <c r="B11708" s="71" t="s">
        <v>419</v>
      </c>
      <c r="C11708" t="s">
        <v>35</v>
      </c>
      <c r="D11708" s="71" t="s">
        <v>202</v>
      </c>
      <c r="E11708" s="70">
        <f t="shared" si="51"/>
        <v>1485197</v>
      </c>
      <c r="F11708" s="70" t="s">
        <v>432</v>
      </c>
      <c r="G11708" s="75" t="s">
        <v>439</v>
      </c>
    </row>
    <row r="11709" spans="1:7">
      <c r="A11709" s="71">
        <v>1994</v>
      </c>
      <c r="B11709" s="71" t="s">
        <v>419</v>
      </c>
      <c r="C11709" t="s">
        <v>36</v>
      </c>
      <c r="D11709" s="71" t="s">
        <v>202</v>
      </c>
      <c r="E11709" s="70">
        <f t="shared" si="51"/>
        <v>739084</v>
      </c>
      <c r="F11709" s="70" t="s">
        <v>432</v>
      </c>
      <c r="G11709" s="75" t="s">
        <v>439</v>
      </c>
    </row>
    <row r="11710" spans="1:7">
      <c r="A11710" s="71">
        <v>1994</v>
      </c>
      <c r="B11710" s="71" t="s">
        <v>419</v>
      </c>
      <c r="C11710" t="s">
        <v>37</v>
      </c>
      <c r="D11710" s="71" t="s">
        <v>202</v>
      </c>
      <c r="E11710" s="70">
        <f t="shared" si="51"/>
        <v>746113</v>
      </c>
      <c r="F11710" s="70" t="s">
        <v>432</v>
      </c>
      <c r="G11710" s="75" t="s">
        <v>439</v>
      </c>
    </row>
    <row r="11711" spans="1:7">
      <c r="A11711" s="71">
        <v>1994</v>
      </c>
      <c r="B11711" s="71" t="s">
        <v>419</v>
      </c>
      <c r="C11711" t="s">
        <v>38</v>
      </c>
      <c r="D11711" s="71" t="s">
        <v>202</v>
      </c>
      <c r="E11711" s="70">
        <f t="shared" si="51"/>
        <v>271393</v>
      </c>
      <c r="F11711" s="70" t="s">
        <v>432</v>
      </c>
      <c r="G11711" s="75" t="s">
        <v>440</v>
      </c>
    </row>
    <row r="11712" spans="1:7">
      <c r="A11712" s="71">
        <v>1994</v>
      </c>
      <c r="B11712" s="71" t="s">
        <v>419</v>
      </c>
      <c r="C11712" t="s">
        <v>39</v>
      </c>
      <c r="D11712" s="71" t="s">
        <v>202</v>
      </c>
      <c r="E11712" s="70">
        <f t="shared" si="51"/>
        <v>146934</v>
      </c>
      <c r="F11712" s="70" t="s">
        <v>432</v>
      </c>
      <c r="G11712" s="75" t="s">
        <v>440</v>
      </c>
    </row>
    <row r="11713" spans="1:7">
      <c r="A11713" s="71">
        <v>1994</v>
      </c>
      <c r="B11713" s="71" t="s">
        <v>419</v>
      </c>
      <c r="C11713" t="s">
        <v>40</v>
      </c>
      <c r="D11713" s="71" t="s">
        <v>202</v>
      </c>
      <c r="E11713" s="70">
        <f t="shared" si="51"/>
        <v>124459</v>
      </c>
      <c r="F11713" s="70" t="s">
        <v>432</v>
      </c>
      <c r="G11713" s="75" t="s">
        <v>440</v>
      </c>
    </row>
    <row r="11714" spans="1:7">
      <c r="A11714" s="71">
        <v>1994</v>
      </c>
      <c r="B11714" s="71" t="s">
        <v>419</v>
      </c>
      <c r="C11714" t="s">
        <v>208</v>
      </c>
      <c r="D11714" s="71" t="s">
        <v>202</v>
      </c>
      <c r="E11714" s="70">
        <f t="shared" si="51"/>
        <v>0</v>
      </c>
      <c r="F11714" s="70" t="s">
        <v>432</v>
      </c>
      <c r="G11714" s="75" t="s">
        <v>441</v>
      </c>
    </row>
    <row r="11715" spans="1:7">
      <c r="A11715" s="71">
        <v>1994</v>
      </c>
      <c r="B11715" s="71" t="s">
        <v>419</v>
      </c>
      <c r="C11715" t="s">
        <v>42</v>
      </c>
      <c r="D11715" s="71" t="s">
        <v>202</v>
      </c>
      <c r="E11715" s="70">
        <f t="shared" si="51"/>
        <v>73784</v>
      </c>
      <c r="F11715" s="70" t="s">
        <v>432</v>
      </c>
      <c r="G11715" s="75" t="s">
        <v>237</v>
      </c>
    </row>
    <row r="11716" spans="1:7">
      <c r="A11716" s="71">
        <v>1994</v>
      </c>
      <c r="B11716" s="71" t="s">
        <v>419</v>
      </c>
      <c r="C11716" t="s">
        <v>43</v>
      </c>
      <c r="D11716" s="71" t="s">
        <v>202</v>
      </c>
      <c r="E11716" s="70">
        <f t="shared" si="51"/>
        <v>0</v>
      </c>
      <c r="F11716" s="70" t="s">
        <v>432</v>
      </c>
      <c r="G11716" s="75" t="s">
        <v>438</v>
      </c>
    </row>
    <row r="11717" spans="1:7">
      <c r="A11717" s="71">
        <v>1994</v>
      </c>
      <c r="B11717" s="71" t="s">
        <v>419</v>
      </c>
      <c r="C11717" t="s">
        <v>44</v>
      </c>
      <c r="D11717" s="71" t="s">
        <v>202</v>
      </c>
      <c r="E11717" s="70">
        <f t="shared" si="51"/>
        <v>0</v>
      </c>
      <c r="F11717" s="70" t="s">
        <v>442</v>
      </c>
      <c r="G11717" s="75" t="s">
        <v>71</v>
      </c>
    </row>
    <row r="11718" spans="1:7">
      <c r="A11718" s="71">
        <v>1994</v>
      </c>
      <c r="B11718" s="71" t="s">
        <v>419</v>
      </c>
      <c r="C11718" t="s">
        <v>45</v>
      </c>
      <c r="D11718" s="71" t="s">
        <v>202</v>
      </c>
      <c r="E11718" s="70">
        <f t="shared" si="51"/>
        <v>0</v>
      </c>
      <c r="F11718" s="70" t="s">
        <v>422</v>
      </c>
      <c r="G11718" s="75" t="s">
        <v>422</v>
      </c>
    </row>
    <row r="11719" spans="1:7">
      <c r="A11719" s="71">
        <v>1994</v>
      </c>
      <c r="B11719" s="71" t="s">
        <v>419</v>
      </c>
      <c r="C11719" t="s">
        <v>46</v>
      </c>
      <c r="D11719" s="71" t="s">
        <v>202</v>
      </c>
      <c r="E11719" s="70">
        <f t="shared" si="51"/>
        <v>117792</v>
      </c>
      <c r="F11719" s="70" t="s">
        <v>425</v>
      </c>
      <c r="G11719" s="75" t="s">
        <v>426</v>
      </c>
    </row>
    <row r="11720" spans="1:7">
      <c r="A11720" s="71">
        <v>1995</v>
      </c>
      <c r="B11720" s="71" t="s">
        <v>419</v>
      </c>
      <c r="C11720" t="s">
        <v>5</v>
      </c>
      <c r="D11720" s="71" t="s">
        <v>202</v>
      </c>
      <c r="E11720" s="70">
        <f t="shared" si="51"/>
        <v>2907299</v>
      </c>
    </row>
    <row r="11721" spans="1:7">
      <c r="A11721" s="71">
        <v>1995</v>
      </c>
      <c r="B11721" s="71" t="s">
        <v>419</v>
      </c>
      <c r="C11721" t="s">
        <v>6</v>
      </c>
      <c r="D11721" s="71" t="s">
        <v>202</v>
      </c>
      <c r="E11721" s="70">
        <f t="shared" si="51"/>
        <v>41895</v>
      </c>
      <c r="F11721" s="70" t="s">
        <v>425</v>
      </c>
      <c r="G11721" s="75" t="s">
        <v>426</v>
      </c>
    </row>
    <row r="11722" spans="1:7">
      <c r="A11722" s="71">
        <v>1995</v>
      </c>
      <c r="B11722" s="71" t="s">
        <v>419</v>
      </c>
      <c r="C11722" t="s">
        <v>7</v>
      </c>
      <c r="D11722" s="71" t="s">
        <v>202</v>
      </c>
      <c r="E11722" s="70">
        <f t="shared" si="51"/>
        <v>186686</v>
      </c>
      <c r="F11722" s="70" t="s">
        <v>425</v>
      </c>
      <c r="G11722" s="75" t="s">
        <v>426</v>
      </c>
    </row>
    <row r="11723" spans="1:7">
      <c r="A11723" s="71">
        <v>1995</v>
      </c>
      <c r="B11723" s="71" t="s">
        <v>419</v>
      </c>
      <c r="C11723" t="s">
        <v>8</v>
      </c>
      <c r="D11723" s="71" t="s">
        <v>202</v>
      </c>
      <c r="E11723" s="70">
        <f t="shared" si="51"/>
        <v>27890</v>
      </c>
      <c r="F11723" s="70" t="s">
        <v>427</v>
      </c>
      <c r="G11723" s="75" t="s">
        <v>428</v>
      </c>
    </row>
    <row r="11724" spans="1:7">
      <c r="A11724" s="71">
        <v>1995</v>
      </c>
      <c r="B11724" s="71" t="s">
        <v>419</v>
      </c>
      <c r="C11724" t="s">
        <v>9</v>
      </c>
      <c r="D11724" s="71" t="s">
        <v>202</v>
      </c>
      <c r="E11724" s="70">
        <f t="shared" si="51"/>
        <v>0</v>
      </c>
      <c r="F11724" s="70" t="s">
        <v>429</v>
      </c>
      <c r="G11724" s="75" t="s">
        <v>422</v>
      </c>
    </row>
    <row r="11725" spans="1:7">
      <c r="A11725" s="71">
        <v>1995</v>
      </c>
      <c r="B11725" s="71" t="s">
        <v>419</v>
      </c>
      <c r="C11725" t="s">
        <v>10</v>
      </c>
      <c r="D11725" s="71" t="s">
        <v>202</v>
      </c>
      <c r="E11725" s="70">
        <f t="shared" si="51"/>
        <v>93500</v>
      </c>
      <c r="F11725" s="70" t="s">
        <v>427</v>
      </c>
      <c r="G11725" s="75" t="s">
        <v>428</v>
      </c>
    </row>
    <row r="11726" spans="1:7">
      <c r="A11726" s="71">
        <v>1995</v>
      </c>
      <c r="B11726" s="71" t="s">
        <v>419</v>
      </c>
      <c r="C11726" t="s">
        <v>11</v>
      </c>
      <c r="D11726" s="71" t="s">
        <v>202</v>
      </c>
      <c r="E11726" s="70">
        <f t="shared" si="51"/>
        <v>30667</v>
      </c>
      <c r="F11726" s="70" t="s">
        <v>427</v>
      </c>
      <c r="G11726" s="75" t="s">
        <v>428</v>
      </c>
    </row>
    <row r="11727" spans="1:7">
      <c r="A11727" s="71">
        <v>1995</v>
      </c>
      <c r="B11727" s="71" t="s">
        <v>419</v>
      </c>
      <c r="C11727" t="s">
        <v>13</v>
      </c>
      <c r="D11727" s="71" t="s">
        <v>202</v>
      </c>
      <c r="E11727" s="70">
        <f t="shared" si="51"/>
        <v>62833</v>
      </c>
      <c r="F11727" s="70" t="s">
        <v>427</v>
      </c>
      <c r="G11727" s="75" t="s">
        <v>428</v>
      </c>
    </row>
    <row r="11728" spans="1:7">
      <c r="A11728" s="71">
        <v>1995</v>
      </c>
      <c r="B11728" s="71" t="s">
        <v>419</v>
      </c>
      <c r="C11728" t="s">
        <v>14</v>
      </c>
      <c r="D11728" s="71" t="s">
        <v>202</v>
      </c>
      <c r="E11728" s="70">
        <f t="shared" si="51"/>
        <v>98938</v>
      </c>
      <c r="F11728" s="70" t="s">
        <v>427</v>
      </c>
      <c r="G11728" s="75" t="s">
        <v>444</v>
      </c>
    </row>
    <row r="11729" spans="1:7">
      <c r="A11729" s="71">
        <v>1995</v>
      </c>
      <c r="B11729" s="71" t="s">
        <v>419</v>
      </c>
      <c r="C11729" t="s">
        <v>15</v>
      </c>
      <c r="D11729" s="71" t="s">
        <v>202</v>
      </c>
      <c r="E11729" s="70">
        <f t="shared" si="51"/>
        <v>92368</v>
      </c>
      <c r="F11729" s="70" t="s">
        <v>427</v>
      </c>
      <c r="G11729" s="75" t="s">
        <v>444</v>
      </c>
    </row>
    <row r="11730" spans="1:7">
      <c r="A11730" s="71">
        <v>1995</v>
      </c>
      <c r="B11730" s="71" t="s">
        <v>419</v>
      </c>
      <c r="C11730" t="s">
        <v>16</v>
      </c>
      <c r="D11730" s="71" t="s">
        <v>202</v>
      </c>
      <c r="E11730" s="70">
        <f t="shared" si="51"/>
        <v>6570</v>
      </c>
      <c r="F11730" s="70" t="s">
        <v>427</v>
      </c>
      <c r="G11730" s="75" t="s">
        <v>444</v>
      </c>
    </row>
    <row r="11731" spans="1:7">
      <c r="A11731" s="71">
        <v>1995</v>
      </c>
      <c r="B11731" s="71" t="s">
        <v>419</v>
      </c>
      <c r="C11731" t="s">
        <v>17</v>
      </c>
      <c r="D11731" s="71" t="s">
        <v>202</v>
      </c>
      <c r="E11731" s="70">
        <f t="shared" ref="E11731:E11794" si="52">IF(E10345="N/A","N/A",IF(E8959="N/A","N/A",E8959-E10345))</f>
        <v>14838</v>
      </c>
      <c r="F11731" s="70" t="s">
        <v>427</v>
      </c>
      <c r="G11731" s="75" t="s">
        <v>428</v>
      </c>
    </row>
    <row r="11732" spans="1:7">
      <c r="A11732" s="71">
        <v>1995</v>
      </c>
      <c r="B11732" s="71" t="s">
        <v>419</v>
      </c>
      <c r="C11732" t="s">
        <v>18</v>
      </c>
      <c r="D11732" s="71" t="s">
        <v>202</v>
      </c>
      <c r="E11732" s="70">
        <f t="shared" si="52"/>
        <v>24846</v>
      </c>
      <c r="F11732" s="70" t="s">
        <v>432</v>
      </c>
      <c r="G11732" s="75" t="s">
        <v>430</v>
      </c>
    </row>
    <row r="11733" spans="1:7">
      <c r="A11733" s="71">
        <v>1995</v>
      </c>
      <c r="B11733" s="71" t="s">
        <v>419</v>
      </c>
      <c r="C11733" t="s">
        <v>19</v>
      </c>
      <c r="D11733" s="71" t="s">
        <v>202</v>
      </c>
      <c r="E11733" s="70">
        <f t="shared" si="52"/>
        <v>2474</v>
      </c>
      <c r="F11733" s="70" t="s">
        <v>442</v>
      </c>
      <c r="G11733" s="75" t="s">
        <v>62</v>
      </c>
    </row>
    <row r="11734" spans="1:7">
      <c r="A11734" s="71">
        <v>1995</v>
      </c>
      <c r="B11734" s="71" t="s">
        <v>419</v>
      </c>
      <c r="C11734" t="s">
        <v>20</v>
      </c>
      <c r="D11734" s="71" t="s">
        <v>202</v>
      </c>
      <c r="E11734" s="70">
        <f t="shared" si="52"/>
        <v>901</v>
      </c>
      <c r="F11734" s="70" t="s">
        <v>442</v>
      </c>
      <c r="G11734" s="75" t="s">
        <v>445</v>
      </c>
    </row>
    <row r="11735" spans="1:7">
      <c r="A11735" s="71">
        <v>1995</v>
      </c>
      <c r="B11735" s="71" t="s">
        <v>419</v>
      </c>
      <c r="C11735" t="s">
        <v>21</v>
      </c>
      <c r="D11735" s="71" t="s">
        <v>202</v>
      </c>
      <c r="E11735" s="70">
        <f t="shared" si="52"/>
        <v>42217</v>
      </c>
      <c r="F11735" s="70" t="s">
        <v>434</v>
      </c>
      <c r="G11735" s="75" t="s">
        <v>422</v>
      </c>
    </row>
    <row r="11736" spans="1:7">
      <c r="A11736" s="71">
        <v>1995</v>
      </c>
      <c r="B11736" s="71" t="s">
        <v>419</v>
      </c>
      <c r="C11736" t="s">
        <v>421</v>
      </c>
      <c r="D11736" s="71" t="s">
        <v>202</v>
      </c>
      <c r="E11736" s="70">
        <f t="shared" si="52"/>
        <v>180244</v>
      </c>
      <c r="F11736" s="70" t="s">
        <v>427</v>
      </c>
      <c r="G11736" s="75" t="s">
        <v>433</v>
      </c>
    </row>
    <row r="11737" spans="1:7">
      <c r="A11737" s="71">
        <v>1995</v>
      </c>
      <c r="B11737" s="71" t="s">
        <v>419</v>
      </c>
      <c r="C11737" t="s">
        <v>22</v>
      </c>
      <c r="D11737" s="71" t="s">
        <v>202</v>
      </c>
      <c r="E11737" s="70">
        <f t="shared" si="52"/>
        <v>51998</v>
      </c>
      <c r="F11737" s="70" t="s">
        <v>427</v>
      </c>
      <c r="G11737" s="75" t="s">
        <v>433</v>
      </c>
    </row>
    <row r="11738" spans="1:7">
      <c r="A11738" s="71">
        <v>1995</v>
      </c>
      <c r="B11738" s="71" t="s">
        <v>419</v>
      </c>
      <c r="C11738" t="s">
        <v>23</v>
      </c>
      <c r="D11738" s="71" t="s">
        <v>202</v>
      </c>
      <c r="E11738" s="70">
        <f t="shared" si="52"/>
        <v>128246</v>
      </c>
      <c r="F11738" s="70" t="s">
        <v>442</v>
      </c>
      <c r="G11738" s="75" t="s">
        <v>23</v>
      </c>
    </row>
    <row r="11739" spans="1:7">
      <c r="A11739" s="71">
        <v>1995</v>
      </c>
      <c r="B11739" s="71" t="s">
        <v>419</v>
      </c>
      <c r="C11739" t="s">
        <v>24</v>
      </c>
      <c r="D11739" s="71" t="s">
        <v>202</v>
      </c>
      <c r="E11739" s="70">
        <f t="shared" si="52"/>
        <v>0</v>
      </c>
      <c r="F11739" s="70" t="s">
        <v>446</v>
      </c>
      <c r="G11739" s="75" t="s">
        <v>422</v>
      </c>
    </row>
    <row r="11740" spans="1:7">
      <c r="A11740" s="71">
        <v>1995</v>
      </c>
      <c r="B11740" s="71" t="s">
        <v>419</v>
      </c>
      <c r="C11740" t="s">
        <v>25</v>
      </c>
      <c r="D11740" s="71" t="s">
        <v>202</v>
      </c>
      <c r="E11740" s="70">
        <f t="shared" si="52"/>
        <v>13881</v>
      </c>
      <c r="F11740" s="70" t="s">
        <v>434</v>
      </c>
      <c r="G11740" s="75" t="s">
        <v>437</v>
      </c>
    </row>
    <row r="11741" spans="1:7">
      <c r="A11741" s="71">
        <v>1995</v>
      </c>
      <c r="B11741" s="71" t="s">
        <v>419</v>
      </c>
      <c r="C11741" t="s">
        <v>26</v>
      </c>
      <c r="D11741" s="71" t="s">
        <v>202</v>
      </c>
      <c r="E11741" s="70">
        <f t="shared" si="52"/>
        <v>166565</v>
      </c>
      <c r="F11741" s="70" t="s">
        <v>427</v>
      </c>
      <c r="G11741" s="75" t="s">
        <v>69</v>
      </c>
    </row>
    <row r="11742" spans="1:7">
      <c r="A11742" s="71">
        <v>1995</v>
      </c>
      <c r="B11742" s="71" t="s">
        <v>419</v>
      </c>
      <c r="C11742" t="s">
        <v>27</v>
      </c>
      <c r="D11742" s="71" t="s">
        <v>202</v>
      </c>
      <c r="E11742" s="70">
        <f t="shared" si="52"/>
        <v>10075</v>
      </c>
      <c r="F11742" s="70" t="s">
        <v>427</v>
      </c>
      <c r="G11742" s="75" t="s">
        <v>69</v>
      </c>
    </row>
    <row r="11743" spans="1:7">
      <c r="A11743" s="71">
        <v>1995</v>
      </c>
      <c r="B11743" s="71" t="s">
        <v>419</v>
      </c>
      <c r="C11743" t="s">
        <v>28</v>
      </c>
      <c r="D11743" s="71" t="s">
        <v>202</v>
      </c>
      <c r="E11743" s="70">
        <f t="shared" si="52"/>
        <v>11946</v>
      </c>
      <c r="F11743" s="70" t="s">
        <v>442</v>
      </c>
      <c r="G11743" s="73" t="s">
        <v>447</v>
      </c>
    </row>
    <row r="11744" spans="1:7">
      <c r="A11744" s="71">
        <v>1995</v>
      </c>
      <c r="B11744" s="71" t="s">
        <v>419</v>
      </c>
      <c r="C11744" t="s">
        <v>29</v>
      </c>
      <c r="D11744" s="71" t="s">
        <v>202</v>
      </c>
      <c r="E11744" s="70">
        <f t="shared" si="52"/>
        <v>7658</v>
      </c>
      <c r="F11744" s="70" t="s">
        <v>442</v>
      </c>
      <c r="G11744" s="73" t="s">
        <v>447</v>
      </c>
    </row>
    <row r="11745" spans="1:7">
      <c r="A11745" s="71">
        <v>1995</v>
      </c>
      <c r="B11745" s="71" t="s">
        <v>419</v>
      </c>
      <c r="C11745" t="s">
        <v>30</v>
      </c>
      <c r="D11745" s="71" t="s">
        <v>202</v>
      </c>
      <c r="E11745" s="70">
        <f t="shared" si="52"/>
        <v>17537</v>
      </c>
      <c r="F11745" s="70" t="s">
        <v>442</v>
      </c>
      <c r="G11745" s="76" t="s">
        <v>448</v>
      </c>
    </row>
    <row r="11746" spans="1:7">
      <c r="A11746" s="71">
        <v>1995</v>
      </c>
      <c r="B11746" s="71" t="s">
        <v>419</v>
      </c>
      <c r="C11746" t="s">
        <v>31</v>
      </c>
      <c r="D11746" s="71" t="s">
        <v>202</v>
      </c>
      <c r="E11746" s="70">
        <f t="shared" si="52"/>
        <v>3163</v>
      </c>
      <c r="F11746" s="70" t="s">
        <v>442</v>
      </c>
      <c r="G11746" s="76" t="s">
        <v>449</v>
      </c>
    </row>
    <row r="11747" spans="1:7">
      <c r="A11747" s="71">
        <v>1995</v>
      </c>
      <c r="B11747" s="71" t="s">
        <v>419</v>
      </c>
      <c r="C11747" t="s">
        <v>32</v>
      </c>
      <c r="D11747" s="71" t="s">
        <v>202</v>
      </c>
      <c r="E11747" s="70">
        <f t="shared" si="52"/>
        <v>280</v>
      </c>
      <c r="F11747" s="70" t="s">
        <v>442</v>
      </c>
      <c r="G11747" s="76" t="s">
        <v>449</v>
      </c>
    </row>
    <row r="11748" spans="1:7">
      <c r="A11748" s="71">
        <v>1995</v>
      </c>
      <c r="B11748" s="71" t="s">
        <v>419</v>
      </c>
      <c r="C11748" t="s">
        <v>33</v>
      </c>
      <c r="D11748" s="71" t="s">
        <v>202</v>
      </c>
      <c r="E11748" s="70">
        <f t="shared" si="52"/>
        <v>15150</v>
      </c>
      <c r="F11748" s="70" t="s">
        <v>442</v>
      </c>
      <c r="G11748" s="76" t="s">
        <v>33</v>
      </c>
    </row>
    <row r="11749" spans="1:7">
      <c r="A11749" s="71">
        <v>1995</v>
      </c>
      <c r="B11749" s="71" t="s">
        <v>419</v>
      </c>
      <c r="C11749" t="s">
        <v>34</v>
      </c>
      <c r="D11749" s="71" t="s">
        <v>202</v>
      </c>
      <c r="E11749" s="70">
        <f t="shared" si="52"/>
        <v>1780612</v>
      </c>
      <c r="F11749" s="70" t="s">
        <v>422</v>
      </c>
      <c r="G11749" s="76" t="s">
        <v>422</v>
      </c>
    </row>
    <row r="11750" spans="1:7">
      <c r="A11750" s="71">
        <v>1995</v>
      </c>
      <c r="B11750" s="71" t="s">
        <v>419</v>
      </c>
      <c r="C11750" t="s">
        <v>35</v>
      </c>
      <c r="D11750" s="71" t="s">
        <v>202</v>
      </c>
      <c r="E11750" s="70">
        <f t="shared" si="52"/>
        <v>1510060</v>
      </c>
      <c r="F11750" s="70" t="s">
        <v>432</v>
      </c>
      <c r="G11750" s="75" t="s">
        <v>439</v>
      </c>
    </row>
    <row r="11751" spans="1:7">
      <c r="A11751" s="71">
        <v>1995</v>
      </c>
      <c r="B11751" s="71" t="s">
        <v>419</v>
      </c>
      <c r="C11751" t="s">
        <v>36</v>
      </c>
      <c r="D11751" s="71" t="s">
        <v>202</v>
      </c>
      <c r="E11751" s="70">
        <f t="shared" si="52"/>
        <v>753384</v>
      </c>
      <c r="F11751" s="70" t="s">
        <v>432</v>
      </c>
      <c r="G11751" s="75" t="s">
        <v>439</v>
      </c>
    </row>
    <row r="11752" spans="1:7">
      <c r="A11752" s="71">
        <v>1995</v>
      </c>
      <c r="B11752" s="71" t="s">
        <v>419</v>
      </c>
      <c r="C11752" t="s">
        <v>37</v>
      </c>
      <c r="D11752" s="71" t="s">
        <v>202</v>
      </c>
      <c r="E11752" s="70">
        <f t="shared" si="52"/>
        <v>756676</v>
      </c>
      <c r="F11752" s="70" t="s">
        <v>432</v>
      </c>
      <c r="G11752" s="75" t="s">
        <v>439</v>
      </c>
    </row>
    <row r="11753" spans="1:7">
      <c r="A11753" s="71">
        <v>1995</v>
      </c>
      <c r="B11753" s="71" t="s">
        <v>419</v>
      </c>
      <c r="C11753" t="s">
        <v>38</v>
      </c>
      <c r="D11753" s="71" t="s">
        <v>202</v>
      </c>
      <c r="E11753" s="70">
        <f t="shared" si="52"/>
        <v>270552</v>
      </c>
      <c r="F11753" s="70" t="s">
        <v>432</v>
      </c>
      <c r="G11753" s="75" t="s">
        <v>440</v>
      </c>
    </row>
    <row r="11754" spans="1:7">
      <c r="A11754" s="71">
        <v>1995</v>
      </c>
      <c r="B11754" s="71" t="s">
        <v>419</v>
      </c>
      <c r="C11754" t="s">
        <v>39</v>
      </c>
      <c r="D11754" s="71" t="s">
        <v>202</v>
      </c>
      <c r="E11754" s="70">
        <f t="shared" si="52"/>
        <v>147079</v>
      </c>
      <c r="F11754" s="70" t="s">
        <v>432</v>
      </c>
      <c r="G11754" s="75" t="s">
        <v>440</v>
      </c>
    </row>
    <row r="11755" spans="1:7">
      <c r="A11755" s="71">
        <v>1995</v>
      </c>
      <c r="B11755" s="71" t="s">
        <v>419</v>
      </c>
      <c r="C11755" t="s">
        <v>40</v>
      </c>
      <c r="D11755" s="71" t="s">
        <v>202</v>
      </c>
      <c r="E11755" s="70">
        <f t="shared" si="52"/>
        <v>123473</v>
      </c>
      <c r="F11755" s="70" t="s">
        <v>432</v>
      </c>
      <c r="G11755" s="75" t="s">
        <v>440</v>
      </c>
    </row>
    <row r="11756" spans="1:7">
      <c r="A11756" s="71">
        <v>1995</v>
      </c>
      <c r="B11756" s="71" t="s">
        <v>419</v>
      </c>
      <c r="C11756" t="s">
        <v>208</v>
      </c>
      <c r="D11756" s="71" t="s">
        <v>202</v>
      </c>
      <c r="E11756" s="70">
        <f t="shared" si="52"/>
        <v>0</v>
      </c>
      <c r="F11756" s="70" t="s">
        <v>432</v>
      </c>
      <c r="G11756" s="75" t="s">
        <v>441</v>
      </c>
    </row>
    <row r="11757" spans="1:7">
      <c r="A11757" s="71">
        <v>1995</v>
      </c>
      <c r="B11757" s="71" t="s">
        <v>419</v>
      </c>
      <c r="C11757" t="s">
        <v>42</v>
      </c>
      <c r="D11757" s="71" t="s">
        <v>202</v>
      </c>
      <c r="E11757" s="70">
        <f t="shared" si="52"/>
        <v>72658</v>
      </c>
      <c r="F11757" s="70" t="s">
        <v>432</v>
      </c>
      <c r="G11757" s="75" t="s">
        <v>237</v>
      </c>
    </row>
    <row r="11758" spans="1:7">
      <c r="A11758" s="71">
        <v>1995</v>
      </c>
      <c r="B11758" s="71" t="s">
        <v>419</v>
      </c>
      <c r="C11758" t="s">
        <v>43</v>
      </c>
      <c r="D11758" s="71" t="s">
        <v>202</v>
      </c>
      <c r="E11758" s="70">
        <f t="shared" si="52"/>
        <v>0</v>
      </c>
      <c r="F11758" s="70" t="s">
        <v>432</v>
      </c>
      <c r="G11758" s="75" t="s">
        <v>438</v>
      </c>
    </row>
    <row r="11759" spans="1:7">
      <c r="A11759" s="71">
        <v>1995</v>
      </c>
      <c r="B11759" s="71" t="s">
        <v>419</v>
      </c>
      <c r="C11759" t="s">
        <v>44</v>
      </c>
      <c r="D11759" s="71" t="s">
        <v>202</v>
      </c>
      <c r="E11759" s="70">
        <f t="shared" si="52"/>
        <v>0</v>
      </c>
      <c r="F11759" s="70" t="s">
        <v>442</v>
      </c>
      <c r="G11759" s="75" t="s">
        <v>71</v>
      </c>
    </row>
    <row r="11760" spans="1:7">
      <c r="A11760" s="71">
        <v>1995</v>
      </c>
      <c r="B11760" s="71" t="s">
        <v>419</v>
      </c>
      <c r="C11760" t="s">
        <v>45</v>
      </c>
      <c r="D11760" s="71" t="s">
        <v>202</v>
      </c>
      <c r="E11760" s="70">
        <f t="shared" si="52"/>
        <v>0</v>
      </c>
      <c r="F11760" s="70" t="s">
        <v>422</v>
      </c>
      <c r="G11760" s="75" t="s">
        <v>422</v>
      </c>
    </row>
    <row r="11761" spans="1:7">
      <c r="A11761" s="71">
        <v>1995</v>
      </c>
      <c r="B11761" s="71" t="s">
        <v>419</v>
      </c>
      <c r="C11761" t="s">
        <v>46</v>
      </c>
      <c r="D11761" s="71" t="s">
        <v>202</v>
      </c>
      <c r="E11761" s="70">
        <f t="shared" si="52"/>
        <v>93345</v>
      </c>
      <c r="F11761" s="70" t="s">
        <v>425</v>
      </c>
      <c r="G11761" s="75" t="s">
        <v>426</v>
      </c>
    </row>
    <row r="11762" spans="1:7">
      <c r="A11762" s="71">
        <v>1997</v>
      </c>
      <c r="B11762" s="71" t="s">
        <v>419</v>
      </c>
      <c r="C11762" t="s">
        <v>5</v>
      </c>
      <c r="D11762" s="71" t="s">
        <v>202</v>
      </c>
      <c r="E11762" s="70">
        <f t="shared" si="52"/>
        <v>2844746</v>
      </c>
      <c r="F11762" s="70"/>
    </row>
    <row r="11763" spans="1:7">
      <c r="A11763" s="71">
        <v>1997</v>
      </c>
      <c r="B11763" s="71" t="s">
        <v>419</v>
      </c>
      <c r="C11763" t="s">
        <v>6</v>
      </c>
      <c r="D11763" s="71" t="s">
        <v>202</v>
      </c>
      <c r="E11763" s="70">
        <f t="shared" si="52"/>
        <v>37870</v>
      </c>
      <c r="F11763" s="70" t="s">
        <v>425</v>
      </c>
      <c r="G11763" s="75" t="s">
        <v>426</v>
      </c>
    </row>
    <row r="11764" spans="1:7">
      <c r="A11764" s="71">
        <v>1997</v>
      </c>
      <c r="B11764" s="71" t="s">
        <v>419</v>
      </c>
      <c r="C11764" t="s">
        <v>7</v>
      </c>
      <c r="D11764" s="71" t="s">
        <v>202</v>
      </c>
      <c r="E11764" s="70">
        <f t="shared" si="52"/>
        <v>146204</v>
      </c>
      <c r="F11764" s="70" t="s">
        <v>425</v>
      </c>
      <c r="G11764" s="75" t="s">
        <v>426</v>
      </c>
    </row>
    <row r="11765" spans="1:7">
      <c r="A11765" s="71">
        <v>1997</v>
      </c>
      <c r="B11765" s="71" t="s">
        <v>419</v>
      </c>
      <c r="C11765" t="s">
        <v>8</v>
      </c>
      <c r="D11765" s="71" t="s">
        <v>202</v>
      </c>
      <c r="E11765" s="70">
        <f t="shared" si="52"/>
        <v>29970</v>
      </c>
      <c r="F11765" s="70" t="s">
        <v>427</v>
      </c>
      <c r="G11765" s="75" t="s">
        <v>428</v>
      </c>
    </row>
    <row r="11766" spans="1:7">
      <c r="A11766" s="71">
        <v>1997</v>
      </c>
      <c r="B11766" s="71" t="s">
        <v>419</v>
      </c>
      <c r="C11766" t="s">
        <v>9</v>
      </c>
      <c r="D11766" s="71" t="s">
        <v>202</v>
      </c>
      <c r="E11766" s="70">
        <f t="shared" si="52"/>
        <v>0</v>
      </c>
      <c r="F11766" s="70" t="s">
        <v>429</v>
      </c>
      <c r="G11766" s="75" t="s">
        <v>422</v>
      </c>
    </row>
    <row r="11767" spans="1:7">
      <c r="A11767" s="71">
        <v>1997</v>
      </c>
      <c r="B11767" s="71" t="s">
        <v>419</v>
      </c>
      <c r="C11767" t="s">
        <v>10</v>
      </c>
      <c r="D11767" s="71" t="s">
        <v>202</v>
      </c>
      <c r="E11767" s="70">
        <f t="shared" si="52"/>
        <v>86492</v>
      </c>
      <c r="F11767" s="70" t="s">
        <v>427</v>
      </c>
      <c r="G11767" s="75" t="s">
        <v>428</v>
      </c>
    </row>
    <row r="11768" spans="1:7">
      <c r="A11768" s="71">
        <v>1997</v>
      </c>
      <c r="B11768" s="71" t="s">
        <v>419</v>
      </c>
      <c r="C11768" t="s">
        <v>11</v>
      </c>
      <c r="D11768" s="71" t="s">
        <v>202</v>
      </c>
      <c r="E11768" s="70">
        <f t="shared" si="52"/>
        <v>29522</v>
      </c>
      <c r="F11768" s="70" t="s">
        <v>427</v>
      </c>
      <c r="G11768" s="75" t="s">
        <v>428</v>
      </c>
    </row>
    <row r="11769" spans="1:7">
      <c r="A11769" s="71">
        <v>1997</v>
      </c>
      <c r="B11769" s="71" t="s">
        <v>419</v>
      </c>
      <c r="C11769" t="s">
        <v>13</v>
      </c>
      <c r="D11769" s="71" t="s">
        <v>202</v>
      </c>
      <c r="E11769" s="70">
        <f t="shared" si="52"/>
        <v>56970</v>
      </c>
      <c r="F11769" s="70" t="s">
        <v>427</v>
      </c>
      <c r="G11769" s="75" t="s">
        <v>428</v>
      </c>
    </row>
    <row r="11770" spans="1:7">
      <c r="A11770" s="71">
        <v>1997</v>
      </c>
      <c r="B11770" s="71" t="s">
        <v>419</v>
      </c>
      <c r="C11770" t="s">
        <v>14</v>
      </c>
      <c r="D11770" s="71" t="s">
        <v>202</v>
      </c>
      <c r="E11770" s="70">
        <f t="shared" si="52"/>
        <v>92053</v>
      </c>
      <c r="F11770" s="70" t="s">
        <v>427</v>
      </c>
      <c r="G11770" s="75" t="s">
        <v>444</v>
      </c>
    </row>
    <row r="11771" spans="1:7">
      <c r="A11771" s="71">
        <v>1997</v>
      </c>
      <c r="B11771" s="71" t="s">
        <v>419</v>
      </c>
      <c r="C11771" t="s">
        <v>15</v>
      </c>
      <c r="D11771" s="71" t="s">
        <v>202</v>
      </c>
      <c r="E11771" s="70">
        <f t="shared" si="52"/>
        <v>84426</v>
      </c>
      <c r="F11771" s="70" t="s">
        <v>427</v>
      </c>
      <c r="G11771" s="75" t="s">
        <v>444</v>
      </c>
    </row>
    <row r="11772" spans="1:7">
      <c r="A11772" s="71">
        <v>1997</v>
      </c>
      <c r="B11772" s="71" t="s">
        <v>419</v>
      </c>
      <c r="C11772" t="s">
        <v>16</v>
      </c>
      <c r="D11772" s="71" t="s">
        <v>202</v>
      </c>
      <c r="E11772" s="70">
        <f t="shared" si="52"/>
        <v>7627</v>
      </c>
      <c r="F11772" s="70" t="s">
        <v>427</v>
      </c>
      <c r="G11772" s="75" t="s">
        <v>444</v>
      </c>
    </row>
    <row r="11773" spans="1:7">
      <c r="A11773" s="71">
        <v>1997</v>
      </c>
      <c r="B11773" s="71" t="s">
        <v>419</v>
      </c>
      <c r="C11773" t="s">
        <v>17</v>
      </c>
      <c r="D11773" s="71" t="s">
        <v>202</v>
      </c>
      <c r="E11773" s="70">
        <f t="shared" si="52"/>
        <v>14851</v>
      </c>
      <c r="F11773" s="70" t="s">
        <v>427</v>
      </c>
      <c r="G11773" s="75" t="s">
        <v>428</v>
      </c>
    </row>
    <row r="11774" spans="1:7">
      <c r="A11774" s="71">
        <v>1997</v>
      </c>
      <c r="B11774" s="71" t="s">
        <v>419</v>
      </c>
      <c r="C11774" t="s">
        <v>18</v>
      </c>
      <c r="D11774" s="71" t="s">
        <v>202</v>
      </c>
      <c r="E11774" s="70">
        <f t="shared" si="52"/>
        <v>23320</v>
      </c>
      <c r="F11774" s="70" t="s">
        <v>432</v>
      </c>
      <c r="G11774" s="75" t="s">
        <v>430</v>
      </c>
    </row>
    <row r="11775" spans="1:7">
      <c r="A11775" s="71">
        <v>1997</v>
      </c>
      <c r="B11775" s="71" t="s">
        <v>419</v>
      </c>
      <c r="C11775" t="s">
        <v>19</v>
      </c>
      <c r="D11775" s="71" t="s">
        <v>202</v>
      </c>
      <c r="E11775" s="70">
        <f t="shared" si="52"/>
        <v>2713</v>
      </c>
      <c r="F11775" s="70" t="s">
        <v>442</v>
      </c>
      <c r="G11775" s="75" t="s">
        <v>62</v>
      </c>
    </row>
    <row r="11776" spans="1:7">
      <c r="A11776" s="71">
        <v>1997</v>
      </c>
      <c r="B11776" s="71" t="s">
        <v>419</v>
      </c>
      <c r="C11776" t="s">
        <v>20</v>
      </c>
      <c r="D11776" s="71" t="s">
        <v>202</v>
      </c>
      <c r="E11776" s="70">
        <f t="shared" si="52"/>
        <v>946</v>
      </c>
      <c r="F11776" s="70" t="s">
        <v>442</v>
      </c>
      <c r="G11776" s="75" t="s">
        <v>445</v>
      </c>
    </row>
    <row r="11777" spans="1:7">
      <c r="A11777" s="71">
        <v>1997</v>
      </c>
      <c r="B11777" s="71" t="s">
        <v>419</v>
      </c>
      <c r="C11777" t="s">
        <v>21</v>
      </c>
      <c r="D11777" s="71" t="s">
        <v>202</v>
      </c>
      <c r="E11777" s="70">
        <f t="shared" si="52"/>
        <v>38817</v>
      </c>
      <c r="F11777" s="70" t="s">
        <v>434</v>
      </c>
      <c r="G11777" s="75" t="s">
        <v>422</v>
      </c>
    </row>
    <row r="11778" spans="1:7">
      <c r="A11778" s="71">
        <v>1997</v>
      </c>
      <c r="B11778" s="71" t="s">
        <v>419</v>
      </c>
      <c r="C11778" t="s">
        <v>421</v>
      </c>
      <c r="D11778" s="71" t="s">
        <v>202</v>
      </c>
      <c r="E11778" s="70">
        <f t="shared" si="52"/>
        <v>171931</v>
      </c>
      <c r="F11778" s="70" t="s">
        <v>427</v>
      </c>
      <c r="G11778" s="75" t="s">
        <v>433</v>
      </c>
    </row>
    <row r="11779" spans="1:7">
      <c r="A11779" s="71">
        <v>1997</v>
      </c>
      <c r="B11779" s="71" t="s">
        <v>419</v>
      </c>
      <c r="C11779" t="s">
        <v>22</v>
      </c>
      <c r="D11779" s="71" t="s">
        <v>202</v>
      </c>
      <c r="E11779" s="70">
        <f t="shared" si="52"/>
        <v>52831</v>
      </c>
      <c r="F11779" s="70" t="s">
        <v>427</v>
      </c>
      <c r="G11779" s="75" t="s">
        <v>433</v>
      </c>
    </row>
    <row r="11780" spans="1:7">
      <c r="A11780" s="71">
        <v>1997</v>
      </c>
      <c r="B11780" s="71" t="s">
        <v>419</v>
      </c>
      <c r="C11780" t="s">
        <v>23</v>
      </c>
      <c r="D11780" s="71" t="s">
        <v>202</v>
      </c>
      <c r="E11780" s="70">
        <f t="shared" si="52"/>
        <v>119100</v>
      </c>
      <c r="F11780" s="70" t="s">
        <v>442</v>
      </c>
      <c r="G11780" s="75" t="s">
        <v>23</v>
      </c>
    </row>
    <row r="11781" spans="1:7">
      <c r="A11781" s="71">
        <v>1997</v>
      </c>
      <c r="B11781" s="71" t="s">
        <v>419</v>
      </c>
      <c r="C11781" t="s">
        <v>24</v>
      </c>
      <c r="D11781" s="71" t="s">
        <v>202</v>
      </c>
      <c r="E11781" s="70">
        <f t="shared" si="52"/>
        <v>0</v>
      </c>
      <c r="F11781" s="70" t="s">
        <v>446</v>
      </c>
      <c r="G11781" s="75" t="s">
        <v>422</v>
      </c>
    </row>
    <row r="11782" spans="1:7">
      <c r="A11782" s="71">
        <v>1997</v>
      </c>
      <c r="B11782" s="71" t="s">
        <v>419</v>
      </c>
      <c r="C11782" t="s">
        <v>25</v>
      </c>
      <c r="D11782" s="71" t="s">
        <v>202</v>
      </c>
      <c r="E11782" s="70">
        <f t="shared" si="52"/>
        <v>13854</v>
      </c>
      <c r="F11782" s="70" t="s">
        <v>434</v>
      </c>
      <c r="G11782" s="75" t="s">
        <v>437</v>
      </c>
    </row>
    <row r="11783" spans="1:7">
      <c r="A11783" s="71">
        <v>1997</v>
      </c>
      <c r="B11783" s="71" t="s">
        <v>419</v>
      </c>
      <c r="C11783" t="s">
        <v>26</v>
      </c>
      <c r="D11783" s="71" t="s">
        <v>202</v>
      </c>
      <c r="E11783" s="70">
        <f t="shared" si="52"/>
        <v>148342</v>
      </c>
      <c r="F11783" s="70" t="s">
        <v>427</v>
      </c>
      <c r="G11783" s="75" t="s">
        <v>69</v>
      </c>
    </row>
    <row r="11784" spans="1:7">
      <c r="A11784" s="71">
        <v>1997</v>
      </c>
      <c r="B11784" s="71" t="s">
        <v>419</v>
      </c>
      <c r="C11784" t="s">
        <v>27</v>
      </c>
      <c r="D11784" s="71" t="s">
        <v>202</v>
      </c>
      <c r="E11784" s="70">
        <f t="shared" si="52"/>
        <v>8921</v>
      </c>
      <c r="F11784" s="70" t="s">
        <v>427</v>
      </c>
      <c r="G11784" s="75" t="s">
        <v>69</v>
      </c>
    </row>
    <row r="11785" spans="1:7">
      <c r="A11785" s="71">
        <v>1997</v>
      </c>
      <c r="B11785" s="71" t="s">
        <v>419</v>
      </c>
      <c r="C11785" t="s">
        <v>28</v>
      </c>
      <c r="D11785" s="71" t="s">
        <v>202</v>
      </c>
      <c r="E11785" s="70">
        <f t="shared" si="52"/>
        <v>12183</v>
      </c>
      <c r="F11785" s="70" t="s">
        <v>442</v>
      </c>
      <c r="G11785" s="73" t="s">
        <v>447</v>
      </c>
    </row>
    <row r="11786" spans="1:7">
      <c r="A11786" s="71">
        <v>1997</v>
      </c>
      <c r="B11786" s="71" t="s">
        <v>419</v>
      </c>
      <c r="C11786" t="s">
        <v>29</v>
      </c>
      <c r="D11786" s="71" t="s">
        <v>202</v>
      </c>
      <c r="E11786" s="70">
        <f t="shared" si="52"/>
        <v>8815</v>
      </c>
      <c r="F11786" s="70" t="s">
        <v>442</v>
      </c>
      <c r="G11786" s="73" t="s">
        <v>447</v>
      </c>
    </row>
    <row r="11787" spans="1:7">
      <c r="A11787" s="71">
        <v>1997</v>
      </c>
      <c r="B11787" s="71" t="s">
        <v>419</v>
      </c>
      <c r="C11787" t="s">
        <v>30</v>
      </c>
      <c r="D11787" s="71" t="s">
        <v>202</v>
      </c>
      <c r="E11787" s="70">
        <f t="shared" si="52"/>
        <v>15059</v>
      </c>
      <c r="F11787" s="70" t="s">
        <v>442</v>
      </c>
      <c r="G11787" s="76" t="s">
        <v>448</v>
      </c>
    </row>
    <row r="11788" spans="1:7">
      <c r="A11788" s="71">
        <v>1997</v>
      </c>
      <c r="B11788" s="71" t="s">
        <v>419</v>
      </c>
      <c r="C11788" t="s">
        <v>31</v>
      </c>
      <c r="D11788" s="71" t="s">
        <v>202</v>
      </c>
      <c r="E11788" s="70">
        <f t="shared" si="52"/>
        <v>2289</v>
      </c>
      <c r="F11788" s="70" t="s">
        <v>442</v>
      </c>
      <c r="G11788" s="76" t="s">
        <v>449</v>
      </c>
    </row>
    <row r="11789" spans="1:7">
      <c r="A11789" s="71">
        <v>1997</v>
      </c>
      <c r="B11789" s="71" t="s">
        <v>419</v>
      </c>
      <c r="C11789" t="s">
        <v>32</v>
      </c>
      <c r="D11789" s="71" t="s">
        <v>202</v>
      </c>
      <c r="E11789" s="70">
        <f t="shared" si="52"/>
        <v>208</v>
      </c>
      <c r="F11789" s="70" t="s">
        <v>442</v>
      </c>
      <c r="G11789" s="76" t="s">
        <v>449</v>
      </c>
    </row>
    <row r="11790" spans="1:7">
      <c r="A11790" s="71">
        <v>1997</v>
      </c>
      <c r="B11790" s="71" t="s">
        <v>419</v>
      </c>
      <c r="C11790" t="s">
        <v>33</v>
      </c>
      <c r="D11790" s="71" t="s">
        <v>202</v>
      </c>
      <c r="E11790" s="70">
        <f t="shared" si="52"/>
        <v>14403</v>
      </c>
      <c r="F11790" s="70" t="s">
        <v>442</v>
      </c>
      <c r="G11790" s="76" t="s">
        <v>33</v>
      </c>
    </row>
    <row r="11791" spans="1:7">
      <c r="A11791" s="71">
        <v>1997</v>
      </c>
      <c r="B11791" s="71" t="s">
        <v>419</v>
      </c>
      <c r="C11791" t="s">
        <v>34</v>
      </c>
      <c r="D11791" s="71" t="s">
        <v>202</v>
      </c>
      <c r="E11791" s="70">
        <f t="shared" si="52"/>
        <v>1787126</v>
      </c>
      <c r="F11791" s="70" t="s">
        <v>422</v>
      </c>
      <c r="G11791" s="76" t="s">
        <v>422</v>
      </c>
    </row>
    <row r="11792" spans="1:7">
      <c r="A11792" s="71">
        <v>1997</v>
      </c>
      <c r="B11792" s="71" t="s">
        <v>419</v>
      </c>
      <c r="C11792" t="s">
        <v>35</v>
      </c>
      <c r="D11792" s="71" t="s">
        <v>202</v>
      </c>
      <c r="E11792" s="70">
        <f t="shared" si="52"/>
        <v>1492094</v>
      </c>
      <c r="F11792" s="70" t="s">
        <v>432</v>
      </c>
      <c r="G11792" s="75" t="s">
        <v>439</v>
      </c>
    </row>
    <row r="11793" spans="1:7">
      <c r="A11793" s="71">
        <v>1997</v>
      </c>
      <c r="B11793" s="71" t="s">
        <v>419</v>
      </c>
      <c r="C11793" t="s">
        <v>36</v>
      </c>
      <c r="D11793" s="71" t="s">
        <v>202</v>
      </c>
      <c r="E11793" s="70">
        <f t="shared" si="52"/>
        <v>730864</v>
      </c>
      <c r="F11793" s="70" t="s">
        <v>432</v>
      </c>
      <c r="G11793" s="75" t="s">
        <v>439</v>
      </c>
    </row>
    <row r="11794" spans="1:7">
      <c r="A11794" s="71">
        <v>1997</v>
      </c>
      <c r="B11794" s="71" t="s">
        <v>419</v>
      </c>
      <c r="C11794" t="s">
        <v>37</v>
      </c>
      <c r="D11794" s="71" t="s">
        <v>202</v>
      </c>
      <c r="E11794" s="70">
        <f t="shared" si="52"/>
        <v>761230</v>
      </c>
      <c r="F11794" s="70" t="s">
        <v>432</v>
      </c>
      <c r="G11794" s="75" t="s">
        <v>439</v>
      </c>
    </row>
    <row r="11795" spans="1:7">
      <c r="A11795" s="71">
        <v>1997</v>
      </c>
      <c r="B11795" s="71" t="s">
        <v>419</v>
      </c>
      <c r="C11795" t="s">
        <v>38</v>
      </c>
      <c r="D11795" s="71" t="s">
        <v>202</v>
      </c>
      <c r="E11795" s="70">
        <f t="shared" ref="E11795:E11858" si="53">IF(E10409="N/A","N/A",IF(E9023="N/A","N/A",E9023-E10409))</f>
        <v>295032</v>
      </c>
      <c r="F11795" s="70" t="s">
        <v>432</v>
      </c>
      <c r="G11795" s="75" t="s">
        <v>440</v>
      </c>
    </row>
    <row r="11796" spans="1:7">
      <c r="A11796" s="71">
        <v>1997</v>
      </c>
      <c r="B11796" s="71" t="s">
        <v>419</v>
      </c>
      <c r="C11796" t="s">
        <v>39</v>
      </c>
      <c r="D11796" s="71" t="s">
        <v>202</v>
      </c>
      <c r="E11796" s="70">
        <f t="shared" si="53"/>
        <v>156172</v>
      </c>
      <c r="F11796" s="70" t="s">
        <v>432</v>
      </c>
      <c r="G11796" s="75" t="s">
        <v>440</v>
      </c>
    </row>
    <row r="11797" spans="1:7">
      <c r="A11797" s="71">
        <v>1997</v>
      </c>
      <c r="B11797" s="71" t="s">
        <v>419</v>
      </c>
      <c r="C11797" t="s">
        <v>40</v>
      </c>
      <c r="D11797" s="71" t="s">
        <v>202</v>
      </c>
      <c r="E11797" s="70">
        <f t="shared" si="53"/>
        <v>138860</v>
      </c>
      <c r="F11797" s="70" t="s">
        <v>432</v>
      </c>
      <c r="G11797" s="75" t="s">
        <v>440</v>
      </c>
    </row>
    <row r="11798" spans="1:7">
      <c r="A11798" s="71">
        <v>1997</v>
      </c>
      <c r="B11798" s="71" t="s">
        <v>419</v>
      </c>
      <c r="C11798" t="s">
        <v>208</v>
      </c>
      <c r="D11798" s="71" t="s">
        <v>202</v>
      </c>
      <c r="E11798" s="70">
        <f t="shared" si="53"/>
        <v>0</v>
      </c>
      <c r="F11798" s="70" t="s">
        <v>432</v>
      </c>
      <c r="G11798" s="75" t="s">
        <v>441</v>
      </c>
    </row>
    <row r="11799" spans="1:7">
      <c r="A11799" s="71">
        <v>1997</v>
      </c>
      <c r="B11799" s="71" t="s">
        <v>419</v>
      </c>
      <c r="C11799" t="s">
        <v>42</v>
      </c>
      <c r="D11799" s="71" t="s">
        <v>202</v>
      </c>
      <c r="E11799" s="70">
        <f t="shared" si="53"/>
        <v>77817</v>
      </c>
      <c r="F11799" s="70" t="s">
        <v>432</v>
      </c>
      <c r="G11799" s="75" t="s">
        <v>237</v>
      </c>
    </row>
    <row r="11800" spans="1:7">
      <c r="A11800" s="71">
        <v>1997</v>
      </c>
      <c r="B11800" s="71" t="s">
        <v>419</v>
      </c>
      <c r="C11800" t="s">
        <v>43</v>
      </c>
      <c r="D11800" s="71" t="s">
        <v>202</v>
      </c>
      <c r="E11800" s="70">
        <f t="shared" si="53"/>
        <v>0</v>
      </c>
      <c r="F11800" s="70" t="s">
        <v>432</v>
      </c>
      <c r="G11800" s="75" t="s">
        <v>438</v>
      </c>
    </row>
    <row r="11801" spans="1:7">
      <c r="A11801" s="71">
        <v>1997</v>
      </c>
      <c r="B11801" s="71" t="s">
        <v>419</v>
      </c>
      <c r="C11801" t="s">
        <v>44</v>
      </c>
      <c r="D11801" s="71" t="s">
        <v>202</v>
      </c>
      <c r="E11801" s="70">
        <f t="shared" si="53"/>
        <v>0</v>
      </c>
      <c r="F11801" s="70" t="s">
        <v>442</v>
      </c>
      <c r="G11801" s="75" t="s">
        <v>71</v>
      </c>
    </row>
    <row r="11802" spans="1:7">
      <c r="A11802" s="71">
        <v>1997</v>
      </c>
      <c r="B11802" s="71" t="s">
        <v>419</v>
      </c>
      <c r="C11802" t="s">
        <v>45</v>
      </c>
      <c r="D11802" s="71" t="s">
        <v>202</v>
      </c>
      <c r="E11802" s="70">
        <f t="shared" si="53"/>
        <v>0</v>
      </c>
      <c r="F11802" s="70" t="s">
        <v>422</v>
      </c>
      <c r="G11802" s="75" t="s">
        <v>422</v>
      </c>
    </row>
    <row r="11803" spans="1:7">
      <c r="A11803" s="71">
        <v>1997</v>
      </c>
      <c r="B11803" s="71" t="s">
        <v>419</v>
      </c>
      <c r="C11803" t="s">
        <v>46</v>
      </c>
      <c r="D11803" s="71" t="s">
        <v>202</v>
      </c>
      <c r="E11803" s="70">
        <f t="shared" si="53"/>
        <v>110562</v>
      </c>
      <c r="F11803" s="70" t="s">
        <v>425</v>
      </c>
      <c r="G11803" s="75" t="s">
        <v>426</v>
      </c>
    </row>
    <row r="11804" spans="1:7">
      <c r="A11804" s="71">
        <v>1998</v>
      </c>
      <c r="B11804" s="71" t="s">
        <v>419</v>
      </c>
      <c r="C11804" t="s">
        <v>5</v>
      </c>
      <c r="D11804" s="71" t="s">
        <v>202</v>
      </c>
      <c r="E11804" s="70">
        <f t="shared" si="53"/>
        <v>2965842</v>
      </c>
      <c r="F11804" s="70"/>
    </row>
    <row r="11805" spans="1:7">
      <c r="A11805" s="71">
        <v>1998</v>
      </c>
      <c r="B11805" s="71" t="s">
        <v>419</v>
      </c>
      <c r="C11805" t="s">
        <v>6</v>
      </c>
      <c r="D11805" s="71" t="s">
        <v>202</v>
      </c>
      <c r="E11805" s="70">
        <f t="shared" si="53"/>
        <v>38813</v>
      </c>
      <c r="F11805" s="70" t="s">
        <v>425</v>
      </c>
      <c r="G11805" s="75" t="s">
        <v>426</v>
      </c>
    </row>
    <row r="11806" spans="1:7">
      <c r="A11806" s="71">
        <v>1998</v>
      </c>
      <c r="B11806" s="71" t="s">
        <v>419</v>
      </c>
      <c r="C11806" t="s">
        <v>7</v>
      </c>
      <c r="D11806" s="71" t="s">
        <v>202</v>
      </c>
      <c r="E11806" s="70">
        <f t="shared" si="53"/>
        <v>155526</v>
      </c>
      <c r="F11806" s="70" t="s">
        <v>425</v>
      </c>
      <c r="G11806" s="75" t="s">
        <v>426</v>
      </c>
    </row>
    <row r="11807" spans="1:7">
      <c r="A11807" s="71">
        <v>1998</v>
      </c>
      <c r="B11807" s="71" t="s">
        <v>419</v>
      </c>
      <c r="C11807" t="s">
        <v>8</v>
      </c>
      <c r="D11807" s="71" t="s">
        <v>202</v>
      </c>
      <c r="E11807" s="70">
        <f t="shared" si="53"/>
        <v>29396</v>
      </c>
      <c r="F11807" s="70" t="s">
        <v>427</v>
      </c>
      <c r="G11807" s="75" t="s">
        <v>428</v>
      </c>
    </row>
    <row r="11808" spans="1:7">
      <c r="A11808" s="71">
        <v>1998</v>
      </c>
      <c r="B11808" s="71" t="s">
        <v>419</v>
      </c>
      <c r="C11808" t="s">
        <v>9</v>
      </c>
      <c r="D11808" s="71" t="s">
        <v>202</v>
      </c>
      <c r="E11808" s="70">
        <f t="shared" si="53"/>
        <v>0</v>
      </c>
      <c r="F11808" s="70" t="s">
        <v>429</v>
      </c>
      <c r="G11808" s="75" t="s">
        <v>422</v>
      </c>
    </row>
    <row r="11809" spans="1:7">
      <c r="A11809" s="71">
        <v>1998</v>
      </c>
      <c r="B11809" s="71" t="s">
        <v>419</v>
      </c>
      <c r="C11809" t="s">
        <v>10</v>
      </c>
      <c r="D11809" s="71" t="s">
        <v>202</v>
      </c>
      <c r="E11809" s="70">
        <f t="shared" si="53"/>
        <v>89278</v>
      </c>
      <c r="F11809" s="70" t="s">
        <v>427</v>
      </c>
      <c r="G11809" s="75" t="s">
        <v>428</v>
      </c>
    </row>
    <row r="11810" spans="1:7">
      <c r="A11810" s="71">
        <v>1998</v>
      </c>
      <c r="B11810" s="71" t="s">
        <v>419</v>
      </c>
      <c r="C11810" t="s">
        <v>11</v>
      </c>
      <c r="D11810" s="71" t="s">
        <v>202</v>
      </c>
      <c r="E11810" s="70">
        <f t="shared" si="53"/>
        <v>30996</v>
      </c>
      <c r="F11810" s="70" t="s">
        <v>427</v>
      </c>
      <c r="G11810" s="75" t="s">
        <v>428</v>
      </c>
    </row>
    <row r="11811" spans="1:7">
      <c r="A11811" s="71">
        <v>1998</v>
      </c>
      <c r="B11811" s="71" t="s">
        <v>419</v>
      </c>
      <c r="C11811" t="s">
        <v>13</v>
      </c>
      <c r="D11811" s="71" t="s">
        <v>202</v>
      </c>
      <c r="E11811" s="70">
        <f t="shared" si="53"/>
        <v>58282</v>
      </c>
      <c r="F11811" s="70" t="s">
        <v>427</v>
      </c>
      <c r="G11811" s="75" t="s">
        <v>428</v>
      </c>
    </row>
    <row r="11812" spans="1:7">
      <c r="A11812" s="71">
        <v>1998</v>
      </c>
      <c r="B11812" s="71" t="s">
        <v>419</v>
      </c>
      <c r="C11812" t="s">
        <v>14</v>
      </c>
      <c r="D11812" s="71" t="s">
        <v>202</v>
      </c>
      <c r="E11812" s="70">
        <f t="shared" si="53"/>
        <v>94239</v>
      </c>
      <c r="F11812" s="70" t="s">
        <v>427</v>
      </c>
      <c r="G11812" s="75" t="s">
        <v>444</v>
      </c>
    </row>
    <row r="11813" spans="1:7">
      <c r="A11813" s="71">
        <v>1998</v>
      </c>
      <c r="B11813" s="71" t="s">
        <v>419</v>
      </c>
      <c r="C11813" t="s">
        <v>15</v>
      </c>
      <c r="D11813" s="71" t="s">
        <v>202</v>
      </c>
      <c r="E11813" s="70">
        <f t="shared" si="53"/>
        <v>87501</v>
      </c>
      <c r="F11813" s="70" t="s">
        <v>427</v>
      </c>
      <c r="G11813" s="75" t="s">
        <v>444</v>
      </c>
    </row>
    <row r="11814" spans="1:7">
      <c r="A11814" s="71">
        <v>1998</v>
      </c>
      <c r="B11814" s="71" t="s">
        <v>419</v>
      </c>
      <c r="C11814" t="s">
        <v>16</v>
      </c>
      <c r="D11814" s="71" t="s">
        <v>202</v>
      </c>
      <c r="E11814" s="70">
        <f t="shared" si="53"/>
        <v>6738</v>
      </c>
      <c r="F11814" s="70" t="s">
        <v>427</v>
      </c>
      <c r="G11814" s="75" t="s">
        <v>444</v>
      </c>
    </row>
    <row r="11815" spans="1:7">
      <c r="A11815" s="71">
        <v>1998</v>
      </c>
      <c r="B11815" s="71" t="s">
        <v>419</v>
      </c>
      <c r="C11815" t="s">
        <v>17</v>
      </c>
      <c r="D11815" s="71" t="s">
        <v>202</v>
      </c>
      <c r="E11815" s="70">
        <f t="shared" si="53"/>
        <v>15468</v>
      </c>
      <c r="F11815" s="70" t="s">
        <v>427</v>
      </c>
      <c r="G11815" s="75" t="s">
        <v>428</v>
      </c>
    </row>
    <row r="11816" spans="1:7">
      <c r="A11816" s="71">
        <v>1998</v>
      </c>
      <c r="B11816" s="71" t="s">
        <v>419</v>
      </c>
      <c r="C11816" t="s">
        <v>18</v>
      </c>
      <c r="D11816" s="71" t="s">
        <v>202</v>
      </c>
      <c r="E11816" s="70">
        <f t="shared" si="53"/>
        <v>24772</v>
      </c>
      <c r="F11816" s="70" t="s">
        <v>432</v>
      </c>
      <c r="G11816" s="75" t="s">
        <v>430</v>
      </c>
    </row>
    <row r="11817" spans="1:7">
      <c r="A11817" s="71">
        <v>1998</v>
      </c>
      <c r="B11817" s="71" t="s">
        <v>419</v>
      </c>
      <c r="C11817" t="s">
        <v>19</v>
      </c>
      <c r="D11817" s="71" t="s">
        <v>202</v>
      </c>
      <c r="E11817" s="70">
        <f t="shared" si="53"/>
        <v>2808</v>
      </c>
      <c r="F11817" s="70" t="s">
        <v>442</v>
      </c>
      <c r="G11817" s="75" t="s">
        <v>62</v>
      </c>
    </row>
    <row r="11818" spans="1:7">
      <c r="A11818" s="71">
        <v>1998</v>
      </c>
      <c r="B11818" s="71" t="s">
        <v>419</v>
      </c>
      <c r="C11818" t="s">
        <v>20</v>
      </c>
      <c r="D11818" s="71" t="s">
        <v>202</v>
      </c>
      <c r="E11818" s="70">
        <f t="shared" si="53"/>
        <v>975</v>
      </c>
      <c r="F11818" s="70" t="s">
        <v>442</v>
      </c>
      <c r="G11818" s="75" t="s">
        <v>445</v>
      </c>
    </row>
    <row r="11819" spans="1:7">
      <c r="A11819" s="71">
        <v>1998</v>
      </c>
      <c r="B11819" s="71" t="s">
        <v>419</v>
      </c>
      <c r="C11819" t="s">
        <v>21</v>
      </c>
      <c r="D11819" s="71" t="s">
        <v>202</v>
      </c>
      <c r="E11819" s="70">
        <f t="shared" si="53"/>
        <v>39893</v>
      </c>
      <c r="F11819" s="70" t="s">
        <v>434</v>
      </c>
      <c r="G11819" s="75" t="s">
        <v>422</v>
      </c>
    </row>
    <row r="11820" spans="1:7">
      <c r="A11820" s="71">
        <v>1998</v>
      </c>
      <c r="B11820" s="71" t="s">
        <v>419</v>
      </c>
      <c r="C11820" t="s">
        <v>421</v>
      </c>
      <c r="D11820" s="71" t="s">
        <v>202</v>
      </c>
      <c r="E11820" s="70">
        <f t="shared" si="53"/>
        <v>174768</v>
      </c>
      <c r="F11820" s="70" t="s">
        <v>427</v>
      </c>
      <c r="G11820" s="75" t="s">
        <v>433</v>
      </c>
    </row>
    <row r="11821" spans="1:7">
      <c r="A11821" s="71">
        <v>1998</v>
      </c>
      <c r="B11821" s="71" t="s">
        <v>419</v>
      </c>
      <c r="C11821" t="s">
        <v>22</v>
      </c>
      <c r="D11821" s="71" t="s">
        <v>202</v>
      </c>
      <c r="E11821" s="70">
        <f t="shared" si="53"/>
        <v>54954</v>
      </c>
      <c r="F11821" s="70" t="s">
        <v>427</v>
      </c>
      <c r="G11821" s="75" t="s">
        <v>433</v>
      </c>
    </row>
    <row r="11822" spans="1:7">
      <c r="A11822" s="71">
        <v>1998</v>
      </c>
      <c r="B11822" s="71" t="s">
        <v>419</v>
      </c>
      <c r="C11822" t="s">
        <v>23</v>
      </c>
      <c r="D11822" s="71" t="s">
        <v>202</v>
      </c>
      <c r="E11822" s="70">
        <f t="shared" si="53"/>
        <v>119814</v>
      </c>
      <c r="F11822" s="70" t="s">
        <v>442</v>
      </c>
      <c r="G11822" s="75" t="s">
        <v>23</v>
      </c>
    </row>
    <row r="11823" spans="1:7">
      <c r="A11823" s="71">
        <v>1998</v>
      </c>
      <c r="B11823" s="71" t="s">
        <v>419</v>
      </c>
      <c r="C11823" t="s">
        <v>24</v>
      </c>
      <c r="D11823" s="71" t="s">
        <v>202</v>
      </c>
      <c r="E11823" s="70">
        <f t="shared" si="53"/>
        <v>0</v>
      </c>
      <c r="F11823" s="70" t="s">
        <v>446</v>
      </c>
      <c r="G11823" s="75" t="s">
        <v>422</v>
      </c>
    </row>
    <row r="11824" spans="1:7">
      <c r="A11824" s="71">
        <v>1998</v>
      </c>
      <c r="B11824" s="71" t="s">
        <v>419</v>
      </c>
      <c r="C11824" t="s">
        <v>25</v>
      </c>
      <c r="D11824" s="71" t="s">
        <v>202</v>
      </c>
      <c r="E11824" s="70">
        <f t="shared" si="53"/>
        <v>12585</v>
      </c>
      <c r="F11824" s="70" t="s">
        <v>434</v>
      </c>
      <c r="G11824" s="75" t="s">
        <v>437</v>
      </c>
    </row>
    <row r="11825" spans="1:7">
      <c r="A11825" s="71">
        <v>1998</v>
      </c>
      <c r="B11825" s="71" t="s">
        <v>419</v>
      </c>
      <c r="C11825" t="s">
        <v>26</v>
      </c>
      <c r="D11825" s="71" t="s">
        <v>202</v>
      </c>
      <c r="E11825" s="70">
        <f t="shared" si="53"/>
        <v>159336</v>
      </c>
      <c r="F11825" s="70" t="s">
        <v>427</v>
      </c>
      <c r="G11825" s="75" t="s">
        <v>69</v>
      </c>
    </row>
    <row r="11826" spans="1:7">
      <c r="A11826" s="71">
        <v>1998</v>
      </c>
      <c r="B11826" s="71" t="s">
        <v>419</v>
      </c>
      <c r="C11826" t="s">
        <v>27</v>
      </c>
      <c r="D11826" s="71" t="s">
        <v>202</v>
      </c>
      <c r="E11826" s="70">
        <f t="shared" si="53"/>
        <v>9082</v>
      </c>
      <c r="F11826" s="70" t="s">
        <v>427</v>
      </c>
      <c r="G11826" s="75" t="s">
        <v>69</v>
      </c>
    </row>
    <row r="11827" spans="1:7">
      <c r="A11827" s="71">
        <v>1998</v>
      </c>
      <c r="B11827" s="71" t="s">
        <v>419</v>
      </c>
      <c r="C11827" t="s">
        <v>28</v>
      </c>
      <c r="D11827" s="71" t="s">
        <v>202</v>
      </c>
      <c r="E11827" s="70">
        <f t="shared" si="53"/>
        <v>12214</v>
      </c>
      <c r="F11827" s="70" t="s">
        <v>442</v>
      </c>
      <c r="G11827" s="73" t="s">
        <v>447</v>
      </c>
    </row>
    <row r="11828" spans="1:7">
      <c r="A11828" s="71">
        <v>1998</v>
      </c>
      <c r="B11828" s="71" t="s">
        <v>419</v>
      </c>
      <c r="C11828" t="s">
        <v>29</v>
      </c>
      <c r="D11828" s="71" t="s">
        <v>202</v>
      </c>
      <c r="E11828" s="70">
        <f t="shared" si="53"/>
        <v>9505</v>
      </c>
      <c r="F11828" s="70" t="s">
        <v>442</v>
      </c>
      <c r="G11828" s="73" t="s">
        <v>447</v>
      </c>
    </row>
    <row r="11829" spans="1:7">
      <c r="A11829" s="71">
        <v>1998</v>
      </c>
      <c r="B11829" s="71" t="s">
        <v>419</v>
      </c>
      <c r="C11829" t="s">
        <v>30</v>
      </c>
      <c r="D11829" s="71" t="s">
        <v>202</v>
      </c>
      <c r="E11829" s="70">
        <f t="shared" si="53"/>
        <v>15224</v>
      </c>
      <c r="F11829" s="70" t="s">
        <v>442</v>
      </c>
      <c r="G11829" s="76" t="s">
        <v>448</v>
      </c>
    </row>
    <row r="11830" spans="1:7">
      <c r="A11830" s="71">
        <v>1998</v>
      </c>
      <c r="B11830" s="71" t="s">
        <v>419</v>
      </c>
      <c r="C11830" t="s">
        <v>31</v>
      </c>
      <c r="D11830" s="71" t="s">
        <v>202</v>
      </c>
      <c r="E11830" s="70">
        <f t="shared" si="53"/>
        <v>2726</v>
      </c>
      <c r="F11830" s="70" t="s">
        <v>442</v>
      </c>
      <c r="G11830" s="76" t="s">
        <v>449</v>
      </c>
    </row>
    <row r="11831" spans="1:7">
      <c r="A11831" s="71">
        <v>1998</v>
      </c>
      <c r="B11831" s="71" t="s">
        <v>419</v>
      </c>
      <c r="C11831" t="s">
        <v>32</v>
      </c>
      <c r="D11831" s="71" t="s">
        <v>202</v>
      </c>
      <c r="E11831" s="70">
        <f t="shared" si="53"/>
        <v>351</v>
      </c>
      <c r="F11831" s="70" t="s">
        <v>442</v>
      </c>
      <c r="G11831" s="76" t="s">
        <v>449</v>
      </c>
    </row>
    <row r="11832" spans="1:7">
      <c r="A11832" s="71">
        <v>1998</v>
      </c>
      <c r="B11832" s="71" t="s">
        <v>419</v>
      </c>
      <c r="C11832" t="s">
        <v>33</v>
      </c>
      <c r="D11832" s="71" t="s">
        <v>202</v>
      </c>
      <c r="E11832" s="70">
        <f t="shared" si="53"/>
        <v>15134</v>
      </c>
      <c r="F11832" s="70" t="s">
        <v>442</v>
      </c>
      <c r="G11832" s="76" t="s">
        <v>33</v>
      </c>
    </row>
    <row r="11833" spans="1:7">
      <c r="A11833" s="71">
        <v>1998</v>
      </c>
      <c r="B11833" s="71" t="s">
        <v>419</v>
      </c>
      <c r="C11833" t="s">
        <v>34</v>
      </c>
      <c r="D11833" s="71" t="s">
        <v>202</v>
      </c>
      <c r="E11833" s="70">
        <f t="shared" si="53"/>
        <v>1887489</v>
      </c>
      <c r="F11833" s="70" t="s">
        <v>422</v>
      </c>
      <c r="G11833" s="76" t="s">
        <v>422</v>
      </c>
    </row>
    <row r="11834" spans="1:7">
      <c r="A11834" s="71">
        <v>1998</v>
      </c>
      <c r="B11834" s="71" t="s">
        <v>419</v>
      </c>
      <c r="C11834" t="s">
        <v>35</v>
      </c>
      <c r="D11834" s="71" t="s">
        <v>202</v>
      </c>
      <c r="E11834" s="70">
        <f t="shared" si="53"/>
        <v>1583019</v>
      </c>
      <c r="F11834" s="70" t="s">
        <v>432</v>
      </c>
      <c r="G11834" s="75" t="s">
        <v>439</v>
      </c>
    </row>
    <row r="11835" spans="1:7">
      <c r="A11835" s="71">
        <v>1998</v>
      </c>
      <c r="B11835" s="71" t="s">
        <v>419</v>
      </c>
      <c r="C11835" t="s">
        <v>36</v>
      </c>
      <c r="D11835" s="71" t="s">
        <v>202</v>
      </c>
      <c r="E11835" s="70">
        <f t="shared" si="53"/>
        <v>783573</v>
      </c>
      <c r="F11835" s="70" t="s">
        <v>432</v>
      </c>
      <c r="G11835" s="75" t="s">
        <v>439</v>
      </c>
    </row>
    <row r="11836" spans="1:7">
      <c r="A11836" s="71">
        <v>1998</v>
      </c>
      <c r="B11836" s="71" t="s">
        <v>419</v>
      </c>
      <c r="C11836" t="s">
        <v>37</v>
      </c>
      <c r="D11836" s="71" t="s">
        <v>202</v>
      </c>
      <c r="E11836" s="70">
        <f t="shared" si="53"/>
        <v>799446</v>
      </c>
      <c r="F11836" s="70" t="s">
        <v>432</v>
      </c>
      <c r="G11836" s="75" t="s">
        <v>439</v>
      </c>
    </row>
    <row r="11837" spans="1:7">
      <c r="A11837" s="71">
        <v>1998</v>
      </c>
      <c r="B11837" s="71" t="s">
        <v>419</v>
      </c>
      <c r="C11837" t="s">
        <v>38</v>
      </c>
      <c r="D11837" s="71" t="s">
        <v>202</v>
      </c>
      <c r="E11837" s="70">
        <f t="shared" si="53"/>
        <v>304470</v>
      </c>
      <c r="F11837" s="70" t="s">
        <v>432</v>
      </c>
      <c r="G11837" s="75" t="s">
        <v>440</v>
      </c>
    </row>
    <row r="11838" spans="1:7">
      <c r="A11838" s="71">
        <v>1998</v>
      </c>
      <c r="B11838" s="71" t="s">
        <v>419</v>
      </c>
      <c r="C11838" t="s">
        <v>39</v>
      </c>
      <c r="D11838" s="71" t="s">
        <v>202</v>
      </c>
      <c r="E11838" s="70">
        <f t="shared" si="53"/>
        <v>158926</v>
      </c>
      <c r="F11838" s="70" t="s">
        <v>432</v>
      </c>
      <c r="G11838" s="75" t="s">
        <v>440</v>
      </c>
    </row>
    <row r="11839" spans="1:7">
      <c r="A11839" s="71">
        <v>1998</v>
      </c>
      <c r="B11839" s="71" t="s">
        <v>419</v>
      </c>
      <c r="C11839" t="s">
        <v>40</v>
      </c>
      <c r="D11839" s="71" t="s">
        <v>202</v>
      </c>
      <c r="E11839" s="70">
        <f t="shared" si="53"/>
        <v>145544</v>
      </c>
      <c r="F11839" s="70" t="s">
        <v>432</v>
      </c>
      <c r="G11839" s="75" t="s">
        <v>440</v>
      </c>
    </row>
    <row r="11840" spans="1:7">
      <c r="A11840" s="71">
        <v>1998</v>
      </c>
      <c r="B11840" s="71" t="s">
        <v>419</v>
      </c>
      <c r="C11840" t="s">
        <v>208</v>
      </c>
      <c r="D11840" s="71" t="s">
        <v>202</v>
      </c>
      <c r="E11840" s="70">
        <f t="shared" si="53"/>
        <v>0</v>
      </c>
      <c r="F11840" s="70" t="s">
        <v>432</v>
      </c>
      <c r="G11840" s="75" t="s">
        <v>441</v>
      </c>
    </row>
    <row r="11841" spans="1:7">
      <c r="A11841" s="71">
        <v>1998</v>
      </c>
      <c r="B11841" s="71" t="s">
        <v>419</v>
      </c>
      <c r="C11841" t="s">
        <v>42</v>
      </c>
      <c r="D11841" s="71" t="s">
        <v>202</v>
      </c>
      <c r="E11841" s="70">
        <f t="shared" si="53"/>
        <v>81320</v>
      </c>
      <c r="F11841" s="70" t="s">
        <v>432</v>
      </c>
      <c r="G11841" s="75" t="s">
        <v>237</v>
      </c>
    </row>
    <row r="11842" spans="1:7">
      <c r="A11842" s="71">
        <v>1998</v>
      </c>
      <c r="B11842" s="71" t="s">
        <v>419</v>
      </c>
      <c r="C11842" t="s">
        <v>43</v>
      </c>
      <c r="D11842" s="71" t="s">
        <v>202</v>
      </c>
      <c r="E11842" s="70">
        <f t="shared" si="53"/>
        <v>0</v>
      </c>
      <c r="F11842" s="70" t="s">
        <v>432</v>
      </c>
      <c r="G11842" s="75" t="s">
        <v>438</v>
      </c>
    </row>
    <row r="11843" spans="1:7">
      <c r="A11843" s="71">
        <v>1998</v>
      </c>
      <c r="B11843" s="71" t="s">
        <v>419</v>
      </c>
      <c r="C11843" t="s">
        <v>44</v>
      </c>
      <c r="D11843" s="71" t="s">
        <v>202</v>
      </c>
      <c r="E11843" s="70">
        <f t="shared" si="53"/>
        <v>0</v>
      </c>
      <c r="F11843" s="70" t="s">
        <v>442</v>
      </c>
      <c r="G11843" s="75" t="s">
        <v>71</v>
      </c>
    </row>
    <row r="11844" spans="1:7">
      <c r="A11844" s="71">
        <v>1998</v>
      </c>
      <c r="B11844" s="71" t="s">
        <v>419</v>
      </c>
      <c r="C11844" t="s">
        <v>45</v>
      </c>
      <c r="D11844" s="71" t="s">
        <v>202</v>
      </c>
      <c r="E11844" s="70">
        <f t="shared" si="53"/>
        <v>0</v>
      </c>
      <c r="F11844" s="70" t="s">
        <v>422</v>
      </c>
      <c r="G11844" s="75" t="s">
        <v>422</v>
      </c>
    </row>
    <row r="11845" spans="1:7">
      <c r="A11845" s="71">
        <v>1998</v>
      </c>
      <c r="B11845" s="71" t="s">
        <v>419</v>
      </c>
      <c r="C11845" t="s">
        <v>46</v>
      </c>
      <c r="D11845" s="71" t="s">
        <v>202</v>
      </c>
      <c r="E11845" s="70">
        <f t="shared" si="53"/>
        <v>94940</v>
      </c>
      <c r="F11845" s="70" t="s">
        <v>425</v>
      </c>
      <c r="G11845" s="75" t="s">
        <v>426</v>
      </c>
    </row>
    <row r="11846" spans="1:7">
      <c r="A11846" s="71">
        <v>1999</v>
      </c>
      <c r="B11846" s="71" t="s">
        <v>419</v>
      </c>
      <c r="C11846" t="s">
        <v>5</v>
      </c>
      <c r="D11846" s="71" t="s">
        <v>202</v>
      </c>
      <c r="E11846" s="70">
        <f t="shared" si="53"/>
        <v>3103472</v>
      </c>
      <c r="F11846" s="70"/>
    </row>
    <row r="11847" spans="1:7">
      <c r="A11847" s="71">
        <v>1999</v>
      </c>
      <c r="B11847" s="71" t="s">
        <v>419</v>
      </c>
      <c r="C11847" t="s">
        <v>6</v>
      </c>
      <c r="D11847" s="71" t="s">
        <v>202</v>
      </c>
      <c r="E11847" s="70">
        <f t="shared" si="53"/>
        <v>50344</v>
      </c>
      <c r="F11847" s="70" t="s">
        <v>425</v>
      </c>
      <c r="G11847" s="75" t="s">
        <v>426</v>
      </c>
    </row>
    <row r="11848" spans="1:7">
      <c r="A11848" s="71">
        <v>1999</v>
      </c>
      <c r="B11848" s="71" t="s">
        <v>419</v>
      </c>
      <c r="C11848" t="s">
        <v>7</v>
      </c>
      <c r="D11848" s="71" t="s">
        <v>202</v>
      </c>
      <c r="E11848" s="70">
        <f t="shared" si="53"/>
        <v>198116</v>
      </c>
      <c r="F11848" s="70" t="s">
        <v>425</v>
      </c>
      <c r="G11848" s="75" t="s">
        <v>426</v>
      </c>
    </row>
    <row r="11849" spans="1:7">
      <c r="A11849" s="71">
        <v>1999</v>
      </c>
      <c r="B11849" s="71" t="s">
        <v>419</v>
      </c>
      <c r="C11849" t="s">
        <v>8</v>
      </c>
      <c r="D11849" s="71" t="s">
        <v>202</v>
      </c>
      <c r="E11849" s="70">
        <f t="shared" si="53"/>
        <v>33721</v>
      </c>
      <c r="F11849" s="70" t="s">
        <v>427</v>
      </c>
      <c r="G11849" s="75" t="s">
        <v>428</v>
      </c>
    </row>
    <row r="11850" spans="1:7">
      <c r="A11850" s="71">
        <v>1999</v>
      </c>
      <c r="B11850" s="71" t="s">
        <v>419</v>
      </c>
      <c r="C11850" t="s">
        <v>9</v>
      </c>
      <c r="D11850" s="71" t="s">
        <v>202</v>
      </c>
      <c r="E11850" s="70">
        <f t="shared" si="53"/>
        <v>0</v>
      </c>
      <c r="F11850" s="70" t="s">
        <v>429</v>
      </c>
      <c r="G11850" s="75" t="s">
        <v>422</v>
      </c>
    </row>
    <row r="11851" spans="1:7">
      <c r="A11851" s="71">
        <v>1999</v>
      </c>
      <c r="B11851" s="71" t="s">
        <v>419</v>
      </c>
      <c r="C11851" t="s">
        <v>10</v>
      </c>
      <c r="D11851" s="71" t="s">
        <v>202</v>
      </c>
      <c r="E11851" s="70">
        <f t="shared" si="53"/>
        <v>101104</v>
      </c>
      <c r="F11851" s="70" t="s">
        <v>427</v>
      </c>
      <c r="G11851" s="75" t="s">
        <v>428</v>
      </c>
    </row>
    <row r="11852" spans="1:7">
      <c r="A11852" s="71">
        <v>1999</v>
      </c>
      <c r="B11852" s="71" t="s">
        <v>419</v>
      </c>
      <c r="C11852" t="s">
        <v>11</v>
      </c>
      <c r="D11852" s="71" t="s">
        <v>202</v>
      </c>
      <c r="E11852" s="70">
        <f t="shared" si="53"/>
        <v>38112</v>
      </c>
      <c r="F11852" s="70" t="s">
        <v>427</v>
      </c>
      <c r="G11852" s="75" t="s">
        <v>428</v>
      </c>
    </row>
    <row r="11853" spans="1:7">
      <c r="A11853" s="71">
        <v>1999</v>
      </c>
      <c r="B11853" s="71" t="s">
        <v>419</v>
      </c>
      <c r="C11853" t="s">
        <v>13</v>
      </c>
      <c r="D11853" s="71" t="s">
        <v>202</v>
      </c>
      <c r="E11853" s="70">
        <f t="shared" si="53"/>
        <v>62992</v>
      </c>
      <c r="F11853" s="70" t="s">
        <v>427</v>
      </c>
      <c r="G11853" s="75" t="s">
        <v>428</v>
      </c>
    </row>
    <row r="11854" spans="1:7">
      <c r="A11854" s="71">
        <v>1999</v>
      </c>
      <c r="B11854" s="71" t="s">
        <v>419</v>
      </c>
      <c r="C11854" t="s">
        <v>14</v>
      </c>
      <c r="D11854" s="71" t="s">
        <v>202</v>
      </c>
      <c r="E11854" s="70">
        <f t="shared" si="53"/>
        <v>103810</v>
      </c>
      <c r="F11854" s="70" t="s">
        <v>427</v>
      </c>
      <c r="G11854" s="75" t="s">
        <v>444</v>
      </c>
    </row>
    <row r="11855" spans="1:7">
      <c r="A11855" s="71">
        <v>1999</v>
      </c>
      <c r="B11855" s="71" t="s">
        <v>419</v>
      </c>
      <c r="C11855" t="s">
        <v>15</v>
      </c>
      <c r="D11855" s="71" t="s">
        <v>202</v>
      </c>
      <c r="E11855" s="70">
        <f t="shared" si="53"/>
        <v>93771</v>
      </c>
      <c r="F11855" s="70" t="s">
        <v>427</v>
      </c>
      <c r="G11855" s="75" t="s">
        <v>444</v>
      </c>
    </row>
    <row r="11856" spans="1:7">
      <c r="A11856" s="71">
        <v>1999</v>
      </c>
      <c r="B11856" s="71" t="s">
        <v>419</v>
      </c>
      <c r="C11856" t="s">
        <v>16</v>
      </c>
      <c r="D11856" s="71" t="s">
        <v>202</v>
      </c>
      <c r="E11856" s="70">
        <f t="shared" si="53"/>
        <v>10039</v>
      </c>
      <c r="F11856" s="70" t="s">
        <v>427</v>
      </c>
      <c r="G11856" s="75" t="s">
        <v>444</v>
      </c>
    </row>
    <row r="11857" spans="1:7">
      <c r="A11857" s="71">
        <v>1999</v>
      </c>
      <c r="B11857" s="71" t="s">
        <v>419</v>
      </c>
      <c r="C11857" t="s">
        <v>17</v>
      </c>
      <c r="D11857" s="71" t="s">
        <v>202</v>
      </c>
      <c r="E11857" s="70">
        <f t="shared" si="53"/>
        <v>14981</v>
      </c>
      <c r="F11857" s="70" t="s">
        <v>427</v>
      </c>
      <c r="G11857" s="75" t="s">
        <v>428</v>
      </c>
    </row>
    <row r="11858" spans="1:7">
      <c r="A11858" s="71">
        <v>1999</v>
      </c>
      <c r="B11858" s="71" t="s">
        <v>419</v>
      </c>
      <c r="C11858" t="s">
        <v>18</v>
      </c>
      <c r="D11858" s="71" t="s">
        <v>202</v>
      </c>
      <c r="E11858" s="70">
        <f t="shared" si="53"/>
        <v>29306</v>
      </c>
      <c r="F11858" s="70" t="s">
        <v>432</v>
      </c>
      <c r="G11858" s="75" t="s">
        <v>430</v>
      </c>
    </row>
    <row r="11859" spans="1:7">
      <c r="A11859" s="71">
        <v>1999</v>
      </c>
      <c r="B11859" s="71" t="s">
        <v>419</v>
      </c>
      <c r="C11859" t="s">
        <v>19</v>
      </c>
      <c r="D11859" s="71" t="s">
        <v>202</v>
      </c>
      <c r="E11859" s="70">
        <f t="shared" ref="E11859:E11922" si="54">IF(E10473="N/A","N/A",IF(E9087="N/A","N/A",E9087-E10473))</f>
        <v>2704</v>
      </c>
      <c r="F11859" s="70" t="s">
        <v>442</v>
      </c>
      <c r="G11859" s="75" t="s">
        <v>62</v>
      </c>
    </row>
    <row r="11860" spans="1:7">
      <c r="A11860" s="71">
        <v>1999</v>
      </c>
      <c r="B11860" s="71" t="s">
        <v>419</v>
      </c>
      <c r="C11860" t="s">
        <v>20</v>
      </c>
      <c r="D11860" s="71" t="s">
        <v>202</v>
      </c>
      <c r="E11860" s="70">
        <f t="shared" si="54"/>
        <v>1277</v>
      </c>
      <c r="F11860" s="70" t="s">
        <v>442</v>
      </c>
      <c r="G11860" s="75" t="s">
        <v>445</v>
      </c>
    </row>
    <row r="11861" spans="1:7">
      <c r="A11861" s="71">
        <v>1999</v>
      </c>
      <c r="B11861" s="71" t="s">
        <v>419</v>
      </c>
      <c r="C11861" t="s">
        <v>21</v>
      </c>
      <c r="D11861" s="71" t="s">
        <v>202</v>
      </c>
      <c r="E11861" s="70">
        <f t="shared" si="54"/>
        <v>43502</v>
      </c>
      <c r="F11861" s="70" t="s">
        <v>434</v>
      </c>
      <c r="G11861" s="75" t="s">
        <v>422</v>
      </c>
    </row>
    <row r="11862" spans="1:7">
      <c r="A11862" s="71">
        <v>1999</v>
      </c>
      <c r="B11862" s="71" t="s">
        <v>419</v>
      </c>
      <c r="C11862" t="s">
        <v>421</v>
      </c>
      <c r="D11862" s="71" t="s">
        <v>202</v>
      </c>
      <c r="E11862" s="70">
        <f t="shared" si="54"/>
        <v>181919</v>
      </c>
      <c r="F11862" s="70" t="s">
        <v>427</v>
      </c>
      <c r="G11862" s="75" t="s">
        <v>433</v>
      </c>
    </row>
    <row r="11863" spans="1:7">
      <c r="A11863" s="71">
        <v>1999</v>
      </c>
      <c r="B11863" s="71" t="s">
        <v>419</v>
      </c>
      <c r="C11863" t="s">
        <v>22</v>
      </c>
      <c r="D11863" s="71" t="s">
        <v>202</v>
      </c>
      <c r="E11863" s="70">
        <f t="shared" si="54"/>
        <v>62769</v>
      </c>
      <c r="F11863" s="70" t="s">
        <v>427</v>
      </c>
      <c r="G11863" s="75" t="s">
        <v>433</v>
      </c>
    </row>
    <row r="11864" spans="1:7">
      <c r="A11864" s="71">
        <v>1999</v>
      </c>
      <c r="B11864" s="71" t="s">
        <v>419</v>
      </c>
      <c r="C11864" t="s">
        <v>23</v>
      </c>
      <c r="D11864" s="71" t="s">
        <v>202</v>
      </c>
      <c r="E11864" s="70">
        <f t="shared" si="54"/>
        <v>119150</v>
      </c>
      <c r="F11864" s="70" t="s">
        <v>442</v>
      </c>
      <c r="G11864" s="75" t="s">
        <v>23</v>
      </c>
    </row>
    <row r="11865" spans="1:7">
      <c r="A11865" s="71">
        <v>1999</v>
      </c>
      <c r="B11865" s="71" t="s">
        <v>419</v>
      </c>
      <c r="C11865" t="s">
        <v>24</v>
      </c>
      <c r="D11865" s="71" t="s">
        <v>202</v>
      </c>
      <c r="E11865" s="70">
        <f t="shared" si="54"/>
        <v>0</v>
      </c>
      <c r="F11865" s="70" t="s">
        <v>446</v>
      </c>
      <c r="G11865" s="75" t="s">
        <v>422</v>
      </c>
    </row>
    <row r="11866" spans="1:7">
      <c r="A11866" s="71">
        <v>1999</v>
      </c>
      <c r="B11866" s="71" t="s">
        <v>419</v>
      </c>
      <c r="C11866" t="s">
        <v>25</v>
      </c>
      <c r="D11866" s="71" t="s">
        <v>202</v>
      </c>
      <c r="E11866" s="70">
        <f t="shared" si="54"/>
        <v>12706</v>
      </c>
      <c r="F11866" s="70" t="s">
        <v>434</v>
      </c>
      <c r="G11866" s="75" t="s">
        <v>437</v>
      </c>
    </row>
    <row r="11867" spans="1:7">
      <c r="A11867" s="71">
        <v>1999</v>
      </c>
      <c r="B11867" s="71" t="s">
        <v>419</v>
      </c>
      <c r="C11867" t="s">
        <v>26</v>
      </c>
      <c r="D11867" s="71" t="s">
        <v>202</v>
      </c>
      <c r="E11867" s="70">
        <f t="shared" si="54"/>
        <v>156090</v>
      </c>
      <c r="F11867" s="70" t="s">
        <v>427</v>
      </c>
      <c r="G11867" s="75" t="s">
        <v>69</v>
      </c>
    </row>
    <row r="11868" spans="1:7">
      <c r="A11868" s="71">
        <v>1999</v>
      </c>
      <c r="B11868" s="71" t="s">
        <v>419</v>
      </c>
      <c r="C11868" t="s">
        <v>27</v>
      </c>
      <c r="D11868" s="71" t="s">
        <v>202</v>
      </c>
      <c r="E11868" s="70">
        <f t="shared" si="54"/>
        <v>10840</v>
      </c>
      <c r="F11868" s="70" t="s">
        <v>427</v>
      </c>
      <c r="G11868" s="75" t="s">
        <v>69</v>
      </c>
    </row>
    <row r="11869" spans="1:7">
      <c r="A11869" s="71">
        <v>1999</v>
      </c>
      <c r="B11869" s="71" t="s">
        <v>419</v>
      </c>
      <c r="C11869" t="s">
        <v>28</v>
      </c>
      <c r="D11869" s="71" t="s">
        <v>202</v>
      </c>
      <c r="E11869" s="70">
        <f t="shared" si="54"/>
        <v>13351</v>
      </c>
      <c r="F11869" s="70" t="s">
        <v>442</v>
      </c>
      <c r="G11869" s="73" t="s">
        <v>447</v>
      </c>
    </row>
    <row r="11870" spans="1:7">
      <c r="A11870" s="71">
        <v>1999</v>
      </c>
      <c r="B11870" s="71" t="s">
        <v>419</v>
      </c>
      <c r="C11870" t="s">
        <v>29</v>
      </c>
      <c r="D11870" s="71" t="s">
        <v>202</v>
      </c>
      <c r="E11870" s="70">
        <f t="shared" si="54"/>
        <v>10702</v>
      </c>
      <c r="F11870" s="70" t="s">
        <v>442</v>
      </c>
      <c r="G11870" s="73" t="s">
        <v>447</v>
      </c>
    </row>
    <row r="11871" spans="1:7">
      <c r="A11871" s="71">
        <v>1999</v>
      </c>
      <c r="B11871" s="71" t="s">
        <v>419</v>
      </c>
      <c r="C11871" t="s">
        <v>30</v>
      </c>
      <c r="D11871" s="71" t="s">
        <v>202</v>
      </c>
      <c r="E11871" s="70">
        <f t="shared" si="54"/>
        <v>19201</v>
      </c>
      <c r="F11871" s="70" t="s">
        <v>442</v>
      </c>
      <c r="G11871" s="76" t="s">
        <v>448</v>
      </c>
    </row>
    <row r="11872" spans="1:7">
      <c r="A11872" s="71">
        <v>1999</v>
      </c>
      <c r="B11872" s="71" t="s">
        <v>419</v>
      </c>
      <c r="C11872" t="s">
        <v>31</v>
      </c>
      <c r="D11872" s="71" t="s">
        <v>202</v>
      </c>
      <c r="E11872" s="70">
        <f t="shared" si="54"/>
        <v>3459</v>
      </c>
      <c r="F11872" s="70" t="s">
        <v>442</v>
      </c>
      <c r="G11872" s="76" t="s">
        <v>449</v>
      </c>
    </row>
    <row r="11873" spans="1:7">
      <c r="A11873" s="71">
        <v>1999</v>
      </c>
      <c r="B11873" s="71" t="s">
        <v>419</v>
      </c>
      <c r="C11873" t="s">
        <v>32</v>
      </c>
      <c r="D11873" s="71" t="s">
        <v>202</v>
      </c>
      <c r="E11873" s="70">
        <f t="shared" si="54"/>
        <v>541</v>
      </c>
      <c r="F11873" s="70" t="s">
        <v>442</v>
      </c>
      <c r="G11873" s="76" t="s">
        <v>449</v>
      </c>
    </row>
    <row r="11874" spans="1:7">
      <c r="A11874" s="71">
        <v>1999</v>
      </c>
      <c r="B11874" s="71" t="s">
        <v>419</v>
      </c>
      <c r="C11874" t="s">
        <v>33</v>
      </c>
      <c r="D11874" s="71" t="s">
        <v>202</v>
      </c>
      <c r="E11874" s="70">
        <f t="shared" si="54"/>
        <v>14450</v>
      </c>
      <c r="F11874" s="70" t="s">
        <v>442</v>
      </c>
      <c r="G11874" s="76" t="s">
        <v>33</v>
      </c>
    </row>
    <row r="11875" spans="1:7">
      <c r="A11875" s="71">
        <v>1999</v>
      </c>
      <c r="B11875" s="71" t="s">
        <v>419</v>
      </c>
      <c r="C11875" t="s">
        <v>34</v>
      </c>
      <c r="D11875" s="71" t="s">
        <v>202</v>
      </c>
      <c r="E11875" s="70">
        <f t="shared" si="54"/>
        <v>1909160</v>
      </c>
      <c r="F11875" s="70" t="s">
        <v>422</v>
      </c>
      <c r="G11875" s="76" t="s">
        <v>422</v>
      </c>
    </row>
    <row r="11876" spans="1:7">
      <c r="A11876" s="71">
        <v>1999</v>
      </c>
      <c r="B11876" s="71" t="s">
        <v>419</v>
      </c>
      <c r="C11876" t="s">
        <v>35</v>
      </c>
      <c r="D11876" s="71" t="s">
        <v>202</v>
      </c>
      <c r="E11876" s="70">
        <f t="shared" si="54"/>
        <v>1591524</v>
      </c>
      <c r="F11876" s="70" t="s">
        <v>432</v>
      </c>
      <c r="G11876" s="75" t="s">
        <v>439</v>
      </c>
    </row>
    <row r="11877" spans="1:7">
      <c r="A11877" s="71">
        <v>1999</v>
      </c>
      <c r="B11877" s="71" t="s">
        <v>419</v>
      </c>
      <c r="C11877" t="s">
        <v>36</v>
      </c>
      <c r="D11877" s="71" t="s">
        <v>202</v>
      </c>
      <c r="E11877" s="70">
        <f t="shared" si="54"/>
        <v>775908</v>
      </c>
      <c r="F11877" s="70" t="s">
        <v>432</v>
      </c>
      <c r="G11877" s="75" t="s">
        <v>439</v>
      </c>
    </row>
    <row r="11878" spans="1:7">
      <c r="A11878" s="71">
        <v>1999</v>
      </c>
      <c r="B11878" s="71" t="s">
        <v>419</v>
      </c>
      <c r="C11878" t="s">
        <v>37</v>
      </c>
      <c r="D11878" s="71" t="s">
        <v>202</v>
      </c>
      <c r="E11878" s="70">
        <f t="shared" si="54"/>
        <v>815616</v>
      </c>
      <c r="F11878" s="70" t="s">
        <v>432</v>
      </c>
      <c r="G11878" s="75" t="s">
        <v>439</v>
      </c>
    </row>
    <row r="11879" spans="1:7">
      <c r="A11879" s="71">
        <v>1999</v>
      </c>
      <c r="B11879" s="71" t="s">
        <v>419</v>
      </c>
      <c r="C11879" t="s">
        <v>38</v>
      </c>
      <c r="D11879" s="71" t="s">
        <v>202</v>
      </c>
      <c r="E11879" s="70">
        <f t="shared" si="54"/>
        <v>317636</v>
      </c>
      <c r="F11879" s="70" t="s">
        <v>432</v>
      </c>
      <c r="G11879" s="75" t="s">
        <v>440</v>
      </c>
    </row>
    <row r="11880" spans="1:7">
      <c r="A11880" s="71">
        <v>1999</v>
      </c>
      <c r="B11880" s="71" t="s">
        <v>419</v>
      </c>
      <c r="C11880" t="s">
        <v>39</v>
      </c>
      <c r="D11880" s="71" t="s">
        <v>202</v>
      </c>
      <c r="E11880" s="70">
        <f t="shared" si="54"/>
        <v>166824</v>
      </c>
      <c r="F11880" s="70" t="s">
        <v>432</v>
      </c>
      <c r="G11880" s="75" t="s">
        <v>440</v>
      </c>
    </row>
    <row r="11881" spans="1:7">
      <c r="A11881" s="71">
        <v>1999</v>
      </c>
      <c r="B11881" s="71" t="s">
        <v>419</v>
      </c>
      <c r="C11881" t="s">
        <v>40</v>
      </c>
      <c r="D11881" s="71" t="s">
        <v>202</v>
      </c>
      <c r="E11881" s="70">
        <f t="shared" si="54"/>
        <v>150812</v>
      </c>
      <c r="F11881" s="70" t="s">
        <v>432</v>
      </c>
      <c r="G11881" s="75" t="s">
        <v>440</v>
      </c>
    </row>
    <row r="11882" spans="1:7">
      <c r="A11882" s="71">
        <v>1999</v>
      </c>
      <c r="B11882" s="71" t="s">
        <v>419</v>
      </c>
      <c r="C11882" t="s">
        <v>208</v>
      </c>
      <c r="D11882" s="71" t="s">
        <v>202</v>
      </c>
      <c r="E11882" s="70">
        <f t="shared" si="54"/>
        <v>0</v>
      </c>
      <c r="F11882" s="70" t="s">
        <v>432</v>
      </c>
      <c r="G11882" s="75" t="s">
        <v>441</v>
      </c>
    </row>
    <row r="11883" spans="1:7">
      <c r="A11883" s="71">
        <v>1999</v>
      </c>
      <c r="B11883" s="71" t="s">
        <v>419</v>
      </c>
      <c r="C11883" t="s">
        <v>42</v>
      </c>
      <c r="D11883" s="71" t="s">
        <v>202</v>
      </c>
      <c r="E11883" s="70">
        <f t="shared" si="54"/>
        <v>86191</v>
      </c>
      <c r="F11883" s="70" t="s">
        <v>432</v>
      </c>
      <c r="G11883" s="75" t="s">
        <v>237</v>
      </c>
    </row>
    <row r="11884" spans="1:7">
      <c r="A11884" s="71">
        <v>1999</v>
      </c>
      <c r="B11884" s="71" t="s">
        <v>419</v>
      </c>
      <c r="C11884" t="s">
        <v>43</v>
      </c>
      <c r="D11884" s="71" t="s">
        <v>202</v>
      </c>
      <c r="E11884" s="70">
        <f t="shared" si="54"/>
        <v>0</v>
      </c>
      <c r="F11884" s="70" t="s">
        <v>432</v>
      </c>
      <c r="G11884" s="75" t="s">
        <v>438</v>
      </c>
    </row>
    <row r="11885" spans="1:7">
      <c r="A11885" s="71">
        <v>1999</v>
      </c>
      <c r="B11885" s="71" t="s">
        <v>419</v>
      </c>
      <c r="C11885" t="s">
        <v>44</v>
      </c>
      <c r="D11885" s="71" t="s">
        <v>202</v>
      </c>
      <c r="E11885" s="70">
        <f t="shared" si="54"/>
        <v>0</v>
      </c>
      <c r="F11885" s="70" t="s">
        <v>442</v>
      </c>
      <c r="G11885" s="75" t="s">
        <v>71</v>
      </c>
    </row>
    <row r="11886" spans="1:7">
      <c r="A11886" s="71">
        <v>1999</v>
      </c>
      <c r="B11886" s="71" t="s">
        <v>419</v>
      </c>
      <c r="C11886" t="s">
        <v>45</v>
      </c>
      <c r="D11886" s="71" t="s">
        <v>202</v>
      </c>
      <c r="E11886" s="70">
        <f t="shared" si="54"/>
        <v>0</v>
      </c>
      <c r="F11886" s="70" t="s">
        <v>422</v>
      </c>
      <c r="G11886" s="75" t="s">
        <v>422</v>
      </c>
    </row>
    <row r="11887" spans="1:7">
      <c r="A11887" s="71">
        <v>1999</v>
      </c>
      <c r="B11887" s="71" t="s">
        <v>419</v>
      </c>
      <c r="C11887" t="s">
        <v>46</v>
      </c>
      <c r="D11887" s="71" t="s">
        <v>202</v>
      </c>
      <c r="E11887" s="70">
        <f t="shared" si="54"/>
        <v>105997</v>
      </c>
      <c r="F11887" s="70" t="s">
        <v>425</v>
      </c>
      <c r="G11887" s="75" t="s">
        <v>426</v>
      </c>
    </row>
    <row r="11888" spans="1:7">
      <c r="A11888" s="71">
        <v>2000</v>
      </c>
      <c r="B11888" s="71" t="s">
        <v>419</v>
      </c>
      <c r="C11888" t="s">
        <v>5</v>
      </c>
      <c r="D11888" s="71" t="s">
        <v>202</v>
      </c>
      <c r="E11888" s="70">
        <f t="shared" si="54"/>
        <v>3352878</v>
      </c>
      <c r="F11888" s="70"/>
    </row>
    <row r="11889" spans="1:7">
      <c r="A11889" s="71">
        <v>2000</v>
      </c>
      <c r="B11889" s="71" t="s">
        <v>419</v>
      </c>
      <c r="C11889" t="s">
        <v>6</v>
      </c>
      <c r="D11889" s="71" t="s">
        <v>202</v>
      </c>
      <c r="E11889" s="70">
        <f t="shared" si="54"/>
        <v>57634</v>
      </c>
      <c r="F11889" s="70" t="s">
        <v>425</v>
      </c>
      <c r="G11889" s="75" t="s">
        <v>426</v>
      </c>
    </row>
    <row r="11890" spans="1:7">
      <c r="A11890" s="71">
        <v>2000</v>
      </c>
      <c r="B11890" s="71" t="s">
        <v>419</v>
      </c>
      <c r="C11890" t="s">
        <v>7</v>
      </c>
      <c r="D11890" s="71" t="s">
        <v>202</v>
      </c>
      <c r="E11890" s="70">
        <f t="shared" si="54"/>
        <v>231788</v>
      </c>
      <c r="F11890" s="70" t="s">
        <v>425</v>
      </c>
      <c r="G11890" s="75" t="s">
        <v>426</v>
      </c>
    </row>
    <row r="11891" spans="1:7">
      <c r="A11891" s="71">
        <v>2000</v>
      </c>
      <c r="B11891" s="71" t="s">
        <v>419</v>
      </c>
      <c r="C11891" t="s">
        <v>8</v>
      </c>
      <c r="D11891" s="71" t="s">
        <v>202</v>
      </c>
      <c r="E11891" s="70">
        <f t="shared" si="54"/>
        <v>37596</v>
      </c>
      <c r="F11891" s="70" t="s">
        <v>427</v>
      </c>
      <c r="G11891" s="75" t="s">
        <v>428</v>
      </c>
    </row>
    <row r="11892" spans="1:7">
      <c r="A11892" s="71">
        <v>2000</v>
      </c>
      <c r="B11892" s="71" t="s">
        <v>419</v>
      </c>
      <c r="C11892" t="s">
        <v>9</v>
      </c>
      <c r="D11892" s="71" t="s">
        <v>202</v>
      </c>
      <c r="E11892" s="70">
        <f t="shared" si="54"/>
        <v>0</v>
      </c>
      <c r="F11892" s="70" t="s">
        <v>429</v>
      </c>
      <c r="G11892" s="75" t="s">
        <v>422</v>
      </c>
    </row>
    <row r="11893" spans="1:7">
      <c r="A11893" s="71">
        <v>2000</v>
      </c>
      <c r="B11893" s="71" t="s">
        <v>419</v>
      </c>
      <c r="C11893" t="s">
        <v>10</v>
      </c>
      <c r="D11893" s="71" t="s">
        <v>202</v>
      </c>
      <c r="E11893" s="70">
        <f t="shared" si="54"/>
        <v>106511</v>
      </c>
      <c r="F11893" s="70" t="s">
        <v>427</v>
      </c>
      <c r="G11893" s="75" t="s">
        <v>428</v>
      </c>
    </row>
    <row r="11894" spans="1:7">
      <c r="A11894" s="71">
        <v>2000</v>
      </c>
      <c r="B11894" s="71" t="s">
        <v>419</v>
      </c>
      <c r="C11894" t="s">
        <v>11</v>
      </c>
      <c r="D11894" s="71" t="s">
        <v>202</v>
      </c>
      <c r="E11894" s="70">
        <f t="shared" si="54"/>
        <v>40706</v>
      </c>
      <c r="F11894" s="70" t="s">
        <v>427</v>
      </c>
      <c r="G11894" s="75" t="s">
        <v>428</v>
      </c>
    </row>
    <row r="11895" spans="1:7">
      <c r="A11895" s="71">
        <v>2000</v>
      </c>
      <c r="B11895" s="71" t="s">
        <v>419</v>
      </c>
      <c r="C11895" t="s">
        <v>13</v>
      </c>
      <c r="D11895" s="71" t="s">
        <v>202</v>
      </c>
      <c r="E11895" s="70">
        <f t="shared" si="54"/>
        <v>65805</v>
      </c>
      <c r="F11895" s="70" t="s">
        <v>427</v>
      </c>
      <c r="G11895" s="75" t="s">
        <v>428</v>
      </c>
    </row>
    <row r="11896" spans="1:7">
      <c r="A11896" s="71">
        <v>2000</v>
      </c>
      <c r="B11896" s="71" t="s">
        <v>419</v>
      </c>
      <c r="C11896" t="s">
        <v>14</v>
      </c>
      <c r="D11896" s="71" t="s">
        <v>202</v>
      </c>
      <c r="E11896" s="70">
        <f t="shared" si="54"/>
        <v>131345</v>
      </c>
      <c r="F11896" s="70" t="s">
        <v>427</v>
      </c>
      <c r="G11896" s="75" t="s">
        <v>444</v>
      </c>
    </row>
    <row r="11897" spans="1:7">
      <c r="A11897" s="71">
        <v>2000</v>
      </c>
      <c r="B11897" s="71" t="s">
        <v>419</v>
      </c>
      <c r="C11897" t="s">
        <v>15</v>
      </c>
      <c r="D11897" s="71" t="s">
        <v>202</v>
      </c>
      <c r="E11897" s="70">
        <f t="shared" si="54"/>
        <v>121254</v>
      </c>
      <c r="F11897" s="70" t="s">
        <v>427</v>
      </c>
      <c r="G11897" s="75" t="s">
        <v>444</v>
      </c>
    </row>
    <row r="11898" spans="1:7">
      <c r="A11898" s="71">
        <v>2000</v>
      </c>
      <c r="B11898" s="71" t="s">
        <v>419</v>
      </c>
      <c r="C11898" t="s">
        <v>16</v>
      </c>
      <c r="D11898" s="71" t="s">
        <v>202</v>
      </c>
      <c r="E11898" s="70">
        <f t="shared" si="54"/>
        <v>10091</v>
      </c>
      <c r="F11898" s="70" t="s">
        <v>427</v>
      </c>
      <c r="G11898" s="75" t="s">
        <v>444</v>
      </c>
    </row>
    <row r="11899" spans="1:7">
      <c r="A11899" s="71">
        <v>2000</v>
      </c>
      <c r="B11899" s="71" t="s">
        <v>419</v>
      </c>
      <c r="C11899" t="s">
        <v>17</v>
      </c>
      <c r="D11899" s="71" t="s">
        <v>202</v>
      </c>
      <c r="E11899" s="70">
        <f t="shared" si="54"/>
        <v>15911</v>
      </c>
      <c r="F11899" s="70" t="s">
        <v>427</v>
      </c>
      <c r="G11899" s="75" t="s">
        <v>428</v>
      </c>
    </row>
    <row r="11900" spans="1:7">
      <c r="A11900" s="71">
        <v>2000</v>
      </c>
      <c r="B11900" s="71" t="s">
        <v>419</v>
      </c>
      <c r="C11900" t="s">
        <v>18</v>
      </c>
      <c r="D11900" s="71" t="s">
        <v>202</v>
      </c>
      <c r="E11900" s="70">
        <f t="shared" si="54"/>
        <v>30427</v>
      </c>
      <c r="F11900" s="70" t="s">
        <v>432</v>
      </c>
      <c r="G11900" s="75" t="s">
        <v>430</v>
      </c>
    </row>
    <row r="11901" spans="1:7">
      <c r="A11901" s="71">
        <v>2000</v>
      </c>
      <c r="B11901" s="71" t="s">
        <v>419</v>
      </c>
      <c r="C11901" t="s">
        <v>19</v>
      </c>
      <c r="D11901" s="71" t="s">
        <v>202</v>
      </c>
      <c r="E11901" s="70">
        <f t="shared" si="54"/>
        <v>3059</v>
      </c>
      <c r="F11901" s="70" t="s">
        <v>442</v>
      </c>
      <c r="G11901" s="75" t="s">
        <v>62</v>
      </c>
    </row>
    <row r="11902" spans="1:7">
      <c r="A11902" s="71">
        <v>2000</v>
      </c>
      <c r="B11902" s="71" t="s">
        <v>419</v>
      </c>
      <c r="C11902" t="s">
        <v>20</v>
      </c>
      <c r="D11902" s="71" t="s">
        <v>202</v>
      </c>
      <c r="E11902" s="70">
        <f t="shared" si="54"/>
        <v>1198</v>
      </c>
      <c r="F11902" s="70" t="s">
        <v>442</v>
      </c>
      <c r="G11902" s="75" t="s">
        <v>445</v>
      </c>
    </row>
    <row r="11903" spans="1:7">
      <c r="A11903" s="71">
        <v>2000</v>
      </c>
      <c r="B11903" s="71" t="s">
        <v>419</v>
      </c>
      <c r="C11903" t="s">
        <v>21</v>
      </c>
      <c r="D11903" s="71" t="s">
        <v>202</v>
      </c>
      <c r="E11903" s="70">
        <f t="shared" si="54"/>
        <v>47734</v>
      </c>
      <c r="F11903" s="70" t="s">
        <v>434</v>
      </c>
      <c r="G11903" s="75" t="s">
        <v>422</v>
      </c>
    </row>
    <row r="11904" spans="1:7">
      <c r="A11904" s="71">
        <v>2000</v>
      </c>
      <c r="B11904" s="71" t="s">
        <v>419</v>
      </c>
      <c r="C11904" t="s">
        <v>421</v>
      </c>
      <c r="D11904" s="71" t="s">
        <v>202</v>
      </c>
      <c r="E11904" s="70">
        <f t="shared" si="54"/>
        <v>187656</v>
      </c>
      <c r="F11904" s="70" t="s">
        <v>427</v>
      </c>
      <c r="G11904" s="75" t="s">
        <v>433</v>
      </c>
    </row>
    <row r="11905" spans="1:7">
      <c r="A11905" s="71">
        <v>2000</v>
      </c>
      <c r="B11905" s="71" t="s">
        <v>419</v>
      </c>
      <c r="C11905" t="s">
        <v>22</v>
      </c>
      <c r="D11905" s="71" t="s">
        <v>202</v>
      </c>
      <c r="E11905" s="70">
        <f t="shared" si="54"/>
        <v>64748</v>
      </c>
      <c r="F11905" s="70" t="s">
        <v>427</v>
      </c>
      <c r="G11905" s="75" t="s">
        <v>433</v>
      </c>
    </row>
    <row r="11906" spans="1:7">
      <c r="A11906" s="71">
        <v>2000</v>
      </c>
      <c r="B11906" s="71" t="s">
        <v>419</v>
      </c>
      <c r="C11906" t="s">
        <v>23</v>
      </c>
      <c r="D11906" s="71" t="s">
        <v>202</v>
      </c>
      <c r="E11906" s="70">
        <f t="shared" si="54"/>
        <v>122908</v>
      </c>
      <c r="F11906" s="70" t="s">
        <v>442</v>
      </c>
      <c r="G11906" s="75" t="s">
        <v>23</v>
      </c>
    </row>
    <row r="11907" spans="1:7">
      <c r="A11907" s="71">
        <v>2000</v>
      </c>
      <c r="B11907" s="71" t="s">
        <v>419</v>
      </c>
      <c r="C11907" t="s">
        <v>24</v>
      </c>
      <c r="D11907" s="71" t="s">
        <v>202</v>
      </c>
      <c r="E11907" s="70">
        <f t="shared" si="54"/>
        <v>0</v>
      </c>
      <c r="F11907" s="70" t="s">
        <v>446</v>
      </c>
      <c r="G11907" s="75" t="s">
        <v>422</v>
      </c>
    </row>
    <row r="11908" spans="1:7">
      <c r="A11908" s="71">
        <v>2000</v>
      </c>
      <c r="B11908" s="71" t="s">
        <v>419</v>
      </c>
      <c r="C11908" t="s">
        <v>25</v>
      </c>
      <c r="D11908" s="71" t="s">
        <v>202</v>
      </c>
      <c r="E11908" s="70">
        <f t="shared" si="54"/>
        <v>13042</v>
      </c>
      <c r="F11908" s="70" t="s">
        <v>434</v>
      </c>
      <c r="G11908" s="75" t="s">
        <v>437</v>
      </c>
    </row>
    <row r="11909" spans="1:7">
      <c r="A11909" s="71">
        <v>2000</v>
      </c>
      <c r="B11909" s="71" t="s">
        <v>419</v>
      </c>
      <c r="C11909" t="s">
        <v>26</v>
      </c>
      <c r="D11909" s="71" t="s">
        <v>202</v>
      </c>
      <c r="E11909" s="70">
        <f t="shared" si="54"/>
        <v>171641</v>
      </c>
      <c r="F11909" s="70" t="s">
        <v>427</v>
      </c>
      <c r="G11909" s="75" t="s">
        <v>69</v>
      </c>
    </row>
    <row r="11910" spans="1:7">
      <c r="A11910" s="71">
        <v>2000</v>
      </c>
      <c r="B11910" s="71" t="s">
        <v>419</v>
      </c>
      <c r="C11910" t="s">
        <v>27</v>
      </c>
      <c r="D11910" s="71" t="s">
        <v>202</v>
      </c>
      <c r="E11910" s="70">
        <f t="shared" si="54"/>
        <v>12259</v>
      </c>
      <c r="F11910" s="70" t="s">
        <v>427</v>
      </c>
      <c r="G11910" s="75" t="s">
        <v>69</v>
      </c>
    </row>
    <row r="11911" spans="1:7">
      <c r="A11911" s="71">
        <v>2000</v>
      </c>
      <c r="B11911" s="71" t="s">
        <v>419</v>
      </c>
      <c r="C11911" t="s">
        <v>28</v>
      </c>
      <c r="D11911" s="71" t="s">
        <v>202</v>
      </c>
      <c r="E11911" s="70">
        <f t="shared" si="54"/>
        <v>15946</v>
      </c>
      <c r="F11911" s="70" t="s">
        <v>442</v>
      </c>
      <c r="G11911" s="73" t="s">
        <v>447</v>
      </c>
    </row>
    <row r="11912" spans="1:7">
      <c r="A11912" s="71">
        <v>2000</v>
      </c>
      <c r="B11912" s="71" t="s">
        <v>419</v>
      </c>
      <c r="C11912" t="s">
        <v>29</v>
      </c>
      <c r="D11912" s="71" t="s">
        <v>202</v>
      </c>
      <c r="E11912" s="70">
        <f t="shared" si="54"/>
        <v>12088</v>
      </c>
      <c r="F11912" s="70" t="s">
        <v>442</v>
      </c>
      <c r="G11912" s="73" t="s">
        <v>447</v>
      </c>
    </row>
    <row r="11913" spans="1:7">
      <c r="A11913" s="71">
        <v>2000</v>
      </c>
      <c r="B11913" s="71" t="s">
        <v>419</v>
      </c>
      <c r="C11913" t="s">
        <v>30</v>
      </c>
      <c r="D11913" s="71" t="s">
        <v>202</v>
      </c>
      <c r="E11913" s="70">
        <f t="shared" si="54"/>
        <v>20763</v>
      </c>
      <c r="F11913" s="70" t="s">
        <v>442</v>
      </c>
      <c r="G11913" s="76" t="s">
        <v>448</v>
      </c>
    </row>
    <row r="11914" spans="1:7">
      <c r="A11914" s="71">
        <v>2000</v>
      </c>
      <c r="B11914" s="71" t="s">
        <v>419</v>
      </c>
      <c r="C11914" t="s">
        <v>31</v>
      </c>
      <c r="D11914" s="71" t="s">
        <v>202</v>
      </c>
      <c r="E11914" s="70">
        <f t="shared" si="54"/>
        <v>3327</v>
      </c>
      <c r="F11914" s="70" t="s">
        <v>442</v>
      </c>
      <c r="G11914" s="76" t="s">
        <v>449</v>
      </c>
    </row>
    <row r="11915" spans="1:7">
      <c r="A11915" s="71">
        <v>2000</v>
      </c>
      <c r="B11915" s="71" t="s">
        <v>419</v>
      </c>
      <c r="C11915" t="s">
        <v>32</v>
      </c>
      <c r="D11915" s="71" t="s">
        <v>202</v>
      </c>
      <c r="E11915" s="70">
        <f t="shared" si="54"/>
        <v>704</v>
      </c>
      <c r="F11915" s="70" t="s">
        <v>442</v>
      </c>
      <c r="G11915" s="76" t="s">
        <v>449</v>
      </c>
    </row>
    <row r="11916" spans="1:7">
      <c r="A11916" s="71">
        <v>2000</v>
      </c>
      <c r="B11916" s="71" t="s">
        <v>419</v>
      </c>
      <c r="C11916" t="s">
        <v>33</v>
      </c>
      <c r="D11916" s="71" t="s">
        <v>202</v>
      </c>
      <c r="E11916" s="70">
        <f t="shared" si="54"/>
        <v>14132</v>
      </c>
      <c r="F11916" s="70" t="s">
        <v>442</v>
      </c>
      <c r="G11916" s="76" t="s">
        <v>33</v>
      </c>
    </row>
    <row r="11917" spans="1:7">
      <c r="A11917" s="71">
        <v>2000</v>
      </c>
      <c r="B11917" s="71" t="s">
        <v>419</v>
      </c>
      <c r="C11917" t="s">
        <v>34</v>
      </c>
      <c r="D11917" s="71" t="s">
        <v>202</v>
      </c>
      <c r="E11917" s="70">
        <f t="shared" si="54"/>
        <v>2029883</v>
      </c>
      <c r="F11917" s="70" t="s">
        <v>422</v>
      </c>
      <c r="G11917" s="76" t="s">
        <v>422</v>
      </c>
    </row>
    <row r="11918" spans="1:7">
      <c r="A11918" s="71">
        <v>2000</v>
      </c>
      <c r="B11918" s="71" t="s">
        <v>419</v>
      </c>
      <c r="C11918" t="s">
        <v>35</v>
      </c>
      <c r="D11918" s="71" t="s">
        <v>202</v>
      </c>
      <c r="E11918" s="70">
        <f t="shared" si="54"/>
        <v>1714946</v>
      </c>
      <c r="F11918" s="70" t="s">
        <v>432</v>
      </c>
      <c r="G11918" s="75" t="s">
        <v>439</v>
      </c>
    </row>
    <row r="11919" spans="1:7">
      <c r="A11919" s="71">
        <v>2000</v>
      </c>
      <c r="B11919" s="71" t="s">
        <v>419</v>
      </c>
      <c r="C11919" t="s">
        <v>36</v>
      </c>
      <c r="D11919" s="71" t="s">
        <v>202</v>
      </c>
      <c r="E11919" s="70">
        <f t="shared" si="54"/>
        <v>834413</v>
      </c>
      <c r="F11919" s="70" t="s">
        <v>432</v>
      </c>
      <c r="G11919" s="75" t="s">
        <v>439</v>
      </c>
    </row>
    <row r="11920" spans="1:7">
      <c r="A11920" s="71">
        <v>2000</v>
      </c>
      <c r="B11920" s="71" t="s">
        <v>419</v>
      </c>
      <c r="C11920" t="s">
        <v>37</v>
      </c>
      <c r="D11920" s="71" t="s">
        <v>202</v>
      </c>
      <c r="E11920" s="70">
        <f t="shared" si="54"/>
        <v>880533</v>
      </c>
      <c r="F11920" s="70" t="s">
        <v>432</v>
      </c>
      <c r="G11920" s="75" t="s">
        <v>439</v>
      </c>
    </row>
    <row r="11921" spans="1:7">
      <c r="A11921" s="71">
        <v>2000</v>
      </c>
      <c r="B11921" s="71" t="s">
        <v>419</v>
      </c>
      <c r="C11921" t="s">
        <v>38</v>
      </c>
      <c r="D11921" s="71" t="s">
        <v>202</v>
      </c>
      <c r="E11921" s="70">
        <f t="shared" si="54"/>
        <v>314937</v>
      </c>
      <c r="F11921" s="70" t="s">
        <v>432</v>
      </c>
      <c r="G11921" s="75" t="s">
        <v>440</v>
      </c>
    </row>
    <row r="11922" spans="1:7">
      <c r="A11922" s="71">
        <v>2000</v>
      </c>
      <c r="B11922" s="71" t="s">
        <v>419</v>
      </c>
      <c r="C11922" t="s">
        <v>39</v>
      </c>
      <c r="D11922" s="71" t="s">
        <v>202</v>
      </c>
      <c r="E11922" s="70">
        <f t="shared" si="54"/>
        <v>167958</v>
      </c>
      <c r="F11922" s="70" t="s">
        <v>432</v>
      </c>
      <c r="G11922" s="75" t="s">
        <v>440</v>
      </c>
    </row>
    <row r="11923" spans="1:7">
      <c r="A11923" s="71">
        <v>2000</v>
      </c>
      <c r="B11923" s="71" t="s">
        <v>419</v>
      </c>
      <c r="C11923" t="s">
        <v>40</v>
      </c>
      <c r="D11923" s="71" t="s">
        <v>202</v>
      </c>
      <c r="E11923" s="70">
        <f t="shared" ref="E11923:E11986" si="55">IF(E10537="N/A","N/A",IF(E9151="N/A","N/A",E9151-E10537))</f>
        <v>146979</v>
      </c>
      <c r="F11923" s="70" t="s">
        <v>432</v>
      </c>
      <c r="G11923" s="75" t="s">
        <v>440</v>
      </c>
    </row>
    <row r="11924" spans="1:7">
      <c r="A11924" s="71">
        <v>2000</v>
      </c>
      <c r="B11924" s="71" t="s">
        <v>419</v>
      </c>
      <c r="C11924" t="s">
        <v>208</v>
      </c>
      <c r="D11924" s="71" t="s">
        <v>202</v>
      </c>
      <c r="E11924" s="70">
        <f t="shared" si="55"/>
        <v>0</v>
      </c>
      <c r="F11924" s="70" t="s">
        <v>432</v>
      </c>
      <c r="G11924" s="75" t="s">
        <v>441</v>
      </c>
    </row>
    <row r="11925" spans="1:7">
      <c r="A11925" s="71">
        <v>2000</v>
      </c>
      <c r="B11925" s="71" t="s">
        <v>419</v>
      </c>
      <c r="C11925" t="s">
        <v>42</v>
      </c>
      <c r="D11925" s="71" t="s">
        <v>202</v>
      </c>
      <c r="E11925" s="70">
        <f t="shared" si="55"/>
        <v>91313</v>
      </c>
      <c r="F11925" s="70" t="s">
        <v>432</v>
      </c>
      <c r="G11925" s="75" t="s">
        <v>237</v>
      </c>
    </row>
    <row r="11926" spans="1:7">
      <c r="A11926" s="71">
        <v>2000</v>
      </c>
      <c r="B11926" s="71" t="s">
        <v>419</v>
      </c>
      <c r="C11926" t="s">
        <v>43</v>
      </c>
      <c r="D11926" s="71" t="s">
        <v>202</v>
      </c>
      <c r="E11926" s="70">
        <f t="shared" si="55"/>
        <v>0</v>
      </c>
      <c r="F11926" s="70" t="s">
        <v>432</v>
      </c>
      <c r="G11926" s="75" t="s">
        <v>438</v>
      </c>
    </row>
    <row r="11927" spans="1:7">
      <c r="A11927" s="71">
        <v>2000</v>
      </c>
      <c r="B11927" s="71" t="s">
        <v>419</v>
      </c>
      <c r="C11927" t="s">
        <v>44</v>
      </c>
      <c r="D11927" s="71" t="s">
        <v>202</v>
      </c>
      <c r="E11927" s="70">
        <f t="shared" si="55"/>
        <v>0</v>
      </c>
      <c r="F11927" s="70" t="s">
        <v>442</v>
      </c>
      <c r="G11927" s="75" t="s">
        <v>71</v>
      </c>
    </row>
    <row r="11928" spans="1:7">
      <c r="A11928" s="71">
        <v>2000</v>
      </c>
      <c r="B11928" s="71" t="s">
        <v>419</v>
      </c>
      <c r="C11928" t="s">
        <v>45</v>
      </c>
      <c r="D11928" s="71" t="s">
        <v>202</v>
      </c>
      <c r="E11928" s="70">
        <f t="shared" si="55"/>
        <v>0</v>
      </c>
      <c r="F11928" s="70" t="s">
        <v>422</v>
      </c>
      <c r="G11928" s="75" t="s">
        <v>422</v>
      </c>
    </row>
    <row r="11929" spans="1:7">
      <c r="A11929" s="71">
        <v>2000</v>
      </c>
      <c r="B11929" s="71" t="s">
        <v>419</v>
      </c>
      <c r="C11929" t="s">
        <v>46</v>
      </c>
      <c r="D11929" s="71" t="s">
        <v>202</v>
      </c>
      <c r="E11929" s="70">
        <f t="shared" si="55"/>
        <v>116921</v>
      </c>
      <c r="F11929" s="70" t="s">
        <v>425</v>
      </c>
      <c r="G11929" s="75" t="s">
        <v>426</v>
      </c>
    </row>
    <row r="11930" spans="1:7">
      <c r="A11930" s="71">
        <v>2001</v>
      </c>
      <c r="B11930" s="71" t="s">
        <v>419</v>
      </c>
      <c r="C11930" t="s">
        <v>5</v>
      </c>
      <c r="D11930" s="71" t="s">
        <v>202</v>
      </c>
      <c r="E11930" s="70">
        <f t="shared" si="55"/>
        <v>3296123</v>
      </c>
      <c r="F11930" s="70"/>
    </row>
    <row r="11931" spans="1:7">
      <c r="A11931" s="71">
        <v>2001</v>
      </c>
      <c r="B11931" s="71" t="s">
        <v>419</v>
      </c>
      <c r="C11931" t="s">
        <v>6</v>
      </c>
      <c r="D11931" s="71" t="s">
        <v>202</v>
      </c>
      <c r="E11931" s="70">
        <f t="shared" si="55"/>
        <v>57045</v>
      </c>
      <c r="F11931" s="70" t="s">
        <v>425</v>
      </c>
      <c r="G11931" s="75" t="s">
        <v>426</v>
      </c>
    </row>
    <row r="11932" spans="1:7">
      <c r="A11932" s="71">
        <v>2001</v>
      </c>
      <c r="B11932" s="71" t="s">
        <v>419</v>
      </c>
      <c r="C11932" t="s">
        <v>7</v>
      </c>
      <c r="D11932" s="71" t="s">
        <v>202</v>
      </c>
      <c r="E11932" s="70">
        <f t="shared" si="55"/>
        <v>241648</v>
      </c>
      <c r="F11932" s="70" t="s">
        <v>425</v>
      </c>
      <c r="G11932" s="75" t="s">
        <v>426</v>
      </c>
    </row>
    <row r="11933" spans="1:7">
      <c r="A11933" s="71">
        <v>2001</v>
      </c>
      <c r="B11933" s="71" t="s">
        <v>419</v>
      </c>
      <c r="C11933" t="s">
        <v>8</v>
      </c>
      <c r="D11933" s="71" t="s">
        <v>202</v>
      </c>
      <c r="E11933" s="70">
        <f t="shared" si="55"/>
        <v>37017</v>
      </c>
      <c r="F11933" s="70" t="s">
        <v>427</v>
      </c>
      <c r="G11933" s="75" t="s">
        <v>428</v>
      </c>
    </row>
    <row r="11934" spans="1:7">
      <c r="A11934" s="71">
        <v>2001</v>
      </c>
      <c r="B11934" s="71" t="s">
        <v>419</v>
      </c>
      <c r="C11934" t="s">
        <v>9</v>
      </c>
      <c r="D11934" s="71" t="s">
        <v>202</v>
      </c>
      <c r="E11934" s="70">
        <f t="shared" si="55"/>
        <v>0</v>
      </c>
      <c r="F11934" s="70" t="s">
        <v>429</v>
      </c>
      <c r="G11934" s="75" t="s">
        <v>422</v>
      </c>
    </row>
    <row r="11935" spans="1:7">
      <c r="A11935" s="71">
        <v>2001</v>
      </c>
      <c r="B11935" s="71" t="s">
        <v>419</v>
      </c>
      <c r="C11935" t="s">
        <v>10</v>
      </c>
      <c r="D11935" s="71" t="s">
        <v>202</v>
      </c>
      <c r="E11935" s="70">
        <f t="shared" si="55"/>
        <v>107053</v>
      </c>
      <c r="F11935" s="70" t="s">
        <v>427</v>
      </c>
      <c r="G11935" s="75" t="s">
        <v>428</v>
      </c>
    </row>
    <row r="11936" spans="1:7">
      <c r="A11936" s="71">
        <v>2001</v>
      </c>
      <c r="B11936" s="71" t="s">
        <v>419</v>
      </c>
      <c r="C11936" t="s">
        <v>11</v>
      </c>
      <c r="D11936" s="71" t="s">
        <v>202</v>
      </c>
      <c r="E11936" s="70">
        <f t="shared" si="55"/>
        <v>39261</v>
      </c>
      <c r="F11936" s="70" t="s">
        <v>427</v>
      </c>
      <c r="G11936" s="75" t="s">
        <v>428</v>
      </c>
    </row>
    <row r="11937" spans="1:7">
      <c r="A11937" s="71">
        <v>2001</v>
      </c>
      <c r="B11937" s="71" t="s">
        <v>419</v>
      </c>
      <c r="C11937" t="s">
        <v>13</v>
      </c>
      <c r="D11937" s="71" t="s">
        <v>202</v>
      </c>
      <c r="E11937" s="70">
        <f t="shared" si="55"/>
        <v>67792</v>
      </c>
      <c r="F11937" s="70" t="s">
        <v>427</v>
      </c>
      <c r="G11937" s="75" t="s">
        <v>428</v>
      </c>
    </row>
    <row r="11938" spans="1:7">
      <c r="A11938" s="71">
        <v>2001</v>
      </c>
      <c r="B11938" s="71" t="s">
        <v>419</v>
      </c>
      <c r="C11938" t="s">
        <v>14</v>
      </c>
      <c r="D11938" s="71" t="s">
        <v>202</v>
      </c>
      <c r="E11938" s="70">
        <f t="shared" si="55"/>
        <v>128276</v>
      </c>
      <c r="F11938" s="70" t="s">
        <v>427</v>
      </c>
      <c r="G11938" s="75" t="s">
        <v>444</v>
      </c>
    </row>
    <row r="11939" spans="1:7">
      <c r="A11939" s="71">
        <v>2001</v>
      </c>
      <c r="B11939" s="71" t="s">
        <v>419</v>
      </c>
      <c r="C11939" t="s">
        <v>15</v>
      </c>
      <c r="D11939" s="71" t="s">
        <v>202</v>
      </c>
      <c r="E11939" s="70">
        <f t="shared" si="55"/>
        <v>116453</v>
      </c>
      <c r="F11939" s="70" t="s">
        <v>427</v>
      </c>
      <c r="G11939" s="75" t="s">
        <v>444</v>
      </c>
    </row>
    <row r="11940" spans="1:7">
      <c r="A11940" s="71">
        <v>2001</v>
      </c>
      <c r="B11940" s="71" t="s">
        <v>419</v>
      </c>
      <c r="C11940" t="s">
        <v>16</v>
      </c>
      <c r="D11940" s="71" t="s">
        <v>202</v>
      </c>
      <c r="E11940" s="70">
        <f t="shared" si="55"/>
        <v>11823</v>
      </c>
      <c r="F11940" s="70" t="s">
        <v>427</v>
      </c>
      <c r="G11940" s="75" t="s">
        <v>444</v>
      </c>
    </row>
    <row r="11941" spans="1:7">
      <c r="A11941" s="71">
        <v>2001</v>
      </c>
      <c r="B11941" s="71" t="s">
        <v>419</v>
      </c>
      <c r="C11941" t="s">
        <v>17</v>
      </c>
      <c r="D11941" s="71" t="s">
        <v>202</v>
      </c>
      <c r="E11941" s="70">
        <f t="shared" si="55"/>
        <v>16184</v>
      </c>
      <c r="F11941" s="70" t="s">
        <v>427</v>
      </c>
      <c r="G11941" s="75" t="s">
        <v>428</v>
      </c>
    </row>
    <row r="11942" spans="1:7">
      <c r="A11942" s="71">
        <v>2001</v>
      </c>
      <c r="B11942" s="71" t="s">
        <v>419</v>
      </c>
      <c r="C11942" t="s">
        <v>18</v>
      </c>
      <c r="D11942" s="71" t="s">
        <v>202</v>
      </c>
      <c r="E11942" s="70">
        <f t="shared" si="55"/>
        <v>30946</v>
      </c>
      <c r="F11942" s="70" t="s">
        <v>432</v>
      </c>
      <c r="G11942" s="75" t="s">
        <v>430</v>
      </c>
    </row>
    <row r="11943" spans="1:7">
      <c r="A11943" s="71">
        <v>2001</v>
      </c>
      <c r="B11943" s="71" t="s">
        <v>419</v>
      </c>
      <c r="C11943" t="s">
        <v>19</v>
      </c>
      <c r="D11943" s="71" t="s">
        <v>202</v>
      </c>
      <c r="E11943" s="70">
        <f t="shared" si="55"/>
        <v>3182</v>
      </c>
      <c r="F11943" s="70" t="s">
        <v>442</v>
      </c>
      <c r="G11943" s="75" t="s">
        <v>62</v>
      </c>
    </row>
    <row r="11944" spans="1:7">
      <c r="A11944" s="71">
        <v>2001</v>
      </c>
      <c r="B11944" s="71" t="s">
        <v>419</v>
      </c>
      <c r="C11944" t="s">
        <v>20</v>
      </c>
      <c r="D11944" s="71" t="s">
        <v>202</v>
      </c>
      <c r="E11944" s="70">
        <f t="shared" si="55"/>
        <v>1311</v>
      </c>
      <c r="F11944" s="70" t="s">
        <v>442</v>
      </c>
      <c r="G11944" s="75" t="s">
        <v>445</v>
      </c>
    </row>
    <row r="11945" spans="1:7">
      <c r="A11945" s="71">
        <v>2001</v>
      </c>
      <c r="B11945" s="71" t="s">
        <v>419</v>
      </c>
      <c r="C11945" t="s">
        <v>21</v>
      </c>
      <c r="D11945" s="71" t="s">
        <v>202</v>
      </c>
      <c r="E11945" s="70">
        <f t="shared" si="55"/>
        <v>47499</v>
      </c>
      <c r="F11945" s="70" t="s">
        <v>434</v>
      </c>
      <c r="G11945" s="75" t="s">
        <v>422</v>
      </c>
    </row>
    <row r="11946" spans="1:7">
      <c r="A11946" s="71">
        <v>2001</v>
      </c>
      <c r="B11946" s="71" t="s">
        <v>419</v>
      </c>
      <c r="C11946" t="s">
        <v>421</v>
      </c>
      <c r="D11946" s="71" t="s">
        <v>202</v>
      </c>
      <c r="E11946" s="70">
        <f t="shared" si="55"/>
        <v>195431</v>
      </c>
      <c r="F11946" s="70" t="s">
        <v>427</v>
      </c>
      <c r="G11946" s="75" t="s">
        <v>433</v>
      </c>
    </row>
    <row r="11947" spans="1:7">
      <c r="A11947" s="71">
        <v>2001</v>
      </c>
      <c r="B11947" s="71" t="s">
        <v>419</v>
      </c>
      <c r="C11947" t="s">
        <v>22</v>
      </c>
      <c r="D11947" s="71" t="s">
        <v>202</v>
      </c>
      <c r="E11947" s="70">
        <f t="shared" si="55"/>
        <v>72739</v>
      </c>
      <c r="F11947" s="70" t="s">
        <v>427</v>
      </c>
      <c r="G11947" s="75" t="s">
        <v>433</v>
      </c>
    </row>
    <row r="11948" spans="1:7">
      <c r="A11948" s="71">
        <v>2001</v>
      </c>
      <c r="B11948" s="71" t="s">
        <v>419</v>
      </c>
      <c r="C11948" t="s">
        <v>23</v>
      </c>
      <c r="D11948" s="71" t="s">
        <v>202</v>
      </c>
      <c r="E11948" s="70">
        <f t="shared" si="55"/>
        <v>122692</v>
      </c>
      <c r="F11948" s="70" t="s">
        <v>442</v>
      </c>
      <c r="G11948" s="75" t="s">
        <v>23</v>
      </c>
    </row>
    <row r="11949" spans="1:7">
      <c r="A11949" s="71">
        <v>2001</v>
      </c>
      <c r="B11949" s="71" t="s">
        <v>419</v>
      </c>
      <c r="C11949" t="s">
        <v>24</v>
      </c>
      <c r="D11949" s="71" t="s">
        <v>202</v>
      </c>
      <c r="E11949" s="70">
        <f t="shared" si="55"/>
        <v>0</v>
      </c>
      <c r="F11949" s="70" t="s">
        <v>446</v>
      </c>
      <c r="G11949" s="75" t="s">
        <v>422</v>
      </c>
    </row>
    <row r="11950" spans="1:7">
      <c r="A11950" s="71">
        <v>2001</v>
      </c>
      <c r="B11950" s="71" t="s">
        <v>419</v>
      </c>
      <c r="C11950" t="s">
        <v>25</v>
      </c>
      <c r="D11950" s="71" t="s">
        <v>202</v>
      </c>
      <c r="E11950" s="70">
        <f t="shared" si="55"/>
        <v>13563</v>
      </c>
      <c r="F11950" s="70" t="s">
        <v>434</v>
      </c>
      <c r="G11950" s="75" t="s">
        <v>437</v>
      </c>
    </row>
    <row r="11951" spans="1:7">
      <c r="A11951" s="71">
        <v>2001</v>
      </c>
      <c r="B11951" s="71" t="s">
        <v>419</v>
      </c>
      <c r="C11951" t="s">
        <v>26</v>
      </c>
      <c r="D11951" s="71" t="s">
        <v>202</v>
      </c>
      <c r="E11951" s="70">
        <f t="shared" si="55"/>
        <v>172463</v>
      </c>
      <c r="F11951" s="70" t="s">
        <v>427</v>
      </c>
      <c r="G11951" s="75" t="s">
        <v>69</v>
      </c>
    </row>
    <row r="11952" spans="1:7">
      <c r="A11952" s="71">
        <v>2001</v>
      </c>
      <c r="B11952" s="71" t="s">
        <v>419</v>
      </c>
      <c r="C11952" t="s">
        <v>27</v>
      </c>
      <c r="D11952" s="71" t="s">
        <v>202</v>
      </c>
      <c r="E11952" s="70">
        <f t="shared" si="55"/>
        <v>13006</v>
      </c>
      <c r="F11952" s="70" t="s">
        <v>427</v>
      </c>
      <c r="G11952" s="75" t="s">
        <v>69</v>
      </c>
    </row>
    <row r="11953" spans="1:7">
      <c r="A11953" s="71">
        <v>2001</v>
      </c>
      <c r="B11953" s="71" t="s">
        <v>419</v>
      </c>
      <c r="C11953" t="s">
        <v>28</v>
      </c>
      <c r="D11953" s="71" t="s">
        <v>202</v>
      </c>
      <c r="E11953" s="70">
        <f t="shared" si="55"/>
        <v>16955</v>
      </c>
      <c r="F11953" s="70" t="s">
        <v>442</v>
      </c>
      <c r="G11953" s="73" t="s">
        <v>447</v>
      </c>
    </row>
    <row r="11954" spans="1:7">
      <c r="A11954" s="71">
        <v>2001</v>
      </c>
      <c r="B11954" s="71" t="s">
        <v>419</v>
      </c>
      <c r="C11954" t="s">
        <v>29</v>
      </c>
      <c r="D11954" s="71" t="s">
        <v>202</v>
      </c>
      <c r="E11954" s="70">
        <f t="shared" si="55"/>
        <v>12208</v>
      </c>
      <c r="F11954" s="70" t="s">
        <v>442</v>
      </c>
      <c r="G11954" s="73" t="s">
        <v>447</v>
      </c>
    </row>
    <row r="11955" spans="1:7">
      <c r="A11955" s="71">
        <v>2001</v>
      </c>
      <c r="B11955" s="71" t="s">
        <v>419</v>
      </c>
      <c r="C11955" t="s">
        <v>30</v>
      </c>
      <c r="D11955" s="71" t="s">
        <v>202</v>
      </c>
      <c r="E11955" s="70">
        <f t="shared" si="55"/>
        <v>22166</v>
      </c>
      <c r="F11955" s="70" t="s">
        <v>442</v>
      </c>
      <c r="G11955" s="76" t="s">
        <v>448</v>
      </c>
    </row>
    <row r="11956" spans="1:7">
      <c r="A11956" s="71">
        <v>2001</v>
      </c>
      <c r="B11956" s="71" t="s">
        <v>419</v>
      </c>
      <c r="C11956" t="s">
        <v>31</v>
      </c>
      <c r="D11956" s="71" t="s">
        <v>202</v>
      </c>
      <c r="E11956" s="70">
        <f t="shared" si="55"/>
        <v>3189</v>
      </c>
      <c r="F11956" s="70" t="s">
        <v>442</v>
      </c>
      <c r="G11956" s="76" t="s">
        <v>449</v>
      </c>
    </row>
    <row r="11957" spans="1:7">
      <c r="A11957" s="71">
        <v>2001</v>
      </c>
      <c r="B11957" s="71" t="s">
        <v>419</v>
      </c>
      <c r="C11957" t="s">
        <v>32</v>
      </c>
      <c r="D11957" s="71" t="s">
        <v>202</v>
      </c>
      <c r="E11957" s="70">
        <f t="shared" si="55"/>
        <v>690</v>
      </c>
      <c r="F11957" s="70" t="s">
        <v>442</v>
      </c>
      <c r="G11957" s="76" t="s">
        <v>449</v>
      </c>
    </row>
    <row r="11958" spans="1:7">
      <c r="A11958" s="71">
        <v>2001</v>
      </c>
      <c r="B11958" s="71" t="s">
        <v>419</v>
      </c>
      <c r="C11958" t="s">
        <v>33</v>
      </c>
      <c r="D11958" s="71" t="s">
        <v>202</v>
      </c>
      <c r="E11958" s="70">
        <f t="shared" si="55"/>
        <v>14850</v>
      </c>
      <c r="F11958" s="70" t="s">
        <v>442</v>
      </c>
      <c r="G11958" s="76" t="s">
        <v>33</v>
      </c>
    </row>
    <row r="11959" spans="1:7">
      <c r="A11959" s="71">
        <v>2001</v>
      </c>
      <c r="B11959" s="71" t="s">
        <v>419</v>
      </c>
      <c r="C11959" t="s">
        <v>34</v>
      </c>
      <c r="D11959" s="71" t="s">
        <v>202</v>
      </c>
      <c r="E11959" s="70">
        <f t="shared" si="55"/>
        <v>1963798</v>
      </c>
      <c r="F11959" s="70" t="s">
        <v>422</v>
      </c>
      <c r="G11959" s="76" t="s">
        <v>422</v>
      </c>
    </row>
    <row r="11960" spans="1:7">
      <c r="A11960" s="71">
        <v>2001</v>
      </c>
      <c r="B11960" s="71" t="s">
        <v>419</v>
      </c>
      <c r="C11960" t="s">
        <v>35</v>
      </c>
      <c r="D11960" s="71" t="s">
        <v>202</v>
      </c>
      <c r="E11960" s="70">
        <f t="shared" si="55"/>
        <v>1652182</v>
      </c>
      <c r="F11960" s="70" t="s">
        <v>432</v>
      </c>
      <c r="G11960" s="75" t="s">
        <v>439</v>
      </c>
    </row>
    <row r="11961" spans="1:7">
      <c r="A11961" s="71">
        <v>2001</v>
      </c>
      <c r="B11961" s="71" t="s">
        <v>419</v>
      </c>
      <c r="C11961" t="s">
        <v>36</v>
      </c>
      <c r="D11961" s="71" t="s">
        <v>202</v>
      </c>
      <c r="E11961" s="70">
        <f t="shared" si="55"/>
        <v>836971</v>
      </c>
      <c r="F11961" s="70" t="s">
        <v>432</v>
      </c>
      <c r="G11961" s="75" t="s">
        <v>439</v>
      </c>
    </row>
    <row r="11962" spans="1:7">
      <c r="A11962" s="71">
        <v>2001</v>
      </c>
      <c r="B11962" s="71" t="s">
        <v>419</v>
      </c>
      <c r="C11962" t="s">
        <v>37</v>
      </c>
      <c r="D11962" s="71" t="s">
        <v>202</v>
      </c>
      <c r="E11962" s="70">
        <f t="shared" si="55"/>
        <v>815211</v>
      </c>
      <c r="F11962" s="70" t="s">
        <v>432</v>
      </c>
      <c r="G11962" s="75" t="s">
        <v>439</v>
      </c>
    </row>
    <row r="11963" spans="1:7">
      <c r="A11963" s="71">
        <v>2001</v>
      </c>
      <c r="B11963" s="71" t="s">
        <v>419</v>
      </c>
      <c r="C11963" t="s">
        <v>38</v>
      </c>
      <c r="D11963" s="71" t="s">
        <v>202</v>
      </c>
      <c r="E11963" s="70">
        <f t="shared" si="55"/>
        <v>311616</v>
      </c>
      <c r="F11963" s="70" t="s">
        <v>432</v>
      </c>
      <c r="G11963" s="75" t="s">
        <v>440</v>
      </c>
    </row>
    <row r="11964" spans="1:7">
      <c r="A11964" s="71">
        <v>2001</v>
      </c>
      <c r="B11964" s="71" t="s">
        <v>419</v>
      </c>
      <c r="C11964" t="s">
        <v>39</v>
      </c>
      <c r="D11964" s="71" t="s">
        <v>202</v>
      </c>
      <c r="E11964" s="70">
        <f t="shared" si="55"/>
        <v>164239</v>
      </c>
      <c r="F11964" s="70" t="s">
        <v>432</v>
      </c>
      <c r="G11964" s="75" t="s">
        <v>440</v>
      </c>
    </row>
    <row r="11965" spans="1:7">
      <c r="A11965" s="71">
        <v>2001</v>
      </c>
      <c r="B11965" s="71" t="s">
        <v>419</v>
      </c>
      <c r="C11965" t="s">
        <v>40</v>
      </c>
      <c r="D11965" s="71" t="s">
        <v>202</v>
      </c>
      <c r="E11965" s="70">
        <f t="shared" si="55"/>
        <v>147377</v>
      </c>
      <c r="F11965" s="70" t="s">
        <v>432</v>
      </c>
      <c r="G11965" s="75" t="s">
        <v>440</v>
      </c>
    </row>
    <row r="11966" spans="1:7">
      <c r="A11966" s="71">
        <v>2001</v>
      </c>
      <c r="B11966" s="71" t="s">
        <v>419</v>
      </c>
      <c r="C11966" t="s">
        <v>208</v>
      </c>
      <c r="D11966" s="71" t="s">
        <v>202</v>
      </c>
      <c r="E11966" s="70">
        <f t="shared" si="55"/>
        <v>0</v>
      </c>
      <c r="F11966" s="70" t="s">
        <v>432</v>
      </c>
      <c r="G11966" s="75" t="s">
        <v>441</v>
      </c>
    </row>
    <row r="11967" spans="1:7">
      <c r="A11967" s="71">
        <v>2001</v>
      </c>
      <c r="B11967" s="71" t="s">
        <v>419</v>
      </c>
      <c r="C11967" t="s">
        <v>42</v>
      </c>
      <c r="D11967" s="71" t="s">
        <v>202</v>
      </c>
      <c r="E11967" s="70">
        <f t="shared" si="55"/>
        <v>95252</v>
      </c>
      <c r="F11967" s="70" t="s">
        <v>432</v>
      </c>
      <c r="G11967" s="75" t="s">
        <v>237</v>
      </c>
    </row>
    <row r="11968" spans="1:7">
      <c r="A11968" s="71">
        <v>2001</v>
      </c>
      <c r="B11968" s="71" t="s">
        <v>419</v>
      </c>
      <c r="C11968" t="s">
        <v>43</v>
      </c>
      <c r="D11968" s="71" t="s">
        <v>202</v>
      </c>
      <c r="E11968" s="70">
        <f t="shared" si="55"/>
        <v>0</v>
      </c>
      <c r="F11968" s="70" t="s">
        <v>432</v>
      </c>
      <c r="G11968" s="75" t="s">
        <v>438</v>
      </c>
    </row>
    <row r="11969" spans="1:7">
      <c r="A11969" s="71">
        <v>2001</v>
      </c>
      <c r="B11969" s="71" t="s">
        <v>419</v>
      </c>
      <c r="C11969" t="s">
        <v>44</v>
      </c>
      <c r="D11969" s="71" t="s">
        <v>202</v>
      </c>
      <c r="E11969" s="70">
        <f t="shared" si="55"/>
        <v>0</v>
      </c>
      <c r="F11969" s="70" t="s">
        <v>442</v>
      </c>
      <c r="G11969" s="75" t="s">
        <v>71</v>
      </c>
    </row>
    <row r="11970" spans="1:7">
      <c r="A11970" s="71">
        <v>2001</v>
      </c>
      <c r="B11970" s="71" t="s">
        <v>419</v>
      </c>
      <c r="C11970" t="s">
        <v>45</v>
      </c>
      <c r="D11970" s="71" t="s">
        <v>202</v>
      </c>
      <c r="E11970" s="70">
        <f t="shared" si="55"/>
        <v>0</v>
      </c>
      <c r="F11970" s="70" t="s">
        <v>422</v>
      </c>
      <c r="G11970" s="75" t="s">
        <v>422</v>
      </c>
    </row>
    <row r="11971" spans="1:7">
      <c r="A11971" s="71">
        <v>2001</v>
      </c>
      <c r="B11971" s="71" t="s">
        <v>419</v>
      </c>
      <c r="C11971" t="s">
        <v>46</v>
      </c>
      <c r="D11971" s="71" t="s">
        <v>202</v>
      </c>
      <c r="E11971" s="70">
        <f t="shared" si="55"/>
        <v>102391</v>
      </c>
      <c r="F11971" s="70" t="s">
        <v>425</v>
      </c>
      <c r="G11971" s="75" t="s">
        <v>426</v>
      </c>
    </row>
    <row r="11972" spans="1:7">
      <c r="A11972" s="71">
        <v>2002</v>
      </c>
      <c r="B11972" s="71" t="s">
        <v>419</v>
      </c>
      <c r="C11972" t="s">
        <v>5</v>
      </c>
      <c r="D11972" s="71" t="s">
        <v>202</v>
      </c>
      <c r="E11972" s="70">
        <f t="shared" si="55"/>
        <v>3127005</v>
      </c>
      <c r="F11972" s="70"/>
    </row>
    <row r="11973" spans="1:7">
      <c r="A11973" s="71">
        <v>2002</v>
      </c>
      <c r="B11973" s="71" t="s">
        <v>419</v>
      </c>
      <c r="C11973" t="s">
        <v>6</v>
      </c>
      <c r="D11973" s="71" t="s">
        <v>202</v>
      </c>
      <c r="E11973" s="70">
        <f t="shared" si="55"/>
        <v>42946</v>
      </c>
      <c r="F11973" s="70" t="s">
        <v>425</v>
      </c>
      <c r="G11973" s="75" t="s">
        <v>426</v>
      </c>
    </row>
    <row r="11974" spans="1:7">
      <c r="A11974" s="71">
        <v>2002</v>
      </c>
      <c r="B11974" s="71" t="s">
        <v>419</v>
      </c>
      <c r="C11974" t="s">
        <v>7</v>
      </c>
      <c r="D11974" s="71" t="s">
        <v>202</v>
      </c>
      <c r="E11974" s="70">
        <f t="shared" si="55"/>
        <v>172918</v>
      </c>
      <c r="F11974" s="70" t="s">
        <v>425</v>
      </c>
      <c r="G11974" s="75" t="s">
        <v>426</v>
      </c>
    </row>
    <row r="11975" spans="1:7">
      <c r="A11975" s="71">
        <v>2002</v>
      </c>
      <c r="B11975" s="71" t="s">
        <v>419</v>
      </c>
      <c r="C11975" t="s">
        <v>8</v>
      </c>
      <c r="D11975" s="71" t="s">
        <v>202</v>
      </c>
      <c r="E11975" s="70">
        <f t="shared" si="55"/>
        <v>32496</v>
      </c>
      <c r="F11975" s="70" t="s">
        <v>427</v>
      </c>
      <c r="G11975" s="75" t="s">
        <v>428</v>
      </c>
    </row>
    <row r="11976" spans="1:7">
      <c r="A11976" s="71">
        <v>2002</v>
      </c>
      <c r="B11976" s="71" t="s">
        <v>419</v>
      </c>
      <c r="C11976" t="s">
        <v>9</v>
      </c>
      <c r="D11976" s="71" t="s">
        <v>202</v>
      </c>
      <c r="E11976" s="70">
        <f t="shared" si="55"/>
        <v>0</v>
      </c>
      <c r="F11976" s="70" t="s">
        <v>429</v>
      </c>
      <c r="G11976" s="75" t="s">
        <v>422</v>
      </c>
    </row>
    <row r="11977" spans="1:7">
      <c r="A11977" s="71">
        <v>2002</v>
      </c>
      <c r="B11977" s="71" t="s">
        <v>419</v>
      </c>
      <c r="C11977" t="s">
        <v>10</v>
      </c>
      <c r="D11977" s="71" t="s">
        <v>202</v>
      </c>
      <c r="E11977" s="70">
        <f t="shared" si="55"/>
        <v>101514</v>
      </c>
      <c r="F11977" s="70" t="s">
        <v>427</v>
      </c>
      <c r="G11977" s="75" t="s">
        <v>428</v>
      </c>
    </row>
    <row r="11978" spans="1:7">
      <c r="A11978" s="71">
        <v>2002</v>
      </c>
      <c r="B11978" s="71" t="s">
        <v>419</v>
      </c>
      <c r="C11978" t="s">
        <v>11</v>
      </c>
      <c r="D11978" s="71" t="s">
        <v>202</v>
      </c>
      <c r="E11978" s="70">
        <f t="shared" si="55"/>
        <v>36813</v>
      </c>
      <c r="F11978" s="70" t="s">
        <v>427</v>
      </c>
      <c r="G11978" s="75" t="s">
        <v>428</v>
      </c>
    </row>
    <row r="11979" spans="1:7">
      <c r="A11979" s="71">
        <v>2002</v>
      </c>
      <c r="B11979" s="71" t="s">
        <v>419</v>
      </c>
      <c r="C11979" t="s">
        <v>13</v>
      </c>
      <c r="D11979" s="71" t="s">
        <v>202</v>
      </c>
      <c r="E11979" s="70">
        <f t="shared" si="55"/>
        <v>64701</v>
      </c>
      <c r="F11979" s="70" t="s">
        <v>427</v>
      </c>
      <c r="G11979" s="75" t="s">
        <v>428</v>
      </c>
    </row>
    <row r="11980" spans="1:7">
      <c r="A11980" s="71">
        <v>2002</v>
      </c>
      <c r="B11980" s="71" t="s">
        <v>419</v>
      </c>
      <c r="C11980" t="s">
        <v>14</v>
      </c>
      <c r="D11980" s="71" t="s">
        <v>202</v>
      </c>
      <c r="E11980" s="70">
        <f t="shared" si="55"/>
        <v>96704</v>
      </c>
      <c r="F11980" s="70" t="s">
        <v>427</v>
      </c>
      <c r="G11980" s="75" t="s">
        <v>444</v>
      </c>
    </row>
    <row r="11981" spans="1:7">
      <c r="A11981" s="71">
        <v>2002</v>
      </c>
      <c r="B11981" s="71" t="s">
        <v>419</v>
      </c>
      <c r="C11981" t="s">
        <v>15</v>
      </c>
      <c r="D11981" s="71" t="s">
        <v>202</v>
      </c>
      <c r="E11981" s="70">
        <f t="shared" si="55"/>
        <v>88411</v>
      </c>
      <c r="F11981" s="70" t="s">
        <v>427</v>
      </c>
      <c r="G11981" s="75" t="s">
        <v>444</v>
      </c>
    </row>
    <row r="11982" spans="1:7">
      <c r="A11982" s="71">
        <v>2002</v>
      </c>
      <c r="B11982" s="71" t="s">
        <v>419</v>
      </c>
      <c r="C11982" t="s">
        <v>16</v>
      </c>
      <c r="D11982" s="71" t="s">
        <v>202</v>
      </c>
      <c r="E11982" s="70">
        <f t="shared" si="55"/>
        <v>8293</v>
      </c>
      <c r="F11982" s="70" t="s">
        <v>427</v>
      </c>
      <c r="G11982" s="75" t="s">
        <v>444</v>
      </c>
    </row>
    <row r="11983" spans="1:7">
      <c r="A11983" s="71">
        <v>2002</v>
      </c>
      <c r="B11983" s="71" t="s">
        <v>419</v>
      </c>
      <c r="C11983" t="s">
        <v>17</v>
      </c>
      <c r="D11983" s="71" t="s">
        <v>202</v>
      </c>
      <c r="E11983" s="70">
        <f t="shared" si="55"/>
        <v>15568</v>
      </c>
      <c r="F11983" s="70" t="s">
        <v>427</v>
      </c>
      <c r="G11983" s="75" t="s">
        <v>428</v>
      </c>
    </row>
    <row r="11984" spans="1:7">
      <c r="A11984" s="71">
        <v>2002</v>
      </c>
      <c r="B11984" s="71" t="s">
        <v>419</v>
      </c>
      <c r="C11984" t="s">
        <v>18</v>
      </c>
      <c r="D11984" s="71" t="s">
        <v>202</v>
      </c>
      <c r="E11984" s="70">
        <f t="shared" si="55"/>
        <v>25462</v>
      </c>
      <c r="F11984" s="70" t="s">
        <v>432</v>
      </c>
      <c r="G11984" s="75" t="s">
        <v>430</v>
      </c>
    </row>
    <row r="11985" spans="1:7">
      <c r="A11985" s="71">
        <v>2002</v>
      </c>
      <c r="B11985" s="71" t="s">
        <v>419</v>
      </c>
      <c r="C11985" t="s">
        <v>19</v>
      </c>
      <c r="D11985" s="71" t="s">
        <v>202</v>
      </c>
      <c r="E11985" s="70">
        <f t="shared" si="55"/>
        <v>3100</v>
      </c>
      <c r="F11985" s="70" t="s">
        <v>442</v>
      </c>
      <c r="G11985" s="75" t="s">
        <v>62</v>
      </c>
    </row>
    <row r="11986" spans="1:7">
      <c r="A11986" s="71">
        <v>2002</v>
      </c>
      <c r="B11986" s="71" t="s">
        <v>419</v>
      </c>
      <c r="C11986" t="s">
        <v>20</v>
      </c>
      <c r="D11986" s="71" t="s">
        <v>202</v>
      </c>
      <c r="E11986" s="70">
        <f t="shared" si="55"/>
        <v>965</v>
      </c>
      <c r="F11986" s="70" t="s">
        <v>442</v>
      </c>
      <c r="G11986" s="75" t="s">
        <v>445</v>
      </c>
    </row>
    <row r="11987" spans="1:7">
      <c r="A11987" s="71">
        <v>2002</v>
      </c>
      <c r="B11987" s="71" t="s">
        <v>419</v>
      </c>
      <c r="C11987" t="s">
        <v>21</v>
      </c>
      <c r="D11987" s="71" t="s">
        <v>202</v>
      </c>
      <c r="E11987" s="70">
        <f t="shared" ref="E11987:E12050" si="56">IF(E10601="N/A","N/A",IF(E9215="N/A","N/A",E9215-E10601))</f>
        <v>44571</v>
      </c>
      <c r="F11987" s="70" t="s">
        <v>434</v>
      </c>
      <c r="G11987" s="75" t="s">
        <v>422</v>
      </c>
    </row>
    <row r="11988" spans="1:7">
      <c r="A11988" s="71">
        <v>2002</v>
      </c>
      <c r="B11988" s="71" t="s">
        <v>419</v>
      </c>
      <c r="C11988" t="s">
        <v>421</v>
      </c>
      <c r="D11988" s="71" t="s">
        <v>202</v>
      </c>
      <c r="E11988" s="70">
        <f t="shared" si="56"/>
        <v>181862</v>
      </c>
      <c r="F11988" s="70" t="s">
        <v>427</v>
      </c>
      <c r="G11988" s="75" t="s">
        <v>433</v>
      </c>
    </row>
    <row r="11989" spans="1:7">
      <c r="A11989" s="71">
        <v>2002</v>
      </c>
      <c r="B11989" s="71" t="s">
        <v>419</v>
      </c>
      <c r="C11989" t="s">
        <v>22</v>
      </c>
      <c r="D11989" s="71" t="s">
        <v>202</v>
      </c>
      <c r="E11989" s="70">
        <f t="shared" si="56"/>
        <v>59093</v>
      </c>
      <c r="F11989" s="70" t="s">
        <v>427</v>
      </c>
      <c r="G11989" s="75" t="s">
        <v>433</v>
      </c>
    </row>
    <row r="11990" spans="1:7">
      <c r="A11990" s="71">
        <v>2002</v>
      </c>
      <c r="B11990" s="71" t="s">
        <v>419</v>
      </c>
      <c r="C11990" t="s">
        <v>23</v>
      </c>
      <c r="D11990" s="71" t="s">
        <v>202</v>
      </c>
      <c r="E11990" s="70">
        <f t="shared" si="56"/>
        <v>122769</v>
      </c>
      <c r="F11990" s="70" t="s">
        <v>442</v>
      </c>
      <c r="G11990" s="75" t="s">
        <v>23</v>
      </c>
    </row>
    <row r="11991" spans="1:7">
      <c r="A11991" s="71">
        <v>2002</v>
      </c>
      <c r="B11991" s="71" t="s">
        <v>419</v>
      </c>
      <c r="C11991" t="s">
        <v>24</v>
      </c>
      <c r="D11991" s="71" t="s">
        <v>202</v>
      </c>
      <c r="E11991" s="70">
        <f t="shared" si="56"/>
        <v>0</v>
      </c>
      <c r="F11991" s="70" t="s">
        <v>446</v>
      </c>
      <c r="G11991" s="75" t="s">
        <v>422</v>
      </c>
    </row>
    <row r="11992" spans="1:7">
      <c r="A11992" s="71">
        <v>2002</v>
      </c>
      <c r="B11992" s="71" t="s">
        <v>419</v>
      </c>
      <c r="C11992" t="s">
        <v>25</v>
      </c>
      <c r="D11992" s="71" t="s">
        <v>202</v>
      </c>
      <c r="E11992" s="70">
        <f t="shared" si="56"/>
        <v>13645</v>
      </c>
      <c r="F11992" s="70" t="s">
        <v>434</v>
      </c>
      <c r="G11992" s="75" t="s">
        <v>437</v>
      </c>
    </row>
    <row r="11993" spans="1:7">
      <c r="A11993" s="71">
        <v>2002</v>
      </c>
      <c r="B11993" s="71" t="s">
        <v>419</v>
      </c>
      <c r="C11993" t="s">
        <v>26</v>
      </c>
      <c r="D11993" s="71" t="s">
        <v>202</v>
      </c>
      <c r="E11993" s="70">
        <f t="shared" si="56"/>
        <v>175851</v>
      </c>
      <c r="F11993" s="70" t="s">
        <v>427</v>
      </c>
      <c r="G11993" s="75" t="s">
        <v>69</v>
      </c>
    </row>
    <row r="11994" spans="1:7">
      <c r="A11994" s="71">
        <v>2002</v>
      </c>
      <c r="B11994" s="71" t="s">
        <v>419</v>
      </c>
      <c r="C11994" t="s">
        <v>27</v>
      </c>
      <c r="D11994" s="71" t="s">
        <v>202</v>
      </c>
      <c r="E11994" s="70">
        <f t="shared" si="56"/>
        <v>8880</v>
      </c>
      <c r="F11994" s="70" t="s">
        <v>427</v>
      </c>
      <c r="G11994" s="75" t="s">
        <v>69</v>
      </c>
    </row>
    <row r="11995" spans="1:7">
      <c r="A11995" s="71">
        <v>2002</v>
      </c>
      <c r="B11995" s="71" t="s">
        <v>419</v>
      </c>
      <c r="C11995" t="s">
        <v>28</v>
      </c>
      <c r="D11995" s="71" t="s">
        <v>202</v>
      </c>
      <c r="E11995" s="70">
        <f t="shared" si="56"/>
        <v>14401</v>
      </c>
      <c r="F11995" s="70" t="s">
        <v>442</v>
      </c>
      <c r="G11995" s="73" t="s">
        <v>447</v>
      </c>
    </row>
    <row r="11996" spans="1:7">
      <c r="A11996" s="71">
        <v>2002</v>
      </c>
      <c r="B11996" s="71" t="s">
        <v>419</v>
      </c>
      <c r="C11996" t="s">
        <v>29</v>
      </c>
      <c r="D11996" s="71" t="s">
        <v>202</v>
      </c>
      <c r="E11996" s="70">
        <f t="shared" si="56"/>
        <v>9691</v>
      </c>
      <c r="F11996" s="70" t="s">
        <v>442</v>
      </c>
      <c r="G11996" s="73" t="s">
        <v>447</v>
      </c>
    </row>
    <row r="11997" spans="1:7">
      <c r="A11997" s="71">
        <v>2002</v>
      </c>
      <c r="B11997" s="71" t="s">
        <v>419</v>
      </c>
      <c r="C11997" t="s">
        <v>30</v>
      </c>
      <c r="D11997" s="71" t="s">
        <v>202</v>
      </c>
      <c r="E11997" s="70">
        <f t="shared" si="56"/>
        <v>15233</v>
      </c>
      <c r="F11997" s="70" t="s">
        <v>442</v>
      </c>
      <c r="G11997" s="76" t="s">
        <v>448</v>
      </c>
    </row>
    <row r="11998" spans="1:7">
      <c r="A11998" s="71">
        <v>2002</v>
      </c>
      <c r="B11998" s="71" t="s">
        <v>419</v>
      </c>
      <c r="C11998" t="s">
        <v>31</v>
      </c>
      <c r="D11998" s="71" t="s">
        <v>202</v>
      </c>
      <c r="E11998" s="70">
        <f t="shared" si="56"/>
        <v>3097</v>
      </c>
      <c r="F11998" s="70" t="s">
        <v>442</v>
      </c>
      <c r="G11998" s="76" t="s">
        <v>449</v>
      </c>
    </row>
    <row r="11999" spans="1:7">
      <c r="A11999" s="71">
        <v>2002</v>
      </c>
      <c r="B11999" s="71" t="s">
        <v>419</v>
      </c>
      <c r="C11999" t="s">
        <v>32</v>
      </c>
      <c r="D11999" s="71" t="s">
        <v>202</v>
      </c>
      <c r="E11999" s="70">
        <f t="shared" si="56"/>
        <v>386</v>
      </c>
      <c r="F11999" s="70" t="s">
        <v>442</v>
      </c>
      <c r="G11999" s="76" t="s">
        <v>449</v>
      </c>
    </row>
    <row r="12000" spans="1:7">
      <c r="A12000" s="71">
        <v>2002</v>
      </c>
      <c r="B12000" s="71" t="s">
        <v>419</v>
      </c>
      <c r="C12000" t="s">
        <v>33</v>
      </c>
      <c r="D12000" s="71" t="s">
        <v>202</v>
      </c>
      <c r="E12000" s="70">
        <f t="shared" si="56"/>
        <v>15096</v>
      </c>
      <c r="F12000" s="70" t="s">
        <v>442</v>
      </c>
      <c r="G12000" s="76" t="s">
        <v>33</v>
      </c>
    </row>
    <row r="12001" spans="1:7">
      <c r="A12001" s="71">
        <v>2002</v>
      </c>
      <c r="B12001" s="71" t="s">
        <v>419</v>
      </c>
      <c r="C12001" t="s">
        <v>34</v>
      </c>
      <c r="D12001" s="71" t="s">
        <v>202</v>
      </c>
      <c r="E12001" s="70">
        <f t="shared" si="56"/>
        <v>1990239</v>
      </c>
      <c r="F12001" s="70" t="s">
        <v>422</v>
      </c>
      <c r="G12001" s="76" t="s">
        <v>422</v>
      </c>
    </row>
    <row r="12002" spans="1:7">
      <c r="A12002" s="71">
        <v>2002</v>
      </c>
      <c r="B12002" s="71" t="s">
        <v>419</v>
      </c>
      <c r="C12002" t="s">
        <v>35</v>
      </c>
      <c r="D12002" s="71" t="s">
        <v>202</v>
      </c>
      <c r="E12002" s="70">
        <f t="shared" si="56"/>
        <v>1660042</v>
      </c>
      <c r="F12002" s="70" t="s">
        <v>432</v>
      </c>
      <c r="G12002" s="75" t="s">
        <v>439</v>
      </c>
    </row>
    <row r="12003" spans="1:7">
      <c r="A12003" s="71">
        <v>2002</v>
      </c>
      <c r="B12003" s="71" t="s">
        <v>419</v>
      </c>
      <c r="C12003" t="s">
        <v>36</v>
      </c>
      <c r="D12003" s="71" t="s">
        <v>202</v>
      </c>
      <c r="E12003" s="70">
        <f t="shared" si="56"/>
        <v>891037</v>
      </c>
      <c r="F12003" s="70" t="s">
        <v>432</v>
      </c>
      <c r="G12003" s="75" t="s">
        <v>439</v>
      </c>
    </row>
    <row r="12004" spans="1:7">
      <c r="A12004" s="71">
        <v>2002</v>
      </c>
      <c r="B12004" s="71" t="s">
        <v>419</v>
      </c>
      <c r="C12004" t="s">
        <v>37</v>
      </c>
      <c r="D12004" s="71" t="s">
        <v>202</v>
      </c>
      <c r="E12004" s="70">
        <f t="shared" si="56"/>
        <v>769005</v>
      </c>
      <c r="F12004" s="70" t="s">
        <v>432</v>
      </c>
      <c r="G12004" s="75" t="s">
        <v>439</v>
      </c>
    </row>
    <row r="12005" spans="1:7">
      <c r="A12005" s="71">
        <v>2002</v>
      </c>
      <c r="B12005" s="71" t="s">
        <v>419</v>
      </c>
      <c r="C12005" t="s">
        <v>38</v>
      </c>
      <c r="D12005" s="71" t="s">
        <v>202</v>
      </c>
      <c r="E12005" s="70">
        <f t="shared" si="56"/>
        <v>330197</v>
      </c>
      <c r="F12005" s="70" t="s">
        <v>432</v>
      </c>
      <c r="G12005" s="75" t="s">
        <v>440</v>
      </c>
    </row>
    <row r="12006" spans="1:7">
      <c r="A12006" s="71">
        <v>2002</v>
      </c>
      <c r="B12006" s="71" t="s">
        <v>419</v>
      </c>
      <c r="C12006" t="s">
        <v>39</v>
      </c>
      <c r="D12006" s="71" t="s">
        <v>202</v>
      </c>
      <c r="E12006" s="70">
        <f t="shared" si="56"/>
        <v>175333</v>
      </c>
      <c r="F12006" s="70" t="s">
        <v>432</v>
      </c>
      <c r="G12006" s="75" t="s">
        <v>440</v>
      </c>
    </row>
    <row r="12007" spans="1:7">
      <c r="A12007" s="71">
        <v>2002</v>
      </c>
      <c r="B12007" s="71" t="s">
        <v>419</v>
      </c>
      <c r="C12007" t="s">
        <v>40</v>
      </c>
      <c r="D12007" s="71" t="s">
        <v>202</v>
      </c>
      <c r="E12007" s="70">
        <f t="shared" si="56"/>
        <v>154864</v>
      </c>
      <c r="F12007" s="70" t="s">
        <v>432</v>
      </c>
      <c r="G12007" s="75" t="s">
        <v>440</v>
      </c>
    </row>
    <row r="12008" spans="1:7">
      <c r="A12008" s="71">
        <v>2002</v>
      </c>
      <c r="B12008" s="71" t="s">
        <v>419</v>
      </c>
      <c r="C12008" t="s">
        <v>208</v>
      </c>
      <c r="D12008" s="71" t="s">
        <v>202</v>
      </c>
      <c r="E12008" s="70">
        <f t="shared" si="56"/>
        <v>0</v>
      </c>
      <c r="F12008" s="70" t="s">
        <v>432</v>
      </c>
      <c r="G12008" s="75" t="s">
        <v>441</v>
      </c>
    </row>
    <row r="12009" spans="1:7">
      <c r="A12009" s="71">
        <v>2002</v>
      </c>
      <c r="B12009" s="71" t="s">
        <v>419</v>
      </c>
      <c r="C12009" t="s">
        <v>42</v>
      </c>
      <c r="D12009" s="71" t="s">
        <v>202</v>
      </c>
      <c r="E12009" s="70">
        <f t="shared" si="56"/>
        <v>91089</v>
      </c>
      <c r="F12009" s="70" t="s">
        <v>432</v>
      </c>
      <c r="G12009" s="75" t="s">
        <v>237</v>
      </c>
    </row>
    <row r="12010" spans="1:7">
      <c r="A12010" s="71">
        <v>2002</v>
      </c>
      <c r="B12010" s="71" t="s">
        <v>419</v>
      </c>
      <c r="C12010" t="s">
        <v>43</v>
      </c>
      <c r="D12010" s="71" t="s">
        <v>202</v>
      </c>
      <c r="E12010" s="70">
        <f t="shared" si="56"/>
        <v>0</v>
      </c>
      <c r="F12010" s="70" t="s">
        <v>432</v>
      </c>
      <c r="G12010" s="75" t="s">
        <v>438</v>
      </c>
    </row>
    <row r="12011" spans="1:7">
      <c r="A12011" s="71">
        <v>2002</v>
      </c>
      <c r="B12011" s="71" t="s">
        <v>419</v>
      </c>
      <c r="C12011" t="s">
        <v>44</v>
      </c>
      <c r="D12011" s="71" t="s">
        <v>202</v>
      </c>
      <c r="E12011" s="70">
        <f t="shared" si="56"/>
        <v>0</v>
      </c>
      <c r="F12011" s="70" t="s">
        <v>442</v>
      </c>
      <c r="G12011" s="75" t="s">
        <v>71</v>
      </c>
    </row>
    <row r="12012" spans="1:7">
      <c r="A12012" s="71">
        <v>2002</v>
      </c>
      <c r="B12012" s="71" t="s">
        <v>419</v>
      </c>
      <c r="C12012" t="s">
        <v>45</v>
      </c>
      <c r="D12012" s="71" t="s">
        <v>202</v>
      </c>
      <c r="E12012" s="70">
        <f t="shared" si="56"/>
        <v>0</v>
      </c>
      <c r="F12012" s="70" t="s">
        <v>422</v>
      </c>
      <c r="G12012" s="75" t="s">
        <v>422</v>
      </c>
    </row>
    <row r="12013" spans="1:7">
      <c r="A12013" s="71">
        <v>2002</v>
      </c>
      <c r="B12013" s="71" t="s">
        <v>419</v>
      </c>
      <c r="C12013" t="s">
        <v>46</v>
      </c>
      <c r="D12013" s="71" t="s">
        <v>202</v>
      </c>
      <c r="E12013" s="70">
        <f t="shared" si="56"/>
        <v>71291</v>
      </c>
      <c r="F12013" s="70" t="s">
        <v>425</v>
      </c>
      <c r="G12013" s="75" t="s">
        <v>426</v>
      </c>
    </row>
    <row r="12014" spans="1:7">
      <c r="A12014" s="71">
        <v>2003</v>
      </c>
      <c r="B12014" s="71" t="s">
        <v>419</v>
      </c>
      <c r="C12014" t="s">
        <v>5</v>
      </c>
      <c r="D12014" s="71" t="s">
        <v>202</v>
      </c>
      <c r="E12014" s="70">
        <f t="shared" si="56"/>
        <v>3261874</v>
      </c>
      <c r="F12014" s="70"/>
    </row>
    <row r="12015" spans="1:7">
      <c r="A12015" s="71">
        <v>2003</v>
      </c>
      <c r="B12015" s="71" t="s">
        <v>419</v>
      </c>
      <c r="C12015" t="s">
        <v>6</v>
      </c>
      <c r="D12015" s="71" t="s">
        <v>202</v>
      </c>
      <c r="E12015" s="70">
        <f t="shared" si="56"/>
        <v>46249</v>
      </c>
      <c r="F12015" s="70" t="s">
        <v>425</v>
      </c>
      <c r="G12015" s="75" t="s">
        <v>426</v>
      </c>
    </row>
    <row r="12016" spans="1:7">
      <c r="A12016" s="71">
        <v>2003</v>
      </c>
      <c r="B12016" s="71" t="s">
        <v>419</v>
      </c>
      <c r="C12016" t="s">
        <v>7</v>
      </c>
      <c r="D12016" s="71" t="s">
        <v>202</v>
      </c>
      <c r="E12016" s="70">
        <f t="shared" si="56"/>
        <v>200851</v>
      </c>
      <c r="F12016" s="70" t="s">
        <v>425</v>
      </c>
      <c r="G12016" s="75" t="s">
        <v>426</v>
      </c>
    </row>
    <row r="12017" spans="1:7">
      <c r="A12017" s="71">
        <v>2003</v>
      </c>
      <c r="B12017" s="71" t="s">
        <v>419</v>
      </c>
      <c r="C12017" t="s">
        <v>8</v>
      </c>
      <c r="D12017" s="71" t="s">
        <v>202</v>
      </c>
      <c r="E12017" s="70">
        <f t="shared" si="56"/>
        <v>32254</v>
      </c>
      <c r="F12017" s="70" t="s">
        <v>427</v>
      </c>
      <c r="G12017" s="75" t="s">
        <v>428</v>
      </c>
    </row>
    <row r="12018" spans="1:7">
      <c r="A12018" s="71">
        <v>2003</v>
      </c>
      <c r="B12018" s="71" t="s">
        <v>419</v>
      </c>
      <c r="C12018" t="s">
        <v>9</v>
      </c>
      <c r="D12018" s="71" t="s">
        <v>202</v>
      </c>
      <c r="E12018" s="70">
        <f t="shared" si="56"/>
        <v>0</v>
      </c>
      <c r="F12018" s="70" t="s">
        <v>429</v>
      </c>
      <c r="G12018" s="75" t="s">
        <v>422</v>
      </c>
    </row>
    <row r="12019" spans="1:7">
      <c r="A12019" s="71">
        <v>2003</v>
      </c>
      <c r="B12019" s="71" t="s">
        <v>419</v>
      </c>
      <c r="C12019" t="s">
        <v>10</v>
      </c>
      <c r="D12019" s="71" t="s">
        <v>202</v>
      </c>
      <c r="E12019" s="70">
        <f t="shared" si="56"/>
        <v>104737</v>
      </c>
      <c r="F12019" s="70" t="s">
        <v>427</v>
      </c>
      <c r="G12019" s="75" t="s">
        <v>428</v>
      </c>
    </row>
    <row r="12020" spans="1:7">
      <c r="A12020" s="71">
        <v>2003</v>
      </c>
      <c r="B12020" s="71" t="s">
        <v>419</v>
      </c>
      <c r="C12020" t="s">
        <v>11</v>
      </c>
      <c r="D12020" s="71" t="s">
        <v>202</v>
      </c>
      <c r="E12020" s="70">
        <f t="shared" si="56"/>
        <v>38294</v>
      </c>
      <c r="F12020" s="70" t="s">
        <v>427</v>
      </c>
      <c r="G12020" s="75" t="s">
        <v>428</v>
      </c>
    </row>
    <row r="12021" spans="1:7">
      <c r="A12021" s="71">
        <v>2003</v>
      </c>
      <c r="B12021" s="71" t="s">
        <v>419</v>
      </c>
      <c r="C12021" t="s">
        <v>13</v>
      </c>
      <c r="D12021" s="71" t="s">
        <v>202</v>
      </c>
      <c r="E12021" s="70">
        <f t="shared" si="56"/>
        <v>66443</v>
      </c>
      <c r="F12021" s="70" t="s">
        <v>427</v>
      </c>
      <c r="G12021" s="75" t="s">
        <v>428</v>
      </c>
    </row>
    <row r="12022" spans="1:7">
      <c r="A12022" s="71">
        <v>2003</v>
      </c>
      <c r="B12022" s="71" t="s">
        <v>419</v>
      </c>
      <c r="C12022" t="s">
        <v>14</v>
      </c>
      <c r="D12022" s="71" t="s">
        <v>202</v>
      </c>
      <c r="E12022" s="70">
        <f t="shared" si="56"/>
        <v>100978</v>
      </c>
      <c r="F12022" s="70" t="s">
        <v>427</v>
      </c>
      <c r="G12022" s="75" t="s">
        <v>444</v>
      </c>
    </row>
    <row r="12023" spans="1:7">
      <c r="A12023" s="71">
        <v>2003</v>
      </c>
      <c r="B12023" s="71" t="s">
        <v>419</v>
      </c>
      <c r="C12023" t="s">
        <v>15</v>
      </c>
      <c r="D12023" s="71" t="s">
        <v>202</v>
      </c>
      <c r="E12023" s="70">
        <f t="shared" si="56"/>
        <v>91705</v>
      </c>
      <c r="F12023" s="70" t="s">
        <v>427</v>
      </c>
      <c r="G12023" s="75" t="s">
        <v>444</v>
      </c>
    </row>
    <row r="12024" spans="1:7">
      <c r="A12024" s="71">
        <v>2003</v>
      </c>
      <c r="B12024" s="71" t="s">
        <v>419</v>
      </c>
      <c r="C12024" t="s">
        <v>16</v>
      </c>
      <c r="D12024" s="71" t="s">
        <v>202</v>
      </c>
      <c r="E12024" s="70">
        <f t="shared" si="56"/>
        <v>9273</v>
      </c>
      <c r="F12024" s="70" t="s">
        <v>427</v>
      </c>
      <c r="G12024" s="75" t="s">
        <v>444</v>
      </c>
    </row>
    <row r="12025" spans="1:7">
      <c r="A12025" s="71">
        <v>2003</v>
      </c>
      <c r="B12025" s="71" t="s">
        <v>419</v>
      </c>
      <c r="C12025" t="s">
        <v>17</v>
      </c>
      <c r="D12025" s="71" t="s">
        <v>202</v>
      </c>
      <c r="E12025" s="70">
        <f t="shared" si="56"/>
        <v>16279</v>
      </c>
      <c r="F12025" s="70" t="s">
        <v>427</v>
      </c>
      <c r="G12025" s="75" t="s">
        <v>428</v>
      </c>
    </row>
    <row r="12026" spans="1:7">
      <c r="A12026" s="71">
        <v>2003</v>
      </c>
      <c r="B12026" s="71" t="s">
        <v>419</v>
      </c>
      <c r="C12026" t="s">
        <v>18</v>
      </c>
      <c r="D12026" s="71" t="s">
        <v>202</v>
      </c>
      <c r="E12026" s="70">
        <f t="shared" si="56"/>
        <v>29150</v>
      </c>
      <c r="F12026" s="70" t="s">
        <v>432</v>
      </c>
      <c r="G12026" s="75" t="s">
        <v>430</v>
      </c>
    </row>
    <row r="12027" spans="1:7">
      <c r="A12027" s="71">
        <v>2003</v>
      </c>
      <c r="B12027" s="71" t="s">
        <v>419</v>
      </c>
      <c r="C12027" t="s">
        <v>19</v>
      </c>
      <c r="D12027" s="71" t="s">
        <v>202</v>
      </c>
      <c r="E12027" s="70">
        <f t="shared" si="56"/>
        <v>2920</v>
      </c>
      <c r="F12027" s="70" t="s">
        <v>442</v>
      </c>
      <c r="G12027" s="75" t="s">
        <v>62</v>
      </c>
    </row>
    <row r="12028" spans="1:7">
      <c r="A12028" s="71">
        <v>2003</v>
      </c>
      <c r="B12028" s="71" t="s">
        <v>419</v>
      </c>
      <c r="C12028" t="s">
        <v>20</v>
      </c>
      <c r="D12028" s="71" t="s">
        <v>202</v>
      </c>
      <c r="E12028" s="70">
        <f t="shared" si="56"/>
        <v>1078</v>
      </c>
      <c r="F12028" s="70" t="s">
        <v>442</v>
      </c>
      <c r="G12028" s="75" t="s">
        <v>445</v>
      </c>
    </row>
    <row r="12029" spans="1:7">
      <c r="A12029" s="71">
        <v>2003</v>
      </c>
      <c r="B12029" s="71" t="s">
        <v>419</v>
      </c>
      <c r="C12029" t="s">
        <v>21</v>
      </c>
      <c r="D12029" s="71" t="s">
        <v>202</v>
      </c>
      <c r="E12029" s="70">
        <f t="shared" si="56"/>
        <v>44185</v>
      </c>
      <c r="F12029" s="70" t="s">
        <v>434</v>
      </c>
      <c r="G12029" s="75" t="s">
        <v>422</v>
      </c>
    </row>
    <row r="12030" spans="1:7">
      <c r="A12030" s="71">
        <v>2003</v>
      </c>
      <c r="B12030" s="71" t="s">
        <v>419</v>
      </c>
      <c r="C12030" t="s">
        <v>421</v>
      </c>
      <c r="D12030" s="71" t="s">
        <v>202</v>
      </c>
      <c r="E12030" s="70">
        <f t="shared" si="56"/>
        <v>181683</v>
      </c>
      <c r="F12030" s="70" t="s">
        <v>427</v>
      </c>
      <c r="G12030" s="75" t="s">
        <v>433</v>
      </c>
    </row>
    <row r="12031" spans="1:7">
      <c r="A12031" s="71">
        <v>2003</v>
      </c>
      <c r="B12031" s="71" t="s">
        <v>419</v>
      </c>
      <c r="C12031" t="s">
        <v>22</v>
      </c>
      <c r="D12031" s="71" t="s">
        <v>202</v>
      </c>
      <c r="E12031" s="70">
        <f t="shared" si="56"/>
        <v>59434</v>
      </c>
      <c r="F12031" s="70" t="s">
        <v>427</v>
      </c>
      <c r="G12031" s="75" t="s">
        <v>433</v>
      </c>
    </row>
    <row r="12032" spans="1:7">
      <c r="A12032" s="71">
        <v>2003</v>
      </c>
      <c r="B12032" s="71" t="s">
        <v>419</v>
      </c>
      <c r="C12032" t="s">
        <v>23</v>
      </c>
      <c r="D12032" s="71" t="s">
        <v>202</v>
      </c>
      <c r="E12032" s="70">
        <f t="shared" si="56"/>
        <v>122249</v>
      </c>
      <c r="F12032" s="70" t="s">
        <v>442</v>
      </c>
      <c r="G12032" s="75" t="s">
        <v>23</v>
      </c>
    </row>
    <row r="12033" spans="1:7">
      <c r="A12033" s="71">
        <v>2003</v>
      </c>
      <c r="B12033" s="71" t="s">
        <v>419</v>
      </c>
      <c r="C12033" t="s">
        <v>24</v>
      </c>
      <c r="D12033" s="71" t="s">
        <v>202</v>
      </c>
      <c r="E12033" s="70">
        <f t="shared" si="56"/>
        <v>0</v>
      </c>
      <c r="F12033" s="70" t="s">
        <v>446</v>
      </c>
      <c r="G12033" s="75" t="s">
        <v>422</v>
      </c>
    </row>
    <row r="12034" spans="1:7">
      <c r="A12034" s="71">
        <v>2003</v>
      </c>
      <c r="B12034" s="71" t="s">
        <v>419</v>
      </c>
      <c r="C12034" t="s">
        <v>25</v>
      </c>
      <c r="D12034" s="71" t="s">
        <v>202</v>
      </c>
      <c r="E12034" s="70">
        <f t="shared" si="56"/>
        <v>11988</v>
      </c>
      <c r="F12034" s="70" t="s">
        <v>434</v>
      </c>
      <c r="G12034" s="75" t="s">
        <v>437</v>
      </c>
    </row>
    <row r="12035" spans="1:7">
      <c r="A12035" s="71">
        <v>2003</v>
      </c>
      <c r="B12035" s="71" t="s">
        <v>419</v>
      </c>
      <c r="C12035" t="s">
        <v>26</v>
      </c>
      <c r="D12035" s="71" t="s">
        <v>202</v>
      </c>
      <c r="E12035" s="70">
        <f t="shared" si="56"/>
        <v>180726</v>
      </c>
      <c r="F12035" s="70" t="s">
        <v>427</v>
      </c>
      <c r="G12035" s="75" t="s">
        <v>69</v>
      </c>
    </row>
    <row r="12036" spans="1:7">
      <c r="A12036" s="71">
        <v>2003</v>
      </c>
      <c r="B12036" s="71" t="s">
        <v>419</v>
      </c>
      <c r="C12036" t="s">
        <v>27</v>
      </c>
      <c r="D12036" s="71" t="s">
        <v>202</v>
      </c>
      <c r="E12036" s="70">
        <f t="shared" si="56"/>
        <v>9510</v>
      </c>
      <c r="F12036" s="70" t="s">
        <v>427</v>
      </c>
      <c r="G12036" s="75" t="s">
        <v>69</v>
      </c>
    </row>
    <row r="12037" spans="1:7">
      <c r="A12037" s="71">
        <v>2003</v>
      </c>
      <c r="B12037" s="71" t="s">
        <v>419</v>
      </c>
      <c r="C12037" t="s">
        <v>28</v>
      </c>
      <c r="D12037" s="71" t="s">
        <v>202</v>
      </c>
      <c r="E12037" s="70">
        <f t="shared" si="56"/>
        <v>13390</v>
      </c>
      <c r="F12037" s="70" t="s">
        <v>442</v>
      </c>
      <c r="G12037" s="73" t="s">
        <v>447</v>
      </c>
    </row>
    <row r="12038" spans="1:7">
      <c r="A12038" s="71">
        <v>2003</v>
      </c>
      <c r="B12038" s="71" t="s">
        <v>419</v>
      </c>
      <c r="C12038" t="s">
        <v>29</v>
      </c>
      <c r="D12038" s="71" t="s">
        <v>202</v>
      </c>
      <c r="E12038" s="70">
        <f t="shared" si="56"/>
        <v>11346</v>
      </c>
      <c r="F12038" s="70" t="s">
        <v>442</v>
      </c>
      <c r="G12038" s="73" t="s">
        <v>447</v>
      </c>
    </row>
    <row r="12039" spans="1:7">
      <c r="A12039" s="71">
        <v>2003</v>
      </c>
      <c r="B12039" s="71" t="s">
        <v>419</v>
      </c>
      <c r="C12039" t="s">
        <v>30</v>
      </c>
      <c r="D12039" s="71" t="s">
        <v>202</v>
      </c>
      <c r="E12039" s="70">
        <f t="shared" si="56"/>
        <v>18792</v>
      </c>
      <c r="F12039" s="70" t="s">
        <v>442</v>
      </c>
      <c r="G12039" s="76" t="s">
        <v>448</v>
      </c>
    </row>
    <row r="12040" spans="1:7">
      <c r="A12040" s="71">
        <v>2003</v>
      </c>
      <c r="B12040" s="71" t="s">
        <v>419</v>
      </c>
      <c r="C12040" t="s">
        <v>31</v>
      </c>
      <c r="D12040" s="71" t="s">
        <v>202</v>
      </c>
      <c r="E12040" s="70">
        <f t="shared" si="56"/>
        <v>3392</v>
      </c>
      <c r="F12040" s="70" t="s">
        <v>442</v>
      </c>
      <c r="G12040" s="76" t="s">
        <v>449</v>
      </c>
    </row>
    <row r="12041" spans="1:7">
      <c r="A12041" s="71">
        <v>2003</v>
      </c>
      <c r="B12041" s="71" t="s">
        <v>419</v>
      </c>
      <c r="C12041" t="s">
        <v>32</v>
      </c>
      <c r="D12041" s="71" t="s">
        <v>202</v>
      </c>
      <c r="E12041" s="70">
        <f t="shared" si="56"/>
        <v>563</v>
      </c>
      <c r="F12041" s="70" t="s">
        <v>442</v>
      </c>
      <c r="G12041" s="76" t="s">
        <v>449</v>
      </c>
    </row>
    <row r="12042" spans="1:7">
      <c r="A12042" s="71">
        <v>2003</v>
      </c>
      <c r="B12042" s="71" t="s">
        <v>419</v>
      </c>
      <c r="C12042" t="s">
        <v>33</v>
      </c>
      <c r="D12042" s="71" t="s">
        <v>202</v>
      </c>
      <c r="E12042" s="70">
        <f t="shared" si="56"/>
        <v>16275</v>
      </c>
      <c r="F12042" s="70" t="s">
        <v>442</v>
      </c>
      <c r="G12042" s="76" t="s">
        <v>33</v>
      </c>
    </row>
    <row r="12043" spans="1:7">
      <c r="A12043" s="71">
        <v>2003</v>
      </c>
      <c r="B12043" s="71" t="s">
        <v>419</v>
      </c>
      <c r="C12043" t="s">
        <v>34</v>
      </c>
      <c r="D12043" s="71" t="s">
        <v>202</v>
      </c>
      <c r="E12043" s="70">
        <f t="shared" si="56"/>
        <v>2064666</v>
      </c>
      <c r="F12043" s="70" t="s">
        <v>422</v>
      </c>
      <c r="G12043" s="76" t="s">
        <v>422</v>
      </c>
    </row>
    <row r="12044" spans="1:7">
      <c r="A12044" s="71">
        <v>2003</v>
      </c>
      <c r="B12044" s="71" t="s">
        <v>419</v>
      </c>
      <c r="C12044" t="s">
        <v>35</v>
      </c>
      <c r="D12044" s="71" t="s">
        <v>202</v>
      </c>
      <c r="E12044" s="70">
        <f t="shared" si="56"/>
        <v>1730624</v>
      </c>
      <c r="F12044" s="70" t="s">
        <v>432</v>
      </c>
      <c r="G12044" s="75" t="s">
        <v>439</v>
      </c>
    </row>
    <row r="12045" spans="1:7">
      <c r="A12045" s="71">
        <v>2003</v>
      </c>
      <c r="B12045" s="71" t="s">
        <v>419</v>
      </c>
      <c r="C12045" t="s">
        <v>36</v>
      </c>
      <c r="D12045" s="71" t="s">
        <v>202</v>
      </c>
      <c r="E12045" s="70">
        <f t="shared" si="56"/>
        <v>932806</v>
      </c>
      <c r="F12045" s="70" t="s">
        <v>432</v>
      </c>
      <c r="G12045" s="75" t="s">
        <v>439</v>
      </c>
    </row>
    <row r="12046" spans="1:7">
      <c r="A12046" s="71">
        <v>2003</v>
      </c>
      <c r="B12046" s="71" t="s">
        <v>419</v>
      </c>
      <c r="C12046" t="s">
        <v>37</v>
      </c>
      <c r="D12046" s="71" t="s">
        <v>202</v>
      </c>
      <c r="E12046" s="70">
        <f t="shared" si="56"/>
        <v>797818</v>
      </c>
      <c r="F12046" s="70" t="s">
        <v>432</v>
      </c>
      <c r="G12046" s="75" t="s">
        <v>439</v>
      </c>
    </row>
    <row r="12047" spans="1:7">
      <c r="A12047" s="71">
        <v>2003</v>
      </c>
      <c r="B12047" s="71" t="s">
        <v>419</v>
      </c>
      <c r="C12047" t="s">
        <v>38</v>
      </c>
      <c r="D12047" s="71" t="s">
        <v>202</v>
      </c>
      <c r="E12047" s="70">
        <f t="shared" si="56"/>
        <v>334042</v>
      </c>
      <c r="F12047" s="70" t="s">
        <v>432</v>
      </c>
      <c r="G12047" s="75" t="s">
        <v>440</v>
      </c>
    </row>
    <row r="12048" spans="1:7">
      <c r="A12048" s="71">
        <v>2003</v>
      </c>
      <c r="B12048" s="71" t="s">
        <v>419</v>
      </c>
      <c r="C12048" t="s">
        <v>39</v>
      </c>
      <c r="D12048" s="71" t="s">
        <v>202</v>
      </c>
      <c r="E12048" s="70">
        <f t="shared" si="56"/>
        <v>181143</v>
      </c>
      <c r="F12048" s="70" t="s">
        <v>432</v>
      </c>
      <c r="G12048" s="75" t="s">
        <v>440</v>
      </c>
    </row>
    <row r="12049" spans="1:7">
      <c r="A12049" s="71">
        <v>2003</v>
      </c>
      <c r="B12049" s="71" t="s">
        <v>419</v>
      </c>
      <c r="C12049" t="s">
        <v>40</v>
      </c>
      <c r="D12049" s="71" t="s">
        <v>202</v>
      </c>
      <c r="E12049" s="70">
        <f t="shared" si="56"/>
        <v>152899</v>
      </c>
      <c r="F12049" s="70" t="s">
        <v>432</v>
      </c>
      <c r="G12049" s="75" t="s">
        <v>440</v>
      </c>
    </row>
    <row r="12050" spans="1:7">
      <c r="A12050" s="71">
        <v>2003</v>
      </c>
      <c r="B12050" s="71" t="s">
        <v>419</v>
      </c>
      <c r="C12050" t="s">
        <v>208</v>
      </c>
      <c r="D12050" s="71" t="s">
        <v>202</v>
      </c>
      <c r="E12050" s="70">
        <f t="shared" si="56"/>
        <v>0</v>
      </c>
      <c r="F12050" s="70" t="s">
        <v>432</v>
      </c>
      <c r="G12050" s="75" t="s">
        <v>441</v>
      </c>
    </row>
    <row r="12051" spans="1:7">
      <c r="A12051" s="71">
        <v>2003</v>
      </c>
      <c r="B12051" s="71" t="s">
        <v>419</v>
      </c>
      <c r="C12051" t="s">
        <v>42</v>
      </c>
      <c r="D12051" s="71" t="s">
        <v>202</v>
      </c>
      <c r="E12051" s="70">
        <f t="shared" ref="E12051:E12114" si="57">IF(E10665="N/A","N/A",IF(E9279="N/A","N/A",E9279-E10665))</f>
        <v>96162</v>
      </c>
      <c r="F12051" s="70" t="s">
        <v>432</v>
      </c>
      <c r="G12051" s="75" t="s">
        <v>237</v>
      </c>
    </row>
    <row r="12052" spans="1:7">
      <c r="A12052" s="71">
        <v>2003</v>
      </c>
      <c r="B12052" s="71" t="s">
        <v>419</v>
      </c>
      <c r="C12052" t="s">
        <v>43</v>
      </c>
      <c r="D12052" s="71" t="s">
        <v>202</v>
      </c>
      <c r="E12052" s="70">
        <f t="shared" si="57"/>
        <v>0</v>
      </c>
      <c r="F12052" s="70" t="s">
        <v>432</v>
      </c>
      <c r="G12052" s="75" t="s">
        <v>438</v>
      </c>
    </row>
    <row r="12053" spans="1:7">
      <c r="A12053" s="71">
        <v>2003</v>
      </c>
      <c r="B12053" s="71" t="s">
        <v>419</v>
      </c>
      <c r="C12053" t="s">
        <v>44</v>
      </c>
      <c r="D12053" s="71" t="s">
        <v>202</v>
      </c>
      <c r="E12053" s="70">
        <f t="shared" si="57"/>
        <v>0</v>
      </c>
      <c r="F12053" s="70" t="s">
        <v>442</v>
      </c>
      <c r="G12053" s="75" t="s">
        <v>71</v>
      </c>
    </row>
    <row r="12054" spans="1:7">
      <c r="A12054" s="71">
        <v>2003</v>
      </c>
      <c r="B12054" s="71" t="s">
        <v>419</v>
      </c>
      <c r="C12054" t="s">
        <v>45</v>
      </c>
      <c r="D12054" s="71" t="s">
        <v>202</v>
      </c>
      <c r="E12054" s="70">
        <f t="shared" si="57"/>
        <v>0</v>
      </c>
      <c r="F12054" s="70" t="s">
        <v>422</v>
      </c>
      <c r="G12054" s="75" t="s">
        <v>422</v>
      </c>
    </row>
    <row r="12055" spans="1:7">
      <c r="A12055" s="71">
        <v>2003</v>
      </c>
      <c r="B12055" s="71" t="s">
        <v>419</v>
      </c>
      <c r="C12055" t="s">
        <v>46</v>
      </c>
      <c r="D12055" s="71" t="s">
        <v>202</v>
      </c>
      <c r="E12055" s="70">
        <f t="shared" si="57"/>
        <v>74700</v>
      </c>
      <c r="F12055" s="70" t="s">
        <v>425</v>
      </c>
      <c r="G12055" s="75" t="s">
        <v>426</v>
      </c>
    </row>
    <row r="12056" spans="1:7">
      <c r="A12056" s="71">
        <v>2004</v>
      </c>
      <c r="B12056" s="71" t="s">
        <v>419</v>
      </c>
      <c r="C12056" t="s">
        <v>5</v>
      </c>
      <c r="D12056" s="71" t="s">
        <v>202</v>
      </c>
      <c r="E12056" s="70">
        <f t="shared" si="57"/>
        <v>3351624</v>
      </c>
      <c r="F12056" s="70"/>
    </row>
    <row r="12057" spans="1:7">
      <c r="A12057" s="71">
        <v>2004</v>
      </c>
      <c r="B12057" s="71" t="s">
        <v>419</v>
      </c>
      <c r="C12057" t="s">
        <v>6</v>
      </c>
      <c r="D12057" s="71" t="s">
        <v>202</v>
      </c>
      <c r="E12057" s="70">
        <f t="shared" si="57"/>
        <v>50346</v>
      </c>
      <c r="F12057" s="70" t="s">
        <v>425</v>
      </c>
      <c r="G12057" s="75" t="s">
        <v>426</v>
      </c>
    </row>
    <row r="12058" spans="1:7">
      <c r="A12058" s="71">
        <v>2004</v>
      </c>
      <c r="B12058" s="71" t="s">
        <v>419</v>
      </c>
      <c r="C12058" t="s">
        <v>7</v>
      </c>
      <c r="D12058" s="71" t="s">
        <v>202</v>
      </c>
      <c r="E12058" s="70">
        <f t="shared" si="57"/>
        <v>209171</v>
      </c>
      <c r="F12058" s="70" t="s">
        <v>425</v>
      </c>
      <c r="G12058" s="75" t="s">
        <v>426</v>
      </c>
    </row>
    <row r="12059" spans="1:7">
      <c r="A12059" s="71">
        <v>2004</v>
      </c>
      <c r="B12059" s="71" t="s">
        <v>419</v>
      </c>
      <c r="C12059" t="s">
        <v>8</v>
      </c>
      <c r="D12059" s="71" t="s">
        <v>202</v>
      </c>
      <c r="E12059" s="70">
        <f t="shared" si="57"/>
        <v>35527</v>
      </c>
      <c r="F12059" s="70" t="s">
        <v>427</v>
      </c>
      <c r="G12059" s="75" t="s">
        <v>428</v>
      </c>
    </row>
    <row r="12060" spans="1:7">
      <c r="A12060" s="71">
        <v>2004</v>
      </c>
      <c r="B12060" s="71" t="s">
        <v>419</v>
      </c>
      <c r="C12060" t="s">
        <v>9</v>
      </c>
      <c r="D12060" s="71" t="s">
        <v>202</v>
      </c>
      <c r="E12060" s="70">
        <f t="shared" si="57"/>
        <v>0</v>
      </c>
      <c r="F12060" s="70" t="s">
        <v>429</v>
      </c>
      <c r="G12060" s="75" t="s">
        <v>422</v>
      </c>
    </row>
    <row r="12061" spans="1:7">
      <c r="A12061" s="71">
        <v>2004</v>
      </c>
      <c r="B12061" s="71" t="s">
        <v>419</v>
      </c>
      <c r="C12061" t="s">
        <v>10</v>
      </c>
      <c r="D12061" s="71" t="s">
        <v>202</v>
      </c>
      <c r="E12061" s="70">
        <f t="shared" si="57"/>
        <v>103918</v>
      </c>
      <c r="F12061" s="70" t="s">
        <v>427</v>
      </c>
      <c r="G12061" s="75" t="s">
        <v>428</v>
      </c>
    </row>
    <row r="12062" spans="1:7">
      <c r="A12062" s="71">
        <v>2004</v>
      </c>
      <c r="B12062" s="71" t="s">
        <v>419</v>
      </c>
      <c r="C12062" t="s">
        <v>11</v>
      </c>
      <c r="D12062" s="71" t="s">
        <v>202</v>
      </c>
      <c r="E12062" s="70">
        <f t="shared" si="57"/>
        <v>39516</v>
      </c>
      <c r="F12062" s="70" t="s">
        <v>427</v>
      </c>
      <c r="G12062" s="75" t="s">
        <v>428</v>
      </c>
    </row>
    <row r="12063" spans="1:7">
      <c r="A12063" s="71">
        <v>2004</v>
      </c>
      <c r="B12063" s="71" t="s">
        <v>419</v>
      </c>
      <c r="C12063" t="s">
        <v>13</v>
      </c>
      <c r="D12063" s="71" t="s">
        <v>202</v>
      </c>
      <c r="E12063" s="70">
        <f t="shared" si="57"/>
        <v>64402</v>
      </c>
      <c r="F12063" s="70" t="s">
        <v>427</v>
      </c>
      <c r="G12063" s="75" t="s">
        <v>428</v>
      </c>
    </row>
    <row r="12064" spans="1:7">
      <c r="A12064" s="71">
        <v>2004</v>
      </c>
      <c r="B12064" s="71" t="s">
        <v>419</v>
      </c>
      <c r="C12064" t="s">
        <v>14</v>
      </c>
      <c r="D12064" s="71" t="s">
        <v>202</v>
      </c>
      <c r="E12064" s="70">
        <f t="shared" si="57"/>
        <v>129578</v>
      </c>
      <c r="F12064" s="70" t="s">
        <v>427</v>
      </c>
      <c r="G12064" s="75" t="s">
        <v>444</v>
      </c>
    </row>
    <row r="12065" spans="1:7">
      <c r="A12065" s="71">
        <v>2004</v>
      </c>
      <c r="B12065" s="71" t="s">
        <v>419</v>
      </c>
      <c r="C12065" t="s">
        <v>15</v>
      </c>
      <c r="D12065" s="71" t="s">
        <v>202</v>
      </c>
      <c r="E12065" s="70">
        <f t="shared" si="57"/>
        <v>117330</v>
      </c>
      <c r="F12065" s="70" t="s">
        <v>427</v>
      </c>
      <c r="G12065" s="75" t="s">
        <v>444</v>
      </c>
    </row>
    <row r="12066" spans="1:7">
      <c r="A12066" s="71">
        <v>2004</v>
      </c>
      <c r="B12066" s="71" t="s">
        <v>419</v>
      </c>
      <c r="C12066" t="s">
        <v>16</v>
      </c>
      <c r="D12066" s="71" t="s">
        <v>202</v>
      </c>
      <c r="E12066" s="70">
        <f t="shared" si="57"/>
        <v>12248</v>
      </c>
      <c r="F12066" s="70" t="s">
        <v>427</v>
      </c>
      <c r="G12066" s="75" t="s">
        <v>444</v>
      </c>
    </row>
    <row r="12067" spans="1:7">
      <c r="A12067" s="71">
        <v>2004</v>
      </c>
      <c r="B12067" s="71" t="s">
        <v>419</v>
      </c>
      <c r="C12067" t="s">
        <v>17</v>
      </c>
      <c r="D12067" s="71" t="s">
        <v>202</v>
      </c>
      <c r="E12067" s="70">
        <f t="shared" si="57"/>
        <v>15193</v>
      </c>
      <c r="F12067" s="70" t="s">
        <v>427</v>
      </c>
      <c r="G12067" s="75" t="s">
        <v>428</v>
      </c>
    </row>
    <row r="12068" spans="1:7">
      <c r="A12068" s="71">
        <v>2004</v>
      </c>
      <c r="B12068" s="71" t="s">
        <v>419</v>
      </c>
      <c r="C12068" t="s">
        <v>18</v>
      </c>
      <c r="D12068" s="71" t="s">
        <v>202</v>
      </c>
      <c r="E12068" s="70">
        <f t="shared" si="57"/>
        <v>27703</v>
      </c>
      <c r="F12068" s="70" t="s">
        <v>432</v>
      </c>
      <c r="G12068" s="75" t="s">
        <v>430</v>
      </c>
    </row>
    <row r="12069" spans="1:7">
      <c r="A12069" s="71">
        <v>2004</v>
      </c>
      <c r="B12069" s="71" t="s">
        <v>419</v>
      </c>
      <c r="C12069" t="s">
        <v>19</v>
      </c>
      <c r="D12069" s="71" t="s">
        <v>202</v>
      </c>
      <c r="E12069" s="70">
        <f t="shared" si="57"/>
        <v>3276</v>
      </c>
      <c r="F12069" s="70" t="s">
        <v>442</v>
      </c>
      <c r="G12069" s="75" t="s">
        <v>62</v>
      </c>
    </row>
    <row r="12070" spans="1:7">
      <c r="A12070" s="71">
        <v>2004</v>
      </c>
      <c r="B12070" s="71" t="s">
        <v>419</v>
      </c>
      <c r="C12070" t="s">
        <v>20</v>
      </c>
      <c r="D12070" s="71" t="s">
        <v>202</v>
      </c>
      <c r="E12070" s="70">
        <f t="shared" si="57"/>
        <v>1222</v>
      </c>
      <c r="F12070" s="70" t="s">
        <v>442</v>
      </c>
      <c r="G12070" s="75" t="s">
        <v>445</v>
      </c>
    </row>
    <row r="12071" spans="1:7">
      <c r="A12071" s="71">
        <v>2004</v>
      </c>
      <c r="B12071" s="71" t="s">
        <v>419</v>
      </c>
      <c r="C12071" t="s">
        <v>21</v>
      </c>
      <c r="D12071" s="71" t="s">
        <v>202</v>
      </c>
      <c r="E12071" s="70">
        <f t="shared" si="57"/>
        <v>43127</v>
      </c>
      <c r="F12071" s="70" t="s">
        <v>434</v>
      </c>
      <c r="G12071" s="75" t="s">
        <v>422</v>
      </c>
    </row>
    <row r="12072" spans="1:7">
      <c r="A12072" s="71">
        <v>2004</v>
      </c>
      <c r="B12072" s="71" t="s">
        <v>419</v>
      </c>
      <c r="C12072" t="s">
        <v>421</v>
      </c>
      <c r="D12072" s="71" t="s">
        <v>202</v>
      </c>
      <c r="E12072" s="70">
        <f t="shared" si="57"/>
        <v>182100</v>
      </c>
      <c r="F12072" s="70" t="s">
        <v>427</v>
      </c>
      <c r="G12072" s="75" t="s">
        <v>433</v>
      </c>
    </row>
    <row r="12073" spans="1:7">
      <c r="A12073" s="71">
        <v>2004</v>
      </c>
      <c r="B12073" s="71" t="s">
        <v>419</v>
      </c>
      <c r="C12073" t="s">
        <v>22</v>
      </c>
      <c r="D12073" s="71" t="s">
        <v>202</v>
      </c>
      <c r="E12073" s="70">
        <f t="shared" si="57"/>
        <v>59552</v>
      </c>
      <c r="F12073" s="70" t="s">
        <v>427</v>
      </c>
      <c r="G12073" s="75" t="s">
        <v>433</v>
      </c>
    </row>
    <row r="12074" spans="1:7">
      <c r="A12074" s="71">
        <v>2004</v>
      </c>
      <c r="B12074" s="71" t="s">
        <v>419</v>
      </c>
      <c r="C12074" t="s">
        <v>23</v>
      </c>
      <c r="D12074" s="71" t="s">
        <v>202</v>
      </c>
      <c r="E12074" s="70">
        <f t="shared" si="57"/>
        <v>122548</v>
      </c>
      <c r="F12074" s="70" t="s">
        <v>442</v>
      </c>
      <c r="G12074" s="75" t="s">
        <v>23</v>
      </c>
    </row>
    <row r="12075" spans="1:7">
      <c r="A12075" s="71">
        <v>2004</v>
      </c>
      <c r="B12075" s="71" t="s">
        <v>419</v>
      </c>
      <c r="C12075" t="s">
        <v>24</v>
      </c>
      <c r="D12075" s="71" t="s">
        <v>202</v>
      </c>
      <c r="E12075" s="70">
        <f t="shared" si="57"/>
        <v>0</v>
      </c>
      <c r="F12075" s="70" t="s">
        <v>446</v>
      </c>
      <c r="G12075" s="75" t="s">
        <v>422</v>
      </c>
    </row>
    <row r="12076" spans="1:7">
      <c r="A12076" s="71">
        <v>2004</v>
      </c>
      <c r="B12076" s="71" t="s">
        <v>419</v>
      </c>
      <c r="C12076" t="s">
        <v>25</v>
      </c>
      <c r="D12076" s="71" t="s">
        <v>202</v>
      </c>
      <c r="E12076" s="70">
        <f t="shared" si="57"/>
        <v>11953</v>
      </c>
      <c r="F12076" s="70" t="s">
        <v>434</v>
      </c>
      <c r="G12076" s="75" t="s">
        <v>437</v>
      </c>
    </row>
    <row r="12077" spans="1:7">
      <c r="A12077" s="71">
        <v>2004</v>
      </c>
      <c r="B12077" s="71" t="s">
        <v>419</v>
      </c>
      <c r="C12077" t="s">
        <v>26</v>
      </c>
      <c r="D12077" s="71" t="s">
        <v>202</v>
      </c>
      <c r="E12077" s="70">
        <f t="shared" si="57"/>
        <v>181547</v>
      </c>
      <c r="F12077" s="70" t="s">
        <v>427</v>
      </c>
      <c r="G12077" s="75" t="s">
        <v>69</v>
      </c>
    </row>
    <row r="12078" spans="1:7">
      <c r="A12078" s="71">
        <v>2004</v>
      </c>
      <c r="B12078" s="71" t="s">
        <v>419</v>
      </c>
      <c r="C12078" t="s">
        <v>27</v>
      </c>
      <c r="D12078" s="71" t="s">
        <v>202</v>
      </c>
      <c r="E12078" s="70">
        <f t="shared" si="57"/>
        <v>11122</v>
      </c>
      <c r="F12078" s="70" t="s">
        <v>427</v>
      </c>
      <c r="G12078" s="75" t="s">
        <v>69</v>
      </c>
    </row>
    <row r="12079" spans="1:7">
      <c r="A12079" s="71">
        <v>2004</v>
      </c>
      <c r="B12079" s="71" t="s">
        <v>419</v>
      </c>
      <c r="C12079" t="s">
        <v>28</v>
      </c>
      <c r="D12079" s="71" t="s">
        <v>202</v>
      </c>
      <c r="E12079" s="70">
        <f t="shared" si="57"/>
        <v>15950</v>
      </c>
      <c r="F12079" s="70" t="s">
        <v>442</v>
      </c>
      <c r="G12079" s="73" t="s">
        <v>447</v>
      </c>
    </row>
    <row r="12080" spans="1:7">
      <c r="A12080" s="71">
        <v>2004</v>
      </c>
      <c r="B12080" s="71" t="s">
        <v>419</v>
      </c>
      <c r="C12080" t="s">
        <v>29</v>
      </c>
      <c r="D12080" s="71" t="s">
        <v>202</v>
      </c>
      <c r="E12080" s="70">
        <f t="shared" si="57"/>
        <v>13409</v>
      </c>
      <c r="F12080" s="70" t="s">
        <v>442</v>
      </c>
      <c r="G12080" s="73" t="s">
        <v>447</v>
      </c>
    </row>
    <row r="12081" spans="1:7">
      <c r="A12081" s="71">
        <v>2004</v>
      </c>
      <c r="B12081" s="71" t="s">
        <v>419</v>
      </c>
      <c r="C12081" t="s">
        <v>30</v>
      </c>
      <c r="D12081" s="71" t="s">
        <v>202</v>
      </c>
      <c r="E12081" s="70">
        <f t="shared" si="57"/>
        <v>18464</v>
      </c>
      <c r="F12081" s="70" t="s">
        <v>442</v>
      </c>
      <c r="G12081" s="76" t="s">
        <v>448</v>
      </c>
    </row>
    <row r="12082" spans="1:7">
      <c r="A12082" s="71">
        <v>2004</v>
      </c>
      <c r="B12082" s="71" t="s">
        <v>419</v>
      </c>
      <c r="C12082" t="s">
        <v>31</v>
      </c>
      <c r="D12082" s="71" t="s">
        <v>202</v>
      </c>
      <c r="E12082" s="70">
        <f t="shared" si="57"/>
        <v>3134</v>
      </c>
      <c r="F12082" s="70" t="s">
        <v>442</v>
      </c>
      <c r="G12082" s="76" t="s">
        <v>449</v>
      </c>
    </row>
    <row r="12083" spans="1:7">
      <c r="A12083" s="71">
        <v>2004</v>
      </c>
      <c r="B12083" s="71" t="s">
        <v>419</v>
      </c>
      <c r="C12083" t="s">
        <v>32</v>
      </c>
      <c r="D12083" s="71" t="s">
        <v>202</v>
      </c>
      <c r="E12083" s="70">
        <f t="shared" si="57"/>
        <v>427</v>
      </c>
      <c r="F12083" s="70" t="s">
        <v>442</v>
      </c>
      <c r="G12083" s="76" t="s">
        <v>449</v>
      </c>
    </row>
    <row r="12084" spans="1:7">
      <c r="A12084" s="71">
        <v>2004</v>
      </c>
      <c r="B12084" s="71" t="s">
        <v>419</v>
      </c>
      <c r="C12084" t="s">
        <v>33</v>
      </c>
      <c r="D12084" s="71" t="s">
        <v>202</v>
      </c>
      <c r="E12084" s="70">
        <f t="shared" si="57"/>
        <v>15094</v>
      </c>
      <c r="F12084" s="70" t="s">
        <v>442</v>
      </c>
      <c r="G12084" s="76" t="s">
        <v>33</v>
      </c>
    </row>
    <row r="12085" spans="1:7">
      <c r="A12085" s="71">
        <v>2004</v>
      </c>
      <c r="B12085" s="71" t="s">
        <v>419</v>
      </c>
      <c r="C12085" t="s">
        <v>34</v>
      </c>
      <c r="D12085" s="71" t="s">
        <v>202</v>
      </c>
      <c r="E12085" s="70">
        <f t="shared" si="57"/>
        <v>2110140</v>
      </c>
      <c r="F12085" s="70" t="s">
        <v>422</v>
      </c>
      <c r="G12085" s="76" t="s">
        <v>422</v>
      </c>
    </row>
    <row r="12086" spans="1:7">
      <c r="A12086" s="71">
        <v>2004</v>
      </c>
      <c r="B12086" s="71" t="s">
        <v>419</v>
      </c>
      <c r="C12086" t="s">
        <v>35</v>
      </c>
      <c r="D12086" s="71" t="s">
        <v>202</v>
      </c>
      <c r="E12086" s="70">
        <f t="shared" si="57"/>
        <v>1776167</v>
      </c>
      <c r="F12086" s="70" t="s">
        <v>432</v>
      </c>
      <c r="G12086" s="75" t="s">
        <v>439</v>
      </c>
    </row>
    <row r="12087" spans="1:7">
      <c r="A12087" s="71">
        <v>2004</v>
      </c>
      <c r="B12087" s="71" t="s">
        <v>419</v>
      </c>
      <c r="C12087" t="s">
        <v>36</v>
      </c>
      <c r="D12087" s="71" t="s">
        <v>202</v>
      </c>
      <c r="E12087" s="70">
        <f t="shared" si="57"/>
        <v>953897</v>
      </c>
      <c r="F12087" s="70" t="s">
        <v>432</v>
      </c>
      <c r="G12087" s="75" t="s">
        <v>439</v>
      </c>
    </row>
    <row r="12088" spans="1:7">
      <c r="A12088" s="71">
        <v>2004</v>
      </c>
      <c r="B12088" s="71" t="s">
        <v>419</v>
      </c>
      <c r="C12088" t="s">
        <v>37</v>
      </c>
      <c r="D12088" s="71" t="s">
        <v>202</v>
      </c>
      <c r="E12088" s="70">
        <f t="shared" si="57"/>
        <v>822270</v>
      </c>
      <c r="F12088" s="70" t="s">
        <v>432</v>
      </c>
      <c r="G12088" s="75" t="s">
        <v>439</v>
      </c>
    </row>
    <row r="12089" spans="1:7">
      <c r="A12089" s="71">
        <v>2004</v>
      </c>
      <c r="B12089" s="71" t="s">
        <v>419</v>
      </c>
      <c r="C12089" t="s">
        <v>38</v>
      </c>
      <c r="D12089" s="71" t="s">
        <v>202</v>
      </c>
      <c r="E12089" s="70">
        <f t="shared" si="57"/>
        <v>333973</v>
      </c>
      <c r="F12089" s="70" t="s">
        <v>432</v>
      </c>
      <c r="G12089" s="75" t="s">
        <v>440</v>
      </c>
    </row>
    <row r="12090" spans="1:7">
      <c r="A12090" s="71">
        <v>2004</v>
      </c>
      <c r="B12090" s="71" t="s">
        <v>419</v>
      </c>
      <c r="C12090" t="s">
        <v>39</v>
      </c>
      <c r="D12090" s="71" t="s">
        <v>202</v>
      </c>
      <c r="E12090" s="70">
        <f t="shared" si="57"/>
        <v>183531</v>
      </c>
      <c r="F12090" s="70" t="s">
        <v>432</v>
      </c>
      <c r="G12090" s="75" t="s">
        <v>440</v>
      </c>
    </row>
    <row r="12091" spans="1:7">
      <c r="A12091" s="71">
        <v>2004</v>
      </c>
      <c r="B12091" s="71" t="s">
        <v>419</v>
      </c>
      <c r="C12091" t="s">
        <v>40</v>
      </c>
      <c r="D12091" s="71" t="s">
        <v>202</v>
      </c>
      <c r="E12091" s="70">
        <f t="shared" si="57"/>
        <v>150442</v>
      </c>
      <c r="F12091" s="70" t="s">
        <v>432</v>
      </c>
      <c r="G12091" s="75" t="s">
        <v>440</v>
      </c>
    </row>
    <row r="12092" spans="1:7">
      <c r="A12092" s="71">
        <v>2004</v>
      </c>
      <c r="B12092" s="71" t="s">
        <v>419</v>
      </c>
      <c r="C12092" t="s">
        <v>208</v>
      </c>
      <c r="D12092" s="71" t="s">
        <v>202</v>
      </c>
      <c r="E12092" s="70">
        <f t="shared" si="57"/>
        <v>0</v>
      </c>
      <c r="F12092" s="70" t="s">
        <v>432</v>
      </c>
      <c r="G12092" s="75" t="s">
        <v>441</v>
      </c>
    </row>
    <row r="12093" spans="1:7">
      <c r="A12093" s="71">
        <v>2004</v>
      </c>
      <c r="B12093" s="71" t="s">
        <v>419</v>
      </c>
      <c r="C12093" t="s">
        <v>42</v>
      </c>
      <c r="D12093" s="71" t="s">
        <v>202</v>
      </c>
      <c r="E12093" s="70">
        <f t="shared" si="57"/>
        <v>95192</v>
      </c>
      <c r="F12093" s="70" t="s">
        <v>432</v>
      </c>
      <c r="G12093" s="75" t="s">
        <v>237</v>
      </c>
    </row>
    <row r="12094" spans="1:7">
      <c r="A12094" s="71">
        <v>2004</v>
      </c>
      <c r="B12094" s="71" t="s">
        <v>419</v>
      </c>
      <c r="C12094" t="s">
        <v>43</v>
      </c>
      <c r="D12094" s="71" t="s">
        <v>202</v>
      </c>
      <c r="E12094" s="70">
        <f t="shared" si="57"/>
        <v>0</v>
      </c>
      <c r="F12094" s="70" t="s">
        <v>432</v>
      </c>
      <c r="G12094" s="75" t="s">
        <v>438</v>
      </c>
    </row>
    <row r="12095" spans="1:7">
      <c r="A12095" s="71">
        <v>2004</v>
      </c>
      <c r="B12095" s="71" t="s">
        <v>419</v>
      </c>
      <c r="C12095" t="s">
        <v>44</v>
      </c>
      <c r="D12095" s="71" t="s">
        <v>202</v>
      </c>
      <c r="E12095" s="70">
        <f t="shared" si="57"/>
        <v>0</v>
      </c>
      <c r="F12095" s="70" t="s">
        <v>442</v>
      </c>
      <c r="G12095" s="75" t="s">
        <v>71</v>
      </c>
    </row>
    <row r="12096" spans="1:7">
      <c r="A12096" s="71">
        <v>2004</v>
      </c>
      <c r="B12096" s="71" t="s">
        <v>419</v>
      </c>
      <c r="C12096" t="s">
        <v>45</v>
      </c>
      <c r="D12096" s="71" t="s">
        <v>202</v>
      </c>
      <c r="E12096" s="70">
        <f t="shared" si="57"/>
        <v>0</v>
      </c>
      <c r="F12096" s="70" t="s">
        <v>422</v>
      </c>
      <c r="G12096" s="75" t="s">
        <v>422</v>
      </c>
    </row>
    <row r="12097" spans="1:7">
      <c r="A12097" s="71">
        <v>2004</v>
      </c>
      <c r="B12097" s="71" t="s">
        <v>419</v>
      </c>
      <c r="C12097" t="s">
        <v>46</v>
      </c>
      <c r="D12097" s="71" t="s">
        <v>202</v>
      </c>
      <c r="E12097" s="70">
        <f t="shared" si="57"/>
        <v>74031</v>
      </c>
      <c r="F12097" s="70" t="s">
        <v>425</v>
      </c>
      <c r="G12097" s="75" t="s">
        <v>426</v>
      </c>
    </row>
    <row r="12098" spans="1:7">
      <c r="A12098" s="71">
        <v>2005</v>
      </c>
      <c r="B12098" s="71" t="s">
        <v>419</v>
      </c>
      <c r="C12098" t="s">
        <v>5</v>
      </c>
      <c r="D12098" s="71" t="s">
        <v>202</v>
      </c>
      <c r="E12098" s="70">
        <f t="shared" si="57"/>
        <v>3435697</v>
      </c>
      <c r="F12098" s="70"/>
    </row>
    <row r="12099" spans="1:7">
      <c r="A12099" s="71">
        <v>2005</v>
      </c>
      <c r="B12099" s="71" t="s">
        <v>419</v>
      </c>
      <c r="C12099" t="s">
        <v>6</v>
      </c>
      <c r="D12099" s="71" t="s">
        <v>202</v>
      </c>
      <c r="E12099" s="70">
        <f t="shared" si="57"/>
        <v>52018</v>
      </c>
      <c r="F12099" s="70" t="s">
        <v>425</v>
      </c>
      <c r="G12099" s="75" t="s">
        <v>426</v>
      </c>
    </row>
    <row r="12100" spans="1:7">
      <c r="A12100" s="71">
        <v>2005</v>
      </c>
      <c r="B12100" s="71" t="s">
        <v>419</v>
      </c>
      <c r="C12100" t="s">
        <v>7</v>
      </c>
      <c r="D12100" s="71" t="s">
        <v>202</v>
      </c>
      <c r="E12100" s="70">
        <f t="shared" si="57"/>
        <v>212047</v>
      </c>
      <c r="F12100" s="70" t="s">
        <v>425</v>
      </c>
      <c r="G12100" s="75" t="s">
        <v>426</v>
      </c>
    </row>
    <row r="12101" spans="1:7">
      <c r="A12101" s="71">
        <v>2005</v>
      </c>
      <c r="B12101" s="71" t="s">
        <v>419</v>
      </c>
      <c r="C12101" t="s">
        <v>8</v>
      </c>
      <c r="D12101" s="71" t="s">
        <v>202</v>
      </c>
      <c r="E12101" s="70">
        <f t="shared" si="57"/>
        <v>39494</v>
      </c>
      <c r="F12101" s="70" t="s">
        <v>427</v>
      </c>
      <c r="G12101" s="75" t="s">
        <v>428</v>
      </c>
    </row>
    <row r="12102" spans="1:7">
      <c r="A12102" s="71">
        <v>2005</v>
      </c>
      <c r="B12102" s="71" t="s">
        <v>419</v>
      </c>
      <c r="C12102" t="s">
        <v>9</v>
      </c>
      <c r="D12102" s="71" t="s">
        <v>202</v>
      </c>
      <c r="E12102" s="70">
        <f t="shared" si="57"/>
        <v>0</v>
      </c>
      <c r="F12102" s="70" t="s">
        <v>429</v>
      </c>
      <c r="G12102" s="75" t="s">
        <v>422</v>
      </c>
    </row>
    <row r="12103" spans="1:7">
      <c r="A12103" s="71">
        <v>2005</v>
      </c>
      <c r="B12103" s="71" t="s">
        <v>419</v>
      </c>
      <c r="C12103" t="s">
        <v>10</v>
      </c>
      <c r="D12103" s="71" t="s">
        <v>202</v>
      </c>
      <c r="E12103" s="70">
        <f t="shared" si="57"/>
        <v>109081</v>
      </c>
      <c r="F12103" s="70" t="s">
        <v>427</v>
      </c>
      <c r="G12103" s="75" t="s">
        <v>428</v>
      </c>
    </row>
    <row r="12104" spans="1:7">
      <c r="A12104" s="71">
        <v>2005</v>
      </c>
      <c r="B12104" s="71" t="s">
        <v>419</v>
      </c>
      <c r="C12104" t="s">
        <v>11</v>
      </c>
      <c r="D12104" s="71" t="s">
        <v>202</v>
      </c>
      <c r="E12104" s="70">
        <f t="shared" si="57"/>
        <v>41505</v>
      </c>
      <c r="F12104" s="70" t="s">
        <v>427</v>
      </c>
      <c r="G12104" s="75" t="s">
        <v>428</v>
      </c>
    </row>
    <row r="12105" spans="1:7">
      <c r="A12105" s="71">
        <v>2005</v>
      </c>
      <c r="B12105" s="71" t="s">
        <v>419</v>
      </c>
      <c r="C12105" t="s">
        <v>13</v>
      </c>
      <c r="D12105" s="71" t="s">
        <v>202</v>
      </c>
      <c r="E12105" s="70">
        <f t="shared" si="57"/>
        <v>67576</v>
      </c>
      <c r="F12105" s="70" t="s">
        <v>427</v>
      </c>
      <c r="G12105" s="75" t="s">
        <v>428</v>
      </c>
    </row>
    <row r="12106" spans="1:7">
      <c r="A12106" s="71">
        <v>2005</v>
      </c>
      <c r="B12106" s="71" t="s">
        <v>419</v>
      </c>
      <c r="C12106" t="s">
        <v>14</v>
      </c>
      <c r="D12106" s="71" t="s">
        <v>202</v>
      </c>
      <c r="E12106" s="70">
        <f t="shared" si="57"/>
        <v>145813</v>
      </c>
      <c r="F12106" s="70" t="s">
        <v>427</v>
      </c>
      <c r="G12106" s="75" t="s">
        <v>444</v>
      </c>
    </row>
    <row r="12107" spans="1:7">
      <c r="A12107" s="71">
        <v>2005</v>
      </c>
      <c r="B12107" s="71" t="s">
        <v>419</v>
      </c>
      <c r="C12107" t="s">
        <v>15</v>
      </c>
      <c r="D12107" s="71" t="s">
        <v>202</v>
      </c>
      <c r="E12107" s="70">
        <f t="shared" si="57"/>
        <v>131033</v>
      </c>
      <c r="F12107" s="70" t="s">
        <v>427</v>
      </c>
      <c r="G12107" s="75" t="s">
        <v>444</v>
      </c>
    </row>
    <row r="12108" spans="1:7">
      <c r="A12108" s="71">
        <v>2005</v>
      </c>
      <c r="B12108" s="71" t="s">
        <v>419</v>
      </c>
      <c r="C12108" t="s">
        <v>16</v>
      </c>
      <c r="D12108" s="71" t="s">
        <v>202</v>
      </c>
      <c r="E12108" s="70">
        <f t="shared" si="57"/>
        <v>14780</v>
      </c>
      <c r="F12108" s="70" t="s">
        <v>427</v>
      </c>
      <c r="G12108" s="75" t="s">
        <v>444</v>
      </c>
    </row>
    <row r="12109" spans="1:7">
      <c r="A12109" s="71">
        <v>2005</v>
      </c>
      <c r="B12109" s="71" t="s">
        <v>419</v>
      </c>
      <c r="C12109" t="s">
        <v>17</v>
      </c>
      <c r="D12109" s="71" t="s">
        <v>202</v>
      </c>
      <c r="E12109" s="70">
        <f t="shared" si="57"/>
        <v>15940</v>
      </c>
      <c r="F12109" s="70" t="s">
        <v>427</v>
      </c>
      <c r="G12109" s="75" t="s">
        <v>428</v>
      </c>
    </row>
    <row r="12110" spans="1:7">
      <c r="A12110" s="71">
        <v>2005</v>
      </c>
      <c r="B12110" s="71" t="s">
        <v>419</v>
      </c>
      <c r="C12110" t="s">
        <v>18</v>
      </c>
      <c r="D12110" s="71" t="s">
        <v>202</v>
      </c>
      <c r="E12110" s="70">
        <f t="shared" si="57"/>
        <v>28732</v>
      </c>
      <c r="F12110" s="70" t="s">
        <v>432</v>
      </c>
      <c r="G12110" s="75" t="s">
        <v>430</v>
      </c>
    </row>
    <row r="12111" spans="1:7">
      <c r="A12111" s="71">
        <v>2005</v>
      </c>
      <c r="B12111" s="71" t="s">
        <v>419</v>
      </c>
      <c r="C12111" t="s">
        <v>19</v>
      </c>
      <c r="D12111" s="71" t="s">
        <v>202</v>
      </c>
      <c r="E12111" s="70">
        <f t="shared" si="57"/>
        <v>3465</v>
      </c>
      <c r="F12111" s="70" t="s">
        <v>442</v>
      </c>
      <c r="G12111" s="75" t="s">
        <v>62</v>
      </c>
    </row>
    <row r="12112" spans="1:7">
      <c r="A12112" s="71">
        <v>2005</v>
      </c>
      <c r="B12112" s="71" t="s">
        <v>419</v>
      </c>
      <c r="C12112" t="s">
        <v>20</v>
      </c>
      <c r="D12112" s="71" t="s">
        <v>202</v>
      </c>
      <c r="E12112" s="70">
        <f t="shared" si="57"/>
        <v>1020</v>
      </c>
      <c r="F12112" s="70" t="s">
        <v>442</v>
      </c>
      <c r="G12112" s="75" t="s">
        <v>445</v>
      </c>
    </row>
    <row r="12113" spans="1:7">
      <c r="A12113" s="71">
        <v>2005</v>
      </c>
      <c r="B12113" s="71" t="s">
        <v>419</v>
      </c>
      <c r="C12113" t="s">
        <v>21</v>
      </c>
      <c r="D12113" s="71" t="s">
        <v>202</v>
      </c>
      <c r="E12113" s="70">
        <f t="shared" si="57"/>
        <v>43355</v>
      </c>
      <c r="F12113" s="70" t="s">
        <v>434</v>
      </c>
      <c r="G12113" s="75" t="s">
        <v>422</v>
      </c>
    </row>
    <row r="12114" spans="1:7">
      <c r="A12114" s="71">
        <v>2005</v>
      </c>
      <c r="B12114" s="71" t="s">
        <v>419</v>
      </c>
      <c r="C12114" t="s">
        <v>421</v>
      </c>
      <c r="D12114" s="71" t="s">
        <v>202</v>
      </c>
      <c r="E12114" s="70">
        <f t="shared" si="57"/>
        <v>185293</v>
      </c>
      <c r="F12114" s="70" t="s">
        <v>427</v>
      </c>
      <c r="G12114" s="75" t="s">
        <v>433</v>
      </c>
    </row>
    <row r="12115" spans="1:7">
      <c r="A12115" s="71">
        <v>2005</v>
      </c>
      <c r="B12115" s="71" t="s">
        <v>419</v>
      </c>
      <c r="C12115" t="s">
        <v>22</v>
      </c>
      <c r="D12115" s="71" t="s">
        <v>202</v>
      </c>
      <c r="E12115" s="70">
        <f t="shared" ref="E12115:E12178" si="58">IF(E10729="N/A","N/A",IF(E9343="N/A","N/A",E9343-E10729))</f>
        <v>60127</v>
      </c>
      <c r="F12115" s="70" t="s">
        <v>427</v>
      </c>
      <c r="G12115" s="75" t="s">
        <v>433</v>
      </c>
    </row>
    <row r="12116" spans="1:7">
      <c r="A12116" s="71">
        <v>2005</v>
      </c>
      <c r="B12116" s="71" t="s">
        <v>419</v>
      </c>
      <c r="C12116" t="s">
        <v>23</v>
      </c>
      <c r="D12116" s="71" t="s">
        <v>202</v>
      </c>
      <c r="E12116" s="70">
        <f t="shared" si="58"/>
        <v>125166</v>
      </c>
      <c r="F12116" s="70" t="s">
        <v>442</v>
      </c>
      <c r="G12116" s="75" t="s">
        <v>23</v>
      </c>
    </row>
    <row r="12117" spans="1:7">
      <c r="A12117" s="71">
        <v>2005</v>
      </c>
      <c r="B12117" s="71" t="s">
        <v>419</v>
      </c>
      <c r="C12117" t="s">
        <v>24</v>
      </c>
      <c r="D12117" s="71" t="s">
        <v>202</v>
      </c>
      <c r="E12117" s="70">
        <f t="shared" si="58"/>
        <v>0</v>
      </c>
      <c r="F12117" s="70" t="s">
        <v>446</v>
      </c>
      <c r="G12117" s="75" t="s">
        <v>422</v>
      </c>
    </row>
    <row r="12118" spans="1:7">
      <c r="A12118" s="71">
        <v>2005</v>
      </c>
      <c r="B12118" s="71" t="s">
        <v>419</v>
      </c>
      <c r="C12118" t="s">
        <v>25</v>
      </c>
      <c r="D12118" s="71" t="s">
        <v>202</v>
      </c>
      <c r="E12118" s="70">
        <f t="shared" si="58"/>
        <v>12536</v>
      </c>
      <c r="F12118" s="70" t="s">
        <v>434</v>
      </c>
      <c r="G12118" s="75" t="s">
        <v>437</v>
      </c>
    </row>
    <row r="12119" spans="1:7">
      <c r="A12119" s="71">
        <v>2005</v>
      </c>
      <c r="B12119" s="71" t="s">
        <v>419</v>
      </c>
      <c r="C12119" t="s">
        <v>26</v>
      </c>
      <c r="D12119" s="71" t="s">
        <v>202</v>
      </c>
      <c r="E12119" s="70">
        <f t="shared" si="58"/>
        <v>187412</v>
      </c>
      <c r="F12119" s="70" t="s">
        <v>427</v>
      </c>
      <c r="G12119" s="75" t="s">
        <v>69</v>
      </c>
    </row>
    <row r="12120" spans="1:7">
      <c r="A12120" s="71">
        <v>2005</v>
      </c>
      <c r="B12120" s="71" t="s">
        <v>419</v>
      </c>
      <c r="C12120" t="s">
        <v>27</v>
      </c>
      <c r="D12120" s="71" t="s">
        <v>202</v>
      </c>
      <c r="E12120" s="70">
        <f t="shared" si="58"/>
        <v>11300</v>
      </c>
      <c r="F12120" s="70" t="s">
        <v>427</v>
      </c>
      <c r="G12120" s="75" t="s">
        <v>69</v>
      </c>
    </row>
    <row r="12121" spans="1:7">
      <c r="A12121" s="71">
        <v>2005</v>
      </c>
      <c r="B12121" s="71" t="s">
        <v>419</v>
      </c>
      <c r="C12121" t="s">
        <v>28</v>
      </c>
      <c r="D12121" s="71" t="s">
        <v>202</v>
      </c>
      <c r="E12121" s="70">
        <f t="shared" si="58"/>
        <v>19580</v>
      </c>
      <c r="F12121" s="70" t="s">
        <v>442</v>
      </c>
      <c r="G12121" s="73" t="s">
        <v>447</v>
      </c>
    </row>
    <row r="12122" spans="1:7">
      <c r="A12122" s="71">
        <v>2005</v>
      </c>
      <c r="B12122" s="71" t="s">
        <v>419</v>
      </c>
      <c r="C12122" t="s">
        <v>29</v>
      </c>
      <c r="D12122" s="71" t="s">
        <v>202</v>
      </c>
      <c r="E12122" s="70">
        <f t="shared" si="58"/>
        <v>13375</v>
      </c>
      <c r="F12122" s="70" t="s">
        <v>442</v>
      </c>
      <c r="G12122" s="73" t="s">
        <v>447</v>
      </c>
    </row>
    <row r="12123" spans="1:7">
      <c r="A12123" s="71">
        <v>2005</v>
      </c>
      <c r="B12123" s="71" t="s">
        <v>419</v>
      </c>
      <c r="C12123" t="s">
        <v>30</v>
      </c>
      <c r="D12123" s="71" t="s">
        <v>202</v>
      </c>
      <c r="E12123" s="70">
        <f t="shared" si="58"/>
        <v>18770</v>
      </c>
      <c r="F12123" s="70" t="s">
        <v>442</v>
      </c>
      <c r="G12123" s="76" t="s">
        <v>448</v>
      </c>
    </row>
    <row r="12124" spans="1:7">
      <c r="A12124" s="71">
        <v>2005</v>
      </c>
      <c r="B12124" s="71" t="s">
        <v>419</v>
      </c>
      <c r="C12124" t="s">
        <v>31</v>
      </c>
      <c r="D12124" s="71" t="s">
        <v>202</v>
      </c>
      <c r="E12124" s="70">
        <f t="shared" si="58"/>
        <v>2699</v>
      </c>
      <c r="F12124" s="70" t="s">
        <v>442</v>
      </c>
      <c r="G12124" s="76" t="s">
        <v>449</v>
      </c>
    </row>
    <row r="12125" spans="1:7">
      <c r="A12125" s="71">
        <v>2005</v>
      </c>
      <c r="B12125" s="71" t="s">
        <v>419</v>
      </c>
      <c r="C12125" t="s">
        <v>32</v>
      </c>
      <c r="D12125" s="71" t="s">
        <v>202</v>
      </c>
      <c r="E12125" s="70">
        <f t="shared" si="58"/>
        <v>414</v>
      </c>
      <c r="F12125" s="70" t="s">
        <v>442</v>
      </c>
      <c r="G12125" s="76" t="s">
        <v>449</v>
      </c>
    </row>
    <row r="12126" spans="1:7">
      <c r="A12126" s="71">
        <v>2005</v>
      </c>
      <c r="B12126" s="71" t="s">
        <v>419</v>
      </c>
      <c r="C12126" t="s">
        <v>33</v>
      </c>
      <c r="D12126" s="71" t="s">
        <v>202</v>
      </c>
      <c r="E12126" s="70">
        <f t="shared" si="58"/>
        <v>14440</v>
      </c>
      <c r="F12126" s="70" t="s">
        <v>442</v>
      </c>
      <c r="G12126" s="76" t="s">
        <v>33</v>
      </c>
    </row>
    <row r="12127" spans="1:7">
      <c r="A12127" s="71">
        <v>2005</v>
      </c>
      <c r="B12127" s="71" t="s">
        <v>419</v>
      </c>
      <c r="C12127" t="s">
        <v>34</v>
      </c>
      <c r="D12127" s="71" t="s">
        <v>202</v>
      </c>
      <c r="E12127" s="70">
        <f t="shared" si="58"/>
        <v>2140338</v>
      </c>
      <c r="F12127" s="70" t="s">
        <v>422</v>
      </c>
      <c r="G12127" s="76" t="s">
        <v>422</v>
      </c>
    </row>
    <row r="12128" spans="1:7">
      <c r="A12128" s="71">
        <v>2005</v>
      </c>
      <c r="B12128" s="71" t="s">
        <v>419</v>
      </c>
      <c r="C12128" t="s">
        <v>35</v>
      </c>
      <c r="D12128" s="71" t="s">
        <v>202</v>
      </c>
      <c r="E12128" s="70">
        <f t="shared" si="58"/>
        <v>1808928</v>
      </c>
      <c r="F12128" s="70" t="s">
        <v>432</v>
      </c>
      <c r="G12128" s="75" t="s">
        <v>439</v>
      </c>
    </row>
    <row r="12129" spans="1:7">
      <c r="A12129" s="71">
        <v>2005</v>
      </c>
      <c r="B12129" s="71" t="s">
        <v>419</v>
      </c>
      <c r="C12129" t="s">
        <v>36</v>
      </c>
      <c r="D12129" s="71" t="s">
        <v>202</v>
      </c>
      <c r="E12129" s="70">
        <f t="shared" si="58"/>
        <v>983583</v>
      </c>
      <c r="F12129" s="70" t="s">
        <v>432</v>
      </c>
      <c r="G12129" s="75" t="s">
        <v>439</v>
      </c>
    </row>
    <row r="12130" spans="1:7">
      <c r="A12130" s="71">
        <v>2005</v>
      </c>
      <c r="B12130" s="71" t="s">
        <v>419</v>
      </c>
      <c r="C12130" t="s">
        <v>37</v>
      </c>
      <c r="D12130" s="71" t="s">
        <v>202</v>
      </c>
      <c r="E12130" s="70">
        <f t="shared" si="58"/>
        <v>825345</v>
      </c>
      <c r="F12130" s="70" t="s">
        <v>432</v>
      </c>
      <c r="G12130" s="75" t="s">
        <v>439</v>
      </c>
    </row>
    <row r="12131" spans="1:7">
      <c r="A12131" s="71">
        <v>2005</v>
      </c>
      <c r="B12131" s="71" t="s">
        <v>419</v>
      </c>
      <c r="C12131" t="s">
        <v>38</v>
      </c>
      <c r="D12131" s="71" t="s">
        <v>202</v>
      </c>
      <c r="E12131" s="70">
        <f t="shared" si="58"/>
        <v>331410</v>
      </c>
      <c r="F12131" s="70" t="s">
        <v>432</v>
      </c>
      <c r="G12131" s="75" t="s">
        <v>440</v>
      </c>
    </row>
    <row r="12132" spans="1:7">
      <c r="A12132" s="71">
        <v>2005</v>
      </c>
      <c r="B12132" s="71" t="s">
        <v>419</v>
      </c>
      <c r="C12132" t="s">
        <v>39</v>
      </c>
      <c r="D12132" s="71" t="s">
        <v>202</v>
      </c>
      <c r="E12132" s="70">
        <f t="shared" si="58"/>
        <v>183376</v>
      </c>
      <c r="F12132" s="70" t="s">
        <v>432</v>
      </c>
      <c r="G12132" s="75" t="s">
        <v>440</v>
      </c>
    </row>
    <row r="12133" spans="1:7">
      <c r="A12133" s="71">
        <v>2005</v>
      </c>
      <c r="B12133" s="71" t="s">
        <v>419</v>
      </c>
      <c r="C12133" t="s">
        <v>40</v>
      </c>
      <c r="D12133" s="71" t="s">
        <v>202</v>
      </c>
      <c r="E12133" s="70">
        <f t="shared" si="58"/>
        <v>148034</v>
      </c>
      <c r="F12133" s="70" t="s">
        <v>432</v>
      </c>
      <c r="G12133" s="75" t="s">
        <v>440</v>
      </c>
    </row>
    <row r="12134" spans="1:7">
      <c r="A12134" s="71">
        <v>2005</v>
      </c>
      <c r="B12134" s="71" t="s">
        <v>419</v>
      </c>
      <c r="C12134" t="s">
        <v>208</v>
      </c>
      <c r="D12134" s="71" t="s">
        <v>202</v>
      </c>
      <c r="E12134" s="70">
        <f t="shared" si="58"/>
        <v>0</v>
      </c>
      <c r="F12134" s="70" t="s">
        <v>432</v>
      </c>
      <c r="G12134" s="75" t="s">
        <v>441</v>
      </c>
    </row>
    <row r="12135" spans="1:7">
      <c r="A12135" s="71">
        <v>2005</v>
      </c>
      <c r="B12135" s="71" t="s">
        <v>419</v>
      </c>
      <c r="C12135" t="s">
        <v>42</v>
      </c>
      <c r="D12135" s="71" t="s">
        <v>202</v>
      </c>
      <c r="E12135" s="70">
        <f t="shared" si="58"/>
        <v>97072</v>
      </c>
      <c r="F12135" s="70" t="s">
        <v>432</v>
      </c>
      <c r="G12135" s="75" t="s">
        <v>237</v>
      </c>
    </row>
    <row r="12136" spans="1:7">
      <c r="A12136" s="71">
        <v>2005</v>
      </c>
      <c r="B12136" s="71" t="s">
        <v>419</v>
      </c>
      <c r="C12136" t="s">
        <v>43</v>
      </c>
      <c r="D12136" s="71" t="s">
        <v>202</v>
      </c>
      <c r="E12136" s="70">
        <f t="shared" si="58"/>
        <v>0</v>
      </c>
      <c r="F12136" s="70" t="s">
        <v>432</v>
      </c>
      <c r="G12136" s="75" t="s">
        <v>438</v>
      </c>
    </row>
    <row r="12137" spans="1:7">
      <c r="A12137" s="71">
        <v>2005</v>
      </c>
      <c r="B12137" s="71" t="s">
        <v>419</v>
      </c>
      <c r="C12137" t="s">
        <v>44</v>
      </c>
      <c r="D12137" s="71" t="s">
        <v>202</v>
      </c>
      <c r="E12137" s="70">
        <f t="shared" si="58"/>
        <v>0</v>
      </c>
      <c r="F12137" s="70" t="s">
        <v>442</v>
      </c>
      <c r="G12137" s="75" t="s">
        <v>71</v>
      </c>
    </row>
    <row r="12138" spans="1:7">
      <c r="A12138" s="71">
        <v>2005</v>
      </c>
      <c r="B12138" s="71" t="s">
        <v>419</v>
      </c>
      <c r="C12138" t="s">
        <v>45</v>
      </c>
      <c r="D12138" s="71" t="s">
        <v>202</v>
      </c>
      <c r="E12138" s="70">
        <f t="shared" si="58"/>
        <v>0</v>
      </c>
      <c r="F12138" s="70" t="s">
        <v>422</v>
      </c>
      <c r="G12138" s="75" t="s">
        <v>422</v>
      </c>
    </row>
    <row r="12139" spans="1:7">
      <c r="A12139" s="71">
        <v>2005</v>
      </c>
      <c r="B12139" s="71" t="s">
        <v>419</v>
      </c>
      <c r="C12139" t="s">
        <v>46</v>
      </c>
      <c r="D12139" s="71" t="s">
        <v>202</v>
      </c>
      <c r="E12139" s="70">
        <f t="shared" si="58"/>
        <v>81503</v>
      </c>
      <c r="F12139" s="70" t="s">
        <v>425</v>
      </c>
      <c r="G12139" s="75" t="s">
        <v>426</v>
      </c>
    </row>
    <row r="12140" spans="1:7">
      <c r="A12140" s="71">
        <v>2006</v>
      </c>
      <c r="B12140" s="71" t="s">
        <v>419</v>
      </c>
      <c r="C12140" t="s">
        <v>5</v>
      </c>
      <c r="D12140" s="71" t="s">
        <v>202</v>
      </c>
      <c r="E12140" s="70">
        <f t="shared" si="58"/>
        <v>3554972</v>
      </c>
      <c r="F12140" s="70"/>
    </row>
    <row r="12141" spans="1:7">
      <c r="A12141" s="71">
        <v>2006</v>
      </c>
      <c r="B12141" s="71" t="s">
        <v>419</v>
      </c>
      <c r="C12141" t="s">
        <v>6</v>
      </c>
      <c r="D12141" s="71" t="s">
        <v>202</v>
      </c>
      <c r="E12141" s="70">
        <f t="shared" si="58"/>
        <v>55889</v>
      </c>
      <c r="F12141" s="70" t="s">
        <v>425</v>
      </c>
      <c r="G12141" s="75" t="s">
        <v>426</v>
      </c>
    </row>
    <row r="12142" spans="1:7">
      <c r="A12142" s="71">
        <v>2006</v>
      </c>
      <c r="B12142" s="71" t="s">
        <v>419</v>
      </c>
      <c r="C12142" t="s">
        <v>7</v>
      </c>
      <c r="D12142" s="71" t="s">
        <v>202</v>
      </c>
      <c r="E12142" s="70">
        <f t="shared" si="58"/>
        <v>228503</v>
      </c>
      <c r="F12142" s="70" t="s">
        <v>425</v>
      </c>
      <c r="G12142" s="75" t="s">
        <v>426</v>
      </c>
    </row>
    <row r="12143" spans="1:7">
      <c r="A12143" s="71">
        <v>2006</v>
      </c>
      <c r="B12143" s="71" t="s">
        <v>419</v>
      </c>
      <c r="C12143" t="s">
        <v>8</v>
      </c>
      <c r="D12143" s="71" t="s">
        <v>202</v>
      </c>
      <c r="E12143" s="70">
        <f t="shared" si="58"/>
        <v>37861</v>
      </c>
      <c r="F12143" s="70" t="s">
        <v>427</v>
      </c>
      <c r="G12143" s="75" t="s">
        <v>428</v>
      </c>
    </row>
    <row r="12144" spans="1:7">
      <c r="A12144" s="71">
        <v>2006</v>
      </c>
      <c r="B12144" s="71" t="s">
        <v>419</v>
      </c>
      <c r="C12144" t="s">
        <v>9</v>
      </c>
      <c r="D12144" s="71" t="s">
        <v>202</v>
      </c>
      <c r="E12144" s="70">
        <f t="shared" si="58"/>
        <v>0</v>
      </c>
      <c r="F12144" s="70" t="s">
        <v>429</v>
      </c>
      <c r="G12144" s="75" t="s">
        <v>422</v>
      </c>
    </row>
    <row r="12145" spans="1:7">
      <c r="A12145" s="71">
        <v>2006</v>
      </c>
      <c r="B12145" s="71" t="s">
        <v>419</v>
      </c>
      <c r="C12145" t="s">
        <v>10</v>
      </c>
      <c r="D12145" s="71" t="s">
        <v>202</v>
      </c>
      <c r="E12145" s="70">
        <f t="shared" si="58"/>
        <v>112217</v>
      </c>
      <c r="F12145" s="70" t="s">
        <v>427</v>
      </c>
      <c r="G12145" s="75" t="s">
        <v>428</v>
      </c>
    </row>
    <row r="12146" spans="1:7">
      <c r="A12146" s="71">
        <v>2006</v>
      </c>
      <c r="B12146" s="71" t="s">
        <v>419</v>
      </c>
      <c r="C12146" t="s">
        <v>11</v>
      </c>
      <c r="D12146" s="71" t="s">
        <v>202</v>
      </c>
      <c r="E12146" s="70">
        <f t="shared" si="58"/>
        <v>44768</v>
      </c>
      <c r="F12146" s="70" t="s">
        <v>427</v>
      </c>
      <c r="G12146" s="75" t="s">
        <v>428</v>
      </c>
    </row>
    <row r="12147" spans="1:7">
      <c r="A12147" s="71">
        <v>2006</v>
      </c>
      <c r="B12147" s="71" t="s">
        <v>419</v>
      </c>
      <c r="C12147" t="s">
        <v>13</v>
      </c>
      <c r="D12147" s="71" t="s">
        <v>202</v>
      </c>
      <c r="E12147" s="70">
        <f t="shared" si="58"/>
        <v>67449</v>
      </c>
      <c r="F12147" s="70" t="s">
        <v>427</v>
      </c>
      <c r="G12147" s="75" t="s">
        <v>428</v>
      </c>
    </row>
    <row r="12148" spans="1:7">
      <c r="A12148" s="71">
        <v>2006</v>
      </c>
      <c r="B12148" s="71" t="s">
        <v>419</v>
      </c>
      <c r="C12148" t="s">
        <v>14</v>
      </c>
      <c r="D12148" s="71" t="s">
        <v>202</v>
      </c>
      <c r="E12148" s="70">
        <f t="shared" si="58"/>
        <v>153439</v>
      </c>
      <c r="F12148" s="70" t="s">
        <v>427</v>
      </c>
      <c r="G12148" s="75" t="s">
        <v>444</v>
      </c>
    </row>
    <row r="12149" spans="1:7">
      <c r="A12149" s="71">
        <v>2006</v>
      </c>
      <c r="B12149" s="71" t="s">
        <v>419</v>
      </c>
      <c r="C12149" t="s">
        <v>15</v>
      </c>
      <c r="D12149" s="71" t="s">
        <v>202</v>
      </c>
      <c r="E12149" s="70">
        <f t="shared" si="58"/>
        <v>138863</v>
      </c>
      <c r="F12149" s="70" t="s">
        <v>427</v>
      </c>
      <c r="G12149" s="75" t="s">
        <v>444</v>
      </c>
    </row>
    <row r="12150" spans="1:7">
      <c r="A12150" s="71">
        <v>2006</v>
      </c>
      <c r="B12150" s="71" t="s">
        <v>419</v>
      </c>
      <c r="C12150" t="s">
        <v>16</v>
      </c>
      <c r="D12150" s="71" t="s">
        <v>202</v>
      </c>
      <c r="E12150" s="70">
        <f t="shared" si="58"/>
        <v>14576</v>
      </c>
      <c r="F12150" s="70" t="s">
        <v>427</v>
      </c>
      <c r="G12150" s="75" t="s">
        <v>444</v>
      </c>
    </row>
    <row r="12151" spans="1:7">
      <c r="A12151" s="71">
        <v>2006</v>
      </c>
      <c r="B12151" s="71" t="s">
        <v>419</v>
      </c>
      <c r="C12151" t="s">
        <v>17</v>
      </c>
      <c r="D12151" s="71" t="s">
        <v>202</v>
      </c>
      <c r="E12151" s="70">
        <f t="shared" si="58"/>
        <v>16053</v>
      </c>
      <c r="F12151" s="70" t="s">
        <v>427</v>
      </c>
      <c r="G12151" s="75" t="s">
        <v>428</v>
      </c>
    </row>
    <row r="12152" spans="1:7">
      <c r="A12152" s="71">
        <v>2006</v>
      </c>
      <c r="B12152" s="71" t="s">
        <v>419</v>
      </c>
      <c r="C12152" t="s">
        <v>18</v>
      </c>
      <c r="D12152" s="71" t="s">
        <v>202</v>
      </c>
      <c r="E12152" s="70">
        <f t="shared" si="58"/>
        <v>28414</v>
      </c>
      <c r="F12152" s="70" t="s">
        <v>432</v>
      </c>
      <c r="G12152" s="75" t="s">
        <v>430</v>
      </c>
    </row>
    <row r="12153" spans="1:7">
      <c r="A12153" s="71">
        <v>2006</v>
      </c>
      <c r="B12153" s="71" t="s">
        <v>419</v>
      </c>
      <c r="C12153" t="s">
        <v>19</v>
      </c>
      <c r="D12153" s="71" t="s">
        <v>202</v>
      </c>
      <c r="E12153" s="70">
        <f t="shared" si="58"/>
        <v>3645</v>
      </c>
      <c r="F12153" s="70" t="s">
        <v>442</v>
      </c>
      <c r="G12153" s="75" t="s">
        <v>62</v>
      </c>
    </row>
    <row r="12154" spans="1:7">
      <c r="A12154" s="71">
        <v>2006</v>
      </c>
      <c r="B12154" s="71" t="s">
        <v>419</v>
      </c>
      <c r="C12154" t="s">
        <v>20</v>
      </c>
      <c r="D12154" s="71" t="s">
        <v>202</v>
      </c>
      <c r="E12154" s="70">
        <f t="shared" si="58"/>
        <v>1176</v>
      </c>
      <c r="F12154" s="70" t="s">
        <v>442</v>
      </c>
      <c r="G12154" s="75" t="s">
        <v>445</v>
      </c>
    </row>
    <row r="12155" spans="1:7">
      <c r="A12155" s="71">
        <v>2006</v>
      </c>
      <c r="B12155" s="71" t="s">
        <v>419</v>
      </c>
      <c r="C12155" t="s">
        <v>21</v>
      </c>
      <c r="D12155" s="71" t="s">
        <v>202</v>
      </c>
      <c r="E12155" s="70">
        <f t="shared" si="58"/>
        <v>41264</v>
      </c>
      <c r="F12155" s="70" t="s">
        <v>434</v>
      </c>
      <c r="G12155" s="75" t="s">
        <v>422</v>
      </c>
    </row>
    <row r="12156" spans="1:7">
      <c r="A12156" s="71">
        <v>2006</v>
      </c>
      <c r="B12156" s="71" t="s">
        <v>419</v>
      </c>
      <c r="C12156" t="s">
        <v>421</v>
      </c>
      <c r="D12156" s="71" t="s">
        <v>202</v>
      </c>
      <c r="E12156" s="70">
        <f t="shared" si="58"/>
        <v>193131</v>
      </c>
      <c r="F12156" s="70" t="s">
        <v>427</v>
      </c>
      <c r="G12156" s="75" t="s">
        <v>433</v>
      </c>
    </row>
    <row r="12157" spans="1:7">
      <c r="A12157" s="71">
        <v>2006</v>
      </c>
      <c r="B12157" s="71" t="s">
        <v>419</v>
      </c>
      <c r="C12157" t="s">
        <v>22</v>
      </c>
      <c r="D12157" s="71" t="s">
        <v>202</v>
      </c>
      <c r="E12157" s="70">
        <f t="shared" si="58"/>
        <v>63302</v>
      </c>
      <c r="F12157" s="70" t="s">
        <v>427</v>
      </c>
      <c r="G12157" s="75" t="s">
        <v>433</v>
      </c>
    </row>
    <row r="12158" spans="1:7">
      <c r="A12158" s="71">
        <v>2006</v>
      </c>
      <c r="B12158" s="71" t="s">
        <v>419</v>
      </c>
      <c r="C12158" t="s">
        <v>23</v>
      </c>
      <c r="D12158" s="71" t="s">
        <v>202</v>
      </c>
      <c r="E12158" s="70">
        <f t="shared" si="58"/>
        <v>129829</v>
      </c>
      <c r="F12158" s="70" t="s">
        <v>442</v>
      </c>
      <c r="G12158" s="75" t="s">
        <v>23</v>
      </c>
    </row>
    <row r="12159" spans="1:7">
      <c r="A12159" s="71">
        <v>2006</v>
      </c>
      <c r="B12159" s="71" t="s">
        <v>419</v>
      </c>
      <c r="C12159" t="s">
        <v>24</v>
      </c>
      <c r="D12159" s="71" t="s">
        <v>202</v>
      </c>
      <c r="E12159" s="70">
        <f t="shared" si="58"/>
        <v>0</v>
      </c>
      <c r="F12159" s="70" t="s">
        <v>446</v>
      </c>
      <c r="G12159" s="75" t="s">
        <v>422</v>
      </c>
    </row>
    <row r="12160" spans="1:7">
      <c r="A12160" s="71">
        <v>2006</v>
      </c>
      <c r="B12160" s="71" t="s">
        <v>419</v>
      </c>
      <c r="C12160" t="s">
        <v>25</v>
      </c>
      <c r="D12160" s="71" t="s">
        <v>202</v>
      </c>
      <c r="E12160" s="70">
        <f t="shared" si="58"/>
        <v>13430</v>
      </c>
      <c r="F12160" s="70" t="s">
        <v>434</v>
      </c>
      <c r="G12160" s="75" t="s">
        <v>437</v>
      </c>
    </row>
    <row r="12161" spans="1:7">
      <c r="A12161" s="71">
        <v>2006</v>
      </c>
      <c r="B12161" s="71" t="s">
        <v>419</v>
      </c>
      <c r="C12161" t="s">
        <v>26</v>
      </c>
      <c r="D12161" s="71" t="s">
        <v>202</v>
      </c>
      <c r="E12161" s="70">
        <f t="shared" si="58"/>
        <v>192721</v>
      </c>
      <c r="F12161" s="70" t="s">
        <v>427</v>
      </c>
      <c r="G12161" s="75" t="s">
        <v>69</v>
      </c>
    </row>
    <row r="12162" spans="1:7">
      <c r="A12162" s="71">
        <v>2006</v>
      </c>
      <c r="B12162" s="71" t="s">
        <v>419</v>
      </c>
      <c r="C12162" t="s">
        <v>27</v>
      </c>
      <c r="D12162" s="71" t="s">
        <v>202</v>
      </c>
      <c r="E12162" s="70">
        <f t="shared" si="58"/>
        <v>11163</v>
      </c>
      <c r="F12162" s="70" t="s">
        <v>427</v>
      </c>
      <c r="G12162" s="75" t="s">
        <v>69</v>
      </c>
    </row>
    <row r="12163" spans="1:7">
      <c r="A12163" s="71">
        <v>2006</v>
      </c>
      <c r="B12163" s="71" t="s">
        <v>419</v>
      </c>
      <c r="C12163" t="s">
        <v>28</v>
      </c>
      <c r="D12163" s="71" t="s">
        <v>202</v>
      </c>
      <c r="E12163" s="70">
        <f t="shared" si="58"/>
        <v>17958</v>
      </c>
      <c r="F12163" s="70" t="s">
        <v>442</v>
      </c>
      <c r="G12163" s="73" t="s">
        <v>447</v>
      </c>
    </row>
    <row r="12164" spans="1:7">
      <c r="A12164" s="71">
        <v>2006</v>
      </c>
      <c r="B12164" s="71" t="s">
        <v>419</v>
      </c>
      <c r="C12164" t="s">
        <v>29</v>
      </c>
      <c r="D12164" s="71" t="s">
        <v>202</v>
      </c>
      <c r="E12164" s="70">
        <f t="shared" si="58"/>
        <v>14510</v>
      </c>
      <c r="F12164" s="70" t="s">
        <v>442</v>
      </c>
      <c r="G12164" s="73" t="s">
        <v>447</v>
      </c>
    </row>
    <row r="12165" spans="1:7">
      <c r="A12165" s="71">
        <v>2006</v>
      </c>
      <c r="B12165" s="71" t="s">
        <v>419</v>
      </c>
      <c r="C12165" t="s">
        <v>30</v>
      </c>
      <c r="D12165" s="71" t="s">
        <v>202</v>
      </c>
      <c r="E12165" s="70">
        <f t="shared" si="58"/>
        <v>18573</v>
      </c>
      <c r="F12165" s="70" t="s">
        <v>442</v>
      </c>
      <c r="G12165" s="76" t="s">
        <v>448</v>
      </c>
    </row>
    <row r="12166" spans="1:7">
      <c r="A12166" s="71">
        <v>2006</v>
      </c>
      <c r="B12166" s="71" t="s">
        <v>419</v>
      </c>
      <c r="C12166" t="s">
        <v>31</v>
      </c>
      <c r="D12166" s="71" t="s">
        <v>202</v>
      </c>
      <c r="E12166" s="70">
        <f t="shared" si="58"/>
        <v>2556</v>
      </c>
      <c r="F12166" s="70" t="s">
        <v>442</v>
      </c>
      <c r="G12166" s="76" t="s">
        <v>449</v>
      </c>
    </row>
    <row r="12167" spans="1:7">
      <c r="A12167" s="71">
        <v>2006</v>
      </c>
      <c r="B12167" s="71" t="s">
        <v>419</v>
      </c>
      <c r="C12167" t="s">
        <v>32</v>
      </c>
      <c r="D12167" s="71" t="s">
        <v>202</v>
      </c>
      <c r="E12167" s="70">
        <f t="shared" si="58"/>
        <v>371</v>
      </c>
      <c r="F12167" s="70" t="s">
        <v>442</v>
      </c>
      <c r="G12167" s="76" t="s">
        <v>449</v>
      </c>
    </row>
    <row r="12168" spans="1:7">
      <c r="A12168" s="71">
        <v>2006</v>
      </c>
      <c r="B12168" s="71" t="s">
        <v>419</v>
      </c>
      <c r="C12168" t="s">
        <v>33</v>
      </c>
      <c r="D12168" s="71" t="s">
        <v>202</v>
      </c>
      <c r="E12168" s="70">
        <f t="shared" si="58"/>
        <v>15062</v>
      </c>
      <c r="F12168" s="70" t="s">
        <v>442</v>
      </c>
      <c r="G12168" s="76" t="s">
        <v>33</v>
      </c>
    </row>
    <row r="12169" spans="1:7">
      <c r="A12169" s="71">
        <v>2006</v>
      </c>
      <c r="B12169" s="71" t="s">
        <v>419</v>
      </c>
      <c r="C12169" t="s">
        <v>34</v>
      </c>
      <c r="D12169" s="71" t="s">
        <v>202</v>
      </c>
      <c r="E12169" s="70">
        <f t="shared" si="58"/>
        <v>2221709</v>
      </c>
      <c r="F12169" s="70" t="s">
        <v>422</v>
      </c>
      <c r="G12169" s="76" t="s">
        <v>422</v>
      </c>
    </row>
    <row r="12170" spans="1:7">
      <c r="A12170" s="71">
        <v>2006</v>
      </c>
      <c r="B12170" s="71" t="s">
        <v>419</v>
      </c>
      <c r="C12170" t="s">
        <v>35</v>
      </c>
      <c r="D12170" s="71" t="s">
        <v>202</v>
      </c>
      <c r="E12170" s="70">
        <f t="shared" si="58"/>
        <v>1889328</v>
      </c>
      <c r="F12170" s="70" t="s">
        <v>432</v>
      </c>
      <c r="G12170" s="75" t="s">
        <v>439</v>
      </c>
    </row>
    <row r="12171" spans="1:7">
      <c r="A12171" s="71">
        <v>2006</v>
      </c>
      <c r="B12171" s="71" t="s">
        <v>419</v>
      </c>
      <c r="C12171" t="s">
        <v>36</v>
      </c>
      <c r="D12171" s="71" t="s">
        <v>202</v>
      </c>
      <c r="E12171" s="70">
        <f t="shared" si="58"/>
        <v>1034002</v>
      </c>
      <c r="F12171" s="70" t="s">
        <v>432</v>
      </c>
      <c r="G12171" s="75" t="s">
        <v>439</v>
      </c>
    </row>
    <row r="12172" spans="1:7">
      <c r="A12172" s="71">
        <v>2006</v>
      </c>
      <c r="B12172" s="71" t="s">
        <v>419</v>
      </c>
      <c r="C12172" t="s">
        <v>37</v>
      </c>
      <c r="D12172" s="71" t="s">
        <v>202</v>
      </c>
      <c r="E12172" s="70">
        <f t="shared" si="58"/>
        <v>855326</v>
      </c>
      <c r="F12172" s="70" t="s">
        <v>432</v>
      </c>
      <c r="G12172" s="75" t="s">
        <v>439</v>
      </c>
    </row>
    <row r="12173" spans="1:7">
      <c r="A12173" s="71">
        <v>2006</v>
      </c>
      <c r="B12173" s="71" t="s">
        <v>419</v>
      </c>
      <c r="C12173" t="s">
        <v>38</v>
      </c>
      <c r="D12173" s="71" t="s">
        <v>202</v>
      </c>
      <c r="E12173" s="70">
        <f t="shared" si="58"/>
        <v>332381</v>
      </c>
      <c r="F12173" s="70" t="s">
        <v>432</v>
      </c>
      <c r="G12173" s="75" t="s">
        <v>440</v>
      </c>
    </row>
    <row r="12174" spans="1:7">
      <c r="A12174" s="71">
        <v>2006</v>
      </c>
      <c r="B12174" s="71" t="s">
        <v>419</v>
      </c>
      <c r="C12174" t="s">
        <v>39</v>
      </c>
      <c r="D12174" s="71" t="s">
        <v>202</v>
      </c>
      <c r="E12174" s="70">
        <f t="shared" si="58"/>
        <v>188920</v>
      </c>
      <c r="F12174" s="70" t="s">
        <v>432</v>
      </c>
      <c r="G12174" s="75" t="s">
        <v>440</v>
      </c>
    </row>
    <row r="12175" spans="1:7">
      <c r="A12175" s="71">
        <v>2006</v>
      </c>
      <c r="B12175" s="71" t="s">
        <v>419</v>
      </c>
      <c r="C12175" t="s">
        <v>40</v>
      </c>
      <c r="D12175" s="71" t="s">
        <v>202</v>
      </c>
      <c r="E12175" s="70">
        <f t="shared" si="58"/>
        <v>143461</v>
      </c>
      <c r="F12175" s="70" t="s">
        <v>432</v>
      </c>
      <c r="G12175" s="75" t="s">
        <v>440</v>
      </c>
    </row>
    <row r="12176" spans="1:7">
      <c r="A12176" s="71">
        <v>2006</v>
      </c>
      <c r="B12176" s="71" t="s">
        <v>419</v>
      </c>
      <c r="C12176" t="s">
        <v>208</v>
      </c>
      <c r="D12176" s="71" t="s">
        <v>202</v>
      </c>
      <c r="E12176" s="70">
        <f t="shared" si="58"/>
        <v>0</v>
      </c>
      <c r="F12176" s="70" t="s">
        <v>432</v>
      </c>
      <c r="G12176" s="75" t="s">
        <v>441</v>
      </c>
    </row>
    <row r="12177" spans="1:7">
      <c r="A12177" s="71">
        <v>2006</v>
      </c>
      <c r="B12177" s="71" t="s">
        <v>419</v>
      </c>
      <c r="C12177" t="s">
        <v>42</v>
      </c>
      <c r="D12177" s="71" t="s">
        <v>202</v>
      </c>
      <c r="E12177" s="70">
        <f t="shared" si="58"/>
        <v>97798</v>
      </c>
      <c r="F12177" s="70" t="s">
        <v>432</v>
      </c>
      <c r="G12177" s="75" t="s">
        <v>237</v>
      </c>
    </row>
    <row r="12178" spans="1:7">
      <c r="A12178" s="71">
        <v>2006</v>
      </c>
      <c r="B12178" s="71" t="s">
        <v>419</v>
      </c>
      <c r="C12178" t="s">
        <v>43</v>
      </c>
      <c r="D12178" s="71" t="s">
        <v>202</v>
      </c>
      <c r="E12178" s="70">
        <f t="shared" si="58"/>
        <v>0</v>
      </c>
      <c r="F12178" s="70" t="s">
        <v>432</v>
      </c>
      <c r="G12178" s="75" t="s">
        <v>438</v>
      </c>
    </row>
    <row r="12179" spans="1:7">
      <c r="A12179" s="71">
        <v>2006</v>
      </c>
      <c r="B12179" s="71" t="s">
        <v>419</v>
      </c>
      <c r="C12179" t="s">
        <v>44</v>
      </c>
      <c r="D12179" s="71" t="s">
        <v>202</v>
      </c>
      <c r="E12179" s="70">
        <f t="shared" ref="E12179:E12242" si="59">IF(E10793="N/A","N/A",IF(E9407="N/A","N/A",E9407-E10793))</f>
        <v>0</v>
      </c>
      <c r="F12179" s="70" t="s">
        <v>442</v>
      </c>
      <c r="G12179" s="75" t="s">
        <v>71</v>
      </c>
    </row>
    <row r="12180" spans="1:7">
      <c r="A12180" s="71">
        <v>2006</v>
      </c>
      <c r="B12180" s="71" t="s">
        <v>419</v>
      </c>
      <c r="C12180" t="s">
        <v>45</v>
      </c>
      <c r="D12180" s="71" t="s">
        <v>202</v>
      </c>
      <c r="E12180" s="70">
        <f t="shared" si="59"/>
        <v>0</v>
      </c>
      <c r="F12180" s="70" t="s">
        <v>422</v>
      </c>
      <c r="G12180" s="75" t="s">
        <v>422</v>
      </c>
    </row>
    <row r="12181" spans="1:7">
      <c r="A12181" s="71">
        <v>2006</v>
      </c>
      <c r="B12181" s="71" t="s">
        <v>419</v>
      </c>
      <c r="C12181" t="s">
        <v>46</v>
      </c>
      <c r="D12181" s="71" t="s">
        <v>202</v>
      </c>
      <c r="E12181" s="70">
        <f t="shared" si="59"/>
        <v>77529</v>
      </c>
      <c r="F12181" s="70" t="s">
        <v>425</v>
      </c>
      <c r="G12181" s="75" t="s">
        <v>426</v>
      </c>
    </row>
    <row r="12182" spans="1:7">
      <c r="A12182" s="71">
        <v>2007</v>
      </c>
      <c r="B12182" s="71" t="s">
        <v>419</v>
      </c>
      <c r="C12182" t="s">
        <v>5</v>
      </c>
      <c r="D12182" s="71" t="s">
        <v>202</v>
      </c>
      <c r="E12182" s="70">
        <f t="shared" si="59"/>
        <v>3279330</v>
      </c>
      <c r="F12182" s="70"/>
    </row>
    <row r="12183" spans="1:7">
      <c r="A12183" s="71">
        <v>2007</v>
      </c>
      <c r="B12183" s="71" t="s">
        <v>419</v>
      </c>
      <c r="C12183" t="s">
        <v>6</v>
      </c>
      <c r="D12183" s="71" t="s">
        <v>202</v>
      </c>
      <c r="E12183" s="70">
        <f t="shared" si="59"/>
        <v>41621</v>
      </c>
      <c r="F12183" s="70" t="s">
        <v>425</v>
      </c>
      <c r="G12183" s="75" t="s">
        <v>426</v>
      </c>
    </row>
    <row r="12184" spans="1:7">
      <c r="A12184" s="71">
        <v>2007</v>
      </c>
      <c r="B12184" s="71" t="s">
        <v>419</v>
      </c>
      <c r="C12184" t="s">
        <v>7</v>
      </c>
      <c r="D12184" s="71" t="s">
        <v>202</v>
      </c>
      <c r="E12184" s="70">
        <f t="shared" si="59"/>
        <v>162857</v>
      </c>
      <c r="F12184" s="70" t="s">
        <v>425</v>
      </c>
      <c r="G12184" s="75" t="s">
        <v>426</v>
      </c>
    </row>
    <row r="12185" spans="1:7">
      <c r="A12185" s="71">
        <v>2007</v>
      </c>
      <c r="B12185" s="71" t="s">
        <v>419</v>
      </c>
      <c r="C12185" t="s">
        <v>8</v>
      </c>
      <c r="D12185" s="71" t="s">
        <v>202</v>
      </c>
      <c r="E12185" s="70">
        <f t="shared" si="59"/>
        <v>32222</v>
      </c>
      <c r="F12185" s="70" t="s">
        <v>427</v>
      </c>
      <c r="G12185" s="75" t="s">
        <v>428</v>
      </c>
    </row>
    <row r="12186" spans="1:7">
      <c r="A12186" s="71">
        <v>2007</v>
      </c>
      <c r="B12186" s="71" t="s">
        <v>419</v>
      </c>
      <c r="C12186" t="s">
        <v>9</v>
      </c>
      <c r="D12186" s="71" t="s">
        <v>202</v>
      </c>
      <c r="E12186" s="70">
        <f t="shared" si="59"/>
        <v>0</v>
      </c>
      <c r="F12186" s="70" t="s">
        <v>429</v>
      </c>
      <c r="G12186" s="75" t="s">
        <v>422</v>
      </c>
    </row>
    <row r="12187" spans="1:7">
      <c r="A12187" s="71">
        <v>2007</v>
      </c>
      <c r="B12187" s="71" t="s">
        <v>419</v>
      </c>
      <c r="C12187" t="s">
        <v>10</v>
      </c>
      <c r="D12187" s="71" t="s">
        <v>202</v>
      </c>
      <c r="E12187" s="70">
        <f t="shared" si="59"/>
        <v>100939</v>
      </c>
      <c r="F12187" s="70" t="s">
        <v>427</v>
      </c>
      <c r="G12187" s="75" t="s">
        <v>428</v>
      </c>
    </row>
    <row r="12188" spans="1:7">
      <c r="A12188" s="71">
        <v>2007</v>
      </c>
      <c r="B12188" s="71" t="s">
        <v>419</v>
      </c>
      <c r="C12188" t="s">
        <v>11</v>
      </c>
      <c r="D12188" s="71" t="s">
        <v>202</v>
      </c>
      <c r="E12188" s="70">
        <f t="shared" si="59"/>
        <v>37085</v>
      </c>
      <c r="F12188" s="70" t="s">
        <v>427</v>
      </c>
      <c r="G12188" s="75" t="s">
        <v>428</v>
      </c>
    </row>
    <row r="12189" spans="1:7">
      <c r="A12189" s="71">
        <v>2007</v>
      </c>
      <c r="B12189" s="71" t="s">
        <v>419</v>
      </c>
      <c r="C12189" t="s">
        <v>13</v>
      </c>
      <c r="D12189" s="71" t="s">
        <v>202</v>
      </c>
      <c r="E12189" s="70">
        <f t="shared" si="59"/>
        <v>63854</v>
      </c>
      <c r="F12189" s="70" t="s">
        <v>427</v>
      </c>
      <c r="G12189" s="75" t="s">
        <v>428</v>
      </c>
    </row>
    <row r="12190" spans="1:7">
      <c r="A12190" s="71">
        <v>2007</v>
      </c>
      <c r="B12190" s="71" t="s">
        <v>419</v>
      </c>
      <c r="C12190" t="s">
        <v>14</v>
      </c>
      <c r="D12190" s="71" t="s">
        <v>202</v>
      </c>
      <c r="E12190" s="70">
        <f t="shared" si="59"/>
        <v>98017</v>
      </c>
      <c r="F12190" s="70" t="s">
        <v>427</v>
      </c>
      <c r="G12190" s="75" t="s">
        <v>444</v>
      </c>
    </row>
    <row r="12191" spans="1:7">
      <c r="A12191" s="71">
        <v>2007</v>
      </c>
      <c r="B12191" s="71" t="s">
        <v>419</v>
      </c>
      <c r="C12191" t="s">
        <v>15</v>
      </c>
      <c r="D12191" s="71" t="s">
        <v>202</v>
      </c>
      <c r="E12191" s="70">
        <f t="shared" si="59"/>
        <v>88824</v>
      </c>
      <c r="F12191" s="70" t="s">
        <v>427</v>
      </c>
      <c r="G12191" s="75" t="s">
        <v>444</v>
      </c>
    </row>
    <row r="12192" spans="1:7">
      <c r="A12192" s="71">
        <v>2007</v>
      </c>
      <c r="B12192" s="71" t="s">
        <v>419</v>
      </c>
      <c r="C12192" t="s">
        <v>16</v>
      </c>
      <c r="D12192" s="71" t="s">
        <v>202</v>
      </c>
      <c r="E12192" s="70">
        <f t="shared" si="59"/>
        <v>9193</v>
      </c>
      <c r="F12192" s="70" t="s">
        <v>427</v>
      </c>
      <c r="G12192" s="75" t="s">
        <v>444</v>
      </c>
    </row>
    <row r="12193" spans="1:7">
      <c r="A12193" s="71">
        <v>2007</v>
      </c>
      <c r="B12193" s="71" t="s">
        <v>419</v>
      </c>
      <c r="C12193" t="s">
        <v>17</v>
      </c>
      <c r="D12193" s="71" t="s">
        <v>202</v>
      </c>
      <c r="E12193" s="70">
        <f t="shared" si="59"/>
        <v>14746</v>
      </c>
      <c r="F12193" s="70" t="s">
        <v>427</v>
      </c>
      <c r="G12193" s="75" t="s">
        <v>428</v>
      </c>
    </row>
    <row r="12194" spans="1:7">
      <c r="A12194" s="71">
        <v>2007</v>
      </c>
      <c r="B12194" s="71" t="s">
        <v>419</v>
      </c>
      <c r="C12194" t="s">
        <v>18</v>
      </c>
      <c r="D12194" s="71" t="s">
        <v>202</v>
      </c>
      <c r="E12194" s="70">
        <f t="shared" si="59"/>
        <v>24385</v>
      </c>
      <c r="F12194" s="70" t="s">
        <v>432</v>
      </c>
      <c r="G12194" s="75" t="s">
        <v>430</v>
      </c>
    </row>
    <row r="12195" spans="1:7">
      <c r="A12195" s="71">
        <v>2007</v>
      </c>
      <c r="B12195" s="71" t="s">
        <v>419</v>
      </c>
      <c r="C12195" t="s">
        <v>19</v>
      </c>
      <c r="D12195" s="71" t="s">
        <v>202</v>
      </c>
      <c r="E12195" s="70">
        <f t="shared" si="59"/>
        <v>3650</v>
      </c>
      <c r="F12195" s="70" t="s">
        <v>442</v>
      </c>
      <c r="G12195" s="75" t="s">
        <v>62</v>
      </c>
    </row>
    <row r="12196" spans="1:7">
      <c r="A12196" s="71">
        <v>2007</v>
      </c>
      <c r="B12196" s="71" t="s">
        <v>419</v>
      </c>
      <c r="C12196" t="s">
        <v>20</v>
      </c>
      <c r="D12196" s="71" t="s">
        <v>202</v>
      </c>
      <c r="E12196" s="70">
        <f t="shared" si="59"/>
        <v>1030</v>
      </c>
      <c r="F12196" s="70" t="s">
        <v>442</v>
      </c>
      <c r="G12196" s="75" t="s">
        <v>445</v>
      </c>
    </row>
    <row r="12197" spans="1:7">
      <c r="A12197" s="71">
        <v>2007</v>
      </c>
      <c r="B12197" s="71" t="s">
        <v>419</v>
      </c>
      <c r="C12197" t="s">
        <v>21</v>
      </c>
      <c r="D12197" s="71" t="s">
        <v>202</v>
      </c>
      <c r="E12197" s="70">
        <f t="shared" si="59"/>
        <v>40365</v>
      </c>
      <c r="F12197" s="70" t="s">
        <v>434</v>
      </c>
      <c r="G12197" s="75" t="s">
        <v>422</v>
      </c>
    </row>
    <row r="12198" spans="1:7">
      <c r="A12198" s="71">
        <v>2007</v>
      </c>
      <c r="B12198" s="71" t="s">
        <v>419</v>
      </c>
      <c r="C12198" t="s">
        <v>421</v>
      </c>
      <c r="D12198" s="71" t="s">
        <v>202</v>
      </c>
      <c r="E12198" s="70">
        <f t="shared" si="59"/>
        <v>195853</v>
      </c>
      <c r="F12198" s="70" t="s">
        <v>427</v>
      </c>
      <c r="G12198" s="75" t="s">
        <v>433</v>
      </c>
    </row>
    <row r="12199" spans="1:7">
      <c r="A12199" s="71">
        <v>2007</v>
      </c>
      <c r="B12199" s="71" t="s">
        <v>419</v>
      </c>
      <c r="C12199" t="s">
        <v>22</v>
      </c>
      <c r="D12199" s="71" t="s">
        <v>202</v>
      </c>
      <c r="E12199" s="70">
        <f t="shared" si="59"/>
        <v>56717</v>
      </c>
      <c r="F12199" s="70" t="s">
        <v>427</v>
      </c>
      <c r="G12199" s="75" t="s">
        <v>433</v>
      </c>
    </row>
    <row r="12200" spans="1:7">
      <c r="A12200" s="71">
        <v>2007</v>
      </c>
      <c r="B12200" s="71" t="s">
        <v>419</v>
      </c>
      <c r="C12200" t="s">
        <v>23</v>
      </c>
      <c r="D12200" s="71" t="s">
        <v>202</v>
      </c>
      <c r="E12200" s="70">
        <f t="shared" si="59"/>
        <v>139136</v>
      </c>
      <c r="F12200" s="70" t="s">
        <v>442</v>
      </c>
      <c r="G12200" s="75" t="s">
        <v>23</v>
      </c>
    </row>
    <row r="12201" spans="1:7">
      <c r="A12201" s="71">
        <v>2007</v>
      </c>
      <c r="B12201" s="71" t="s">
        <v>419</v>
      </c>
      <c r="C12201" t="s">
        <v>24</v>
      </c>
      <c r="D12201" s="71" t="s">
        <v>202</v>
      </c>
      <c r="E12201" s="70">
        <f t="shared" si="59"/>
        <v>0</v>
      </c>
      <c r="F12201" s="70" t="s">
        <v>446</v>
      </c>
      <c r="G12201" s="75" t="s">
        <v>422</v>
      </c>
    </row>
    <row r="12202" spans="1:7">
      <c r="A12202" s="71">
        <v>2007</v>
      </c>
      <c r="B12202" s="71" t="s">
        <v>419</v>
      </c>
      <c r="C12202" t="s">
        <v>25</v>
      </c>
      <c r="D12202" s="71" t="s">
        <v>202</v>
      </c>
      <c r="E12202" s="70">
        <f t="shared" si="59"/>
        <v>12376</v>
      </c>
      <c r="F12202" s="70" t="s">
        <v>434</v>
      </c>
      <c r="G12202" s="75" t="s">
        <v>437</v>
      </c>
    </row>
    <row r="12203" spans="1:7">
      <c r="A12203" s="71">
        <v>2007</v>
      </c>
      <c r="B12203" s="71" t="s">
        <v>419</v>
      </c>
      <c r="C12203" t="s">
        <v>26</v>
      </c>
      <c r="D12203" s="71" t="s">
        <v>202</v>
      </c>
      <c r="E12203" s="70">
        <f t="shared" si="59"/>
        <v>201716</v>
      </c>
      <c r="F12203" s="70" t="s">
        <v>427</v>
      </c>
      <c r="G12203" s="75" t="s">
        <v>69</v>
      </c>
    </row>
    <row r="12204" spans="1:7">
      <c r="A12204" s="71">
        <v>2007</v>
      </c>
      <c r="B12204" s="71" t="s">
        <v>419</v>
      </c>
      <c r="C12204" t="s">
        <v>27</v>
      </c>
      <c r="D12204" s="71" t="s">
        <v>202</v>
      </c>
      <c r="E12204" s="70">
        <f t="shared" si="59"/>
        <v>8728</v>
      </c>
      <c r="F12204" s="70" t="s">
        <v>427</v>
      </c>
      <c r="G12204" s="75" t="s">
        <v>69</v>
      </c>
    </row>
    <row r="12205" spans="1:7">
      <c r="A12205" s="71">
        <v>2007</v>
      </c>
      <c r="B12205" s="71" t="s">
        <v>419</v>
      </c>
      <c r="C12205" t="s">
        <v>28</v>
      </c>
      <c r="D12205" s="71" t="s">
        <v>202</v>
      </c>
      <c r="E12205" s="70">
        <f t="shared" si="59"/>
        <v>14088</v>
      </c>
      <c r="F12205" s="70" t="s">
        <v>442</v>
      </c>
      <c r="G12205" s="73" t="s">
        <v>447</v>
      </c>
    </row>
    <row r="12206" spans="1:7">
      <c r="A12206" s="71">
        <v>2007</v>
      </c>
      <c r="B12206" s="71" t="s">
        <v>419</v>
      </c>
      <c r="C12206" t="s">
        <v>29</v>
      </c>
      <c r="D12206" s="71" t="s">
        <v>202</v>
      </c>
      <c r="E12206" s="70">
        <f t="shared" si="59"/>
        <v>9235</v>
      </c>
      <c r="F12206" s="70" t="s">
        <v>442</v>
      </c>
      <c r="G12206" s="73" t="s">
        <v>447</v>
      </c>
    </row>
    <row r="12207" spans="1:7">
      <c r="A12207" s="71">
        <v>2007</v>
      </c>
      <c r="B12207" s="71" t="s">
        <v>419</v>
      </c>
      <c r="C12207" t="s">
        <v>30</v>
      </c>
      <c r="D12207" s="71" t="s">
        <v>202</v>
      </c>
      <c r="E12207" s="70">
        <f t="shared" si="59"/>
        <v>15269</v>
      </c>
      <c r="F12207" s="70" t="s">
        <v>442</v>
      </c>
      <c r="G12207" s="76" t="s">
        <v>448</v>
      </c>
    </row>
    <row r="12208" spans="1:7">
      <c r="A12208" s="71">
        <v>2007</v>
      </c>
      <c r="B12208" s="71" t="s">
        <v>419</v>
      </c>
      <c r="C12208" t="s">
        <v>31</v>
      </c>
      <c r="D12208" s="71" t="s">
        <v>202</v>
      </c>
      <c r="E12208" s="70">
        <f t="shared" si="59"/>
        <v>2808</v>
      </c>
      <c r="F12208" s="70" t="s">
        <v>442</v>
      </c>
      <c r="G12208" s="76" t="s">
        <v>449</v>
      </c>
    </row>
    <row r="12209" spans="1:7">
      <c r="A12209" s="71">
        <v>2007</v>
      </c>
      <c r="B12209" s="71" t="s">
        <v>419</v>
      </c>
      <c r="C12209" t="s">
        <v>32</v>
      </c>
      <c r="D12209" s="71" t="s">
        <v>202</v>
      </c>
      <c r="E12209" s="70">
        <f t="shared" si="59"/>
        <v>354</v>
      </c>
      <c r="F12209" s="70" t="s">
        <v>442</v>
      </c>
      <c r="G12209" s="76" t="s">
        <v>449</v>
      </c>
    </row>
    <row r="12210" spans="1:7">
      <c r="A12210" s="71">
        <v>2007</v>
      </c>
      <c r="B12210" s="71" t="s">
        <v>419</v>
      </c>
      <c r="C12210" t="s">
        <v>33</v>
      </c>
      <c r="D12210" s="71" t="s">
        <v>202</v>
      </c>
      <c r="E12210" s="70">
        <f t="shared" si="59"/>
        <v>16534</v>
      </c>
      <c r="F12210" s="70" t="s">
        <v>442</v>
      </c>
      <c r="G12210" s="76" t="s">
        <v>33</v>
      </c>
    </row>
    <row r="12211" spans="1:7">
      <c r="A12211" s="71">
        <v>2007</v>
      </c>
      <c r="B12211" s="71" t="s">
        <v>419</v>
      </c>
      <c r="C12211" t="s">
        <v>34</v>
      </c>
      <c r="D12211" s="71" t="s">
        <v>202</v>
      </c>
      <c r="E12211" s="70">
        <f t="shared" si="59"/>
        <v>2116303</v>
      </c>
      <c r="F12211" s="70" t="s">
        <v>422</v>
      </c>
      <c r="G12211" s="76" t="s">
        <v>422</v>
      </c>
    </row>
    <row r="12212" spans="1:7">
      <c r="A12212" s="71">
        <v>2007</v>
      </c>
      <c r="B12212" s="71" t="s">
        <v>419</v>
      </c>
      <c r="C12212" t="s">
        <v>35</v>
      </c>
      <c r="D12212" s="71" t="s">
        <v>202</v>
      </c>
      <c r="E12212" s="70">
        <f t="shared" si="59"/>
        <v>1781293</v>
      </c>
      <c r="F12212" s="70" t="s">
        <v>432</v>
      </c>
      <c r="G12212" s="75" t="s">
        <v>439</v>
      </c>
    </row>
    <row r="12213" spans="1:7">
      <c r="A12213" s="71">
        <v>2007</v>
      </c>
      <c r="B12213" s="71" t="s">
        <v>419</v>
      </c>
      <c r="C12213" t="s">
        <v>36</v>
      </c>
      <c r="D12213" s="71" t="s">
        <v>202</v>
      </c>
      <c r="E12213" s="70">
        <f t="shared" si="59"/>
        <v>963490</v>
      </c>
      <c r="F12213" s="70" t="s">
        <v>432</v>
      </c>
      <c r="G12213" s="75" t="s">
        <v>439</v>
      </c>
    </row>
    <row r="12214" spans="1:7">
      <c r="A12214" s="71">
        <v>2007</v>
      </c>
      <c r="B12214" s="71" t="s">
        <v>419</v>
      </c>
      <c r="C12214" t="s">
        <v>37</v>
      </c>
      <c r="D12214" s="71" t="s">
        <v>202</v>
      </c>
      <c r="E12214" s="70">
        <f t="shared" si="59"/>
        <v>817803</v>
      </c>
      <c r="F12214" s="70" t="s">
        <v>432</v>
      </c>
      <c r="G12214" s="75" t="s">
        <v>439</v>
      </c>
    </row>
    <row r="12215" spans="1:7">
      <c r="A12215" s="71">
        <v>2007</v>
      </c>
      <c r="B12215" s="71" t="s">
        <v>419</v>
      </c>
      <c r="C12215" t="s">
        <v>38</v>
      </c>
      <c r="D12215" s="71" t="s">
        <v>202</v>
      </c>
      <c r="E12215" s="70">
        <f t="shared" si="59"/>
        <v>335010</v>
      </c>
      <c r="F12215" s="70" t="s">
        <v>432</v>
      </c>
      <c r="G12215" s="75" t="s">
        <v>440</v>
      </c>
    </row>
    <row r="12216" spans="1:7">
      <c r="A12216" s="71">
        <v>2007</v>
      </c>
      <c r="B12216" s="71" t="s">
        <v>419</v>
      </c>
      <c r="C12216" t="s">
        <v>39</v>
      </c>
      <c r="D12216" s="71" t="s">
        <v>202</v>
      </c>
      <c r="E12216" s="70">
        <f t="shared" si="59"/>
        <v>190597</v>
      </c>
      <c r="F12216" s="70" t="s">
        <v>432</v>
      </c>
      <c r="G12216" s="75" t="s">
        <v>440</v>
      </c>
    </row>
    <row r="12217" spans="1:7">
      <c r="A12217" s="71">
        <v>2007</v>
      </c>
      <c r="B12217" s="71" t="s">
        <v>419</v>
      </c>
      <c r="C12217" t="s">
        <v>40</v>
      </c>
      <c r="D12217" s="71" t="s">
        <v>202</v>
      </c>
      <c r="E12217" s="70">
        <f t="shared" si="59"/>
        <v>144413</v>
      </c>
      <c r="F12217" s="70" t="s">
        <v>432</v>
      </c>
      <c r="G12217" s="75" t="s">
        <v>440</v>
      </c>
    </row>
    <row r="12218" spans="1:7">
      <c r="A12218" s="71">
        <v>2007</v>
      </c>
      <c r="B12218" s="71" t="s">
        <v>419</v>
      </c>
      <c r="C12218" t="s">
        <v>208</v>
      </c>
      <c r="D12218" s="71" t="s">
        <v>202</v>
      </c>
      <c r="E12218" s="70">
        <f t="shared" si="59"/>
        <v>0</v>
      </c>
      <c r="F12218" s="70" t="s">
        <v>432</v>
      </c>
      <c r="G12218" s="75" t="s">
        <v>441</v>
      </c>
    </row>
    <row r="12219" spans="1:7">
      <c r="A12219" s="71">
        <v>2007</v>
      </c>
      <c r="B12219" s="71" t="s">
        <v>419</v>
      </c>
      <c r="C12219" t="s">
        <v>42</v>
      </c>
      <c r="D12219" s="71" t="s">
        <v>202</v>
      </c>
      <c r="E12219" s="70">
        <f t="shared" si="59"/>
        <v>96588</v>
      </c>
      <c r="F12219" s="70" t="s">
        <v>432</v>
      </c>
      <c r="G12219" s="75" t="s">
        <v>237</v>
      </c>
    </row>
    <row r="12220" spans="1:7">
      <c r="A12220" s="71">
        <v>2007</v>
      </c>
      <c r="B12220" s="71" t="s">
        <v>419</v>
      </c>
      <c r="C12220" t="s">
        <v>43</v>
      </c>
      <c r="D12220" s="71" t="s">
        <v>202</v>
      </c>
      <c r="E12220" s="70">
        <f t="shared" si="59"/>
        <v>0</v>
      </c>
      <c r="F12220" s="70" t="s">
        <v>432</v>
      </c>
      <c r="G12220" s="75" t="s">
        <v>438</v>
      </c>
    </row>
    <row r="12221" spans="1:7">
      <c r="A12221" s="71">
        <v>2007</v>
      </c>
      <c r="B12221" s="71" t="s">
        <v>419</v>
      </c>
      <c r="C12221" t="s">
        <v>44</v>
      </c>
      <c r="D12221" s="71" t="s">
        <v>202</v>
      </c>
      <c r="E12221" s="70">
        <f t="shared" si="59"/>
        <v>0</v>
      </c>
      <c r="F12221" s="70" t="s">
        <v>442</v>
      </c>
      <c r="G12221" s="75" t="s">
        <v>71</v>
      </c>
    </row>
    <row r="12222" spans="1:7">
      <c r="A12222" s="71">
        <v>2007</v>
      </c>
      <c r="B12222" s="71" t="s">
        <v>419</v>
      </c>
      <c r="C12222" t="s">
        <v>45</v>
      </c>
      <c r="D12222" s="71" t="s">
        <v>202</v>
      </c>
      <c r="E12222" s="70">
        <f t="shared" si="59"/>
        <v>0</v>
      </c>
      <c r="F12222" s="70" t="s">
        <v>422</v>
      </c>
      <c r="G12222" s="75" t="s">
        <v>422</v>
      </c>
    </row>
    <row r="12223" spans="1:7">
      <c r="A12223" s="71">
        <v>2007</v>
      </c>
      <c r="B12223" s="71" t="s">
        <v>419</v>
      </c>
      <c r="C12223" t="s">
        <v>46</v>
      </c>
      <c r="D12223" s="71" t="s">
        <v>202</v>
      </c>
      <c r="E12223" s="70">
        <f t="shared" si="59"/>
        <v>69646</v>
      </c>
      <c r="F12223" s="70" t="s">
        <v>425</v>
      </c>
      <c r="G12223" s="75" t="s">
        <v>426</v>
      </c>
    </row>
    <row r="12224" spans="1:7">
      <c r="A12224" s="71">
        <v>2008</v>
      </c>
      <c r="B12224" s="71" t="s">
        <v>419</v>
      </c>
      <c r="C12224" t="s">
        <v>5</v>
      </c>
      <c r="D12224" s="71" t="s">
        <v>202</v>
      </c>
      <c r="E12224" s="70">
        <f t="shared" si="59"/>
        <v>3383976</v>
      </c>
      <c r="F12224" s="70"/>
    </row>
    <row r="12225" spans="1:7">
      <c r="A12225" s="71">
        <v>2008</v>
      </c>
      <c r="B12225" s="71" t="s">
        <v>419</v>
      </c>
      <c r="C12225" t="s">
        <v>6</v>
      </c>
      <c r="D12225" s="71" t="s">
        <v>202</v>
      </c>
      <c r="E12225" s="70">
        <f t="shared" si="59"/>
        <v>53131</v>
      </c>
      <c r="F12225" s="70" t="s">
        <v>425</v>
      </c>
      <c r="G12225" s="75" t="s">
        <v>426</v>
      </c>
    </row>
    <row r="12226" spans="1:7">
      <c r="A12226" s="71">
        <v>2008</v>
      </c>
      <c r="B12226" s="71" t="s">
        <v>419</v>
      </c>
      <c r="C12226" t="s">
        <v>7</v>
      </c>
      <c r="D12226" s="71" t="s">
        <v>202</v>
      </c>
      <c r="E12226" s="70">
        <f t="shared" si="59"/>
        <v>191432</v>
      </c>
      <c r="F12226" s="70" t="s">
        <v>425</v>
      </c>
      <c r="G12226" s="75" t="s">
        <v>426</v>
      </c>
    </row>
    <row r="12227" spans="1:7">
      <c r="A12227" s="71">
        <v>2008</v>
      </c>
      <c r="B12227" s="71" t="s">
        <v>419</v>
      </c>
      <c r="C12227" t="s">
        <v>8</v>
      </c>
      <c r="D12227" s="71" t="s">
        <v>202</v>
      </c>
      <c r="E12227" s="70">
        <f t="shared" si="59"/>
        <v>35751</v>
      </c>
      <c r="F12227" s="70" t="s">
        <v>427</v>
      </c>
      <c r="G12227" s="75" t="s">
        <v>428</v>
      </c>
    </row>
    <row r="12228" spans="1:7">
      <c r="A12228" s="71">
        <v>2008</v>
      </c>
      <c r="B12228" s="71" t="s">
        <v>419</v>
      </c>
      <c r="C12228" t="s">
        <v>9</v>
      </c>
      <c r="D12228" s="71" t="s">
        <v>202</v>
      </c>
      <c r="E12228" s="70">
        <f t="shared" si="59"/>
        <v>0</v>
      </c>
      <c r="F12228" s="70" t="s">
        <v>429</v>
      </c>
      <c r="G12228" s="75" t="s">
        <v>422</v>
      </c>
    </row>
    <row r="12229" spans="1:7">
      <c r="A12229" s="71">
        <v>2008</v>
      </c>
      <c r="B12229" s="71" t="s">
        <v>419</v>
      </c>
      <c r="C12229" t="s">
        <v>10</v>
      </c>
      <c r="D12229" s="71" t="s">
        <v>202</v>
      </c>
      <c r="E12229" s="70">
        <f t="shared" si="59"/>
        <v>103420</v>
      </c>
      <c r="F12229" s="70" t="s">
        <v>427</v>
      </c>
      <c r="G12229" s="75" t="s">
        <v>428</v>
      </c>
    </row>
    <row r="12230" spans="1:7">
      <c r="A12230" s="71">
        <v>2008</v>
      </c>
      <c r="B12230" s="71" t="s">
        <v>419</v>
      </c>
      <c r="C12230" t="s">
        <v>11</v>
      </c>
      <c r="D12230" s="71" t="s">
        <v>202</v>
      </c>
      <c r="E12230" s="70">
        <f t="shared" si="59"/>
        <v>40508</v>
      </c>
      <c r="F12230" s="70" t="s">
        <v>427</v>
      </c>
      <c r="G12230" s="75" t="s">
        <v>428</v>
      </c>
    </row>
    <row r="12231" spans="1:7">
      <c r="A12231" s="71">
        <v>2008</v>
      </c>
      <c r="B12231" s="71" t="s">
        <v>419</v>
      </c>
      <c r="C12231" t="s">
        <v>13</v>
      </c>
      <c r="D12231" s="71" t="s">
        <v>202</v>
      </c>
      <c r="E12231" s="70">
        <f t="shared" si="59"/>
        <v>62912</v>
      </c>
      <c r="F12231" s="70" t="s">
        <v>427</v>
      </c>
      <c r="G12231" s="75" t="s">
        <v>428</v>
      </c>
    </row>
    <row r="12232" spans="1:7">
      <c r="A12232" s="71">
        <v>2008</v>
      </c>
      <c r="B12232" s="71" t="s">
        <v>419</v>
      </c>
      <c r="C12232" t="s">
        <v>14</v>
      </c>
      <c r="D12232" s="71" t="s">
        <v>202</v>
      </c>
      <c r="E12232" s="70">
        <f t="shared" si="59"/>
        <v>119642</v>
      </c>
      <c r="F12232" s="70" t="s">
        <v>427</v>
      </c>
      <c r="G12232" s="75" t="s">
        <v>444</v>
      </c>
    </row>
    <row r="12233" spans="1:7">
      <c r="A12233" s="71">
        <v>2008</v>
      </c>
      <c r="B12233" s="71" t="s">
        <v>419</v>
      </c>
      <c r="C12233" t="s">
        <v>15</v>
      </c>
      <c r="D12233" s="71" t="s">
        <v>202</v>
      </c>
      <c r="E12233" s="70">
        <f t="shared" si="59"/>
        <v>109660</v>
      </c>
      <c r="F12233" s="70" t="s">
        <v>427</v>
      </c>
      <c r="G12233" s="75" t="s">
        <v>444</v>
      </c>
    </row>
    <row r="12234" spans="1:7">
      <c r="A12234" s="71">
        <v>2008</v>
      </c>
      <c r="B12234" s="71" t="s">
        <v>419</v>
      </c>
      <c r="C12234" t="s">
        <v>16</v>
      </c>
      <c r="D12234" s="71" t="s">
        <v>202</v>
      </c>
      <c r="E12234" s="70">
        <f t="shared" si="59"/>
        <v>9982</v>
      </c>
      <c r="F12234" s="70" t="s">
        <v>427</v>
      </c>
      <c r="G12234" s="75" t="s">
        <v>444</v>
      </c>
    </row>
    <row r="12235" spans="1:7">
      <c r="A12235" s="71">
        <v>2008</v>
      </c>
      <c r="B12235" s="71" t="s">
        <v>419</v>
      </c>
      <c r="C12235" t="s">
        <v>17</v>
      </c>
      <c r="D12235" s="71" t="s">
        <v>202</v>
      </c>
      <c r="E12235" s="70">
        <f t="shared" si="59"/>
        <v>15383</v>
      </c>
      <c r="F12235" s="70" t="s">
        <v>427</v>
      </c>
      <c r="G12235" s="75" t="s">
        <v>428</v>
      </c>
    </row>
    <row r="12236" spans="1:7">
      <c r="A12236" s="71">
        <v>2008</v>
      </c>
      <c r="B12236" s="71" t="s">
        <v>419</v>
      </c>
      <c r="C12236" t="s">
        <v>18</v>
      </c>
      <c r="D12236" s="71" t="s">
        <v>202</v>
      </c>
      <c r="E12236" s="70">
        <f t="shared" si="59"/>
        <v>28640</v>
      </c>
      <c r="F12236" s="70" t="s">
        <v>432</v>
      </c>
      <c r="G12236" s="75" t="s">
        <v>430</v>
      </c>
    </row>
    <row r="12237" spans="1:7">
      <c r="A12237" s="71">
        <v>2008</v>
      </c>
      <c r="B12237" s="71" t="s">
        <v>419</v>
      </c>
      <c r="C12237" t="s">
        <v>19</v>
      </c>
      <c r="D12237" s="71" t="s">
        <v>202</v>
      </c>
      <c r="E12237" s="70">
        <f t="shared" si="59"/>
        <v>3740</v>
      </c>
      <c r="F12237" s="70" t="s">
        <v>442</v>
      </c>
      <c r="G12237" s="75" t="s">
        <v>62</v>
      </c>
    </row>
    <row r="12238" spans="1:7">
      <c r="A12238" s="71">
        <v>2008</v>
      </c>
      <c r="B12238" s="71" t="s">
        <v>419</v>
      </c>
      <c r="C12238" t="s">
        <v>20</v>
      </c>
      <c r="D12238" s="71" t="s">
        <v>202</v>
      </c>
      <c r="E12238" s="70">
        <f t="shared" si="59"/>
        <v>1401</v>
      </c>
      <c r="F12238" s="70" t="s">
        <v>442</v>
      </c>
      <c r="G12238" s="75" t="s">
        <v>445</v>
      </c>
    </row>
    <row r="12239" spans="1:7">
      <c r="A12239" s="71">
        <v>2008</v>
      </c>
      <c r="B12239" s="71" t="s">
        <v>419</v>
      </c>
      <c r="C12239" t="s">
        <v>21</v>
      </c>
      <c r="D12239" s="71" t="s">
        <v>202</v>
      </c>
      <c r="E12239" s="70">
        <f t="shared" si="59"/>
        <v>38926</v>
      </c>
      <c r="F12239" s="70" t="s">
        <v>434</v>
      </c>
      <c r="G12239" s="75" t="s">
        <v>422</v>
      </c>
    </row>
    <row r="12240" spans="1:7">
      <c r="A12240" s="71">
        <v>2008</v>
      </c>
      <c r="B12240" s="71" t="s">
        <v>419</v>
      </c>
      <c r="C12240" t="s">
        <v>421</v>
      </c>
      <c r="D12240" s="71" t="s">
        <v>202</v>
      </c>
      <c r="E12240" s="70">
        <f t="shared" si="59"/>
        <v>193031</v>
      </c>
      <c r="F12240" s="70" t="s">
        <v>427</v>
      </c>
      <c r="G12240" s="75" t="s">
        <v>433</v>
      </c>
    </row>
    <row r="12241" spans="1:7">
      <c r="A12241" s="71">
        <v>2008</v>
      </c>
      <c r="B12241" s="71" t="s">
        <v>419</v>
      </c>
      <c r="C12241" t="s">
        <v>22</v>
      </c>
      <c r="D12241" s="71" t="s">
        <v>202</v>
      </c>
      <c r="E12241" s="70">
        <f t="shared" si="59"/>
        <v>55870</v>
      </c>
      <c r="F12241" s="70" t="s">
        <v>427</v>
      </c>
      <c r="G12241" s="75" t="s">
        <v>433</v>
      </c>
    </row>
    <row r="12242" spans="1:7">
      <c r="A12242" s="71">
        <v>2008</v>
      </c>
      <c r="B12242" s="71" t="s">
        <v>419</v>
      </c>
      <c r="C12242" t="s">
        <v>23</v>
      </c>
      <c r="D12242" s="71" t="s">
        <v>202</v>
      </c>
      <c r="E12242" s="70">
        <f t="shared" si="59"/>
        <v>137161</v>
      </c>
      <c r="F12242" s="70" t="s">
        <v>442</v>
      </c>
      <c r="G12242" s="75" t="s">
        <v>23</v>
      </c>
    </row>
    <row r="12243" spans="1:7">
      <c r="A12243" s="71">
        <v>2008</v>
      </c>
      <c r="B12243" s="71" t="s">
        <v>419</v>
      </c>
      <c r="C12243" t="s">
        <v>24</v>
      </c>
      <c r="D12243" s="71" t="s">
        <v>202</v>
      </c>
      <c r="E12243" s="70">
        <f t="shared" ref="E12243:E12306" si="60">IF(E10857="N/A","N/A",IF(E9471="N/A","N/A",E9471-E10857))</f>
        <v>0</v>
      </c>
      <c r="F12243" s="70" t="s">
        <v>446</v>
      </c>
      <c r="G12243" s="75" t="s">
        <v>422</v>
      </c>
    </row>
    <row r="12244" spans="1:7">
      <c r="A12244" s="71">
        <v>2008</v>
      </c>
      <c r="B12244" s="71" t="s">
        <v>419</v>
      </c>
      <c r="C12244" t="s">
        <v>25</v>
      </c>
      <c r="D12244" s="71" t="s">
        <v>202</v>
      </c>
      <c r="E12244" s="70">
        <f t="shared" si="60"/>
        <v>11538</v>
      </c>
      <c r="F12244" s="70" t="s">
        <v>434</v>
      </c>
      <c r="G12244" s="75" t="s">
        <v>437</v>
      </c>
    </row>
    <row r="12245" spans="1:7">
      <c r="A12245" s="71">
        <v>2008</v>
      </c>
      <c r="B12245" s="71" t="s">
        <v>419</v>
      </c>
      <c r="C12245" t="s">
        <v>26</v>
      </c>
      <c r="D12245" s="71" t="s">
        <v>202</v>
      </c>
      <c r="E12245" s="70">
        <f t="shared" si="60"/>
        <v>200442</v>
      </c>
      <c r="F12245" s="70" t="s">
        <v>427</v>
      </c>
      <c r="G12245" s="75" t="s">
        <v>69</v>
      </c>
    </row>
    <row r="12246" spans="1:7">
      <c r="A12246" s="71">
        <v>2008</v>
      </c>
      <c r="B12246" s="71" t="s">
        <v>419</v>
      </c>
      <c r="C12246" t="s">
        <v>27</v>
      </c>
      <c r="D12246" s="71" t="s">
        <v>202</v>
      </c>
      <c r="E12246" s="70">
        <f t="shared" si="60"/>
        <v>11896</v>
      </c>
      <c r="F12246" s="70" t="s">
        <v>427</v>
      </c>
      <c r="G12246" s="75" t="s">
        <v>69</v>
      </c>
    </row>
    <row r="12247" spans="1:7">
      <c r="A12247" s="71">
        <v>2008</v>
      </c>
      <c r="B12247" s="71" t="s">
        <v>419</v>
      </c>
      <c r="C12247" t="s">
        <v>28</v>
      </c>
      <c r="D12247" s="71" t="s">
        <v>202</v>
      </c>
      <c r="E12247" s="70">
        <f t="shared" si="60"/>
        <v>15691</v>
      </c>
      <c r="F12247" s="70" t="s">
        <v>442</v>
      </c>
      <c r="G12247" s="73" t="s">
        <v>447</v>
      </c>
    </row>
    <row r="12248" spans="1:7">
      <c r="A12248" s="71">
        <v>2008</v>
      </c>
      <c r="B12248" s="71" t="s">
        <v>419</v>
      </c>
      <c r="C12248" t="s">
        <v>29</v>
      </c>
      <c r="D12248" s="71" t="s">
        <v>202</v>
      </c>
      <c r="E12248" s="70">
        <f t="shared" si="60"/>
        <v>12937</v>
      </c>
      <c r="F12248" s="70" t="s">
        <v>442</v>
      </c>
      <c r="G12248" s="73" t="s">
        <v>447</v>
      </c>
    </row>
    <row r="12249" spans="1:7">
      <c r="A12249" s="71">
        <v>2008</v>
      </c>
      <c r="B12249" s="71" t="s">
        <v>419</v>
      </c>
      <c r="C12249" t="s">
        <v>30</v>
      </c>
      <c r="D12249" s="71" t="s">
        <v>202</v>
      </c>
      <c r="E12249" s="70">
        <f t="shared" si="60"/>
        <v>19460</v>
      </c>
      <c r="F12249" s="70" t="s">
        <v>442</v>
      </c>
      <c r="G12249" s="76" t="s">
        <v>448</v>
      </c>
    </row>
    <row r="12250" spans="1:7">
      <c r="A12250" s="71">
        <v>2008</v>
      </c>
      <c r="B12250" s="71" t="s">
        <v>419</v>
      </c>
      <c r="C12250" t="s">
        <v>31</v>
      </c>
      <c r="D12250" s="71" t="s">
        <v>202</v>
      </c>
      <c r="E12250" s="70">
        <f t="shared" si="60"/>
        <v>3645</v>
      </c>
      <c r="F12250" s="70" t="s">
        <v>442</v>
      </c>
      <c r="G12250" s="76" t="s">
        <v>449</v>
      </c>
    </row>
    <row r="12251" spans="1:7">
      <c r="A12251" s="71">
        <v>2008</v>
      </c>
      <c r="B12251" s="71" t="s">
        <v>419</v>
      </c>
      <c r="C12251" t="s">
        <v>32</v>
      </c>
      <c r="D12251" s="71" t="s">
        <v>202</v>
      </c>
      <c r="E12251" s="70">
        <f t="shared" si="60"/>
        <v>350</v>
      </c>
      <c r="F12251" s="70" t="s">
        <v>442</v>
      </c>
      <c r="G12251" s="76" t="s">
        <v>449</v>
      </c>
    </row>
    <row r="12252" spans="1:7">
      <c r="A12252" s="71">
        <v>2008</v>
      </c>
      <c r="B12252" s="71" t="s">
        <v>419</v>
      </c>
      <c r="C12252" t="s">
        <v>33</v>
      </c>
      <c r="D12252" s="71" t="s">
        <v>202</v>
      </c>
      <c r="E12252" s="70">
        <f t="shared" si="60"/>
        <v>16052</v>
      </c>
      <c r="F12252" s="70" t="s">
        <v>442</v>
      </c>
      <c r="G12252" s="76" t="s">
        <v>33</v>
      </c>
    </row>
    <row r="12253" spans="1:7">
      <c r="A12253" s="71">
        <v>2008</v>
      </c>
      <c r="B12253" s="71" t="s">
        <v>419</v>
      </c>
      <c r="C12253" t="s">
        <v>34</v>
      </c>
      <c r="D12253" s="71" t="s">
        <v>202</v>
      </c>
      <c r="E12253" s="70">
        <f t="shared" si="60"/>
        <v>2120679</v>
      </c>
      <c r="F12253" s="70" t="s">
        <v>422</v>
      </c>
      <c r="G12253" s="76" t="s">
        <v>422</v>
      </c>
    </row>
    <row r="12254" spans="1:7">
      <c r="A12254" s="71">
        <v>2008</v>
      </c>
      <c r="B12254" s="71" t="s">
        <v>419</v>
      </c>
      <c r="C12254" t="s">
        <v>35</v>
      </c>
      <c r="D12254" s="71" t="s">
        <v>202</v>
      </c>
      <c r="E12254" s="70">
        <f t="shared" si="60"/>
        <v>1778190</v>
      </c>
      <c r="F12254" s="70" t="s">
        <v>432</v>
      </c>
      <c r="G12254" s="75" t="s">
        <v>439</v>
      </c>
    </row>
    <row r="12255" spans="1:7">
      <c r="A12255" s="71">
        <v>2008</v>
      </c>
      <c r="B12255" s="71" t="s">
        <v>419</v>
      </c>
      <c r="C12255" t="s">
        <v>36</v>
      </c>
      <c r="D12255" s="71" t="s">
        <v>202</v>
      </c>
      <c r="E12255" s="70">
        <f t="shared" si="60"/>
        <v>971724</v>
      </c>
      <c r="F12255" s="70" t="s">
        <v>432</v>
      </c>
      <c r="G12255" s="75" t="s">
        <v>439</v>
      </c>
    </row>
    <row r="12256" spans="1:7">
      <c r="A12256" s="71">
        <v>2008</v>
      </c>
      <c r="B12256" s="71" t="s">
        <v>419</v>
      </c>
      <c r="C12256" t="s">
        <v>37</v>
      </c>
      <c r="D12256" s="71" t="s">
        <v>202</v>
      </c>
      <c r="E12256" s="70">
        <f t="shared" si="60"/>
        <v>806466</v>
      </c>
      <c r="F12256" s="70" t="s">
        <v>432</v>
      </c>
      <c r="G12256" s="75" t="s">
        <v>439</v>
      </c>
    </row>
    <row r="12257" spans="1:7">
      <c r="A12257" s="71">
        <v>2008</v>
      </c>
      <c r="B12257" s="71" t="s">
        <v>419</v>
      </c>
      <c r="C12257" t="s">
        <v>38</v>
      </c>
      <c r="D12257" s="71" t="s">
        <v>202</v>
      </c>
      <c r="E12257" s="70">
        <f t="shared" si="60"/>
        <v>342489</v>
      </c>
      <c r="F12257" s="70" t="s">
        <v>432</v>
      </c>
      <c r="G12257" s="75" t="s">
        <v>440</v>
      </c>
    </row>
    <row r="12258" spans="1:7">
      <c r="A12258" s="71">
        <v>2008</v>
      </c>
      <c r="B12258" s="71" t="s">
        <v>419</v>
      </c>
      <c r="C12258" t="s">
        <v>39</v>
      </c>
      <c r="D12258" s="71" t="s">
        <v>202</v>
      </c>
      <c r="E12258" s="70">
        <f t="shared" si="60"/>
        <v>191141</v>
      </c>
      <c r="F12258" s="70" t="s">
        <v>432</v>
      </c>
      <c r="G12258" s="75" t="s">
        <v>440</v>
      </c>
    </row>
    <row r="12259" spans="1:7">
      <c r="A12259" s="71">
        <v>2008</v>
      </c>
      <c r="B12259" s="71" t="s">
        <v>419</v>
      </c>
      <c r="C12259" t="s">
        <v>40</v>
      </c>
      <c r="D12259" s="71" t="s">
        <v>202</v>
      </c>
      <c r="E12259" s="70">
        <f t="shared" si="60"/>
        <v>151348</v>
      </c>
      <c r="F12259" s="70" t="s">
        <v>432</v>
      </c>
      <c r="G12259" s="75" t="s">
        <v>440</v>
      </c>
    </row>
    <row r="12260" spans="1:7">
      <c r="A12260" s="71">
        <v>2008</v>
      </c>
      <c r="B12260" s="71" t="s">
        <v>419</v>
      </c>
      <c r="C12260" t="s">
        <v>208</v>
      </c>
      <c r="D12260" s="71" t="s">
        <v>202</v>
      </c>
      <c r="E12260" s="70">
        <f t="shared" si="60"/>
        <v>0</v>
      </c>
      <c r="F12260" s="70" t="s">
        <v>432</v>
      </c>
      <c r="G12260" s="75" t="s">
        <v>441</v>
      </c>
    </row>
    <row r="12261" spans="1:7">
      <c r="A12261" s="71">
        <v>2008</v>
      </c>
      <c r="B12261" s="71" t="s">
        <v>419</v>
      </c>
      <c r="C12261" t="s">
        <v>42</v>
      </c>
      <c r="D12261" s="71" t="s">
        <v>202</v>
      </c>
      <c r="E12261" s="70">
        <f t="shared" si="60"/>
        <v>102047</v>
      </c>
      <c r="F12261" s="70" t="s">
        <v>432</v>
      </c>
      <c r="G12261" s="75" t="s">
        <v>237</v>
      </c>
    </row>
    <row r="12262" spans="1:7">
      <c r="A12262" s="71">
        <v>2008</v>
      </c>
      <c r="B12262" s="71" t="s">
        <v>419</v>
      </c>
      <c r="C12262" t="s">
        <v>43</v>
      </c>
      <c r="D12262" s="71" t="s">
        <v>202</v>
      </c>
      <c r="E12262" s="70">
        <f t="shared" si="60"/>
        <v>0</v>
      </c>
      <c r="F12262" s="70" t="s">
        <v>432</v>
      </c>
      <c r="G12262" s="75" t="s">
        <v>438</v>
      </c>
    </row>
    <row r="12263" spans="1:7">
      <c r="A12263" s="71">
        <v>2008</v>
      </c>
      <c r="B12263" s="71" t="s">
        <v>419</v>
      </c>
      <c r="C12263" t="s">
        <v>44</v>
      </c>
      <c r="D12263" s="71" t="s">
        <v>202</v>
      </c>
      <c r="E12263" s="70">
        <f t="shared" si="60"/>
        <v>0</v>
      </c>
      <c r="F12263" s="70" t="s">
        <v>442</v>
      </c>
      <c r="G12263" s="75" t="s">
        <v>71</v>
      </c>
    </row>
    <row r="12264" spans="1:7">
      <c r="A12264" s="71">
        <v>2008</v>
      </c>
      <c r="B12264" s="71" t="s">
        <v>419</v>
      </c>
      <c r="C12264" t="s">
        <v>45</v>
      </c>
      <c r="D12264" s="71" t="s">
        <v>202</v>
      </c>
      <c r="E12264" s="70">
        <f t="shared" si="60"/>
        <v>0</v>
      </c>
      <c r="F12264" s="70" t="s">
        <v>422</v>
      </c>
      <c r="G12264" s="75" t="s">
        <v>422</v>
      </c>
    </row>
    <row r="12265" spans="1:7">
      <c r="A12265" s="71">
        <v>2008</v>
      </c>
      <c r="B12265" s="71" t="s">
        <v>419</v>
      </c>
      <c r="C12265" t="s">
        <v>46</v>
      </c>
      <c r="D12265" s="71" t="s">
        <v>202</v>
      </c>
      <c r="E12265" s="70">
        <f t="shared" si="60"/>
        <v>84742</v>
      </c>
      <c r="F12265" s="70" t="s">
        <v>425</v>
      </c>
      <c r="G12265" s="75" t="s">
        <v>426</v>
      </c>
    </row>
    <row r="12266" spans="1:7">
      <c r="A12266" s="71">
        <v>2009</v>
      </c>
      <c r="B12266" s="71" t="s">
        <v>419</v>
      </c>
      <c r="C12266" t="s">
        <v>5</v>
      </c>
      <c r="D12266" s="71" t="s">
        <v>202</v>
      </c>
      <c r="E12266" s="70">
        <f t="shared" si="60"/>
        <v>3279811</v>
      </c>
      <c r="F12266" s="70"/>
    </row>
    <row r="12267" spans="1:7">
      <c r="A12267" s="71">
        <v>2009</v>
      </c>
      <c r="B12267" s="71" t="s">
        <v>419</v>
      </c>
      <c r="C12267" t="s">
        <v>6</v>
      </c>
      <c r="D12267" s="71" t="s">
        <v>202</v>
      </c>
      <c r="E12267" s="70">
        <f t="shared" si="60"/>
        <v>37410</v>
      </c>
      <c r="F12267" s="70" t="s">
        <v>425</v>
      </c>
      <c r="G12267" s="75" t="s">
        <v>426</v>
      </c>
    </row>
    <row r="12268" spans="1:7">
      <c r="A12268" s="71">
        <v>2009</v>
      </c>
      <c r="B12268" s="71" t="s">
        <v>419</v>
      </c>
      <c r="C12268" t="s">
        <v>7</v>
      </c>
      <c r="D12268" s="71" t="s">
        <v>202</v>
      </c>
      <c r="E12268" s="70">
        <f t="shared" si="60"/>
        <v>147691</v>
      </c>
      <c r="F12268" s="70" t="s">
        <v>425</v>
      </c>
      <c r="G12268" s="75" t="s">
        <v>426</v>
      </c>
    </row>
    <row r="12269" spans="1:7">
      <c r="A12269" s="71">
        <v>2009</v>
      </c>
      <c r="B12269" s="71" t="s">
        <v>419</v>
      </c>
      <c r="C12269" t="s">
        <v>8</v>
      </c>
      <c r="D12269" s="71" t="s">
        <v>202</v>
      </c>
      <c r="E12269" s="70">
        <f t="shared" si="60"/>
        <v>33094</v>
      </c>
      <c r="F12269" s="70" t="s">
        <v>427</v>
      </c>
      <c r="G12269" s="75" t="s">
        <v>428</v>
      </c>
    </row>
    <row r="12270" spans="1:7">
      <c r="A12270" s="71">
        <v>2009</v>
      </c>
      <c r="B12270" s="71" t="s">
        <v>419</v>
      </c>
      <c r="C12270" t="s">
        <v>9</v>
      </c>
      <c r="D12270" s="71" t="s">
        <v>202</v>
      </c>
      <c r="E12270" s="70">
        <f t="shared" si="60"/>
        <v>0</v>
      </c>
      <c r="F12270" s="70" t="s">
        <v>429</v>
      </c>
      <c r="G12270" s="75" t="s">
        <v>422</v>
      </c>
    </row>
    <row r="12271" spans="1:7">
      <c r="A12271" s="71">
        <v>2009</v>
      </c>
      <c r="B12271" s="71" t="s">
        <v>419</v>
      </c>
      <c r="C12271" t="s">
        <v>10</v>
      </c>
      <c r="D12271" s="71" t="s">
        <v>202</v>
      </c>
      <c r="E12271" s="70">
        <f t="shared" si="60"/>
        <v>96436</v>
      </c>
      <c r="F12271" s="70" t="s">
        <v>427</v>
      </c>
      <c r="G12271" s="75" t="s">
        <v>428</v>
      </c>
    </row>
    <row r="12272" spans="1:7">
      <c r="A12272" s="71">
        <v>2009</v>
      </c>
      <c r="B12272" s="71" t="s">
        <v>419</v>
      </c>
      <c r="C12272" t="s">
        <v>11</v>
      </c>
      <c r="D12272" s="71" t="s">
        <v>202</v>
      </c>
      <c r="E12272" s="70">
        <f t="shared" si="60"/>
        <v>32043</v>
      </c>
      <c r="F12272" s="70" t="s">
        <v>427</v>
      </c>
      <c r="G12272" s="75" t="s">
        <v>428</v>
      </c>
    </row>
    <row r="12273" spans="1:7">
      <c r="A12273" s="71">
        <v>2009</v>
      </c>
      <c r="B12273" s="71" t="s">
        <v>419</v>
      </c>
      <c r="C12273" t="s">
        <v>13</v>
      </c>
      <c r="D12273" s="71" t="s">
        <v>202</v>
      </c>
      <c r="E12273" s="70">
        <f t="shared" si="60"/>
        <v>64393</v>
      </c>
      <c r="F12273" s="70" t="s">
        <v>427</v>
      </c>
      <c r="G12273" s="75" t="s">
        <v>428</v>
      </c>
    </row>
    <row r="12274" spans="1:7">
      <c r="A12274" s="71">
        <v>2009</v>
      </c>
      <c r="B12274" s="71" t="s">
        <v>419</v>
      </c>
      <c r="C12274" t="s">
        <v>14</v>
      </c>
      <c r="D12274" s="71" t="s">
        <v>202</v>
      </c>
      <c r="E12274" s="70">
        <f t="shared" si="60"/>
        <v>83714</v>
      </c>
      <c r="F12274" s="70" t="s">
        <v>427</v>
      </c>
      <c r="G12274" s="75" t="s">
        <v>444</v>
      </c>
    </row>
    <row r="12275" spans="1:7">
      <c r="A12275" s="71">
        <v>2009</v>
      </c>
      <c r="B12275" s="71" t="s">
        <v>419</v>
      </c>
      <c r="C12275" t="s">
        <v>15</v>
      </c>
      <c r="D12275" s="71" t="s">
        <v>202</v>
      </c>
      <c r="E12275" s="70">
        <f t="shared" si="60"/>
        <v>77693</v>
      </c>
      <c r="F12275" s="70" t="s">
        <v>427</v>
      </c>
      <c r="G12275" s="75" t="s">
        <v>444</v>
      </c>
    </row>
    <row r="12276" spans="1:7">
      <c r="A12276" s="71">
        <v>2009</v>
      </c>
      <c r="B12276" s="71" t="s">
        <v>419</v>
      </c>
      <c r="C12276" t="s">
        <v>16</v>
      </c>
      <c r="D12276" s="71" t="s">
        <v>202</v>
      </c>
      <c r="E12276" s="70">
        <f t="shared" si="60"/>
        <v>6021</v>
      </c>
      <c r="F12276" s="70" t="s">
        <v>427</v>
      </c>
      <c r="G12276" s="75" t="s">
        <v>444</v>
      </c>
    </row>
    <row r="12277" spans="1:7">
      <c r="A12277" s="71">
        <v>2009</v>
      </c>
      <c r="B12277" s="71" t="s">
        <v>419</v>
      </c>
      <c r="C12277" t="s">
        <v>17</v>
      </c>
      <c r="D12277" s="71" t="s">
        <v>202</v>
      </c>
      <c r="E12277" s="70">
        <f t="shared" si="60"/>
        <v>14367</v>
      </c>
      <c r="F12277" s="70" t="s">
        <v>427</v>
      </c>
      <c r="G12277" s="75" t="s">
        <v>428</v>
      </c>
    </row>
    <row r="12278" spans="1:7">
      <c r="A12278" s="71">
        <v>2009</v>
      </c>
      <c r="B12278" s="71" t="s">
        <v>419</v>
      </c>
      <c r="C12278" t="s">
        <v>18</v>
      </c>
      <c r="D12278" s="71" t="s">
        <v>202</v>
      </c>
      <c r="E12278" s="70">
        <f t="shared" si="60"/>
        <v>19771</v>
      </c>
      <c r="F12278" s="70" t="s">
        <v>432</v>
      </c>
      <c r="G12278" s="75" t="s">
        <v>430</v>
      </c>
    </row>
    <row r="12279" spans="1:7">
      <c r="A12279" s="71">
        <v>2009</v>
      </c>
      <c r="B12279" s="71" t="s">
        <v>419</v>
      </c>
      <c r="C12279" t="s">
        <v>19</v>
      </c>
      <c r="D12279" s="71" t="s">
        <v>202</v>
      </c>
      <c r="E12279" s="70">
        <f t="shared" si="60"/>
        <v>3040</v>
      </c>
      <c r="F12279" s="70" t="s">
        <v>442</v>
      </c>
      <c r="G12279" s="75" t="s">
        <v>62</v>
      </c>
    </row>
    <row r="12280" spans="1:7">
      <c r="A12280" s="71">
        <v>2009</v>
      </c>
      <c r="B12280" s="71" t="s">
        <v>419</v>
      </c>
      <c r="C12280" t="s">
        <v>20</v>
      </c>
      <c r="D12280" s="71" t="s">
        <v>202</v>
      </c>
      <c r="E12280" s="70">
        <f t="shared" si="60"/>
        <v>988</v>
      </c>
      <c r="F12280" s="70" t="s">
        <v>442</v>
      </c>
      <c r="G12280" s="75" t="s">
        <v>445</v>
      </c>
    </row>
    <row r="12281" spans="1:7">
      <c r="A12281" s="71">
        <v>2009</v>
      </c>
      <c r="B12281" s="71" t="s">
        <v>419</v>
      </c>
      <c r="C12281" t="s">
        <v>21</v>
      </c>
      <c r="D12281" s="71" t="s">
        <v>202</v>
      </c>
      <c r="E12281" s="70">
        <f t="shared" si="60"/>
        <v>39829</v>
      </c>
      <c r="F12281" s="70" t="s">
        <v>434</v>
      </c>
      <c r="G12281" s="75" t="s">
        <v>422</v>
      </c>
    </row>
    <row r="12282" spans="1:7">
      <c r="A12282" s="71">
        <v>2009</v>
      </c>
      <c r="B12282" s="71" t="s">
        <v>419</v>
      </c>
      <c r="C12282" t="s">
        <v>421</v>
      </c>
      <c r="D12282" s="71" t="s">
        <v>202</v>
      </c>
      <c r="E12282" s="70">
        <f t="shared" si="60"/>
        <v>194889</v>
      </c>
      <c r="F12282" s="70" t="s">
        <v>427</v>
      </c>
      <c r="G12282" s="75" t="s">
        <v>433</v>
      </c>
    </row>
    <row r="12283" spans="1:7">
      <c r="A12283" s="71">
        <v>2009</v>
      </c>
      <c r="B12283" s="71" t="s">
        <v>419</v>
      </c>
      <c r="C12283" t="s">
        <v>22</v>
      </c>
      <c r="D12283" s="71" t="s">
        <v>202</v>
      </c>
      <c r="E12283" s="70">
        <f t="shared" si="60"/>
        <v>54007</v>
      </c>
      <c r="F12283" s="70" t="s">
        <v>427</v>
      </c>
      <c r="G12283" s="75" t="s">
        <v>433</v>
      </c>
    </row>
    <row r="12284" spans="1:7">
      <c r="A12284" s="71">
        <v>2009</v>
      </c>
      <c r="B12284" s="71" t="s">
        <v>419</v>
      </c>
      <c r="C12284" t="s">
        <v>23</v>
      </c>
      <c r="D12284" s="71" t="s">
        <v>202</v>
      </c>
      <c r="E12284" s="70">
        <f t="shared" si="60"/>
        <v>140882</v>
      </c>
      <c r="F12284" s="70" t="s">
        <v>442</v>
      </c>
      <c r="G12284" s="75" t="s">
        <v>23</v>
      </c>
    </row>
    <row r="12285" spans="1:7">
      <c r="A12285" s="71">
        <v>2009</v>
      </c>
      <c r="B12285" s="71" t="s">
        <v>419</v>
      </c>
      <c r="C12285" t="s">
        <v>24</v>
      </c>
      <c r="D12285" s="71" t="s">
        <v>202</v>
      </c>
      <c r="E12285" s="70">
        <f t="shared" si="60"/>
        <v>0</v>
      </c>
      <c r="F12285" s="70" t="s">
        <v>446</v>
      </c>
      <c r="G12285" s="75" t="s">
        <v>422</v>
      </c>
    </row>
    <row r="12286" spans="1:7">
      <c r="A12286" s="71">
        <v>2009</v>
      </c>
      <c r="B12286" s="71" t="s">
        <v>419</v>
      </c>
      <c r="C12286" t="s">
        <v>25</v>
      </c>
      <c r="D12286" s="71" t="s">
        <v>202</v>
      </c>
      <c r="E12286" s="70">
        <f t="shared" si="60"/>
        <v>11303</v>
      </c>
      <c r="F12286" s="70" t="s">
        <v>434</v>
      </c>
      <c r="G12286" s="75" t="s">
        <v>437</v>
      </c>
    </row>
    <row r="12287" spans="1:7">
      <c r="A12287" s="71">
        <v>2009</v>
      </c>
      <c r="B12287" s="71" t="s">
        <v>419</v>
      </c>
      <c r="C12287" t="s">
        <v>26</v>
      </c>
      <c r="D12287" s="71" t="s">
        <v>202</v>
      </c>
      <c r="E12287" s="70">
        <f t="shared" si="60"/>
        <v>204298</v>
      </c>
      <c r="F12287" s="70" t="s">
        <v>427</v>
      </c>
      <c r="G12287" s="75" t="s">
        <v>69</v>
      </c>
    </row>
    <row r="12288" spans="1:7">
      <c r="A12288" s="71">
        <v>2009</v>
      </c>
      <c r="B12288" s="71" t="s">
        <v>419</v>
      </c>
      <c r="C12288" t="s">
        <v>27</v>
      </c>
      <c r="D12288" s="71" t="s">
        <v>202</v>
      </c>
      <c r="E12288" s="70">
        <f t="shared" si="60"/>
        <v>6745</v>
      </c>
      <c r="F12288" s="70" t="s">
        <v>427</v>
      </c>
      <c r="G12288" s="75" t="s">
        <v>69</v>
      </c>
    </row>
    <row r="12289" spans="1:7">
      <c r="A12289" s="71">
        <v>2009</v>
      </c>
      <c r="B12289" s="71" t="s">
        <v>419</v>
      </c>
      <c r="C12289" t="s">
        <v>28</v>
      </c>
      <c r="D12289" s="71" t="s">
        <v>202</v>
      </c>
      <c r="E12289" s="70">
        <f t="shared" si="60"/>
        <v>14375</v>
      </c>
      <c r="F12289" s="70" t="s">
        <v>442</v>
      </c>
      <c r="G12289" s="73" t="s">
        <v>447</v>
      </c>
    </row>
    <row r="12290" spans="1:7">
      <c r="A12290" s="71">
        <v>2009</v>
      </c>
      <c r="B12290" s="71" t="s">
        <v>419</v>
      </c>
      <c r="C12290" t="s">
        <v>29</v>
      </c>
      <c r="D12290" s="71" t="s">
        <v>202</v>
      </c>
      <c r="E12290" s="70">
        <f t="shared" si="60"/>
        <v>6814</v>
      </c>
      <c r="F12290" s="70" t="s">
        <v>442</v>
      </c>
      <c r="G12290" s="73" t="s">
        <v>447</v>
      </c>
    </row>
    <row r="12291" spans="1:7">
      <c r="A12291" s="71">
        <v>2009</v>
      </c>
      <c r="B12291" s="71" t="s">
        <v>419</v>
      </c>
      <c r="C12291" t="s">
        <v>30</v>
      </c>
      <c r="D12291" s="71" t="s">
        <v>202</v>
      </c>
      <c r="E12291" s="70">
        <f t="shared" si="60"/>
        <v>12021</v>
      </c>
      <c r="F12291" s="70" t="s">
        <v>442</v>
      </c>
      <c r="G12291" s="76" t="s">
        <v>448</v>
      </c>
    </row>
    <row r="12292" spans="1:7">
      <c r="A12292" s="71">
        <v>2009</v>
      </c>
      <c r="B12292" s="71" t="s">
        <v>419</v>
      </c>
      <c r="C12292" t="s">
        <v>31</v>
      </c>
      <c r="D12292" s="71" t="s">
        <v>202</v>
      </c>
      <c r="E12292" s="70">
        <f t="shared" si="60"/>
        <v>2389</v>
      </c>
      <c r="F12292" s="70" t="s">
        <v>442</v>
      </c>
      <c r="G12292" s="76" t="s">
        <v>449</v>
      </c>
    </row>
    <row r="12293" spans="1:7">
      <c r="A12293" s="71">
        <v>2009</v>
      </c>
      <c r="B12293" s="71" t="s">
        <v>419</v>
      </c>
      <c r="C12293" t="s">
        <v>32</v>
      </c>
      <c r="D12293" s="71" t="s">
        <v>202</v>
      </c>
      <c r="E12293" s="70">
        <f t="shared" si="60"/>
        <v>313</v>
      </c>
      <c r="F12293" s="70" t="s">
        <v>442</v>
      </c>
      <c r="G12293" s="76" t="s">
        <v>449</v>
      </c>
    </row>
    <row r="12294" spans="1:7">
      <c r="A12294" s="71">
        <v>2009</v>
      </c>
      <c r="B12294" s="71" t="s">
        <v>419</v>
      </c>
      <c r="C12294" t="s">
        <v>33</v>
      </c>
      <c r="D12294" s="71" t="s">
        <v>202</v>
      </c>
      <c r="E12294" s="70">
        <f t="shared" si="60"/>
        <v>17156</v>
      </c>
      <c r="F12294" s="70" t="s">
        <v>442</v>
      </c>
      <c r="G12294" s="76" t="s">
        <v>33</v>
      </c>
    </row>
    <row r="12295" spans="1:7">
      <c r="A12295" s="71">
        <v>2009</v>
      </c>
      <c r="B12295" s="71" t="s">
        <v>419</v>
      </c>
      <c r="C12295" t="s">
        <v>34</v>
      </c>
      <c r="D12295" s="71" t="s">
        <v>202</v>
      </c>
      <c r="E12295" s="70">
        <f t="shared" si="60"/>
        <v>2167242</v>
      </c>
      <c r="F12295" s="70" t="s">
        <v>422</v>
      </c>
      <c r="G12295" s="76" t="s">
        <v>422</v>
      </c>
    </row>
    <row r="12296" spans="1:7">
      <c r="A12296" s="71">
        <v>2009</v>
      </c>
      <c r="B12296" s="71" t="s">
        <v>419</v>
      </c>
      <c r="C12296" t="s">
        <v>35</v>
      </c>
      <c r="D12296" s="71" t="s">
        <v>202</v>
      </c>
      <c r="E12296" s="70">
        <f t="shared" si="60"/>
        <v>1802151</v>
      </c>
      <c r="F12296" s="70" t="s">
        <v>432</v>
      </c>
      <c r="G12296" s="75" t="s">
        <v>439</v>
      </c>
    </row>
    <row r="12297" spans="1:7">
      <c r="A12297" s="71">
        <v>2009</v>
      </c>
      <c r="B12297" s="71" t="s">
        <v>419</v>
      </c>
      <c r="C12297" t="s">
        <v>36</v>
      </c>
      <c r="D12297" s="71" t="s">
        <v>202</v>
      </c>
      <c r="E12297" s="70">
        <f t="shared" si="60"/>
        <v>995187</v>
      </c>
      <c r="F12297" s="70" t="s">
        <v>432</v>
      </c>
      <c r="G12297" s="75" t="s">
        <v>439</v>
      </c>
    </row>
    <row r="12298" spans="1:7">
      <c r="A12298" s="71">
        <v>2009</v>
      </c>
      <c r="B12298" s="71" t="s">
        <v>419</v>
      </c>
      <c r="C12298" t="s">
        <v>37</v>
      </c>
      <c r="D12298" s="71" t="s">
        <v>202</v>
      </c>
      <c r="E12298" s="70">
        <f t="shared" si="60"/>
        <v>806964</v>
      </c>
      <c r="F12298" s="70" t="s">
        <v>432</v>
      </c>
      <c r="G12298" s="75" t="s">
        <v>439</v>
      </c>
    </row>
    <row r="12299" spans="1:7">
      <c r="A12299" s="71">
        <v>2009</v>
      </c>
      <c r="B12299" s="71" t="s">
        <v>419</v>
      </c>
      <c r="C12299" t="s">
        <v>38</v>
      </c>
      <c r="D12299" s="71" t="s">
        <v>202</v>
      </c>
      <c r="E12299" s="70">
        <f t="shared" si="60"/>
        <v>365091</v>
      </c>
      <c r="F12299" s="70" t="s">
        <v>432</v>
      </c>
      <c r="G12299" s="75" t="s">
        <v>440</v>
      </c>
    </row>
    <row r="12300" spans="1:7">
      <c r="A12300" s="71">
        <v>2009</v>
      </c>
      <c r="B12300" s="71" t="s">
        <v>419</v>
      </c>
      <c r="C12300" t="s">
        <v>39</v>
      </c>
      <c r="D12300" s="71" t="s">
        <v>202</v>
      </c>
      <c r="E12300" s="70">
        <f t="shared" si="60"/>
        <v>200170</v>
      </c>
      <c r="F12300" s="70" t="s">
        <v>432</v>
      </c>
      <c r="G12300" s="75" t="s">
        <v>440</v>
      </c>
    </row>
    <row r="12301" spans="1:7">
      <c r="A12301" s="71">
        <v>2009</v>
      </c>
      <c r="B12301" s="71" t="s">
        <v>419</v>
      </c>
      <c r="C12301" t="s">
        <v>40</v>
      </c>
      <c r="D12301" s="71" t="s">
        <v>202</v>
      </c>
      <c r="E12301" s="70">
        <f t="shared" si="60"/>
        <v>164921</v>
      </c>
      <c r="F12301" s="70" t="s">
        <v>432</v>
      </c>
      <c r="G12301" s="75" t="s">
        <v>440</v>
      </c>
    </row>
    <row r="12302" spans="1:7">
      <c r="A12302" s="71">
        <v>2009</v>
      </c>
      <c r="B12302" s="71" t="s">
        <v>419</v>
      </c>
      <c r="C12302" t="s">
        <v>208</v>
      </c>
      <c r="D12302" s="71" t="s">
        <v>202</v>
      </c>
      <c r="E12302" s="70">
        <f t="shared" si="60"/>
        <v>0</v>
      </c>
      <c r="F12302" s="70" t="s">
        <v>432</v>
      </c>
      <c r="G12302" s="75" t="s">
        <v>441</v>
      </c>
    </row>
    <row r="12303" spans="1:7">
      <c r="A12303" s="71">
        <v>2009</v>
      </c>
      <c r="B12303" s="71" t="s">
        <v>419</v>
      </c>
      <c r="C12303" t="s">
        <v>42</v>
      </c>
      <c r="D12303" s="71" t="s">
        <v>202</v>
      </c>
      <c r="E12303" s="70">
        <f t="shared" si="60"/>
        <v>100185</v>
      </c>
      <c r="F12303" s="70" t="s">
        <v>432</v>
      </c>
      <c r="G12303" s="75" t="s">
        <v>237</v>
      </c>
    </row>
    <row r="12304" spans="1:7">
      <c r="A12304" s="71">
        <v>2009</v>
      </c>
      <c r="B12304" s="71" t="s">
        <v>419</v>
      </c>
      <c r="C12304" t="s">
        <v>43</v>
      </c>
      <c r="D12304" s="71" t="s">
        <v>202</v>
      </c>
      <c r="E12304" s="70">
        <f t="shared" si="60"/>
        <v>0</v>
      </c>
      <c r="F12304" s="70" t="s">
        <v>432</v>
      </c>
      <c r="G12304" s="75" t="s">
        <v>438</v>
      </c>
    </row>
    <row r="12305" spans="1:7">
      <c r="A12305" s="71">
        <v>2009</v>
      </c>
      <c r="B12305" s="71" t="s">
        <v>419</v>
      </c>
      <c r="C12305" t="s">
        <v>44</v>
      </c>
      <c r="D12305" s="71" t="s">
        <v>202</v>
      </c>
      <c r="E12305" s="70">
        <f t="shared" si="60"/>
        <v>0</v>
      </c>
      <c r="F12305" s="70" t="s">
        <v>442</v>
      </c>
      <c r="G12305" s="75" t="s">
        <v>71</v>
      </c>
    </row>
    <row r="12306" spans="1:7">
      <c r="A12306" s="71">
        <v>2009</v>
      </c>
      <c r="B12306" s="71" t="s">
        <v>419</v>
      </c>
      <c r="C12306" t="s">
        <v>45</v>
      </c>
      <c r="D12306" s="71" t="s">
        <v>202</v>
      </c>
      <c r="E12306" s="70">
        <f t="shared" si="60"/>
        <v>0</v>
      </c>
      <c r="F12306" s="70" t="s">
        <v>422</v>
      </c>
      <c r="G12306" s="75" t="s">
        <v>422</v>
      </c>
    </row>
    <row r="12307" spans="1:7">
      <c r="A12307" s="71">
        <v>2009</v>
      </c>
      <c r="B12307" s="71" t="s">
        <v>419</v>
      </c>
      <c r="C12307" t="s">
        <v>46</v>
      </c>
      <c r="D12307" s="71" t="s">
        <v>202</v>
      </c>
      <c r="E12307" s="70">
        <f t="shared" ref="E12307:E12370" si="61">IF(E10921="N/A","N/A",IF(E9535="N/A","N/A",E9535-E10921))</f>
        <v>65741</v>
      </c>
      <c r="F12307" s="70" t="s">
        <v>425</v>
      </c>
      <c r="G12307" s="75" t="s">
        <v>426</v>
      </c>
    </row>
    <row r="12308" spans="1:7">
      <c r="A12308" s="71">
        <v>2010</v>
      </c>
      <c r="B12308" s="71" t="s">
        <v>419</v>
      </c>
      <c r="C12308" t="s">
        <v>5</v>
      </c>
      <c r="D12308" s="71" t="s">
        <v>202</v>
      </c>
      <c r="E12308" s="70">
        <f t="shared" si="61"/>
        <v>3241293</v>
      </c>
      <c r="F12308" s="70"/>
    </row>
    <row r="12309" spans="1:7">
      <c r="A12309" s="71">
        <v>2010</v>
      </c>
      <c r="B12309" s="71" t="s">
        <v>419</v>
      </c>
      <c r="C12309" t="s">
        <v>6</v>
      </c>
      <c r="D12309" s="71" t="s">
        <v>202</v>
      </c>
      <c r="E12309" s="70">
        <f t="shared" si="61"/>
        <v>36211</v>
      </c>
      <c r="F12309" s="70" t="s">
        <v>425</v>
      </c>
      <c r="G12309" s="75" t="s">
        <v>426</v>
      </c>
    </row>
    <row r="12310" spans="1:7">
      <c r="A12310" s="71">
        <v>2010</v>
      </c>
      <c r="B12310" s="71" t="s">
        <v>419</v>
      </c>
      <c r="C12310" t="s">
        <v>7</v>
      </c>
      <c r="D12310" s="71" t="s">
        <v>202</v>
      </c>
      <c r="E12310" s="70">
        <f t="shared" si="61"/>
        <v>142951</v>
      </c>
      <c r="F12310" s="70" t="s">
        <v>425</v>
      </c>
      <c r="G12310" s="75" t="s">
        <v>426</v>
      </c>
    </row>
    <row r="12311" spans="1:7">
      <c r="A12311" s="71">
        <v>2010</v>
      </c>
      <c r="B12311" s="71" t="s">
        <v>419</v>
      </c>
      <c r="C12311" t="s">
        <v>8</v>
      </c>
      <c r="D12311" s="71" t="s">
        <v>202</v>
      </c>
      <c r="E12311" s="70">
        <f t="shared" si="61"/>
        <v>32455</v>
      </c>
      <c r="F12311" s="70" t="s">
        <v>427</v>
      </c>
      <c r="G12311" s="75" t="s">
        <v>428</v>
      </c>
    </row>
    <row r="12312" spans="1:7">
      <c r="A12312" s="71">
        <v>2010</v>
      </c>
      <c r="B12312" s="71" t="s">
        <v>419</v>
      </c>
      <c r="C12312" t="s">
        <v>9</v>
      </c>
      <c r="D12312" s="71" t="s">
        <v>202</v>
      </c>
      <c r="E12312" s="70">
        <f t="shared" si="61"/>
        <v>0</v>
      </c>
      <c r="F12312" s="70" t="s">
        <v>429</v>
      </c>
      <c r="G12312" s="75" t="s">
        <v>422</v>
      </c>
    </row>
    <row r="12313" spans="1:7">
      <c r="A12313" s="71">
        <v>2010</v>
      </c>
      <c r="B12313" s="71" t="s">
        <v>419</v>
      </c>
      <c r="C12313" t="s">
        <v>10</v>
      </c>
      <c r="D12313" s="71" t="s">
        <v>202</v>
      </c>
      <c r="E12313" s="70">
        <f t="shared" si="61"/>
        <v>94942</v>
      </c>
      <c r="F12313" s="70" t="s">
        <v>427</v>
      </c>
      <c r="G12313" s="75" t="s">
        <v>428</v>
      </c>
    </row>
    <row r="12314" spans="1:7">
      <c r="A12314" s="71">
        <v>2010</v>
      </c>
      <c r="B12314" s="71" t="s">
        <v>419</v>
      </c>
      <c r="C12314" t="s">
        <v>11</v>
      </c>
      <c r="D12314" s="71" t="s">
        <v>202</v>
      </c>
      <c r="E12314" s="70">
        <f t="shared" si="61"/>
        <v>32179</v>
      </c>
      <c r="F12314" s="70" t="s">
        <v>427</v>
      </c>
      <c r="G12314" s="75" t="s">
        <v>428</v>
      </c>
    </row>
    <row r="12315" spans="1:7">
      <c r="A12315" s="71">
        <v>2010</v>
      </c>
      <c r="B12315" s="71" t="s">
        <v>419</v>
      </c>
      <c r="C12315" t="s">
        <v>13</v>
      </c>
      <c r="D12315" s="71" t="s">
        <v>202</v>
      </c>
      <c r="E12315" s="70">
        <f t="shared" si="61"/>
        <v>62763</v>
      </c>
      <c r="F12315" s="70" t="s">
        <v>427</v>
      </c>
      <c r="G12315" s="75" t="s">
        <v>428</v>
      </c>
    </row>
    <row r="12316" spans="1:7">
      <c r="A12316" s="71">
        <v>2010</v>
      </c>
      <c r="B12316" s="71" t="s">
        <v>419</v>
      </c>
      <c r="C12316" t="s">
        <v>14</v>
      </c>
      <c r="D12316" s="71" t="s">
        <v>202</v>
      </c>
      <c r="E12316" s="70">
        <f t="shared" si="61"/>
        <v>84000</v>
      </c>
      <c r="F12316" s="70" t="s">
        <v>427</v>
      </c>
      <c r="G12316" s="75" t="s">
        <v>444</v>
      </c>
    </row>
    <row r="12317" spans="1:7">
      <c r="A12317" s="71">
        <v>2010</v>
      </c>
      <c r="B12317" s="71" t="s">
        <v>419</v>
      </c>
      <c r="C12317" t="s">
        <v>15</v>
      </c>
      <c r="D12317" s="71" t="s">
        <v>202</v>
      </c>
      <c r="E12317" s="70">
        <f t="shared" si="61"/>
        <v>78614</v>
      </c>
      <c r="F12317" s="70" t="s">
        <v>427</v>
      </c>
      <c r="G12317" s="75" t="s">
        <v>444</v>
      </c>
    </row>
    <row r="12318" spans="1:7">
      <c r="A12318" s="71">
        <v>2010</v>
      </c>
      <c r="B12318" s="71" t="s">
        <v>419</v>
      </c>
      <c r="C12318" t="s">
        <v>16</v>
      </c>
      <c r="D12318" s="71" t="s">
        <v>202</v>
      </c>
      <c r="E12318" s="70">
        <f t="shared" si="61"/>
        <v>5386</v>
      </c>
      <c r="F12318" s="70" t="s">
        <v>427</v>
      </c>
      <c r="G12318" s="75" t="s">
        <v>444</v>
      </c>
    </row>
    <row r="12319" spans="1:7">
      <c r="A12319" s="71">
        <v>2010</v>
      </c>
      <c r="B12319" s="71" t="s">
        <v>419</v>
      </c>
      <c r="C12319" t="s">
        <v>17</v>
      </c>
      <c r="D12319" s="71" t="s">
        <v>202</v>
      </c>
      <c r="E12319" s="70">
        <f t="shared" si="61"/>
        <v>14194</v>
      </c>
      <c r="F12319" s="70" t="s">
        <v>427</v>
      </c>
      <c r="G12319" s="75" t="s">
        <v>428</v>
      </c>
    </row>
    <row r="12320" spans="1:7">
      <c r="A12320" s="71">
        <v>2010</v>
      </c>
      <c r="B12320" s="71" t="s">
        <v>419</v>
      </c>
      <c r="C12320" t="s">
        <v>18</v>
      </c>
      <c r="D12320" s="71" t="s">
        <v>202</v>
      </c>
      <c r="E12320" s="70">
        <f t="shared" si="61"/>
        <v>20850</v>
      </c>
      <c r="F12320" s="70" t="s">
        <v>432</v>
      </c>
      <c r="G12320" s="75" t="s">
        <v>430</v>
      </c>
    </row>
    <row r="12321" spans="1:7">
      <c r="A12321" s="71">
        <v>2010</v>
      </c>
      <c r="B12321" s="71" t="s">
        <v>419</v>
      </c>
      <c r="C12321" t="s">
        <v>19</v>
      </c>
      <c r="D12321" s="71" t="s">
        <v>202</v>
      </c>
      <c r="E12321" s="70">
        <f t="shared" si="61"/>
        <v>3112</v>
      </c>
      <c r="F12321" s="70" t="s">
        <v>442</v>
      </c>
      <c r="G12321" s="75" t="s">
        <v>62</v>
      </c>
    </row>
    <row r="12322" spans="1:7">
      <c r="A12322" s="71">
        <v>2010</v>
      </c>
      <c r="B12322" s="71" t="s">
        <v>419</v>
      </c>
      <c r="C12322" t="s">
        <v>20</v>
      </c>
      <c r="D12322" s="71" t="s">
        <v>202</v>
      </c>
      <c r="E12322" s="70">
        <f t="shared" si="61"/>
        <v>903</v>
      </c>
      <c r="F12322" s="70" t="s">
        <v>442</v>
      </c>
      <c r="G12322" s="75" t="s">
        <v>445</v>
      </c>
    </row>
    <row r="12323" spans="1:7">
      <c r="A12323" s="71">
        <v>2010</v>
      </c>
      <c r="B12323" s="71" t="s">
        <v>419</v>
      </c>
      <c r="C12323" t="s">
        <v>21</v>
      </c>
      <c r="D12323" s="71" t="s">
        <v>202</v>
      </c>
      <c r="E12323" s="70">
        <f t="shared" si="61"/>
        <v>38819</v>
      </c>
      <c r="F12323" s="70" t="s">
        <v>434</v>
      </c>
      <c r="G12323" s="75" t="s">
        <v>422</v>
      </c>
    </row>
    <row r="12324" spans="1:7">
      <c r="A12324" s="71">
        <v>2010</v>
      </c>
      <c r="B12324" s="71" t="s">
        <v>419</v>
      </c>
      <c r="C12324" t="s">
        <v>421</v>
      </c>
      <c r="D12324" s="71" t="s">
        <v>202</v>
      </c>
      <c r="E12324" s="70">
        <f t="shared" si="61"/>
        <v>193360</v>
      </c>
      <c r="F12324" s="70" t="s">
        <v>427</v>
      </c>
      <c r="G12324" s="75" t="s">
        <v>433</v>
      </c>
    </row>
    <row r="12325" spans="1:7">
      <c r="A12325" s="71">
        <v>2010</v>
      </c>
      <c r="B12325" s="71" t="s">
        <v>419</v>
      </c>
      <c r="C12325" t="s">
        <v>22</v>
      </c>
      <c r="D12325" s="71" t="s">
        <v>202</v>
      </c>
      <c r="E12325" s="70">
        <f t="shared" si="61"/>
        <v>56455</v>
      </c>
      <c r="F12325" s="70" t="s">
        <v>427</v>
      </c>
      <c r="G12325" s="75" t="s">
        <v>433</v>
      </c>
    </row>
    <row r="12326" spans="1:7">
      <c r="A12326" s="71">
        <v>2010</v>
      </c>
      <c r="B12326" s="71" t="s">
        <v>419</v>
      </c>
      <c r="C12326" t="s">
        <v>23</v>
      </c>
      <c r="D12326" s="71" t="s">
        <v>202</v>
      </c>
      <c r="E12326" s="70">
        <f t="shared" si="61"/>
        <v>136905</v>
      </c>
      <c r="F12326" s="70" t="s">
        <v>442</v>
      </c>
      <c r="G12326" s="75" t="s">
        <v>23</v>
      </c>
    </row>
    <row r="12327" spans="1:7">
      <c r="A12327" s="71">
        <v>2010</v>
      </c>
      <c r="B12327" s="71" t="s">
        <v>419</v>
      </c>
      <c r="C12327" t="s">
        <v>24</v>
      </c>
      <c r="D12327" s="71" t="s">
        <v>202</v>
      </c>
      <c r="E12327" s="70">
        <f t="shared" si="61"/>
        <v>0</v>
      </c>
      <c r="F12327" s="70" t="s">
        <v>446</v>
      </c>
      <c r="G12327" s="75" t="s">
        <v>422</v>
      </c>
    </row>
    <row r="12328" spans="1:7">
      <c r="A12328" s="71">
        <v>2010</v>
      </c>
      <c r="B12328" s="71" t="s">
        <v>419</v>
      </c>
      <c r="C12328" t="s">
        <v>25</v>
      </c>
      <c r="D12328" s="71" t="s">
        <v>202</v>
      </c>
      <c r="E12328" s="70">
        <f t="shared" si="61"/>
        <v>11251</v>
      </c>
      <c r="F12328" s="70" t="s">
        <v>434</v>
      </c>
      <c r="G12328" s="75" t="s">
        <v>437</v>
      </c>
    </row>
    <row r="12329" spans="1:7">
      <c r="A12329" s="71">
        <v>2010</v>
      </c>
      <c r="B12329" s="71" t="s">
        <v>419</v>
      </c>
      <c r="C12329" t="s">
        <v>26</v>
      </c>
      <c r="D12329" s="71" t="s">
        <v>202</v>
      </c>
      <c r="E12329" s="70">
        <f t="shared" si="61"/>
        <v>204992</v>
      </c>
      <c r="F12329" s="70" t="s">
        <v>427</v>
      </c>
      <c r="G12329" s="75" t="s">
        <v>69</v>
      </c>
    </row>
    <row r="12330" spans="1:7">
      <c r="A12330" s="71">
        <v>2010</v>
      </c>
      <c r="B12330" s="71" t="s">
        <v>419</v>
      </c>
      <c r="C12330" t="s">
        <v>27</v>
      </c>
      <c r="D12330" s="71" t="s">
        <v>202</v>
      </c>
      <c r="E12330" s="70">
        <f t="shared" si="61"/>
        <v>6713</v>
      </c>
      <c r="F12330" s="70" t="s">
        <v>427</v>
      </c>
      <c r="G12330" s="75" t="s">
        <v>69</v>
      </c>
    </row>
    <row r="12331" spans="1:7">
      <c r="A12331" s="71">
        <v>2010</v>
      </c>
      <c r="B12331" s="71" t="s">
        <v>419</v>
      </c>
      <c r="C12331" t="s">
        <v>28</v>
      </c>
      <c r="D12331" s="71" t="s">
        <v>202</v>
      </c>
      <c r="E12331" s="70">
        <f t="shared" si="61"/>
        <v>14694</v>
      </c>
      <c r="F12331" s="70" t="s">
        <v>442</v>
      </c>
      <c r="G12331" s="73" t="s">
        <v>447</v>
      </c>
    </row>
    <row r="12332" spans="1:7">
      <c r="A12332" s="71">
        <v>2010</v>
      </c>
      <c r="B12332" s="71" t="s">
        <v>419</v>
      </c>
      <c r="C12332" t="s">
        <v>29</v>
      </c>
      <c r="D12332" s="71" t="s">
        <v>202</v>
      </c>
      <c r="E12332" s="70">
        <f t="shared" si="61"/>
        <v>6564</v>
      </c>
      <c r="F12332" s="70" t="s">
        <v>442</v>
      </c>
      <c r="G12332" s="73" t="s">
        <v>447</v>
      </c>
    </row>
    <row r="12333" spans="1:7">
      <c r="A12333" s="71">
        <v>2010</v>
      </c>
      <c r="B12333" s="71" t="s">
        <v>419</v>
      </c>
      <c r="C12333" t="s">
        <v>30</v>
      </c>
      <c r="D12333" s="71" t="s">
        <v>202</v>
      </c>
      <c r="E12333" s="70">
        <f t="shared" si="61"/>
        <v>11284</v>
      </c>
      <c r="F12333" s="70" t="s">
        <v>442</v>
      </c>
      <c r="G12333" s="76" t="s">
        <v>448</v>
      </c>
    </row>
    <row r="12334" spans="1:7">
      <c r="A12334" s="71">
        <v>2010</v>
      </c>
      <c r="B12334" s="71" t="s">
        <v>419</v>
      </c>
      <c r="C12334" t="s">
        <v>31</v>
      </c>
      <c r="D12334" s="71" t="s">
        <v>202</v>
      </c>
      <c r="E12334" s="70">
        <f t="shared" si="61"/>
        <v>2506</v>
      </c>
      <c r="F12334" s="70" t="s">
        <v>442</v>
      </c>
      <c r="G12334" s="76" t="s">
        <v>449</v>
      </c>
    </row>
    <row r="12335" spans="1:7">
      <c r="A12335" s="71">
        <v>2010</v>
      </c>
      <c r="B12335" s="71" t="s">
        <v>419</v>
      </c>
      <c r="C12335" t="s">
        <v>32</v>
      </c>
      <c r="D12335" s="71" t="s">
        <v>202</v>
      </c>
      <c r="E12335" s="70">
        <f t="shared" si="61"/>
        <v>362</v>
      </c>
      <c r="F12335" s="70" t="s">
        <v>442</v>
      </c>
      <c r="G12335" s="76" t="s">
        <v>449</v>
      </c>
    </row>
    <row r="12336" spans="1:7">
      <c r="A12336" s="71">
        <v>2010</v>
      </c>
      <c r="B12336" s="71" t="s">
        <v>419</v>
      </c>
      <c r="C12336" t="s">
        <v>33</v>
      </c>
      <c r="D12336" s="71" t="s">
        <v>202</v>
      </c>
      <c r="E12336" s="70">
        <f t="shared" si="61"/>
        <v>16512</v>
      </c>
      <c r="F12336" s="70" t="s">
        <v>442</v>
      </c>
      <c r="G12336" s="76" t="s">
        <v>33</v>
      </c>
    </row>
    <row r="12337" spans="1:7">
      <c r="A12337" s="71">
        <v>2010</v>
      </c>
      <c r="B12337" s="71" t="s">
        <v>419</v>
      </c>
      <c r="C12337" t="s">
        <v>34</v>
      </c>
      <c r="D12337" s="71" t="s">
        <v>202</v>
      </c>
      <c r="E12337" s="70">
        <f t="shared" si="61"/>
        <v>2140435</v>
      </c>
      <c r="F12337" s="70" t="s">
        <v>422</v>
      </c>
      <c r="G12337" s="76" t="s">
        <v>422</v>
      </c>
    </row>
    <row r="12338" spans="1:7">
      <c r="A12338" s="71">
        <v>2010</v>
      </c>
      <c r="B12338" s="71" t="s">
        <v>419</v>
      </c>
      <c r="C12338" t="s">
        <v>35</v>
      </c>
      <c r="D12338" s="71" t="s">
        <v>202</v>
      </c>
      <c r="E12338" s="70">
        <f t="shared" si="61"/>
        <v>1775987</v>
      </c>
      <c r="F12338" s="70" t="s">
        <v>432</v>
      </c>
      <c r="G12338" s="75" t="s">
        <v>439</v>
      </c>
    </row>
    <row r="12339" spans="1:7">
      <c r="A12339" s="71">
        <v>2010</v>
      </c>
      <c r="B12339" s="71" t="s">
        <v>419</v>
      </c>
      <c r="C12339" t="s">
        <v>36</v>
      </c>
      <c r="D12339" s="71" t="s">
        <v>202</v>
      </c>
      <c r="E12339" s="70">
        <f t="shared" si="61"/>
        <v>955629</v>
      </c>
      <c r="F12339" s="70" t="s">
        <v>432</v>
      </c>
      <c r="G12339" s="75" t="s">
        <v>439</v>
      </c>
    </row>
    <row r="12340" spans="1:7">
      <c r="A12340" s="71">
        <v>2010</v>
      </c>
      <c r="B12340" s="71" t="s">
        <v>419</v>
      </c>
      <c r="C12340" t="s">
        <v>37</v>
      </c>
      <c r="D12340" s="71" t="s">
        <v>202</v>
      </c>
      <c r="E12340" s="70">
        <f t="shared" si="61"/>
        <v>820358</v>
      </c>
      <c r="F12340" s="70" t="s">
        <v>432</v>
      </c>
      <c r="G12340" s="75" t="s">
        <v>439</v>
      </c>
    </row>
    <row r="12341" spans="1:7">
      <c r="A12341" s="71">
        <v>2010</v>
      </c>
      <c r="B12341" s="71" t="s">
        <v>419</v>
      </c>
      <c r="C12341" t="s">
        <v>38</v>
      </c>
      <c r="D12341" s="71" t="s">
        <v>202</v>
      </c>
      <c r="E12341" s="70">
        <f t="shared" si="61"/>
        <v>364448</v>
      </c>
      <c r="F12341" s="70" t="s">
        <v>432</v>
      </c>
      <c r="G12341" s="75" t="s">
        <v>440</v>
      </c>
    </row>
    <row r="12342" spans="1:7">
      <c r="A12342" s="71">
        <v>2010</v>
      </c>
      <c r="B12342" s="71" t="s">
        <v>419</v>
      </c>
      <c r="C12342" t="s">
        <v>39</v>
      </c>
      <c r="D12342" s="71" t="s">
        <v>202</v>
      </c>
      <c r="E12342" s="70">
        <f t="shared" si="61"/>
        <v>201170</v>
      </c>
      <c r="F12342" s="70" t="s">
        <v>432</v>
      </c>
      <c r="G12342" s="75" t="s">
        <v>440</v>
      </c>
    </row>
    <row r="12343" spans="1:7">
      <c r="A12343" s="71">
        <v>2010</v>
      </c>
      <c r="B12343" s="71" t="s">
        <v>419</v>
      </c>
      <c r="C12343" t="s">
        <v>40</v>
      </c>
      <c r="D12343" s="71" t="s">
        <v>202</v>
      </c>
      <c r="E12343" s="70">
        <f t="shared" si="61"/>
        <v>163278</v>
      </c>
      <c r="F12343" s="70" t="s">
        <v>432</v>
      </c>
      <c r="G12343" s="75" t="s">
        <v>440</v>
      </c>
    </row>
    <row r="12344" spans="1:7">
      <c r="A12344" s="71">
        <v>2010</v>
      </c>
      <c r="B12344" s="71" t="s">
        <v>419</v>
      </c>
      <c r="C12344" t="s">
        <v>208</v>
      </c>
      <c r="D12344" s="71" t="s">
        <v>202</v>
      </c>
      <c r="E12344" s="70">
        <f t="shared" si="61"/>
        <v>0</v>
      </c>
      <c r="F12344" s="70" t="s">
        <v>432</v>
      </c>
      <c r="G12344" s="75" t="s">
        <v>441</v>
      </c>
    </row>
    <row r="12345" spans="1:7">
      <c r="A12345" s="71">
        <v>2010</v>
      </c>
      <c r="B12345" s="71" t="s">
        <v>419</v>
      </c>
      <c r="C12345" t="s">
        <v>42</v>
      </c>
      <c r="D12345" s="71" t="s">
        <v>202</v>
      </c>
      <c r="E12345" s="70">
        <f t="shared" si="61"/>
        <v>97803</v>
      </c>
      <c r="F12345" s="70" t="s">
        <v>432</v>
      </c>
      <c r="G12345" s="75" t="s">
        <v>237</v>
      </c>
    </row>
    <row r="12346" spans="1:7">
      <c r="A12346" s="71">
        <v>2010</v>
      </c>
      <c r="B12346" s="71" t="s">
        <v>419</v>
      </c>
      <c r="C12346" t="s">
        <v>43</v>
      </c>
      <c r="D12346" s="71" t="s">
        <v>202</v>
      </c>
      <c r="E12346" s="70">
        <f t="shared" si="61"/>
        <v>0</v>
      </c>
      <c r="F12346" s="70" t="s">
        <v>432</v>
      </c>
      <c r="G12346" s="75" t="s">
        <v>438</v>
      </c>
    </row>
    <row r="12347" spans="1:7">
      <c r="A12347" s="71">
        <v>2010</v>
      </c>
      <c r="B12347" s="71" t="s">
        <v>419</v>
      </c>
      <c r="C12347" t="s">
        <v>44</v>
      </c>
      <c r="D12347" s="71" t="s">
        <v>202</v>
      </c>
      <c r="E12347" s="70">
        <f t="shared" si="61"/>
        <v>0</v>
      </c>
      <c r="F12347" s="70" t="s">
        <v>442</v>
      </c>
      <c r="G12347" s="75" t="s">
        <v>71</v>
      </c>
    </row>
    <row r="12348" spans="1:7">
      <c r="A12348" s="71">
        <v>2010</v>
      </c>
      <c r="B12348" s="71" t="s">
        <v>419</v>
      </c>
      <c r="C12348" t="s">
        <v>45</v>
      </c>
      <c r="D12348" s="71" t="s">
        <v>202</v>
      </c>
      <c r="E12348" s="70">
        <f t="shared" si="61"/>
        <v>0</v>
      </c>
      <c r="F12348" s="70" t="s">
        <v>422</v>
      </c>
      <c r="G12348" s="75" t="s">
        <v>422</v>
      </c>
    </row>
    <row r="12349" spans="1:7">
      <c r="A12349" s="71">
        <v>2010</v>
      </c>
      <c r="B12349" s="71" t="s">
        <v>419</v>
      </c>
      <c r="C12349" t="s">
        <v>46</v>
      </c>
      <c r="D12349" s="71" t="s">
        <v>202</v>
      </c>
      <c r="E12349" s="70">
        <f t="shared" si="61"/>
        <v>66380</v>
      </c>
      <c r="F12349" s="70" t="s">
        <v>425</v>
      </c>
      <c r="G12349" s="75" t="s">
        <v>426</v>
      </c>
    </row>
    <row r="12350" spans="1:7">
      <c r="A12350" s="71">
        <v>2011</v>
      </c>
      <c r="B12350" s="71" t="s">
        <v>419</v>
      </c>
      <c r="C12350" t="s">
        <v>5</v>
      </c>
      <c r="D12350" s="71" t="s">
        <v>202</v>
      </c>
      <c r="E12350" s="70">
        <f t="shared" si="61"/>
        <v>3201897</v>
      </c>
    </row>
    <row r="12351" spans="1:7">
      <c r="A12351" s="71">
        <v>2011</v>
      </c>
      <c r="B12351" s="71" t="s">
        <v>419</v>
      </c>
      <c r="C12351" t="s">
        <v>6</v>
      </c>
      <c r="D12351" s="71" t="s">
        <v>202</v>
      </c>
      <c r="E12351" s="70">
        <f t="shared" si="61"/>
        <v>34996</v>
      </c>
      <c r="F12351" s="70" t="s">
        <v>425</v>
      </c>
      <c r="G12351" s="75" t="s">
        <v>426</v>
      </c>
    </row>
    <row r="12352" spans="1:7">
      <c r="A12352" s="71">
        <v>2011</v>
      </c>
      <c r="B12352" s="71" t="s">
        <v>419</v>
      </c>
      <c r="C12352" t="s">
        <v>7</v>
      </c>
      <c r="D12352" s="71" t="s">
        <v>202</v>
      </c>
      <c r="E12352" s="70">
        <f t="shared" si="61"/>
        <v>131544</v>
      </c>
      <c r="F12352" s="70" t="s">
        <v>425</v>
      </c>
      <c r="G12352" s="75" t="s">
        <v>426</v>
      </c>
    </row>
    <row r="12353" spans="1:7">
      <c r="A12353" s="71">
        <v>2011</v>
      </c>
      <c r="B12353" s="71" t="s">
        <v>419</v>
      </c>
      <c r="C12353" t="s">
        <v>8</v>
      </c>
      <c r="D12353" s="71" t="s">
        <v>202</v>
      </c>
      <c r="E12353" s="70">
        <f t="shared" si="61"/>
        <v>32634</v>
      </c>
      <c r="F12353" s="70" t="s">
        <v>427</v>
      </c>
      <c r="G12353" s="75" t="s">
        <v>428</v>
      </c>
    </row>
    <row r="12354" spans="1:7">
      <c r="A12354" s="71">
        <v>2011</v>
      </c>
      <c r="B12354" s="71" t="s">
        <v>419</v>
      </c>
      <c r="C12354" t="s">
        <v>9</v>
      </c>
      <c r="D12354" s="71" t="s">
        <v>202</v>
      </c>
      <c r="E12354" s="70">
        <f t="shared" si="61"/>
        <v>0</v>
      </c>
      <c r="F12354" s="70" t="s">
        <v>429</v>
      </c>
      <c r="G12354" s="75" t="s">
        <v>422</v>
      </c>
    </row>
    <row r="12355" spans="1:7">
      <c r="A12355" s="71">
        <v>2011</v>
      </c>
      <c r="B12355" s="71" t="s">
        <v>419</v>
      </c>
      <c r="C12355" t="s">
        <v>10</v>
      </c>
      <c r="D12355" s="71" t="s">
        <v>202</v>
      </c>
      <c r="E12355" s="70">
        <f t="shared" si="61"/>
        <v>94841</v>
      </c>
      <c r="F12355" s="70" t="s">
        <v>427</v>
      </c>
      <c r="G12355" s="75" t="s">
        <v>428</v>
      </c>
    </row>
    <row r="12356" spans="1:7">
      <c r="A12356" s="71">
        <v>2011</v>
      </c>
      <c r="B12356" s="71" t="s">
        <v>419</v>
      </c>
      <c r="C12356" t="s">
        <v>11</v>
      </c>
      <c r="D12356" s="71" t="s">
        <v>202</v>
      </c>
      <c r="E12356" s="70">
        <f t="shared" si="61"/>
        <v>32176</v>
      </c>
      <c r="F12356" s="70" t="s">
        <v>427</v>
      </c>
      <c r="G12356" s="75" t="s">
        <v>428</v>
      </c>
    </row>
    <row r="12357" spans="1:7">
      <c r="A12357" s="71">
        <v>2011</v>
      </c>
      <c r="B12357" s="71" t="s">
        <v>419</v>
      </c>
      <c r="C12357" t="s">
        <v>13</v>
      </c>
      <c r="D12357" s="71" t="s">
        <v>202</v>
      </c>
      <c r="E12357" s="70">
        <f t="shared" si="61"/>
        <v>62665</v>
      </c>
      <c r="F12357" s="70" t="s">
        <v>427</v>
      </c>
      <c r="G12357" s="75" t="s">
        <v>428</v>
      </c>
    </row>
    <row r="12358" spans="1:7">
      <c r="A12358" s="71">
        <v>2011</v>
      </c>
      <c r="B12358" s="71" t="s">
        <v>419</v>
      </c>
      <c r="C12358" t="s">
        <v>14</v>
      </c>
      <c r="D12358" s="71" t="s">
        <v>202</v>
      </c>
      <c r="E12358" s="70">
        <f t="shared" si="61"/>
        <v>86480</v>
      </c>
      <c r="F12358" s="70" t="s">
        <v>427</v>
      </c>
      <c r="G12358" s="75" t="s">
        <v>444</v>
      </c>
    </row>
    <row r="12359" spans="1:7">
      <c r="A12359" s="71">
        <v>2011</v>
      </c>
      <c r="B12359" s="71" t="s">
        <v>419</v>
      </c>
      <c r="C12359" t="s">
        <v>15</v>
      </c>
      <c r="D12359" s="71" t="s">
        <v>202</v>
      </c>
      <c r="E12359" s="70">
        <f t="shared" si="61"/>
        <v>80213</v>
      </c>
      <c r="F12359" s="70" t="s">
        <v>427</v>
      </c>
      <c r="G12359" s="75" t="s">
        <v>444</v>
      </c>
    </row>
    <row r="12360" spans="1:7">
      <c r="A12360" s="71">
        <v>2011</v>
      </c>
      <c r="B12360" s="71" t="s">
        <v>419</v>
      </c>
      <c r="C12360" t="s">
        <v>16</v>
      </c>
      <c r="D12360" s="71" t="s">
        <v>202</v>
      </c>
      <c r="E12360" s="70">
        <f t="shared" si="61"/>
        <v>6267</v>
      </c>
      <c r="F12360" s="70" t="s">
        <v>427</v>
      </c>
      <c r="G12360" s="75" t="s">
        <v>444</v>
      </c>
    </row>
    <row r="12361" spans="1:7">
      <c r="A12361" s="71">
        <v>2011</v>
      </c>
      <c r="B12361" s="71" t="s">
        <v>419</v>
      </c>
      <c r="C12361" t="s">
        <v>17</v>
      </c>
      <c r="D12361" s="71" t="s">
        <v>202</v>
      </c>
      <c r="E12361" s="70">
        <f t="shared" si="61"/>
        <v>13713</v>
      </c>
      <c r="F12361" s="70" t="s">
        <v>427</v>
      </c>
      <c r="G12361" s="75" t="s">
        <v>428</v>
      </c>
    </row>
    <row r="12362" spans="1:7">
      <c r="A12362" s="71">
        <v>2011</v>
      </c>
      <c r="B12362" s="71" t="s">
        <v>419</v>
      </c>
      <c r="C12362" t="s">
        <v>18</v>
      </c>
      <c r="D12362" s="71" t="s">
        <v>202</v>
      </c>
      <c r="E12362" s="70">
        <f t="shared" si="61"/>
        <v>20266</v>
      </c>
      <c r="F12362" s="70" t="s">
        <v>432</v>
      </c>
      <c r="G12362" s="75" t="s">
        <v>430</v>
      </c>
    </row>
    <row r="12363" spans="1:7">
      <c r="A12363" s="71">
        <v>2011</v>
      </c>
      <c r="B12363" s="71" t="s">
        <v>419</v>
      </c>
      <c r="C12363" t="s">
        <v>19</v>
      </c>
      <c r="D12363" s="71" t="s">
        <v>202</v>
      </c>
      <c r="E12363" s="70">
        <f t="shared" si="61"/>
        <v>3275</v>
      </c>
      <c r="F12363" s="70" t="s">
        <v>442</v>
      </c>
      <c r="G12363" s="75" t="s">
        <v>62</v>
      </c>
    </row>
    <row r="12364" spans="1:7">
      <c r="A12364" s="71">
        <v>2011</v>
      </c>
      <c r="B12364" s="71" t="s">
        <v>419</v>
      </c>
      <c r="C12364" t="s">
        <v>20</v>
      </c>
      <c r="D12364" s="71" t="s">
        <v>202</v>
      </c>
      <c r="E12364" s="70">
        <f t="shared" si="61"/>
        <v>866</v>
      </c>
      <c r="F12364" s="70" t="s">
        <v>442</v>
      </c>
      <c r="G12364" s="75" t="s">
        <v>445</v>
      </c>
    </row>
    <row r="12365" spans="1:7">
      <c r="A12365" s="71">
        <v>2011</v>
      </c>
      <c r="B12365" s="71" t="s">
        <v>419</v>
      </c>
      <c r="C12365" t="s">
        <v>21</v>
      </c>
      <c r="D12365" s="71" t="s">
        <v>202</v>
      </c>
      <c r="E12365" s="70">
        <f t="shared" si="61"/>
        <v>36652</v>
      </c>
      <c r="F12365" s="70" t="s">
        <v>434</v>
      </c>
      <c r="G12365" s="75" t="s">
        <v>422</v>
      </c>
    </row>
    <row r="12366" spans="1:7">
      <c r="A12366" s="71">
        <v>2011</v>
      </c>
      <c r="B12366" s="71" t="s">
        <v>419</v>
      </c>
      <c r="C12366" t="s">
        <v>421</v>
      </c>
      <c r="D12366" s="71" t="s">
        <v>202</v>
      </c>
      <c r="E12366" s="70">
        <f t="shared" si="61"/>
        <v>181518</v>
      </c>
      <c r="F12366" s="70" t="s">
        <v>427</v>
      </c>
      <c r="G12366" s="75" t="s">
        <v>433</v>
      </c>
    </row>
    <row r="12367" spans="1:7">
      <c r="A12367" s="71">
        <v>2011</v>
      </c>
      <c r="B12367" s="71" t="s">
        <v>419</v>
      </c>
      <c r="C12367" t="s">
        <v>22</v>
      </c>
      <c r="D12367" s="71" t="s">
        <v>202</v>
      </c>
      <c r="E12367" s="70">
        <f t="shared" si="61"/>
        <v>52967</v>
      </c>
      <c r="F12367" s="70" t="s">
        <v>427</v>
      </c>
      <c r="G12367" s="75" t="s">
        <v>433</v>
      </c>
    </row>
    <row r="12368" spans="1:7">
      <c r="A12368" s="71">
        <v>2011</v>
      </c>
      <c r="B12368" s="71" t="s">
        <v>419</v>
      </c>
      <c r="C12368" t="s">
        <v>23</v>
      </c>
      <c r="D12368" s="71" t="s">
        <v>202</v>
      </c>
      <c r="E12368" s="70">
        <f t="shared" si="61"/>
        <v>128551</v>
      </c>
      <c r="F12368" s="70" t="s">
        <v>442</v>
      </c>
      <c r="G12368" s="75" t="s">
        <v>23</v>
      </c>
    </row>
    <row r="12369" spans="1:7">
      <c r="A12369" s="71">
        <v>2011</v>
      </c>
      <c r="B12369" s="71" t="s">
        <v>419</v>
      </c>
      <c r="C12369" t="s">
        <v>24</v>
      </c>
      <c r="D12369" s="71" t="s">
        <v>202</v>
      </c>
      <c r="E12369" s="70">
        <f t="shared" si="61"/>
        <v>0</v>
      </c>
      <c r="F12369" s="70" t="s">
        <v>446</v>
      </c>
      <c r="G12369" s="75" t="s">
        <v>422</v>
      </c>
    </row>
    <row r="12370" spans="1:7">
      <c r="A12370" s="71">
        <v>2011</v>
      </c>
      <c r="B12370" s="71" t="s">
        <v>419</v>
      </c>
      <c r="C12370" t="s">
        <v>25</v>
      </c>
      <c r="D12370" s="71" t="s">
        <v>202</v>
      </c>
      <c r="E12370" s="70">
        <f t="shared" si="61"/>
        <v>10964</v>
      </c>
      <c r="F12370" s="70" t="s">
        <v>434</v>
      </c>
      <c r="G12370" s="75" t="s">
        <v>437</v>
      </c>
    </row>
    <row r="12371" spans="1:7">
      <c r="A12371" s="71">
        <v>2011</v>
      </c>
      <c r="B12371" s="71" t="s">
        <v>419</v>
      </c>
      <c r="C12371" t="s">
        <v>26</v>
      </c>
      <c r="D12371" s="71" t="s">
        <v>202</v>
      </c>
      <c r="E12371" s="70">
        <f t="shared" ref="E12371:E12391" si="62">IF(E10985="N/A","N/A",IF(E9599="N/A","N/A",E9599-E10985))</f>
        <v>199380</v>
      </c>
      <c r="F12371" s="70" t="s">
        <v>427</v>
      </c>
      <c r="G12371" s="75" t="s">
        <v>69</v>
      </c>
    </row>
    <row r="12372" spans="1:7">
      <c r="A12372" s="71">
        <v>2011</v>
      </c>
      <c r="B12372" s="71" t="s">
        <v>419</v>
      </c>
      <c r="C12372" t="s">
        <v>27</v>
      </c>
      <c r="D12372" s="71" t="s">
        <v>202</v>
      </c>
      <c r="E12372" s="70">
        <f t="shared" si="62"/>
        <v>6731</v>
      </c>
      <c r="F12372" s="70" t="s">
        <v>427</v>
      </c>
      <c r="G12372" s="75" t="s">
        <v>69</v>
      </c>
    </row>
    <row r="12373" spans="1:7">
      <c r="A12373" s="71">
        <v>2011</v>
      </c>
      <c r="B12373" s="71" t="s">
        <v>419</v>
      </c>
      <c r="C12373" t="s">
        <v>28</v>
      </c>
      <c r="D12373" s="71" t="s">
        <v>202</v>
      </c>
      <c r="E12373" s="70">
        <f t="shared" si="62"/>
        <v>13052</v>
      </c>
      <c r="F12373" s="70" t="s">
        <v>442</v>
      </c>
      <c r="G12373" s="73" t="s">
        <v>447</v>
      </c>
    </row>
    <row r="12374" spans="1:7">
      <c r="A12374" s="71">
        <v>2011</v>
      </c>
      <c r="B12374" s="71" t="s">
        <v>419</v>
      </c>
      <c r="C12374" t="s">
        <v>29</v>
      </c>
      <c r="D12374" s="71" t="s">
        <v>202</v>
      </c>
      <c r="E12374" s="70">
        <f t="shared" si="62"/>
        <v>5901</v>
      </c>
      <c r="F12374" s="70" t="s">
        <v>442</v>
      </c>
      <c r="G12374" s="73" t="s">
        <v>447</v>
      </c>
    </row>
    <row r="12375" spans="1:7">
      <c r="A12375" s="71">
        <v>2011</v>
      </c>
      <c r="B12375" s="71" t="s">
        <v>419</v>
      </c>
      <c r="C12375" t="s">
        <v>30</v>
      </c>
      <c r="D12375" s="71" t="s">
        <v>202</v>
      </c>
      <c r="E12375" s="70">
        <f t="shared" si="62"/>
        <v>12255</v>
      </c>
      <c r="F12375" s="70" t="s">
        <v>442</v>
      </c>
      <c r="G12375" s="76" t="s">
        <v>448</v>
      </c>
    </row>
    <row r="12376" spans="1:7">
      <c r="A12376" s="71">
        <v>2011</v>
      </c>
      <c r="B12376" s="71" t="s">
        <v>419</v>
      </c>
      <c r="C12376" t="s">
        <v>31</v>
      </c>
      <c r="D12376" s="71" t="s">
        <v>202</v>
      </c>
      <c r="E12376" s="70">
        <f t="shared" si="62"/>
        <v>2375</v>
      </c>
      <c r="F12376" s="70" t="s">
        <v>442</v>
      </c>
      <c r="G12376" s="76" t="s">
        <v>449</v>
      </c>
    </row>
    <row r="12377" spans="1:7">
      <c r="A12377" s="71">
        <v>2011</v>
      </c>
      <c r="B12377" s="71" t="s">
        <v>419</v>
      </c>
      <c r="C12377" t="s">
        <v>32</v>
      </c>
      <c r="D12377" s="71" t="s">
        <v>202</v>
      </c>
      <c r="E12377" s="70">
        <f t="shared" si="62"/>
        <v>335</v>
      </c>
      <c r="F12377" s="70" t="s">
        <v>442</v>
      </c>
      <c r="G12377" s="76" t="s">
        <v>449</v>
      </c>
    </row>
    <row r="12378" spans="1:7">
      <c r="A12378" s="71">
        <v>2011</v>
      </c>
      <c r="B12378" s="71" t="s">
        <v>419</v>
      </c>
      <c r="C12378" t="s">
        <v>33</v>
      </c>
      <c r="D12378" s="71" t="s">
        <v>202</v>
      </c>
      <c r="E12378" s="70">
        <f t="shared" si="62"/>
        <v>16649</v>
      </c>
      <c r="F12378" s="70" t="s">
        <v>442</v>
      </c>
      <c r="G12378" s="76" t="s">
        <v>33</v>
      </c>
    </row>
    <row r="12379" spans="1:7">
      <c r="A12379" s="71">
        <v>2011</v>
      </c>
      <c r="B12379" s="71" t="s">
        <v>419</v>
      </c>
      <c r="C12379" t="s">
        <v>34</v>
      </c>
      <c r="D12379" s="71" t="s">
        <v>202</v>
      </c>
      <c r="E12379" s="70">
        <f t="shared" si="62"/>
        <v>2138152</v>
      </c>
      <c r="F12379" s="70" t="s">
        <v>422</v>
      </c>
      <c r="G12379" s="76" t="s">
        <v>422</v>
      </c>
    </row>
    <row r="12380" spans="1:7">
      <c r="A12380" s="71">
        <v>2011</v>
      </c>
      <c r="B12380" s="71" t="s">
        <v>419</v>
      </c>
      <c r="C12380" t="s">
        <v>35</v>
      </c>
      <c r="D12380" s="71" t="s">
        <v>202</v>
      </c>
      <c r="E12380" s="70">
        <f t="shared" si="62"/>
        <v>1765383</v>
      </c>
      <c r="F12380" s="70" t="s">
        <v>432</v>
      </c>
      <c r="G12380" s="75" t="s">
        <v>439</v>
      </c>
    </row>
    <row r="12381" spans="1:7">
      <c r="A12381" s="71">
        <v>2011</v>
      </c>
      <c r="B12381" s="71" t="s">
        <v>419</v>
      </c>
      <c r="C12381" t="s">
        <v>36</v>
      </c>
      <c r="D12381" s="71" t="s">
        <v>202</v>
      </c>
      <c r="E12381" s="70">
        <f t="shared" si="62"/>
        <v>956532</v>
      </c>
      <c r="F12381" s="70" t="s">
        <v>432</v>
      </c>
      <c r="G12381" s="75" t="s">
        <v>439</v>
      </c>
    </row>
    <row r="12382" spans="1:7">
      <c r="A12382" s="71">
        <v>2011</v>
      </c>
      <c r="B12382" s="71" t="s">
        <v>419</v>
      </c>
      <c r="C12382" t="s">
        <v>37</v>
      </c>
      <c r="D12382" s="71" t="s">
        <v>202</v>
      </c>
      <c r="E12382" s="70">
        <f t="shared" si="62"/>
        <v>808851</v>
      </c>
      <c r="F12382" s="70" t="s">
        <v>432</v>
      </c>
      <c r="G12382" s="75" t="s">
        <v>439</v>
      </c>
    </row>
    <row r="12383" spans="1:7">
      <c r="A12383" s="71">
        <v>2011</v>
      </c>
      <c r="B12383" s="71" t="s">
        <v>419</v>
      </c>
      <c r="C12383" t="s">
        <v>38</v>
      </c>
      <c r="D12383" s="71" t="s">
        <v>202</v>
      </c>
      <c r="E12383" s="70">
        <f t="shared" si="62"/>
        <v>372769</v>
      </c>
      <c r="F12383" s="70" t="s">
        <v>432</v>
      </c>
      <c r="G12383" s="75" t="s">
        <v>440</v>
      </c>
    </row>
    <row r="12384" spans="1:7">
      <c r="A12384" s="71">
        <v>2011</v>
      </c>
      <c r="B12384" s="71" t="s">
        <v>419</v>
      </c>
      <c r="C12384" t="s">
        <v>39</v>
      </c>
      <c r="D12384" s="71" t="s">
        <v>202</v>
      </c>
      <c r="E12384" s="70">
        <f t="shared" si="62"/>
        <v>210077</v>
      </c>
      <c r="F12384" s="70" t="s">
        <v>432</v>
      </c>
      <c r="G12384" s="75" t="s">
        <v>440</v>
      </c>
    </row>
    <row r="12385" spans="1:7">
      <c r="A12385" s="71">
        <v>2011</v>
      </c>
      <c r="B12385" s="71" t="s">
        <v>419</v>
      </c>
      <c r="C12385" t="s">
        <v>40</v>
      </c>
      <c r="D12385" s="71" t="s">
        <v>202</v>
      </c>
      <c r="E12385" s="70">
        <f t="shared" si="62"/>
        <v>162692</v>
      </c>
      <c r="F12385" s="70" t="s">
        <v>432</v>
      </c>
      <c r="G12385" s="75" t="s">
        <v>440</v>
      </c>
    </row>
    <row r="12386" spans="1:7">
      <c r="A12386" s="71">
        <v>2011</v>
      </c>
      <c r="B12386" s="71" t="s">
        <v>419</v>
      </c>
      <c r="C12386" t="s">
        <v>208</v>
      </c>
      <c r="D12386" s="71" t="s">
        <v>202</v>
      </c>
      <c r="E12386" s="70">
        <f t="shared" si="62"/>
        <v>0</v>
      </c>
      <c r="F12386" s="70" t="s">
        <v>432</v>
      </c>
      <c r="G12386" s="75" t="s">
        <v>441</v>
      </c>
    </row>
    <row r="12387" spans="1:7">
      <c r="A12387" s="71">
        <v>2011</v>
      </c>
      <c r="B12387" s="71" t="s">
        <v>419</v>
      </c>
      <c r="C12387" t="s">
        <v>42</v>
      </c>
      <c r="D12387" s="71" t="s">
        <v>202</v>
      </c>
      <c r="E12387" s="70">
        <f t="shared" si="62"/>
        <v>95251</v>
      </c>
      <c r="F12387" s="70" t="s">
        <v>432</v>
      </c>
      <c r="G12387" s="75" t="s">
        <v>237</v>
      </c>
    </row>
    <row r="12388" spans="1:7">
      <c r="A12388" s="71">
        <v>2011</v>
      </c>
      <c r="B12388" s="71" t="s">
        <v>419</v>
      </c>
      <c r="C12388" t="s">
        <v>43</v>
      </c>
      <c r="D12388" s="71" t="s">
        <v>202</v>
      </c>
      <c r="E12388" s="70">
        <f t="shared" si="62"/>
        <v>0</v>
      </c>
      <c r="F12388" s="70" t="s">
        <v>432</v>
      </c>
      <c r="G12388" s="75" t="s">
        <v>438</v>
      </c>
    </row>
    <row r="12389" spans="1:7">
      <c r="A12389" s="71">
        <v>2011</v>
      </c>
      <c r="B12389" s="71" t="s">
        <v>419</v>
      </c>
      <c r="C12389" t="s">
        <v>44</v>
      </c>
      <c r="D12389" s="71" t="s">
        <v>202</v>
      </c>
      <c r="E12389" s="70">
        <f t="shared" si="62"/>
        <v>0</v>
      </c>
      <c r="F12389" s="70" t="s">
        <v>442</v>
      </c>
      <c r="G12389" s="75" t="s">
        <v>71</v>
      </c>
    </row>
    <row r="12390" spans="1:7">
      <c r="A12390" s="71">
        <v>2011</v>
      </c>
      <c r="B12390" s="71" t="s">
        <v>419</v>
      </c>
      <c r="C12390" t="s">
        <v>45</v>
      </c>
      <c r="D12390" s="71" t="s">
        <v>202</v>
      </c>
      <c r="E12390" s="70">
        <f t="shared" si="62"/>
        <v>0</v>
      </c>
      <c r="F12390" s="70" t="s">
        <v>422</v>
      </c>
      <c r="G12390" s="75" t="s">
        <v>422</v>
      </c>
    </row>
    <row r="12391" spans="1:7">
      <c r="A12391" s="71">
        <v>2011</v>
      </c>
      <c r="B12391" s="71" t="s">
        <v>419</v>
      </c>
      <c r="C12391" t="s">
        <v>46</v>
      </c>
      <c r="D12391" s="71" t="s">
        <v>202</v>
      </c>
      <c r="E12391" s="70">
        <f t="shared" si="62"/>
        <v>64067</v>
      </c>
      <c r="F12391" s="70" t="s">
        <v>425</v>
      </c>
      <c r="G12391" s="75" t="s">
        <v>426</v>
      </c>
    </row>
    <row r="12392" spans="1:7">
      <c r="C12392"/>
      <c r="E12392" s="70"/>
      <c r="F12392" s="70"/>
    </row>
    <row r="12393" spans="1:7">
      <c r="C12393"/>
      <c r="E12393" s="70"/>
      <c r="F12393" s="70"/>
    </row>
    <row r="12394" spans="1:7">
      <c r="C12394"/>
      <c r="E12394" s="70"/>
      <c r="F12394" s="70"/>
    </row>
    <row r="12395" spans="1:7">
      <c r="C12395"/>
      <c r="E12395" s="70"/>
      <c r="F12395" s="70"/>
    </row>
    <row r="12396" spans="1:7">
      <c r="C12396"/>
      <c r="E12396" s="70"/>
      <c r="F12396" s="70"/>
    </row>
    <row r="12397" spans="1:7">
      <c r="C12397"/>
      <c r="E12397" s="70"/>
      <c r="F12397" s="70"/>
    </row>
    <row r="12398" spans="1:7">
      <c r="C12398"/>
      <c r="E12398" s="70"/>
      <c r="F12398" s="70"/>
    </row>
    <row r="12399" spans="1:7">
      <c r="C12399"/>
      <c r="E12399" s="70"/>
      <c r="F12399" s="70"/>
    </row>
    <row r="12400" spans="1:7">
      <c r="C12400"/>
      <c r="E12400" s="70"/>
      <c r="F12400" s="70"/>
    </row>
    <row r="12401" spans="3:7">
      <c r="C12401"/>
      <c r="E12401" s="70"/>
      <c r="F12401" s="70"/>
    </row>
    <row r="12402" spans="3:7">
      <c r="C12402"/>
      <c r="E12402" s="70"/>
      <c r="F12402" s="70"/>
    </row>
    <row r="12403" spans="3:7">
      <c r="C12403"/>
      <c r="E12403" s="70"/>
      <c r="F12403" s="70"/>
    </row>
    <row r="12404" spans="3:7">
      <c r="C12404"/>
      <c r="E12404" s="70"/>
      <c r="F12404" s="70"/>
    </row>
    <row r="12405" spans="3:7">
      <c r="C12405"/>
      <c r="E12405" s="70"/>
      <c r="F12405" s="70"/>
    </row>
    <row r="12406" spans="3:7">
      <c r="C12406"/>
      <c r="E12406" s="70"/>
      <c r="F12406" s="70"/>
    </row>
    <row r="12407" spans="3:7">
      <c r="C12407"/>
      <c r="E12407" s="70"/>
      <c r="F12407" s="70"/>
    </row>
    <row r="12408" spans="3:7">
      <c r="C12408"/>
      <c r="E12408" s="70"/>
      <c r="F12408" s="70"/>
    </row>
    <row r="12409" spans="3:7">
      <c r="C12409"/>
      <c r="E12409" s="70"/>
      <c r="F12409" s="70"/>
    </row>
    <row r="12410" spans="3:7">
      <c r="C12410"/>
      <c r="E12410" s="70"/>
      <c r="F12410" s="70"/>
    </row>
    <row r="12411" spans="3:7">
      <c r="C12411"/>
      <c r="E12411" s="70"/>
      <c r="F12411" s="70"/>
    </row>
    <row r="12412" spans="3:7">
      <c r="C12412"/>
      <c r="E12412" s="70"/>
      <c r="F12412" s="70"/>
    </row>
    <row r="12413" spans="3:7">
      <c r="C12413"/>
      <c r="E12413" s="70"/>
      <c r="F12413" s="70"/>
    </row>
    <row r="12414" spans="3:7">
      <c r="C12414"/>
      <c r="E12414" s="70"/>
      <c r="F12414" s="70"/>
    </row>
    <row r="12415" spans="3:7">
      <c r="C12415"/>
      <c r="E12415" s="70"/>
      <c r="F12415" s="70"/>
      <c r="G12415" s="73"/>
    </row>
    <row r="12416" spans="3:7">
      <c r="C12416"/>
      <c r="E12416" s="70"/>
      <c r="F12416" s="70"/>
      <c r="G12416" s="73"/>
    </row>
    <row r="12417" spans="3:7">
      <c r="C12417"/>
      <c r="E12417" s="70"/>
      <c r="F12417" s="70"/>
      <c r="G12417" s="76"/>
    </row>
    <row r="12418" spans="3:7">
      <c r="C12418"/>
      <c r="E12418" s="70"/>
      <c r="F12418" s="70"/>
      <c r="G12418" s="76"/>
    </row>
    <row r="12419" spans="3:7">
      <c r="C12419"/>
      <c r="E12419" s="70"/>
      <c r="F12419" s="70"/>
      <c r="G12419" s="76"/>
    </row>
    <row r="12420" spans="3:7">
      <c r="C12420"/>
      <c r="E12420" s="70"/>
      <c r="F12420" s="70"/>
      <c r="G12420" s="76"/>
    </row>
    <row r="12421" spans="3:7">
      <c r="C12421"/>
      <c r="E12421" s="70"/>
      <c r="F12421" s="70"/>
      <c r="G12421" s="76"/>
    </row>
    <row r="12422" spans="3:7">
      <c r="C12422"/>
      <c r="E12422" s="70"/>
      <c r="F12422" s="70"/>
    </row>
    <row r="12423" spans="3:7">
      <c r="C12423"/>
      <c r="E12423" s="70"/>
      <c r="F12423" s="70"/>
    </row>
    <row r="12424" spans="3:7">
      <c r="C12424"/>
      <c r="E12424" s="70"/>
      <c r="F12424" s="70"/>
    </row>
    <row r="12425" spans="3:7">
      <c r="C12425"/>
      <c r="E12425" s="70"/>
      <c r="F12425" s="70"/>
    </row>
    <row r="12426" spans="3:7">
      <c r="C12426"/>
      <c r="E12426" s="70"/>
      <c r="F12426" s="70"/>
    </row>
    <row r="12427" spans="3:7">
      <c r="C12427"/>
      <c r="E12427" s="70"/>
      <c r="F12427" s="70"/>
    </row>
    <row r="12428" spans="3:7">
      <c r="C12428"/>
      <c r="E12428" s="70"/>
      <c r="F12428" s="70"/>
    </row>
    <row r="12429" spans="3:7">
      <c r="C12429"/>
      <c r="E12429" s="70"/>
      <c r="F12429" s="70"/>
    </row>
    <row r="12430" spans="3:7">
      <c r="C12430"/>
      <c r="E12430" s="70"/>
      <c r="F12430" s="70"/>
    </row>
    <row r="12431" spans="3:7">
      <c r="C12431"/>
      <c r="E12431" s="70"/>
      <c r="F12431" s="70"/>
    </row>
    <row r="12432" spans="3:7">
      <c r="C12432"/>
      <c r="E12432" s="70"/>
      <c r="F12432" s="70"/>
    </row>
    <row r="12433" spans="3:6">
      <c r="C12433"/>
      <c r="E12433" s="70"/>
      <c r="F12433" s="70"/>
    </row>
    <row r="12434" spans="3:6">
      <c r="C12434"/>
      <c r="E12434" s="70"/>
      <c r="F12434" s="70"/>
    </row>
    <row r="12435" spans="3:6">
      <c r="C12435"/>
      <c r="E12435" s="70"/>
      <c r="F12435" s="70"/>
    </row>
    <row r="12436" spans="3:6">
      <c r="C12436"/>
      <c r="E12436" s="70"/>
      <c r="F12436" s="70"/>
    </row>
    <row r="12437" spans="3:6">
      <c r="C12437"/>
      <c r="E12437" s="70"/>
      <c r="F12437" s="70"/>
    </row>
    <row r="12438" spans="3:6">
      <c r="C12438"/>
      <c r="E12438" s="70"/>
      <c r="F12438" s="70"/>
    </row>
    <row r="12439" spans="3:6">
      <c r="C12439"/>
      <c r="E12439" s="70"/>
      <c r="F12439" s="70"/>
    </row>
    <row r="12440" spans="3:6">
      <c r="C12440"/>
      <c r="E12440" s="70"/>
      <c r="F12440" s="70"/>
    </row>
    <row r="12441" spans="3:6">
      <c r="C12441"/>
      <c r="E12441" s="70"/>
      <c r="F12441" s="70"/>
    </row>
    <row r="12442" spans="3:6">
      <c r="C12442"/>
      <c r="E12442" s="70"/>
      <c r="F12442" s="70"/>
    </row>
    <row r="12443" spans="3:6">
      <c r="C12443"/>
      <c r="E12443" s="70"/>
      <c r="F12443" s="70"/>
    </row>
    <row r="12444" spans="3:6">
      <c r="C12444"/>
      <c r="E12444" s="70"/>
      <c r="F12444" s="70"/>
    </row>
    <row r="12445" spans="3:6">
      <c r="C12445"/>
      <c r="E12445" s="70"/>
      <c r="F12445" s="70"/>
    </row>
    <row r="12446" spans="3:6">
      <c r="C12446"/>
      <c r="E12446" s="70"/>
      <c r="F12446" s="70"/>
    </row>
    <row r="12447" spans="3:6">
      <c r="C12447"/>
      <c r="E12447" s="70"/>
      <c r="F12447" s="70"/>
    </row>
    <row r="12448" spans="3:6">
      <c r="C12448"/>
      <c r="E12448" s="70"/>
      <c r="F12448" s="70"/>
    </row>
    <row r="12449" spans="3:7">
      <c r="C12449"/>
      <c r="E12449" s="70"/>
      <c r="F12449" s="70"/>
    </row>
    <row r="12450" spans="3:7">
      <c r="C12450"/>
      <c r="E12450" s="70"/>
      <c r="F12450" s="70"/>
    </row>
    <row r="12451" spans="3:7">
      <c r="C12451"/>
      <c r="E12451" s="70"/>
      <c r="F12451" s="70"/>
    </row>
    <row r="12452" spans="3:7">
      <c r="C12452"/>
      <c r="E12452" s="70"/>
      <c r="F12452" s="70"/>
    </row>
    <row r="12453" spans="3:7">
      <c r="C12453"/>
      <c r="E12453" s="70"/>
      <c r="F12453" s="70"/>
    </row>
    <row r="12454" spans="3:7">
      <c r="C12454"/>
      <c r="E12454" s="70"/>
      <c r="F12454" s="70"/>
    </row>
    <row r="12455" spans="3:7">
      <c r="C12455"/>
      <c r="E12455" s="70"/>
      <c r="F12455" s="70"/>
    </row>
    <row r="12456" spans="3:7">
      <c r="C12456"/>
      <c r="E12456" s="70"/>
      <c r="F12456" s="70"/>
    </row>
    <row r="12457" spans="3:7">
      <c r="C12457"/>
      <c r="E12457" s="70"/>
      <c r="F12457" s="70"/>
      <c r="G12457" s="73"/>
    </row>
    <row r="12458" spans="3:7">
      <c r="C12458"/>
      <c r="E12458" s="70"/>
      <c r="F12458" s="70"/>
      <c r="G12458" s="73"/>
    </row>
    <row r="12459" spans="3:7">
      <c r="C12459"/>
      <c r="E12459" s="70"/>
      <c r="F12459" s="70"/>
      <c r="G12459" s="76"/>
    </row>
    <row r="12460" spans="3:7">
      <c r="C12460"/>
      <c r="E12460" s="70"/>
      <c r="F12460" s="70"/>
      <c r="G12460" s="76"/>
    </row>
    <row r="12461" spans="3:7">
      <c r="C12461"/>
      <c r="E12461" s="70"/>
      <c r="F12461" s="70"/>
      <c r="G12461" s="76"/>
    </row>
    <row r="12462" spans="3:7">
      <c r="C12462"/>
      <c r="E12462" s="70"/>
      <c r="F12462" s="70"/>
      <c r="G12462" s="76"/>
    </row>
    <row r="12463" spans="3:7">
      <c r="C12463"/>
      <c r="E12463" s="70"/>
      <c r="F12463" s="70"/>
      <c r="G12463" s="76"/>
    </row>
    <row r="12464" spans="3:7">
      <c r="C12464"/>
      <c r="E12464" s="70"/>
      <c r="F12464" s="70"/>
    </row>
    <row r="12465" spans="1:7">
      <c r="C12465"/>
      <c r="E12465" s="70"/>
      <c r="F12465" s="70"/>
    </row>
    <row r="12466" spans="1:7">
      <c r="C12466"/>
      <c r="E12466" s="70"/>
      <c r="F12466" s="70"/>
    </row>
    <row r="12467" spans="1:7">
      <c r="C12467"/>
      <c r="E12467" s="70"/>
      <c r="F12467" s="70"/>
    </row>
    <row r="12468" spans="1:7">
      <c r="C12468"/>
      <c r="E12468" s="70"/>
      <c r="F12468" s="70"/>
    </row>
    <row r="12469" spans="1:7">
      <c r="C12469"/>
      <c r="E12469" s="70"/>
      <c r="F12469" s="70"/>
    </row>
    <row r="12470" spans="1:7">
      <c r="C12470"/>
      <c r="E12470" s="70"/>
      <c r="F12470" s="70"/>
    </row>
    <row r="12471" spans="1:7">
      <c r="C12471"/>
      <c r="E12471" s="70"/>
      <c r="F12471" s="70"/>
    </row>
    <row r="12472" spans="1:7">
      <c r="C12472"/>
      <c r="E12472" s="70"/>
      <c r="F12472" s="70"/>
    </row>
    <row r="12473" spans="1:7">
      <c r="C12473"/>
      <c r="E12473" s="70"/>
      <c r="F12473" s="70"/>
    </row>
    <row r="12474" spans="1:7">
      <c r="C12474"/>
      <c r="E12474" s="70"/>
      <c r="F12474" s="70"/>
    </row>
    <row r="12475" spans="1:7">
      <c r="C12475"/>
      <c r="E12475" s="70"/>
      <c r="F12475" s="70"/>
    </row>
    <row r="12476" spans="1:7">
      <c r="A12476" s="107">
        <v>1980</v>
      </c>
      <c r="B12476" s="71" t="s">
        <v>418</v>
      </c>
      <c r="C12476" s="75" t="s">
        <v>454</v>
      </c>
      <c r="D12476" s="75" t="s">
        <v>3</v>
      </c>
      <c r="E12476" s="163">
        <v>2050627</v>
      </c>
      <c r="F12476" s="70" t="s">
        <v>429</v>
      </c>
      <c r="G12476" s="75" t="s">
        <v>454</v>
      </c>
    </row>
    <row r="12477" spans="1:7">
      <c r="A12477" s="107">
        <v>1981</v>
      </c>
      <c r="B12477" s="71" t="s">
        <v>418</v>
      </c>
      <c r="C12477" s="75" t="s">
        <v>454</v>
      </c>
      <c r="D12477" s="75" t="s">
        <v>3</v>
      </c>
      <c r="E12477" s="163">
        <v>2082560</v>
      </c>
      <c r="F12477" s="70" t="s">
        <v>429</v>
      </c>
      <c r="G12477" s="75" t="s">
        <v>454</v>
      </c>
    </row>
    <row r="12478" spans="1:7">
      <c r="A12478" s="107">
        <v>1982</v>
      </c>
      <c r="B12478" s="71" t="s">
        <v>418</v>
      </c>
      <c r="C12478" s="75" t="s">
        <v>454</v>
      </c>
      <c r="D12478" s="75" t="s">
        <v>3</v>
      </c>
      <c r="E12478" s="163">
        <v>2108612</v>
      </c>
      <c r="F12478" s="70" t="s">
        <v>429</v>
      </c>
      <c r="G12478" s="75" t="s">
        <v>454</v>
      </c>
    </row>
    <row r="12479" spans="1:7">
      <c r="A12479" s="107">
        <v>1983</v>
      </c>
      <c r="B12479" s="71" t="s">
        <v>418</v>
      </c>
      <c r="C12479" s="75" t="s">
        <v>454</v>
      </c>
      <c r="D12479" s="75" t="s">
        <v>3</v>
      </c>
      <c r="E12479" s="163">
        <v>2123349</v>
      </c>
      <c r="F12479" s="70" t="s">
        <v>429</v>
      </c>
      <c r="G12479" s="75" t="s">
        <v>454</v>
      </c>
    </row>
    <row r="12480" spans="1:7">
      <c r="A12480" s="107">
        <v>1984</v>
      </c>
      <c r="B12480" s="71" t="s">
        <v>418</v>
      </c>
      <c r="C12480" s="75" t="s">
        <v>454</v>
      </c>
      <c r="D12480" s="75" t="s">
        <v>3</v>
      </c>
      <c r="E12480" s="163">
        <v>2138157</v>
      </c>
      <c r="F12480" s="70" t="s">
        <v>429</v>
      </c>
      <c r="G12480" s="75" t="s">
        <v>454</v>
      </c>
    </row>
    <row r="12481" spans="1:7">
      <c r="A12481" s="107">
        <v>1985</v>
      </c>
      <c r="B12481" s="71" t="s">
        <v>418</v>
      </c>
      <c r="C12481" s="75" t="s">
        <v>454</v>
      </c>
      <c r="D12481" s="75" t="s">
        <v>3</v>
      </c>
      <c r="E12481" s="163">
        <v>2151032</v>
      </c>
      <c r="F12481" s="70" t="s">
        <v>429</v>
      </c>
      <c r="G12481" s="75" t="s">
        <v>454</v>
      </c>
    </row>
    <row r="12482" spans="1:7">
      <c r="A12482" s="107">
        <v>1986</v>
      </c>
      <c r="B12482" s="71" t="s">
        <v>418</v>
      </c>
      <c r="C12482" s="75" t="s">
        <v>454</v>
      </c>
      <c r="D12482" s="75" t="s">
        <v>3</v>
      </c>
      <c r="E12482" s="163">
        <v>2169112</v>
      </c>
      <c r="F12482" s="70" t="s">
        <v>429</v>
      </c>
      <c r="G12482" s="75" t="s">
        <v>454</v>
      </c>
    </row>
    <row r="12483" spans="1:7">
      <c r="A12483" s="107">
        <v>1987</v>
      </c>
      <c r="B12483" s="71" t="s">
        <v>418</v>
      </c>
      <c r="C12483" s="75" t="s">
        <v>454</v>
      </c>
      <c r="D12483" s="75" t="s">
        <v>3</v>
      </c>
      <c r="E12483" s="163">
        <v>2174217</v>
      </c>
      <c r="F12483" s="70" t="s">
        <v>429</v>
      </c>
      <c r="G12483" s="75" t="s">
        <v>454</v>
      </c>
    </row>
    <row r="12484" spans="1:7">
      <c r="A12484" s="107">
        <v>1988</v>
      </c>
      <c r="B12484" s="71" t="s">
        <v>418</v>
      </c>
      <c r="C12484" s="75" t="s">
        <v>454</v>
      </c>
      <c r="D12484" s="75" t="s">
        <v>3</v>
      </c>
      <c r="E12484" s="163">
        <v>2138213</v>
      </c>
      <c r="F12484" s="70" t="s">
        <v>429</v>
      </c>
      <c r="G12484" s="75" t="s">
        <v>454</v>
      </c>
    </row>
    <row r="12485" spans="1:7">
      <c r="A12485" s="107">
        <v>1989</v>
      </c>
      <c r="B12485" s="71" t="s">
        <v>418</v>
      </c>
      <c r="C12485" s="75" t="s">
        <v>454</v>
      </c>
      <c r="D12485" s="75" t="s">
        <v>3</v>
      </c>
      <c r="E12485" s="163">
        <v>2130229</v>
      </c>
      <c r="F12485" s="70" t="s">
        <v>429</v>
      </c>
      <c r="G12485" s="75" t="s">
        <v>454</v>
      </c>
    </row>
    <row r="12486" spans="1:7">
      <c r="A12486" s="107">
        <v>1990</v>
      </c>
      <c r="B12486" s="71" t="s">
        <v>418</v>
      </c>
      <c r="C12486" s="75" t="s">
        <v>454</v>
      </c>
      <c r="D12486" s="75" t="s">
        <v>3</v>
      </c>
      <c r="E12486" s="163">
        <v>2043705</v>
      </c>
      <c r="F12486" s="70" t="s">
        <v>429</v>
      </c>
      <c r="G12486" s="75" t="s">
        <v>454</v>
      </c>
    </row>
    <row r="12487" spans="1:7">
      <c r="A12487" s="107">
        <v>1991</v>
      </c>
      <c r="B12487" s="71" t="s">
        <v>418</v>
      </c>
      <c r="C12487" s="75" t="s">
        <v>454</v>
      </c>
      <c r="D12487" s="75" t="s">
        <v>3</v>
      </c>
      <c r="E12487" s="163">
        <v>1985555</v>
      </c>
      <c r="F12487" s="70" t="s">
        <v>429</v>
      </c>
      <c r="G12487" s="75" t="s">
        <v>454</v>
      </c>
    </row>
    <row r="12488" spans="1:7">
      <c r="A12488" s="107">
        <v>1992</v>
      </c>
      <c r="B12488" s="71" t="s">
        <v>418</v>
      </c>
      <c r="C12488" s="75" t="s">
        <v>454</v>
      </c>
      <c r="D12488" s="75" t="s">
        <v>3</v>
      </c>
      <c r="E12488" s="163">
        <v>1807177</v>
      </c>
      <c r="F12488" s="70" t="s">
        <v>429</v>
      </c>
      <c r="G12488" s="75" t="s">
        <v>454</v>
      </c>
    </row>
    <row r="12489" spans="1:7">
      <c r="A12489" s="107">
        <v>1993</v>
      </c>
      <c r="B12489" s="71" t="s">
        <v>418</v>
      </c>
      <c r="C12489" s="75" t="s">
        <v>454</v>
      </c>
      <c r="D12489" s="75" t="s">
        <v>3</v>
      </c>
      <c r="E12489" s="163">
        <v>1705103</v>
      </c>
      <c r="F12489" s="70" t="s">
        <v>429</v>
      </c>
      <c r="G12489" s="75" t="s">
        <v>454</v>
      </c>
    </row>
    <row r="12490" spans="1:7">
      <c r="A12490" s="107">
        <v>1994</v>
      </c>
      <c r="B12490" s="71" t="s">
        <v>418</v>
      </c>
      <c r="C12490" s="75" t="s">
        <v>454</v>
      </c>
      <c r="D12490" s="75" t="s">
        <v>3</v>
      </c>
      <c r="E12490" s="163">
        <v>1610490</v>
      </c>
      <c r="F12490" s="70" t="s">
        <v>429</v>
      </c>
      <c r="G12490" s="75" t="s">
        <v>454</v>
      </c>
    </row>
    <row r="12491" spans="1:7">
      <c r="A12491" s="107">
        <v>1995</v>
      </c>
      <c r="B12491" s="71" t="s">
        <v>418</v>
      </c>
      <c r="C12491" s="75" t="s">
        <v>454</v>
      </c>
      <c r="D12491" s="75" t="s">
        <v>3</v>
      </c>
      <c r="E12491" s="163">
        <v>1518224</v>
      </c>
      <c r="F12491" s="70" t="s">
        <v>429</v>
      </c>
      <c r="G12491" s="75" t="s">
        <v>454</v>
      </c>
    </row>
    <row r="12492" spans="1:7">
      <c r="A12492" s="107">
        <v>1996</v>
      </c>
      <c r="B12492" s="71" t="s">
        <v>418</v>
      </c>
      <c r="C12492" s="75" t="s">
        <v>454</v>
      </c>
      <c r="D12492" s="75" t="s">
        <v>3</v>
      </c>
      <c r="E12492" s="163">
        <v>1471722</v>
      </c>
      <c r="F12492" s="70" t="s">
        <v>429</v>
      </c>
      <c r="G12492" s="75" t="s">
        <v>454</v>
      </c>
    </row>
    <row r="12493" spans="1:7">
      <c r="A12493" s="107">
        <v>1997</v>
      </c>
      <c r="B12493" s="71" t="s">
        <v>418</v>
      </c>
      <c r="C12493" s="75" t="s">
        <v>454</v>
      </c>
      <c r="D12493" s="75" t="s">
        <v>3</v>
      </c>
      <c r="E12493" s="163">
        <v>1438562</v>
      </c>
      <c r="F12493" s="70" t="s">
        <v>429</v>
      </c>
      <c r="G12493" s="75" t="s">
        <v>454</v>
      </c>
    </row>
    <row r="12494" spans="1:7">
      <c r="A12494" s="107">
        <v>1998</v>
      </c>
      <c r="B12494" s="71" t="s">
        <v>418</v>
      </c>
      <c r="C12494" s="75" t="s">
        <v>454</v>
      </c>
      <c r="D12494" s="75" t="s">
        <v>3</v>
      </c>
      <c r="E12494" s="163">
        <v>1406830</v>
      </c>
      <c r="F12494" s="70" t="s">
        <v>429</v>
      </c>
      <c r="G12494" s="75" t="s">
        <v>454</v>
      </c>
    </row>
    <row r="12495" spans="1:7">
      <c r="A12495" s="107">
        <v>1999</v>
      </c>
      <c r="B12495" s="71" t="s">
        <v>418</v>
      </c>
      <c r="C12495" s="75" t="s">
        <v>454</v>
      </c>
      <c r="D12495" s="75" t="s">
        <v>3</v>
      </c>
      <c r="E12495" s="163">
        <v>1385703</v>
      </c>
      <c r="F12495" s="70" t="s">
        <v>429</v>
      </c>
      <c r="G12495" s="75" t="s">
        <v>454</v>
      </c>
    </row>
    <row r="12496" spans="1:7">
      <c r="A12496" s="107">
        <v>2000</v>
      </c>
      <c r="B12496" s="71" t="s">
        <v>418</v>
      </c>
      <c r="C12496" s="75" t="s">
        <v>454</v>
      </c>
      <c r="D12496" s="75" t="s">
        <v>3</v>
      </c>
      <c r="E12496" s="163">
        <v>1384338</v>
      </c>
      <c r="F12496" s="70" t="s">
        <v>429</v>
      </c>
      <c r="G12496" s="75" t="s">
        <v>454</v>
      </c>
    </row>
    <row r="12497" spans="1:7">
      <c r="A12497" s="107">
        <v>2001</v>
      </c>
      <c r="B12497" s="71" t="s">
        <v>418</v>
      </c>
      <c r="C12497" s="75" t="s">
        <v>454</v>
      </c>
      <c r="D12497" s="75" t="s">
        <v>3</v>
      </c>
      <c r="E12497" s="163">
        <v>1385116</v>
      </c>
      <c r="F12497" s="70" t="s">
        <v>429</v>
      </c>
      <c r="G12497" s="75" t="s">
        <v>454</v>
      </c>
    </row>
    <row r="12498" spans="1:7">
      <c r="A12498" s="107">
        <v>2002</v>
      </c>
      <c r="B12498" s="71" t="s">
        <v>418</v>
      </c>
      <c r="C12498" s="75" t="s">
        <v>454</v>
      </c>
      <c r="D12498" s="75" t="s">
        <v>3</v>
      </c>
      <c r="E12498" s="163">
        <v>1411634</v>
      </c>
      <c r="F12498" s="70" t="s">
        <v>429</v>
      </c>
      <c r="G12498" s="75" t="s">
        <v>454</v>
      </c>
    </row>
    <row r="12499" spans="1:7">
      <c r="A12499" s="107">
        <v>2003</v>
      </c>
      <c r="B12499" s="71" t="s">
        <v>418</v>
      </c>
      <c r="C12499" s="75" t="s">
        <v>454</v>
      </c>
      <c r="D12499" s="75" t="s">
        <v>3</v>
      </c>
      <c r="E12499" s="163">
        <v>1434377</v>
      </c>
      <c r="F12499" s="70" t="s">
        <v>429</v>
      </c>
      <c r="G12499" s="75" t="s">
        <v>454</v>
      </c>
    </row>
    <row r="12500" spans="1:7">
      <c r="A12500" s="107">
        <v>2004</v>
      </c>
      <c r="B12500" s="71" t="s">
        <v>418</v>
      </c>
      <c r="C12500" s="75" t="s">
        <v>454</v>
      </c>
      <c r="D12500" s="75" t="s">
        <v>3</v>
      </c>
      <c r="E12500" s="163">
        <v>1426836</v>
      </c>
      <c r="F12500" s="70" t="s">
        <v>429</v>
      </c>
      <c r="G12500" s="75" t="s">
        <v>454</v>
      </c>
    </row>
    <row r="12501" spans="1:7">
      <c r="A12501" s="107">
        <v>2005</v>
      </c>
      <c r="B12501" s="71" t="s">
        <v>418</v>
      </c>
      <c r="C12501" s="75" t="s">
        <v>454</v>
      </c>
      <c r="D12501" s="75" t="s">
        <v>3</v>
      </c>
      <c r="E12501" s="163">
        <v>1389394</v>
      </c>
      <c r="F12501" s="70" t="s">
        <v>429</v>
      </c>
      <c r="G12501" s="75" t="s">
        <v>454</v>
      </c>
    </row>
    <row r="12502" spans="1:7">
      <c r="A12502" s="107">
        <v>2006</v>
      </c>
      <c r="B12502" s="71" t="s">
        <v>418</v>
      </c>
      <c r="C12502" s="75" t="s">
        <v>454</v>
      </c>
      <c r="D12502" s="75" t="s">
        <v>3</v>
      </c>
      <c r="E12502" s="163">
        <v>1384968</v>
      </c>
      <c r="F12502" s="70" t="s">
        <v>429</v>
      </c>
      <c r="G12502" s="75" t="s">
        <v>454</v>
      </c>
    </row>
    <row r="12503" spans="1:7">
      <c r="A12503" s="107">
        <v>2007</v>
      </c>
      <c r="B12503" s="71" t="s">
        <v>418</v>
      </c>
      <c r="C12503" s="75" t="s">
        <v>454</v>
      </c>
      <c r="D12503" s="75" t="s">
        <v>3</v>
      </c>
      <c r="E12503" s="163">
        <v>1379551</v>
      </c>
      <c r="F12503" s="70" t="s">
        <v>429</v>
      </c>
      <c r="G12503" s="75" t="s">
        <v>454</v>
      </c>
    </row>
    <row r="12504" spans="1:7">
      <c r="A12504" s="107">
        <v>2008</v>
      </c>
      <c r="B12504" s="71" t="s">
        <v>418</v>
      </c>
      <c r="C12504" s="75" t="s">
        <v>454</v>
      </c>
      <c r="D12504" s="75" t="s">
        <v>3</v>
      </c>
      <c r="E12504" s="163">
        <v>1401757</v>
      </c>
      <c r="F12504" s="70" t="s">
        <v>429</v>
      </c>
      <c r="G12504" s="75" t="s">
        <v>454</v>
      </c>
    </row>
    <row r="12505" spans="1:7">
      <c r="A12505" s="107">
        <v>2009</v>
      </c>
      <c r="B12505" s="71" t="s">
        <v>418</v>
      </c>
      <c r="C12505" s="75" t="s">
        <v>454</v>
      </c>
      <c r="D12505" s="75" t="s">
        <v>3</v>
      </c>
      <c r="E12505" s="163">
        <v>1418542</v>
      </c>
      <c r="F12505" s="70" t="s">
        <v>429</v>
      </c>
      <c r="G12505" s="75" t="s">
        <v>454</v>
      </c>
    </row>
    <row r="12506" spans="1:7">
      <c r="A12506" s="107">
        <v>2010</v>
      </c>
      <c r="B12506" s="71" t="s">
        <v>418</v>
      </c>
      <c r="C12506" s="75" t="s">
        <v>454</v>
      </c>
      <c r="D12506" s="75" t="s">
        <v>3</v>
      </c>
      <c r="E12506" s="163">
        <v>1430985</v>
      </c>
      <c r="F12506" s="70" t="s">
        <v>429</v>
      </c>
      <c r="G12506" s="75" t="s">
        <v>454</v>
      </c>
    </row>
    <row r="12507" spans="1:7">
      <c r="A12507" s="107">
        <v>2011</v>
      </c>
      <c r="B12507" s="71" t="s">
        <v>418</v>
      </c>
      <c r="C12507" s="75" t="s">
        <v>454</v>
      </c>
      <c r="D12507" s="75" t="s">
        <v>3</v>
      </c>
      <c r="E12507" s="163">
        <v>1425113</v>
      </c>
      <c r="F12507" s="70" t="s">
        <v>429</v>
      </c>
      <c r="G12507" s="75" t="s">
        <v>454</v>
      </c>
    </row>
    <row r="12508" spans="1:7">
      <c r="A12508" s="107">
        <v>2012</v>
      </c>
      <c r="B12508" s="71" t="s">
        <v>418</v>
      </c>
      <c r="C12508" s="75" t="s">
        <v>454</v>
      </c>
      <c r="D12508" s="75" t="s">
        <v>3</v>
      </c>
      <c r="E12508" s="163">
        <v>1399622</v>
      </c>
      <c r="F12508" s="70" t="s">
        <v>429</v>
      </c>
      <c r="G12508" s="75" t="s">
        <v>454</v>
      </c>
    </row>
    <row r="12509" spans="1:7">
      <c r="A12509" s="107">
        <v>2013</v>
      </c>
      <c r="B12509" s="71" t="s">
        <v>418</v>
      </c>
      <c r="C12509" s="75" t="s">
        <v>454</v>
      </c>
      <c r="D12509" s="75" t="s">
        <v>3</v>
      </c>
      <c r="E12509" s="164">
        <v>1382684</v>
      </c>
      <c r="F12509" s="70" t="s">
        <v>429</v>
      </c>
      <c r="G12509" s="75" t="s">
        <v>454</v>
      </c>
    </row>
    <row r="12510" spans="1:7">
      <c r="A12510" s="107">
        <v>2014</v>
      </c>
      <c r="B12510" s="71" t="s">
        <v>418</v>
      </c>
      <c r="C12510" s="75" t="s">
        <v>454</v>
      </c>
      <c r="D12510" s="75" t="s">
        <v>3</v>
      </c>
      <c r="E12510" s="164">
        <v>1338487</v>
      </c>
      <c r="F12510" s="70" t="s">
        <v>429</v>
      </c>
      <c r="G12510" s="75" t="s">
        <v>454</v>
      </c>
    </row>
    <row r="12511" spans="1:7">
      <c r="A12511" s="107">
        <v>2015</v>
      </c>
      <c r="B12511" s="71" t="s">
        <v>418</v>
      </c>
      <c r="C12511" s="75" t="s">
        <v>454</v>
      </c>
      <c r="D12511" s="75" t="s">
        <v>3</v>
      </c>
      <c r="E12511" s="163">
        <v>1313940</v>
      </c>
      <c r="F12511" s="70" t="s">
        <v>429</v>
      </c>
      <c r="G12511" s="75" t="s">
        <v>454</v>
      </c>
    </row>
    <row r="12512" spans="1:7">
      <c r="A12512" s="71" t="s">
        <v>535</v>
      </c>
      <c r="B12512" s="71" t="s">
        <v>418</v>
      </c>
      <c r="C12512" s="75" t="s">
        <v>660</v>
      </c>
      <c r="D12512" s="71" t="s">
        <v>3</v>
      </c>
      <c r="E12512" s="163">
        <v>2700468</v>
      </c>
      <c r="F12512" s="70"/>
    </row>
    <row r="12513" spans="1:6">
      <c r="A12513" s="71" t="s">
        <v>535</v>
      </c>
      <c r="B12513" s="71" t="s">
        <v>418</v>
      </c>
      <c r="C12513" s="75" t="s">
        <v>57</v>
      </c>
      <c r="D12513" s="71" t="s">
        <v>3</v>
      </c>
      <c r="E12513" s="163">
        <v>117151</v>
      </c>
      <c r="F12513" s="70"/>
    </row>
    <row r="12514" spans="1:6">
      <c r="A12514" s="71" t="s">
        <v>535</v>
      </c>
      <c r="B12514" s="71" t="s">
        <v>418</v>
      </c>
      <c r="C12514" s="75" t="s">
        <v>58</v>
      </c>
      <c r="D12514" s="71" t="s">
        <v>3</v>
      </c>
      <c r="E12514" s="163">
        <v>24135</v>
      </c>
      <c r="F12514" s="70"/>
    </row>
    <row r="12515" spans="1:6">
      <c r="A12515" s="71" t="s">
        <v>535</v>
      </c>
      <c r="B12515" s="71" t="s">
        <v>418</v>
      </c>
      <c r="C12515" s="75" t="s">
        <v>59</v>
      </c>
      <c r="D12515" s="71" t="s">
        <v>3</v>
      </c>
      <c r="E12515" s="163">
        <v>60598</v>
      </c>
      <c r="F12515" s="70"/>
    </row>
    <row r="12516" spans="1:6">
      <c r="A12516" s="71" t="s">
        <v>535</v>
      </c>
      <c r="B12516" s="71" t="s">
        <v>418</v>
      </c>
      <c r="C12516" s="75" t="s">
        <v>3112</v>
      </c>
      <c r="D12516" s="71" t="s">
        <v>3</v>
      </c>
      <c r="E12516" s="163">
        <v>743813</v>
      </c>
      <c r="F12516" s="70"/>
    </row>
    <row r="12517" spans="1:6">
      <c r="A12517" s="71" t="s">
        <v>535</v>
      </c>
      <c r="B12517" s="71" t="s">
        <v>418</v>
      </c>
      <c r="C12517" s="75" t="s">
        <v>247</v>
      </c>
      <c r="D12517" s="71" t="s">
        <v>3</v>
      </c>
      <c r="E12517" s="163">
        <v>185630</v>
      </c>
      <c r="F12517" s="70"/>
    </row>
    <row r="12518" spans="1:6">
      <c r="A12518" s="71" t="s">
        <v>535</v>
      </c>
      <c r="B12518" s="71" t="s">
        <v>418</v>
      </c>
      <c r="C12518" s="75" t="s">
        <v>8487</v>
      </c>
      <c r="D12518" s="71" t="s">
        <v>3</v>
      </c>
      <c r="E12518" s="163" t="s">
        <v>3105</v>
      </c>
      <c r="F12518" s="70"/>
    </row>
    <row r="12519" spans="1:6">
      <c r="A12519" s="71" t="s">
        <v>535</v>
      </c>
      <c r="B12519" s="71" t="s">
        <v>418</v>
      </c>
      <c r="C12519" s="75" t="s">
        <v>8512</v>
      </c>
      <c r="D12519" s="71" t="s">
        <v>3</v>
      </c>
      <c r="E12519" s="163" t="s">
        <v>3105</v>
      </c>
      <c r="F12519" s="70"/>
    </row>
    <row r="12520" spans="1:6">
      <c r="A12520" s="71" t="s">
        <v>535</v>
      </c>
      <c r="B12520" s="71" t="s">
        <v>418</v>
      </c>
      <c r="C12520" s="75" t="s">
        <v>250</v>
      </c>
      <c r="D12520" s="71" t="s">
        <v>3</v>
      </c>
      <c r="E12520" s="163" t="s">
        <v>479</v>
      </c>
      <c r="F12520" s="70"/>
    </row>
    <row r="12521" spans="1:6">
      <c r="A12521" s="71" t="s">
        <v>535</v>
      </c>
      <c r="B12521" s="71" t="s">
        <v>418</v>
      </c>
      <c r="C12521" s="75" t="s">
        <v>631</v>
      </c>
      <c r="D12521" s="71" t="s">
        <v>3</v>
      </c>
      <c r="E12521" s="163" t="s">
        <v>479</v>
      </c>
      <c r="F12521" s="70"/>
    </row>
    <row r="12522" spans="1:6">
      <c r="A12522" s="71" t="s">
        <v>535</v>
      </c>
      <c r="B12522" s="71" t="s">
        <v>418</v>
      </c>
      <c r="C12522" s="75" t="s">
        <v>8488</v>
      </c>
      <c r="D12522" s="71" t="s">
        <v>3</v>
      </c>
      <c r="E12522" s="163" t="s">
        <v>479</v>
      </c>
      <c r="F12522" s="70"/>
    </row>
    <row r="12523" spans="1:6">
      <c r="A12523" s="71" t="s">
        <v>535</v>
      </c>
      <c r="B12523" s="71" t="s">
        <v>418</v>
      </c>
      <c r="C12523" s="75" t="s">
        <v>17</v>
      </c>
      <c r="D12523" s="71" t="s">
        <v>3</v>
      </c>
      <c r="E12523" s="163">
        <v>39011</v>
      </c>
      <c r="F12523" s="70"/>
    </row>
    <row r="12524" spans="1:6">
      <c r="A12524" s="71" t="s">
        <v>535</v>
      </c>
      <c r="B12524" s="71" t="s">
        <v>418</v>
      </c>
      <c r="C12524" s="75" t="s">
        <v>18</v>
      </c>
      <c r="D12524" s="71" t="s">
        <v>3</v>
      </c>
      <c r="E12524" s="163">
        <v>2883</v>
      </c>
      <c r="F12524" s="70"/>
    </row>
    <row r="12525" spans="1:6">
      <c r="A12525" s="71" t="s">
        <v>535</v>
      </c>
      <c r="B12525" s="71" t="s">
        <v>418</v>
      </c>
      <c r="C12525" s="75" t="s">
        <v>62</v>
      </c>
      <c r="D12525" s="71" t="s">
        <v>3</v>
      </c>
      <c r="E12525" s="163">
        <v>45063</v>
      </c>
      <c r="F12525" s="70"/>
    </row>
    <row r="12526" spans="1:6">
      <c r="A12526" s="71" t="s">
        <v>535</v>
      </c>
      <c r="B12526" s="71" t="s">
        <v>418</v>
      </c>
      <c r="C12526" s="75" t="s">
        <v>188</v>
      </c>
      <c r="D12526" s="71" t="s">
        <v>3</v>
      </c>
      <c r="E12526" s="163">
        <v>4493</v>
      </c>
      <c r="F12526" s="70"/>
    </row>
    <row r="12527" spans="1:6">
      <c r="A12527" s="71" t="s">
        <v>535</v>
      </c>
      <c r="B12527" s="71" t="s">
        <v>418</v>
      </c>
      <c r="C12527" s="75" t="s">
        <v>64</v>
      </c>
      <c r="D12527" s="71" t="s">
        <v>3</v>
      </c>
      <c r="E12527" s="163">
        <v>9687</v>
      </c>
      <c r="F12527" s="70"/>
    </row>
    <row r="12528" spans="1:6">
      <c r="A12528" s="71" t="s">
        <v>535</v>
      </c>
      <c r="B12528" s="71" t="s">
        <v>418</v>
      </c>
      <c r="C12528" s="75" t="s">
        <v>22</v>
      </c>
      <c r="D12528" s="71" t="s">
        <v>3</v>
      </c>
      <c r="E12528" s="163">
        <v>169130</v>
      </c>
      <c r="F12528" s="70"/>
    </row>
    <row r="12529" spans="1:7">
      <c r="A12529" s="71" t="s">
        <v>535</v>
      </c>
      <c r="B12529" s="71" t="s">
        <v>418</v>
      </c>
      <c r="C12529" s="75" t="s">
        <v>23</v>
      </c>
      <c r="D12529" s="71" t="s">
        <v>3</v>
      </c>
      <c r="E12529" s="163">
        <v>226715</v>
      </c>
      <c r="F12529" s="70"/>
    </row>
    <row r="12530" spans="1:7">
      <c r="A12530" s="71" t="s">
        <v>535</v>
      </c>
      <c r="B12530" s="71" t="s">
        <v>418</v>
      </c>
      <c r="C12530" s="75" t="s">
        <v>66</v>
      </c>
      <c r="D12530" s="71" t="s">
        <v>3</v>
      </c>
      <c r="E12530" s="163">
        <v>62708</v>
      </c>
      <c r="F12530" s="70"/>
    </row>
    <row r="12531" spans="1:7">
      <c r="A12531" s="71" t="s">
        <v>535</v>
      </c>
      <c r="B12531" s="71" t="s">
        <v>418</v>
      </c>
      <c r="C12531" s="75" t="s">
        <v>234</v>
      </c>
      <c r="D12531" s="71" t="s">
        <v>3</v>
      </c>
      <c r="E12531" s="163" t="s">
        <v>479</v>
      </c>
      <c r="F12531" s="70"/>
    </row>
    <row r="12532" spans="1:7">
      <c r="A12532" s="71" t="s">
        <v>535</v>
      </c>
      <c r="B12532" s="71" t="s">
        <v>418</v>
      </c>
      <c r="C12532" s="75" t="s">
        <v>29</v>
      </c>
      <c r="D12532" s="71" t="s">
        <v>3</v>
      </c>
      <c r="E12532" s="163" t="s">
        <v>479</v>
      </c>
      <c r="F12532" s="70"/>
    </row>
    <row r="12533" spans="1:7">
      <c r="A12533" s="71" t="s">
        <v>535</v>
      </c>
      <c r="B12533" s="71" t="s">
        <v>418</v>
      </c>
      <c r="C12533" s="75" t="s">
        <v>67</v>
      </c>
      <c r="D12533" s="71" t="s">
        <v>3</v>
      </c>
      <c r="E12533" s="163">
        <v>24354</v>
      </c>
      <c r="F12533" s="70"/>
    </row>
    <row r="12534" spans="1:7">
      <c r="A12534" s="71" t="s">
        <v>535</v>
      </c>
      <c r="B12534" s="71" t="s">
        <v>418</v>
      </c>
      <c r="C12534" s="75" t="s">
        <v>68</v>
      </c>
      <c r="D12534" s="71" t="s">
        <v>3</v>
      </c>
      <c r="E12534" s="163">
        <v>12227</v>
      </c>
      <c r="F12534" s="70"/>
    </row>
    <row r="12535" spans="1:7">
      <c r="A12535" s="71" t="s">
        <v>535</v>
      </c>
      <c r="B12535" s="71" t="s">
        <v>418</v>
      </c>
      <c r="C12535" s="75" t="s">
        <v>69</v>
      </c>
      <c r="D12535" s="71" t="s">
        <v>3</v>
      </c>
      <c r="E12535" s="163">
        <v>171687</v>
      </c>
      <c r="F12535" s="70"/>
    </row>
    <row r="12536" spans="1:7">
      <c r="A12536" s="71" t="s">
        <v>535</v>
      </c>
      <c r="B12536" s="71" t="s">
        <v>418</v>
      </c>
      <c r="C12536" s="75" t="s">
        <v>235</v>
      </c>
      <c r="D12536" s="71" t="s">
        <v>3</v>
      </c>
      <c r="E12536" s="163" t="s">
        <v>479</v>
      </c>
      <c r="F12536" s="70"/>
    </row>
    <row r="12537" spans="1:7">
      <c r="A12537" s="71" t="s">
        <v>535</v>
      </c>
      <c r="B12537" s="71" t="s">
        <v>418</v>
      </c>
      <c r="C12537" s="75" t="s">
        <v>236</v>
      </c>
      <c r="D12537" s="71" t="s">
        <v>3</v>
      </c>
      <c r="E12537" s="163" t="s">
        <v>479</v>
      </c>
      <c r="F12537" s="70"/>
    </row>
    <row r="12538" spans="1:7">
      <c r="A12538" s="71" t="s">
        <v>535</v>
      </c>
      <c r="B12538" s="71" t="s">
        <v>418</v>
      </c>
      <c r="C12538" s="75" t="s">
        <v>241</v>
      </c>
      <c r="D12538" s="71" t="s">
        <v>3</v>
      </c>
      <c r="E12538" s="163" t="s">
        <v>479</v>
      </c>
      <c r="F12538" s="70"/>
    </row>
    <row r="12539" spans="1:7">
      <c r="A12539" s="71" t="s">
        <v>535</v>
      </c>
      <c r="B12539" s="71" t="s">
        <v>418</v>
      </c>
      <c r="C12539" s="75" t="s">
        <v>33</v>
      </c>
      <c r="D12539" s="71" t="s">
        <v>3</v>
      </c>
      <c r="E12539" s="163" t="s">
        <v>479</v>
      </c>
      <c r="F12539" s="70"/>
    </row>
    <row r="12540" spans="1:7">
      <c r="A12540" s="71" t="s">
        <v>535</v>
      </c>
      <c r="B12540" s="71" t="s">
        <v>418</v>
      </c>
      <c r="C12540" s="75" t="s">
        <v>253</v>
      </c>
      <c r="D12540" s="71" t="s">
        <v>3</v>
      </c>
      <c r="E12540" s="163">
        <v>9374</v>
      </c>
      <c r="F12540" s="70"/>
      <c r="G12540" s="73"/>
    </row>
    <row r="12541" spans="1:7">
      <c r="A12541" s="71" t="s">
        <v>535</v>
      </c>
      <c r="B12541" s="71" t="s">
        <v>418</v>
      </c>
      <c r="C12541" s="75" t="s">
        <v>8482</v>
      </c>
      <c r="D12541" s="71" t="s">
        <v>3</v>
      </c>
      <c r="E12541" s="163" t="s">
        <v>479</v>
      </c>
      <c r="F12541" s="70"/>
      <c r="G12541" s="73"/>
    </row>
    <row r="12542" spans="1:7" ht="15" customHeight="1">
      <c r="A12542" s="71" t="s">
        <v>535</v>
      </c>
      <c r="B12542" s="71" t="s">
        <v>418</v>
      </c>
      <c r="C12542" s="75" t="s">
        <v>8483</v>
      </c>
      <c r="D12542" s="71" t="s">
        <v>3</v>
      </c>
      <c r="E12542" s="163" t="s">
        <v>479</v>
      </c>
      <c r="F12542" s="70"/>
      <c r="G12542" s="76"/>
    </row>
    <row r="12543" spans="1:7">
      <c r="A12543" s="71" t="s">
        <v>535</v>
      </c>
      <c r="B12543" s="71" t="s">
        <v>418</v>
      </c>
      <c r="C12543" s="75" t="s">
        <v>8484</v>
      </c>
      <c r="D12543" s="71" t="s">
        <v>3</v>
      </c>
      <c r="E12543" s="163" t="s">
        <v>479</v>
      </c>
      <c r="F12543" s="70"/>
      <c r="G12543" s="76"/>
    </row>
    <row r="12544" spans="1:7">
      <c r="A12544" s="71" t="s">
        <v>535</v>
      </c>
      <c r="B12544" s="71" t="s">
        <v>418</v>
      </c>
      <c r="C12544" s="75" t="s">
        <v>8485</v>
      </c>
      <c r="D12544" s="71" t="s">
        <v>3</v>
      </c>
      <c r="E12544" s="163" t="s">
        <v>479</v>
      </c>
      <c r="F12544" s="70"/>
      <c r="G12544" s="76"/>
    </row>
    <row r="12545" spans="1:7">
      <c r="A12545" s="71" t="s">
        <v>535</v>
      </c>
      <c r="B12545" s="71" t="s">
        <v>418</v>
      </c>
      <c r="C12545" s="75" t="s">
        <v>556</v>
      </c>
      <c r="D12545" s="71" t="s">
        <v>3</v>
      </c>
      <c r="E12545" s="163" t="s">
        <v>479</v>
      </c>
      <c r="F12545" s="70"/>
      <c r="G12545" s="76"/>
    </row>
    <row r="12546" spans="1:7">
      <c r="A12546" s="71" t="s">
        <v>535</v>
      </c>
      <c r="B12546" s="71" t="s">
        <v>418</v>
      </c>
      <c r="C12546" s="75" t="s">
        <v>8486</v>
      </c>
      <c r="D12546" s="71" t="s">
        <v>3</v>
      </c>
      <c r="E12546" s="163" t="s">
        <v>479</v>
      </c>
      <c r="F12546" s="70"/>
      <c r="G12546" s="76"/>
    </row>
    <row r="12547" spans="1:7">
      <c r="A12547" s="71" t="s">
        <v>535</v>
      </c>
      <c r="B12547" s="71" t="s">
        <v>418</v>
      </c>
      <c r="C12547" s="75" t="s">
        <v>551</v>
      </c>
      <c r="D12547" s="71" t="s">
        <v>3</v>
      </c>
      <c r="E12547" s="163">
        <v>9374</v>
      </c>
      <c r="F12547" s="70"/>
    </row>
    <row r="12548" spans="1:7">
      <c r="A12548" s="71" t="s">
        <v>535</v>
      </c>
      <c r="B12548" s="71" t="s">
        <v>418</v>
      </c>
      <c r="C12548" s="75" t="s">
        <v>42</v>
      </c>
      <c r="D12548" s="71" t="s">
        <v>3</v>
      </c>
      <c r="E12548" s="163">
        <v>3380</v>
      </c>
      <c r="F12548" s="70"/>
    </row>
    <row r="12549" spans="1:7">
      <c r="A12549" s="71" t="s">
        <v>535</v>
      </c>
      <c r="B12549" s="71" t="s">
        <v>418</v>
      </c>
      <c r="C12549" s="75" t="s">
        <v>200</v>
      </c>
      <c r="D12549" s="71" t="s">
        <v>3</v>
      </c>
      <c r="E12549" s="163">
        <v>17736</v>
      </c>
      <c r="F12549" s="70"/>
    </row>
    <row r="12550" spans="1:7">
      <c r="A12550" s="71" t="s">
        <v>535</v>
      </c>
      <c r="B12550" s="71" t="s">
        <v>418</v>
      </c>
      <c r="C12550" s="75" t="s">
        <v>71</v>
      </c>
      <c r="D12550" s="71" t="s">
        <v>3</v>
      </c>
      <c r="E12550" s="163">
        <v>578493</v>
      </c>
      <c r="F12550" s="70"/>
    </row>
    <row r="12551" spans="1:7">
      <c r="A12551" s="71" t="s">
        <v>535</v>
      </c>
      <c r="B12551" s="71" t="s">
        <v>418</v>
      </c>
      <c r="C12551" s="75" t="s">
        <v>45</v>
      </c>
      <c r="D12551" s="71" t="s">
        <v>3</v>
      </c>
      <c r="E12551" s="163" t="s">
        <v>479</v>
      </c>
      <c r="F12551" s="70"/>
    </row>
    <row r="12552" spans="1:7">
      <c r="A12552" s="71" t="s">
        <v>535</v>
      </c>
      <c r="B12552" s="71" t="s">
        <v>418</v>
      </c>
      <c r="C12552" s="75" t="s">
        <v>46</v>
      </c>
      <c r="D12552" s="71" t="s">
        <v>3</v>
      </c>
      <c r="E12552" s="163">
        <v>192200</v>
      </c>
      <c r="F12552" s="70"/>
    </row>
    <row r="12553" spans="1:7">
      <c r="A12553" s="71" t="s">
        <v>535</v>
      </c>
      <c r="B12553" s="71" t="s">
        <v>418</v>
      </c>
      <c r="C12553" s="75" t="s">
        <v>660</v>
      </c>
      <c r="D12553" s="75" t="s">
        <v>4</v>
      </c>
      <c r="E12553" s="163">
        <v>2475780</v>
      </c>
      <c r="F12553" s="70"/>
    </row>
    <row r="12554" spans="1:7">
      <c r="A12554" s="71" t="s">
        <v>535</v>
      </c>
      <c r="B12554" s="71" t="s">
        <v>418</v>
      </c>
      <c r="C12554" s="75" t="s">
        <v>57</v>
      </c>
      <c r="D12554" s="75" t="s">
        <v>4</v>
      </c>
      <c r="E12554" s="163">
        <v>114076</v>
      </c>
      <c r="F12554" s="70"/>
    </row>
    <row r="12555" spans="1:7">
      <c r="A12555" s="71" t="s">
        <v>535</v>
      </c>
      <c r="B12555" s="71" t="s">
        <v>418</v>
      </c>
      <c r="C12555" s="75" t="s">
        <v>58</v>
      </c>
      <c r="D12555" s="75" t="s">
        <v>4</v>
      </c>
      <c r="E12555" s="163">
        <v>23900</v>
      </c>
      <c r="F12555" s="70"/>
    </row>
    <row r="12556" spans="1:7">
      <c r="A12556" s="71" t="s">
        <v>535</v>
      </c>
      <c r="B12556" s="71" t="s">
        <v>418</v>
      </c>
      <c r="C12556" s="75" t="s">
        <v>59</v>
      </c>
      <c r="D12556" s="75" t="s">
        <v>4</v>
      </c>
      <c r="E12556" s="163">
        <v>58410</v>
      </c>
      <c r="F12556" s="70"/>
    </row>
    <row r="12557" spans="1:7">
      <c r="A12557" s="71" t="s">
        <v>535</v>
      </c>
      <c r="B12557" s="71" t="s">
        <v>418</v>
      </c>
      <c r="C12557" s="75" t="s">
        <v>3112</v>
      </c>
      <c r="D12557" s="75" t="s">
        <v>4</v>
      </c>
      <c r="E12557" s="163">
        <v>725061</v>
      </c>
      <c r="F12557" s="70"/>
    </row>
    <row r="12558" spans="1:7">
      <c r="A12558" s="71" t="s">
        <v>535</v>
      </c>
      <c r="B12558" s="71" t="s">
        <v>418</v>
      </c>
      <c r="C12558" s="75" t="s">
        <v>247</v>
      </c>
      <c r="D12558" s="75" t="s">
        <v>4</v>
      </c>
      <c r="E12558" s="163">
        <v>173591</v>
      </c>
      <c r="F12558" s="70"/>
    </row>
    <row r="12559" spans="1:7">
      <c r="A12559" s="71" t="s">
        <v>535</v>
      </c>
      <c r="B12559" s="71" t="s">
        <v>418</v>
      </c>
      <c r="C12559" s="75" t="s">
        <v>8487</v>
      </c>
      <c r="D12559" s="75" t="s">
        <v>4</v>
      </c>
      <c r="E12559" s="163" t="s">
        <v>3105</v>
      </c>
      <c r="F12559" s="70"/>
    </row>
    <row r="12560" spans="1:7">
      <c r="A12560" s="71" t="s">
        <v>535</v>
      </c>
      <c r="B12560" s="71" t="s">
        <v>418</v>
      </c>
      <c r="C12560" s="75" t="s">
        <v>8512</v>
      </c>
      <c r="D12560" s="75" t="s">
        <v>4</v>
      </c>
      <c r="E12560" s="163" t="s">
        <v>3105</v>
      </c>
      <c r="F12560" s="70"/>
    </row>
    <row r="12561" spans="1:6">
      <c r="A12561" s="71" t="s">
        <v>535</v>
      </c>
      <c r="B12561" s="71" t="s">
        <v>418</v>
      </c>
      <c r="C12561" s="75" t="s">
        <v>250</v>
      </c>
      <c r="D12561" s="75" t="s">
        <v>4</v>
      </c>
      <c r="E12561" s="163" t="s">
        <v>479</v>
      </c>
      <c r="F12561" s="70"/>
    </row>
    <row r="12562" spans="1:6">
      <c r="A12562" s="71" t="s">
        <v>535</v>
      </c>
      <c r="B12562" s="71" t="s">
        <v>418</v>
      </c>
      <c r="C12562" s="75" t="s">
        <v>631</v>
      </c>
      <c r="D12562" s="75" t="s">
        <v>4</v>
      </c>
      <c r="E12562" s="163" t="s">
        <v>479</v>
      </c>
      <c r="F12562" s="70"/>
    </row>
    <row r="12563" spans="1:6">
      <c r="A12563" s="71" t="s">
        <v>535</v>
      </c>
      <c r="B12563" s="71" t="s">
        <v>418</v>
      </c>
      <c r="C12563" s="75" t="s">
        <v>8488</v>
      </c>
      <c r="D12563" s="75" t="s">
        <v>4</v>
      </c>
      <c r="E12563" s="163" t="s">
        <v>479</v>
      </c>
      <c r="F12563" s="70"/>
    </row>
    <row r="12564" spans="1:6">
      <c r="A12564" s="71" t="s">
        <v>535</v>
      </c>
      <c r="B12564" s="71" t="s">
        <v>418</v>
      </c>
      <c r="C12564" s="75" t="s">
        <v>17</v>
      </c>
      <c r="D12564" s="75" t="s">
        <v>4</v>
      </c>
      <c r="E12564" s="163">
        <v>38851</v>
      </c>
      <c r="F12564" s="70"/>
    </row>
    <row r="12565" spans="1:6">
      <c r="A12565" s="71" t="s">
        <v>535</v>
      </c>
      <c r="B12565" s="71" t="s">
        <v>418</v>
      </c>
      <c r="C12565" s="75" t="s">
        <v>18</v>
      </c>
      <c r="D12565" s="75" t="s">
        <v>4</v>
      </c>
      <c r="E12565" s="163">
        <v>2849</v>
      </c>
      <c r="F12565" s="70"/>
    </row>
    <row r="12566" spans="1:6">
      <c r="A12566" s="71" t="s">
        <v>535</v>
      </c>
      <c r="B12566" s="71" t="s">
        <v>418</v>
      </c>
      <c r="C12566" s="75" t="s">
        <v>62</v>
      </c>
      <c r="D12566" s="75" t="s">
        <v>4</v>
      </c>
      <c r="E12566" s="163">
        <v>44889</v>
      </c>
      <c r="F12566" s="70"/>
    </row>
    <row r="12567" spans="1:6">
      <c r="A12567" s="71" t="s">
        <v>535</v>
      </c>
      <c r="B12567" s="71" t="s">
        <v>418</v>
      </c>
      <c r="C12567" s="75" t="s">
        <v>188</v>
      </c>
      <c r="D12567" s="75" t="s">
        <v>4</v>
      </c>
      <c r="E12567" s="163">
        <v>4361</v>
      </c>
      <c r="F12567" s="70"/>
    </row>
    <row r="12568" spans="1:6">
      <c r="A12568" s="71" t="s">
        <v>535</v>
      </c>
      <c r="B12568" s="71" t="s">
        <v>418</v>
      </c>
      <c r="C12568" s="75" t="s">
        <v>64</v>
      </c>
      <c r="D12568" s="75" t="s">
        <v>4</v>
      </c>
      <c r="E12568" s="163">
        <v>9484</v>
      </c>
      <c r="F12568" s="70"/>
    </row>
    <row r="12569" spans="1:6">
      <c r="A12569" s="71" t="s">
        <v>535</v>
      </c>
      <c r="B12569" s="71" t="s">
        <v>418</v>
      </c>
      <c r="C12569" s="75" t="s">
        <v>22</v>
      </c>
      <c r="D12569" s="75" t="s">
        <v>4</v>
      </c>
      <c r="E12569" s="163">
        <v>158929</v>
      </c>
      <c r="F12569" s="70"/>
    </row>
    <row r="12570" spans="1:6">
      <c r="A12570" s="71" t="s">
        <v>535</v>
      </c>
      <c r="B12570" s="71" t="s">
        <v>418</v>
      </c>
      <c r="C12570" s="75" t="s">
        <v>23</v>
      </c>
      <c r="D12570" s="75" t="s">
        <v>4</v>
      </c>
      <c r="E12570" s="163">
        <v>208921</v>
      </c>
      <c r="F12570" s="70"/>
    </row>
    <row r="12571" spans="1:6">
      <c r="A12571" s="71" t="s">
        <v>535</v>
      </c>
      <c r="B12571" s="71" t="s">
        <v>418</v>
      </c>
      <c r="C12571" s="75" t="s">
        <v>66</v>
      </c>
      <c r="D12571" s="75" t="s">
        <v>4</v>
      </c>
      <c r="E12571" s="163">
        <v>60746</v>
      </c>
      <c r="F12571" s="70"/>
    </row>
    <row r="12572" spans="1:6">
      <c r="A12572" s="71" t="s">
        <v>535</v>
      </c>
      <c r="B12572" s="71" t="s">
        <v>418</v>
      </c>
      <c r="C12572" s="75" t="s">
        <v>234</v>
      </c>
      <c r="D12572" s="75" t="s">
        <v>4</v>
      </c>
      <c r="E12572" s="163" t="s">
        <v>479</v>
      </c>
      <c r="F12572" s="70"/>
    </row>
    <row r="12573" spans="1:6">
      <c r="A12573" s="71" t="s">
        <v>535</v>
      </c>
      <c r="B12573" s="71" t="s">
        <v>418</v>
      </c>
      <c r="C12573" s="75" t="s">
        <v>29</v>
      </c>
      <c r="D12573" s="75" t="s">
        <v>4</v>
      </c>
      <c r="E12573" s="163" t="s">
        <v>479</v>
      </c>
      <c r="F12573" s="70"/>
    </row>
    <row r="12574" spans="1:6">
      <c r="A12574" s="71" t="s">
        <v>535</v>
      </c>
      <c r="B12574" s="71" t="s">
        <v>418</v>
      </c>
      <c r="C12574" s="75" t="s">
        <v>67</v>
      </c>
      <c r="D12574" s="75" t="s">
        <v>4</v>
      </c>
      <c r="E12574" s="163">
        <v>22882</v>
      </c>
      <c r="F12574" s="70"/>
    </row>
    <row r="12575" spans="1:6">
      <c r="A12575" s="71" t="s">
        <v>535</v>
      </c>
      <c r="B12575" s="71" t="s">
        <v>418</v>
      </c>
      <c r="C12575" s="75" t="s">
        <v>68</v>
      </c>
      <c r="D12575" s="75" t="s">
        <v>4</v>
      </c>
      <c r="E12575" s="163">
        <v>12132</v>
      </c>
      <c r="F12575" s="70"/>
    </row>
    <row r="12576" spans="1:6">
      <c r="A12576" s="71" t="s">
        <v>535</v>
      </c>
      <c r="B12576" s="71" t="s">
        <v>418</v>
      </c>
      <c r="C12576" s="75" t="s">
        <v>69</v>
      </c>
      <c r="D12576" s="75" t="s">
        <v>4</v>
      </c>
      <c r="E12576" s="163">
        <v>165634</v>
      </c>
      <c r="F12576" s="70"/>
    </row>
    <row r="12577" spans="1:7">
      <c r="A12577" s="71" t="s">
        <v>535</v>
      </c>
      <c r="B12577" s="71" t="s">
        <v>418</v>
      </c>
      <c r="C12577" s="75" t="s">
        <v>235</v>
      </c>
      <c r="D12577" s="75" t="s">
        <v>4</v>
      </c>
      <c r="E12577" s="163" t="s">
        <v>479</v>
      </c>
      <c r="F12577" s="70"/>
    </row>
    <row r="12578" spans="1:7">
      <c r="A12578" s="71" t="s">
        <v>535</v>
      </c>
      <c r="B12578" s="71" t="s">
        <v>418</v>
      </c>
      <c r="C12578" s="75" t="s">
        <v>236</v>
      </c>
      <c r="D12578" s="75" t="s">
        <v>4</v>
      </c>
      <c r="E12578" s="163" t="s">
        <v>479</v>
      </c>
      <c r="F12578" s="70"/>
    </row>
    <row r="12579" spans="1:7">
      <c r="A12579" s="71" t="s">
        <v>535</v>
      </c>
      <c r="B12579" s="71" t="s">
        <v>418</v>
      </c>
      <c r="C12579" s="75" t="s">
        <v>241</v>
      </c>
      <c r="D12579" s="75" t="s">
        <v>4</v>
      </c>
      <c r="E12579" s="163" t="s">
        <v>479</v>
      </c>
      <c r="F12579" s="70"/>
    </row>
    <row r="12580" spans="1:7">
      <c r="A12580" s="71" t="s">
        <v>535</v>
      </c>
      <c r="B12580" s="71" t="s">
        <v>418</v>
      </c>
      <c r="C12580" s="75" t="s">
        <v>33</v>
      </c>
      <c r="D12580" s="75" t="s">
        <v>4</v>
      </c>
      <c r="E12580" s="163" t="s">
        <v>479</v>
      </c>
      <c r="F12580" s="70"/>
    </row>
    <row r="12581" spans="1:7">
      <c r="A12581" s="71" t="s">
        <v>535</v>
      </c>
      <c r="B12581" s="71" t="s">
        <v>418</v>
      </c>
      <c r="C12581" s="75" t="s">
        <v>253</v>
      </c>
      <c r="D12581" s="75" t="s">
        <v>4</v>
      </c>
      <c r="E12581" s="163">
        <v>9002</v>
      </c>
      <c r="F12581" s="70"/>
    </row>
    <row r="12582" spans="1:7">
      <c r="A12582" s="71" t="s">
        <v>535</v>
      </c>
      <c r="B12582" s="71" t="s">
        <v>418</v>
      </c>
      <c r="C12582" s="75" t="s">
        <v>8482</v>
      </c>
      <c r="D12582" s="75" t="s">
        <v>4</v>
      </c>
      <c r="E12582" s="163" t="s">
        <v>479</v>
      </c>
      <c r="F12582" s="70"/>
      <c r="G12582" s="73"/>
    </row>
    <row r="12583" spans="1:7">
      <c r="A12583" s="71" t="s">
        <v>535</v>
      </c>
      <c r="B12583" s="71" t="s">
        <v>418</v>
      </c>
      <c r="C12583" s="75" t="s">
        <v>8483</v>
      </c>
      <c r="D12583" s="75" t="s">
        <v>4</v>
      </c>
      <c r="E12583" s="163" t="s">
        <v>479</v>
      </c>
      <c r="F12583" s="70"/>
      <c r="G12583" s="73"/>
    </row>
    <row r="12584" spans="1:7">
      <c r="A12584" s="71" t="s">
        <v>535</v>
      </c>
      <c r="B12584" s="71" t="s">
        <v>418</v>
      </c>
      <c r="C12584" s="75" t="s">
        <v>8484</v>
      </c>
      <c r="D12584" s="75" t="s">
        <v>4</v>
      </c>
      <c r="E12584" s="163" t="s">
        <v>479</v>
      </c>
      <c r="F12584" s="70"/>
      <c r="G12584" s="76"/>
    </row>
    <row r="12585" spans="1:7">
      <c r="A12585" s="71" t="s">
        <v>535</v>
      </c>
      <c r="B12585" s="71" t="s">
        <v>418</v>
      </c>
      <c r="C12585" s="75" t="s">
        <v>8485</v>
      </c>
      <c r="D12585" s="75" t="s">
        <v>4</v>
      </c>
      <c r="E12585" s="163" t="s">
        <v>479</v>
      </c>
      <c r="F12585" s="70"/>
      <c r="G12585" s="76"/>
    </row>
    <row r="12586" spans="1:7">
      <c r="A12586" s="71" t="s">
        <v>535</v>
      </c>
      <c r="B12586" s="71" t="s">
        <v>418</v>
      </c>
      <c r="C12586" s="75" t="s">
        <v>556</v>
      </c>
      <c r="D12586" s="75" t="s">
        <v>4</v>
      </c>
      <c r="E12586" s="163" t="s">
        <v>479</v>
      </c>
      <c r="F12586" s="70"/>
      <c r="G12586" s="76"/>
    </row>
    <row r="12587" spans="1:7">
      <c r="A12587" s="71" t="s">
        <v>535</v>
      </c>
      <c r="B12587" s="71" t="s">
        <v>418</v>
      </c>
      <c r="C12587" s="75" t="s">
        <v>8486</v>
      </c>
      <c r="D12587" s="75" t="s">
        <v>4</v>
      </c>
      <c r="E12587" s="163" t="s">
        <v>479</v>
      </c>
      <c r="F12587" s="70"/>
      <c r="G12587" s="76"/>
    </row>
    <row r="12588" spans="1:7">
      <c r="A12588" s="71" t="s">
        <v>535</v>
      </c>
      <c r="B12588" s="71" t="s">
        <v>418</v>
      </c>
      <c r="C12588" s="75" t="s">
        <v>551</v>
      </c>
      <c r="D12588" s="75" t="s">
        <v>4</v>
      </c>
      <c r="E12588" s="163">
        <v>9002</v>
      </c>
      <c r="F12588" s="70"/>
      <c r="G12588" s="76"/>
    </row>
    <row r="12589" spans="1:7">
      <c r="A12589" s="71" t="s">
        <v>535</v>
      </c>
      <c r="B12589" s="71" t="s">
        <v>418</v>
      </c>
      <c r="C12589" s="75" t="s">
        <v>42</v>
      </c>
      <c r="D12589" s="75" t="s">
        <v>4</v>
      </c>
      <c r="E12589" s="163">
        <v>3228</v>
      </c>
      <c r="F12589" s="70"/>
    </row>
    <row r="12590" spans="1:7">
      <c r="A12590" s="71" t="s">
        <v>535</v>
      </c>
      <c r="B12590" s="71" t="s">
        <v>418</v>
      </c>
      <c r="C12590" s="75" t="s">
        <v>200</v>
      </c>
      <c r="D12590" s="75" t="s">
        <v>4</v>
      </c>
      <c r="E12590" s="163">
        <v>17561</v>
      </c>
      <c r="F12590" s="70"/>
    </row>
    <row r="12591" spans="1:7">
      <c r="A12591" s="71" t="s">
        <v>535</v>
      </c>
      <c r="B12591" s="71" t="s">
        <v>418</v>
      </c>
      <c r="C12591" s="75" t="s">
        <v>71</v>
      </c>
      <c r="D12591" s="75" t="s">
        <v>4</v>
      </c>
      <c r="E12591" s="163">
        <v>449252</v>
      </c>
      <c r="F12591" s="70"/>
    </row>
    <row r="12592" spans="1:7">
      <c r="A12592" s="71" t="s">
        <v>535</v>
      </c>
      <c r="B12592" s="71" t="s">
        <v>418</v>
      </c>
      <c r="C12592" s="75" t="s">
        <v>45</v>
      </c>
      <c r="D12592" s="75" t="s">
        <v>4</v>
      </c>
      <c r="E12592" s="163" t="s">
        <v>479</v>
      </c>
      <c r="F12592" s="70"/>
    </row>
    <row r="12593" spans="1:6">
      <c r="A12593" s="71" t="s">
        <v>535</v>
      </c>
      <c r="B12593" s="71" t="s">
        <v>418</v>
      </c>
      <c r="C12593" s="75" t="s">
        <v>46</v>
      </c>
      <c r="D12593" s="75" t="s">
        <v>4</v>
      </c>
      <c r="E12593" s="163">
        <v>172021</v>
      </c>
      <c r="F12593" s="70"/>
    </row>
    <row r="12594" spans="1:6">
      <c r="A12594" s="71" t="s">
        <v>535</v>
      </c>
      <c r="B12594" s="71" t="s">
        <v>418</v>
      </c>
      <c r="C12594" s="75" t="s">
        <v>660</v>
      </c>
      <c r="D12594" s="75" t="s">
        <v>202</v>
      </c>
      <c r="E12594" s="163">
        <v>224688</v>
      </c>
      <c r="F12594" s="70"/>
    </row>
    <row r="12595" spans="1:6">
      <c r="A12595" s="71" t="s">
        <v>535</v>
      </c>
      <c r="B12595" s="71" t="s">
        <v>418</v>
      </c>
      <c r="C12595" s="75" t="s">
        <v>57</v>
      </c>
      <c r="D12595" s="75" t="s">
        <v>202</v>
      </c>
      <c r="E12595" s="163">
        <v>3075</v>
      </c>
      <c r="F12595" s="70"/>
    </row>
    <row r="12596" spans="1:6">
      <c r="A12596" s="71" t="s">
        <v>535</v>
      </c>
      <c r="B12596" s="71" t="s">
        <v>418</v>
      </c>
      <c r="C12596" s="75" t="s">
        <v>58</v>
      </c>
      <c r="D12596" s="75" t="s">
        <v>202</v>
      </c>
      <c r="E12596" s="163">
        <v>235</v>
      </c>
      <c r="F12596" s="70"/>
    </row>
    <row r="12597" spans="1:6">
      <c r="A12597" s="71" t="s">
        <v>535</v>
      </c>
      <c r="B12597" s="71" t="s">
        <v>418</v>
      </c>
      <c r="C12597" s="75" t="s">
        <v>59</v>
      </c>
      <c r="D12597" s="75" t="s">
        <v>202</v>
      </c>
      <c r="E12597" s="163">
        <v>2188</v>
      </c>
      <c r="F12597" s="70"/>
    </row>
    <row r="12598" spans="1:6">
      <c r="A12598" s="71" t="s">
        <v>535</v>
      </c>
      <c r="B12598" s="71" t="s">
        <v>418</v>
      </c>
      <c r="C12598" s="75" t="s">
        <v>3112</v>
      </c>
      <c r="D12598" s="75" t="s">
        <v>202</v>
      </c>
      <c r="E12598" s="163">
        <v>18752</v>
      </c>
      <c r="F12598" s="70"/>
    </row>
    <row r="12599" spans="1:6">
      <c r="A12599" s="71" t="s">
        <v>535</v>
      </c>
      <c r="B12599" s="71" t="s">
        <v>418</v>
      </c>
      <c r="C12599" s="75" t="s">
        <v>247</v>
      </c>
      <c r="D12599" s="75" t="s">
        <v>202</v>
      </c>
      <c r="E12599" s="163">
        <v>12039</v>
      </c>
      <c r="F12599" s="70"/>
    </row>
    <row r="12600" spans="1:6">
      <c r="A12600" s="71" t="s">
        <v>535</v>
      </c>
      <c r="B12600" s="71" t="s">
        <v>418</v>
      </c>
      <c r="C12600" s="75" t="s">
        <v>8487</v>
      </c>
      <c r="D12600" s="75" t="s">
        <v>202</v>
      </c>
      <c r="E12600" s="163" t="s">
        <v>3105</v>
      </c>
      <c r="F12600" s="70"/>
    </row>
    <row r="12601" spans="1:6">
      <c r="A12601" s="71" t="s">
        <v>535</v>
      </c>
      <c r="B12601" s="71" t="s">
        <v>418</v>
      </c>
      <c r="C12601" s="75" t="s">
        <v>8512</v>
      </c>
      <c r="D12601" s="75" t="s">
        <v>202</v>
      </c>
      <c r="E12601" s="163" t="s">
        <v>3105</v>
      </c>
      <c r="F12601" s="70"/>
    </row>
    <row r="12602" spans="1:6">
      <c r="A12602" s="71" t="s">
        <v>535</v>
      </c>
      <c r="B12602" s="71" t="s">
        <v>418</v>
      </c>
      <c r="C12602" s="75" t="s">
        <v>250</v>
      </c>
      <c r="D12602" s="75" t="s">
        <v>202</v>
      </c>
      <c r="E12602" s="163" t="s">
        <v>479</v>
      </c>
      <c r="F12602" s="70"/>
    </row>
    <row r="12603" spans="1:6">
      <c r="A12603" s="71" t="s">
        <v>535</v>
      </c>
      <c r="B12603" s="71" t="s">
        <v>418</v>
      </c>
      <c r="C12603" s="75" t="s">
        <v>631</v>
      </c>
      <c r="D12603" s="75" t="s">
        <v>202</v>
      </c>
      <c r="E12603" s="163" t="s">
        <v>479</v>
      </c>
      <c r="F12603" s="70"/>
    </row>
    <row r="12604" spans="1:6">
      <c r="A12604" s="71" t="s">
        <v>535</v>
      </c>
      <c r="B12604" s="71" t="s">
        <v>418</v>
      </c>
      <c r="C12604" s="75" t="s">
        <v>8488</v>
      </c>
      <c r="D12604" s="75" t="s">
        <v>202</v>
      </c>
      <c r="E12604" s="163" t="s">
        <v>479</v>
      </c>
      <c r="F12604" s="70"/>
    </row>
    <row r="12605" spans="1:6">
      <c r="A12605" s="71" t="s">
        <v>535</v>
      </c>
      <c r="B12605" s="71" t="s">
        <v>418</v>
      </c>
      <c r="C12605" s="75" t="s">
        <v>17</v>
      </c>
      <c r="D12605" s="75" t="s">
        <v>202</v>
      </c>
      <c r="E12605" s="163">
        <v>160</v>
      </c>
      <c r="F12605" s="70"/>
    </row>
    <row r="12606" spans="1:6">
      <c r="A12606" s="71" t="s">
        <v>535</v>
      </c>
      <c r="B12606" s="71" t="s">
        <v>418</v>
      </c>
      <c r="C12606" s="75" t="s">
        <v>18</v>
      </c>
      <c r="D12606" s="75" t="s">
        <v>202</v>
      </c>
      <c r="E12606" s="163">
        <v>34</v>
      </c>
      <c r="F12606" s="70"/>
    </row>
    <row r="12607" spans="1:6">
      <c r="A12607" s="71" t="s">
        <v>535</v>
      </c>
      <c r="B12607" s="71" t="s">
        <v>418</v>
      </c>
      <c r="C12607" s="75" t="s">
        <v>62</v>
      </c>
      <c r="D12607" s="75" t="s">
        <v>202</v>
      </c>
      <c r="E12607" s="163">
        <v>174</v>
      </c>
      <c r="F12607" s="70"/>
    </row>
    <row r="12608" spans="1:6">
      <c r="A12608" s="71" t="s">
        <v>535</v>
      </c>
      <c r="B12608" s="71" t="s">
        <v>418</v>
      </c>
      <c r="C12608" s="75" t="s">
        <v>188</v>
      </c>
      <c r="D12608" s="75" t="s">
        <v>202</v>
      </c>
      <c r="E12608" s="163">
        <v>132</v>
      </c>
      <c r="F12608" s="70"/>
    </row>
    <row r="12609" spans="1:7">
      <c r="A12609" s="71" t="s">
        <v>535</v>
      </c>
      <c r="B12609" s="71" t="s">
        <v>418</v>
      </c>
      <c r="C12609" s="75" t="s">
        <v>64</v>
      </c>
      <c r="D12609" s="75" t="s">
        <v>202</v>
      </c>
      <c r="E12609" s="163">
        <v>203</v>
      </c>
      <c r="F12609" s="70"/>
    </row>
    <row r="12610" spans="1:7">
      <c r="A12610" s="71" t="s">
        <v>535</v>
      </c>
      <c r="B12610" s="71" t="s">
        <v>418</v>
      </c>
      <c r="C12610" s="75" t="s">
        <v>22</v>
      </c>
      <c r="D12610" s="75" t="s">
        <v>202</v>
      </c>
      <c r="E12610" s="163">
        <v>10201</v>
      </c>
      <c r="F12610" s="70"/>
    </row>
    <row r="12611" spans="1:7">
      <c r="A12611" s="71" t="s">
        <v>535</v>
      </c>
      <c r="B12611" s="71" t="s">
        <v>418</v>
      </c>
      <c r="C12611" s="75" t="s">
        <v>23</v>
      </c>
      <c r="D12611" s="75" t="s">
        <v>202</v>
      </c>
      <c r="E12611" s="163">
        <v>17794</v>
      </c>
      <c r="F12611" s="70"/>
    </row>
    <row r="12612" spans="1:7">
      <c r="A12612" s="71" t="s">
        <v>535</v>
      </c>
      <c r="B12612" s="71" t="s">
        <v>418</v>
      </c>
      <c r="C12612" s="75" t="s">
        <v>66</v>
      </c>
      <c r="D12612" s="75" t="s">
        <v>202</v>
      </c>
      <c r="E12612" s="163">
        <v>1962</v>
      </c>
      <c r="F12612" s="70"/>
    </row>
    <row r="12613" spans="1:7">
      <c r="A12613" s="71" t="s">
        <v>535</v>
      </c>
      <c r="B12613" s="71" t="s">
        <v>418</v>
      </c>
      <c r="C12613" s="75" t="s">
        <v>234</v>
      </c>
      <c r="D12613" s="75" t="s">
        <v>202</v>
      </c>
      <c r="E12613" s="163" t="s">
        <v>479</v>
      </c>
      <c r="F12613" s="70"/>
    </row>
    <row r="12614" spans="1:7">
      <c r="A12614" s="71" t="s">
        <v>535</v>
      </c>
      <c r="B12614" s="71" t="s">
        <v>418</v>
      </c>
      <c r="C12614" s="75" t="s">
        <v>29</v>
      </c>
      <c r="D12614" s="75" t="s">
        <v>202</v>
      </c>
      <c r="E12614" s="163" t="s">
        <v>479</v>
      </c>
      <c r="F12614" s="70"/>
    </row>
    <row r="12615" spans="1:7">
      <c r="A12615" s="71" t="s">
        <v>535</v>
      </c>
      <c r="B12615" s="71" t="s">
        <v>418</v>
      </c>
      <c r="C12615" s="75" t="s">
        <v>67</v>
      </c>
      <c r="D12615" s="75" t="s">
        <v>202</v>
      </c>
      <c r="E12615" s="163">
        <v>1472</v>
      </c>
      <c r="F12615" s="70"/>
    </row>
    <row r="12616" spans="1:7">
      <c r="A12616" s="71" t="s">
        <v>535</v>
      </c>
      <c r="B12616" s="71" t="s">
        <v>418</v>
      </c>
      <c r="C12616" s="75" t="s">
        <v>68</v>
      </c>
      <c r="D12616" s="75" t="s">
        <v>202</v>
      </c>
      <c r="E12616" s="163">
        <v>95</v>
      </c>
      <c r="F12616" s="70"/>
    </row>
    <row r="12617" spans="1:7">
      <c r="A12617" s="71" t="s">
        <v>535</v>
      </c>
      <c r="B12617" s="71" t="s">
        <v>418</v>
      </c>
      <c r="C12617" s="75" t="s">
        <v>69</v>
      </c>
      <c r="D12617" s="75" t="s">
        <v>202</v>
      </c>
      <c r="E12617" s="163">
        <v>6053</v>
      </c>
      <c r="F12617" s="70"/>
    </row>
    <row r="12618" spans="1:7">
      <c r="A12618" s="71" t="s">
        <v>535</v>
      </c>
      <c r="B12618" s="71" t="s">
        <v>418</v>
      </c>
      <c r="C12618" s="75" t="s">
        <v>235</v>
      </c>
      <c r="D12618" s="75" t="s">
        <v>202</v>
      </c>
      <c r="E12618" s="163" t="s">
        <v>479</v>
      </c>
      <c r="F12618" s="70"/>
    </row>
    <row r="12619" spans="1:7">
      <c r="A12619" s="71" t="s">
        <v>535</v>
      </c>
      <c r="B12619" s="71" t="s">
        <v>418</v>
      </c>
      <c r="C12619" s="75" t="s">
        <v>236</v>
      </c>
      <c r="D12619" s="75" t="s">
        <v>202</v>
      </c>
      <c r="E12619" s="163" t="s">
        <v>479</v>
      </c>
      <c r="F12619" s="70"/>
    </row>
    <row r="12620" spans="1:7">
      <c r="A12620" s="71" t="s">
        <v>535</v>
      </c>
      <c r="B12620" s="71" t="s">
        <v>418</v>
      </c>
      <c r="C12620" s="75" t="s">
        <v>241</v>
      </c>
      <c r="D12620" s="75" t="s">
        <v>202</v>
      </c>
      <c r="E12620" s="163" t="s">
        <v>479</v>
      </c>
      <c r="F12620" s="70"/>
    </row>
    <row r="12621" spans="1:7">
      <c r="A12621" s="71" t="s">
        <v>535</v>
      </c>
      <c r="B12621" s="71" t="s">
        <v>418</v>
      </c>
      <c r="C12621" s="75" t="s">
        <v>33</v>
      </c>
      <c r="D12621" s="75" t="s">
        <v>202</v>
      </c>
      <c r="E12621" s="163" t="s">
        <v>479</v>
      </c>
      <c r="F12621" s="70"/>
    </row>
    <row r="12622" spans="1:7">
      <c r="A12622" s="71" t="s">
        <v>535</v>
      </c>
      <c r="B12622" s="71" t="s">
        <v>418</v>
      </c>
      <c r="C12622" s="75" t="s">
        <v>253</v>
      </c>
      <c r="D12622" s="75" t="s">
        <v>202</v>
      </c>
      <c r="E12622" s="163">
        <v>372</v>
      </c>
      <c r="F12622" s="70"/>
    </row>
    <row r="12623" spans="1:7">
      <c r="A12623" s="71" t="s">
        <v>535</v>
      </c>
      <c r="B12623" s="71" t="s">
        <v>418</v>
      </c>
      <c r="C12623" s="75" t="s">
        <v>8482</v>
      </c>
      <c r="D12623" s="75" t="s">
        <v>202</v>
      </c>
      <c r="E12623" s="163" t="s">
        <v>479</v>
      </c>
      <c r="F12623" s="70"/>
    </row>
    <row r="12624" spans="1:7">
      <c r="A12624" s="71" t="s">
        <v>535</v>
      </c>
      <c r="B12624" s="71" t="s">
        <v>418</v>
      </c>
      <c r="C12624" s="75" t="s">
        <v>8483</v>
      </c>
      <c r="D12624" s="75" t="s">
        <v>202</v>
      </c>
      <c r="E12624" s="163" t="s">
        <v>479</v>
      </c>
      <c r="F12624" s="70"/>
      <c r="G12624" s="73"/>
    </row>
    <row r="12625" spans="1:7">
      <c r="A12625" s="71" t="s">
        <v>535</v>
      </c>
      <c r="B12625" s="71" t="s">
        <v>418</v>
      </c>
      <c r="C12625" s="75" t="s">
        <v>8484</v>
      </c>
      <c r="D12625" s="75" t="s">
        <v>202</v>
      </c>
      <c r="E12625" s="163" t="s">
        <v>479</v>
      </c>
      <c r="F12625" s="70"/>
      <c r="G12625" s="73"/>
    </row>
    <row r="12626" spans="1:7">
      <c r="A12626" s="71" t="s">
        <v>535</v>
      </c>
      <c r="B12626" s="71" t="s">
        <v>418</v>
      </c>
      <c r="C12626" s="75" t="s">
        <v>8485</v>
      </c>
      <c r="D12626" s="75" t="s">
        <v>202</v>
      </c>
      <c r="E12626" s="163" t="s">
        <v>479</v>
      </c>
      <c r="F12626" s="70"/>
      <c r="G12626" s="76"/>
    </row>
    <row r="12627" spans="1:7">
      <c r="A12627" s="71" t="s">
        <v>535</v>
      </c>
      <c r="B12627" s="71" t="s">
        <v>418</v>
      </c>
      <c r="C12627" s="75" t="s">
        <v>556</v>
      </c>
      <c r="D12627" s="75" t="s">
        <v>202</v>
      </c>
      <c r="E12627" s="163" t="s">
        <v>479</v>
      </c>
      <c r="F12627" s="70"/>
      <c r="G12627" s="76"/>
    </row>
    <row r="12628" spans="1:7">
      <c r="A12628" s="71" t="s">
        <v>535</v>
      </c>
      <c r="B12628" s="71" t="s">
        <v>418</v>
      </c>
      <c r="C12628" s="75" t="s">
        <v>8486</v>
      </c>
      <c r="D12628" s="75" t="s">
        <v>202</v>
      </c>
      <c r="E12628" s="163" t="s">
        <v>479</v>
      </c>
      <c r="F12628" s="70"/>
      <c r="G12628" s="76"/>
    </row>
    <row r="12629" spans="1:7">
      <c r="A12629" s="71" t="s">
        <v>535</v>
      </c>
      <c r="B12629" s="71" t="s">
        <v>418</v>
      </c>
      <c r="C12629" s="75" t="s">
        <v>551</v>
      </c>
      <c r="D12629" s="75" t="s">
        <v>202</v>
      </c>
      <c r="E12629" s="163">
        <v>372</v>
      </c>
      <c r="F12629" s="70"/>
      <c r="G12629" s="76"/>
    </row>
    <row r="12630" spans="1:7">
      <c r="A12630" s="71" t="s">
        <v>535</v>
      </c>
      <c r="B12630" s="71" t="s">
        <v>418</v>
      </c>
      <c r="C12630" s="75" t="s">
        <v>42</v>
      </c>
      <c r="D12630" s="75" t="s">
        <v>202</v>
      </c>
      <c r="E12630" s="163">
        <v>152</v>
      </c>
      <c r="F12630" s="70"/>
      <c r="G12630" s="76"/>
    </row>
    <row r="12631" spans="1:7">
      <c r="A12631" s="71" t="s">
        <v>535</v>
      </c>
      <c r="B12631" s="71" t="s">
        <v>418</v>
      </c>
      <c r="C12631" s="75" t="s">
        <v>200</v>
      </c>
      <c r="D12631" s="75" t="s">
        <v>202</v>
      </c>
      <c r="E12631" s="163">
        <v>175</v>
      </c>
      <c r="F12631" s="70"/>
    </row>
    <row r="12632" spans="1:7">
      <c r="A12632" s="71" t="s">
        <v>535</v>
      </c>
      <c r="B12632" s="71" t="s">
        <v>418</v>
      </c>
      <c r="C12632" s="75" t="s">
        <v>71</v>
      </c>
      <c r="D12632" s="75" t="s">
        <v>202</v>
      </c>
      <c r="E12632" s="163">
        <v>129241</v>
      </c>
      <c r="F12632" s="70"/>
    </row>
    <row r="12633" spans="1:7">
      <c r="A12633" s="71" t="s">
        <v>535</v>
      </c>
      <c r="B12633" s="71" t="s">
        <v>418</v>
      </c>
      <c r="C12633" s="75" t="s">
        <v>45</v>
      </c>
      <c r="D12633" s="75" t="s">
        <v>202</v>
      </c>
      <c r="E12633" s="163" t="s">
        <v>479</v>
      </c>
      <c r="F12633" s="70"/>
    </row>
    <row r="12634" spans="1:7">
      <c r="A12634" s="71" t="s">
        <v>535</v>
      </c>
      <c r="B12634" s="71" t="s">
        <v>418</v>
      </c>
      <c r="C12634" s="75" t="s">
        <v>46</v>
      </c>
      <c r="D12634" s="75" t="s">
        <v>202</v>
      </c>
      <c r="E12634" s="163">
        <v>20179</v>
      </c>
      <c r="F12634" s="70"/>
    </row>
    <row r="12635" spans="1:7">
      <c r="A12635" s="71" t="s">
        <v>535</v>
      </c>
      <c r="B12635" s="71" t="s">
        <v>298</v>
      </c>
      <c r="C12635" s="75" t="s">
        <v>660</v>
      </c>
      <c r="D12635" s="71" t="s">
        <v>4</v>
      </c>
      <c r="E12635" s="163">
        <v>3740996</v>
      </c>
      <c r="F12635" s="71"/>
      <c r="G12635" s="70"/>
    </row>
    <row r="12636" spans="1:7">
      <c r="A12636" s="71" t="s">
        <v>535</v>
      </c>
      <c r="B12636" s="71" t="s">
        <v>298</v>
      </c>
      <c r="C12636" s="75" t="s">
        <v>57</v>
      </c>
      <c r="D12636" s="71" t="s">
        <v>4</v>
      </c>
      <c r="E12636" s="163">
        <v>163318</v>
      </c>
      <c r="F12636" s="71"/>
      <c r="G12636" s="70"/>
    </row>
    <row r="12637" spans="1:7">
      <c r="A12637" s="71" t="s">
        <v>535</v>
      </c>
      <c r="B12637" s="71" t="s">
        <v>298</v>
      </c>
      <c r="C12637" s="75" t="s">
        <v>58</v>
      </c>
      <c r="D12637" s="71" t="s">
        <v>4</v>
      </c>
      <c r="E12637" s="163">
        <v>47455</v>
      </c>
      <c r="F12637" s="71"/>
      <c r="G12637" s="70"/>
    </row>
    <row r="12638" spans="1:7">
      <c r="A12638" s="71" t="s">
        <v>535</v>
      </c>
      <c r="B12638" s="71" t="s">
        <v>298</v>
      </c>
      <c r="C12638" s="75" t="s">
        <v>59</v>
      </c>
      <c r="D12638" s="71" t="s">
        <v>4</v>
      </c>
      <c r="E12638" s="163">
        <v>168700</v>
      </c>
      <c r="F12638" s="71"/>
      <c r="G12638" s="70"/>
    </row>
    <row r="12639" spans="1:7">
      <c r="A12639" s="71" t="s">
        <v>535</v>
      </c>
      <c r="B12639" s="71" t="s">
        <v>298</v>
      </c>
      <c r="C12639" s="75" t="s">
        <v>247</v>
      </c>
      <c r="D12639" s="71" t="s">
        <v>4</v>
      </c>
      <c r="E12639" s="163">
        <v>100334</v>
      </c>
      <c r="F12639" s="71"/>
      <c r="G12639" s="70"/>
    </row>
    <row r="12640" spans="1:7">
      <c r="A12640" s="71" t="s">
        <v>535</v>
      </c>
      <c r="B12640" s="71" t="s">
        <v>298</v>
      </c>
      <c r="C12640" s="75" t="s">
        <v>8487</v>
      </c>
      <c r="D12640" s="71" t="s">
        <v>4</v>
      </c>
      <c r="E12640" s="163">
        <v>64250</v>
      </c>
      <c r="F12640" s="71"/>
      <c r="G12640" s="70"/>
    </row>
    <row r="12641" spans="1:7">
      <c r="A12641" s="71" t="s">
        <v>535</v>
      </c>
      <c r="B12641" s="71" t="s">
        <v>298</v>
      </c>
      <c r="C12641" s="75" t="s">
        <v>8512</v>
      </c>
      <c r="D12641" s="71" t="s">
        <v>4</v>
      </c>
      <c r="E12641" s="163">
        <v>36084</v>
      </c>
      <c r="F12641" s="71"/>
      <c r="G12641" s="70"/>
    </row>
    <row r="12642" spans="1:7">
      <c r="A12642" s="71" t="s">
        <v>535</v>
      </c>
      <c r="B12642" s="71" t="s">
        <v>298</v>
      </c>
      <c r="C12642" s="75" t="s">
        <v>250</v>
      </c>
      <c r="D12642" s="71" t="s">
        <v>4</v>
      </c>
      <c r="E12642" s="167">
        <v>0</v>
      </c>
      <c r="F12642" s="71"/>
      <c r="G12642" s="70"/>
    </row>
    <row r="12643" spans="1:7">
      <c r="A12643" s="71" t="s">
        <v>535</v>
      </c>
      <c r="B12643" s="71" t="s">
        <v>298</v>
      </c>
      <c r="C12643" s="75" t="s">
        <v>631</v>
      </c>
      <c r="D12643" s="71" t="s">
        <v>4</v>
      </c>
      <c r="E12643" s="167">
        <v>0</v>
      </c>
      <c r="F12643" s="71"/>
      <c r="G12643" s="70"/>
    </row>
    <row r="12644" spans="1:7">
      <c r="A12644" s="71" t="s">
        <v>535</v>
      </c>
      <c r="B12644" s="71" t="s">
        <v>298</v>
      </c>
      <c r="C12644" s="75" t="s">
        <v>8488</v>
      </c>
      <c r="D12644" s="71" t="s">
        <v>4</v>
      </c>
      <c r="E12644" s="167">
        <v>0</v>
      </c>
      <c r="F12644" s="71"/>
      <c r="G12644" s="70"/>
    </row>
    <row r="12645" spans="1:7">
      <c r="A12645" s="71" t="s">
        <v>535</v>
      </c>
      <c r="B12645" s="71" t="s">
        <v>298</v>
      </c>
      <c r="C12645" s="75" t="s">
        <v>17</v>
      </c>
      <c r="D12645" s="71" t="s">
        <v>4</v>
      </c>
      <c r="E12645" s="163">
        <v>435199</v>
      </c>
      <c r="F12645" s="71"/>
      <c r="G12645" s="70"/>
    </row>
    <row r="12646" spans="1:7">
      <c r="A12646" s="71" t="s">
        <v>535</v>
      </c>
      <c r="B12646" s="71" t="s">
        <v>298</v>
      </c>
      <c r="C12646" s="75" t="s">
        <v>18</v>
      </c>
      <c r="D12646" s="71" t="s">
        <v>4</v>
      </c>
      <c r="E12646" s="163">
        <v>210122</v>
      </c>
      <c r="F12646" s="71"/>
      <c r="G12646" s="70"/>
    </row>
    <row r="12647" spans="1:7">
      <c r="A12647" s="71" t="s">
        <v>535</v>
      </c>
      <c r="B12647" s="71" t="s">
        <v>298</v>
      </c>
      <c r="C12647" s="75" t="s">
        <v>62</v>
      </c>
      <c r="D12647" s="71" t="s">
        <v>4</v>
      </c>
      <c r="E12647" s="163">
        <v>3197</v>
      </c>
      <c r="F12647" s="71"/>
      <c r="G12647" s="70"/>
    </row>
    <row r="12648" spans="1:7">
      <c r="A12648" s="71" t="s">
        <v>535</v>
      </c>
      <c r="B12648" s="71" t="s">
        <v>298</v>
      </c>
      <c r="C12648" s="75" t="s">
        <v>188</v>
      </c>
      <c r="D12648" s="71" t="s">
        <v>4</v>
      </c>
      <c r="E12648" s="163">
        <v>4573</v>
      </c>
      <c r="F12648" s="71"/>
      <c r="G12648" s="70"/>
    </row>
    <row r="12649" spans="1:7">
      <c r="A12649" s="71" t="s">
        <v>535</v>
      </c>
      <c r="B12649" s="71" t="s">
        <v>298</v>
      </c>
      <c r="C12649" s="75" t="s">
        <v>64</v>
      </c>
      <c r="D12649" s="71" t="s">
        <v>4</v>
      </c>
      <c r="E12649" s="163">
        <v>231856</v>
      </c>
      <c r="F12649" s="71"/>
      <c r="G12649" s="70"/>
    </row>
    <row r="12650" spans="1:7">
      <c r="A12650" s="71" t="s">
        <v>535</v>
      </c>
      <c r="B12650" s="71" t="s">
        <v>298</v>
      </c>
      <c r="C12650" s="75" t="s">
        <v>22</v>
      </c>
      <c r="D12650" s="71" t="s">
        <v>4</v>
      </c>
      <c r="E12650" s="163">
        <v>172713</v>
      </c>
      <c r="F12650" s="71"/>
      <c r="G12650" s="70"/>
    </row>
    <row r="12651" spans="1:7">
      <c r="A12651" s="71" t="s">
        <v>535</v>
      </c>
      <c r="B12651" s="71" t="s">
        <v>298</v>
      </c>
      <c r="C12651" s="75" t="s">
        <v>23</v>
      </c>
      <c r="D12651" s="71" t="s">
        <v>4</v>
      </c>
      <c r="E12651" s="163">
        <v>352774</v>
      </c>
      <c r="F12651" s="71"/>
      <c r="G12651" s="70"/>
    </row>
    <row r="12652" spans="1:7">
      <c r="A12652" s="71" t="s">
        <v>535</v>
      </c>
      <c r="B12652" s="71" t="s">
        <v>298</v>
      </c>
      <c r="C12652" s="75" t="s">
        <v>66</v>
      </c>
      <c r="D12652" s="71" t="s">
        <v>4</v>
      </c>
      <c r="E12652" s="163">
        <v>71960</v>
      </c>
      <c r="F12652" s="71"/>
      <c r="G12652" s="70"/>
    </row>
    <row r="12653" spans="1:7">
      <c r="A12653" s="71" t="s">
        <v>535</v>
      </c>
      <c r="B12653" s="71" t="s">
        <v>298</v>
      </c>
      <c r="C12653" s="75" t="s">
        <v>234</v>
      </c>
      <c r="D12653" s="71" t="s">
        <v>4</v>
      </c>
      <c r="E12653" s="163">
        <v>2216</v>
      </c>
      <c r="F12653" s="71"/>
      <c r="G12653" s="70"/>
    </row>
    <row r="12654" spans="1:7">
      <c r="A12654" s="71" t="s">
        <v>535</v>
      </c>
      <c r="B12654" s="71" t="s">
        <v>298</v>
      </c>
      <c r="C12654" s="75" t="s">
        <v>29</v>
      </c>
      <c r="D12654" s="71" t="s">
        <v>4</v>
      </c>
      <c r="E12654" s="163">
        <v>1684</v>
      </c>
      <c r="F12654" s="71"/>
      <c r="G12654" s="70"/>
    </row>
    <row r="12655" spans="1:7">
      <c r="A12655" s="71" t="s">
        <v>535</v>
      </c>
      <c r="B12655" s="71" t="s">
        <v>298</v>
      </c>
      <c r="C12655" s="75" t="s">
        <v>67</v>
      </c>
      <c r="D12655" s="71" t="s">
        <v>4</v>
      </c>
      <c r="E12655" s="163">
        <v>29980</v>
      </c>
      <c r="F12655" s="71"/>
      <c r="G12655" s="70"/>
    </row>
    <row r="12656" spans="1:7">
      <c r="A12656" s="71" t="s">
        <v>535</v>
      </c>
      <c r="B12656" s="71" t="s">
        <v>298</v>
      </c>
      <c r="C12656" s="75" t="s">
        <v>68</v>
      </c>
      <c r="D12656" s="71" t="s">
        <v>4</v>
      </c>
      <c r="E12656" s="167">
        <v>597</v>
      </c>
      <c r="F12656" s="71"/>
      <c r="G12656" s="70"/>
    </row>
    <row r="12657" spans="1:7">
      <c r="A12657" s="71" t="s">
        <v>535</v>
      </c>
      <c r="B12657" s="71" t="s">
        <v>298</v>
      </c>
      <c r="C12657" s="75" t="s">
        <v>69</v>
      </c>
      <c r="D12657" s="71" t="s">
        <v>4</v>
      </c>
      <c r="E12657" s="163">
        <v>120491</v>
      </c>
      <c r="F12657" s="71"/>
      <c r="G12657" s="70"/>
    </row>
    <row r="12658" spans="1:7">
      <c r="A12658" s="71" t="s">
        <v>535</v>
      </c>
      <c r="B12658" s="71" t="s">
        <v>298</v>
      </c>
      <c r="C12658" s="75" t="s">
        <v>235</v>
      </c>
      <c r="D12658" s="71" t="s">
        <v>4</v>
      </c>
      <c r="E12658" s="167">
        <v>700</v>
      </c>
      <c r="F12658" s="71"/>
      <c r="G12658" s="70"/>
    </row>
    <row r="12659" spans="1:7">
      <c r="A12659" s="71" t="s">
        <v>535</v>
      </c>
      <c r="B12659" s="71" t="s">
        <v>298</v>
      </c>
      <c r="C12659" s="75" t="s">
        <v>236</v>
      </c>
      <c r="D12659" s="71" t="s">
        <v>4</v>
      </c>
      <c r="E12659" s="163">
        <v>3958</v>
      </c>
      <c r="F12659" s="71"/>
      <c r="G12659" s="70"/>
    </row>
    <row r="12660" spans="1:7">
      <c r="A12660" s="71" t="s">
        <v>535</v>
      </c>
      <c r="B12660" s="71" t="s">
        <v>298</v>
      </c>
      <c r="C12660" s="75" t="s">
        <v>241</v>
      </c>
      <c r="D12660" s="71" t="s">
        <v>4</v>
      </c>
      <c r="E12660" s="167">
        <v>0</v>
      </c>
      <c r="F12660" s="71"/>
      <c r="G12660" s="70"/>
    </row>
    <row r="12661" spans="1:7">
      <c r="A12661" s="71" t="s">
        <v>535</v>
      </c>
      <c r="B12661" s="71" t="s">
        <v>298</v>
      </c>
      <c r="C12661" s="75" t="s">
        <v>33</v>
      </c>
      <c r="D12661" s="71" t="s">
        <v>4</v>
      </c>
      <c r="E12661" s="163">
        <v>31279</v>
      </c>
      <c r="F12661" s="71"/>
      <c r="G12661" s="70"/>
    </row>
    <row r="12662" spans="1:7">
      <c r="A12662" s="71" t="s">
        <v>535</v>
      </c>
      <c r="B12662" s="71" t="s">
        <v>298</v>
      </c>
      <c r="C12662" s="75" t="s">
        <v>253</v>
      </c>
      <c r="D12662" s="71" t="s">
        <v>4</v>
      </c>
      <c r="E12662" s="163">
        <v>1413451</v>
      </c>
      <c r="F12662" s="71"/>
      <c r="G12662" s="70"/>
    </row>
    <row r="12663" spans="1:7">
      <c r="A12663" s="71" t="s">
        <v>535</v>
      </c>
      <c r="B12663" s="71" t="s">
        <v>298</v>
      </c>
      <c r="C12663" s="75" t="s">
        <v>8482</v>
      </c>
      <c r="D12663" s="71" t="s">
        <v>4</v>
      </c>
      <c r="E12663" s="163">
        <v>42109</v>
      </c>
      <c r="F12663" s="71"/>
      <c r="G12663" s="70"/>
    </row>
    <row r="12664" spans="1:7">
      <c r="A12664" s="71" t="s">
        <v>535</v>
      </c>
      <c r="B12664" s="71" t="s">
        <v>298</v>
      </c>
      <c r="C12664" s="75" t="s">
        <v>8483</v>
      </c>
      <c r="D12664" s="71" t="s">
        <v>4</v>
      </c>
      <c r="E12664" s="163">
        <v>31635</v>
      </c>
      <c r="F12664" s="71"/>
      <c r="G12664" s="70"/>
    </row>
    <row r="12665" spans="1:7">
      <c r="A12665" s="71" t="s">
        <v>535</v>
      </c>
      <c r="B12665" s="71" t="s">
        <v>298</v>
      </c>
      <c r="C12665" s="75" t="s">
        <v>8484</v>
      </c>
      <c r="D12665" s="71" t="s">
        <v>4</v>
      </c>
      <c r="E12665" s="163">
        <v>10474</v>
      </c>
      <c r="F12665" s="71"/>
      <c r="G12665" s="70"/>
    </row>
    <row r="12666" spans="1:7">
      <c r="A12666" s="71" t="s">
        <v>535</v>
      </c>
      <c r="B12666" s="71" t="s">
        <v>298</v>
      </c>
      <c r="C12666" s="75" t="s">
        <v>8485</v>
      </c>
      <c r="D12666" s="71" t="s">
        <v>4</v>
      </c>
      <c r="E12666" s="163">
        <v>1291624</v>
      </c>
      <c r="F12666" s="71"/>
      <c r="G12666" s="70"/>
    </row>
    <row r="12667" spans="1:7">
      <c r="A12667" s="71" t="s">
        <v>535</v>
      </c>
      <c r="B12667" s="71" t="s">
        <v>298</v>
      </c>
      <c r="C12667" s="75" t="s">
        <v>556</v>
      </c>
      <c r="D12667" s="71" t="s">
        <v>4</v>
      </c>
      <c r="E12667" s="163">
        <v>413659</v>
      </c>
      <c r="F12667" s="71"/>
      <c r="G12667" s="70"/>
    </row>
    <row r="12668" spans="1:7">
      <c r="A12668" s="71" t="s">
        <v>535</v>
      </c>
      <c r="B12668" s="71" t="s">
        <v>298</v>
      </c>
      <c r="C12668" s="75" t="s">
        <v>8486</v>
      </c>
      <c r="D12668" s="71" t="s">
        <v>4</v>
      </c>
      <c r="E12668" s="163">
        <v>877965</v>
      </c>
      <c r="F12668" s="71"/>
      <c r="G12668" s="70"/>
    </row>
    <row r="12669" spans="1:7">
      <c r="A12669" s="71" t="s">
        <v>535</v>
      </c>
      <c r="B12669" s="71" t="s">
        <v>298</v>
      </c>
      <c r="C12669" s="75" t="s">
        <v>551</v>
      </c>
      <c r="D12669" s="71" t="s">
        <v>4</v>
      </c>
      <c r="E12669" s="163">
        <v>79718</v>
      </c>
      <c r="F12669" s="71"/>
      <c r="G12669" s="70"/>
    </row>
    <row r="12670" spans="1:7">
      <c r="A12670" s="71" t="s">
        <v>535</v>
      </c>
      <c r="B12670" s="71" t="s">
        <v>298</v>
      </c>
      <c r="C12670" s="75" t="s">
        <v>42</v>
      </c>
      <c r="D12670" s="71" t="s">
        <v>4</v>
      </c>
      <c r="E12670" s="167">
        <v>532</v>
      </c>
      <c r="F12670" s="71"/>
      <c r="G12670" s="70"/>
    </row>
    <row r="12671" spans="1:7">
      <c r="A12671" s="71" t="s">
        <v>535</v>
      </c>
      <c r="B12671" s="71" t="s">
        <v>298</v>
      </c>
      <c r="C12671" s="75" t="s">
        <v>45</v>
      </c>
      <c r="D12671" s="71" t="s">
        <v>4</v>
      </c>
      <c r="E12671" s="163">
        <v>6048</v>
      </c>
      <c r="F12671" s="71"/>
      <c r="G12671" s="70"/>
    </row>
    <row r="12672" spans="1:7">
      <c r="A12672" s="71" t="s">
        <v>535</v>
      </c>
      <c r="B12672" s="71" t="s">
        <v>298</v>
      </c>
      <c r="C12672" s="75" t="s">
        <v>46</v>
      </c>
      <c r="D12672" s="71" t="s">
        <v>4</v>
      </c>
      <c r="E12672" s="163">
        <v>167859</v>
      </c>
      <c r="F12672" s="71"/>
      <c r="G12672" s="70"/>
    </row>
    <row r="12673" spans="1:5">
      <c r="A12673" s="71" t="s">
        <v>535</v>
      </c>
      <c r="B12673" s="71" t="s">
        <v>298</v>
      </c>
      <c r="C12673" s="75" t="s">
        <v>660</v>
      </c>
      <c r="D12673" s="71" t="s">
        <v>202</v>
      </c>
      <c r="E12673" s="163">
        <v>1594711</v>
      </c>
    </row>
    <row r="12674" spans="1:5">
      <c r="A12674" s="71" t="s">
        <v>535</v>
      </c>
      <c r="B12674" s="71" t="s">
        <v>298</v>
      </c>
      <c r="C12674" s="75" t="s">
        <v>57</v>
      </c>
      <c r="D12674" s="71" t="s">
        <v>202</v>
      </c>
      <c r="E12674" s="163">
        <v>9337</v>
      </c>
    </row>
    <row r="12675" spans="1:5">
      <c r="A12675" s="71" t="s">
        <v>535</v>
      </c>
      <c r="B12675" s="71" t="s">
        <v>298</v>
      </c>
      <c r="C12675" s="75" t="s">
        <v>58</v>
      </c>
      <c r="D12675" s="71" t="s">
        <v>202</v>
      </c>
      <c r="E12675" s="163">
        <v>10259</v>
      </c>
    </row>
    <row r="12676" spans="1:5">
      <c r="A12676" s="71" t="s">
        <v>535</v>
      </c>
      <c r="B12676" s="71" t="s">
        <v>298</v>
      </c>
      <c r="C12676" s="75" t="s">
        <v>59</v>
      </c>
      <c r="D12676" s="71" t="s">
        <v>202</v>
      </c>
      <c r="E12676" s="163">
        <v>9261</v>
      </c>
    </row>
    <row r="12677" spans="1:5">
      <c r="A12677" s="71" t="s">
        <v>535</v>
      </c>
      <c r="B12677" s="71" t="s">
        <v>298</v>
      </c>
      <c r="C12677" s="75" t="s">
        <v>247</v>
      </c>
      <c r="D12677" s="71" t="s">
        <v>202</v>
      </c>
      <c r="E12677" s="163">
        <v>2830</v>
      </c>
    </row>
    <row r="12678" spans="1:5">
      <c r="A12678" s="71" t="s">
        <v>535</v>
      </c>
      <c r="B12678" s="71" t="s">
        <v>298</v>
      </c>
      <c r="C12678" s="75" t="s">
        <v>8487</v>
      </c>
      <c r="D12678" s="71" t="s">
        <v>202</v>
      </c>
      <c r="E12678" s="167">
        <v>515</v>
      </c>
    </row>
    <row r="12679" spans="1:5">
      <c r="A12679" s="71" t="s">
        <v>535</v>
      </c>
      <c r="B12679" s="71" t="s">
        <v>298</v>
      </c>
      <c r="C12679" s="75" t="s">
        <v>8512</v>
      </c>
      <c r="D12679" s="71" t="s">
        <v>202</v>
      </c>
      <c r="E12679" s="163">
        <v>2315</v>
      </c>
    </row>
    <row r="12680" spans="1:5">
      <c r="A12680" s="71" t="s">
        <v>535</v>
      </c>
      <c r="B12680" s="71" t="s">
        <v>298</v>
      </c>
      <c r="C12680" s="75" t="s">
        <v>250</v>
      </c>
      <c r="D12680" s="71" t="s">
        <v>202</v>
      </c>
      <c r="E12680" s="167">
        <v>0</v>
      </c>
    </row>
    <row r="12681" spans="1:5">
      <c r="A12681" s="71" t="s">
        <v>535</v>
      </c>
      <c r="B12681" s="71" t="s">
        <v>298</v>
      </c>
      <c r="C12681" s="75" t="s">
        <v>631</v>
      </c>
      <c r="D12681" s="71" t="s">
        <v>202</v>
      </c>
      <c r="E12681" s="167">
        <v>0</v>
      </c>
    </row>
    <row r="12682" spans="1:5">
      <c r="A12682" s="71" t="s">
        <v>535</v>
      </c>
      <c r="B12682" s="71" t="s">
        <v>298</v>
      </c>
      <c r="C12682" s="75" t="s">
        <v>8488</v>
      </c>
      <c r="D12682" s="71" t="s">
        <v>202</v>
      </c>
      <c r="E12682" s="167">
        <v>0</v>
      </c>
    </row>
    <row r="12683" spans="1:5">
      <c r="A12683" s="71" t="s">
        <v>535</v>
      </c>
      <c r="B12683" s="71" t="s">
        <v>298</v>
      </c>
      <c r="C12683" s="75" t="s">
        <v>17</v>
      </c>
      <c r="D12683" s="71" t="s">
        <v>202</v>
      </c>
      <c r="E12683" s="163">
        <v>16287</v>
      </c>
    </row>
    <row r="12684" spans="1:5">
      <c r="A12684" s="71" t="s">
        <v>535</v>
      </c>
      <c r="B12684" s="71" t="s">
        <v>298</v>
      </c>
      <c r="C12684" s="75" t="s">
        <v>18</v>
      </c>
      <c r="D12684" s="71" t="s">
        <v>202</v>
      </c>
      <c r="E12684" s="163">
        <v>11524</v>
      </c>
    </row>
    <row r="12685" spans="1:5">
      <c r="A12685" s="71" t="s">
        <v>535</v>
      </c>
      <c r="B12685" s="71" t="s">
        <v>298</v>
      </c>
      <c r="C12685" s="75" t="s">
        <v>62</v>
      </c>
      <c r="D12685" s="71" t="s">
        <v>202</v>
      </c>
      <c r="E12685" s="167">
        <v>63</v>
      </c>
    </row>
    <row r="12686" spans="1:5">
      <c r="A12686" s="71" t="s">
        <v>535</v>
      </c>
      <c r="B12686" s="71" t="s">
        <v>298</v>
      </c>
      <c r="C12686" s="75" t="s">
        <v>188</v>
      </c>
      <c r="D12686" s="71" t="s">
        <v>202</v>
      </c>
      <c r="E12686" s="167">
        <v>118</v>
      </c>
    </row>
    <row r="12687" spans="1:5">
      <c r="A12687" s="71" t="s">
        <v>535</v>
      </c>
      <c r="B12687" s="71" t="s">
        <v>298</v>
      </c>
      <c r="C12687" s="75" t="s">
        <v>64</v>
      </c>
      <c r="D12687" s="71" t="s">
        <v>202</v>
      </c>
      <c r="E12687" s="163">
        <v>10725</v>
      </c>
    </row>
    <row r="12688" spans="1:5">
      <c r="A12688" s="71" t="s">
        <v>535</v>
      </c>
      <c r="B12688" s="71" t="s">
        <v>298</v>
      </c>
      <c r="C12688" s="75" t="s">
        <v>22</v>
      </c>
      <c r="D12688" s="71" t="s">
        <v>202</v>
      </c>
      <c r="E12688" s="163">
        <v>16736</v>
      </c>
    </row>
    <row r="12689" spans="1:5">
      <c r="A12689" s="71" t="s">
        <v>535</v>
      </c>
      <c r="B12689" s="71" t="s">
        <v>298</v>
      </c>
      <c r="C12689" s="75" t="s">
        <v>23</v>
      </c>
      <c r="D12689" s="71" t="s">
        <v>202</v>
      </c>
      <c r="E12689" s="163">
        <v>78189</v>
      </c>
    </row>
    <row r="12690" spans="1:5">
      <c r="A12690" s="71" t="s">
        <v>535</v>
      </c>
      <c r="B12690" s="71" t="s">
        <v>298</v>
      </c>
      <c r="C12690" s="75" t="s">
        <v>66</v>
      </c>
      <c r="D12690" s="71" t="s">
        <v>202</v>
      </c>
      <c r="E12690" s="163">
        <v>5264</v>
      </c>
    </row>
    <row r="12691" spans="1:5">
      <c r="A12691" s="71" t="s">
        <v>535</v>
      </c>
      <c r="B12691" s="71" t="s">
        <v>298</v>
      </c>
      <c r="C12691" s="75" t="s">
        <v>234</v>
      </c>
      <c r="D12691" s="71" t="s">
        <v>202</v>
      </c>
      <c r="E12691" s="167">
        <v>203</v>
      </c>
    </row>
    <row r="12692" spans="1:5">
      <c r="A12692" s="71" t="s">
        <v>535</v>
      </c>
      <c r="B12692" s="71" t="s">
        <v>298</v>
      </c>
      <c r="C12692" s="75" t="s">
        <v>29</v>
      </c>
      <c r="D12692" s="71" t="s">
        <v>202</v>
      </c>
      <c r="E12692" s="167">
        <v>51</v>
      </c>
    </row>
    <row r="12693" spans="1:5">
      <c r="A12693" s="71" t="s">
        <v>535</v>
      </c>
      <c r="B12693" s="71" t="s">
        <v>298</v>
      </c>
      <c r="C12693" s="75" t="s">
        <v>67</v>
      </c>
      <c r="D12693" s="71" t="s">
        <v>202</v>
      </c>
      <c r="E12693" s="163">
        <v>10647</v>
      </c>
    </row>
    <row r="12694" spans="1:5">
      <c r="A12694" s="71" t="s">
        <v>535</v>
      </c>
      <c r="B12694" s="71" t="s">
        <v>298</v>
      </c>
      <c r="C12694" s="75" t="s">
        <v>68</v>
      </c>
      <c r="D12694" s="71" t="s">
        <v>202</v>
      </c>
      <c r="E12694" s="167">
        <v>63</v>
      </c>
    </row>
    <row r="12695" spans="1:5">
      <c r="A12695" s="71" t="s">
        <v>535</v>
      </c>
      <c r="B12695" s="71" t="s">
        <v>298</v>
      </c>
      <c r="C12695" s="75" t="s">
        <v>69</v>
      </c>
      <c r="D12695" s="71" t="s">
        <v>202</v>
      </c>
      <c r="E12695" s="163">
        <v>25652</v>
      </c>
    </row>
    <row r="12696" spans="1:5">
      <c r="A12696" s="71" t="s">
        <v>535</v>
      </c>
      <c r="B12696" s="71" t="s">
        <v>298</v>
      </c>
      <c r="C12696" s="75" t="s">
        <v>235</v>
      </c>
      <c r="D12696" s="71" t="s">
        <v>202</v>
      </c>
      <c r="E12696" s="167">
        <v>26</v>
      </c>
    </row>
    <row r="12697" spans="1:5">
      <c r="A12697" s="71" t="s">
        <v>535</v>
      </c>
      <c r="B12697" s="71" t="s">
        <v>298</v>
      </c>
      <c r="C12697" s="75" t="s">
        <v>236</v>
      </c>
      <c r="D12697" s="71" t="s">
        <v>202</v>
      </c>
      <c r="E12697" s="167">
        <v>53</v>
      </c>
    </row>
    <row r="12698" spans="1:5">
      <c r="A12698" s="71" t="s">
        <v>535</v>
      </c>
      <c r="B12698" s="71" t="s">
        <v>298</v>
      </c>
      <c r="C12698" s="75" t="s">
        <v>241</v>
      </c>
      <c r="D12698" s="71" t="s">
        <v>202</v>
      </c>
      <c r="E12698" s="167">
        <v>0</v>
      </c>
    </row>
    <row r="12699" spans="1:5">
      <c r="A12699" s="71" t="s">
        <v>535</v>
      </c>
      <c r="B12699" s="71" t="s">
        <v>298</v>
      </c>
      <c r="C12699" s="75" t="s">
        <v>33</v>
      </c>
      <c r="D12699" s="71" t="s">
        <v>202</v>
      </c>
      <c r="E12699" s="163">
        <v>1449</v>
      </c>
    </row>
    <row r="12700" spans="1:5">
      <c r="A12700" s="71" t="s">
        <v>535</v>
      </c>
      <c r="B12700" s="71" t="s">
        <v>298</v>
      </c>
      <c r="C12700" s="75" t="s">
        <v>253</v>
      </c>
      <c r="D12700" s="71" t="s">
        <v>202</v>
      </c>
      <c r="E12700" s="163">
        <v>1365491</v>
      </c>
    </row>
    <row r="12701" spans="1:5">
      <c r="A12701" s="71" t="s">
        <v>535</v>
      </c>
      <c r="B12701" s="71" t="s">
        <v>298</v>
      </c>
      <c r="C12701" s="75" t="s">
        <v>8482</v>
      </c>
      <c r="D12701" s="71" t="s">
        <v>202</v>
      </c>
      <c r="E12701" s="163">
        <v>18328</v>
      </c>
    </row>
    <row r="12702" spans="1:5">
      <c r="A12702" s="71" t="s">
        <v>535</v>
      </c>
      <c r="B12702" s="71" t="s">
        <v>298</v>
      </c>
      <c r="C12702" s="75" t="s">
        <v>8483</v>
      </c>
      <c r="D12702" s="71" t="s">
        <v>202</v>
      </c>
      <c r="E12702" s="163">
        <v>12956</v>
      </c>
    </row>
    <row r="12703" spans="1:5">
      <c r="A12703" s="71" t="s">
        <v>535</v>
      </c>
      <c r="B12703" s="71" t="s">
        <v>298</v>
      </c>
      <c r="C12703" s="75" t="s">
        <v>8484</v>
      </c>
      <c r="D12703" s="71" t="s">
        <v>202</v>
      </c>
      <c r="E12703" s="163">
        <v>5372</v>
      </c>
    </row>
    <row r="12704" spans="1:5">
      <c r="A12704" s="71" t="s">
        <v>535</v>
      </c>
      <c r="B12704" s="71" t="s">
        <v>298</v>
      </c>
      <c r="C12704" s="75" t="s">
        <v>8485</v>
      </c>
      <c r="D12704" s="71" t="s">
        <v>202</v>
      </c>
      <c r="E12704" s="163">
        <v>1334230</v>
      </c>
    </row>
    <row r="12705" spans="1:7">
      <c r="A12705" s="71" t="s">
        <v>535</v>
      </c>
      <c r="B12705" s="71" t="s">
        <v>298</v>
      </c>
      <c r="C12705" s="75" t="s">
        <v>556</v>
      </c>
      <c r="D12705" s="71" t="s">
        <v>202</v>
      </c>
      <c r="E12705" s="163">
        <v>429531</v>
      </c>
    </row>
    <row r="12706" spans="1:7">
      <c r="A12706" s="71" t="s">
        <v>535</v>
      </c>
      <c r="B12706" s="71" t="s">
        <v>298</v>
      </c>
      <c r="C12706" s="75" t="s">
        <v>8486</v>
      </c>
      <c r="D12706" s="71" t="s">
        <v>202</v>
      </c>
      <c r="E12706" s="163">
        <v>904699</v>
      </c>
    </row>
    <row r="12707" spans="1:7">
      <c r="A12707" s="71" t="s">
        <v>535</v>
      </c>
      <c r="B12707" s="71" t="s">
        <v>298</v>
      </c>
      <c r="C12707" s="75" t="s">
        <v>551</v>
      </c>
      <c r="D12707" s="71" t="s">
        <v>202</v>
      </c>
      <c r="E12707" s="163">
        <v>12933</v>
      </c>
    </row>
    <row r="12708" spans="1:7">
      <c r="A12708" s="71" t="s">
        <v>535</v>
      </c>
      <c r="B12708" s="71" t="s">
        <v>298</v>
      </c>
      <c r="C12708" s="75" t="s">
        <v>42</v>
      </c>
      <c r="D12708" s="71" t="s">
        <v>202</v>
      </c>
      <c r="E12708" s="167">
        <v>245</v>
      </c>
      <c r="G12708" s="73"/>
    </row>
    <row r="12709" spans="1:7">
      <c r="A12709" s="71" t="s">
        <v>535</v>
      </c>
      <c r="B12709" s="71" t="s">
        <v>298</v>
      </c>
      <c r="C12709" s="75" t="s">
        <v>45</v>
      </c>
      <c r="D12709" s="71" t="s">
        <v>202</v>
      </c>
      <c r="E12709" s="163">
        <v>5935</v>
      </c>
      <c r="G12709" s="73"/>
    </row>
    <row r="12710" spans="1:7">
      <c r="A12710" s="71" t="s">
        <v>535</v>
      </c>
      <c r="B12710" s="71" t="s">
        <v>298</v>
      </c>
      <c r="C12710" s="75" t="s">
        <v>46</v>
      </c>
      <c r="D12710" s="71" t="s">
        <v>202</v>
      </c>
      <c r="E12710" s="163">
        <v>14303</v>
      </c>
      <c r="G12710" s="76"/>
    </row>
    <row r="12711" spans="1:7">
      <c r="A12711" s="71" t="s">
        <v>535</v>
      </c>
      <c r="B12711" s="71" t="s">
        <v>298</v>
      </c>
      <c r="C12711" s="75" t="s">
        <v>660</v>
      </c>
      <c r="D12711" s="71" t="s">
        <v>3</v>
      </c>
      <c r="E12711" s="163">
        <v>5335707</v>
      </c>
      <c r="F12711" s="70"/>
      <c r="G12711" s="76"/>
    </row>
    <row r="12712" spans="1:7">
      <c r="A12712" s="71" t="s">
        <v>535</v>
      </c>
      <c r="B12712" s="71" t="s">
        <v>298</v>
      </c>
      <c r="C12712" s="75" t="s">
        <v>57</v>
      </c>
      <c r="D12712" s="71" t="s">
        <v>3</v>
      </c>
      <c r="E12712" s="163">
        <v>172655</v>
      </c>
      <c r="F12712" s="70"/>
      <c r="G12712" s="76"/>
    </row>
    <row r="12713" spans="1:7">
      <c r="A12713" s="71" t="s">
        <v>535</v>
      </c>
      <c r="B12713" s="71" t="s">
        <v>298</v>
      </c>
      <c r="C12713" s="75" t="s">
        <v>58</v>
      </c>
      <c r="D12713" s="71" t="s">
        <v>3</v>
      </c>
      <c r="E12713" s="163">
        <v>57714</v>
      </c>
      <c r="F12713" s="70"/>
      <c r="G12713" s="76"/>
    </row>
    <row r="12714" spans="1:7">
      <c r="A12714" s="71" t="s">
        <v>535</v>
      </c>
      <c r="B12714" s="71" t="s">
        <v>298</v>
      </c>
      <c r="C12714" s="75" t="s">
        <v>59</v>
      </c>
      <c r="D12714" s="71" t="s">
        <v>3</v>
      </c>
      <c r="E12714" s="163">
        <v>177961</v>
      </c>
      <c r="F12714" s="70"/>
      <c r="G12714" s="76"/>
    </row>
    <row r="12715" spans="1:7">
      <c r="A12715" s="71" t="s">
        <v>535</v>
      </c>
      <c r="B12715" s="71" t="s">
        <v>298</v>
      </c>
      <c r="C12715" s="75" t="s">
        <v>247</v>
      </c>
      <c r="D12715" s="71" t="s">
        <v>3</v>
      </c>
      <c r="E12715" s="163">
        <v>103164</v>
      </c>
      <c r="F12715" s="70"/>
    </row>
    <row r="12716" spans="1:7">
      <c r="A12716" s="71" t="s">
        <v>535</v>
      </c>
      <c r="B12716" s="71" t="s">
        <v>298</v>
      </c>
      <c r="C12716" s="75" t="s">
        <v>8487</v>
      </c>
      <c r="D12716" s="71" t="s">
        <v>3</v>
      </c>
      <c r="E12716" s="163">
        <v>64765</v>
      </c>
      <c r="F12716" s="70"/>
    </row>
    <row r="12717" spans="1:7">
      <c r="A12717" s="71" t="s">
        <v>535</v>
      </c>
      <c r="B12717" s="71" t="s">
        <v>298</v>
      </c>
      <c r="C12717" s="75" t="s">
        <v>8512</v>
      </c>
      <c r="D12717" s="71" t="s">
        <v>3</v>
      </c>
      <c r="E12717" s="163">
        <v>38399</v>
      </c>
      <c r="F12717" s="70"/>
    </row>
    <row r="12718" spans="1:7">
      <c r="A12718" s="71" t="s">
        <v>535</v>
      </c>
      <c r="B12718" s="71" t="s">
        <v>298</v>
      </c>
      <c r="C12718" s="75" t="s">
        <v>250</v>
      </c>
      <c r="D12718" s="71" t="s">
        <v>3</v>
      </c>
      <c r="E12718" s="167">
        <v>0</v>
      </c>
      <c r="F12718" s="70"/>
    </row>
    <row r="12719" spans="1:7">
      <c r="A12719" s="71" t="s">
        <v>535</v>
      </c>
      <c r="B12719" s="71" t="s">
        <v>298</v>
      </c>
      <c r="C12719" s="75" t="s">
        <v>631</v>
      </c>
      <c r="D12719" s="71" t="s">
        <v>3</v>
      </c>
      <c r="E12719" s="167">
        <v>0</v>
      </c>
      <c r="F12719" s="70"/>
    </row>
    <row r="12720" spans="1:7">
      <c r="A12720" s="71" t="s">
        <v>535</v>
      </c>
      <c r="B12720" s="71" t="s">
        <v>298</v>
      </c>
      <c r="C12720" s="75" t="s">
        <v>8488</v>
      </c>
      <c r="D12720" s="71" t="s">
        <v>3</v>
      </c>
      <c r="E12720" s="167">
        <v>0</v>
      </c>
      <c r="F12720" s="70"/>
    </row>
    <row r="12721" spans="1:6">
      <c r="A12721" s="71" t="s">
        <v>535</v>
      </c>
      <c r="B12721" s="71" t="s">
        <v>298</v>
      </c>
      <c r="C12721" s="75" t="s">
        <v>17</v>
      </c>
      <c r="D12721" s="71" t="s">
        <v>3</v>
      </c>
      <c r="E12721" s="163">
        <v>451486</v>
      </c>
      <c r="F12721" s="70"/>
    </row>
    <row r="12722" spans="1:6">
      <c r="A12722" s="71" t="s">
        <v>535</v>
      </c>
      <c r="B12722" s="71" t="s">
        <v>298</v>
      </c>
      <c r="C12722" s="75" t="s">
        <v>18</v>
      </c>
      <c r="D12722" s="71" t="s">
        <v>3</v>
      </c>
      <c r="E12722" s="163">
        <v>221646</v>
      </c>
      <c r="F12722" s="70"/>
    </row>
    <row r="12723" spans="1:6">
      <c r="A12723" s="71" t="s">
        <v>535</v>
      </c>
      <c r="B12723" s="71" t="s">
        <v>298</v>
      </c>
      <c r="C12723" s="75" t="s">
        <v>62</v>
      </c>
      <c r="D12723" s="71" t="s">
        <v>3</v>
      </c>
      <c r="E12723" s="163">
        <v>3260</v>
      </c>
      <c r="F12723" s="70"/>
    </row>
    <row r="12724" spans="1:6">
      <c r="A12724" s="71" t="s">
        <v>535</v>
      </c>
      <c r="B12724" s="71" t="s">
        <v>298</v>
      </c>
      <c r="C12724" s="75" t="s">
        <v>188</v>
      </c>
      <c r="D12724" s="71" t="s">
        <v>3</v>
      </c>
      <c r="E12724" s="163">
        <v>4691</v>
      </c>
      <c r="F12724" s="70"/>
    </row>
    <row r="12725" spans="1:6">
      <c r="A12725" s="71" t="s">
        <v>535</v>
      </c>
      <c r="B12725" s="71" t="s">
        <v>298</v>
      </c>
      <c r="C12725" s="75" t="s">
        <v>64</v>
      </c>
      <c r="D12725" s="71" t="s">
        <v>3</v>
      </c>
      <c r="E12725" s="163">
        <v>242581</v>
      </c>
      <c r="F12725" s="70"/>
    </row>
    <row r="12726" spans="1:6">
      <c r="A12726" s="71" t="s">
        <v>535</v>
      </c>
      <c r="B12726" s="71" t="s">
        <v>298</v>
      </c>
      <c r="C12726" s="75" t="s">
        <v>22</v>
      </c>
      <c r="D12726" s="71" t="s">
        <v>3</v>
      </c>
      <c r="E12726" s="163">
        <v>189449</v>
      </c>
      <c r="F12726" s="70"/>
    </row>
    <row r="12727" spans="1:6">
      <c r="A12727" s="71" t="s">
        <v>535</v>
      </c>
      <c r="B12727" s="71" t="s">
        <v>298</v>
      </c>
      <c r="C12727" s="75" t="s">
        <v>23</v>
      </c>
      <c r="D12727" s="71" t="s">
        <v>3</v>
      </c>
      <c r="E12727" s="163">
        <v>430963</v>
      </c>
      <c r="F12727" s="70"/>
    </row>
    <row r="12728" spans="1:6">
      <c r="A12728" s="71" t="s">
        <v>535</v>
      </c>
      <c r="B12728" s="71" t="s">
        <v>298</v>
      </c>
      <c r="C12728" s="75" t="s">
        <v>66</v>
      </c>
      <c r="D12728" s="71" t="s">
        <v>3</v>
      </c>
      <c r="E12728" s="163">
        <v>77224</v>
      </c>
      <c r="F12728" s="70"/>
    </row>
    <row r="12729" spans="1:6">
      <c r="A12729" s="71" t="s">
        <v>535</v>
      </c>
      <c r="B12729" s="71" t="s">
        <v>298</v>
      </c>
      <c r="C12729" s="75" t="s">
        <v>234</v>
      </c>
      <c r="D12729" s="71" t="s">
        <v>3</v>
      </c>
      <c r="E12729" s="163">
        <v>2419</v>
      </c>
      <c r="F12729" s="70"/>
    </row>
    <row r="12730" spans="1:6">
      <c r="A12730" s="71" t="s">
        <v>535</v>
      </c>
      <c r="B12730" s="71" t="s">
        <v>298</v>
      </c>
      <c r="C12730" s="75" t="s">
        <v>29</v>
      </c>
      <c r="D12730" s="71" t="s">
        <v>3</v>
      </c>
      <c r="E12730" s="163">
        <v>1735</v>
      </c>
      <c r="F12730" s="70"/>
    </row>
    <row r="12731" spans="1:6">
      <c r="A12731" s="71" t="s">
        <v>535</v>
      </c>
      <c r="B12731" s="71" t="s">
        <v>298</v>
      </c>
      <c r="C12731" s="75" t="s">
        <v>67</v>
      </c>
      <c r="D12731" s="71" t="s">
        <v>3</v>
      </c>
      <c r="E12731" s="163">
        <v>40627</v>
      </c>
      <c r="F12731" s="70"/>
    </row>
    <row r="12732" spans="1:6">
      <c r="A12732" s="71" t="s">
        <v>535</v>
      </c>
      <c r="B12732" s="71" t="s">
        <v>298</v>
      </c>
      <c r="C12732" s="75" t="s">
        <v>68</v>
      </c>
      <c r="D12732" s="71" t="s">
        <v>3</v>
      </c>
      <c r="E12732" s="167">
        <v>660</v>
      </c>
      <c r="F12732" s="70"/>
    </row>
    <row r="12733" spans="1:6">
      <c r="A12733" s="71" t="s">
        <v>535</v>
      </c>
      <c r="B12733" s="71" t="s">
        <v>298</v>
      </c>
      <c r="C12733" s="75" t="s">
        <v>69</v>
      </c>
      <c r="D12733" s="71" t="s">
        <v>3</v>
      </c>
      <c r="E12733" s="163">
        <v>146143</v>
      </c>
      <c r="F12733" s="70"/>
    </row>
    <row r="12734" spans="1:6">
      <c r="A12734" s="71" t="s">
        <v>535</v>
      </c>
      <c r="B12734" s="71" t="s">
        <v>298</v>
      </c>
      <c r="C12734" s="75" t="s">
        <v>235</v>
      </c>
      <c r="D12734" s="71" t="s">
        <v>3</v>
      </c>
      <c r="E12734" s="167">
        <v>726</v>
      </c>
      <c r="F12734" s="70"/>
    </row>
    <row r="12735" spans="1:6">
      <c r="A12735" s="71" t="s">
        <v>535</v>
      </c>
      <c r="B12735" s="71" t="s">
        <v>298</v>
      </c>
      <c r="C12735" s="75" t="s">
        <v>236</v>
      </c>
      <c r="D12735" s="71" t="s">
        <v>3</v>
      </c>
      <c r="E12735" s="163">
        <v>4011</v>
      </c>
      <c r="F12735" s="70"/>
    </row>
    <row r="12736" spans="1:6">
      <c r="A12736" s="71" t="s">
        <v>535</v>
      </c>
      <c r="B12736" s="71" t="s">
        <v>298</v>
      </c>
      <c r="C12736" s="75" t="s">
        <v>241</v>
      </c>
      <c r="D12736" s="71" t="s">
        <v>3</v>
      </c>
      <c r="E12736" s="167">
        <v>0</v>
      </c>
      <c r="F12736" s="70"/>
    </row>
    <row r="12737" spans="1:6">
      <c r="A12737" s="71" t="s">
        <v>535</v>
      </c>
      <c r="B12737" s="71" t="s">
        <v>298</v>
      </c>
      <c r="C12737" s="75" t="s">
        <v>33</v>
      </c>
      <c r="D12737" s="71" t="s">
        <v>3</v>
      </c>
      <c r="E12737" s="163">
        <v>32728</v>
      </c>
      <c r="F12737" s="70"/>
    </row>
    <row r="12738" spans="1:6">
      <c r="A12738" s="71" t="s">
        <v>535</v>
      </c>
      <c r="B12738" s="71" t="s">
        <v>298</v>
      </c>
      <c r="C12738" s="75" t="s">
        <v>253</v>
      </c>
      <c r="D12738" s="71" t="s">
        <v>3</v>
      </c>
      <c r="E12738" s="163">
        <v>2778942</v>
      </c>
      <c r="F12738" s="70"/>
    </row>
    <row r="12739" spans="1:6">
      <c r="A12739" s="71" t="s">
        <v>535</v>
      </c>
      <c r="B12739" s="71" t="s">
        <v>298</v>
      </c>
      <c r="C12739" s="75" t="s">
        <v>8482</v>
      </c>
      <c r="D12739" s="71" t="s">
        <v>3</v>
      </c>
      <c r="E12739" s="163">
        <v>60437</v>
      </c>
      <c r="F12739" s="70"/>
    </row>
    <row r="12740" spans="1:6">
      <c r="A12740" s="71" t="s">
        <v>535</v>
      </c>
      <c r="B12740" s="71" t="s">
        <v>298</v>
      </c>
      <c r="C12740" s="75" t="s">
        <v>8483</v>
      </c>
      <c r="D12740" s="71" t="s">
        <v>3</v>
      </c>
      <c r="E12740" s="163">
        <v>44591</v>
      </c>
      <c r="F12740" s="70"/>
    </row>
    <row r="12741" spans="1:6">
      <c r="A12741" s="71" t="s">
        <v>535</v>
      </c>
      <c r="B12741" s="71" t="s">
        <v>298</v>
      </c>
      <c r="C12741" s="75" t="s">
        <v>8484</v>
      </c>
      <c r="D12741" s="71" t="s">
        <v>3</v>
      </c>
      <c r="E12741" s="163">
        <v>15846</v>
      </c>
      <c r="F12741" s="70"/>
    </row>
    <row r="12742" spans="1:6">
      <c r="A12742" s="71" t="s">
        <v>535</v>
      </c>
      <c r="B12742" s="71" t="s">
        <v>298</v>
      </c>
      <c r="C12742" s="75" t="s">
        <v>8485</v>
      </c>
      <c r="D12742" s="71" t="s">
        <v>3</v>
      </c>
      <c r="E12742" s="163">
        <v>2625854</v>
      </c>
      <c r="F12742" s="70"/>
    </row>
    <row r="12743" spans="1:6">
      <c r="A12743" s="71" t="s">
        <v>535</v>
      </c>
      <c r="B12743" s="71" t="s">
        <v>298</v>
      </c>
      <c r="C12743" s="75" t="s">
        <v>556</v>
      </c>
      <c r="D12743" s="71" t="s">
        <v>3</v>
      </c>
      <c r="E12743" s="163">
        <v>843190</v>
      </c>
      <c r="F12743" s="70"/>
    </row>
    <row r="12744" spans="1:6">
      <c r="A12744" s="71" t="s">
        <v>535</v>
      </c>
      <c r="B12744" s="71" t="s">
        <v>298</v>
      </c>
      <c r="C12744" s="75" t="s">
        <v>8486</v>
      </c>
      <c r="D12744" s="71" t="s">
        <v>3</v>
      </c>
      <c r="E12744" s="163">
        <v>1782664</v>
      </c>
      <c r="F12744" s="70"/>
    </row>
    <row r="12745" spans="1:6">
      <c r="A12745" s="71" t="s">
        <v>535</v>
      </c>
      <c r="B12745" s="71" t="s">
        <v>298</v>
      </c>
      <c r="C12745" s="75" t="s">
        <v>551</v>
      </c>
      <c r="D12745" s="71" t="s">
        <v>3</v>
      </c>
      <c r="E12745" s="163">
        <v>92651</v>
      </c>
      <c r="F12745" s="70"/>
    </row>
    <row r="12746" spans="1:6">
      <c r="A12746" s="71" t="s">
        <v>535</v>
      </c>
      <c r="B12746" s="71" t="s">
        <v>298</v>
      </c>
      <c r="C12746" s="75" t="s">
        <v>42</v>
      </c>
      <c r="D12746" s="71" t="s">
        <v>3</v>
      </c>
      <c r="E12746" s="167">
        <v>777</v>
      </c>
      <c r="F12746" s="70"/>
    </row>
    <row r="12747" spans="1:6">
      <c r="A12747" s="71" t="s">
        <v>535</v>
      </c>
      <c r="B12747" s="71" t="s">
        <v>298</v>
      </c>
      <c r="C12747" s="75" t="s">
        <v>45</v>
      </c>
      <c r="D12747" s="71" t="s">
        <v>3</v>
      </c>
      <c r="E12747" s="163">
        <v>11983</v>
      </c>
      <c r="F12747" s="70"/>
    </row>
    <row r="12748" spans="1:6">
      <c r="A12748" s="71" t="s">
        <v>535</v>
      </c>
      <c r="B12748" s="71" t="s">
        <v>298</v>
      </c>
      <c r="C12748" s="75" t="s">
        <v>46</v>
      </c>
      <c r="D12748" s="71" t="s">
        <v>3</v>
      </c>
      <c r="E12748" s="163">
        <v>182162</v>
      </c>
      <c r="F12748" s="70"/>
    </row>
    <row r="12749" spans="1:6">
      <c r="A12749" s="71" t="s">
        <v>535</v>
      </c>
      <c r="B12749" s="71" t="s">
        <v>419</v>
      </c>
      <c r="C12749" s="75" t="s">
        <v>660</v>
      </c>
      <c r="D12749" s="71" t="s">
        <v>4</v>
      </c>
      <c r="E12749" s="163">
        <v>10583015</v>
      </c>
      <c r="F12749" s="70"/>
    </row>
    <row r="12750" spans="1:6">
      <c r="A12750" s="71" t="s">
        <v>535</v>
      </c>
      <c r="B12750" s="71" t="s">
        <v>419</v>
      </c>
      <c r="C12750" s="75" t="s">
        <v>57</v>
      </c>
      <c r="D12750" s="71" t="s">
        <v>4</v>
      </c>
      <c r="E12750" s="163">
        <v>213671</v>
      </c>
      <c r="F12750" s="70"/>
    </row>
    <row r="12751" spans="1:6">
      <c r="A12751" s="71" t="s">
        <v>535</v>
      </c>
      <c r="B12751" s="71" t="s">
        <v>419</v>
      </c>
      <c r="C12751" s="75" t="s">
        <v>58</v>
      </c>
      <c r="D12751" s="71" t="s">
        <v>4</v>
      </c>
      <c r="E12751" s="163">
        <v>185842</v>
      </c>
      <c r="F12751" s="70"/>
    </row>
    <row r="12752" spans="1:6">
      <c r="A12752" s="71" t="s">
        <v>535</v>
      </c>
      <c r="B12752" s="71" t="s">
        <v>419</v>
      </c>
      <c r="C12752" s="75" t="s">
        <v>59</v>
      </c>
      <c r="D12752" s="71" t="s">
        <v>4</v>
      </c>
      <c r="E12752" s="163">
        <v>223876</v>
      </c>
      <c r="F12752" s="70"/>
    </row>
    <row r="12753" spans="1:6">
      <c r="A12753" s="71" t="s">
        <v>535</v>
      </c>
      <c r="B12753" s="71" t="s">
        <v>419</v>
      </c>
      <c r="C12753" s="75" t="s">
        <v>247</v>
      </c>
      <c r="D12753" s="71" t="s">
        <v>4</v>
      </c>
      <c r="E12753" s="163">
        <v>770614</v>
      </c>
      <c r="F12753" s="70"/>
    </row>
    <row r="12754" spans="1:6">
      <c r="A12754" s="71" t="s">
        <v>535</v>
      </c>
      <c r="B12754" s="71" t="s">
        <v>419</v>
      </c>
      <c r="C12754" s="75" t="s">
        <v>8487</v>
      </c>
      <c r="D12754" s="71" t="s">
        <v>4</v>
      </c>
      <c r="E12754" s="163">
        <v>614730</v>
      </c>
      <c r="F12754" s="70"/>
    </row>
    <row r="12755" spans="1:6">
      <c r="A12755" s="71" t="s">
        <v>535</v>
      </c>
      <c r="B12755" s="71" t="s">
        <v>419</v>
      </c>
      <c r="C12755" s="75" t="s">
        <v>8512</v>
      </c>
      <c r="D12755" s="71" t="s">
        <v>4</v>
      </c>
      <c r="E12755" s="163">
        <v>155884</v>
      </c>
      <c r="F12755" s="70"/>
    </row>
    <row r="12756" spans="1:6">
      <c r="A12756" s="71" t="s">
        <v>535</v>
      </c>
      <c r="B12756" s="71" t="s">
        <v>419</v>
      </c>
      <c r="C12756" s="75" t="s">
        <v>250</v>
      </c>
      <c r="D12756" s="71" t="s">
        <v>4</v>
      </c>
      <c r="E12756" s="163">
        <v>324752</v>
      </c>
      <c r="F12756" s="70"/>
    </row>
    <row r="12757" spans="1:6">
      <c r="A12757" s="71" t="s">
        <v>535</v>
      </c>
      <c r="B12757" s="71" t="s">
        <v>419</v>
      </c>
      <c r="C12757" s="75" t="s">
        <v>631</v>
      </c>
      <c r="D12757" s="71" t="s">
        <v>4</v>
      </c>
      <c r="E12757" s="163">
        <v>297495</v>
      </c>
      <c r="F12757" s="70"/>
    </row>
    <row r="12758" spans="1:6">
      <c r="A12758" s="71" t="s">
        <v>535</v>
      </c>
      <c r="B12758" s="71" t="s">
        <v>419</v>
      </c>
      <c r="C12758" s="75" t="s">
        <v>8488</v>
      </c>
      <c r="D12758" s="71" t="s">
        <v>4</v>
      </c>
      <c r="E12758" s="163">
        <v>27257</v>
      </c>
      <c r="F12758" s="70"/>
    </row>
    <row r="12759" spans="1:6">
      <c r="A12759" s="71" t="s">
        <v>535</v>
      </c>
      <c r="B12759" s="71" t="s">
        <v>419</v>
      </c>
      <c r="C12759" s="75" t="s">
        <v>17</v>
      </c>
      <c r="D12759" s="71" t="s">
        <v>4</v>
      </c>
      <c r="E12759" s="163">
        <v>252429</v>
      </c>
      <c r="F12759" s="70"/>
    </row>
    <row r="12760" spans="1:6">
      <c r="A12760" s="71" t="s">
        <v>535</v>
      </c>
      <c r="B12760" s="71" t="s">
        <v>419</v>
      </c>
      <c r="C12760" s="75" t="s">
        <v>18</v>
      </c>
      <c r="D12760" s="71" t="s">
        <v>4</v>
      </c>
      <c r="E12760" s="163">
        <v>263809</v>
      </c>
      <c r="F12760" s="70"/>
    </row>
    <row r="12761" spans="1:6">
      <c r="A12761" s="71" t="s">
        <v>535</v>
      </c>
      <c r="B12761" s="71" t="s">
        <v>419</v>
      </c>
      <c r="C12761" s="75" t="s">
        <v>62</v>
      </c>
      <c r="D12761" s="71" t="s">
        <v>4</v>
      </c>
      <c r="E12761" s="163">
        <v>41847</v>
      </c>
      <c r="F12761" s="70"/>
    </row>
    <row r="12762" spans="1:6">
      <c r="A12762" s="71" t="s">
        <v>535</v>
      </c>
      <c r="B12762" s="71" t="s">
        <v>419</v>
      </c>
      <c r="C12762" s="75" t="s">
        <v>188</v>
      </c>
      <c r="D12762" s="71" t="s">
        <v>4</v>
      </c>
      <c r="E12762" s="163">
        <v>7863</v>
      </c>
      <c r="F12762" s="70"/>
    </row>
    <row r="12763" spans="1:6">
      <c r="A12763" s="71" t="s">
        <v>535</v>
      </c>
      <c r="B12763" s="71" t="s">
        <v>419</v>
      </c>
      <c r="C12763" s="75" t="s">
        <v>64</v>
      </c>
      <c r="D12763" s="71" t="s">
        <v>4</v>
      </c>
      <c r="E12763" s="163">
        <v>248272</v>
      </c>
      <c r="F12763" s="70"/>
    </row>
    <row r="12764" spans="1:6">
      <c r="A12764" s="71" t="s">
        <v>535</v>
      </c>
      <c r="B12764" s="71" t="s">
        <v>419</v>
      </c>
      <c r="C12764" s="75" t="s">
        <v>22</v>
      </c>
      <c r="D12764" s="71" t="s">
        <v>4</v>
      </c>
      <c r="E12764" s="163">
        <v>218915</v>
      </c>
      <c r="F12764" s="70"/>
    </row>
    <row r="12765" spans="1:6">
      <c r="A12765" s="71" t="s">
        <v>535</v>
      </c>
      <c r="B12765" s="71" t="s">
        <v>419</v>
      </c>
      <c r="C12765" s="75" t="s">
        <v>23</v>
      </c>
      <c r="D12765" s="71" t="s">
        <v>4</v>
      </c>
      <c r="E12765" s="163">
        <v>502825</v>
      </c>
      <c r="F12765" s="70"/>
    </row>
    <row r="12766" spans="1:6">
      <c r="A12766" s="71" t="s">
        <v>535</v>
      </c>
      <c r="B12766" s="71" t="s">
        <v>419</v>
      </c>
      <c r="C12766" s="75" t="s">
        <v>66</v>
      </c>
      <c r="D12766" s="71" t="s">
        <v>4</v>
      </c>
      <c r="E12766" s="167">
        <v>445</v>
      </c>
      <c r="F12766" s="70"/>
    </row>
    <row r="12767" spans="1:6">
      <c r="A12767" s="71" t="s">
        <v>535</v>
      </c>
      <c r="B12767" s="71" t="s">
        <v>419</v>
      </c>
      <c r="C12767" s="75" t="s">
        <v>234</v>
      </c>
      <c r="D12767" s="71" t="s">
        <v>4</v>
      </c>
      <c r="E12767" s="163">
        <v>95922</v>
      </c>
      <c r="F12767" s="70"/>
    </row>
    <row r="12768" spans="1:6">
      <c r="A12768" s="71" t="s">
        <v>535</v>
      </c>
      <c r="B12768" s="71" t="s">
        <v>419</v>
      </c>
      <c r="C12768" s="75" t="s">
        <v>29</v>
      </c>
      <c r="D12768" s="71" t="s">
        <v>4</v>
      </c>
      <c r="E12768" s="163">
        <v>120835</v>
      </c>
      <c r="F12768" s="70"/>
    </row>
    <row r="12769" spans="1:6">
      <c r="A12769" s="71" t="s">
        <v>535</v>
      </c>
      <c r="B12769" s="71" t="s">
        <v>419</v>
      </c>
      <c r="C12769" s="75" t="s">
        <v>67</v>
      </c>
      <c r="D12769" s="71" t="s">
        <v>4</v>
      </c>
      <c r="E12769" s="163">
        <v>151628</v>
      </c>
      <c r="F12769" s="70"/>
    </row>
    <row r="12770" spans="1:6">
      <c r="A12770" s="71" t="s">
        <v>535</v>
      </c>
      <c r="B12770" s="71" t="s">
        <v>419</v>
      </c>
      <c r="C12770" s="75" t="s">
        <v>68</v>
      </c>
      <c r="D12770" s="71" t="s">
        <v>4</v>
      </c>
      <c r="E12770" s="163">
        <v>99038</v>
      </c>
      <c r="F12770" s="70"/>
    </row>
    <row r="12771" spans="1:6">
      <c r="A12771" s="71" t="s">
        <v>535</v>
      </c>
      <c r="B12771" s="71" t="s">
        <v>419</v>
      </c>
      <c r="C12771" s="75" t="s">
        <v>69</v>
      </c>
      <c r="D12771" s="71" t="s">
        <v>4</v>
      </c>
      <c r="E12771" s="163">
        <v>34842</v>
      </c>
      <c r="F12771" s="70"/>
    </row>
    <row r="12772" spans="1:6">
      <c r="A12772" s="71" t="s">
        <v>535</v>
      </c>
      <c r="B12772" s="71" t="s">
        <v>419</v>
      </c>
      <c r="C12772" s="75" t="s">
        <v>235</v>
      </c>
      <c r="D12772" s="71" t="s">
        <v>4</v>
      </c>
      <c r="E12772" s="163">
        <v>163559</v>
      </c>
      <c r="F12772" s="70"/>
    </row>
    <row r="12773" spans="1:6">
      <c r="A12773" s="71" t="s">
        <v>535</v>
      </c>
      <c r="B12773" s="71" t="s">
        <v>419</v>
      </c>
      <c r="C12773" s="75" t="s">
        <v>236</v>
      </c>
      <c r="D12773" s="71" t="s">
        <v>4</v>
      </c>
      <c r="E12773" s="163">
        <v>71796</v>
      </c>
      <c r="F12773" s="70"/>
    </row>
    <row r="12774" spans="1:6">
      <c r="A12774" s="71" t="s">
        <v>535</v>
      </c>
      <c r="B12774" s="71" t="s">
        <v>419</v>
      </c>
      <c r="C12774" s="75" t="s">
        <v>241</v>
      </c>
      <c r="D12774" s="71" t="s">
        <v>4</v>
      </c>
      <c r="E12774" s="163">
        <v>10815</v>
      </c>
      <c r="F12774" s="70"/>
    </row>
    <row r="12775" spans="1:6">
      <c r="A12775" s="71" t="s">
        <v>535</v>
      </c>
      <c r="B12775" s="71" t="s">
        <v>419</v>
      </c>
      <c r="C12775" s="75" t="s">
        <v>33</v>
      </c>
      <c r="D12775" s="71" t="s">
        <v>4</v>
      </c>
      <c r="E12775" s="163">
        <v>191639</v>
      </c>
      <c r="F12775" s="70"/>
    </row>
    <row r="12776" spans="1:6">
      <c r="A12776" s="71" t="s">
        <v>535</v>
      </c>
      <c r="B12776" s="71" t="s">
        <v>419</v>
      </c>
      <c r="C12776" s="75" t="s">
        <v>253</v>
      </c>
      <c r="D12776" s="71" t="s">
        <v>4</v>
      </c>
      <c r="E12776" s="163">
        <v>6067087</v>
      </c>
      <c r="F12776" s="70"/>
    </row>
    <row r="12777" spans="1:6">
      <c r="A12777" s="71" t="s">
        <v>535</v>
      </c>
      <c r="B12777" s="71" t="s">
        <v>419</v>
      </c>
      <c r="C12777" s="75" t="s">
        <v>8482</v>
      </c>
      <c r="D12777" s="71" t="s">
        <v>4</v>
      </c>
      <c r="E12777" s="163">
        <v>5828178</v>
      </c>
      <c r="F12777" s="70"/>
    </row>
    <row r="12778" spans="1:6">
      <c r="A12778" s="71" t="s">
        <v>535</v>
      </c>
      <c r="B12778" s="71" t="s">
        <v>419</v>
      </c>
      <c r="C12778" s="75" t="s">
        <v>8483</v>
      </c>
      <c r="D12778" s="71" t="s">
        <v>4</v>
      </c>
      <c r="E12778" s="163">
        <v>4194295</v>
      </c>
      <c r="F12778" s="70"/>
    </row>
    <row r="12779" spans="1:6">
      <c r="A12779" s="71" t="s">
        <v>535</v>
      </c>
      <c r="B12779" s="71" t="s">
        <v>419</v>
      </c>
      <c r="C12779" s="75" t="s">
        <v>8484</v>
      </c>
      <c r="D12779" s="71" t="s">
        <v>4</v>
      </c>
      <c r="E12779" s="163">
        <v>1633883</v>
      </c>
      <c r="F12779" s="70"/>
    </row>
    <row r="12780" spans="1:6">
      <c r="A12780" s="71" t="s">
        <v>535</v>
      </c>
      <c r="B12780" s="71" t="s">
        <v>419</v>
      </c>
      <c r="C12780" s="75" t="s">
        <v>8485</v>
      </c>
      <c r="D12780" s="71" t="s">
        <v>4</v>
      </c>
      <c r="E12780" s="163">
        <v>238909</v>
      </c>
      <c r="F12780" s="70"/>
    </row>
    <row r="12781" spans="1:6">
      <c r="A12781" s="71" t="s">
        <v>535</v>
      </c>
      <c r="B12781" s="71" t="s">
        <v>419</v>
      </c>
      <c r="C12781" s="75" t="s">
        <v>556</v>
      </c>
      <c r="D12781" s="71" t="s">
        <v>4</v>
      </c>
      <c r="E12781" s="163">
        <v>87864</v>
      </c>
      <c r="F12781" s="70"/>
    </row>
    <row r="12782" spans="1:6">
      <c r="A12782" s="71" t="s">
        <v>535</v>
      </c>
      <c r="B12782" s="71" t="s">
        <v>419</v>
      </c>
      <c r="C12782" s="75" t="s">
        <v>8486</v>
      </c>
      <c r="D12782" s="71" t="s">
        <v>4</v>
      </c>
      <c r="E12782" s="163">
        <v>151045</v>
      </c>
      <c r="F12782" s="70"/>
    </row>
    <row r="12783" spans="1:6">
      <c r="A12783" s="71" t="s">
        <v>535</v>
      </c>
      <c r="B12783" s="71" t="s">
        <v>419</v>
      </c>
      <c r="C12783" s="75" t="s">
        <v>551</v>
      </c>
      <c r="D12783" s="71" t="s">
        <v>4</v>
      </c>
      <c r="E12783" s="167">
        <v>0</v>
      </c>
      <c r="F12783" s="70"/>
    </row>
    <row r="12784" spans="1:6">
      <c r="A12784" s="71" t="s">
        <v>535</v>
      </c>
      <c r="B12784" s="71" t="s">
        <v>419</v>
      </c>
      <c r="C12784" s="75" t="s">
        <v>42</v>
      </c>
      <c r="D12784" s="71" t="s">
        <v>4</v>
      </c>
      <c r="E12784" s="163">
        <v>86685</v>
      </c>
      <c r="F12784" s="70"/>
    </row>
    <row r="12785" spans="1:7">
      <c r="A12785" s="71" t="s">
        <v>535</v>
      </c>
      <c r="B12785" s="71" t="s">
        <v>419</v>
      </c>
      <c r="C12785" s="75" t="s">
        <v>45</v>
      </c>
      <c r="D12785" s="71" t="s">
        <v>4</v>
      </c>
      <c r="E12785" s="167">
        <v>0</v>
      </c>
      <c r="F12785" s="70"/>
    </row>
    <row r="12786" spans="1:7">
      <c r="A12786" s="71" t="s">
        <v>535</v>
      </c>
      <c r="B12786" s="71" t="s">
        <v>419</v>
      </c>
      <c r="C12786" s="75" t="s">
        <v>46</v>
      </c>
      <c r="D12786" s="71" t="s">
        <v>4</v>
      </c>
      <c r="E12786" s="163">
        <v>234009</v>
      </c>
      <c r="F12786" s="70"/>
    </row>
    <row r="12787" spans="1:7">
      <c r="A12787" s="71" t="s">
        <v>535</v>
      </c>
      <c r="B12787" s="71" t="s">
        <v>419</v>
      </c>
      <c r="C12787" s="75" t="s">
        <v>660</v>
      </c>
      <c r="D12787" s="71" t="s">
        <v>202</v>
      </c>
      <c r="E12787" s="163">
        <v>3311730</v>
      </c>
      <c r="F12787" s="70"/>
    </row>
    <row r="12788" spans="1:7">
      <c r="A12788" s="71" t="s">
        <v>535</v>
      </c>
      <c r="B12788" s="71" t="s">
        <v>419</v>
      </c>
      <c r="C12788" s="75" t="s">
        <v>57</v>
      </c>
      <c r="D12788" s="71" t="s">
        <v>202</v>
      </c>
      <c r="E12788" s="163">
        <v>41499</v>
      </c>
      <c r="F12788" s="70"/>
    </row>
    <row r="12789" spans="1:7">
      <c r="A12789" s="71" t="s">
        <v>535</v>
      </c>
      <c r="B12789" s="71" t="s">
        <v>419</v>
      </c>
      <c r="C12789" s="75" t="s">
        <v>58</v>
      </c>
      <c r="D12789" s="71" t="s">
        <v>202</v>
      </c>
      <c r="E12789" s="163">
        <v>169374</v>
      </c>
      <c r="F12789" s="70"/>
    </row>
    <row r="12790" spans="1:7">
      <c r="A12790" s="71" t="s">
        <v>535</v>
      </c>
      <c r="B12790" s="71" t="s">
        <v>419</v>
      </c>
      <c r="C12790" s="75" t="s">
        <v>59</v>
      </c>
      <c r="D12790" s="71" t="s">
        <v>202</v>
      </c>
      <c r="E12790" s="163">
        <v>32637</v>
      </c>
      <c r="F12790" s="70"/>
    </row>
    <row r="12791" spans="1:7">
      <c r="A12791" s="71" t="s">
        <v>535</v>
      </c>
      <c r="B12791" s="71" t="s">
        <v>419</v>
      </c>
      <c r="C12791" s="75" t="s">
        <v>247</v>
      </c>
      <c r="D12791" s="71" t="s">
        <v>202</v>
      </c>
      <c r="E12791" s="163">
        <v>92394</v>
      </c>
      <c r="F12791" s="70"/>
    </row>
    <row r="12792" spans="1:7">
      <c r="A12792" s="71" t="s">
        <v>535</v>
      </c>
      <c r="B12792" s="71" t="s">
        <v>419</v>
      </c>
      <c r="C12792" s="75" t="s">
        <v>8487</v>
      </c>
      <c r="D12792" s="71" t="s">
        <v>202</v>
      </c>
      <c r="E12792" s="163">
        <v>35104</v>
      </c>
      <c r="F12792" s="70"/>
      <c r="G12792" s="73"/>
    </row>
    <row r="12793" spans="1:7">
      <c r="A12793" s="71" t="s">
        <v>535</v>
      </c>
      <c r="B12793" s="71" t="s">
        <v>419</v>
      </c>
      <c r="C12793" s="75" t="s">
        <v>8512</v>
      </c>
      <c r="D12793" s="71" t="s">
        <v>202</v>
      </c>
      <c r="E12793" s="163">
        <v>57290</v>
      </c>
      <c r="F12793" s="70"/>
      <c r="G12793" s="73"/>
    </row>
    <row r="12794" spans="1:7">
      <c r="A12794" s="71" t="s">
        <v>535</v>
      </c>
      <c r="B12794" s="71" t="s">
        <v>419</v>
      </c>
      <c r="C12794" s="75" t="s">
        <v>250</v>
      </c>
      <c r="D12794" s="71" t="s">
        <v>202</v>
      </c>
      <c r="E12794" s="163">
        <v>107249</v>
      </c>
      <c r="F12794" s="70"/>
      <c r="G12794" s="76"/>
    </row>
    <row r="12795" spans="1:7">
      <c r="A12795" s="71" t="s">
        <v>535</v>
      </c>
      <c r="B12795" s="71" t="s">
        <v>419</v>
      </c>
      <c r="C12795" s="75" t="s">
        <v>631</v>
      </c>
      <c r="D12795" s="71" t="s">
        <v>202</v>
      </c>
      <c r="E12795" s="163">
        <v>94847</v>
      </c>
      <c r="F12795" s="70"/>
      <c r="G12795" s="76"/>
    </row>
    <row r="12796" spans="1:7">
      <c r="A12796" s="71" t="s">
        <v>535</v>
      </c>
      <c r="B12796" s="71" t="s">
        <v>419</v>
      </c>
      <c r="C12796" s="75" t="s">
        <v>8488</v>
      </c>
      <c r="D12796" s="71" t="s">
        <v>202</v>
      </c>
      <c r="E12796" s="163">
        <v>12402</v>
      </c>
      <c r="F12796" s="70"/>
      <c r="G12796" s="76"/>
    </row>
    <row r="12797" spans="1:7">
      <c r="A12797" s="71" t="s">
        <v>535</v>
      </c>
      <c r="B12797" s="71" t="s">
        <v>419</v>
      </c>
      <c r="C12797" s="75" t="s">
        <v>17</v>
      </c>
      <c r="D12797" s="71" t="s">
        <v>202</v>
      </c>
      <c r="E12797" s="163">
        <v>14703</v>
      </c>
      <c r="F12797" s="70"/>
      <c r="G12797" s="76"/>
    </row>
    <row r="12798" spans="1:7">
      <c r="A12798" s="71" t="s">
        <v>535</v>
      </c>
      <c r="B12798" s="71" t="s">
        <v>419</v>
      </c>
      <c r="C12798" s="75" t="s">
        <v>18</v>
      </c>
      <c r="D12798" s="71" t="s">
        <v>202</v>
      </c>
      <c r="E12798" s="163">
        <v>25602</v>
      </c>
      <c r="F12798" s="70"/>
      <c r="G12798" s="76"/>
    </row>
    <row r="12799" spans="1:7">
      <c r="A12799" s="71" t="s">
        <v>535</v>
      </c>
      <c r="B12799" s="71" t="s">
        <v>419</v>
      </c>
      <c r="C12799" s="75" t="s">
        <v>62</v>
      </c>
      <c r="D12799" s="71" t="s">
        <v>202</v>
      </c>
      <c r="E12799" s="163">
        <v>4163</v>
      </c>
      <c r="F12799" s="70"/>
    </row>
    <row r="12800" spans="1:7">
      <c r="A12800" s="71" t="s">
        <v>535</v>
      </c>
      <c r="B12800" s="71" t="s">
        <v>419</v>
      </c>
      <c r="C12800" s="75" t="s">
        <v>188</v>
      </c>
      <c r="D12800" s="71" t="s">
        <v>202</v>
      </c>
      <c r="E12800" s="163">
        <v>1192</v>
      </c>
      <c r="F12800" s="70"/>
    </row>
    <row r="12801" spans="1:6">
      <c r="A12801" s="71" t="s">
        <v>535</v>
      </c>
      <c r="B12801" s="71" t="s">
        <v>419</v>
      </c>
      <c r="C12801" s="75" t="s">
        <v>64</v>
      </c>
      <c r="D12801" s="71" t="s">
        <v>202</v>
      </c>
      <c r="E12801" s="163">
        <v>36998</v>
      </c>
      <c r="F12801" s="70"/>
    </row>
    <row r="12802" spans="1:6">
      <c r="A12802" s="71" t="s">
        <v>535</v>
      </c>
      <c r="B12802" s="71" t="s">
        <v>419</v>
      </c>
      <c r="C12802" s="75" t="s">
        <v>22</v>
      </c>
      <c r="D12802" s="71" t="s">
        <v>202</v>
      </c>
      <c r="E12802" s="163">
        <v>54733</v>
      </c>
      <c r="F12802" s="70"/>
    </row>
    <row r="12803" spans="1:6">
      <c r="A12803" s="71" t="s">
        <v>535</v>
      </c>
      <c r="B12803" s="71" t="s">
        <v>419</v>
      </c>
      <c r="C12803" s="75" t="s">
        <v>23</v>
      </c>
      <c r="D12803" s="71" t="s">
        <v>202</v>
      </c>
      <c r="E12803" s="163">
        <v>130400</v>
      </c>
      <c r="F12803" s="70"/>
    </row>
    <row r="12804" spans="1:6">
      <c r="A12804" s="71" t="s">
        <v>535</v>
      </c>
      <c r="B12804" s="71" t="s">
        <v>419</v>
      </c>
      <c r="C12804" s="75" t="s">
        <v>66</v>
      </c>
      <c r="D12804" s="71" t="s">
        <v>202</v>
      </c>
      <c r="E12804" s="167">
        <v>0</v>
      </c>
      <c r="F12804" s="70"/>
    </row>
    <row r="12805" spans="1:6">
      <c r="A12805" s="71" t="s">
        <v>535</v>
      </c>
      <c r="B12805" s="71" t="s">
        <v>419</v>
      </c>
      <c r="C12805" s="75" t="s">
        <v>234</v>
      </c>
      <c r="D12805" s="71" t="s">
        <v>202</v>
      </c>
      <c r="E12805" s="163">
        <v>14965</v>
      </c>
      <c r="F12805" s="70"/>
    </row>
    <row r="12806" spans="1:6">
      <c r="A12806" s="71" t="s">
        <v>535</v>
      </c>
      <c r="B12806" s="71" t="s">
        <v>419</v>
      </c>
      <c r="C12806" s="75" t="s">
        <v>29</v>
      </c>
      <c r="D12806" s="71" t="s">
        <v>202</v>
      </c>
      <c r="E12806" s="163">
        <v>10581</v>
      </c>
      <c r="F12806" s="70"/>
    </row>
    <row r="12807" spans="1:6">
      <c r="A12807" s="71" t="s">
        <v>535</v>
      </c>
      <c r="B12807" s="71" t="s">
        <v>419</v>
      </c>
      <c r="C12807" s="75" t="s">
        <v>67</v>
      </c>
      <c r="D12807" s="71" t="s">
        <v>202</v>
      </c>
      <c r="E12807" s="163">
        <v>217469</v>
      </c>
      <c r="F12807" s="70"/>
    </row>
    <row r="12808" spans="1:6">
      <c r="A12808" s="71" t="s">
        <v>535</v>
      </c>
      <c r="B12808" s="71" t="s">
        <v>419</v>
      </c>
      <c r="C12808" s="75" t="s">
        <v>68</v>
      </c>
      <c r="D12808" s="71" t="s">
        <v>202</v>
      </c>
      <c r="E12808" s="163">
        <v>12573</v>
      </c>
      <c r="F12808" s="70"/>
    </row>
    <row r="12809" spans="1:6">
      <c r="A12809" s="71" t="s">
        <v>535</v>
      </c>
      <c r="B12809" s="71" t="s">
        <v>419</v>
      </c>
      <c r="C12809" s="75" t="s">
        <v>69</v>
      </c>
      <c r="D12809" s="71" t="s">
        <v>202</v>
      </c>
      <c r="E12809" s="163">
        <v>9100</v>
      </c>
      <c r="F12809" s="70"/>
    </row>
    <row r="12810" spans="1:6">
      <c r="A12810" s="71" t="s">
        <v>535</v>
      </c>
      <c r="B12810" s="71" t="s">
        <v>419</v>
      </c>
      <c r="C12810" s="75" t="s">
        <v>235</v>
      </c>
      <c r="D12810" s="71" t="s">
        <v>202</v>
      </c>
      <c r="E12810" s="163">
        <v>16807</v>
      </c>
      <c r="F12810" s="70"/>
    </row>
    <row r="12811" spans="1:6">
      <c r="A12811" s="71" t="s">
        <v>535</v>
      </c>
      <c r="B12811" s="71" t="s">
        <v>419</v>
      </c>
      <c r="C12811" s="75" t="s">
        <v>236</v>
      </c>
      <c r="D12811" s="71" t="s">
        <v>202</v>
      </c>
      <c r="E12811" s="163">
        <v>2645</v>
      </c>
      <c r="F12811" s="70"/>
    </row>
    <row r="12812" spans="1:6">
      <c r="A12812" s="71" t="s">
        <v>535</v>
      </c>
      <c r="B12812" s="71" t="s">
        <v>419</v>
      </c>
      <c r="C12812" s="75" t="s">
        <v>241</v>
      </c>
      <c r="D12812" s="71" t="s">
        <v>202</v>
      </c>
      <c r="E12812" s="167">
        <v>470</v>
      </c>
      <c r="F12812" s="70"/>
    </row>
    <row r="12813" spans="1:6">
      <c r="A12813" s="71" t="s">
        <v>535</v>
      </c>
      <c r="B12813" s="71" t="s">
        <v>419</v>
      </c>
      <c r="C12813" s="75" t="s">
        <v>33</v>
      </c>
      <c r="D12813" s="71" t="s">
        <v>202</v>
      </c>
      <c r="E12813" s="163">
        <v>19155</v>
      </c>
      <c r="F12813" s="70"/>
    </row>
    <row r="12814" spans="1:6">
      <c r="A12814" s="71" t="s">
        <v>535</v>
      </c>
      <c r="B12814" s="71" t="s">
        <v>419</v>
      </c>
      <c r="C12814" s="75" t="s">
        <v>253</v>
      </c>
      <c r="D12814" s="71" t="s">
        <v>202</v>
      </c>
      <c r="E12814" s="163">
        <v>2123857</v>
      </c>
      <c r="F12814" s="70"/>
    </row>
    <row r="12815" spans="1:6">
      <c r="A12815" s="71" t="s">
        <v>535</v>
      </c>
      <c r="B12815" s="71" t="s">
        <v>419</v>
      </c>
      <c r="C12815" s="75" t="s">
        <v>8482</v>
      </c>
      <c r="D12815" s="71" t="s">
        <v>202</v>
      </c>
      <c r="E12815" s="163">
        <v>1772161</v>
      </c>
      <c r="F12815" s="70"/>
    </row>
    <row r="12816" spans="1:6">
      <c r="A12816" s="71" t="s">
        <v>535</v>
      </c>
      <c r="B12816" s="71" t="s">
        <v>419</v>
      </c>
      <c r="C12816" s="75" t="s">
        <v>8483</v>
      </c>
      <c r="D12816" s="71" t="s">
        <v>202</v>
      </c>
      <c r="E12816" s="163">
        <v>977118</v>
      </c>
      <c r="F12816" s="70"/>
    </row>
    <row r="12817" spans="1:6">
      <c r="A12817" s="71" t="s">
        <v>535</v>
      </c>
      <c r="B12817" s="71" t="s">
        <v>419</v>
      </c>
      <c r="C12817" s="75" t="s">
        <v>8484</v>
      </c>
      <c r="D12817" s="71" t="s">
        <v>202</v>
      </c>
      <c r="E12817" s="163">
        <v>795043</v>
      </c>
      <c r="F12817" s="70"/>
    </row>
    <row r="12818" spans="1:6">
      <c r="A12818" s="71" t="s">
        <v>535</v>
      </c>
      <c r="B12818" s="71" t="s">
        <v>419</v>
      </c>
      <c r="C12818" s="75" t="s">
        <v>8485</v>
      </c>
      <c r="D12818" s="71" t="s">
        <v>202</v>
      </c>
      <c r="E12818" s="163">
        <v>351696</v>
      </c>
      <c r="F12818" s="70"/>
    </row>
    <row r="12819" spans="1:6">
      <c r="A12819" s="71" t="s">
        <v>535</v>
      </c>
      <c r="B12819" s="71" t="s">
        <v>419</v>
      </c>
      <c r="C12819" s="75" t="s">
        <v>556</v>
      </c>
      <c r="D12819" s="71" t="s">
        <v>202</v>
      </c>
      <c r="E12819" s="163">
        <v>201130</v>
      </c>
      <c r="F12819" s="70"/>
    </row>
    <row r="12820" spans="1:6">
      <c r="A12820" s="71" t="s">
        <v>535</v>
      </c>
      <c r="B12820" s="71" t="s">
        <v>419</v>
      </c>
      <c r="C12820" s="75" t="s">
        <v>8486</v>
      </c>
      <c r="D12820" s="71" t="s">
        <v>202</v>
      </c>
      <c r="E12820" s="163">
        <v>150566</v>
      </c>
      <c r="F12820" s="70"/>
    </row>
    <row r="12821" spans="1:6">
      <c r="A12821" s="71" t="s">
        <v>535</v>
      </c>
      <c r="B12821" s="71" t="s">
        <v>419</v>
      </c>
      <c r="C12821" s="75" t="s">
        <v>551</v>
      </c>
      <c r="D12821" s="71" t="s">
        <v>202</v>
      </c>
      <c r="E12821" s="167">
        <v>0</v>
      </c>
      <c r="F12821" s="70"/>
    </row>
    <row r="12822" spans="1:6">
      <c r="A12822" s="71" t="s">
        <v>535</v>
      </c>
      <c r="B12822" s="71" t="s">
        <v>419</v>
      </c>
      <c r="C12822" s="75" t="s">
        <v>42</v>
      </c>
      <c r="D12822" s="71" t="s">
        <v>202</v>
      </c>
      <c r="E12822" s="163">
        <v>97691</v>
      </c>
      <c r="F12822" s="70"/>
    </row>
    <row r="12823" spans="1:6">
      <c r="A12823" s="71" t="s">
        <v>535</v>
      </c>
      <c r="B12823" s="71" t="s">
        <v>419</v>
      </c>
      <c r="C12823" s="75" t="s">
        <v>45</v>
      </c>
      <c r="D12823" s="71" t="s">
        <v>202</v>
      </c>
      <c r="E12823" s="167">
        <v>0</v>
      </c>
      <c r="F12823" s="70"/>
    </row>
    <row r="12824" spans="1:6">
      <c r="A12824" s="71" t="s">
        <v>535</v>
      </c>
      <c r="B12824" s="71" t="s">
        <v>419</v>
      </c>
      <c r="C12824" s="75" t="s">
        <v>46</v>
      </c>
      <c r="D12824" s="71" t="s">
        <v>202</v>
      </c>
      <c r="E12824" s="163">
        <v>75473</v>
      </c>
      <c r="F12824" s="70"/>
    </row>
    <row r="12825" spans="1:6">
      <c r="A12825" s="71" t="s">
        <v>535</v>
      </c>
      <c r="B12825" s="71" t="s">
        <v>419</v>
      </c>
      <c r="C12825" s="75" t="s">
        <v>660</v>
      </c>
      <c r="D12825" s="71" t="s">
        <v>3</v>
      </c>
      <c r="E12825" s="163">
        <v>13894745</v>
      </c>
      <c r="F12825" s="70"/>
    </row>
    <row r="12826" spans="1:6">
      <c r="A12826" s="71" t="s">
        <v>535</v>
      </c>
      <c r="B12826" s="71" t="s">
        <v>419</v>
      </c>
      <c r="C12826" s="75" t="s">
        <v>57</v>
      </c>
      <c r="D12826" s="71" t="s">
        <v>3</v>
      </c>
      <c r="E12826" s="163">
        <v>255170</v>
      </c>
      <c r="F12826" s="70"/>
    </row>
    <row r="12827" spans="1:6">
      <c r="A12827" s="71" t="s">
        <v>535</v>
      </c>
      <c r="B12827" s="71" t="s">
        <v>419</v>
      </c>
      <c r="C12827" s="75" t="s">
        <v>58</v>
      </c>
      <c r="D12827" s="71" t="s">
        <v>3</v>
      </c>
      <c r="E12827" s="163">
        <v>355216</v>
      </c>
      <c r="F12827" s="70"/>
    </row>
    <row r="12828" spans="1:6">
      <c r="A12828" s="71" t="s">
        <v>535</v>
      </c>
      <c r="B12828" s="71" t="s">
        <v>419</v>
      </c>
      <c r="C12828" s="75" t="s">
        <v>59</v>
      </c>
      <c r="D12828" s="71" t="s">
        <v>3</v>
      </c>
      <c r="E12828" s="163">
        <v>256513</v>
      </c>
      <c r="F12828" s="70"/>
    </row>
    <row r="12829" spans="1:6">
      <c r="A12829" s="71" t="s">
        <v>535</v>
      </c>
      <c r="B12829" s="71" t="s">
        <v>419</v>
      </c>
      <c r="C12829" s="75" t="s">
        <v>247</v>
      </c>
      <c r="D12829" s="71" t="s">
        <v>3</v>
      </c>
      <c r="E12829" s="163">
        <v>863008</v>
      </c>
      <c r="F12829" s="70"/>
    </row>
    <row r="12830" spans="1:6">
      <c r="A12830" s="71" t="s">
        <v>535</v>
      </c>
      <c r="B12830" s="71" t="s">
        <v>419</v>
      </c>
      <c r="C12830" s="75" t="s">
        <v>8487</v>
      </c>
      <c r="D12830" s="71" t="s">
        <v>3</v>
      </c>
      <c r="E12830" s="163">
        <v>649834</v>
      </c>
      <c r="F12830" s="70"/>
    </row>
    <row r="12831" spans="1:6">
      <c r="A12831" s="71" t="s">
        <v>535</v>
      </c>
      <c r="B12831" s="71" t="s">
        <v>419</v>
      </c>
      <c r="C12831" s="75" t="s">
        <v>8512</v>
      </c>
      <c r="D12831" s="71" t="s">
        <v>3</v>
      </c>
      <c r="E12831" s="163">
        <v>213174</v>
      </c>
      <c r="F12831" s="70"/>
    </row>
    <row r="12832" spans="1:6">
      <c r="A12832" s="71" t="s">
        <v>535</v>
      </c>
      <c r="B12832" s="71" t="s">
        <v>419</v>
      </c>
      <c r="C12832" s="75" t="s">
        <v>250</v>
      </c>
      <c r="D12832" s="71" t="s">
        <v>3</v>
      </c>
      <c r="E12832" s="163">
        <v>432001</v>
      </c>
      <c r="F12832" s="70"/>
    </row>
    <row r="12833" spans="1:7">
      <c r="A12833" s="71" t="s">
        <v>535</v>
      </c>
      <c r="B12833" s="71" t="s">
        <v>419</v>
      </c>
      <c r="C12833" s="75" t="s">
        <v>631</v>
      </c>
      <c r="D12833" s="71" t="s">
        <v>3</v>
      </c>
      <c r="E12833" s="163">
        <v>392342</v>
      </c>
      <c r="F12833" s="70"/>
    </row>
    <row r="12834" spans="1:7">
      <c r="A12834" s="71" t="s">
        <v>535</v>
      </c>
      <c r="B12834" s="71" t="s">
        <v>419</v>
      </c>
      <c r="C12834" s="75" t="s">
        <v>8488</v>
      </c>
      <c r="D12834" s="71" t="s">
        <v>3</v>
      </c>
      <c r="E12834" s="163">
        <v>39659</v>
      </c>
      <c r="F12834" s="70"/>
      <c r="G12834" s="73"/>
    </row>
    <row r="12835" spans="1:7">
      <c r="A12835" s="71" t="s">
        <v>535</v>
      </c>
      <c r="B12835" s="71" t="s">
        <v>419</v>
      </c>
      <c r="C12835" s="75" t="s">
        <v>17</v>
      </c>
      <c r="D12835" s="71" t="s">
        <v>3</v>
      </c>
      <c r="E12835" s="163">
        <v>267132</v>
      </c>
      <c r="F12835" s="70"/>
      <c r="G12835" s="73"/>
    </row>
    <row r="12836" spans="1:7">
      <c r="A12836" s="71" t="s">
        <v>535</v>
      </c>
      <c r="B12836" s="71" t="s">
        <v>419</v>
      </c>
      <c r="C12836" s="75" t="s">
        <v>18</v>
      </c>
      <c r="D12836" s="71" t="s">
        <v>3</v>
      </c>
      <c r="E12836" s="163">
        <v>289411</v>
      </c>
      <c r="F12836" s="70"/>
      <c r="G12836" s="76"/>
    </row>
    <row r="12837" spans="1:7">
      <c r="A12837" s="71" t="s">
        <v>535</v>
      </c>
      <c r="B12837" s="71" t="s">
        <v>419</v>
      </c>
      <c r="C12837" s="75" t="s">
        <v>62</v>
      </c>
      <c r="D12837" s="71" t="s">
        <v>3</v>
      </c>
      <c r="E12837" s="163">
        <v>46010</v>
      </c>
      <c r="F12837" s="70"/>
      <c r="G12837" s="76"/>
    </row>
    <row r="12838" spans="1:7">
      <c r="A12838" s="71" t="s">
        <v>535</v>
      </c>
      <c r="B12838" s="71" t="s">
        <v>419</v>
      </c>
      <c r="C12838" s="75" t="s">
        <v>188</v>
      </c>
      <c r="D12838" s="71" t="s">
        <v>3</v>
      </c>
      <c r="E12838" s="163">
        <v>9055</v>
      </c>
      <c r="F12838" s="70"/>
      <c r="G12838" s="76"/>
    </row>
    <row r="12839" spans="1:7">
      <c r="A12839" s="71" t="s">
        <v>535</v>
      </c>
      <c r="B12839" s="71" t="s">
        <v>419</v>
      </c>
      <c r="C12839" s="75" t="s">
        <v>64</v>
      </c>
      <c r="D12839" s="71" t="s">
        <v>3</v>
      </c>
      <c r="E12839" s="163">
        <v>285270</v>
      </c>
      <c r="F12839" s="70"/>
      <c r="G12839" s="76"/>
    </row>
    <row r="12840" spans="1:7">
      <c r="A12840" s="71" t="s">
        <v>535</v>
      </c>
      <c r="B12840" s="71" t="s">
        <v>419</v>
      </c>
      <c r="C12840" s="75" t="s">
        <v>22</v>
      </c>
      <c r="D12840" s="71" t="s">
        <v>3</v>
      </c>
      <c r="E12840" s="163">
        <v>273648</v>
      </c>
      <c r="F12840" s="70"/>
      <c r="G12840" s="76"/>
    </row>
    <row r="12841" spans="1:7">
      <c r="A12841" s="71" t="s">
        <v>535</v>
      </c>
      <c r="B12841" s="71" t="s">
        <v>419</v>
      </c>
      <c r="C12841" s="75" t="s">
        <v>23</v>
      </c>
      <c r="D12841" s="71" t="s">
        <v>3</v>
      </c>
      <c r="E12841" s="163">
        <v>633225</v>
      </c>
      <c r="F12841" s="70"/>
    </row>
    <row r="12842" spans="1:7">
      <c r="A12842" s="71" t="s">
        <v>535</v>
      </c>
      <c r="B12842" s="71" t="s">
        <v>419</v>
      </c>
      <c r="C12842" s="75" t="s">
        <v>66</v>
      </c>
      <c r="D12842" s="71" t="s">
        <v>3</v>
      </c>
      <c r="E12842" s="167">
        <v>445</v>
      </c>
      <c r="F12842" s="70"/>
    </row>
    <row r="12843" spans="1:7">
      <c r="A12843" s="71" t="s">
        <v>535</v>
      </c>
      <c r="B12843" s="71" t="s">
        <v>419</v>
      </c>
      <c r="C12843" s="75" t="s">
        <v>234</v>
      </c>
      <c r="D12843" s="71" t="s">
        <v>3</v>
      </c>
      <c r="E12843" s="163">
        <v>110887</v>
      </c>
      <c r="F12843" s="70"/>
    </row>
    <row r="12844" spans="1:7">
      <c r="A12844" s="71" t="s">
        <v>535</v>
      </c>
      <c r="B12844" s="71" t="s">
        <v>419</v>
      </c>
      <c r="C12844" s="75" t="s">
        <v>29</v>
      </c>
      <c r="D12844" s="71" t="s">
        <v>3</v>
      </c>
      <c r="E12844" s="163">
        <v>131416</v>
      </c>
      <c r="F12844" s="70"/>
    </row>
    <row r="12845" spans="1:7">
      <c r="A12845" s="71" t="s">
        <v>535</v>
      </c>
      <c r="B12845" s="71" t="s">
        <v>419</v>
      </c>
      <c r="C12845" s="75" t="s">
        <v>67</v>
      </c>
      <c r="D12845" s="71" t="s">
        <v>3</v>
      </c>
      <c r="E12845" s="163">
        <v>369097</v>
      </c>
      <c r="F12845" s="70"/>
    </row>
    <row r="12846" spans="1:7">
      <c r="A12846" s="71" t="s">
        <v>535</v>
      </c>
      <c r="B12846" s="71" t="s">
        <v>419</v>
      </c>
      <c r="C12846" s="75" t="s">
        <v>68</v>
      </c>
      <c r="D12846" s="71" t="s">
        <v>3</v>
      </c>
      <c r="E12846" s="163">
        <v>111611</v>
      </c>
      <c r="F12846" s="70"/>
    </row>
    <row r="12847" spans="1:7">
      <c r="A12847" s="71" t="s">
        <v>535</v>
      </c>
      <c r="B12847" s="71" t="s">
        <v>419</v>
      </c>
      <c r="C12847" s="75" t="s">
        <v>69</v>
      </c>
      <c r="D12847" s="71" t="s">
        <v>3</v>
      </c>
      <c r="E12847" s="163">
        <v>43942</v>
      </c>
      <c r="F12847" s="70"/>
    </row>
    <row r="12848" spans="1:7">
      <c r="A12848" s="71" t="s">
        <v>535</v>
      </c>
      <c r="B12848" s="71" t="s">
        <v>419</v>
      </c>
      <c r="C12848" s="75" t="s">
        <v>235</v>
      </c>
      <c r="D12848" s="71" t="s">
        <v>3</v>
      </c>
      <c r="E12848" s="163">
        <v>180366</v>
      </c>
      <c r="F12848" s="70"/>
    </row>
    <row r="12849" spans="1:6">
      <c r="A12849" s="71" t="s">
        <v>535</v>
      </c>
      <c r="B12849" s="71" t="s">
        <v>419</v>
      </c>
      <c r="C12849" s="75" t="s">
        <v>236</v>
      </c>
      <c r="D12849" s="71" t="s">
        <v>3</v>
      </c>
      <c r="E12849" s="163">
        <v>74441</v>
      </c>
      <c r="F12849" s="70"/>
    </row>
    <row r="12850" spans="1:6">
      <c r="A12850" s="71" t="s">
        <v>535</v>
      </c>
      <c r="B12850" s="71" t="s">
        <v>419</v>
      </c>
      <c r="C12850" s="75" t="s">
        <v>241</v>
      </c>
      <c r="D12850" s="71" t="s">
        <v>3</v>
      </c>
      <c r="E12850" s="163">
        <v>11285</v>
      </c>
      <c r="F12850" s="70"/>
    </row>
    <row r="12851" spans="1:6">
      <c r="A12851" s="71" t="s">
        <v>535</v>
      </c>
      <c r="B12851" s="71" t="s">
        <v>419</v>
      </c>
      <c r="C12851" s="75" t="s">
        <v>33</v>
      </c>
      <c r="D12851" s="71" t="s">
        <v>3</v>
      </c>
      <c r="E12851" s="163">
        <v>210794</v>
      </c>
      <c r="F12851" s="70"/>
    </row>
    <row r="12852" spans="1:6">
      <c r="A12852" s="71" t="s">
        <v>535</v>
      </c>
      <c r="B12852" s="71" t="s">
        <v>419</v>
      </c>
      <c r="C12852" s="75" t="s">
        <v>253</v>
      </c>
      <c r="D12852" s="71" t="s">
        <v>3</v>
      </c>
      <c r="E12852" s="163">
        <v>8190944</v>
      </c>
      <c r="F12852" s="70"/>
    </row>
    <row r="12853" spans="1:6">
      <c r="A12853" s="71" t="s">
        <v>535</v>
      </c>
      <c r="B12853" s="71" t="s">
        <v>419</v>
      </c>
      <c r="C12853" s="75" t="s">
        <v>8482</v>
      </c>
      <c r="D12853" s="71" t="s">
        <v>3</v>
      </c>
      <c r="E12853" s="163">
        <v>7600339</v>
      </c>
      <c r="F12853" s="70"/>
    </row>
    <row r="12854" spans="1:6">
      <c r="A12854" s="71" t="s">
        <v>535</v>
      </c>
      <c r="B12854" s="71" t="s">
        <v>419</v>
      </c>
      <c r="C12854" s="75" t="s">
        <v>8483</v>
      </c>
      <c r="D12854" s="71" t="s">
        <v>3</v>
      </c>
      <c r="E12854" s="163">
        <v>5171413</v>
      </c>
      <c r="F12854" s="70"/>
    </row>
    <row r="12855" spans="1:6">
      <c r="A12855" s="71" t="s">
        <v>535</v>
      </c>
      <c r="B12855" s="71" t="s">
        <v>419</v>
      </c>
      <c r="C12855" s="75" t="s">
        <v>8484</v>
      </c>
      <c r="D12855" s="71" t="s">
        <v>3</v>
      </c>
      <c r="E12855" s="163">
        <v>2428926</v>
      </c>
      <c r="F12855" s="70"/>
    </row>
    <row r="12856" spans="1:6">
      <c r="A12856" s="71" t="s">
        <v>535</v>
      </c>
      <c r="B12856" s="71" t="s">
        <v>419</v>
      </c>
      <c r="C12856" s="75" t="s">
        <v>8485</v>
      </c>
      <c r="D12856" s="71" t="s">
        <v>3</v>
      </c>
      <c r="E12856" s="163">
        <v>590605</v>
      </c>
      <c r="F12856" s="70"/>
    </row>
    <row r="12857" spans="1:6">
      <c r="A12857" s="71" t="s">
        <v>535</v>
      </c>
      <c r="B12857" s="71" t="s">
        <v>419</v>
      </c>
      <c r="C12857" s="75" t="s">
        <v>556</v>
      </c>
      <c r="D12857" s="71" t="s">
        <v>3</v>
      </c>
      <c r="E12857" s="163">
        <v>288994</v>
      </c>
      <c r="F12857" s="70"/>
    </row>
    <row r="12858" spans="1:6">
      <c r="A12858" s="71" t="s">
        <v>535</v>
      </c>
      <c r="B12858" s="71" t="s">
        <v>419</v>
      </c>
      <c r="C12858" s="75" t="s">
        <v>8486</v>
      </c>
      <c r="D12858" s="71" t="s">
        <v>3</v>
      </c>
      <c r="E12858" s="163">
        <v>301611</v>
      </c>
      <c r="F12858" s="70"/>
    </row>
    <row r="12859" spans="1:6">
      <c r="A12859" s="71" t="s">
        <v>535</v>
      </c>
      <c r="B12859" s="71" t="s">
        <v>419</v>
      </c>
      <c r="C12859" s="75" t="s">
        <v>551</v>
      </c>
      <c r="D12859" s="71" t="s">
        <v>3</v>
      </c>
      <c r="E12859" s="167">
        <v>0</v>
      </c>
      <c r="F12859" s="70"/>
    </row>
    <row r="12860" spans="1:6">
      <c r="A12860" s="71" t="s">
        <v>535</v>
      </c>
      <c r="B12860" s="71" t="s">
        <v>419</v>
      </c>
      <c r="C12860" s="75" t="s">
        <v>42</v>
      </c>
      <c r="D12860" s="71" t="s">
        <v>3</v>
      </c>
      <c r="E12860" s="163">
        <v>184376</v>
      </c>
      <c r="F12860" s="70"/>
    </row>
    <row r="12861" spans="1:6">
      <c r="A12861" s="71" t="s">
        <v>535</v>
      </c>
      <c r="B12861" s="71" t="s">
        <v>419</v>
      </c>
      <c r="C12861" s="75" t="s">
        <v>45</v>
      </c>
      <c r="D12861" s="71" t="s">
        <v>3</v>
      </c>
      <c r="E12861" s="167">
        <v>0</v>
      </c>
      <c r="F12861" s="70"/>
    </row>
    <row r="12862" spans="1:6">
      <c r="A12862" s="71" t="s">
        <v>535</v>
      </c>
      <c r="B12862" s="71" t="s">
        <v>419</v>
      </c>
      <c r="C12862" s="75" t="s">
        <v>46</v>
      </c>
      <c r="D12862" s="71" t="s">
        <v>3</v>
      </c>
      <c r="E12862" s="163">
        <v>309482</v>
      </c>
      <c r="F12862" s="70"/>
    </row>
    <row r="12863" spans="1:6">
      <c r="A12863" s="150" t="s">
        <v>8509</v>
      </c>
      <c r="B12863" s="150" t="s">
        <v>418</v>
      </c>
      <c r="C12863" s="150" t="s">
        <v>660</v>
      </c>
      <c r="D12863" s="150" t="s">
        <v>3</v>
      </c>
      <c r="E12863" s="199">
        <v>2792736</v>
      </c>
      <c r="F12863" s="70"/>
    </row>
    <row r="12864" spans="1:6" ht="15" customHeight="1">
      <c r="A12864" s="150" t="s">
        <v>8509</v>
      </c>
      <c r="B12864" s="150" t="s">
        <v>418</v>
      </c>
      <c r="C12864" s="150" t="s">
        <v>57</v>
      </c>
      <c r="D12864" s="71" t="s">
        <v>3</v>
      </c>
      <c r="E12864" s="199">
        <v>118995</v>
      </c>
      <c r="F12864" s="70"/>
    </row>
    <row r="12865" spans="1:7" ht="15" customHeight="1">
      <c r="A12865" s="150" t="s">
        <v>8509</v>
      </c>
      <c r="B12865" s="150" t="s">
        <v>418</v>
      </c>
      <c r="C12865" s="150" t="s">
        <v>58</v>
      </c>
      <c r="D12865" s="71" t="s">
        <v>3</v>
      </c>
      <c r="E12865" s="199">
        <v>24722</v>
      </c>
      <c r="F12865" s="70"/>
    </row>
    <row r="12866" spans="1:7" ht="15" customHeight="1">
      <c r="A12866" s="150" t="s">
        <v>8509</v>
      </c>
      <c r="B12866" s="150" t="s">
        <v>418</v>
      </c>
      <c r="C12866" s="150" t="s">
        <v>59</v>
      </c>
      <c r="D12866" s="71" t="s">
        <v>3</v>
      </c>
      <c r="E12866" s="199">
        <v>62756</v>
      </c>
      <c r="F12866" s="70"/>
    </row>
    <row r="12867" spans="1:7">
      <c r="A12867" s="150" t="s">
        <v>8509</v>
      </c>
      <c r="B12867" s="150" t="s">
        <v>418</v>
      </c>
      <c r="C12867" s="150" t="s">
        <v>3112</v>
      </c>
      <c r="D12867" s="71" t="s">
        <v>3</v>
      </c>
      <c r="E12867" s="199">
        <v>790966</v>
      </c>
      <c r="F12867" s="70"/>
    </row>
    <row r="12868" spans="1:7" ht="15" customHeight="1">
      <c r="A12868" s="150" t="s">
        <v>8509</v>
      </c>
      <c r="B12868" s="150" t="s">
        <v>418</v>
      </c>
      <c r="C12868" s="150" t="s">
        <v>247</v>
      </c>
      <c r="D12868" s="71" t="s">
        <v>3</v>
      </c>
      <c r="E12868" s="199">
        <v>192354</v>
      </c>
      <c r="F12868" s="70"/>
    </row>
    <row r="12869" spans="1:7" ht="15" customHeight="1">
      <c r="A12869" s="150" t="s">
        <v>8509</v>
      </c>
      <c r="B12869" s="150" t="s">
        <v>418</v>
      </c>
      <c r="C12869" s="150" t="s">
        <v>8487</v>
      </c>
      <c r="D12869" s="71" t="s">
        <v>3</v>
      </c>
      <c r="E12869" s="150" t="s">
        <v>3105</v>
      </c>
      <c r="F12869" s="70"/>
    </row>
    <row r="12870" spans="1:7" ht="15" customHeight="1">
      <c r="A12870" s="150" t="s">
        <v>8509</v>
      </c>
      <c r="B12870" s="150" t="s">
        <v>418</v>
      </c>
      <c r="C12870" s="150" t="s">
        <v>8512</v>
      </c>
      <c r="D12870" s="71" t="s">
        <v>3</v>
      </c>
      <c r="E12870" s="150" t="s">
        <v>3105</v>
      </c>
      <c r="F12870" s="70"/>
    </row>
    <row r="12871" spans="1:7" ht="15" customHeight="1">
      <c r="A12871" s="150" t="s">
        <v>8509</v>
      </c>
      <c r="B12871" s="150" t="s">
        <v>418</v>
      </c>
      <c r="C12871" s="150" t="s">
        <v>250</v>
      </c>
      <c r="D12871" s="71" t="s">
        <v>3</v>
      </c>
      <c r="E12871" s="150" t="s">
        <v>479</v>
      </c>
      <c r="F12871" s="70"/>
    </row>
    <row r="12872" spans="1:7">
      <c r="A12872" s="150" t="s">
        <v>8509</v>
      </c>
      <c r="B12872" s="150" t="s">
        <v>418</v>
      </c>
      <c r="C12872" s="150" t="s">
        <v>631</v>
      </c>
      <c r="D12872" s="71" t="s">
        <v>3</v>
      </c>
      <c r="E12872" s="150" t="s">
        <v>479</v>
      </c>
      <c r="F12872" s="70"/>
    </row>
    <row r="12873" spans="1:7" ht="15" customHeight="1">
      <c r="A12873" s="150" t="s">
        <v>8509</v>
      </c>
      <c r="B12873" s="150" t="s">
        <v>418</v>
      </c>
      <c r="C12873" s="150" t="s">
        <v>8488</v>
      </c>
      <c r="D12873" s="71" t="s">
        <v>3</v>
      </c>
      <c r="E12873" s="150" t="s">
        <v>479</v>
      </c>
      <c r="F12873" s="70"/>
    </row>
    <row r="12874" spans="1:7">
      <c r="A12874" s="150" t="s">
        <v>8509</v>
      </c>
      <c r="B12874" s="150" t="s">
        <v>418</v>
      </c>
      <c r="C12874" s="150" t="s">
        <v>17</v>
      </c>
      <c r="D12874" s="71" t="s">
        <v>3</v>
      </c>
      <c r="E12874" s="199">
        <v>37955</v>
      </c>
      <c r="F12874" s="70"/>
    </row>
    <row r="12875" spans="1:7">
      <c r="A12875" s="150" t="s">
        <v>8509</v>
      </c>
      <c r="B12875" s="150" t="s">
        <v>418</v>
      </c>
      <c r="C12875" s="150" t="s">
        <v>18</v>
      </c>
      <c r="D12875" s="71" t="s">
        <v>3</v>
      </c>
      <c r="E12875" s="199">
        <v>2908</v>
      </c>
      <c r="F12875" s="70"/>
    </row>
    <row r="12876" spans="1:7">
      <c r="A12876" s="150" t="s">
        <v>8509</v>
      </c>
      <c r="B12876" s="150" t="s">
        <v>418</v>
      </c>
      <c r="C12876" s="150" t="s">
        <v>62</v>
      </c>
      <c r="D12876" s="71" t="s">
        <v>3</v>
      </c>
      <c r="E12876" s="199">
        <v>47805</v>
      </c>
      <c r="F12876" s="70"/>
      <c r="G12876" s="73"/>
    </row>
    <row r="12877" spans="1:7">
      <c r="A12877" s="150" t="s">
        <v>8509</v>
      </c>
      <c r="B12877" s="150" t="s">
        <v>418</v>
      </c>
      <c r="C12877" s="150" t="s">
        <v>188</v>
      </c>
      <c r="D12877" s="71" t="s">
        <v>3</v>
      </c>
      <c r="E12877" s="199">
        <v>4772</v>
      </c>
      <c r="F12877" s="70"/>
      <c r="G12877" s="73"/>
    </row>
    <row r="12878" spans="1:7" ht="15" customHeight="1">
      <c r="A12878" s="150" t="s">
        <v>8509</v>
      </c>
      <c r="B12878" s="150" t="s">
        <v>418</v>
      </c>
      <c r="C12878" s="150" t="s">
        <v>64</v>
      </c>
      <c r="D12878" s="71" t="s">
        <v>3</v>
      </c>
      <c r="E12878" s="199">
        <v>9341</v>
      </c>
      <c r="F12878" s="70"/>
      <c r="G12878" s="76"/>
    </row>
    <row r="12879" spans="1:7">
      <c r="A12879" s="150" t="s">
        <v>8509</v>
      </c>
      <c r="B12879" s="150" t="s">
        <v>418</v>
      </c>
      <c r="C12879" s="150" t="s">
        <v>22</v>
      </c>
      <c r="D12879" s="71" t="s">
        <v>3</v>
      </c>
      <c r="E12879" s="199">
        <v>164127</v>
      </c>
      <c r="F12879" s="70"/>
      <c r="G12879" s="76"/>
    </row>
    <row r="12880" spans="1:7">
      <c r="A12880" s="150" t="s">
        <v>8509</v>
      </c>
      <c r="B12880" s="150" t="s">
        <v>418</v>
      </c>
      <c r="C12880" s="150" t="s">
        <v>23</v>
      </c>
      <c r="D12880" s="71" t="s">
        <v>3</v>
      </c>
      <c r="E12880" s="199">
        <v>211886</v>
      </c>
      <c r="F12880" s="70"/>
      <c r="G12880" s="76"/>
    </row>
    <row r="12881" spans="1:7">
      <c r="A12881" s="150" t="s">
        <v>8509</v>
      </c>
      <c r="B12881" s="150" t="s">
        <v>418</v>
      </c>
      <c r="C12881" s="150" t="s">
        <v>66</v>
      </c>
      <c r="D12881" s="71" t="s">
        <v>3</v>
      </c>
      <c r="E12881" s="199">
        <v>67162</v>
      </c>
      <c r="F12881" s="70"/>
      <c r="G12881" s="76"/>
    </row>
    <row r="12882" spans="1:7" ht="15" customHeight="1">
      <c r="A12882" s="150" t="s">
        <v>8509</v>
      </c>
      <c r="B12882" s="150" t="s">
        <v>418</v>
      </c>
      <c r="C12882" s="150" t="s">
        <v>234</v>
      </c>
      <c r="D12882" s="71" t="s">
        <v>3</v>
      </c>
      <c r="E12882" s="150" t="s">
        <v>479</v>
      </c>
      <c r="F12882" s="70"/>
      <c r="G12882" s="76"/>
    </row>
    <row r="12883" spans="1:7" ht="15" customHeight="1">
      <c r="A12883" s="150" t="s">
        <v>8509</v>
      </c>
      <c r="B12883" s="150" t="s">
        <v>418</v>
      </c>
      <c r="C12883" s="150" t="s">
        <v>29</v>
      </c>
      <c r="D12883" s="71" t="s">
        <v>3</v>
      </c>
      <c r="E12883" s="150" t="s">
        <v>479</v>
      </c>
      <c r="F12883" s="70"/>
    </row>
    <row r="12884" spans="1:7">
      <c r="A12884" s="150" t="s">
        <v>8509</v>
      </c>
      <c r="B12884" s="150" t="s">
        <v>418</v>
      </c>
      <c r="C12884" s="150" t="s">
        <v>67</v>
      </c>
      <c r="D12884" s="71" t="s">
        <v>3</v>
      </c>
      <c r="E12884" s="199">
        <v>26858</v>
      </c>
      <c r="F12884" s="70"/>
    </row>
    <row r="12885" spans="1:7">
      <c r="A12885" s="150" t="s">
        <v>8509</v>
      </c>
      <c r="B12885" s="150" t="s">
        <v>418</v>
      </c>
      <c r="C12885" s="150" t="s">
        <v>68</v>
      </c>
      <c r="D12885" s="71" t="s">
        <v>3</v>
      </c>
      <c r="E12885" s="199">
        <v>14247</v>
      </c>
      <c r="F12885" s="70"/>
    </row>
    <row r="12886" spans="1:7" ht="15" customHeight="1">
      <c r="A12886" s="150" t="s">
        <v>8509</v>
      </c>
      <c r="B12886" s="150" t="s">
        <v>418</v>
      </c>
      <c r="C12886" s="150" t="s">
        <v>69</v>
      </c>
      <c r="D12886" s="71" t="s">
        <v>3</v>
      </c>
      <c r="E12886" s="199">
        <v>183482</v>
      </c>
      <c r="F12886" s="70"/>
    </row>
    <row r="12887" spans="1:7">
      <c r="A12887" s="150" t="s">
        <v>8509</v>
      </c>
      <c r="B12887" s="150" t="s">
        <v>418</v>
      </c>
      <c r="C12887" s="150" t="s">
        <v>235</v>
      </c>
      <c r="D12887" s="71" t="s">
        <v>3</v>
      </c>
      <c r="E12887" s="150" t="s">
        <v>479</v>
      </c>
      <c r="F12887" s="70"/>
    </row>
    <row r="12888" spans="1:7">
      <c r="A12888" s="150" t="s">
        <v>8509</v>
      </c>
      <c r="B12888" s="150" t="s">
        <v>418</v>
      </c>
      <c r="C12888" s="150" t="s">
        <v>236</v>
      </c>
      <c r="D12888" s="71" t="s">
        <v>3</v>
      </c>
      <c r="E12888" s="150" t="s">
        <v>479</v>
      </c>
      <c r="F12888" s="70"/>
    </row>
    <row r="12889" spans="1:7">
      <c r="A12889" s="150" t="s">
        <v>8509</v>
      </c>
      <c r="B12889" s="150" t="s">
        <v>418</v>
      </c>
      <c r="C12889" s="150" t="s">
        <v>241</v>
      </c>
      <c r="D12889" s="71" t="s">
        <v>3</v>
      </c>
      <c r="E12889" s="150" t="s">
        <v>479</v>
      </c>
      <c r="F12889" s="70"/>
    </row>
    <row r="12890" spans="1:7">
      <c r="A12890" s="150" t="s">
        <v>8509</v>
      </c>
      <c r="B12890" s="150" t="s">
        <v>418</v>
      </c>
      <c r="C12890" s="150" t="s">
        <v>33</v>
      </c>
      <c r="D12890" s="71" t="s">
        <v>3</v>
      </c>
      <c r="E12890" s="150" t="s">
        <v>479</v>
      </c>
      <c r="F12890" s="70"/>
    </row>
    <row r="12891" spans="1:7">
      <c r="A12891" s="150" t="s">
        <v>8509</v>
      </c>
      <c r="B12891" s="150" t="s">
        <v>418</v>
      </c>
      <c r="C12891" s="150" t="s">
        <v>253</v>
      </c>
      <c r="D12891" s="71" t="s">
        <v>3</v>
      </c>
      <c r="E12891" s="199">
        <v>10473</v>
      </c>
      <c r="F12891" s="70"/>
    </row>
    <row r="12892" spans="1:7">
      <c r="A12892" s="150" t="s">
        <v>8509</v>
      </c>
      <c r="B12892" s="150" t="s">
        <v>418</v>
      </c>
      <c r="C12892" s="150" t="s">
        <v>8482</v>
      </c>
      <c r="D12892" s="71" t="s">
        <v>3</v>
      </c>
      <c r="E12892" s="150" t="s">
        <v>479</v>
      </c>
      <c r="F12892" s="70"/>
    </row>
    <row r="12893" spans="1:7" ht="15" customHeight="1">
      <c r="A12893" s="150" t="s">
        <v>8509</v>
      </c>
      <c r="B12893" s="150" t="s">
        <v>418</v>
      </c>
      <c r="C12893" s="150" t="s">
        <v>8483</v>
      </c>
      <c r="D12893" s="71" t="s">
        <v>3</v>
      </c>
      <c r="E12893" s="150" t="s">
        <v>479</v>
      </c>
      <c r="F12893" s="70"/>
    </row>
    <row r="12894" spans="1:7" ht="15" customHeight="1">
      <c r="A12894" s="150" t="s">
        <v>8509</v>
      </c>
      <c r="B12894" s="150" t="s">
        <v>418</v>
      </c>
      <c r="C12894" s="150" t="s">
        <v>8484</v>
      </c>
      <c r="D12894" s="71" t="s">
        <v>3</v>
      </c>
      <c r="E12894" s="150" t="s">
        <v>479</v>
      </c>
      <c r="F12894" s="70"/>
    </row>
    <row r="12895" spans="1:7" ht="15" customHeight="1">
      <c r="A12895" s="150" t="s">
        <v>8509</v>
      </c>
      <c r="B12895" s="150" t="s">
        <v>418</v>
      </c>
      <c r="C12895" s="150" t="s">
        <v>8485</v>
      </c>
      <c r="D12895" s="71" t="s">
        <v>3</v>
      </c>
      <c r="E12895" s="150" t="s">
        <v>479</v>
      </c>
      <c r="F12895" s="70"/>
    </row>
    <row r="12896" spans="1:7" ht="15" customHeight="1">
      <c r="A12896" s="150" t="s">
        <v>8509</v>
      </c>
      <c r="B12896" s="150" t="s">
        <v>418</v>
      </c>
      <c r="C12896" s="150" t="s">
        <v>556</v>
      </c>
      <c r="D12896" s="71" t="s">
        <v>3</v>
      </c>
      <c r="E12896" s="150" t="s">
        <v>479</v>
      </c>
      <c r="F12896" s="70"/>
    </row>
    <row r="12897" spans="1:6" ht="15" customHeight="1">
      <c r="A12897" s="150" t="s">
        <v>8509</v>
      </c>
      <c r="B12897" s="150" t="s">
        <v>418</v>
      </c>
      <c r="C12897" s="150" t="s">
        <v>8486</v>
      </c>
      <c r="D12897" s="71" t="s">
        <v>3</v>
      </c>
      <c r="E12897" s="150" t="s">
        <v>479</v>
      </c>
      <c r="F12897" s="70"/>
    </row>
    <row r="12898" spans="1:6" ht="15" customHeight="1">
      <c r="A12898" s="150" t="s">
        <v>8509</v>
      </c>
      <c r="B12898" s="150" t="s">
        <v>418</v>
      </c>
      <c r="C12898" s="150" t="s">
        <v>551</v>
      </c>
      <c r="D12898" s="71" t="s">
        <v>3</v>
      </c>
      <c r="E12898" s="199">
        <v>10473</v>
      </c>
      <c r="F12898" s="70"/>
    </row>
    <row r="12899" spans="1:6">
      <c r="A12899" s="150" t="s">
        <v>8509</v>
      </c>
      <c r="B12899" s="150" t="s">
        <v>418</v>
      </c>
      <c r="C12899" s="150" t="s">
        <v>42</v>
      </c>
      <c r="D12899" s="71" t="s">
        <v>3</v>
      </c>
      <c r="E12899" s="199">
        <v>3871</v>
      </c>
      <c r="F12899" s="70"/>
    </row>
    <row r="12900" spans="1:6">
      <c r="A12900" s="150" t="s">
        <v>8509</v>
      </c>
      <c r="B12900" s="150" t="s">
        <v>418</v>
      </c>
      <c r="C12900" s="150" t="s">
        <v>200</v>
      </c>
      <c r="D12900" s="71" t="s">
        <v>3</v>
      </c>
      <c r="E12900" s="199">
        <v>18201</v>
      </c>
      <c r="F12900" s="70"/>
    </row>
    <row r="12901" spans="1:6" ht="15" customHeight="1">
      <c r="A12901" s="150" t="s">
        <v>8509</v>
      </c>
      <c r="B12901" s="150" t="s">
        <v>418</v>
      </c>
      <c r="C12901" s="150" t="s">
        <v>71</v>
      </c>
      <c r="D12901" s="71" t="s">
        <v>3</v>
      </c>
      <c r="E12901" s="199">
        <v>602920</v>
      </c>
      <c r="F12901" s="70"/>
    </row>
    <row r="12902" spans="1:6">
      <c r="A12902" s="150" t="s">
        <v>8509</v>
      </c>
      <c r="B12902" s="150" t="s">
        <v>418</v>
      </c>
      <c r="C12902" s="150" t="s">
        <v>45</v>
      </c>
      <c r="D12902" s="71" t="s">
        <v>3</v>
      </c>
      <c r="E12902" s="150" t="s">
        <v>479</v>
      </c>
      <c r="F12902" s="70"/>
    </row>
    <row r="12903" spans="1:6">
      <c r="A12903" s="150" t="s">
        <v>8509</v>
      </c>
      <c r="B12903" s="150" t="s">
        <v>418</v>
      </c>
      <c r="C12903" s="150" t="s">
        <v>46</v>
      </c>
      <c r="D12903" s="71" t="s">
        <v>3</v>
      </c>
      <c r="E12903" s="199">
        <v>196935</v>
      </c>
      <c r="F12903" s="70"/>
    </row>
    <row r="12904" spans="1:6" ht="15" customHeight="1">
      <c r="A12904" s="150" t="s">
        <v>8509</v>
      </c>
      <c r="B12904" s="150" t="s">
        <v>418</v>
      </c>
      <c r="C12904" s="150" t="s">
        <v>660</v>
      </c>
      <c r="D12904" s="150" t="s">
        <v>4</v>
      </c>
      <c r="E12904" s="199">
        <v>2568433</v>
      </c>
      <c r="F12904" s="70"/>
    </row>
    <row r="12905" spans="1:6">
      <c r="A12905" s="150" t="s">
        <v>8509</v>
      </c>
      <c r="B12905" s="150" t="s">
        <v>418</v>
      </c>
      <c r="C12905" s="150" t="s">
        <v>57</v>
      </c>
      <c r="D12905" s="150" t="s">
        <v>4</v>
      </c>
      <c r="E12905" s="199">
        <v>115960</v>
      </c>
      <c r="F12905" s="70"/>
    </row>
    <row r="12906" spans="1:6">
      <c r="A12906" s="150" t="s">
        <v>8509</v>
      </c>
      <c r="B12906" s="150" t="s">
        <v>418</v>
      </c>
      <c r="C12906" s="150" t="s">
        <v>58</v>
      </c>
      <c r="D12906" s="150" t="s">
        <v>4</v>
      </c>
      <c r="E12906" s="199">
        <v>24440</v>
      </c>
      <c r="F12906" s="70"/>
    </row>
    <row r="12907" spans="1:6">
      <c r="A12907" s="150" t="s">
        <v>8509</v>
      </c>
      <c r="B12907" s="150" t="s">
        <v>418</v>
      </c>
      <c r="C12907" s="150" t="s">
        <v>59</v>
      </c>
      <c r="D12907" s="150" t="s">
        <v>4</v>
      </c>
      <c r="E12907" s="199">
        <v>60260</v>
      </c>
      <c r="F12907" s="70"/>
    </row>
    <row r="12908" spans="1:6">
      <c r="A12908" s="150" t="s">
        <v>8509</v>
      </c>
      <c r="B12908" s="150" t="s">
        <v>418</v>
      </c>
      <c r="C12908" s="150" t="s">
        <v>3112</v>
      </c>
      <c r="D12908" s="150" t="s">
        <v>4</v>
      </c>
      <c r="E12908" s="199">
        <v>765827</v>
      </c>
      <c r="F12908" s="70"/>
    </row>
    <row r="12909" spans="1:6">
      <c r="A12909" s="150" t="s">
        <v>8509</v>
      </c>
      <c r="B12909" s="150" t="s">
        <v>418</v>
      </c>
      <c r="C12909" s="150" t="s">
        <v>247</v>
      </c>
      <c r="D12909" s="150" t="s">
        <v>4</v>
      </c>
      <c r="E12909" s="199">
        <v>177090</v>
      </c>
      <c r="F12909" s="70"/>
    </row>
    <row r="12910" spans="1:6">
      <c r="A12910" s="150" t="s">
        <v>8509</v>
      </c>
      <c r="B12910" s="150" t="s">
        <v>418</v>
      </c>
      <c r="C12910" s="150" t="s">
        <v>8487</v>
      </c>
      <c r="D12910" s="150" t="s">
        <v>4</v>
      </c>
      <c r="E12910" s="150" t="s">
        <v>3105</v>
      </c>
      <c r="F12910" s="70"/>
    </row>
    <row r="12911" spans="1:6">
      <c r="A12911" s="150" t="s">
        <v>8509</v>
      </c>
      <c r="B12911" s="150" t="s">
        <v>418</v>
      </c>
      <c r="C12911" s="150" t="s">
        <v>8512</v>
      </c>
      <c r="D12911" s="150" t="s">
        <v>4</v>
      </c>
      <c r="E12911" s="150" t="s">
        <v>3105</v>
      </c>
      <c r="F12911" s="70"/>
    </row>
    <row r="12912" spans="1:6">
      <c r="A12912" s="150" t="s">
        <v>8509</v>
      </c>
      <c r="B12912" s="150" t="s">
        <v>418</v>
      </c>
      <c r="C12912" s="150" t="s">
        <v>250</v>
      </c>
      <c r="D12912" s="150" t="s">
        <v>4</v>
      </c>
      <c r="E12912" s="150" t="s">
        <v>479</v>
      </c>
      <c r="F12912" s="70"/>
    </row>
    <row r="12913" spans="1:7">
      <c r="A12913" s="150" t="s">
        <v>8509</v>
      </c>
      <c r="B12913" s="150" t="s">
        <v>418</v>
      </c>
      <c r="C12913" s="150" t="s">
        <v>631</v>
      </c>
      <c r="D12913" s="150" t="s">
        <v>4</v>
      </c>
      <c r="E12913" s="150" t="s">
        <v>479</v>
      </c>
      <c r="F12913" s="70"/>
    </row>
    <row r="12914" spans="1:7">
      <c r="A12914" s="150" t="s">
        <v>8509</v>
      </c>
      <c r="B12914" s="150" t="s">
        <v>418</v>
      </c>
      <c r="C12914" s="150" t="s">
        <v>8488</v>
      </c>
      <c r="D12914" s="150" t="s">
        <v>4</v>
      </c>
      <c r="E12914" s="150" t="s">
        <v>479</v>
      </c>
      <c r="F12914" s="70"/>
    </row>
    <row r="12915" spans="1:7">
      <c r="A12915" s="150" t="s">
        <v>8509</v>
      </c>
      <c r="B12915" s="150" t="s">
        <v>418</v>
      </c>
      <c r="C12915" s="150" t="s">
        <v>17</v>
      </c>
      <c r="D12915" s="150" t="s">
        <v>4</v>
      </c>
      <c r="E12915" s="199">
        <v>37785</v>
      </c>
      <c r="F12915" s="70"/>
    </row>
    <row r="12916" spans="1:7">
      <c r="A12916" s="150" t="s">
        <v>8509</v>
      </c>
      <c r="B12916" s="150" t="s">
        <v>418</v>
      </c>
      <c r="C12916" s="150" t="s">
        <v>18</v>
      </c>
      <c r="D12916" s="150" t="s">
        <v>4</v>
      </c>
      <c r="E12916" s="199">
        <v>2843</v>
      </c>
      <c r="F12916" s="70"/>
    </row>
    <row r="12917" spans="1:7">
      <c r="A12917" s="150" t="s">
        <v>8509</v>
      </c>
      <c r="B12917" s="150" t="s">
        <v>418</v>
      </c>
      <c r="C12917" s="150" t="s">
        <v>62</v>
      </c>
      <c r="D12917" s="150" t="s">
        <v>4</v>
      </c>
      <c r="E12917" s="199">
        <v>47533</v>
      </c>
      <c r="F12917" s="70"/>
    </row>
    <row r="12918" spans="1:7">
      <c r="A12918" s="150" t="s">
        <v>8509</v>
      </c>
      <c r="B12918" s="150" t="s">
        <v>418</v>
      </c>
      <c r="C12918" s="150" t="s">
        <v>188</v>
      </c>
      <c r="D12918" s="150" t="s">
        <v>4</v>
      </c>
      <c r="E12918" s="199">
        <v>4547</v>
      </c>
      <c r="F12918" s="70"/>
      <c r="G12918" s="73"/>
    </row>
    <row r="12919" spans="1:7">
      <c r="A12919" s="150" t="s">
        <v>8509</v>
      </c>
      <c r="B12919" s="150" t="s">
        <v>418</v>
      </c>
      <c r="C12919" s="150" t="s">
        <v>64</v>
      </c>
      <c r="D12919" s="150" t="s">
        <v>4</v>
      </c>
      <c r="E12919" s="199">
        <v>9123</v>
      </c>
      <c r="F12919" s="70"/>
      <c r="G12919" s="73"/>
    </row>
    <row r="12920" spans="1:7">
      <c r="A12920" s="150" t="s">
        <v>8509</v>
      </c>
      <c r="B12920" s="150" t="s">
        <v>418</v>
      </c>
      <c r="C12920" s="150" t="s">
        <v>22</v>
      </c>
      <c r="D12920" s="150" t="s">
        <v>4</v>
      </c>
      <c r="E12920" s="199">
        <v>153578</v>
      </c>
      <c r="F12920" s="70"/>
      <c r="G12920" s="76"/>
    </row>
    <row r="12921" spans="1:7">
      <c r="A12921" s="150" t="s">
        <v>8509</v>
      </c>
      <c r="B12921" s="150" t="s">
        <v>418</v>
      </c>
      <c r="C12921" s="150" t="s">
        <v>23</v>
      </c>
      <c r="D12921" s="150" t="s">
        <v>4</v>
      </c>
      <c r="E12921" s="199">
        <v>194420</v>
      </c>
      <c r="F12921" s="70"/>
      <c r="G12921" s="76"/>
    </row>
    <row r="12922" spans="1:7">
      <c r="A12922" s="150" t="s">
        <v>8509</v>
      </c>
      <c r="B12922" s="150" t="s">
        <v>418</v>
      </c>
      <c r="C12922" s="150" t="s">
        <v>66</v>
      </c>
      <c r="D12922" s="150" t="s">
        <v>4</v>
      </c>
      <c r="E12922" s="199">
        <v>65710</v>
      </c>
      <c r="F12922" s="70"/>
      <c r="G12922" s="76"/>
    </row>
    <row r="12923" spans="1:7">
      <c r="A12923" s="150" t="s">
        <v>8509</v>
      </c>
      <c r="B12923" s="150" t="s">
        <v>418</v>
      </c>
      <c r="C12923" s="150" t="s">
        <v>234</v>
      </c>
      <c r="D12923" s="150" t="s">
        <v>4</v>
      </c>
      <c r="E12923" s="150" t="s">
        <v>479</v>
      </c>
      <c r="F12923" s="70"/>
      <c r="G12923" s="76"/>
    </row>
    <row r="12924" spans="1:7">
      <c r="A12924" s="150" t="s">
        <v>8509</v>
      </c>
      <c r="B12924" s="150" t="s">
        <v>418</v>
      </c>
      <c r="C12924" s="150" t="s">
        <v>29</v>
      </c>
      <c r="D12924" s="150" t="s">
        <v>4</v>
      </c>
      <c r="E12924" s="150" t="s">
        <v>479</v>
      </c>
      <c r="F12924" s="70"/>
      <c r="G12924" s="76"/>
    </row>
    <row r="12925" spans="1:7">
      <c r="A12925" s="150" t="s">
        <v>8509</v>
      </c>
      <c r="B12925" s="150" t="s">
        <v>418</v>
      </c>
      <c r="C12925" s="150" t="s">
        <v>67</v>
      </c>
      <c r="D12925" s="150" t="s">
        <v>4</v>
      </c>
      <c r="E12925" s="199">
        <v>24591</v>
      </c>
      <c r="F12925" s="70"/>
    </row>
    <row r="12926" spans="1:7">
      <c r="A12926" s="150" t="s">
        <v>8509</v>
      </c>
      <c r="B12926" s="150" t="s">
        <v>418</v>
      </c>
      <c r="C12926" s="150" t="s">
        <v>68</v>
      </c>
      <c r="D12926" s="150" t="s">
        <v>4</v>
      </c>
      <c r="E12926" s="199">
        <v>14053</v>
      </c>
      <c r="F12926" s="70"/>
    </row>
    <row r="12927" spans="1:7">
      <c r="A12927" s="150" t="s">
        <v>8509</v>
      </c>
      <c r="B12927" s="150" t="s">
        <v>418</v>
      </c>
      <c r="C12927" s="150" t="s">
        <v>69</v>
      </c>
      <c r="D12927" s="150" t="s">
        <v>4</v>
      </c>
      <c r="E12927" s="199">
        <v>175123</v>
      </c>
      <c r="F12927" s="70"/>
    </row>
    <row r="12928" spans="1:7">
      <c r="A12928" s="150" t="s">
        <v>8509</v>
      </c>
      <c r="B12928" s="150" t="s">
        <v>418</v>
      </c>
      <c r="C12928" s="150" t="s">
        <v>235</v>
      </c>
      <c r="D12928" s="150" t="s">
        <v>4</v>
      </c>
      <c r="E12928" s="150" t="s">
        <v>479</v>
      </c>
      <c r="F12928" s="70"/>
    </row>
    <row r="12929" spans="1:6">
      <c r="A12929" s="150" t="s">
        <v>8509</v>
      </c>
      <c r="B12929" s="150" t="s">
        <v>418</v>
      </c>
      <c r="C12929" s="150" t="s">
        <v>236</v>
      </c>
      <c r="D12929" s="150" t="s">
        <v>4</v>
      </c>
      <c r="E12929" s="150" t="s">
        <v>479</v>
      </c>
      <c r="F12929" s="70"/>
    </row>
    <row r="12930" spans="1:6">
      <c r="A12930" s="150" t="s">
        <v>8509</v>
      </c>
      <c r="B12930" s="150" t="s">
        <v>418</v>
      </c>
      <c r="C12930" s="150" t="s">
        <v>241</v>
      </c>
      <c r="D12930" s="150" t="s">
        <v>4</v>
      </c>
      <c r="E12930" s="150" t="s">
        <v>479</v>
      </c>
      <c r="F12930" s="70"/>
    </row>
    <row r="12931" spans="1:6">
      <c r="A12931" s="150" t="s">
        <v>8509</v>
      </c>
      <c r="B12931" s="150" t="s">
        <v>418</v>
      </c>
      <c r="C12931" s="150" t="s">
        <v>33</v>
      </c>
      <c r="D12931" s="150" t="s">
        <v>4</v>
      </c>
      <c r="E12931" s="150" t="s">
        <v>479</v>
      </c>
      <c r="F12931" s="70"/>
    </row>
    <row r="12932" spans="1:6">
      <c r="A12932" s="150" t="s">
        <v>8509</v>
      </c>
      <c r="B12932" s="150" t="s">
        <v>418</v>
      </c>
      <c r="C12932" s="150" t="s">
        <v>253</v>
      </c>
      <c r="D12932" s="150" t="s">
        <v>4</v>
      </c>
      <c r="E12932" s="199">
        <v>10001</v>
      </c>
      <c r="F12932" s="70"/>
    </row>
    <row r="12933" spans="1:6">
      <c r="A12933" s="150" t="s">
        <v>8509</v>
      </c>
      <c r="B12933" s="150" t="s">
        <v>418</v>
      </c>
      <c r="C12933" s="150" t="s">
        <v>8482</v>
      </c>
      <c r="D12933" s="150" t="s">
        <v>4</v>
      </c>
      <c r="E12933" s="150" t="s">
        <v>479</v>
      </c>
      <c r="F12933" s="70"/>
    </row>
    <row r="12934" spans="1:6">
      <c r="A12934" s="150" t="s">
        <v>8509</v>
      </c>
      <c r="B12934" s="150" t="s">
        <v>418</v>
      </c>
      <c r="C12934" s="150" t="s">
        <v>8483</v>
      </c>
      <c r="D12934" s="150" t="s">
        <v>4</v>
      </c>
      <c r="E12934" s="150" t="s">
        <v>479</v>
      </c>
      <c r="F12934" s="70"/>
    </row>
    <row r="12935" spans="1:6">
      <c r="A12935" s="150" t="s">
        <v>8509</v>
      </c>
      <c r="B12935" s="150" t="s">
        <v>418</v>
      </c>
      <c r="C12935" s="150" t="s">
        <v>8484</v>
      </c>
      <c r="D12935" s="150" t="s">
        <v>4</v>
      </c>
      <c r="E12935" s="150" t="s">
        <v>479</v>
      </c>
      <c r="F12935" s="70"/>
    </row>
    <row r="12936" spans="1:6">
      <c r="A12936" s="150" t="s">
        <v>8509</v>
      </c>
      <c r="B12936" s="150" t="s">
        <v>418</v>
      </c>
      <c r="C12936" s="150" t="s">
        <v>8485</v>
      </c>
      <c r="D12936" s="150" t="s">
        <v>4</v>
      </c>
      <c r="E12936" s="150" t="s">
        <v>479</v>
      </c>
      <c r="F12936" s="70"/>
    </row>
    <row r="12937" spans="1:6">
      <c r="A12937" s="150" t="s">
        <v>8509</v>
      </c>
      <c r="B12937" s="150" t="s">
        <v>418</v>
      </c>
      <c r="C12937" s="150" t="s">
        <v>556</v>
      </c>
      <c r="D12937" s="150" t="s">
        <v>4</v>
      </c>
      <c r="E12937" s="150" t="s">
        <v>479</v>
      </c>
      <c r="F12937" s="70"/>
    </row>
    <row r="12938" spans="1:6">
      <c r="A12938" s="150" t="s">
        <v>8509</v>
      </c>
      <c r="B12938" s="150" t="s">
        <v>418</v>
      </c>
      <c r="C12938" s="150" t="s">
        <v>8486</v>
      </c>
      <c r="D12938" s="150" t="s">
        <v>4</v>
      </c>
      <c r="E12938" s="150" t="s">
        <v>479</v>
      </c>
      <c r="F12938" s="70"/>
    </row>
    <row r="12939" spans="1:6">
      <c r="A12939" s="150" t="s">
        <v>8509</v>
      </c>
      <c r="B12939" s="150" t="s">
        <v>418</v>
      </c>
      <c r="C12939" s="150" t="s">
        <v>551</v>
      </c>
      <c r="D12939" s="150" t="s">
        <v>4</v>
      </c>
      <c r="E12939" s="199">
        <v>10001</v>
      </c>
      <c r="F12939" s="70"/>
    </row>
    <row r="12940" spans="1:6">
      <c r="A12940" s="150" t="s">
        <v>8509</v>
      </c>
      <c r="B12940" s="150" t="s">
        <v>418</v>
      </c>
      <c r="C12940" s="150" t="s">
        <v>42</v>
      </c>
      <c r="D12940" s="150" t="s">
        <v>4</v>
      </c>
      <c r="E12940" s="199">
        <v>3710</v>
      </c>
      <c r="F12940" s="70"/>
    </row>
    <row r="12941" spans="1:6">
      <c r="A12941" s="150" t="s">
        <v>8509</v>
      </c>
      <c r="B12941" s="150" t="s">
        <v>418</v>
      </c>
      <c r="C12941" s="150" t="s">
        <v>200</v>
      </c>
      <c r="D12941" s="150" t="s">
        <v>4</v>
      </c>
      <c r="E12941" s="199">
        <v>18028</v>
      </c>
      <c r="F12941" s="70"/>
    </row>
    <row r="12942" spans="1:6">
      <c r="A12942" s="150" t="s">
        <v>8509</v>
      </c>
      <c r="B12942" s="150" t="s">
        <v>418</v>
      </c>
      <c r="C12942" s="150" t="s">
        <v>71</v>
      </c>
      <c r="D12942" s="150" t="s">
        <v>4</v>
      </c>
      <c r="E12942" s="199">
        <v>491736</v>
      </c>
      <c r="F12942" s="70"/>
    </row>
    <row r="12943" spans="1:6">
      <c r="A12943" s="150" t="s">
        <v>8509</v>
      </c>
      <c r="B12943" s="150" t="s">
        <v>418</v>
      </c>
      <c r="C12943" s="150" t="s">
        <v>45</v>
      </c>
      <c r="D12943" s="150" t="s">
        <v>4</v>
      </c>
      <c r="E12943" s="150" t="s">
        <v>479</v>
      </c>
      <c r="F12943" s="70"/>
    </row>
    <row r="12944" spans="1:6">
      <c r="A12944" s="150" t="s">
        <v>8509</v>
      </c>
      <c r="B12944" s="150" t="s">
        <v>418</v>
      </c>
      <c r="C12944" s="150" t="s">
        <v>46</v>
      </c>
      <c r="D12944" s="150" t="s">
        <v>4</v>
      </c>
      <c r="E12944" s="199">
        <v>172075</v>
      </c>
      <c r="F12944" s="70"/>
    </row>
    <row r="12945" spans="1:7">
      <c r="A12945" s="150" t="s">
        <v>8509</v>
      </c>
      <c r="B12945" s="150" t="s">
        <v>418</v>
      </c>
      <c r="C12945" s="150" t="s">
        <v>660</v>
      </c>
      <c r="D12945" s="150" t="s">
        <v>202</v>
      </c>
      <c r="E12945" s="150">
        <v>224303</v>
      </c>
      <c r="F12945" s="70"/>
    </row>
    <row r="12946" spans="1:7">
      <c r="A12946" s="150" t="s">
        <v>8509</v>
      </c>
      <c r="B12946" s="150" t="s">
        <v>418</v>
      </c>
      <c r="C12946" s="150" t="s">
        <v>57</v>
      </c>
      <c r="D12946" s="150" t="s">
        <v>202</v>
      </c>
      <c r="E12946" s="150">
        <v>3035</v>
      </c>
      <c r="F12946" s="70"/>
    </row>
    <row r="12947" spans="1:7">
      <c r="A12947" s="150" t="s">
        <v>8509</v>
      </c>
      <c r="B12947" s="150" t="s">
        <v>418</v>
      </c>
      <c r="C12947" s="150" t="s">
        <v>58</v>
      </c>
      <c r="D12947" s="150" t="s">
        <v>202</v>
      </c>
      <c r="E12947" s="150">
        <v>282</v>
      </c>
      <c r="F12947" s="70"/>
    </row>
    <row r="12948" spans="1:7">
      <c r="A12948" s="150" t="s">
        <v>8509</v>
      </c>
      <c r="B12948" s="150" t="s">
        <v>418</v>
      </c>
      <c r="C12948" s="150" t="s">
        <v>59</v>
      </c>
      <c r="D12948" s="150" t="s">
        <v>202</v>
      </c>
      <c r="E12948" s="150">
        <v>2496</v>
      </c>
      <c r="F12948" s="70"/>
    </row>
    <row r="12949" spans="1:7">
      <c r="A12949" s="150" t="s">
        <v>8509</v>
      </c>
      <c r="B12949" s="150" t="s">
        <v>418</v>
      </c>
      <c r="C12949" s="150" t="s">
        <v>3112</v>
      </c>
      <c r="D12949" s="150" t="s">
        <v>202</v>
      </c>
      <c r="E12949" s="150">
        <v>25139</v>
      </c>
      <c r="F12949" s="70"/>
    </row>
    <row r="12950" spans="1:7">
      <c r="A12950" s="150" t="s">
        <v>8509</v>
      </c>
      <c r="B12950" s="150" t="s">
        <v>418</v>
      </c>
      <c r="C12950" s="150" t="s">
        <v>247</v>
      </c>
      <c r="D12950" s="150" t="s">
        <v>202</v>
      </c>
      <c r="E12950" s="150">
        <v>15264</v>
      </c>
      <c r="F12950" s="70"/>
    </row>
    <row r="12951" spans="1:7">
      <c r="A12951" s="150" t="s">
        <v>8509</v>
      </c>
      <c r="B12951" s="150" t="s">
        <v>418</v>
      </c>
      <c r="C12951" s="150" t="s">
        <v>8487</v>
      </c>
      <c r="D12951" s="150" t="s">
        <v>202</v>
      </c>
      <c r="E12951" s="150" t="s">
        <v>3105</v>
      </c>
      <c r="F12951" s="70"/>
    </row>
    <row r="12952" spans="1:7">
      <c r="A12952" s="150" t="s">
        <v>8509</v>
      </c>
      <c r="B12952" s="150" t="s">
        <v>418</v>
      </c>
      <c r="C12952" s="150" t="s">
        <v>8512</v>
      </c>
      <c r="D12952" s="150" t="s">
        <v>202</v>
      </c>
      <c r="E12952" s="150" t="s">
        <v>3105</v>
      </c>
      <c r="F12952" s="70"/>
    </row>
    <row r="12953" spans="1:7">
      <c r="A12953" s="150" t="s">
        <v>8509</v>
      </c>
      <c r="B12953" s="150" t="s">
        <v>418</v>
      </c>
      <c r="C12953" s="150" t="s">
        <v>250</v>
      </c>
      <c r="D12953" s="150" t="s">
        <v>202</v>
      </c>
      <c r="E12953" s="150" t="s">
        <v>479</v>
      </c>
      <c r="F12953" s="70"/>
    </row>
    <row r="12954" spans="1:7">
      <c r="A12954" s="150" t="s">
        <v>8509</v>
      </c>
      <c r="B12954" s="150" t="s">
        <v>418</v>
      </c>
      <c r="C12954" s="150" t="s">
        <v>631</v>
      </c>
      <c r="D12954" s="150" t="s">
        <v>202</v>
      </c>
      <c r="E12954" s="150" t="s">
        <v>479</v>
      </c>
      <c r="F12954" s="70"/>
    </row>
    <row r="12955" spans="1:7">
      <c r="A12955" s="150" t="s">
        <v>8509</v>
      </c>
      <c r="B12955" s="150" t="s">
        <v>418</v>
      </c>
      <c r="C12955" s="150" t="s">
        <v>8488</v>
      </c>
      <c r="D12955" s="150" t="s">
        <v>202</v>
      </c>
      <c r="E12955" s="150" t="s">
        <v>479</v>
      </c>
      <c r="F12955" s="70"/>
    </row>
    <row r="12956" spans="1:7">
      <c r="A12956" s="150" t="s">
        <v>8509</v>
      </c>
      <c r="B12956" s="150" t="s">
        <v>418</v>
      </c>
      <c r="C12956" s="150" t="s">
        <v>17</v>
      </c>
      <c r="D12956" s="150" t="s">
        <v>202</v>
      </c>
      <c r="E12956" s="150">
        <v>170</v>
      </c>
      <c r="F12956" s="70"/>
    </row>
    <row r="12957" spans="1:7">
      <c r="A12957" s="150" t="s">
        <v>8509</v>
      </c>
      <c r="B12957" s="150" t="s">
        <v>418</v>
      </c>
      <c r="C12957" s="150" t="s">
        <v>18</v>
      </c>
      <c r="D12957" s="150" t="s">
        <v>202</v>
      </c>
      <c r="E12957" s="150">
        <v>65</v>
      </c>
      <c r="F12957" s="70"/>
    </row>
    <row r="12958" spans="1:7">
      <c r="A12958" s="150" t="s">
        <v>8509</v>
      </c>
      <c r="B12958" s="150" t="s">
        <v>418</v>
      </c>
      <c r="C12958" s="150" t="s">
        <v>62</v>
      </c>
      <c r="D12958" s="150" t="s">
        <v>202</v>
      </c>
      <c r="E12958" s="150">
        <v>272</v>
      </c>
      <c r="F12958" s="70"/>
    </row>
    <row r="12959" spans="1:7">
      <c r="A12959" s="150" t="s">
        <v>8509</v>
      </c>
      <c r="B12959" s="150" t="s">
        <v>418</v>
      </c>
      <c r="C12959" s="150" t="s">
        <v>188</v>
      </c>
      <c r="D12959" s="150" t="s">
        <v>202</v>
      </c>
      <c r="E12959" s="150">
        <v>225</v>
      </c>
      <c r="F12959" s="70"/>
    </row>
    <row r="12960" spans="1:7">
      <c r="A12960" s="150" t="s">
        <v>8509</v>
      </c>
      <c r="B12960" s="150" t="s">
        <v>418</v>
      </c>
      <c r="C12960" s="150" t="s">
        <v>64</v>
      </c>
      <c r="D12960" s="150" t="s">
        <v>202</v>
      </c>
      <c r="E12960" s="150">
        <v>218</v>
      </c>
      <c r="F12960" s="70"/>
      <c r="G12960" s="73"/>
    </row>
    <row r="12961" spans="1:7">
      <c r="A12961" s="150" t="s">
        <v>8509</v>
      </c>
      <c r="B12961" s="150" t="s">
        <v>418</v>
      </c>
      <c r="C12961" s="150" t="s">
        <v>22</v>
      </c>
      <c r="D12961" s="150" t="s">
        <v>202</v>
      </c>
      <c r="E12961" s="150">
        <v>10549</v>
      </c>
      <c r="F12961" s="70"/>
      <c r="G12961" s="73"/>
    </row>
    <row r="12962" spans="1:7">
      <c r="A12962" s="150" t="s">
        <v>8509</v>
      </c>
      <c r="B12962" s="150" t="s">
        <v>418</v>
      </c>
      <c r="C12962" s="150" t="s">
        <v>23</v>
      </c>
      <c r="D12962" s="150" t="s">
        <v>202</v>
      </c>
      <c r="E12962" s="150">
        <v>17466</v>
      </c>
      <c r="F12962" s="70"/>
      <c r="G12962" s="76"/>
    </row>
    <row r="12963" spans="1:7">
      <c r="A12963" s="150" t="s">
        <v>8509</v>
      </c>
      <c r="B12963" s="150" t="s">
        <v>418</v>
      </c>
      <c r="C12963" s="150" t="s">
        <v>66</v>
      </c>
      <c r="D12963" s="150" t="s">
        <v>202</v>
      </c>
      <c r="E12963" s="150">
        <v>1452</v>
      </c>
      <c r="F12963" s="70"/>
      <c r="G12963" s="76"/>
    </row>
    <row r="12964" spans="1:7">
      <c r="A12964" s="150" t="s">
        <v>8509</v>
      </c>
      <c r="B12964" s="150" t="s">
        <v>418</v>
      </c>
      <c r="C12964" s="150" t="s">
        <v>234</v>
      </c>
      <c r="D12964" s="150" t="s">
        <v>202</v>
      </c>
      <c r="E12964" s="150" t="s">
        <v>479</v>
      </c>
      <c r="F12964" s="70"/>
      <c r="G12964" s="76"/>
    </row>
    <row r="12965" spans="1:7">
      <c r="A12965" s="150" t="s">
        <v>8509</v>
      </c>
      <c r="B12965" s="150" t="s">
        <v>418</v>
      </c>
      <c r="C12965" s="150" t="s">
        <v>29</v>
      </c>
      <c r="D12965" s="150" t="s">
        <v>202</v>
      </c>
      <c r="E12965" s="150" t="s">
        <v>479</v>
      </c>
      <c r="F12965" s="70"/>
      <c r="G12965" s="76"/>
    </row>
    <row r="12966" spans="1:7">
      <c r="A12966" s="150" t="s">
        <v>8509</v>
      </c>
      <c r="B12966" s="150" t="s">
        <v>418</v>
      </c>
      <c r="C12966" s="150" t="s">
        <v>67</v>
      </c>
      <c r="D12966" s="150" t="s">
        <v>202</v>
      </c>
      <c r="E12966" s="150">
        <v>2267</v>
      </c>
      <c r="F12966" s="70"/>
      <c r="G12966" s="76"/>
    </row>
    <row r="12967" spans="1:7">
      <c r="A12967" s="150" t="s">
        <v>8509</v>
      </c>
      <c r="B12967" s="150" t="s">
        <v>418</v>
      </c>
      <c r="C12967" s="150" t="s">
        <v>68</v>
      </c>
      <c r="D12967" s="150" t="s">
        <v>202</v>
      </c>
      <c r="E12967" s="150">
        <v>194</v>
      </c>
      <c r="F12967" s="70"/>
    </row>
    <row r="12968" spans="1:7">
      <c r="A12968" s="150" t="s">
        <v>8509</v>
      </c>
      <c r="B12968" s="150" t="s">
        <v>418</v>
      </c>
      <c r="C12968" s="150" t="s">
        <v>69</v>
      </c>
      <c r="D12968" s="150" t="s">
        <v>202</v>
      </c>
      <c r="E12968" s="150">
        <v>8359</v>
      </c>
      <c r="F12968" s="70"/>
    </row>
    <row r="12969" spans="1:7">
      <c r="A12969" s="150" t="s">
        <v>8509</v>
      </c>
      <c r="B12969" s="150" t="s">
        <v>418</v>
      </c>
      <c r="C12969" s="150" t="s">
        <v>235</v>
      </c>
      <c r="D12969" s="150" t="s">
        <v>202</v>
      </c>
      <c r="E12969" s="150" t="s">
        <v>479</v>
      </c>
      <c r="F12969" s="70"/>
    </row>
    <row r="12970" spans="1:7">
      <c r="A12970" s="150" t="s">
        <v>8509</v>
      </c>
      <c r="B12970" s="150" t="s">
        <v>418</v>
      </c>
      <c r="C12970" s="150" t="s">
        <v>236</v>
      </c>
      <c r="D12970" s="150" t="s">
        <v>202</v>
      </c>
      <c r="E12970" s="150" t="s">
        <v>479</v>
      </c>
      <c r="F12970" s="70"/>
    </row>
    <row r="12971" spans="1:7">
      <c r="A12971" s="150" t="s">
        <v>8509</v>
      </c>
      <c r="B12971" s="150" t="s">
        <v>418</v>
      </c>
      <c r="C12971" s="150" t="s">
        <v>241</v>
      </c>
      <c r="D12971" s="150" t="s">
        <v>202</v>
      </c>
      <c r="E12971" s="150" t="s">
        <v>479</v>
      </c>
      <c r="F12971" s="70"/>
    </row>
    <row r="12972" spans="1:7">
      <c r="A12972" s="150" t="s">
        <v>8509</v>
      </c>
      <c r="B12972" s="150" t="s">
        <v>418</v>
      </c>
      <c r="C12972" s="150" t="s">
        <v>33</v>
      </c>
      <c r="D12972" s="150" t="s">
        <v>202</v>
      </c>
      <c r="E12972" s="150" t="s">
        <v>479</v>
      </c>
      <c r="F12972" s="70"/>
    </row>
    <row r="12973" spans="1:7">
      <c r="A12973" s="150" t="s">
        <v>8509</v>
      </c>
      <c r="B12973" s="150" t="s">
        <v>418</v>
      </c>
      <c r="C12973" s="150" t="s">
        <v>253</v>
      </c>
      <c r="D12973" s="150" t="s">
        <v>202</v>
      </c>
      <c r="E12973" s="150">
        <v>472</v>
      </c>
      <c r="F12973" s="70"/>
    </row>
    <row r="12974" spans="1:7">
      <c r="A12974" s="150" t="s">
        <v>8509</v>
      </c>
      <c r="B12974" s="150" t="s">
        <v>418</v>
      </c>
      <c r="C12974" s="150" t="s">
        <v>8482</v>
      </c>
      <c r="D12974" s="150" t="s">
        <v>202</v>
      </c>
      <c r="E12974" s="150" t="s">
        <v>479</v>
      </c>
      <c r="F12974" s="70"/>
    </row>
    <row r="12975" spans="1:7">
      <c r="A12975" s="150" t="s">
        <v>8509</v>
      </c>
      <c r="B12975" s="150" t="s">
        <v>418</v>
      </c>
      <c r="C12975" s="150" t="s">
        <v>8483</v>
      </c>
      <c r="D12975" s="150" t="s">
        <v>202</v>
      </c>
      <c r="E12975" s="150" t="s">
        <v>479</v>
      </c>
      <c r="F12975" s="70"/>
    </row>
    <row r="12976" spans="1:7">
      <c r="A12976" s="150" t="s">
        <v>8509</v>
      </c>
      <c r="B12976" s="150" t="s">
        <v>418</v>
      </c>
      <c r="C12976" s="150" t="s">
        <v>8484</v>
      </c>
      <c r="D12976" s="150" t="s">
        <v>202</v>
      </c>
      <c r="E12976" s="150" t="s">
        <v>479</v>
      </c>
      <c r="F12976" s="70"/>
    </row>
    <row r="12977" spans="1:6">
      <c r="A12977" s="150" t="s">
        <v>8509</v>
      </c>
      <c r="B12977" s="150" t="s">
        <v>418</v>
      </c>
      <c r="C12977" s="150" t="s">
        <v>8485</v>
      </c>
      <c r="D12977" s="150" t="s">
        <v>202</v>
      </c>
      <c r="E12977" s="150" t="s">
        <v>479</v>
      </c>
      <c r="F12977" s="70"/>
    </row>
    <row r="12978" spans="1:6">
      <c r="A12978" s="150" t="s">
        <v>8509</v>
      </c>
      <c r="B12978" s="150" t="s">
        <v>418</v>
      </c>
      <c r="C12978" s="150" t="s">
        <v>556</v>
      </c>
      <c r="D12978" s="150" t="s">
        <v>202</v>
      </c>
      <c r="E12978" s="150" t="s">
        <v>479</v>
      </c>
      <c r="F12978" s="70"/>
    </row>
    <row r="12979" spans="1:6">
      <c r="A12979" s="150" t="s">
        <v>8509</v>
      </c>
      <c r="B12979" s="150" t="s">
        <v>418</v>
      </c>
      <c r="C12979" s="150" t="s">
        <v>8486</v>
      </c>
      <c r="D12979" s="150" t="s">
        <v>202</v>
      </c>
      <c r="E12979" s="150" t="s">
        <v>479</v>
      </c>
    </row>
    <row r="12980" spans="1:6">
      <c r="A12980" s="150" t="s">
        <v>8509</v>
      </c>
      <c r="B12980" s="150" t="s">
        <v>418</v>
      </c>
      <c r="C12980" s="150" t="s">
        <v>551</v>
      </c>
      <c r="D12980" s="150" t="s">
        <v>202</v>
      </c>
      <c r="E12980" s="150">
        <v>472</v>
      </c>
    </row>
    <row r="12981" spans="1:6">
      <c r="A12981" s="150" t="s">
        <v>8509</v>
      </c>
      <c r="B12981" s="150" t="s">
        <v>418</v>
      </c>
      <c r="C12981" s="150" t="s">
        <v>42</v>
      </c>
      <c r="D12981" s="150" t="s">
        <v>202</v>
      </c>
      <c r="E12981" s="150">
        <v>161</v>
      </c>
    </row>
    <row r="12982" spans="1:6">
      <c r="A12982" s="150" t="s">
        <v>8509</v>
      </c>
      <c r="B12982" s="150" t="s">
        <v>418</v>
      </c>
      <c r="C12982" s="150" t="s">
        <v>200</v>
      </c>
      <c r="D12982" s="150" t="s">
        <v>202</v>
      </c>
      <c r="E12982" s="150">
        <v>173</v>
      </c>
    </row>
    <row r="12983" spans="1:6">
      <c r="A12983" s="150" t="s">
        <v>8509</v>
      </c>
      <c r="B12983" s="150" t="s">
        <v>418</v>
      </c>
      <c r="C12983" s="150" t="s">
        <v>71</v>
      </c>
      <c r="D12983" s="150" t="s">
        <v>202</v>
      </c>
      <c r="E12983" s="150">
        <v>111184</v>
      </c>
    </row>
    <row r="12984" spans="1:6">
      <c r="A12984" s="150" t="s">
        <v>8509</v>
      </c>
      <c r="B12984" s="150" t="s">
        <v>418</v>
      </c>
      <c r="C12984" s="150" t="s">
        <v>45</v>
      </c>
      <c r="D12984" s="150" t="s">
        <v>202</v>
      </c>
      <c r="E12984" s="150"/>
    </row>
    <row r="12985" spans="1:6">
      <c r="A12985" s="150" t="s">
        <v>8509</v>
      </c>
      <c r="B12985" s="150" t="s">
        <v>418</v>
      </c>
      <c r="C12985" s="150" t="s">
        <v>46</v>
      </c>
      <c r="D12985" s="150" t="s">
        <v>202</v>
      </c>
      <c r="E12985" s="150">
        <v>24860</v>
      </c>
    </row>
    <row r="12986" spans="1:6">
      <c r="A12986" s="150" t="s">
        <v>8509</v>
      </c>
      <c r="B12986" s="150" t="s">
        <v>298</v>
      </c>
      <c r="C12986" s="150" t="s">
        <v>660</v>
      </c>
      <c r="D12986" s="150" t="s">
        <v>4</v>
      </c>
      <c r="E12986" s="199">
        <v>3729145</v>
      </c>
    </row>
    <row r="12987" spans="1:6">
      <c r="A12987" s="150" t="s">
        <v>8509</v>
      </c>
      <c r="B12987" s="150" t="s">
        <v>298</v>
      </c>
      <c r="C12987" s="150" t="s">
        <v>57</v>
      </c>
      <c r="D12987" s="150" t="s">
        <v>4</v>
      </c>
      <c r="E12987" s="199">
        <v>154737</v>
      </c>
    </row>
    <row r="12988" spans="1:6">
      <c r="A12988" s="150" t="s">
        <v>8509</v>
      </c>
      <c r="B12988" s="150" t="s">
        <v>298</v>
      </c>
      <c r="C12988" s="150" t="s">
        <v>58</v>
      </c>
      <c r="D12988" s="150" t="s">
        <v>4</v>
      </c>
      <c r="E12988" s="199">
        <v>46577</v>
      </c>
    </row>
    <row r="12989" spans="1:6">
      <c r="A12989" s="150" t="s">
        <v>8509</v>
      </c>
      <c r="B12989" s="150" t="s">
        <v>298</v>
      </c>
      <c r="C12989" s="150" t="s">
        <v>59</v>
      </c>
      <c r="D12989" s="150" t="s">
        <v>4</v>
      </c>
      <c r="E12989" s="199">
        <v>167998</v>
      </c>
    </row>
    <row r="12990" spans="1:6">
      <c r="A12990" s="150" t="s">
        <v>8509</v>
      </c>
      <c r="B12990" s="150" t="s">
        <v>298</v>
      </c>
      <c r="C12990" s="150" t="s">
        <v>247</v>
      </c>
      <c r="D12990" s="150" t="s">
        <v>4</v>
      </c>
      <c r="E12990" s="199">
        <v>99924</v>
      </c>
    </row>
    <row r="12991" spans="1:6">
      <c r="A12991" s="150" t="s">
        <v>8509</v>
      </c>
      <c r="B12991" s="150" t="s">
        <v>298</v>
      </c>
      <c r="C12991" s="150" t="s">
        <v>8487</v>
      </c>
      <c r="D12991" s="150" t="s">
        <v>4</v>
      </c>
      <c r="E12991" s="199">
        <v>63340</v>
      </c>
    </row>
    <row r="12992" spans="1:6">
      <c r="A12992" s="150" t="s">
        <v>8509</v>
      </c>
      <c r="B12992" s="150" t="s">
        <v>298</v>
      </c>
      <c r="C12992" s="150" t="s">
        <v>8512</v>
      </c>
      <c r="D12992" s="150" t="s">
        <v>4</v>
      </c>
      <c r="E12992" s="199">
        <v>36584</v>
      </c>
    </row>
    <row r="12993" spans="1:5">
      <c r="A12993" s="150" t="s">
        <v>8509</v>
      </c>
      <c r="B12993" s="150" t="s">
        <v>298</v>
      </c>
      <c r="C12993" s="150" t="s">
        <v>250</v>
      </c>
      <c r="D12993" s="150" t="s">
        <v>4</v>
      </c>
      <c r="E12993" s="200">
        <v>0</v>
      </c>
    </row>
    <row r="12994" spans="1:5">
      <c r="A12994" s="150" t="s">
        <v>8509</v>
      </c>
      <c r="B12994" s="150" t="s">
        <v>298</v>
      </c>
      <c r="C12994" s="150" t="s">
        <v>631</v>
      </c>
      <c r="D12994" s="150" t="s">
        <v>4</v>
      </c>
      <c r="E12994" s="200">
        <v>0</v>
      </c>
    </row>
    <row r="12995" spans="1:5">
      <c r="A12995" s="150" t="s">
        <v>8509</v>
      </c>
      <c r="B12995" s="150" t="s">
        <v>298</v>
      </c>
      <c r="C12995" s="150" t="s">
        <v>8488</v>
      </c>
      <c r="D12995" s="150" t="s">
        <v>4</v>
      </c>
      <c r="E12995" s="200">
        <v>0</v>
      </c>
    </row>
    <row r="12996" spans="1:5">
      <c r="A12996" s="150" t="s">
        <v>8509</v>
      </c>
      <c r="B12996" s="150" t="s">
        <v>298</v>
      </c>
      <c r="C12996" s="150" t="s">
        <v>17</v>
      </c>
      <c r="D12996" s="150" t="s">
        <v>4</v>
      </c>
      <c r="E12996" s="199">
        <v>443384</v>
      </c>
    </row>
    <row r="12997" spans="1:5">
      <c r="A12997" s="150" t="s">
        <v>8509</v>
      </c>
      <c r="B12997" s="150" t="s">
        <v>298</v>
      </c>
      <c r="C12997" s="150" t="s">
        <v>18</v>
      </c>
      <c r="D12997" s="150" t="s">
        <v>4</v>
      </c>
      <c r="E12997" s="199">
        <v>213918</v>
      </c>
    </row>
    <row r="12998" spans="1:5">
      <c r="A12998" s="150" t="s">
        <v>8509</v>
      </c>
      <c r="B12998" s="150" t="s">
        <v>298</v>
      </c>
      <c r="C12998" s="150" t="s">
        <v>62</v>
      </c>
      <c r="D12998" s="150" t="s">
        <v>4</v>
      </c>
      <c r="E12998" s="199">
        <v>3109</v>
      </c>
    </row>
    <row r="12999" spans="1:5">
      <c r="A12999" s="150" t="s">
        <v>8509</v>
      </c>
      <c r="B12999" s="150" t="s">
        <v>298</v>
      </c>
      <c r="C12999" s="150" t="s">
        <v>188</v>
      </c>
      <c r="D12999" s="150" t="s">
        <v>4</v>
      </c>
      <c r="E12999" s="199">
        <v>4633</v>
      </c>
    </row>
    <row r="13000" spans="1:5">
      <c r="A13000" s="150" t="s">
        <v>8509</v>
      </c>
      <c r="B13000" s="150" t="s">
        <v>298</v>
      </c>
      <c r="C13000" s="150" t="s">
        <v>64</v>
      </c>
      <c r="D13000" s="150" t="s">
        <v>4</v>
      </c>
      <c r="E13000" s="199">
        <v>222411</v>
      </c>
    </row>
    <row r="13001" spans="1:5">
      <c r="A13001" s="150" t="s">
        <v>8509</v>
      </c>
      <c r="B13001" s="150" t="s">
        <v>298</v>
      </c>
      <c r="C13001" s="150" t="s">
        <v>22</v>
      </c>
      <c r="D13001" s="150" t="s">
        <v>4</v>
      </c>
      <c r="E13001" s="199">
        <v>175604</v>
      </c>
    </row>
    <row r="13002" spans="1:5">
      <c r="A13002" s="150" t="s">
        <v>8509</v>
      </c>
      <c r="B13002" s="150" t="s">
        <v>298</v>
      </c>
      <c r="C13002" s="150" t="s">
        <v>23</v>
      </c>
      <c r="D13002" s="150" t="s">
        <v>4</v>
      </c>
      <c r="E13002" s="199">
        <v>355972</v>
      </c>
    </row>
    <row r="13003" spans="1:5">
      <c r="A13003" s="150" t="s">
        <v>8509</v>
      </c>
      <c r="B13003" s="150" t="s">
        <v>298</v>
      </c>
      <c r="C13003" s="150" t="s">
        <v>66</v>
      </c>
      <c r="D13003" s="150" t="s">
        <v>4</v>
      </c>
      <c r="E13003" s="199">
        <v>80141</v>
      </c>
    </row>
    <row r="13004" spans="1:5">
      <c r="A13004" s="150" t="s">
        <v>8509</v>
      </c>
      <c r="B13004" s="150" t="s">
        <v>298</v>
      </c>
      <c r="C13004" s="150" t="s">
        <v>234</v>
      </c>
      <c r="D13004" s="150" t="s">
        <v>4</v>
      </c>
      <c r="E13004" s="199">
        <v>2242</v>
      </c>
    </row>
    <row r="13005" spans="1:5">
      <c r="A13005" s="150" t="s">
        <v>8509</v>
      </c>
      <c r="B13005" s="150" t="s">
        <v>298</v>
      </c>
      <c r="C13005" s="150" t="s">
        <v>29</v>
      </c>
      <c r="D13005" s="150" t="s">
        <v>4</v>
      </c>
      <c r="E13005" s="199">
        <v>1618</v>
      </c>
    </row>
    <row r="13006" spans="1:5">
      <c r="A13006" s="150" t="s">
        <v>8509</v>
      </c>
      <c r="B13006" s="150" t="s">
        <v>298</v>
      </c>
      <c r="C13006" s="150" t="s">
        <v>67</v>
      </c>
      <c r="D13006" s="150" t="s">
        <v>4</v>
      </c>
      <c r="E13006" s="199">
        <v>29866</v>
      </c>
    </row>
    <row r="13007" spans="1:5">
      <c r="A13007" s="150" t="s">
        <v>8509</v>
      </c>
      <c r="B13007" s="150" t="s">
        <v>298</v>
      </c>
      <c r="C13007" s="150" t="s">
        <v>68</v>
      </c>
      <c r="D13007" s="150" t="s">
        <v>4</v>
      </c>
      <c r="E13007" s="200">
        <v>477</v>
      </c>
    </row>
    <row r="13008" spans="1:5">
      <c r="A13008" s="150" t="s">
        <v>8509</v>
      </c>
      <c r="B13008" s="150" t="s">
        <v>298</v>
      </c>
      <c r="C13008" s="150" t="s">
        <v>69</v>
      </c>
      <c r="D13008" s="150" t="s">
        <v>4</v>
      </c>
      <c r="E13008" s="199">
        <v>121274</v>
      </c>
    </row>
    <row r="13009" spans="1:5">
      <c r="A13009" s="150" t="s">
        <v>8509</v>
      </c>
      <c r="B13009" s="150" t="s">
        <v>298</v>
      </c>
      <c r="C13009" s="150" t="s">
        <v>235</v>
      </c>
      <c r="D13009" s="150" t="s">
        <v>4</v>
      </c>
      <c r="E13009" s="200">
        <v>753</v>
      </c>
    </row>
    <row r="13010" spans="1:5">
      <c r="A13010" s="150" t="s">
        <v>8509</v>
      </c>
      <c r="B13010" s="150" t="s">
        <v>298</v>
      </c>
      <c r="C13010" s="150" t="s">
        <v>236</v>
      </c>
      <c r="D13010" s="150" t="s">
        <v>4</v>
      </c>
      <c r="E13010" s="199">
        <v>4083</v>
      </c>
    </row>
    <row r="13011" spans="1:5">
      <c r="A13011" s="150" t="s">
        <v>8509</v>
      </c>
      <c r="B13011" s="150" t="s">
        <v>298</v>
      </c>
      <c r="C13011" s="150" t="s">
        <v>241</v>
      </c>
      <c r="D13011" s="150" t="s">
        <v>4</v>
      </c>
      <c r="E13011" s="200">
        <v>0</v>
      </c>
    </row>
    <row r="13012" spans="1:5">
      <c r="A13012" s="150" t="s">
        <v>8509</v>
      </c>
      <c r="B13012" s="150" t="s">
        <v>298</v>
      </c>
      <c r="C13012" s="150" t="s">
        <v>33</v>
      </c>
      <c r="D13012" s="150" t="s">
        <v>4</v>
      </c>
      <c r="E13012" s="199">
        <v>30834</v>
      </c>
    </row>
    <row r="13013" spans="1:5">
      <c r="A13013" s="150" t="s">
        <v>8509</v>
      </c>
      <c r="B13013" s="150" t="s">
        <v>298</v>
      </c>
      <c r="C13013" s="150" t="s">
        <v>253</v>
      </c>
      <c r="D13013" s="150" t="s">
        <v>4</v>
      </c>
      <c r="E13013" s="199">
        <v>1388982</v>
      </c>
    </row>
    <row r="13014" spans="1:5">
      <c r="A13014" s="150" t="s">
        <v>8509</v>
      </c>
      <c r="B13014" s="150" t="s">
        <v>298</v>
      </c>
      <c r="C13014" s="150" t="s">
        <v>8482</v>
      </c>
      <c r="D13014" s="150" t="s">
        <v>4</v>
      </c>
      <c r="E13014" s="199">
        <v>41234</v>
      </c>
    </row>
    <row r="13015" spans="1:5">
      <c r="A13015" s="150" t="s">
        <v>8509</v>
      </c>
      <c r="B13015" s="150" t="s">
        <v>298</v>
      </c>
      <c r="C13015" s="150" t="s">
        <v>8483</v>
      </c>
      <c r="D13015" s="150" t="s">
        <v>4</v>
      </c>
      <c r="E13015" s="199">
        <v>30533</v>
      </c>
    </row>
    <row r="13016" spans="1:5">
      <c r="A13016" s="150" t="s">
        <v>8509</v>
      </c>
      <c r="B13016" s="150" t="s">
        <v>298</v>
      </c>
      <c r="C13016" s="150" t="s">
        <v>8484</v>
      </c>
      <c r="D13016" s="150" t="s">
        <v>4</v>
      </c>
      <c r="E13016" s="199">
        <v>10701</v>
      </c>
    </row>
    <row r="13017" spans="1:5">
      <c r="A13017" s="150" t="s">
        <v>8509</v>
      </c>
      <c r="B13017" s="150" t="s">
        <v>298</v>
      </c>
      <c r="C13017" s="150" t="s">
        <v>8485</v>
      </c>
      <c r="D13017" s="150" t="s">
        <v>4</v>
      </c>
      <c r="E13017" s="199">
        <v>1267834</v>
      </c>
    </row>
    <row r="13018" spans="1:5">
      <c r="A13018" s="150" t="s">
        <v>8509</v>
      </c>
      <c r="B13018" s="150" t="s">
        <v>298</v>
      </c>
      <c r="C13018" s="150" t="s">
        <v>556</v>
      </c>
      <c r="D13018" s="150" t="s">
        <v>4</v>
      </c>
      <c r="E13018" s="199">
        <v>406257</v>
      </c>
    </row>
    <row r="13019" spans="1:5">
      <c r="A13019" s="150" t="s">
        <v>8509</v>
      </c>
      <c r="B13019" s="150" t="s">
        <v>298</v>
      </c>
      <c r="C13019" s="150" t="s">
        <v>8486</v>
      </c>
      <c r="D13019" s="150" t="s">
        <v>4</v>
      </c>
      <c r="E13019" s="199">
        <v>861577</v>
      </c>
    </row>
    <row r="13020" spans="1:5">
      <c r="A13020" s="150" t="s">
        <v>8509</v>
      </c>
      <c r="B13020" s="150" t="s">
        <v>298</v>
      </c>
      <c r="C13020" s="150" t="s">
        <v>551</v>
      </c>
      <c r="D13020" s="150" t="s">
        <v>4</v>
      </c>
      <c r="E13020" s="199">
        <v>79914</v>
      </c>
    </row>
    <row r="13021" spans="1:5">
      <c r="A13021" s="150" t="s">
        <v>8509</v>
      </c>
      <c r="B13021" s="150" t="s">
        <v>298</v>
      </c>
      <c r="C13021" s="150" t="s">
        <v>42</v>
      </c>
      <c r="D13021" s="150" t="s">
        <v>4</v>
      </c>
      <c r="E13021" s="200">
        <v>500</v>
      </c>
    </row>
    <row r="13022" spans="1:5">
      <c r="A13022" s="150" t="s">
        <v>8509</v>
      </c>
      <c r="B13022" s="150" t="s">
        <v>298</v>
      </c>
      <c r="C13022" s="150" t="s">
        <v>45</v>
      </c>
      <c r="D13022" s="150" t="s">
        <v>4</v>
      </c>
      <c r="E13022" s="199">
        <v>6703</v>
      </c>
    </row>
    <row r="13023" spans="1:5">
      <c r="A13023" s="150" t="s">
        <v>8509</v>
      </c>
      <c r="B13023" s="150" t="s">
        <v>298</v>
      </c>
      <c r="C13023" s="150" t="s">
        <v>46</v>
      </c>
      <c r="D13023" s="150" t="s">
        <v>4</v>
      </c>
      <c r="E13023" s="199">
        <v>173405</v>
      </c>
    </row>
    <row r="13024" spans="1:5">
      <c r="A13024" s="150" t="s">
        <v>8509</v>
      </c>
      <c r="B13024" s="150" t="s">
        <v>298</v>
      </c>
      <c r="C13024" s="150" t="s">
        <v>660</v>
      </c>
      <c r="D13024" s="150" t="s">
        <v>202</v>
      </c>
      <c r="E13024" s="199">
        <v>1555879</v>
      </c>
    </row>
    <row r="13025" spans="1:5">
      <c r="A13025" s="150" t="s">
        <v>8509</v>
      </c>
      <c r="B13025" s="150" t="s">
        <v>298</v>
      </c>
      <c r="C13025" s="150" t="s">
        <v>57</v>
      </c>
      <c r="D13025" s="150" t="s">
        <v>202</v>
      </c>
      <c r="E13025" s="199">
        <v>9123</v>
      </c>
    </row>
    <row r="13026" spans="1:5">
      <c r="A13026" s="150" t="s">
        <v>8509</v>
      </c>
      <c r="B13026" s="150" t="s">
        <v>298</v>
      </c>
      <c r="C13026" s="150" t="s">
        <v>58</v>
      </c>
      <c r="D13026" s="150" t="s">
        <v>202</v>
      </c>
      <c r="E13026" s="199">
        <v>10336</v>
      </c>
    </row>
    <row r="13027" spans="1:5">
      <c r="A13027" s="150" t="s">
        <v>8509</v>
      </c>
      <c r="B13027" s="150" t="s">
        <v>298</v>
      </c>
      <c r="C13027" s="150" t="s">
        <v>59</v>
      </c>
      <c r="D13027" s="150" t="s">
        <v>202</v>
      </c>
      <c r="E13027" s="199">
        <v>8951</v>
      </c>
    </row>
    <row r="13028" spans="1:5">
      <c r="A13028" s="150" t="s">
        <v>8509</v>
      </c>
      <c r="B13028" s="150" t="s">
        <v>298</v>
      </c>
      <c r="C13028" s="150" t="s">
        <v>247</v>
      </c>
      <c r="D13028" s="150" t="s">
        <v>202</v>
      </c>
      <c r="E13028" s="199">
        <v>2791</v>
      </c>
    </row>
    <row r="13029" spans="1:5">
      <c r="A13029" s="150" t="s">
        <v>8509</v>
      </c>
      <c r="B13029" s="150" t="s">
        <v>298</v>
      </c>
      <c r="C13029" s="150" t="s">
        <v>8487</v>
      </c>
      <c r="D13029" s="150" t="s">
        <v>202</v>
      </c>
      <c r="E13029" s="200">
        <v>607</v>
      </c>
    </row>
    <row r="13030" spans="1:5">
      <c r="A13030" s="150" t="s">
        <v>8509</v>
      </c>
      <c r="B13030" s="150" t="s">
        <v>298</v>
      </c>
      <c r="C13030" s="150" t="s">
        <v>8512</v>
      </c>
      <c r="D13030" s="150" t="s">
        <v>202</v>
      </c>
      <c r="E13030" s="199">
        <v>2184</v>
      </c>
    </row>
    <row r="13031" spans="1:5">
      <c r="A13031" s="150" t="s">
        <v>8509</v>
      </c>
      <c r="B13031" s="150" t="s">
        <v>298</v>
      </c>
      <c r="C13031" s="150" t="s">
        <v>250</v>
      </c>
      <c r="D13031" s="150" t="s">
        <v>202</v>
      </c>
      <c r="E13031" s="200">
        <v>0</v>
      </c>
    </row>
    <row r="13032" spans="1:5">
      <c r="A13032" s="150" t="s">
        <v>8509</v>
      </c>
      <c r="B13032" s="150" t="s">
        <v>298</v>
      </c>
      <c r="C13032" s="150" t="s">
        <v>631</v>
      </c>
      <c r="D13032" s="150" t="s">
        <v>202</v>
      </c>
      <c r="E13032" s="200">
        <v>0</v>
      </c>
    </row>
    <row r="13033" spans="1:5">
      <c r="A13033" s="150" t="s">
        <v>8509</v>
      </c>
      <c r="B13033" s="150" t="s">
        <v>298</v>
      </c>
      <c r="C13033" s="150" t="s">
        <v>8488</v>
      </c>
      <c r="D13033" s="150" t="s">
        <v>202</v>
      </c>
      <c r="E13033" s="200">
        <v>0</v>
      </c>
    </row>
    <row r="13034" spans="1:5">
      <c r="A13034" s="150" t="s">
        <v>8509</v>
      </c>
      <c r="B13034" s="150" t="s">
        <v>298</v>
      </c>
      <c r="C13034" s="150" t="s">
        <v>17</v>
      </c>
      <c r="D13034" s="150" t="s">
        <v>202</v>
      </c>
      <c r="E13034" s="199">
        <v>8991</v>
      </c>
    </row>
    <row r="13035" spans="1:5">
      <c r="A13035" s="150" t="s">
        <v>8509</v>
      </c>
      <c r="B13035" s="150" t="s">
        <v>298</v>
      </c>
      <c r="C13035" s="150" t="s">
        <v>18</v>
      </c>
      <c r="D13035" s="150" t="s">
        <v>202</v>
      </c>
      <c r="E13035" s="199">
        <v>10472</v>
      </c>
    </row>
    <row r="13036" spans="1:5">
      <c r="A13036" s="150" t="s">
        <v>8509</v>
      </c>
      <c r="B13036" s="150" t="s">
        <v>298</v>
      </c>
      <c r="C13036" s="150" t="s">
        <v>62</v>
      </c>
      <c r="D13036" s="150" t="s">
        <v>202</v>
      </c>
      <c r="E13036" s="200">
        <v>65</v>
      </c>
    </row>
    <row r="13037" spans="1:5">
      <c r="A13037" s="150" t="s">
        <v>8509</v>
      </c>
      <c r="B13037" s="150" t="s">
        <v>298</v>
      </c>
      <c r="C13037" s="150" t="s">
        <v>188</v>
      </c>
      <c r="D13037" s="150" t="s">
        <v>202</v>
      </c>
      <c r="E13037" s="200">
        <v>122</v>
      </c>
    </row>
    <row r="13038" spans="1:5">
      <c r="A13038" s="150" t="s">
        <v>8509</v>
      </c>
      <c r="B13038" s="150" t="s">
        <v>298</v>
      </c>
      <c r="C13038" s="150" t="s">
        <v>64</v>
      </c>
      <c r="D13038" s="150" t="s">
        <v>202</v>
      </c>
      <c r="E13038" s="199">
        <v>11394</v>
      </c>
    </row>
    <row r="13039" spans="1:5">
      <c r="A13039" s="150" t="s">
        <v>8509</v>
      </c>
      <c r="B13039" s="150" t="s">
        <v>298</v>
      </c>
      <c r="C13039" s="150" t="s">
        <v>22</v>
      </c>
      <c r="D13039" s="150" t="s">
        <v>202</v>
      </c>
      <c r="E13039" s="199">
        <v>15621</v>
      </c>
    </row>
    <row r="13040" spans="1:5">
      <c r="A13040" s="150" t="s">
        <v>8509</v>
      </c>
      <c r="B13040" s="150" t="s">
        <v>298</v>
      </c>
      <c r="C13040" s="150" t="s">
        <v>23</v>
      </c>
      <c r="D13040" s="150" t="s">
        <v>202</v>
      </c>
      <c r="E13040" s="199">
        <v>76495</v>
      </c>
    </row>
    <row r="13041" spans="1:5">
      <c r="A13041" s="150" t="s">
        <v>8509</v>
      </c>
      <c r="B13041" s="150" t="s">
        <v>298</v>
      </c>
      <c r="C13041" s="150" t="s">
        <v>66</v>
      </c>
      <c r="D13041" s="150" t="s">
        <v>202</v>
      </c>
      <c r="E13041" s="199">
        <v>7381</v>
      </c>
    </row>
    <row r="13042" spans="1:5">
      <c r="A13042" s="150" t="s">
        <v>8509</v>
      </c>
      <c r="B13042" s="150" t="s">
        <v>298</v>
      </c>
      <c r="C13042" s="150" t="s">
        <v>234</v>
      </c>
      <c r="D13042" s="150" t="s">
        <v>202</v>
      </c>
      <c r="E13042" s="200">
        <v>95</v>
      </c>
    </row>
    <row r="13043" spans="1:5">
      <c r="A13043" s="150" t="s">
        <v>8509</v>
      </c>
      <c r="B13043" s="150" t="s">
        <v>298</v>
      </c>
      <c r="C13043" s="150" t="s">
        <v>29</v>
      </c>
      <c r="D13043" s="150" t="s">
        <v>202</v>
      </c>
      <c r="E13043" s="200">
        <v>43</v>
      </c>
    </row>
    <row r="13044" spans="1:5">
      <c r="A13044" s="150" t="s">
        <v>8509</v>
      </c>
      <c r="B13044" s="150" t="s">
        <v>298</v>
      </c>
      <c r="C13044" s="150" t="s">
        <v>67</v>
      </c>
      <c r="D13044" s="150" t="s">
        <v>202</v>
      </c>
      <c r="E13044" s="199">
        <v>10285</v>
      </c>
    </row>
    <row r="13045" spans="1:5">
      <c r="A13045" s="150" t="s">
        <v>8509</v>
      </c>
      <c r="B13045" s="150" t="s">
        <v>298</v>
      </c>
      <c r="C13045" s="150" t="s">
        <v>68</v>
      </c>
      <c r="D13045" s="150" t="s">
        <v>202</v>
      </c>
      <c r="E13045" s="200">
        <v>72</v>
      </c>
    </row>
    <row r="13046" spans="1:5">
      <c r="A13046" s="150" t="s">
        <v>8509</v>
      </c>
      <c r="B13046" s="150" t="s">
        <v>298</v>
      </c>
      <c r="C13046" s="150" t="s">
        <v>69</v>
      </c>
      <c r="D13046" s="150" t="s">
        <v>202</v>
      </c>
      <c r="E13046" s="199">
        <v>24321</v>
      </c>
    </row>
    <row r="13047" spans="1:5">
      <c r="A13047" s="150" t="s">
        <v>8509</v>
      </c>
      <c r="B13047" s="150" t="s">
        <v>298</v>
      </c>
      <c r="C13047" s="150" t="s">
        <v>235</v>
      </c>
      <c r="D13047" s="150" t="s">
        <v>202</v>
      </c>
      <c r="E13047" s="200">
        <v>29</v>
      </c>
    </row>
    <row r="13048" spans="1:5">
      <c r="A13048" s="150" t="s">
        <v>8509</v>
      </c>
      <c r="B13048" s="150" t="s">
        <v>298</v>
      </c>
      <c r="C13048" s="150" t="s">
        <v>236</v>
      </c>
      <c r="D13048" s="150" t="s">
        <v>202</v>
      </c>
      <c r="E13048" s="200">
        <v>51</v>
      </c>
    </row>
    <row r="13049" spans="1:5">
      <c r="A13049" s="150" t="s">
        <v>8509</v>
      </c>
      <c r="B13049" s="150" t="s">
        <v>298</v>
      </c>
      <c r="C13049" s="150" t="s">
        <v>241</v>
      </c>
      <c r="D13049" s="150" t="s">
        <v>202</v>
      </c>
      <c r="E13049" s="200">
        <v>0</v>
      </c>
    </row>
    <row r="13050" spans="1:5">
      <c r="A13050" s="150" t="s">
        <v>8509</v>
      </c>
      <c r="B13050" s="150" t="s">
        <v>298</v>
      </c>
      <c r="C13050" s="150" t="s">
        <v>33</v>
      </c>
      <c r="D13050" s="150" t="s">
        <v>202</v>
      </c>
      <c r="E13050" s="199">
        <v>1616</v>
      </c>
    </row>
    <row r="13051" spans="1:5">
      <c r="A13051" s="150" t="s">
        <v>8509</v>
      </c>
      <c r="B13051" s="150" t="s">
        <v>298</v>
      </c>
      <c r="C13051" s="150" t="s">
        <v>253</v>
      </c>
      <c r="D13051" s="150" t="s">
        <v>202</v>
      </c>
      <c r="E13051" s="199">
        <v>1339234</v>
      </c>
    </row>
    <row r="13052" spans="1:5">
      <c r="A13052" s="150" t="s">
        <v>8509</v>
      </c>
      <c r="B13052" s="150" t="s">
        <v>298</v>
      </c>
      <c r="C13052" s="150" t="s">
        <v>8482</v>
      </c>
      <c r="D13052" s="150" t="s">
        <v>202</v>
      </c>
      <c r="E13052" s="199">
        <v>17253</v>
      </c>
    </row>
    <row r="13053" spans="1:5">
      <c r="A13053" s="150" t="s">
        <v>8509</v>
      </c>
      <c r="B13053" s="150" t="s">
        <v>298</v>
      </c>
      <c r="C13053" s="150" t="s">
        <v>8483</v>
      </c>
      <c r="D13053" s="150" t="s">
        <v>202</v>
      </c>
      <c r="E13053" s="199">
        <v>12734</v>
      </c>
    </row>
    <row r="13054" spans="1:5">
      <c r="A13054" s="150" t="s">
        <v>8509</v>
      </c>
      <c r="B13054" s="150" t="s">
        <v>298</v>
      </c>
      <c r="C13054" s="150" t="s">
        <v>8484</v>
      </c>
      <c r="D13054" s="150" t="s">
        <v>202</v>
      </c>
      <c r="E13054" s="199">
        <v>4519</v>
      </c>
    </row>
    <row r="13055" spans="1:5">
      <c r="A13055" s="150" t="s">
        <v>8509</v>
      </c>
      <c r="B13055" s="150" t="s">
        <v>298</v>
      </c>
      <c r="C13055" s="150" t="s">
        <v>8485</v>
      </c>
      <c r="D13055" s="150" t="s">
        <v>202</v>
      </c>
      <c r="E13055" s="199">
        <v>1308463</v>
      </c>
    </row>
    <row r="13056" spans="1:5">
      <c r="A13056" s="150" t="s">
        <v>8509</v>
      </c>
      <c r="B13056" s="150" t="s">
        <v>298</v>
      </c>
      <c r="C13056" s="150" t="s">
        <v>556</v>
      </c>
      <c r="D13056" s="150" t="s">
        <v>202</v>
      </c>
      <c r="E13056" s="199">
        <v>427886</v>
      </c>
    </row>
    <row r="13057" spans="1:5">
      <c r="A13057" s="150" t="s">
        <v>8509</v>
      </c>
      <c r="B13057" s="150" t="s">
        <v>298</v>
      </c>
      <c r="C13057" s="150" t="s">
        <v>8486</v>
      </c>
      <c r="D13057" s="150" t="s">
        <v>202</v>
      </c>
      <c r="E13057" s="199">
        <v>880577</v>
      </c>
    </row>
    <row r="13058" spans="1:5">
      <c r="A13058" s="150" t="s">
        <v>8509</v>
      </c>
      <c r="B13058" s="150" t="s">
        <v>298</v>
      </c>
      <c r="C13058" s="150" t="s">
        <v>551</v>
      </c>
      <c r="D13058" s="150" t="s">
        <v>202</v>
      </c>
      <c r="E13058" s="199">
        <v>13518</v>
      </c>
    </row>
    <row r="13059" spans="1:5">
      <c r="A13059" s="150" t="s">
        <v>8509</v>
      </c>
      <c r="B13059" s="150" t="s">
        <v>298</v>
      </c>
      <c r="C13059" s="150" t="s">
        <v>42</v>
      </c>
      <c r="D13059" s="150" t="s">
        <v>202</v>
      </c>
      <c r="E13059" s="200">
        <v>220</v>
      </c>
    </row>
    <row r="13060" spans="1:5">
      <c r="A13060" s="150" t="s">
        <v>8509</v>
      </c>
      <c r="B13060" s="150" t="s">
        <v>298</v>
      </c>
      <c r="C13060" s="150" t="s">
        <v>45</v>
      </c>
      <c r="D13060" s="150" t="s">
        <v>202</v>
      </c>
      <c r="E13060" s="199">
        <v>4839</v>
      </c>
    </row>
    <row r="13061" spans="1:5">
      <c r="A13061" s="150" t="s">
        <v>8509</v>
      </c>
      <c r="B13061" s="150" t="s">
        <v>298</v>
      </c>
      <c r="C13061" s="150" t="s">
        <v>46</v>
      </c>
      <c r="D13061" s="150" t="s">
        <v>202</v>
      </c>
      <c r="E13061" s="199">
        <v>13332</v>
      </c>
    </row>
    <row r="13062" spans="1:5">
      <c r="A13062" s="150" t="s">
        <v>8509</v>
      </c>
      <c r="B13062" s="150" t="s">
        <v>298</v>
      </c>
      <c r="C13062" s="150" t="s">
        <v>660</v>
      </c>
      <c r="D13062" s="150" t="s">
        <v>3</v>
      </c>
      <c r="E13062" s="199">
        <v>5285024</v>
      </c>
    </row>
    <row r="13063" spans="1:5">
      <c r="A13063" s="150" t="s">
        <v>8509</v>
      </c>
      <c r="B13063" s="150" t="s">
        <v>298</v>
      </c>
      <c r="C13063" s="150" t="s">
        <v>57</v>
      </c>
      <c r="D13063" s="150" t="s">
        <v>3</v>
      </c>
      <c r="E13063" s="199">
        <v>163860</v>
      </c>
    </row>
    <row r="13064" spans="1:5">
      <c r="A13064" s="150" t="s">
        <v>8509</v>
      </c>
      <c r="B13064" s="150" t="s">
        <v>298</v>
      </c>
      <c r="C13064" s="150" t="s">
        <v>58</v>
      </c>
      <c r="D13064" s="150" t="s">
        <v>3</v>
      </c>
      <c r="E13064" s="199">
        <v>56913</v>
      </c>
    </row>
    <row r="13065" spans="1:5">
      <c r="A13065" s="150" t="s">
        <v>8509</v>
      </c>
      <c r="B13065" s="150" t="s">
        <v>298</v>
      </c>
      <c r="C13065" s="150" t="s">
        <v>59</v>
      </c>
      <c r="D13065" s="150" t="s">
        <v>3</v>
      </c>
      <c r="E13065" s="199">
        <v>176949</v>
      </c>
    </row>
    <row r="13066" spans="1:5">
      <c r="A13066" s="150" t="s">
        <v>8509</v>
      </c>
      <c r="B13066" s="150" t="s">
        <v>298</v>
      </c>
      <c r="C13066" s="150" t="s">
        <v>247</v>
      </c>
      <c r="D13066" s="150" t="s">
        <v>3</v>
      </c>
      <c r="E13066" s="199">
        <v>102715</v>
      </c>
    </row>
    <row r="13067" spans="1:5">
      <c r="A13067" s="150" t="s">
        <v>8509</v>
      </c>
      <c r="B13067" s="150" t="s">
        <v>298</v>
      </c>
      <c r="C13067" s="150" t="s">
        <v>8487</v>
      </c>
      <c r="D13067" s="150" t="s">
        <v>3</v>
      </c>
      <c r="E13067" s="199">
        <v>63947</v>
      </c>
    </row>
    <row r="13068" spans="1:5">
      <c r="A13068" s="150" t="s">
        <v>8509</v>
      </c>
      <c r="B13068" s="150" t="s">
        <v>298</v>
      </c>
      <c r="C13068" s="150" t="s">
        <v>8512</v>
      </c>
      <c r="D13068" s="150" t="s">
        <v>3</v>
      </c>
      <c r="E13068" s="199">
        <v>38768</v>
      </c>
    </row>
    <row r="13069" spans="1:5">
      <c r="A13069" s="150" t="s">
        <v>8509</v>
      </c>
      <c r="B13069" s="150" t="s">
        <v>298</v>
      </c>
      <c r="C13069" s="150" t="s">
        <v>250</v>
      </c>
      <c r="D13069" s="150" t="s">
        <v>3</v>
      </c>
      <c r="E13069" s="200">
        <v>0</v>
      </c>
    </row>
    <row r="13070" spans="1:5">
      <c r="A13070" s="150" t="s">
        <v>8509</v>
      </c>
      <c r="B13070" s="150" t="s">
        <v>298</v>
      </c>
      <c r="C13070" s="150" t="s">
        <v>631</v>
      </c>
      <c r="D13070" s="150" t="s">
        <v>3</v>
      </c>
      <c r="E13070" s="200">
        <v>0</v>
      </c>
    </row>
    <row r="13071" spans="1:5">
      <c r="A13071" s="150" t="s">
        <v>8509</v>
      </c>
      <c r="B13071" s="150" t="s">
        <v>298</v>
      </c>
      <c r="C13071" s="150" t="s">
        <v>8488</v>
      </c>
      <c r="D13071" s="150" t="s">
        <v>3</v>
      </c>
      <c r="E13071" s="200">
        <v>0</v>
      </c>
    </row>
    <row r="13072" spans="1:5">
      <c r="A13072" s="150" t="s">
        <v>8509</v>
      </c>
      <c r="B13072" s="150" t="s">
        <v>298</v>
      </c>
      <c r="C13072" s="150" t="s">
        <v>17</v>
      </c>
      <c r="D13072" s="150" t="s">
        <v>3</v>
      </c>
      <c r="E13072" s="199">
        <v>452375</v>
      </c>
    </row>
    <row r="13073" spans="1:5">
      <c r="A13073" s="150" t="s">
        <v>8509</v>
      </c>
      <c r="B13073" s="150" t="s">
        <v>298</v>
      </c>
      <c r="C13073" s="150" t="s">
        <v>18</v>
      </c>
      <c r="D13073" s="150" t="s">
        <v>3</v>
      </c>
      <c r="E13073" s="199">
        <v>224390</v>
      </c>
    </row>
    <row r="13074" spans="1:5">
      <c r="A13074" s="150" t="s">
        <v>8509</v>
      </c>
      <c r="B13074" s="150" t="s">
        <v>298</v>
      </c>
      <c r="C13074" s="150" t="s">
        <v>62</v>
      </c>
      <c r="D13074" s="150" t="s">
        <v>3</v>
      </c>
      <c r="E13074" s="199">
        <v>3174</v>
      </c>
    </row>
    <row r="13075" spans="1:5">
      <c r="A13075" s="150" t="s">
        <v>8509</v>
      </c>
      <c r="B13075" s="150" t="s">
        <v>298</v>
      </c>
      <c r="C13075" s="150" t="s">
        <v>188</v>
      </c>
      <c r="D13075" s="150" t="s">
        <v>3</v>
      </c>
      <c r="E13075" s="199">
        <v>4755</v>
      </c>
    </row>
    <row r="13076" spans="1:5">
      <c r="A13076" s="150" t="s">
        <v>8509</v>
      </c>
      <c r="B13076" s="150" t="s">
        <v>298</v>
      </c>
      <c r="C13076" s="150" t="s">
        <v>64</v>
      </c>
      <c r="D13076" s="150" t="s">
        <v>3</v>
      </c>
      <c r="E13076" s="199">
        <v>233805</v>
      </c>
    </row>
    <row r="13077" spans="1:5">
      <c r="A13077" s="150" t="s">
        <v>8509</v>
      </c>
      <c r="B13077" s="150" t="s">
        <v>298</v>
      </c>
      <c r="C13077" s="150" t="s">
        <v>22</v>
      </c>
      <c r="D13077" s="150" t="s">
        <v>3</v>
      </c>
      <c r="E13077" s="199">
        <v>191225</v>
      </c>
    </row>
    <row r="13078" spans="1:5">
      <c r="A13078" s="150" t="s">
        <v>8509</v>
      </c>
      <c r="B13078" s="150" t="s">
        <v>298</v>
      </c>
      <c r="C13078" s="150" t="s">
        <v>23</v>
      </c>
      <c r="D13078" s="150" t="s">
        <v>3</v>
      </c>
      <c r="E13078" s="199">
        <v>432467</v>
      </c>
    </row>
    <row r="13079" spans="1:5">
      <c r="A13079" s="150" t="s">
        <v>8509</v>
      </c>
      <c r="B13079" s="150" t="s">
        <v>298</v>
      </c>
      <c r="C13079" s="150" t="s">
        <v>66</v>
      </c>
      <c r="D13079" s="150" t="s">
        <v>3</v>
      </c>
      <c r="E13079" s="199">
        <v>87522</v>
      </c>
    </row>
    <row r="13080" spans="1:5">
      <c r="A13080" s="150" t="s">
        <v>8509</v>
      </c>
      <c r="B13080" s="150" t="s">
        <v>298</v>
      </c>
      <c r="C13080" s="150" t="s">
        <v>234</v>
      </c>
      <c r="D13080" s="150" t="s">
        <v>3</v>
      </c>
      <c r="E13080" s="199">
        <v>2337</v>
      </c>
    </row>
    <row r="13081" spans="1:5">
      <c r="A13081" s="150" t="s">
        <v>8509</v>
      </c>
      <c r="B13081" s="150" t="s">
        <v>298</v>
      </c>
      <c r="C13081" s="150" t="s">
        <v>29</v>
      </c>
      <c r="D13081" s="150" t="s">
        <v>3</v>
      </c>
      <c r="E13081" s="199">
        <v>1661</v>
      </c>
    </row>
    <row r="13082" spans="1:5">
      <c r="A13082" s="150" t="s">
        <v>8509</v>
      </c>
      <c r="B13082" s="150" t="s">
        <v>298</v>
      </c>
      <c r="C13082" s="150" t="s">
        <v>67</v>
      </c>
      <c r="D13082" s="150" t="s">
        <v>3</v>
      </c>
      <c r="E13082" s="199">
        <v>40151</v>
      </c>
    </row>
    <row r="13083" spans="1:5">
      <c r="A13083" s="150" t="s">
        <v>8509</v>
      </c>
      <c r="B13083" s="150" t="s">
        <v>298</v>
      </c>
      <c r="C13083" s="150" t="s">
        <v>68</v>
      </c>
      <c r="D13083" s="150" t="s">
        <v>3</v>
      </c>
      <c r="E13083" s="200">
        <v>549</v>
      </c>
    </row>
    <row r="13084" spans="1:5">
      <c r="A13084" s="150" t="s">
        <v>8509</v>
      </c>
      <c r="B13084" s="150" t="s">
        <v>298</v>
      </c>
      <c r="C13084" s="150" t="s">
        <v>69</v>
      </c>
      <c r="D13084" s="150" t="s">
        <v>3</v>
      </c>
      <c r="E13084" s="199">
        <v>145595</v>
      </c>
    </row>
    <row r="13085" spans="1:5">
      <c r="A13085" s="150" t="s">
        <v>8509</v>
      </c>
      <c r="B13085" s="150" t="s">
        <v>298</v>
      </c>
      <c r="C13085" s="150" t="s">
        <v>235</v>
      </c>
      <c r="D13085" s="150" t="s">
        <v>3</v>
      </c>
      <c r="E13085" s="200">
        <v>782</v>
      </c>
    </row>
    <row r="13086" spans="1:5">
      <c r="A13086" s="150" t="s">
        <v>8509</v>
      </c>
      <c r="B13086" s="150" t="s">
        <v>298</v>
      </c>
      <c r="C13086" s="150" t="s">
        <v>236</v>
      </c>
      <c r="D13086" s="150" t="s">
        <v>3</v>
      </c>
      <c r="E13086" s="199">
        <v>4134</v>
      </c>
    </row>
    <row r="13087" spans="1:5">
      <c r="A13087" s="150" t="s">
        <v>8509</v>
      </c>
      <c r="B13087" s="150" t="s">
        <v>298</v>
      </c>
      <c r="C13087" s="150" t="s">
        <v>241</v>
      </c>
      <c r="D13087" s="150" t="s">
        <v>3</v>
      </c>
      <c r="E13087" s="200">
        <v>0</v>
      </c>
    </row>
    <row r="13088" spans="1:5">
      <c r="A13088" s="150" t="s">
        <v>8509</v>
      </c>
      <c r="B13088" s="150" t="s">
        <v>298</v>
      </c>
      <c r="C13088" s="150" t="s">
        <v>33</v>
      </c>
      <c r="D13088" s="150" t="s">
        <v>3</v>
      </c>
      <c r="E13088" s="199">
        <v>32450</v>
      </c>
    </row>
    <row r="13089" spans="1:5">
      <c r="A13089" s="150" t="s">
        <v>8509</v>
      </c>
      <c r="B13089" s="150" t="s">
        <v>298</v>
      </c>
      <c r="C13089" s="150" t="s">
        <v>253</v>
      </c>
      <c r="D13089" s="150" t="s">
        <v>3</v>
      </c>
      <c r="E13089" s="199">
        <v>2728216</v>
      </c>
    </row>
    <row r="13090" spans="1:5">
      <c r="A13090" s="150" t="s">
        <v>8509</v>
      </c>
      <c r="B13090" s="150" t="s">
        <v>298</v>
      </c>
      <c r="C13090" s="150" t="s">
        <v>8482</v>
      </c>
      <c r="D13090" s="150" t="s">
        <v>3</v>
      </c>
      <c r="E13090" s="199">
        <v>58487</v>
      </c>
    </row>
    <row r="13091" spans="1:5">
      <c r="A13091" s="150" t="s">
        <v>8509</v>
      </c>
      <c r="B13091" s="150" t="s">
        <v>298</v>
      </c>
      <c r="C13091" s="150" t="s">
        <v>8483</v>
      </c>
      <c r="D13091" s="150" t="s">
        <v>3</v>
      </c>
      <c r="E13091" s="199">
        <v>43267</v>
      </c>
    </row>
    <row r="13092" spans="1:5">
      <c r="A13092" s="150" t="s">
        <v>8509</v>
      </c>
      <c r="B13092" s="150" t="s">
        <v>298</v>
      </c>
      <c r="C13092" s="150" t="s">
        <v>8484</v>
      </c>
      <c r="D13092" s="150" t="s">
        <v>3</v>
      </c>
      <c r="E13092" s="199">
        <v>15220</v>
      </c>
    </row>
    <row r="13093" spans="1:5">
      <c r="A13093" s="150" t="s">
        <v>8509</v>
      </c>
      <c r="B13093" s="150" t="s">
        <v>298</v>
      </c>
      <c r="C13093" s="150" t="s">
        <v>8485</v>
      </c>
      <c r="D13093" s="150" t="s">
        <v>3</v>
      </c>
      <c r="E13093" s="199">
        <v>2576297</v>
      </c>
    </row>
    <row r="13094" spans="1:5">
      <c r="A13094" s="150" t="s">
        <v>8509</v>
      </c>
      <c r="B13094" s="150" t="s">
        <v>298</v>
      </c>
      <c r="C13094" s="150" t="s">
        <v>556</v>
      </c>
      <c r="D13094" s="150" t="s">
        <v>3</v>
      </c>
      <c r="E13094" s="199">
        <v>834143</v>
      </c>
    </row>
    <row r="13095" spans="1:5">
      <c r="A13095" s="150" t="s">
        <v>8509</v>
      </c>
      <c r="B13095" s="150" t="s">
        <v>298</v>
      </c>
      <c r="C13095" s="150" t="s">
        <v>8486</v>
      </c>
      <c r="D13095" s="150" t="s">
        <v>3</v>
      </c>
      <c r="E13095" s="199">
        <v>1742154</v>
      </c>
    </row>
    <row r="13096" spans="1:5">
      <c r="A13096" s="150" t="s">
        <v>8509</v>
      </c>
      <c r="B13096" s="150" t="s">
        <v>298</v>
      </c>
      <c r="C13096" s="150" t="s">
        <v>551</v>
      </c>
      <c r="D13096" s="150" t="s">
        <v>3</v>
      </c>
      <c r="E13096" s="199">
        <v>93432</v>
      </c>
    </row>
    <row r="13097" spans="1:5">
      <c r="A13097" s="150" t="s">
        <v>8509</v>
      </c>
      <c r="B13097" s="150" t="s">
        <v>298</v>
      </c>
      <c r="C13097" s="150" t="s">
        <v>42</v>
      </c>
      <c r="D13097" s="150" t="s">
        <v>3</v>
      </c>
      <c r="E13097" s="200">
        <v>720</v>
      </c>
    </row>
    <row r="13098" spans="1:5">
      <c r="A13098" s="150" t="s">
        <v>8509</v>
      </c>
      <c r="B13098" s="150" t="s">
        <v>298</v>
      </c>
      <c r="C13098" s="150" t="s">
        <v>45</v>
      </c>
      <c r="D13098" s="150" t="s">
        <v>3</v>
      </c>
      <c r="E13098" s="199">
        <v>11542</v>
      </c>
    </row>
    <row r="13099" spans="1:5">
      <c r="A13099" s="150" t="s">
        <v>8509</v>
      </c>
      <c r="B13099" s="150" t="s">
        <v>298</v>
      </c>
      <c r="C13099" s="150" t="s">
        <v>46</v>
      </c>
      <c r="D13099" s="150" t="s">
        <v>3</v>
      </c>
      <c r="E13099" s="199">
        <v>186737</v>
      </c>
    </row>
    <row r="13100" spans="1:5">
      <c r="A13100" s="150" t="s">
        <v>8509</v>
      </c>
      <c r="B13100" s="150" t="s">
        <v>419</v>
      </c>
      <c r="C13100" s="150" t="s">
        <v>660</v>
      </c>
      <c r="D13100" s="150" t="s">
        <v>4</v>
      </c>
      <c r="E13100" s="199">
        <v>10616251</v>
      </c>
    </row>
    <row r="13101" spans="1:5">
      <c r="A13101" s="150" t="s">
        <v>8509</v>
      </c>
      <c r="B13101" s="150" t="s">
        <v>419</v>
      </c>
      <c r="C13101" s="150" t="s">
        <v>57</v>
      </c>
      <c r="D13101" s="150" t="s">
        <v>4</v>
      </c>
      <c r="E13101" s="199">
        <v>210342</v>
      </c>
    </row>
    <row r="13102" spans="1:5">
      <c r="A13102" s="150" t="s">
        <v>8509</v>
      </c>
      <c r="B13102" s="150" t="s">
        <v>419</v>
      </c>
      <c r="C13102" s="150" t="s">
        <v>58</v>
      </c>
      <c r="D13102" s="150" t="s">
        <v>4</v>
      </c>
      <c r="E13102" s="199">
        <v>188194</v>
      </c>
    </row>
    <row r="13103" spans="1:5">
      <c r="A13103" s="150" t="s">
        <v>8509</v>
      </c>
      <c r="B13103" s="150" t="s">
        <v>419</v>
      </c>
      <c r="C13103" s="150" t="s">
        <v>59</v>
      </c>
      <c r="D13103" s="150" t="s">
        <v>4</v>
      </c>
      <c r="E13103" s="199">
        <v>223041</v>
      </c>
    </row>
    <row r="13104" spans="1:5">
      <c r="A13104" s="150" t="s">
        <v>8509</v>
      </c>
      <c r="B13104" s="150" t="s">
        <v>419</v>
      </c>
      <c r="C13104" s="150" t="s">
        <v>247</v>
      </c>
      <c r="D13104" s="150" t="s">
        <v>4</v>
      </c>
      <c r="E13104" s="199">
        <v>774983</v>
      </c>
    </row>
    <row r="13105" spans="1:5">
      <c r="A13105" s="150" t="s">
        <v>8509</v>
      </c>
      <c r="B13105" s="150" t="s">
        <v>419</v>
      </c>
      <c r="C13105" s="150" t="s">
        <v>8487</v>
      </c>
      <c r="D13105" s="150" t="s">
        <v>4</v>
      </c>
      <c r="E13105" s="199">
        <v>611274</v>
      </c>
    </row>
    <row r="13106" spans="1:5">
      <c r="A13106" s="150" t="s">
        <v>8509</v>
      </c>
      <c r="B13106" s="150" t="s">
        <v>419</v>
      </c>
      <c r="C13106" s="150" t="s">
        <v>8512</v>
      </c>
      <c r="D13106" s="150" t="s">
        <v>4</v>
      </c>
      <c r="E13106" s="199">
        <v>163709</v>
      </c>
    </row>
    <row r="13107" spans="1:5">
      <c r="A13107" s="150" t="s">
        <v>8509</v>
      </c>
      <c r="B13107" s="150" t="s">
        <v>419</v>
      </c>
      <c r="C13107" s="150" t="s">
        <v>250</v>
      </c>
      <c r="D13107" s="150" t="s">
        <v>4</v>
      </c>
      <c r="E13107" s="199">
        <v>321835</v>
      </c>
    </row>
    <row r="13108" spans="1:5">
      <c r="A13108" s="150" t="s">
        <v>8509</v>
      </c>
      <c r="B13108" s="150" t="s">
        <v>419</v>
      </c>
      <c r="C13108" s="150" t="s">
        <v>631</v>
      </c>
      <c r="D13108" s="150" t="s">
        <v>4</v>
      </c>
      <c r="E13108" s="199">
        <v>295050</v>
      </c>
    </row>
    <row r="13109" spans="1:5">
      <c r="A13109" s="150" t="s">
        <v>8509</v>
      </c>
      <c r="B13109" s="150" t="s">
        <v>419</v>
      </c>
      <c r="C13109" s="150" t="s">
        <v>8488</v>
      </c>
      <c r="D13109" s="150" t="s">
        <v>4</v>
      </c>
      <c r="E13109" s="199">
        <v>26785</v>
      </c>
    </row>
    <row r="13110" spans="1:5">
      <c r="A13110" s="150" t="s">
        <v>8509</v>
      </c>
      <c r="B13110" s="150" t="s">
        <v>419</v>
      </c>
      <c r="C13110" s="150" t="s">
        <v>17</v>
      </c>
      <c r="D13110" s="150" t="s">
        <v>4</v>
      </c>
      <c r="E13110" s="199">
        <v>248295</v>
      </c>
    </row>
    <row r="13111" spans="1:5">
      <c r="A13111" s="150" t="s">
        <v>8509</v>
      </c>
      <c r="B13111" s="150" t="s">
        <v>419</v>
      </c>
      <c r="C13111" s="150" t="s">
        <v>18</v>
      </c>
      <c r="D13111" s="150" t="s">
        <v>4</v>
      </c>
      <c r="E13111" s="199">
        <v>266753</v>
      </c>
    </row>
    <row r="13112" spans="1:5">
      <c r="A13112" s="150" t="s">
        <v>8509</v>
      </c>
      <c r="B13112" s="150" t="s">
        <v>419</v>
      </c>
      <c r="C13112" s="150" t="s">
        <v>62</v>
      </c>
      <c r="D13112" s="150" t="s">
        <v>4</v>
      </c>
      <c r="E13112" s="199">
        <v>41114</v>
      </c>
    </row>
    <row r="13113" spans="1:5">
      <c r="A13113" s="150" t="s">
        <v>8509</v>
      </c>
      <c r="B13113" s="150" t="s">
        <v>419</v>
      </c>
      <c r="C13113" s="150" t="s">
        <v>188</v>
      </c>
      <c r="D13113" s="150" t="s">
        <v>4</v>
      </c>
      <c r="E13113" s="199">
        <v>7815</v>
      </c>
    </row>
    <row r="13114" spans="1:5">
      <c r="A13114" s="150" t="s">
        <v>8509</v>
      </c>
      <c r="B13114" s="150" t="s">
        <v>419</v>
      </c>
      <c r="C13114" s="150" t="s">
        <v>64</v>
      </c>
      <c r="D13114" s="150" t="s">
        <v>4</v>
      </c>
      <c r="E13114" s="199">
        <v>249872</v>
      </c>
    </row>
    <row r="13115" spans="1:5">
      <c r="A13115" s="150" t="s">
        <v>8509</v>
      </c>
      <c r="B13115" s="150" t="s">
        <v>419</v>
      </c>
      <c r="C13115" s="150" t="s">
        <v>22</v>
      </c>
      <c r="D13115" s="150" t="s">
        <v>4</v>
      </c>
      <c r="E13115" s="199">
        <v>219332</v>
      </c>
    </row>
    <row r="13116" spans="1:5">
      <c r="A13116" s="150" t="s">
        <v>8509</v>
      </c>
      <c r="B13116" s="150" t="s">
        <v>419</v>
      </c>
      <c r="C13116" s="150" t="s">
        <v>23</v>
      </c>
      <c r="D13116" s="150" t="s">
        <v>4</v>
      </c>
      <c r="E13116" s="199">
        <v>490946</v>
      </c>
    </row>
    <row r="13117" spans="1:5">
      <c r="A13117" s="150" t="s">
        <v>8509</v>
      </c>
      <c r="B13117" s="150" t="s">
        <v>419</v>
      </c>
      <c r="C13117" s="150" t="s">
        <v>66</v>
      </c>
      <c r="D13117" s="150" t="s">
        <v>4</v>
      </c>
      <c r="E13117" s="200">
        <v>462</v>
      </c>
    </row>
    <row r="13118" spans="1:5">
      <c r="A13118" s="150" t="s">
        <v>8509</v>
      </c>
      <c r="B13118" s="150" t="s">
        <v>419</v>
      </c>
      <c r="C13118" s="150" t="s">
        <v>234</v>
      </c>
      <c r="D13118" s="150" t="s">
        <v>4</v>
      </c>
      <c r="E13118" s="199">
        <v>96629</v>
      </c>
    </row>
    <row r="13119" spans="1:5">
      <c r="A13119" s="150" t="s">
        <v>8509</v>
      </c>
      <c r="B13119" s="150" t="s">
        <v>419</v>
      </c>
      <c r="C13119" s="150" t="s">
        <v>29</v>
      </c>
      <c r="D13119" s="150" t="s">
        <v>4</v>
      </c>
      <c r="E13119" s="199">
        <v>119223</v>
      </c>
    </row>
    <row r="13120" spans="1:5">
      <c r="A13120" s="150" t="s">
        <v>8509</v>
      </c>
      <c r="B13120" s="150" t="s">
        <v>419</v>
      </c>
      <c r="C13120" s="150" t="s">
        <v>67</v>
      </c>
      <c r="D13120" s="150" t="s">
        <v>4</v>
      </c>
      <c r="E13120" s="199">
        <v>148525</v>
      </c>
    </row>
    <row r="13121" spans="1:5">
      <c r="A13121" s="150" t="s">
        <v>8509</v>
      </c>
      <c r="B13121" s="150" t="s">
        <v>419</v>
      </c>
      <c r="C13121" s="150" t="s">
        <v>68</v>
      </c>
      <c r="D13121" s="150" t="s">
        <v>4</v>
      </c>
      <c r="E13121" s="199">
        <v>101474</v>
      </c>
    </row>
    <row r="13122" spans="1:5">
      <c r="A13122" s="150" t="s">
        <v>8509</v>
      </c>
      <c r="B13122" s="150" t="s">
        <v>419</v>
      </c>
      <c r="C13122" s="150" t="s">
        <v>69</v>
      </c>
      <c r="D13122" s="150" t="s">
        <v>4</v>
      </c>
      <c r="E13122" s="199">
        <v>33860</v>
      </c>
    </row>
    <row r="13123" spans="1:5">
      <c r="A13123" s="150" t="s">
        <v>8509</v>
      </c>
      <c r="B13123" s="150" t="s">
        <v>419</v>
      </c>
      <c r="C13123" s="150" t="s">
        <v>235</v>
      </c>
      <c r="D13123" s="150" t="s">
        <v>4</v>
      </c>
      <c r="E13123" s="199">
        <v>163044</v>
      </c>
    </row>
    <row r="13124" spans="1:5">
      <c r="A13124" s="150" t="s">
        <v>8509</v>
      </c>
      <c r="B13124" s="150" t="s">
        <v>419</v>
      </c>
      <c r="C13124" s="150" t="s">
        <v>236</v>
      </c>
      <c r="D13124" s="150" t="s">
        <v>4</v>
      </c>
      <c r="E13124" s="199">
        <v>73298</v>
      </c>
    </row>
    <row r="13125" spans="1:5">
      <c r="A13125" s="150" t="s">
        <v>8509</v>
      </c>
      <c r="B13125" s="150" t="s">
        <v>419</v>
      </c>
      <c r="C13125" s="150" t="s">
        <v>241</v>
      </c>
      <c r="D13125" s="150" t="s">
        <v>4</v>
      </c>
      <c r="E13125" s="199">
        <v>11111</v>
      </c>
    </row>
    <row r="13126" spans="1:5">
      <c r="A13126" s="150" t="s">
        <v>8509</v>
      </c>
      <c r="B13126" s="150" t="s">
        <v>419</v>
      </c>
      <c r="C13126" s="150" t="s">
        <v>33</v>
      </c>
      <c r="D13126" s="150" t="s">
        <v>4</v>
      </c>
      <c r="E13126" s="199">
        <v>182244</v>
      </c>
    </row>
    <row r="13127" spans="1:5">
      <c r="A13127" s="150" t="s">
        <v>8509</v>
      </c>
      <c r="B13127" s="150" t="s">
        <v>419</v>
      </c>
      <c r="C13127" s="150" t="s">
        <v>253</v>
      </c>
      <c r="D13127" s="150" t="s">
        <v>4</v>
      </c>
      <c r="E13127" s="199">
        <v>6133248</v>
      </c>
    </row>
    <row r="13128" spans="1:5">
      <c r="A13128" s="150" t="s">
        <v>8509</v>
      </c>
      <c r="B13128" s="150" t="s">
        <v>419</v>
      </c>
      <c r="C13128" s="150" t="s">
        <v>8482</v>
      </c>
      <c r="D13128" s="150" t="s">
        <v>4</v>
      </c>
      <c r="E13128" s="199">
        <v>5894884</v>
      </c>
    </row>
    <row r="13129" spans="1:5">
      <c r="A13129" s="150" t="s">
        <v>8509</v>
      </c>
      <c r="B13129" s="150" t="s">
        <v>419</v>
      </c>
      <c r="C13129" s="150" t="s">
        <v>8483</v>
      </c>
      <c r="D13129" s="150" t="s">
        <v>4</v>
      </c>
      <c r="E13129" s="199">
        <v>4239686</v>
      </c>
    </row>
    <row r="13130" spans="1:5">
      <c r="A13130" s="150" t="s">
        <v>8509</v>
      </c>
      <c r="B13130" s="150" t="s">
        <v>419</v>
      </c>
      <c r="C13130" s="150" t="s">
        <v>8484</v>
      </c>
      <c r="D13130" s="150" t="s">
        <v>4</v>
      </c>
      <c r="E13130" s="199">
        <v>1655198</v>
      </c>
    </row>
    <row r="13131" spans="1:5">
      <c r="A13131" s="150" t="s">
        <v>8509</v>
      </c>
      <c r="B13131" s="150" t="s">
        <v>419</v>
      </c>
      <c r="C13131" s="150" t="s">
        <v>8485</v>
      </c>
      <c r="D13131" s="150" t="s">
        <v>4</v>
      </c>
      <c r="E13131" s="199">
        <v>238364</v>
      </c>
    </row>
    <row r="13132" spans="1:5">
      <c r="A13132" s="150" t="s">
        <v>8509</v>
      </c>
      <c r="B13132" s="150" t="s">
        <v>419</v>
      </c>
      <c r="C13132" s="150" t="s">
        <v>556</v>
      </c>
      <c r="D13132" s="150" t="s">
        <v>4</v>
      </c>
      <c r="E13132" s="199">
        <v>88339</v>
      </c>
    </row>
    <row r="13133" spans="1:5">
      <c r="A13133" s="150" t="s">
        <v>8509</v>
      </c>
      <c r="B13133" s="150" t="s">
        <v>419</v>
      </c>
      <c r="C13133" s="150" t="s">
        <v>8486</v>
      </c>
      <c r="D13133" s="150" t="s">
        <v>4</v>
      </c>
      <c r="E13133" s="199">
        <v>150025</v>
      </c>
    </row>
    <row r="13134" spans="1:5">
      <c r="A13134" s="150" t="s">
        <v>8509</v>
      </c>
      <c r="B13134" s="150" t="s">
        <v>419</v>
      </c>
      <c r="C13134" s="150" t="s">
        <v>551</v>
      </c>
      <c r="D13134" s="150" t="s">
        <v>4</v>
      </c>
      <c r="E13134" s="200">
        <v>0</v>
      </c>
    </row>
    <row r="13135" spans="1:5">
      <c r="A13135" s="150" t="s">
        <v>8509</v>
      </c>
      <c r="B13135" s="150" t="s">
        <v>419</v>
      </c>
      <c r="C13135" s="150" t="s">
        <v>42</v>
      </c>
      <c r="D13135" s="150" t="s">
        <v>4</v>
      </c>
      <c r="E13135" s="199">
        <v>85871</v>
      </c>
    </row>
    <row r="13136" spans="1:5">
      <c r="A13136" s="150" t="s">
        <v>8509</v>
      </c>
      <c r="B13136" s="150" t="s">
        <v>419</v>
      </c>
      <c r="C13136" s="150" t="s">
        <v>45</v>
      </c>
      <c r="D13136" s="150" t="s">
        <v>4</v>
      </c>
      <c r="E13136" s="200">
        <v>0</v>
      </c>
    </row>
    <row r="13137" spans="1:5">
      <c r="A13137" s="150" t="s">
        <v>8509</v>
      </c>
      <c r="B13137" s="150" t="s">
        <v>419</v>
      </c>
      <c r="C13137" s="150" t="s">
        <v>46</v>
      </c>
      <c r="D13137" s="150" t="s">
        <v>4</v>
      </c>
      <c r="E13137" s="199">
        <v>224740</v>
      </c>
    </row>
    <row r="13138" spans="1:5">
      <c r="A13138" s="150" t="s">
        <v>8509</v>
      </c>
      <c r="B13138" s="150" t="s">
        <v>419</v>
      </c>
      <c r="C13138" s="150" t="s">
        <v>660</v>
      </c>
      <c r="D13138" s="150" t="s">
        <v>202</v>
      </c>
      <c r="E13138" s="199">
        <v>3287363</v>
      </c>
    </row>
    <row r="13139" spans="1:5">
      <c r="A13139" s="150" t="s">
        <v>8509</v>
      </c>
      <c r="B13139" s="150" t="s">
        <v>419</v>
      </c>
      <c r="C13139" s="150" t="s">
        <v>57</v>
      </c>
      <c r="D13139" s="150" t="s">
        <v>202</v>
      </c>
      <c r="E13139" s="199">
        <v>41060</v>
      </c>
    </row>
    <row r="13140" spans="1:5">
      <c r="A13140" s="150" t="s">
        <v>8509</v>
      </c>
      <c r="B13140" s="150" t="s">
        <v>419</v>
      </c>
      <c r="C13140" s="150" t="s">
        <v>58</v>
      </c>
      <c r="D13140" s="150" t="s">
        <v>202</v>
      </c>
      <c r="E13140" s="199">
        <v>171037</v>
      </c>
    </row>
    <row r="13141" spans="1:5">
      <c r="A13141" s="150" t="s">
        <v>8509</v>
      </c>
      <c r="B13141" s="150" t="s">
        <v>419</v>
      </c>
      <c r="C13141" s="150" t="s">
        <v>59</v>
      </c>
      <c r="D13141" s="150" t="s">
        <v>202</v>
      </c>
      <c r="E13141" s="199">
        <v>32356</v>
      </c>
    </row>
    <row r="13142" spans="1:5">
      <c r="A13142" s="150" t="s">
        <v>8509</v>
      </c>
      <c r="B13142" s="150" t="s">
        <v>419</v>
      </c>
      <c r="C13142" s="150" t="s">
        <v>247</v>
      </c>
      <c r="D13142" s="150" t="s">
        <v>202</v>
      </c>
      <c r="E13142" s="199">
        <v>93278</v>
      </c>
    </row>
    <row r="13143" spans="1:5">
      <c r="A13143" s="150" t="s">
        <v>8509</v>
      </c>
      <c r="B13143" s="150" t="s">
        <v>419</v>
      </c>
      <c r="C13143" s="150" t="s">
        <v>8487</v>
      </c>
      <c r="D13143" s="150" t="s">
        <v>202</v>
      </c>
      <c r="E13143" s="199">
        <v>34933</v>
      </c>
    </row>
    <row r="13144" spans="1:5">
      <c r="A13144" s="150" t="s">
        <v>8509</v>
      </c>
      <c r="B13144" s="150" t="s">
        <v>419</v>
      </c>
      <c r="C13144" s="150" t="s">
        <v>8512</v>
      </c>
      <c r="D13144" s="150" t="s">
        <v>202</v>
      </c>
      <c r="E13144" s="199">
        <v>58345</v>
      </c>
    </row>
    <row r="13145" spans="1:5">
      <c r="A13145" s="150" t="s">
        <v>8509</v>
      </c>
      <c r="B13145" s="150" t="s">
        <v>419</v>
      </c>
      <c r="C13145" s="150" t="s">
        <v>250</v>
      </c>
      <c r="D13145" s="150" t="s">
        <v>202</v>
      </c>
      <c r="E13145" s="199">
        <v>106456</v>
      </c>
    </row>
    <row r="13146" spans="1:5">
      <c r="A13146" s="150" t="s">
        <v>8509</v>
      </c>
      <c r="B13146" s="150" t="s">
        <v>419</v>
      </c>
      <c r="C13146" s="150" t="s">
        <v>631</v>
      </c>
      <c r="D13146" s="150" t="s">
        <v>202</v>
      </c>
      <c r="E13146" s="199">
        <v>94989</v>
      </c>
    </row>
    <row r="13147" spans="1:5">
      <c r="A13147" s="150" t="s">
        <v>8509</v>
      </c>
      <c r="B13147" s="150" t="s">
        <v>419</v>
      </c>
      <c r="C13147" s="150" t="s">
        <v>8488</v>
      </c>
      <c r="D13147" s="150" t="s">
        <v>202</v>
      </c>
      <c r="E13147" s="199">
        <v>11467</v>
      </c>
    </row>
    <row r="13148" spans="1:5">
      <c r="A13148" s="150" t="s">
        <v>8509</v>
      </c>
      <c r="B13148" s="150" t="s">
        <v>419</v>
      </c>
      <c r="C13148" s="150" t="s">
        <v>17</v>
      </c>
      <c r="D13148" s="150" t="s">
        <v>202</v>
      </c>
      <c r="E13148" s="199">
        <v>14081</v>
      </c>
    </row>
    <row r="13149" spans="1:5">
      <c r="A13149" s="150" t="s">
        <v>8509</v>
      </c>
      <c r="B13149" s="150" t="s">
        <v>419</v>
      </c>
      <c r="C13149" s="150" t="s">
        <v>18</v>
      </c>
      <c r="D13149" s="150" t="s">
        <v>202</v>
      </c>
      <c r="E13149" s="199">
        <v>24812</v>
      </c>
    </row>
    <row r="13150" spans="1:5">
      <c r="A13150" s="150" t="s">
        <v>8509</v>
      </c>
      <c r="B13150" s="150" t="s">
        <v>419</v>
      </c>
      <c r="C13150" s="150" t="s">
        <v>62</v>
      </c>
      <c r="D13150" s="150" t="s">
        <v>202</v>
      </c>
      <c r="E13150" s="199">
        <v>3902</v>
      </c>
    </row>
    <row r="13151" spans="1:5">
      <c r="A13151" s="150" t="s">
        <v>8509</v>
      </c>
      <c r="B13151" s="150" t="s">
        <v>419</v>
      </c>
      <c r="C13151" s="150" t="s">
        <v>188</v>
      </c>
      <c r="D13151" s="150" t="s">
        <v>202</v>
      </c>
      <c r="E13151" s="200">
        <v>998</v>
      </c>
    </row>
    <row r="13152" spans="1:5">
      <c r="A13152" s="150" t="s">
        <v>8509</v>
      </c>
      <c r="B13152" s="150" t="s">
        <v>419</v>
      </c>
      <c r="C13152" s="150" t="s">
        <v>64</v>
      </c>
      <c r="D13152" s="150" t="s">
        <v>202</v>
      </c>
      <c r="E13152" s="199">
        <v>38475</v>
      </c>
    </row>
    <row r="13153" spans="1:5">
      <c r="A13153" s="150" t="s">
        <v>8509</v>
      </c>
      <c r="B13153" s="150" t="s">
        <v>419</v>
      </c>
      <c r="C13153" s="150" t="s">
        <v>22</v>
      </c>
      <c r="D13153" s="150" t="s">
        <v>202</v>
      </c>
      <c r="E13153" s="199">
        <v>54534</v>
      </c>
    </row>
    <row r="13154" spans="1:5">
      <c r="A13154" s="150" t="s">
        <v>8509</v>
      </c>
      <c r="B13154" s="150" t="s">
        <v>419</v>
      </c>
      <c r="C13154" s="150" t="s">
        <v>23</v>
      </c>
      <c r="D13154" s="150" t="s">
        <v>202</v>
      </c>
      <c r="E13154" s="199">
        <v>131434</v>
      </c>
    </row>
    <row r="13155" spans="1:5">
      <c r="A13155" s="150" t="s">
        <v>8509</v>
      </c>
      <c r="B13155" s="150" t="s">
        <v>419</v>
      </c>
      <c r="C13155" s="150" t="s">
        <v>66</v>
      </c>
      <c r="D13155" s="150" t="s">
        <v>202</v>
      </c>
      <c r="E13155" s="200">
        <v>0</v>
      </c>
    </row>
    <row r="13156" spans="1:5">
      <c r="A13156" s="150" t="s">
        <v>8509</v>
      </c>
      <c r="B13156" s="150" t="s">
        <v>419</v>
      </c>
      <c r="C13156" s="150" t="s">
        <v>234</v>
      </c>
      <c r="D13156" s="150" t="s">
        <v>202</v>
      </c>
      <c r="E13156" s="199">
        <v>14565</v>
      </c>
    </row>
    <row r="13157" spans="1:5">
      <c r="A13157" s="150" t="s">
        <v>8509</v>
      </c>
      <c r="B13157" s="150" t="s">
        <v>419</v>
      </c>
      <c r="C13157" s="150" t="s">
        <v>29</v>
      </c>
      <c r="D13157" s="150" t="s">
        <v>202</v>
      </c>
      <c r="E13157" s="199">
        <v>9759</v>
      </c>
    </row>
    <row r="13158" spans="1:5">
      <c r="A13158" s="150" t="s">
        <v>8509</v>
      </c>
      <c r="B13158" s="150" t="s">
        <v>419</v>
      </c>
      <c r="C13158" s="150" t="s">
        <v>67</v>
      </c>
      <c r="D13158" s="150" t="s">
        <v>202</v>
      </c>
      <c r="E13158" s="199">
        <v>201605</v>
      </c>
    </row>
    <row r="13159" spans="1:5">
      <c r="A13159" s="150" t="s">
        <v>8509</v>
      </c>
      <c r="B13159" s="150" t="s">
        <v>419</v>
      </c>
      <c r="C13159" s="150" t="s">
        <v>68</v>
      </c>
      <c r="D13159" s="150" t="s">
        <v>202</v>
      </c>
      <c r="E13159" s="199">
        <v>12204</v>
      </c>
    </row>
    <row r="13160" spans="1:5">
      <c r="A13160" s="150" t="s">
        <v>8509</v>
      </c>
      <c r="B13160" s="150" t="s">
        <v>419</v>
      </c>
      <c r="C13160" s="150" t="s">
        <v>69</v>
      </c>
      <c r="D13160" s="150" t="s">
        <v>202</v>
      </c>
      <c r="E13160" s="199">
        <v>7881</v>
      </c>
    </row>
    <row r="13161" spans="1:5">
      <c r="A13161" s="150" t="s">
        <v>8509</v>
      </c>
      <c r="B13161" s="150" t="s">
        <v>419</v>
      </c>
      <c r="C13161" s="150" t="s">
        <v>235</v>
      </c>
      <c r="D13161" s="150" t="s">
        <v>202</v>
      </c>
      <c r="E13161" s="199">
        <v>15335</v>
      </c>
    </row>
    <row r="13162" spans="1:5">
      <c r="A13162" s="150" t="s">
        <v>8509</v>
      </c>
      <c r="B13162" s="150" t="s">
        <v>419</v>
      </c>
      <c r="C13162" s="150" t="s">
        <v>236</v>
      </c>
      <c r="D13162" s="150" t="s">
        <v>202</v>
      </c>
      <c r="E13162" s="199">
        <v>2462</v>
      </c>
    </row>
    <row r="13163" spans="1:5">
      <c r="A13163" s="150" t="s">
        <v>8509</v>
      </c>
      <c r="B13163" s="150" t="s">
        <v>419</v>
      </c>
      <c r="C13163" s="150" t="s">
        <v>241</v>
      </c>
      <c r="D13163" s="150" t="s">
        <v>202</v>
      </c>
      <c r="E13163" s="200">
        <v>361</v>
      </c>
    </row>
    <row r="13164" spans="1:5">
      <c r="A13164" s="150" t="s">
        <v>8509</v>
      </c>
      <c r="B13164" s="150" t="s">
        <v>419</v>
      </c>
      <c r="C13164" s="150" t="s">
        <v>33</v>
      </c>
      <c r="D13164" s="150" t="s">
        <v>202</v>
      </c>
      <c r="E13164" s="199">
        <v>17257</v>
      </c>
    </row>
    <row r="13165" spans="1:5">
      <c r="A13165" s="150" t="s">
        <v>8509</v>
      </c>
      <c r="B13165" s="150" t="s">
        <v>419</v>
      </c>
      <c r="C13165" s="150" t="s">
        <v>253</v>
      </c>
      <c r="D13165" s="150" t="s">
        <v>202</v>
      </c>
      <c r="E13165" s="199">
        <v>2121737</v>
      </c>
    </row>
    <row r="13166" spans="1:5">
      <c r="A13166" s="150" t="s">
        <v>8509</v>
      </c>
      <c r="B13166" s="150" t="s">
        <v>419</v>
      </c>
      <c r="C13166" s="150" t="s">
        <v>8482</v>
      </c>
      <c r="D13166" s="150" t="s">
        <v>202</v>
      </c>
      <c r="E13166" s="199">
        <v>1757182</v>
      </c>
    </row>
    <row r="13167" spans="1:5">
      <c r="A13167" s="150" t="s">
        <v>8509</v>
      </c>
      <c r="B13167" s="150" t="s">
        <v>419</v>
      </c>
      <c r="C13167" s="150" t="s">
        <v>8483</v>
      </c>
      <c r="D13167" s="150" t="s">
        <v>202</v>
      </c>
      <c r="E13167" s="199">
        <v>968609</v>
      </c>
    </row>
    <row r="13168" spans="1:5">
      <c r="A13168" s="150" t="s">
        <v>8509</v>
      </c>
      <c r="B13168" s="150" t="s">
        <v>419</v>
      </c>
      <c r="C13168" s="150" t="s">
        <v>8484</v>
      </c>
      <c r="D13168" s="150" t="s">
        <v>202</v>
      </c>
      <c r="E13168" s="199">
        <v>788573</v>
      </c>
    </row>
    <row r="13169" spans="1:5">
      <c r="A13169" s="150" t="s">
        <v>8509</v>
      </c>
      <c r="B13169" s="150" t="s">
        <v>419</v>
      </c>
      <c r="C13169" s="150" t="s">
        <v>8485</v>
      </c>
      <c r="D13169" s="150" t="s">
        <v>202</v>
      </c>
      <c r="E13169" s="199">
        <v>364555</v>
      </c>
    </row>
    <row r="13170" spans="1:5">
      <c r="A13170" s="150" t="s">
        <v>8509</v>
      </c>
      <c r="B13170" s="150" t="s">
        <v>419</v>
      </c>
      <c r="C13170" s="150" t="s">
        <v>556</v>
      </c>
      <c r="D13170" s="150" t="s">
        <v>202</v>
      </c>
      <c r="E13170" s="199">
        <v>211325</v>
      </c>
    </row>
    <row r="13171" spans="1:5">
      <c r="A13171" s="150" t="s">
        <v>8509</v>
      </c>
      <c r="B13171" s="150" t="s">
        <v>419</v>
      </c>
      <c r="C13171" s="150" t="s">
        <v>8486</v>
      </c>
      <c r="D13171" s="150" t="s">
        <v>202</v>
      </c>
      <c r="E13171" s="199">
        <v>153230</v>
      </c>
    </row>
    <row r="13172" spans="1:5">
      <c r="A13172" s="150" t="s">
        <v>8509</v>
      </c>
      <c r="B13172" s="150" t="s">
        <v>419</v>
      </c>
      <c r="C13172" s="150" t="s">
        <v>551</v>
      </c>
      <c r="D13172" s="150" t="s">
        <v>202</v>
      </c>
      <c r="E13172" s="200">
        <v>0</v>
      </c>
    </row>
    <row r="13173" spans="1:5">
      <c r="A13173" s="150" t="s">
        <v>8509</v>
      </c>
      <c r="B13173" s="150" t="s">
        <v>419</v>
      </c>
      <c r="C13173" s="150" t="s">
        <v>42</v>
      </c>
      <c r="D13173" s="150" t="s">
        <v>202</v>
      </c>
      <c r="E13173" s="199">
        <v>94193</v>
      </c>
    </row>
    <row r="13174" spans="1:5">
      <c r="A13174" s="150" t="s">
        <v>8509</v>
      </c>
      <c r="B13174" s="150" t="s">
        <v>419</v>
      </c>
      <c r="C13174" s="150" t="s">
        <v>45</v>
      </c>
      <c r="D13174" s="150" t="s">
        <v>202</v>
      </c>
      <c r="E13174" s="200">
        <v>0</v>
      </c>
    </row>
    <row r="13175" spans="1:5">
      <c r="A13175" s="150" t="s">
        <v>8509</v>
      </c>
      <c r="B13175" s="150" t="s">
        <v>419</v>
      </c>
      <c r="C13175" s="150" t="s">
        <v>46</v>
      </c>
      <c r="D13175" s="150" t="s">
        <v>202</v>
      </c>
      <c r="E13175" s="199">
        <v>77581</v>
      </c>
    </row>
    <row r="13176" spans="1:5">
      <c r="A13176" s="150" t="s">
        <v>8509</v>
      </c>
      <c r="B13176" s="150" t="s">
        <v>419</v>
      </c>
      <c r="C13176" s="150" t="s">
        <v>660</v>
      </c>
      <c r="D13176" s="150" t="s">
        <v>3</v>
      </c>
      <c r="E13176" s="199">
        <v>13903614</v>
      </c>
    </row>
    <row r="13177" spans="1:5">
      <c r="A13177" s="150" t="s">
        <v>8509</v>
      </c>
      <c r="B13177" s="150" t="s">
        <v>419</v>
      </c>
      <c r="C13177" s="150" t="s">
        <v>57</v>
      </c>
      <c r="D13177" s="150" t="s">
        <v>3</v>
      </c>
      <c r="E13177" s="199">
        <v>251402</v>
      </c>
    </row>
    <row r="13178" spans="1:5">
      <c r="A13178" s="150" t="s">
        <v>8509</v>
      </c>
      <c r="B13178" s="150" t="s">
        <v>419</v>
      </c>
      <c r="C13178" s="150" t="s">
        <v>58</v>
      </c>
      <c r="D13178" s="150" t="s">
        <v>3</v>
      </c>
      <c r="E13178" s="199">
        <v>359231</v>
      </c>
    </row>
    <row r="13179" spans="1:5">
      <c r="A13179" s="150" t="s">
        <v>8509</v>
      </c>
      <c r="B13179" s="150" t="s">
        <v>419</v>
      </c>
      <c r="C13179" s="150" t="s">
        <v>59</v>
      </c>
      <c r="D13179" s="150" t="s">
        <v>3</v>
      </c>
      <c r="E13179" s="199">
        <v>255397</v>
      </c>
    </row>
    <row r="13180" spans="1:5">
      <c r="A13180" s="150" t="s">
        <v>8509</v>
      </c>
      <c r="B13180" s="150" t="s">
        <v>419</v>
      </c>
      <c r="C13180" s="150" t="s">
        <v>247</v>
      </c>
      <c r="D13180" s="150" t="s">
        <v>3</v>
      </c>
      <c r="E13180" s="199">
        <v>868261</v>
      </c>
    </row>
    <row r="13181" spans="1:5">
      <c r="A13181" s="150" t="s">
        <v>8509</v>
      </c>
      <c r="B13181" s="150" t="s">
        <v>419</v>
      </c>
      <c r="C13181" s="150" t="s">
        <v>8487</v>
      </c>
      <c r="D13181" s="150" t="s">
        <v>3</v>
      </c>
      <c r="E13181" s="199">
        <v>646207</v>
      </c>
    </row>
    <row r="13182" spans="1:5">
      <c r="A13182" s="150" t="s">
        <v>8509</v>
      </c>
      <c r="B13182" s="150" t="s">
        <v>419</v>
      </c>
      <c r="C13182" s="150" t="s">
        <v>8512</v>
      </c>
      <c r="D13182" s="150" t="s">
        <v>3</v>
      </c>
      <c r="E13182" s="199">
        <v>222054</v>
      </c>
    </row>
    <row r="13183" spans="1:5">
      <c r="A13183" s="150" t="s">
        <v>8509</v>
      </c>
      <c r="B13183" s="150" t="s">
        <v>419</v>
      </c>
      <c r="C13183" s="150" t="s">
        <v>250</v>
      </c>
      <c r="D13183" s="150" t="s">
        <v>3</v>
      </c>
      <c r="E13183" s="199">
        <v>428291</v>
      </c>
    </row>
    <row r="13184" spans="1:5">
      <c r="A13184" s="150" t="s">
        <v>8509</v>
      </c>
      <c r="B13184" s="150" t="s">
        <v>419</v>
      </c>
      <c r="C13184" s="150" t="s">
        <v>631</v>
      </c>
      <c r="D13184" s="150" t="s">
        <v>3</v>
      </c>
      <c r="E13184" s="199">
        <v>390039</v>
      </c>
    </row>
    <row r="13185" spans="1:5">
      <c r="A13185" s="150" t="s">
        <v>8509</v>
      </c>
      <c r="B13185" s="150" t="s">
        <v>419</v>
      </c>
      <c r="C13185" s="150" t="s">
        <v>8488</v>
      </c>
      <c r="D13185" s="150" t="s">
        <v>3</v>
      </c>
      <c r="E13185" s="199">
        <v>38252</v>
      </c>
    </row>
    <row r="13186" spans="1:5">
      <c r="A13186" s="150" t="s">
        <v>8509</v>
      </c>
      <c r="B13186" s="150" t="s">
        <v>419</v>
      </c>
      <c r="C13186" s="150" t="s">
        <v>17</v>
      </c>
      <c r="D13186" s="150" t="s">
        <v>3</v>
      </c>
      <c r="E13186" s="199">
        <v>262376</v>
      </c>
    </row>
    <row r="13187" spans="1:5">
      <c r="A13187" s="150" t="s">
        <v>8509</v>
      </c>
      <c r="B13187" s="150" t="s">
        <v>419</v>
      </c>
      <c r="C13187" s="150" t="s">
        <v>18</v>
      </c>
      <c r="D13187" s="150" t="s">
        <v>3</v>
      </c>
      <c r="E13187" s="199">
        <v>291565</v>
      </c>
    </row>
    <row r="13188" spans="1:5">
      <c r="A13188" s="150" t="s">
        <v>8509</v>
      </c>
      <c r="B13188" s="150" t="s">
        <v>419</v>
      </c>
      <c r="C13188" s="150" t="s">
        <v>62</v>
      </c>
      <c r="D13188" s="150" t="s">
        <v>3</v>
      </c>
      <c r="E13188" s="199">
        <v>45016</v>
      </c>
    </row>
    <row r="13189" spans="1:5">
      <c r="A13189" s="150" t="s">
        <v>8509</v>
      </c>
      <c r="B13189" s="150" t="s">
        <v>419</v>
      </c>
      <c r="C13189" s="150" t="s">
        <v>188</v>
      </c>
      <c r="D13189" s="150" t="s">
        <v>3</v>
      </c>
      <c r="E13189" s="199">
        <v>8813</v>
      </c>
    </row>
    <row r="13190" spans="1:5">
      <c r="A13190" s="150" t="s">
        <v>8509</v>
      </c>
      <c r="B13190" s="150" t="s">
        <v>419</v>
      </c>
      <c r="C13190" s="150" t="s">
        <v>64</v>
      </c>
      <c r="D13190" s="150" t="s">
        <v>3</v>
      </c>
      <c r="E13190" s="199">
        <v>288347</v>
      </c>
    </row>
    <row r="13191" spans="1:5">
      <c r="A13191" s="150" t="s">
        <v>8509</v>
      </c>
      <c r="B13191" s="150" t="s">
        <v>419</v>
      </c>
      <c r="C13191" s="150" t="s">
        <v>22</v>
      </c>
      <c r="D13191" s="150" t="s">
        <v>3</v>
      </c>
      <c r="E13191" s="199">
        <v>273866</v>
      </c>
    </row>
    <row r="13192" spans="1:5">
      <c r="A13192" s="150" t="s">
        <v>8509</v>
      </c>
      <c r="B13192" s="150" t="s">
        <v>419</v>
      </c>
      <c r="C13192" s="150" t="s">
        <v>23</v>
      </c>
      <c r="D13192" s="150" t="s">
        <v>3</v>
      </c>
      <c r="E13192" s="199">
        <v>622380</v>
      </c>
    </row>
    <row r="13193" spans="1:5">
      <c r="A13193" s="150" t="s">
        <v>8509</v>
      </c>
      <c r="B13193" s="150" t="s">
        <v>419</v>
      </c>
      <c r="C13193" s="150" t="s">
        <v>66</v>
      </c>
      <c r="D13193" s="150" t="s">
        <v>3</v>
      </c>
      <c r="E13193" s="200">
        <v>462</v>
      </c>
    </row>
    <row r="13194" spans="1:5">
      <c r="A13194" s="150" t="s">
        <v>8509</v>
      </c>
      <c r="B13194" s="150" t="s">
        <v>419</v>
      </c>
      <c r="C13194" s="150" t="s">
        <v>234</v>
      </c>
      <c r="D13194" s="150" t="s">
        <v>3</v>
      </c>
      <c r="E13194" s="199">
        <v>111194</v>
      </c>
    </row>
    <row r="13195" spans="1:5">
      <c r="A13195" s="150" t="s">
        <v>8509</v>
      </c>
      <c r="B13195" s="150" t="s">
        <v>419</v>
      </c>
      <c r="C13195" s="150" t="s">
        <v>29</v>
      </c>
      <c r="D13195" s="150" t="s">
        <v>3</v>
      </c>
      <c r="E13195" s="199">
        <v>128982</v>
      </c>
    </row>
    <row r="13196" spans="1:5">
      <c r="A13196" s="150" t="s">
        <v>8509</v>
      </c>
      <c r="B13196" s="150" t="s">
        <v>419</v>
      </c>
      <c r="C13196" s="150" t="s">
        <v>67</v>
      </c>
      <c r="D13196" s="150" t="s">
        <v>3</v>
      </c>
      <c r="E13196" s="199">
        <v>350130</v>
      </c>
    </row>
    <row r="13197" spans="1:5">
      <c r="A13197" s="150" t="s">
        <v>8509</v>
      </c>
      <c r="B13197" s="150" t="s">
        <v>419</v>
      </c>
      <c r="C13197" s="150" t="s">
        <v>68</v>
      </c>
      <c r="D13197" s="150" t="s">
        <v>3</v>
      </c>
      <c r="E13197" s="199">
        <v>113678</v>
      </c>
    </row>
    <row r="13198" spans="1:5">
      <c r="A13198" s="150" t="s">
        <v>8509</v>
      </c>
      <c r="B13198" s="150" t="s">
        <v>419</v>
      </c>
      <c r="C13198" s="150" t="s">
        <v>69</v>
      </c>
      <c r="D13198" s="150" t="s">
        <v>3</v>
      </c>
      <c r="E13198" s="199">
        <v>41741</v>
      </c>
    </row>
    <row r="13199" spans="1:5">
      <c r="A13199" s="150" t="s">
        <v>8509</v>
      </c>
      <c r="B13199" s="150" t="s">
        <v>419</v>
      </c>
      <c r="C13199" s="150" t="s">
        <v>235</v>
      </c>
      <c r="D13199" s="150" t="s">
        <v>3</v>
      </c>
      <c r="E13199" s="199">
        <v>178379</v>
      </c>
    </row>
    <row r="13200" spans="1:5">
      <c r="A13200" s="150" t="s">
        <v>8509</v>
      </c>
      <c r="B13200" s="150" t="s">
        <v>419</v>
      </c>
      <c r="C13200" s="150" t="s">
        <v>236</v>
      </c>
      <c r="D13200" s="150" t="s">
        <v>3</v>
      </c>
      <c r="E13200" s="199">
        <v>75760</v>
      </c>
    </row>
    <row r="13201" spans="1:5">
      <c r="A13201" s="150" t="s">
        <v>8509</v>
      </c>
      <c r="B13201" s="150" t="s">
        <v>419</v>
      </c>
      <c r="C13201" s="150" t="s">
        <v>241</v>
      </c>
      <c r="D13201" s="150" t="s">
        <v>3</v>
      </c>
      <c r="E13201" s="199">
        <v>11472</v>
      </c>
    </row>
    <row r="13202" spans="1:5">
      <c r="A13202" s="150" t="s">
        <v>8509</v>
      </c>
      <c r="B13202" s="150" t="s">
        <v>419</v>
      </c>
      <c r="C13202" s="150" t="s">
        <v>33</v>
      </c>
      <c r="D13202" s="150" t="s">
        <v>3</v>
      </c>
      <c r="E13202" s="199">
        <v>199501</v>
      </c>
    </row>
    <row r="13203" spans="1:5">
      <c r="A13203" s="150" t="s">
        <v>8509</v>
      </c>
      <c r="B13203" s="150" t="s">
        <v>419</v>
      </c>
      <c r="C13203" s="150" t="s">
        <v>253</v>
      </c>
      <c r="D13203" s="150" t="s">
        <v>3</v>
      </c>
      <c r="E13203" s="199">
        <v>8254985</v>
      </c>
    </row>
    <row r="13204" spans="1:5">
      <c r="A13204" s="150" t="s">
        <v>8509</v>
      </c>
      <c r="B13204" s="150" t="s">
        <v>419</v>
      </c>
      <c r="C13204" s="150" t="s">
        <v>8482</v>
      </c>
      <c r="D13204" s="150" t="s">
        <v>3</v>
      </c>
      <c r="E13204" s="199">
        <v>7652066</v>
      </c>
    </row>
    <row r="13205" spans="1:5">
      <c r="A13205" s="150" t="s">
        <v>8509</v>
      </c>
      <c r="B13205" s="150" t="s">
        <v>419</v>
      </c>
      <c r="C13205" s="150" t="s">
        <v>8483</v>
      </c>
      <c r="D13205" s="150" t="s">
        <v>3</v>
      </c>
      <c r="E13205" s="199">
        <v>5208295</v>
      </c>
    </row>
    <row r="13206" spans="1:5">
      <c r="A13206" s="150" t="s">
        <v>8509</v>
      </c>
      <c r="B13206" s="150" t="s">
        <v>419</v>
      </c>
      <c r="C13206" s="150" t="s">
        <v>8484</v>
      </c>
      <c r="D13206" s="150" t="s">
        <v>3</v>
      </c>
      <c r="E13206" s="199">
        <v>2443771</v>
      </c>
    </row>
    <row r="13207" spans="1:5">
      <c r="A13207" s="150" t="s">
        <v>8509</v>
      </c>
      <c r="B13207" s="150" t="s">
        <v>419</v>
      </c>
      <c r="C13207" s="150" t="s">
        <v>8485</v>
      </c>
      <c r="D13207" s="150" t="s">
        <v>3</v>
      </c>
      <c r="E13207" s="199">
        <v>602919</v>
      </c>
    </row>
    <row r="13208" spans="1:5">
      <c r="A13208" s="150" t="s">
        <v>8509</v>
      </c>
      <c r="B13208" s="150" t="s">
        <v>419</v>
      </c>
      <c r="C13208" s="150" t="s">
        <v>556</v>
      </c>
      <c r="D13208" s="150" t="s">
        <v>3</v>
      </c>
      <c r="E13208" s="199">
        <v>299664</v>
      </c>
    </row>
    <row r="13209" spans="1:5">
      <c r="A13209" s="150" t="s">
        <v>8509</v>
      </c>
      <c r="B13209" s="150" t="s">
        <v>419</v>
      </c>
      <c r="C13209" s="150" t="s">
        <v>8486</v>
      </c>
      <c r="D13209" s="150" t="s">
        <v>3</v>
      </c>
      <c r="E13209" s="199">
        <v>303255</v>
      </c>
    </row>
    <row r="13210" spans="1:5">
      <c r="A13210" s="150" t="s">
        <v>8509</v>
      </c>
      <c r="B13210" s="150" t="s">
        <v>419</v>
      </c>
      <c r="C13210" s="150" t="s">
        <v>551</v>
      </c>
      <c r="D13210" s="150" t="s">
        <v>3</v>
      </c>
      <c r="E13210" s="200">
        <v>0</v>
      </c>
    </row>
    <row r="13211" spans="1:5">
      <c r="A13211" s="150" t="s">
        <v>8509</v>
      </c>
      <c r="B13211" s="150" t="s">
        <v>419</v>
      </c>
      <c r="C13211" s="150" t="s">
        <v>42</v>
      </c>
      <c r="D13211" s="150" t="s">
        <v>3</v>
      </c>
      <c r="E13211" s="199">
        <v>180064</v>
      </c>
    </row>
    <row r="13212" spans="1:5">
      <c r="A13212" s="150" t="s">
        <v>8509</v>
      </c>
      <c r="B13212" s="150" t="s">
        <v>419</v>
      </c>
      <c r="C13212" s="150" t="s">
        <v>45</v>
      </c>
      <c r="D13212" s="150" t="s">
        <v>3</v>
      </c>
      <c r="E13212" s="200">
        <v>0</v>
      </c>
    </row>
    <row r="13213" spans="1:5">
      <c r="A13213" s="150" t="s">
        <v>8509</v>
      </c>
      <c r="B13213" s="150" t="s">
        <v>419</v>
      </c>
      <c r="C13213" s="150" t="s">
        <v>46</v>
      </c>
      <c r="D13213" s="150" t="s">
        <v>3</v>
      </c>
      <c r="E13213" s="199">
        <v>302321</v>
      </c>
    </row>
    <row r="13214" spans="1:5">
      <c r="A13214" s="150" t="s">
        <v>8510</v>
      </c>
      <c r="B13214" s="197" t="s">
        <v>418</v>
      </c>
      <c r="C13214" s="150" t="s">
        <v>660</v>
      </c>
      <c r="D13214" s="197" t="s">
        <v>3</v>
      </c>
      <c r="E13214" s="201">
        <v>2744931</v>
      </c>
    </row>
    <row r="13215" spans="1:5">
      <c r="A13215" s="150" t="s">
        <v>8510</v>
      </c>
      <c r="B13215" s="197" t="s">
        <v>418</v>
      </c>
      <c r="C13215" s="150" t="s">
        <v>57</v>
      </c>
      <c r="D13215" s="197" t="s">
        <v>3</v>
      </c>
      <c r="E13215" s="201">
        <v>117151</v>
      </c>
    </row>
    <row r="13216" spans="1:5">
      <c r="A13216" s="150" t="s">
        <v>8510</v>
      </c>
      <c r="B13216" s="197" t="s">
        <v>418</v>
      </c>
      <c r="C13216" s="150" t="s">
        <v>58</v>
      </c>
      <c r="D13216" s="197" t="s">
        <v>3</v>
      </c>
      <c r="E13216" s="201">
        <v>24352</v>
      </c>
    </row>
    <row r="13217" spans="1:5">
      <c r="A13217" s="150" t="s">
        <v>8510</v>
      </c>
      <c r="B13217" s="197" t="s">
        <v>418</v>
      </c>
      <c r="C13217" s="150" t="s">
        <v>59</v>
      </c>
      <c r="D13217" s="197" t="s">
        <v>3</v>
      </c>
      <c r="E13217" s="201">
        <v>62233</v>
      </c>
    </row>
    <row r="13218" spans="1:5">
      <c r="A13218" s="150" t="s">
        <v>8510</v>
      </c>
      <c r="B13218" s="197" t="s">
        <v>418</v>
      </c>
      <c r="C13218" s="150" t="s">
        <v>3112</v>
      </c>
      <c r="D13218" s="197" t="s">
        <v>3</v>
      </c>
      <c r="E13218" s="201">
        <v>775999</v>
      </c>
    </row>
    <row r="13219" spans="1:5">
      <c r="A13219" s="150" t="s">
        <v>8510</v>
      </c>
      <c r="B13219" s="197" t="s">
        <v>418</v>
      </c>
      <c r="C13219" s="150" t="s">
        <v>247</v>
      </c>
      <c r="D13219" s="197" t="s">
        <v>3</v>
      </c>
      <c r="E13219" s="201">
        <v>192213</v>
      </c>
    </row>
    <row r="13220" spans="1:5">
      <c r="A13220" s="150" t="s">
        <v>8510</v>
      </c>
      <c r="B13220" s="197" t="s">
        <v>418</v>
      </c>
      <c r="C13220" s="150" t="s">
        <v>8487</v>
      </c>
      <c r="D13220" s="197" t="s">
        <v>3</v>
      </c>
      <c r="E13220" s="198" t="s">
        <v>3105</v>
      </c>
    </row>
    <row r="13221" spans="1:5">
      <c r="A13221" s="150" t="s">
        <v>8510</v>
      </c>
      <c r="B13221" s="197" t="s">
        <v>418</v>
      </c>
      <c r="C13221" s="150" t="s">
        <v>8512</v>
      </c>
      <c r="D13221" s="197" t="s">
        <v>3</v>
      </c>
      <c r="E13221" s="198" t="s">
        <v>3105</v>
      </c>
    </row>
    <row r="13222" spans="1:5">
      <c r="A13222" s="150" t="s">
        <v>8510</v>
      </c>
      <c r="B13222" s="197" t="s">
        <v>418</v>
      </c>
      <c r="C13222" s="150" t="s">
        <v>250</v>
      </c>
      <c r="D13222" s="197" t="s">
        <v>3</v>
      </c>
      <c r="E13222" s="198" t="s">
        <v>479</v>
      </c>
    </row>
    <row r="13223" spans="1:5">
      <c r="A13223" s="150" t="s">
        <v>8510</v>
      </c>
      <c r="B13223" s="197" t="s">
        <v>418</v>
      </c>
      <c r="C13223" s="150" t="s">
        <v>631</v>
      </c>
      <c r="D13223" s="197" t="s">
        <v>3</v>
      </c>
      <c r="E13223" s="198" t="s">
        <v>479</v>
      </c>
    </row>
    <row r="13224" spans="1:5">
      <c r="A13224" s="150" t="s">
        <v>8510</v>
      </c>
      <c r="B13224" s="197" t="s">
        <v>418</v>
      </c>
      <c r="C13224" s="150" t="s">
        <v>8488</v>
      </c>
      <c r="D13224" s="197" t="s">
        <v>3</v>
      </c>
      <c r="E13224" s="198" t="s">
        <v>479</v>
      </c>
    </row>
    <row r="13225" spans="1:5">
      <c r="A13225" s="150" t="s">
        <v>8510</v>
      </c>
      <c r="B13225" s="197" t="s">
        <v>418</v>
      </c>
      <c r="C13225" s="150" t="s">
        <v>17</v>
      </c>
      <c r="D13225" s="197" t="s">
        <v>3</v>
      </c>
      <c r="E13225" s="201">
        <v>38544</v>
      </c>
    </row>
    <row r="13226" spans="1:5">
      <c r="A13226" s="150" t="s">
        <v>8510</v>
      </c>
      <c r="B13226" s="197" t="s">
        <v>418</v>
      </c>
      <c r="C13226" s="150" t="s">
        <v>18</v>
      </c>
      <c r="D13226" s="197" t="s">
        <v>3</v>
      </c>
      <c r="E13226" s="201">
        <v>2874</v>
      </c>
    </row>
    <row r="13227" spans="1:5">
      <c r="A13227" s="150" t="s">
        <v>8510</v>
      </c>
      <c r="B13227" s="197" t="s">
        <v>418</v>
      </c>
      <c r="C13227" s="150" t="s">
        <v>62</v>
      </c>
      <c r="D13227" s="197" t="s">
        <v>3</v>
      </c>
      <c r="E13227" s="201">
        <v>47216</v>
      </c>
    </row>
    <row r="13228" spans="1:5">
      <c r="A13228" s="150" t="s">
        <v>8510</v>
      </c>
      <c r="B13228" s="197" t="s">
        <v>418</v>
      </c>
      <c r="C13228" s="150" t="s">
        <v>188</v>
      </c>
      <c r="D13228" s="197" t="s">
        <v>3</v>
      </c>
      <c r="E13228" s="201">
        <v>4612</v>
      </c>
    </row>
    <row r="13229" spans="1:5">
      <c r="A13229" s="150" t="s">
        <v>8510</v>
      </c>
      <c r="B13229" s="197" t="s">
        <v>418</v>
      </c>
      <c r="C13229" s="150" t="s">
        <v>64</v>
      </c>
      <c r="D13229" s="197" t="s">
        <v>3</v>
      </c>
      <c r="E13229" s="201">
        <v>9993</v>
      </c>
    </row>
    <row r="13230" spans="1:5">
      <c r="A13230" s="150" t="s">
        <v>8510</v>
      </c>
      <c r="B13230" s="197" t="s">
        <v>418</v>
      </c>
      <c r="C13230" s="150" t="s">
        <v>22</v>
      </c>
      <c r="D13230" s="197" t="s">
        <v>3</v>
      </c>
      <c r="E13230" s="201">
        <v>165250</v>
      </c>
    </row>
    <row r="13231" spans="1:5">
      <c r="A13231" s="150" t="s">
        <v>8510</v>
      </c>
      <c r="B13231" s="197" t="s">
        <v>418</v>
      </c>
      <c r="C13231" s="150" t="s">
        <v>23</v>
      </c>
      <c r="D13231" s="197" t="s">
        <v>3</v>
      </c>
      <c r="E13231" s="201">
        <v>215580</v>
      </c>
    </row>
    <row r="13232" spans="1:5">
      <c r="A13232" s="150" t="s">
        <v>8510</v>
      </c>
      <c r="B13232" s="197" t="s">
        <v>418</v>
      </c>
      <c r="C13232" s="150" t="s">
        <v>66</v>
      </c>
      <c r="D13232" s="197" t="s">
        <v>3</v>
      </c>
      <c r="E13232" s="201">
        <v>65710</v>
      </c>
    </row>
    <row r="13233" spans="1:5">
      <c r="A13233" s="150" t="s">
        <v>8510</v>
      </c>
      <c r="B13233" s="197" t="s">
        <v>418</v>
      </c>
      <c r="C13233" s="150" t="s">
        <v>234</v>
      </c>
      <c r="D13233" s="197" t="s">
        <v>3</v>
      </c>
      <c r="E13233" s="198" t="s">
        <v>479</v>
      </c>
    </row>
    <row r="13234" spans="1:5">
      <c r="A13234" s="150" t="s">
        <v>8510</v>
      </c>
      <c r="B13234" s="197" t="s">
        <v>418</v>
      </c>
      <c r="C13234" s="150" t="s">
        <v>29</v>
      </c>
      <c r="D13234" s="197" t="s">
        <v>3</v>
      </c>
      <c r="E13234" s="198" t="s">
        <v>479</v>
      </c>
    </row>
    <row r="13235" spans="1:5">
      <c r="A13235" s="150" t="s">
        <v>8510</v>
      </c>
      <c r="B13235" s="197" t="s">
        <v>418</v>
      </c>
      <c r="C13235" s="150" t="s">
        <v>67</v>
      </c>
      <c r="D13235" s="197" t="s">
        <v>3</v>
      </c>
      <c r="E13235" s="201">
        <v>25926</v>
      </c>
    </row>
    <row r="13236" spans="1:5">
      <c r="A13236" s="150" t="s">
        <v>8510</v>
      </c>
      <c r="B13236" s="197" t="s">
        <v>418</v>
      </c>
      <c r="C13236" s="150" t="s">
        <v>68</v>
      </c>
      <c r="D13236" s="197" t="s">
        <v>3</v>
      </c>
      <c r="E13236" s="201">
        <v>12882</v>
      </c>
    </row>
    <row r="13237" spans="1:5">
      <c r="A13237" s="150" t="s">
        <v>8510</v>
      </c>
      <c r="B13237" s="197" t="s">
        <v>418</v>
      </c>
      <c r="C13237" s="150" t="s">
        <v>69</v>
      </c>
      <c r="D13237" s="197" t="s">
        <v>3</v>
      </c>
      <c r="E13237" s="201">
        <v>178405</v>
      </c>
    </row>
    <row r="13238" spans="1:5">
      <c r="A13238" s="150" t="s">
        <v>8510</v>
      </c>
      <c r="B13238" s="197" t="s">
        <v>418</v>
      </c>
      <c r="C13238" s="150" t="s">
        <v>235</v>
      </c>
      <c r="D13238" s="197" t="s">
        <v>3</v>
      </c>
      <c r="E13238" s="198" t="s">
        <v>479</v>
      </c>
    </row>
    <row r="13239" spans="1:5">
      <c r="A13239" s="150" t="s">
        <v>8510</v>
      </c>
      <c r="B13239" s="197" t="s">
        <v>418</v>
      </c>
      <c r="C13239" s="150" t="s">
        <v>236</v>
      </c>
      <c r="D13239" s="197" t="s">
        <v>3</v>
      </c>
      <c r="E13239" s="198" t="s">
        <v>479</v>
      </c>
    </row>
    <row r="13240" spans="1:5">
      <c r="A13240" s="150" t="s">
        <v>8510</v>
      </c>
      <c r="B13240" s="197" t="s">
        <v>418</v>
      </c>
      <c r="C13240" s="150" t="s">
        <v>241</v>
      </c>
      <c r="D13240" s="197" t="s">
        <v>3</v>
      </c>
      <c r="E13240" s="198" t="s">
        <v>479</v>
      </c>
    </row>
    <row r="13241" spans="1:5">
      <c r="A13241" s="150" t="s">
        <v>8510</v>
      </c>
      <c r="B13241" s="197" t="s">
        <v>418</v>
      </c>
      <c r="C13241" s="150" t="s">
        <v>33</v>
      </c>
      <c r="D13241" s="197" t="s">
        <v>3</v>
      </c>
      <c r="E13241" s="198" t="s">
        <v>479</v>
      </c>
    </row>
    <row r="13242" spans="1:5">
      <c r="A13242" s="150" t="s">
        <v>8510</v>
      </c>
      <c r="B13242" s="197" t="s">
        <v>418</v>
      </c>
      <c r="C13242" s="150" t="s">
        <v>253</v>
      </c>
      <c r="D13242" s="197" t="s">
        <v>3</v>
      </c>
      <c r="E13242" s="201">
        <v>9947</v>
      </c>
    </row>
    <row r="13243" spans="1:5">
      <c r="A13243" s="150" t="s">
        <v>8510</v>
      </c>
      <c r="B13243" s="197" t="s">
        <v>418</v>
      </c>
      <c r="C13243" s="150" t="s">
        <v>8482</v>
      </c>
      <c r="D13243" s="197" t="s">
        <v>3</v>
      </c>
      <c r="E13243" s="198" t="s">
        <v>479</v>
      </c>
    </row>
    <row r="13244" spans="1:5">
      <c r="A13244" s="150" t="s">
        <v>8510</v>
      </c>
      <c r="B13244" s="197" t="s">
        <v>418</v>
      </c>
      <c r="C13244" s="150" t="s">
        <v>8483</v>
      </c>
      <c r="D13244" s="197" t="s">
        <v>3</v>
      </c>
      <c r="E13244" s="198" t="s">
        <v>479</v>
      </c>
    </row>
    <row r="13245" spans="1:5">
      <c r="A13245" s="150" t="s">
        <v>8510</v>
      </c>
      <c r="B13245" s="197" t="s">
        <v>418</v>
      </c>
      <c r="C13245" s="150" t="s">
        <v>8484</v>
      </c>
      <c r="D13245" s="197" t="s">
        <v>3</v>
      </c>
      <c r="E13245" s="198" t="s">
        <v>479</v>
      </c>
    </row>
    <row r="13246" spans="1:5">
      <c r="A13246" s="150" t="s">
        <v>8510</v>
      </c>
      <c r="B13246" s="197" t="s">
        <v>418</v>
      </c>
      <c r="C13246" s="150" t="s">
        <v>8485</v>
      </c>
      <c r="D13246" s="197" t="s">
        <v>3</v>
      </c>
      <c r="E13246" s="198" t="s">
        <v>479</v>
      </c>
    </row>
    <row r="13247" spans="1:5">
      <c r="A13247" s="150" t="s">
        <v>8510</v>
      </c>
      <c r="B13247" s="197" t="s">
        <v>418</v>
      </c>
      <c r="C13247" s="150" t="s">
        <v>556</v>
      </c>
      <c r="D13247" s="197" t="s">
        <v>3</v>
      </c>
      <c r="E13247" s="198" t="s">
        <v>479</v>
      </c>
    </row>
    <row r="13248" spans="1:5">
      <c r="A13248" s="150" t="s">
        <v>8510</v>
      </c>
      <c r="B13248" s="197" t="s">
        <v>418</v>
      </c>
      <c r="C13248" s="150" t="s">
        <v>8486</v>
      </c>
      <c r="D13248" s="197" t="s">
        <v>3</v>
      </c>
      <c r="E13248" s="198" t="s">
        <v>479</v>
      </c>
    </row>
    <row r="13249" spans="1:5">
      <c r="A13249" s="150" t="s">
        <v>8510</v>
      </c>
      <c r="B13249" s="197" t="s">
        <v>418</v>
      </c>
      <c r="C13249" s="150" t="s">
        <v>551</v>
      </c>
      <c r="D13249" s="197" t="s">
        <v>3</v>
      </c>
      <c r="E13249" s="201">
        <v>9947</v>
      </c>
    </row>
    <row r="13250" spans="1:5">
      <c r="A13250" s="150" t="s">
        <v>8510</v>
      </c>
      <c r="B13250" s="197" t="s">
        <v>418</v>
      </c>
      <c r="C13250" s="150" t="s">
        <v>42</v>
      </c>
      <c r="D13250" s="197" t="s">
        <v>3</v>
      </c>
      <c r="E13250" s="201">
        <v>3871</v>
      </c>
    </row>
    <row r="13251" spans="1:5">
      <c r="A13251" s="150" t="s">
        <v>8510</v>
      </c>
      <c r="B13251" s="197" t="s">
        <v>418</v>
      </c>
      <c r="C13251" s="150" t="s">
        <v>200</v>
      </c>
      <c r="D13251" s="197" t="s">
        <v>3</v>
      </c>
      <c r="E13251" s="201">
        <v>17922</v>
      </c>
    </row>
    <row r="13252" spans="1:5">
      <c r="A13252" s="150" t="s">
        <v>8510</v>
      </c>
      <c r="B13252" s="197" t="s">
        <v>418</v>
      </c>
      <c r="C13252" s="150" t="s">
        <v>71</v>
      </c>
      <c r="D13252" s="197" t="s">
        <v>3</v>
      </c>
      <c r="E13252" s="201">
        <v>579694</v>
      </c>
    </row>
    <row r="13253" spans="1:5">
      <c r="A13253" s="150" t="s">
        <v>8510</v>
      </c>
      <c r="B13253" s="197" t="s">
        <v>418</v>
      </c>
      <c r="C13253" s="150" t="s">
        <v>45</v>
      </c>
      <c r="D13253" s="197" t="s">
        <v>3</v>
      </c>
      <c r="E13253" s="198" t="s">
        <v>479</v>
      </c>
    </row>
    <row r="13254" spans="1:5">
      <c r="A13254" s="150" t="s">
        <v>8510</v>
      </c>
      <c r="B13254" s="197" t="s">
        <v>418</v>
      </c>
      <c r="C13254" s="150" t="s">
        <v>46</v>
      </c>
      <c r="D13254" s="197" t="s">
        <v>3</v>
      </c>
      <c r="E13254" s="201">
        <v>194557</v>
      </c>
    </row>
    <row r="13255" spans="1:5">
      <c r="A13255" s="150" t="s">
        <v>8510</v>
      </c>
      <c r="B13255" s="197" t="s">
        <v>418</v>
      </c>
      <c r="C13255" s="150" t="s">
        <v>660</v>
      </c>
      <c r="D13255" s="197" t="s">
        <v>4</v>
      </c>
      <c r="E13255" s="201">
        <v>2519315</v>
      </c>
    </row>
    <row r="13256" spans="1:5">
      <c r="A13256" s="150" t="s">
        <v>8510</v>
      </c>
      <c r="B13256" s="197" t="s">
        <v>418</v>
      </c>
      <c r="C13256" s="150" t="s">
        <v>57</v>
      </c>
      <c r="D13256" s="197" t="s">
        <v>4</v>
      </c>
      <c r="E13256" s="201">
        <v>114076</v>
      </c>
    </row>
    <row r="13257" spans="1:5">
      <c r="A13257" s="150" t="s">
        <v>8510</v>
      </c>
      <c r="B13257" s="197" t="s">
        <v>418</v>
      </c>
      <c r="C13257" s="150" t="s">
        <v>58</v>
      </c>
      <c r="D13257" s="197" t="s">
        <v>4</v>
      </c>
      <c r="E13257" s="201">
        <v>24111</v>
      </c>
    </row>
    <row r="13258" spans="1:5">
      <c r="A13258" s="150" t="s">
        <v>8510</v>
      </c>
      <c r="B13258" s="197" t="s">
        <v>418</v>
      </c>
      <c r="C13258" s="150" t="s">
        <v>59</v>
      </c>
      <c r="D13258" s="197" t="s">
        <v>4</v>
      </c>
      <c r="E13258" s="201">
        <v>59693</v>
      </c>
    </row>
    <row r="13259" spans="1:5">
      <c r="A13259" s="150" t="s">
        <v>8510</v>
      </c>
      <c r="B13259" s="197" t="s">
        <v>418</v>
      </c>
      <c r="C13259" s="150" t="s">
        <v>3112</v>
      </c>
      <c r="D13259" s="197" t="s">
        <v>4</v>
      </c>
      <c r="E13259" s="201">
        <v>755692</v>
      </c>
    </row>
    <row r="13260" spans="1:5">
      <c r="A13260" s="150" t="s">
        <v>8510</v>
      </c>
      <c r="B13260" s="197" t="s">
        <v>418</v>
      </c>
      <c r="C13260" s="150" t="s">
        <v>247</v>
      </c>
      <c r="D13260" s="197" t="s">
        <v>4</v>
      </c>
      <c r="E13260" s="201">
        <v>177658</v>
      </c>
    </row>
    <row r="13261" spans="1:5">
      <c r="A13261" s="150" t="s">
        <v>8510</v>
      </c>
      <c r="B13261" s="197" t="s">
        <v>418</v>
      </c>
      <c r="C13261" s="150" t="s">
        <v>8487</v>
      </c>
      <c r="D13261" s="197" t="s">
        <v>4</v>
      </c>
      <c r="E13261" s="198" t="s">
        <v>3105</v>
      </c>
    </row>
    <row r="13262" spans="1:5">
      <c r="A13262" s="150" t="s">
        <v>8510</v>
      </c>
      <c r="B13262" s="197" t="s">
        <v>418</v>
      </c>
      <c r="C13262" s="150" t="s">
        <v>8512</v>
      </c>
      <c r="D13262" s="197" t="s">
        <v>4</v>
      </c>
      <c r="E13262" s="198" t="s">
        <v>3105</v>
      </c>
    </row>
    <row r="13263" spans="1:5">
      <c r="A13263" s="150" t="s">
        <v>8510</v>
      </c>
      <c r="B13263" s="197" t="s">
        <v>418</v>
      </c>
      <c r="C13263" s="150" t="s">
        <v>250</v>
      </c>
      <c r="D13263" s="197" t="s">
        <v>4</v>
      </c>
      <c r="E13263" s="198" t="s">
        <v>479</v>
      </c>
    </row>
    <row r="13264" spans="1:5">
      <c r="A13264" s="150" t="s">
        <v>8510</v>
      </c>
      <c r="B13264" s="197" t="s">
        <v>418</v>
      </c>
      <c r="C13264" s="150" t="s">
        <v>631</v>
      </c>
      <c r="D13264" s="197" t="s">
        <v>4</v>
      </c>
      <c r="E13264" s="198" t="s">
        <v>479</v>
      </c>
    </row>
    <row r="13265" spans="1:5">
      <c r="A13265" s="150" t="s">
        <v>8510</v>
      </c>
      <c r="B13265" s="197" t="s">
        <v>418</v>
      </c>
      <c r="C13265" s="150" t="s">
        <v>8488</v>
      </c>
      <c r="D13265" s="197" t="s">
        <v>4</v>
      </c>
      <c r="E13265" s="198" t="s">
        <v>479</v>
      </c>
    </row>
    <row r="13266" spans="1:5">
      <c r="A13266" s="150" t="s">
        <v>8510</v>
      </c>
      <c r="B13266" s="197" t="s">
        <v>418</v>
      </c>
      <c r="C13266" s="150" t="s">
        <v>17</v>
      </c>
      <c r="D13266" s="197" t="s">
        <v>4</v>
      </c>
      <c r="E13266" s="201">
        <v>38383</v>
      </c>
    </row>
    <row r="13267" spans="1:5">
      <c r="A13267" s="150" t="s">
        <v>8510</v>
      </c>
      <c r="B13267" s="197" t="s">
        <v>418</v>
      </c>
      <c r="C13267" s="150" t="s">
        <v>18</v>
      </c>
      <c r="D13267" s="197" t="s">
        <v>4</v>
      </c>
      <c r="E13267" s="201">
        <v>2827</v>
      </c>
    </row>
    <row r="13268" spans="1:5">
      <c r="A13268" s="150" t="s">
        <v>8510</v>
      </c>
      <c r="B13268" s="197" t="s">
        <v>418</v>
      </c>
      <c r="C13268" s="150" t="s">
        <v>62</v>
      </c>
      <c r="D13268" s="197" t="s">
        <v>4</v>
      </c>
      <c r="E13268" s="201">
        <v>46988</v>
      </c>
    </row>
    <row r="13269" spans="1:5">
      <c r="A13269" s="150" t="s">
        <v>8510</v>
      </c>
      <c r="B13269" s="197" t="s">
        <v>418</v>
      </c>
      <c r="C13269" s="150" t="s">
        <v>188</v>
      </c>
      <c r="D13269" s="197" t="s">
        <v>4</v>
      </c>
      <c r="E13269" s="201">
        <v>4438</v>
      </c>
    </row>
    <row r="13270" spans="1:5">
      <c r="A13270" s="150" t="s">
        <v>8510</v>
      </c>
      <c r="B13270" s="197" t="s">
        <v>418</v>
      </c>
      <c r="C13270" s="150" t="s">
        <v>64</v>
      </c>
      <c r="D13270" s="197" t="s">
        <v>4</v>
      </c>
      <c r="E13270" s="201">
        <v>9788</v>
      </c>
    </row>
    <row r="13271" spans="1:5">
      <c r="A13271" s="150" t="s">
        <v>8510</v>
      </c>
      <c r="B13271" s="197" t="s">
        <v>418</v>
      </c>
      <c r="C13271" s="150" t="s">
        <v>22</v>
      </c>
      <c r="D13271" s="197" t="s">
        <v>4</v>
      </c>
      <c r="E13271" s="201">
        <v>155150</v>
      </c>
    </row>
    <row r="13272" spans="1:5">
      <c r="A13272" s="150" t="s">
        <v>8510</v>
      </c>
      <c r="B13272" s="197" t="s">
        <v>418</v>
      </c>
      <c r="C13272" s="150" t="s">
        <v>23</v>
      </c>
      <c r="D13272" s="197" t="s">
        <v>4</v>
      </c>
      <c r="E13272" s="201">
        <v>198502</v>
      </c>
    </row>
    <row r="13273" spans="1:5">
      <c r="A13273" s="150" t="s">
        <v>8510</v>
      </c>
      <c r="B13273" s="197" t="s">
        <v>418</v>
      </c>
      <c r="C13273" s="150" t="s">
        <v>66</v>
      </c>
      <c r="D13273" s="197" t="s">
        <v>4</v>
      </c>
      <c r="E13273" s="201">
        <v>63746</v>
      </c>
    </row>
    <row r="13274" spans="1:5">
      <c r="A13274" s="150" t="s">
        <v>8510</v>
      </c>
      <c r="B13274" s="197" t="s">
        <v>418</v>
      </c>
      <c r="C13274" s="150" t="s">
        <v>234</v>
      </c>
      <c r="D13274" s="197" t="s">
        <v>4</v>
      </c>
      <c r="E13274" s="198" t="s">
        <v>479</v>
      </c>
    </row>
    <row r="13275" spans="1:5">
      <c r="A13275" s="150" t="s">
        <v>8510</v>
      </c>
      <c r="B13275" s="197" t="s">
        <v>418</v>
      </c>
      <c r="C13275" s="150" t="s">
        <v>29</v>
      </c>
      <c r="D13275" s="197" t="s">
        <v>4</v>
      </c>
      <c r="E13275" s="198" t="s">
        <v>479</v>
      </c>
    </row>
    <row r="13276" spans="1:5">
      <c r="A13276" s="150" t="s">
        <v>8510</v>
      </c>
      <c r="B13276" s="197" t="s">
        <v>418</v>
      </c>
      <c r="C13276" s="150" t="s">
        <v>67</v>
      </c>
      <c r="D13276" s="197" t="s">
        <v>4</v>
      </c>
      <c r="E13276" s="201">
        <v>23979</v>
      </c>
    </row>
    <row r="13277" spans="1:5">
      <c r="A13277" s="150" t="s">
        <v>8510</v>
      </c>
      <c r="B13277" s="197" t="s">
        <v>418</v>
      </c>
      <c r="C13277" s="150" t="s">
        <v>68</v>
      </c>
      <c r="D13277" s="197" t="s">
        <v>4</v>
      </c>
      <c r="E13277" s="201">
        <v>12760</v>
      </c>
    </row>
    <row r="13278" spans="1:5">
      <c r="A13278" s="150" t="s">
        <v>8510</v>
      </c>
      <c r="B13278" s="197" t="s">
        <v>418</v>
      </c>
      <c r="C13278" s="150" t="s">
        <v>69</v>
      </c>
      <c r="D13278" s="197" t="s">
        <v>4</v>
      </c>
      <c r="E13278" s="201">
        <v>170873</v>
      </c>
    </row>
    <row r="13279" spans="1:5">
      <c r="A13279" s="150" t="s">
        <v>8510</v>
      </c>
      <c r="B13279" s="197" t="s">
        <v>418</v>
      </c>
      <c r="C13279" s="150" t="s">
        <v>235</v>
      </c>
      <c r="D13279" s="197" t="s">
        <v>4</v>
      </c>
      <c r="E13279" s="198" t="s">
        <v>479</v>
      </c>
    </row>
    <row r="13280" spans="1:5">
      <c r="A13280" s="150" t="s">
        <v>8510</v>
      </c>
      <c r="B13280" s="197" t="s">
        <v>418</v>
      </c>
      <c r="C13280" s="150" t="s">
        <v>236</v>
      </c>
      <c r="D13280" s="197" t="s">
        <v>4</v>
      </c>
      <c r="E13280" s="198" t="s">
        <v>479</v>
      </c>
    </row>
    <row r="13281" spans="1:5">
      <c r="A13281" s="150" t="s">
        <v>8510</v>
      </c>
      <c r="B13281" s="197" t="s">
        <v>418</v>
      </c>
      <c r="C13281" s="150" t="s">
        <v>241</v>
      </c>
      <c r="D13281" s="197" t="s">
        <v>4</v>
      </c>
      <c r="E13281" s="198" t="s">
        <v>479</v>
      </c>
    </row>
    <row r="13282" spans="1:5">
      <c r="A13282" s="150" t="s">
        <v>8510</v>
      </c>
      <c r="B13282" s="197" t="s">
        <v>418</v>
      </c>
      <c r="C13282" s="150" t="s">
        <v>33</v>
      </c>
      <c r="D13282" s="197" t="s">
        <v>4</v>
      </c>
      <c r="E13282" s="198" t="s">
        <v>479</v>
      </c>
    </row>
    <row r="13283" spans="1:5">
      <c r="A13283" s="150" t="s">
        <v>8510</v>
      </c>
      <c r="B13283" s="197" t="s">
        <v>418</v>
      </c>
      <c r="C13283" s="150" t="s">
        <v>253</v>
      </c>
      <c r="D13283" s="197" t="s">
        <v>4</v>
      </c>
      <c r="E13283" s="201">
        <v>9549</v>
      </c>
    </row>
    <row r="13284" spans="1:5">
      <c r="A13284" s="150" t="s">
        <v>8510</v>
      </c>
      <c r="B13284" s="197" t="s">
        <v>418</v>
      </c>
      <c r="C13284" s="150" t="s">
        <v>8482</v>
      </c>
      <c r="D13284" s="197" t="s">
        <v>4</v>
      </c>
      <c r="E13284" s="198" t="s">
        <v>479</v>
      </c>
    </row>
    <row r="13285" spans="1:5">
      <c r="A13285" s="150" t="s">
        <v>8510</v>
      </c>
      <c r="B13285" s="197" t="s">
        <v>418</v>
      </c>
      <c r="C13285" s="150" t="s">
        <v>8483</v>
      </c>
      <c r="D13285" s="197" t="s">
        <v>4</v>
      </c>
      <c r="E13285" s="198" t="s">
        <v>479</v>
      </c>
    </row>
    <row r="13286" spans="1:5">
      <c r="A13286" s="150" t="s">
        <v>8510</v>
      </c>
      <c r="B13286" s="197" t="s">
        <v>418</v>
      </c>
      <c r="C13286" s="150" t="s">
        <v>8484</v>
      </c>
      <c r="D13286" s="197" t="s">
        <v>4</v>
      </c>
      <c r="E13286" s="198" t="s">
        <v>479</v>
      </c>
    </row>
    <row r="13287" spans="1:5">
      <c r="A13287" s="150" t="s">
        <v>8510</v>
      </c>
      <c r="B13287" s="197" t="s">
        <v>418</v>
      </c>
      <c r="C13287" s="150" t="s">
        <v>8485</v>
      </c>
      <c r="D13287" s="197" t="s">
        <v>4</v>
      </c>
      <c r="E13287" s="198" t="s">
        <v>479</v>
      </c>
    </row>
    <row r="13288" spans="1:5">
      <c r="A13288" s="150" t="s">
        <v>8510</v>
      </c>
      <c r="B13288" s="197" t="s">
        <v>418</v>
      </c>
      <c r="C13288" s="150" t="s">
        <v>556</v>
      </c>
      <c r="D13288" s="197" t="s">
        <v>4</v>
      </c>
      <c r="E13288" s="198" t="s">
        <v>479</v>
      </c>
    </row>
    <row r="13289" spans="1:5">
      <c r="A13289" s="150" t="s">
        <v>8510</v>
      </c>
      <c r="B13289" s="197" t="s">
        <v>418</v>
      </c>
      <c r="C13289" s="150" t="s">
        <v>8486</v>
      </c>
      <c r="D13289" s="197" t="s">
        <v>4</v>
      </c>
      <c r="E13289" s="198" t="s">
        <v>479</v>
      </c>
    </row>
    <row r="13290" spans="1:5">
      <c r="A13290" s="150" t="s">
        <v>8510</v>
      </c>
      <c r="B13290" s="197" t="s">
        <v>418</v>
      </c>
      <c r="C13290" s="150" t="s">
        <v>551</v>
      </c>
      <c r="D13290" s="197" t="s">
        <v>4</v>
      </c>
      <c r="E13290" s="201">
        <v>9549</v>
      </c>
    </row>
    <row r="13291" spans="1:5">
      <c r="A13291" s="150" t="s">
        <v>8510</v>
      </c>
      <c r="B13291" s="197" t="s">
        <v>418</v>
      </c>
      <c r="C13291" s="150" t="s">
        <v>42</v>
      </c>
      <c r="D13291" s="197" t="s">
        <v>4</v>
      </c>
      <c r="E13291" s="201">
        <v>3710</v>
      </c>
    </row>
    <row r="13292" spans="1:5">
      <c r="A13292" s="150" t="s">
        <v>8510</v>
      </c>
      <c r="B13292" s="197" t="s">
        <v>418</v>
      </c>
      <c r="C13292" s="150" t="s">
        <v>200</v>
      </c>
      <c r="D13292" s="197" t="s">
        <v>4</v>
      </c>
      <c r="E13292" s="201">
        <v>17730</v>
      </c>
    </row>
    <row r="13293" spans="1:5">
      <c r="A13293" s="150" t="s">
        <v>8510</v>
      </c>
      <c r="B13293" s="197" t="s">
        <v>418</v>
      </c>
      <c r="C13293" s="150" t="s">
        <v>71</v>
      </c>
      <c r="D13293" s="197" t="s">
        <v>4</v>
      </c>
      <c r="E13293" s="201">
        <v>456621</v>
      </c>
    </row>
    <row r="13294" spans="1:5">
      <c r="A13294" s="150" t="s">
        <v>8510</v>
      </c>
      <c r="B13294" s="197" t="s">
        <v>418</v>
      </c>
      <c r="C13294" s="150" t="s">
        <v>45</v>
      </c>
      <c r="D13294" s="197" t="s">
        <v>4</v>
      </c>
      <c r="E13294" s="198" t="s">
        <v>479</v>
      </c>
    </row>
    <row r="13295" spans="1:5">
      <c r="A13295" s="150" t="s">
        <v>8510</v>
      </c>
      <c r="B13295" s="197" t="s">
        <v>418</v>
      </c>
      <c r="C13295" s="150" t="s">
        <v>46</v>
      </c>
      <c r="D13295" s="197" t="s">
        <v>4</v>
      </c>
      <c r="E13295" s="201">
        <v>173041</v>
      </c>
    </row>
    <row r="13296" spans="1:5">
      <c r="A13296" s="150" t="s">
        <v>8510</v>
      </c>
      <c r="B13296" s="197" t="s">
        <v>418</v>
      </c>
      <c r="C13296" s="150" t="s">
        <v>660</v>
      </c>
      <c r="D13296" s="197" t="s">
        <v>202</v>
      </c>
      <c r="E13296" s="198">
        <v>225616</v>
      </c>
    </row>
    <row r="13297" spans="1:5">
      <c r="A13297" s="150" t="s">
        <v>8510</v>
      </c>
      <c r="B13297" s="197" t="s">
        <v>418</v>
      </c>
      <c r="C13297" s="150" t="s">
        <v>57</v>
      </c>
      <c r="D13297" s="197" t="s">
        <v>202</v>
      </c>
      <c r="E13297" s="198">
        <v>3075</v>
      </c>
    </row>
    <row r="13298" spans="1:5">
      <c r="A13298" s="150" t="s">
        <v>8510</v>
      </c>
      <c r="B13298" s="197" t="s">
        <v>418</v>
      </c>
      <c r="C13298" s="150" t="s">
        <v>58</v>
      </c>
      <c r="D13298" s="197" t="s">
        <v>202</v>
      </c>
      <c r="E13298" s="198">
        <v>241</v>
      </c>
    </row>
    <row r="13299" spans="1:5">
      <c r="A13299" s="150" t="s">
        <v>8510</v>
      </c>
      <c r="B13299" s="197" t="s">
        <v>418</v>
      </c>
      <c r="C13299" s="150" t="s">
        <v>59</v>
      </c>
      <c r="D13299" s="197" t="s">
        <v>202</v>
      </c>
      <c r="E13299" s="198">
        <v>2540</v>
      </c>
    </row>
    <row r="13300" spans="1:5">
      <c r="A13300" s="150" t="s">
        <v>8510</v>
      </c>
      <c r="B13300" s="197" t="s">
        <v>418</v>
      </c>
      <c r="C13300" s="150" t="s">
        <v>3112</v>
      </c>
      <c r="D13300" s="197" t="s">
        <v>202</v>
      </c>
      <c r="E13300" s="198">
        <v>20307</v>
      </c>
    </row>
    <row r="13301" spans="1:5">
      <c r="A13301" s="150" t="s">
        <v>8510</v>
      </c>
      <c r="B13301" s="197" t="s">
        <v>418</v>
      </c>
      <c r="C13301" s="150" t="s">
        <v>247</v>
      </c>
      <c r="D13301" s="197" t="s">
        <v>202</v>
      </c>
      <c r="E13301" s="198">
        <v>14555</v>
      </c>
    </row>
    <row r="13302" spans="1:5">
      <c r="A13302" s="150" t="s">
        <v>8510</v>
      </c>
      <c r="B13302" s="197" t="s">
        <v>418</v>
      </c>
      <c r="C13302" s="150" t="s">
        <v>8487</v>
      </c>
      <c r="D13302" s="197" t="s">
        <v>202</v>
      </c>
      <c r="E13302" s="198" t="s">
        <v>3105</v>
      </c>
    </row>
    <row r="13303" spans="1:5">
      <c r="A13303" s="150" t="s">
        <v>8510</v>
      </c>
      <c r="B13303" s="197" t="s">
        <v>418</v>
      </c>
      <c r="C13303" s="150" t="s">
        <v>8512</v>
      </c>
      <c r="D13303" s="197" t="s">
        <v>202</v>
      </c>
      <c r="E13303" s="198" t="s">
        <v>3105</v>
      </c>
    </row>
    <row r="13304" spans="1:5">
      <c r="A13304" s="150" t="s">
        <v>8510</v>
      </c>
      <c r="B13304" s="197" t="s">
        <v>418</v>
      </c>
      <c r="C13304" s="150" t="s">
        <v>250</v>
      </c>
      <c r="D13304" s="197" t="s">
        <v>202</v>
      </c>
      <c r="E13304" s="198" t="s">
        <v>479</v>
      </c>
    </row>
    <row r="13305" spans="1:5">
      <c r="A13305" s="150" t="s">
        <v>8510</v>
      </c>
      <c r="B13305" s="197" t="s">
        <v>418</v>
      </c>
      <c r="C13305" s="150" t="s">
        <v>631</v>
      </c>
      <c r="D13305" s="197" t="s">
        <v>202</v>
      </c>
      <c r="E13305" s="198" t="s">
        <v>479</v>
      </c>
    </row>
    <row r="13306" spans="1:5">
      <c r="A13306" s="150" t="s">
        <v>8510</v>
      </c>
      <c r="B13306" s="197" t="s">
        <v>418</v>
      </c>
      <c r="C13306" s="150" t="s">
        <v>8488</v>
      </c>
      <c r="D13306" s="197" t="s">
        <v>202</v>
      </c>
      <c r="E13306" s="198" t="s">
        <v>479</v>
      </c>
    </row>
    <row r="13307" spans="1:5">
      <c r="A13307" s="150" t="s">
        <v>8510</v>
      </c>
      <c r="B13307" s="197" t="s">
        <v>418</v>
      </c>
      <c r="C13307" s="150" t="s">
        <v>17</v>
      </c>
      <c r="D13307" s="197" t="s">
        <v>202</v>
      </c>
      <c r="E13307" s="198">
        <v>161</v>
      </c>
    </row>
    <row r="13308" spans="1:5">
      <c r="A13308" s="150" t="s">
        <v>8510</v>
      </c>
      <c r="B13308" s="197" t="s">
        <v>418</v>
      </c>
      <c r="C13308" s="150" t="s">
        <v>18</v>
      </c>
      <c r="D13308" s="197" t="s">
        <v>202</v>
      </c>
      <c r="E13308" s="198">
        <v>47</v>
      </c>
    </row>
    <row r="13309" spans="1:5">
      <c r="A13309" s="150" t="s">
        <v>8510</v>
      </c>
      <c r="B13309" s="197" t="s">
        <v>418</v>
      </c>
      <c r="C13309" s="150" t="s">
        <v>62</v>
      </c>
      <c r="D13309" s="197" t="s">
        <v>202</v>
      </c>
      <c r="E13309" s="198">
        <v>228</v>
      </c>
    </row>
    <row r="13310" spans="1:5">
      <c r="A13310" s="150" t="s">
        <v>8510</v>
      </c>
      <c r="B13310" s="197" t="s">
        <v>418</v>
      </c>
      <c r="C13310" s="150" t="s">
        <v>188</v>
      </c>
      <c r="D13310" s="197" t="s">
        <v>202</v>
      </c>
      <c r="E13310" s="198">
        <v>174</v>
      </c>
    </row>
    <row r="13311" spans="1:5">
      <c r="A13311" s="150" t="s">
        <v>8510</v>
      </c>
      <c r="B13311" s="197" t="s">
        <v>418</v>
      </c>
      <c r="C13311" s="150" t="s">
        <v>64</v>
      </c>
      <c r="D13311" s="197" t="s">
        <v>202</v>
      </c>
      <c r="E13311" s="198">
        <v>205</v>
      </c>
    </row>
    <row r="13312" spans="1:5">
      <c r="A13312" s="150" t="s">
        <v>8510</v>
      </c>
      <c r="B13312" s="197" t="s">
        <v>418</v>
      </c>
      <c r="C13312" s="150" t="s">
        <v>22</v>
      </c>
      <c r="D13312" s="197" t="s">
        <v>202</v>
      </c>
      <c r="E13312" s="198">
        <v>10100</v>
      </c>
    </row>
    <row r="13313" spans="1:5">
      <c r="A13313" s="150" t="s">
        <v>8510</v>
      </c>
      <c r="B13313" s="197" t="s">
        <v>418</v>
      </c>
      <c r="C13313" s="150" t="s">
        <v>23</v>
      </c>
      <c r="D13313" s="197" t="s">
        <v>202</v>
      </c>
      <c r="E13313" s="198">
        <v>17078</v>
      </c>
    </row>
    <row r="13314" spans="1:5">
      <c r="A13314" s="150" t="s">
        <v>8510</v>
      </c>
      <c r="B13314" s="197" t="s">
        <v>418</v>
      </c>
      <c r="C13314" s="150" t="s">
        <v>66</v>
      </c>
      <c r="D13314" s="197" t="s">
        <v>202</v>
      </c>
      <c r="E13314" s="198">
        <v>1964</v>
      </c>
    </row>
    <row r="13315" spans="1:5">
      <c r="A13315" s="150" t="s">
        <v>8510</v>
      </c>
      <c r="B13315" s="197" t="s">
        <v>418</v>
      </c>
      <c r="C13315" s="150" t="s">
        <v>234</v>
      </c>
      <c r="D13315" s="197" t="s">
        <v>202</v>
      </c>
      <c r="E13315" s="198" t="s">
        <v>479</v>
      </c>
    </row>
    <row r="13316" spans="1:5">
      <c r="A13316" s="150" t="s">
        <v>8510</v>
      </c>
      <c r="B13316" s="197" t="s">
        <v>418</v>
      </c>
      <c r="C13316" s="150" t="s">
        <v>29</v>
      </c>
      <c r="D13316" s="197" t="s">
        <v>202</v>
      </c>
      <c r="E13316" s="198" t="s">
        <v>479</v>
      </c>
    </row>
    <row r="13317" spans="1:5">
      <c r="A13317" s="150" t="s">
        <v>8510</v>
      </c>
      <c r="B13317" s="197" t="s">
        <v>418</v>
      </c>
      <c r="C13317" s="150" t="s">
        <v>67</v>
      </c>
      <c r="D13317" s="197" t="s">
        <v>202</v>
      </c>
      <c r="E13317" s="198">
        <v>1947</v>
      </c>
    </row>
    <row r="13318" spans="1:5">
      <c r="A13318" s="150" t="s">
        <v>8510</v>
      </c>
      <c r="B13318" s="197" t="s">
        <v>418</v>
      </c>
      <c r="C13318" s="150" t="s">
        <v>68</v>
      </c>
      <c r="D13318" s="197" t="s">
        <v>202</v>
      </c>
      <c r="E13318" s="198">
        <v>122</v>
      </c>
    </row>
    <row r="13319" spans="1:5">
      <c r="A13319" s="150" t="s">
        <v>8510</v>
      </c>
      <c r="B13319" s="197" t="s">
        <v>418</v>
      </c>
      <c r="C13319" s="150" t="s">
        <v>69</v>
      </c>
      <c r="D13319" s="197" t="s">
        <v>202</v>
      </c>
      <c r="E13319" s="198">
        <v>7532</v>
      </c>
    </row>
    <row r="13320" spans="1:5">
      <c r="A13320" s="150" t="s">
        <v>8510</v>
      </c>
      <c r="B13320" s="197" t="s">
        <v>418</v>
      </c>
      <c r="C13320" s="150" t="s">
        <v>235</v>
      </c>
      <c r="D13320" s="197" t="s">
        <v>202</v>
      </c>
      <c r="E13320" s="198" t="s">
        <v>479</v>
      </c>
    </row>
    <row r="13321" spans="1:5">
      <c r="A13321" s="150" t="s">
        <v>8510</v>
      </c>
      <c r="B13321" s="197" t="s">
        <v>418</v>
      </c>
      <c r="C13321" s="150" t="s">
        <v>236</v>
      </c>
      <c r="D13321" s="197" t="s">
        <v>202</v>
      </c>
      <c r="E13321" s="198" t="s">
        <v>479</v>
      </c>
    </row>
    <row r="13322" spans="1:5">
      <c r="A13322" s="150" t="s">
        <v>8510</v>
      </c>
      <c r="B13322" s="197" t="s">
        <v>418</v>
      </c>
      <c r="C13322" s="150" t="s">
        <v>241</v>
      </c>
      <c r="D13322" s="197" t="s">
        <v>202</v>
      </c>
      <c r="E13322" s="198" t="s">
        <v>479</v>
      </c>
    </row>
    <row r="13323" spans="1:5">
      <c r="A13323" s="150" t="s">
        <v>8510</v>
      </c>
      <c r="B13323" s="197" t="s">
        <v>418</v>
      </c>
      <c r="C13323" s="150" t="s">
        <v>33</v>
      </c>
      <c r="D13323" s="197" t="s">
        <v>202</v>
      </c>
      <c r="E13323" s="198" t="s">
        <v>479</v>
      </c>
    </row>
    <row r="13324" spans="1:5">
      <c r="A13324" s="150" t="s">
        <v>8510</v>
      </c>
      <c r="B13324" s="197" t="s">
        <v>418</v>
      </c>
      <c r="C13324" s="150" t="s">
        <v>253</v>
      </c>
      <c r="D13324" s="197" t="s">
        <v>202</v>
      </c>
      <c r="E13324" s="198">
        <v>398</v>
      </c>
    </row>
    <row r="13325" spans="1:5">
      <c r="A13325" s="150" t="s">
        <v>8510</v>
      </c>
      <c r="B13325" s="197" t="s">
        <v>418</v>
      </c>
      <c r="C13325" s="150" t="s">
        <v>8482</v>
      </c>
      <c r="D13325" s="197" t="s">
        <v>202</v>
      </c>
      <c r="E13325" s="198" t="s">
        <v>479</v>
      </c>
    </row>
    <row r="13326" spans="1:5">
      <c r="A13326" s="150" t="s">
        <v>8510</v>
      </c>
      <c r="B13326" s="197" t="s">
        <v>418</v>
      </c>
      <c r="C13326" s="150" t="s">
        <v>8483</v>
      </c>
      <c r="D13326" s="197" t="s">
        <v>202</v>
      </c>
      <c r="E13326" s="198" t="s">
        <v>479</v>
      </c>
    </row>
    <row r="13327" spans="1:5">
      <c r="A13327" s="150" t="s">
        <v>8510</v>
      </c>
      <c r="B13327" s="197" t="s">
        <v>418</v>
      </c>
      <c r="C13327" s="150" t="s">
        <v>8484</v>
      </c>
      <c r="D13327" s="197" t="s">
        <v>202</v>
      </c>
      <c r="E13327" s="198" t="s">
        <v>479</v>
      </c>
    </row>
    <row r="13328" spans="1:5">
      <c r="A13328" s="150" t="s">
        <v>8510</v>
      </c>
      <c r="B13328" s="197" t="s">
        <v>418</v>
      </c>
      <c r="C13328" s="150" t="s">
        <v>8485</v>
      </c>
      <c r="D13328" s="197" t="s">
        <v>202</v>
      </c>
      <c r="E13328" s="198" t="s">
        <v>479</v>
      </c>
    </row>
    <row r="13329" spans="1:5">
      <c r="A13329" s="150" t="s">
        <v>8510</v>
      </c>
      <c r="B13329" s="197" t="s">
        <v>418</v>
      </c>
      <c r="C13329" s="150" t="s">
        <v>556</v>
      </c>
      <c r="D13329" s="197" t="s">
        <v>202</v>
      </c>
      <c r="E13329" s="198" t="s">
        <v>479</v>
      </c>
    </row>
    <row r="13330" spans="1:5">
      <c r="A13330" s="150" t="s">
        <v>8510</v>
      </c>
      <c r="B13330" s="197" t="s">
        <v>418</v>
      </c>
      <c r="C13330" s="150" t="s">
        <v>8486</v>
      </c>
      <c r="D13330" s="197" t="s">
        <v>202</v>
      </c>
      <c r="E13330" s="198" t="s">
        <v>479</v>
      </c>
    </row>
    <row r="13331" spans="1:5">
      <c r="A13331" s="150" t="s">
        <v>8510</v>
      </c>
      <c r="B13331" s="197" t="s">
        <v>418</v>
      </c>
      <c r="C13331" s="150" t="s">
        <v>551</v>
      </c>
      <c r="D13331" s="197" t="s">
        <v>202</v>
      </c>
      <c r="E13331" s="198">
        <v>398</v>
      </c>
    </row>
    <row r="13332" spans="1:5">
      <c r="A13332" s="150" t="s">
        <v>8510</v>
      </c>
      <c r="B13332" s="197" t="s">
        <v>418</v>
      </c>
      <c r="C13332" s="150" t="s">
        <v>42</v>
      </c>
      <c r="D13332" s="197" t="s">
        <v>202</v>
      </c>
      <c r="E13332" s="198">
        <v>161</v>
      </c>
    </row>
    <row r="13333" spans="1:5">
      <c r="A13333" s="150" t="s">
        <v>8510</v>
      </c>
      <c r="B13333" s="197" t="s">
        <v>418</v>
      </c>
      <c r="C13333" s="150" t="s">
        <v>200</v>
      </c>
      <c r="D13333" s="197" t="s">
        <v>202</v>
      </c>
      <c r="E13333" s="198">
        <v>192</v>
      </c>
    </row>
    <row r="13334" spans="1:5">
      <c r="A13334" s="150" t="s">
        <v>8510</v>
      </c>
      <c r="B13334" s="197" t="s">
        <v>418</v>
      </c>
      <c r="C13334" s="150" t="s">
        <v>71</v>
      </c>
      <c r="D13334" s="197" t="s">
        <v>202</v>
      </c>
      <c r="E13334" s="198">
        <v>123073</v>
      </c>
    </row>
    <row r="13335" spans="1:5">
      <c r="A13335" s="150" t="s">
        <v>8510</v>
      </c>
      <c r="B13335" s="197" t="s">
        <v>418</v>
      </c>
      <c r="C13335" s="150" t="s">
        <v>45</v>
      </c>
      <c r="D13335" s="197" t="s">
        <v>202</v>
      </c>
      <c r="E13335" s="198" t="s">
        <v>479</v>
      </c>
    </row>
    <row r="13336" spans="1:5">
      <c r="A13336" s="150" t="s">
        <v>8510</v>
      </c>
      <c r="B13336" s="197" t="s">
        <v>418</v>
      </c>
      <c r="C13336" s="150" t="s">
        <v>46</v>
      </c>
      <c r="D13336" s="197" t="s">
        <v>202</v>
      </c>
      <c r="E13336" s="198">
        <v>21516</v>
      </c>
    </row>
    <row r="13337" spans="1:5">
      <c r="A13337" s="150" t="s">
        <v>8510</v>
      </c>
      <c r="B13337" s="150" t="s">
        <v>298</v>
      </c>
      <c r="C13337" s="150" t="s">
        <v>660</v>
      </c>
      <c r="D13337" s="150" t="s">
        <v>8511</v>
      </c>
      <c r="E13337" s="199">
        <v>3715174</v>
      </c>
    </row>
    <row r="13338" spans="1:5">
      <c r="A13338" s="150" t="s">
        <v>8510</v>
      </c>
      <c r="B13338" s="150" t="s">
        <v>298</v>
      </c>
      <c r="C13338" s="150" t="s">
        <v>57</v>
      </c>
      <c r="D13338" s="150" t="s">
        <v>8511</v>
      </c>
      <c r="E13338" s="199">
        <v>161936</v>
      </c>
    </row>
    <row r="13339" spans="1:5">
      <c r="A13339" s="150" t="s">
        <v>8510</v>
      </c>
      <c r="B13339" s="150" t="s">
        <v>298</v>
      </c>
      <c r="C13339" s="150" t="s">
        <v>58</v>
      </c>
      <c r="D13339" s="150" t="s">
        <v>8511</v>
      </c>
      <c r="E13339" s="199">
        <v>47018</v>
      </c>
    </row>
    <row r="13340" spans="1:5">
      <c r="A13340" s="150" t="s">
        <v>8510</v>
      </c>
      <c r="B13340" s="150" t="s">
        <v>298</v>
      </c>
      <c r="C13340" s="150" t="s">
        <v>59</v>
      </c>
      <c r="D13340" s="150" t="s">
        <v>8511</v>
      </c>
      <c r="E13340" s="199">
        <v>168705</v>
      </c>
    </row>
    <row r="13341" spans="1:5">
      <c r="A13341" s="150" t="s">
        <v>8510</v>
      </c>
      <c r="B13341" s="150" t="s">
        <v>298</v>
      </c>
      <c r="C13341" s="150" t="s">
        <v>247</v>
      </c>
      <c r="D13341" s="150" t="s">
        <v>8511</v>
      </c>
      <c r="E13341" s="199">
        <v>99154</v>
      </c>
    </row>
    <row r="13342" spans="1:5">
      <c r="A13342" s="150" t="s">
        <v>8510</v>
      </c>
      <c r="B13342" s="150" t="s">
        <v>298</v>
      </c>
      <c r="C13342" s="150" t="s">
        <v>8487</v>
      </c>
      <c r="D13342" s="150" t="s">
        <v>8511</v>
      </c>
      <c r="E13342" s="199">
        <v>63371</v>
      </c>
    </row>
    <row r="13343" spans="1:5">
      <c r="A13343" s="150" t="s">
        <v>8510</v>
      </c>
      <c r="B13343" s="150" t="s">
        <v>298</v>
      </c>
      <c r="C13343" s="150" t="s">
        <v>8512</v>
      </c>
      <c r="D13343" s="150" t="s">
        <v>8511</v>
      </c>
      <c r="E13343" s="199">
        <v>35783</v>
      </c>
    </row>
    <row r="13344" spans="1:5">
      <c r="A13344" s="150" t="s">
        <v>8510</v>
      </c>
      <c r="B13344" s="150" t="s">
        <v>298</v>
      </c>
      <c r="C13344" s="150" t="s">
        <v>250</v>
      </c>
      <c r="D13344" s="150" t="s">
        <v>8511</v>
      </c>
      <c r="E13344" s="200">
        <v>0</v>
      </c>
    </row>
    <row r="13345" spans="1:5">
      <c r="A13345" s="150" t="s">
        <v>8510</v>
      </c>
      <c r="B13345" s="150" t="s">
        <v>298</v>
      </c>
      <c r="C13345" s="150" t="s">
        <v>631</v>
      </c>
      <c r="D13345" s="150" t="s">
        <v>8511</v>
      </c>
      <c r="E13345" s="200">
        <v>0</v>
      </c>
    </row>
    <row r="13346" spans="1:5">
      <c r="A13346" s="150" t="s">
        <v>8510</v>
      </c>
      <c r="B13346" s="150" t="s">
        <v>298</v>
      </c>
      <c r="C13346" s="150" t="s">
        <v>8488</v>
      </c>
      <c r="D13346" s="150" t="s">
        <v>8511</v>
      </c>
      <c r="E13346" s="200">
        <v>0</v>
      </c>
    </row>
    <row r="13347" spans="1:5">
      <c r="A13347" s="150" t="s">
        <v>8510</v>
      </c>
      <c r="B13347" s="150" t="s">
        <v>298</v>
      </c>
      <c r="C13347" s="150" t="s">
        <v>17</v>
      </c>
      <c r="D13347" s="150" t="s">
        <v>8511</v>
      </c>
      <c r="E13347" s="199">
        <v>435236</v>
      </c>
    </row>
    <row r="13348" spans="1:5">
      <c r="A13348" s="150" t="s">
        <v>8510</v>
      </c>
      <c r="B13348" s="150" t="s">
        <v>298</v>
      </c>
      <c r="C13348" s="150" t="s">
        <v>18</v>
      </c>
      <c r="D13348" s="150" t="s">
        <v>8511</v>
      </c>
      <c r="E13348" s="199">
        <v>211973</v>
      </c>
    </row>
    <row r="13349" spans="1:5">
      <c r="A13349" s="150" t="s">
        <v>8510</v>
      </c>
      <c r="B13349" s="150" t="s">
        <v>298</v>
      </c>
      <c r="C13349" s="150" t="s">
        <v>62</v>
      </c>
      <c r="D13349" s="150" t="s">
        <v>8511</v>
      </c>
      <c r="E13349" s="199">
        <v>3170</v>
      </c>
    </row>
    <row r="13350" spans="1:5">
      <c r="A13350" s="150" t="s">
        <v>8510</v>
      </c>
      <c r="B13350" s="150" t="s">
        <v>298</v>
      </c>
      <c r="C13350" s="150" t="s">
        <v>188</v>
      </c>
      <c r="D13350" s="150" t="s">
        <v>8511</v>
      </c>
      <c r="E13350" s="199">
        <v>4563</v>
      </c>
    </row>
    <row r="13351" spans="1:5">
      <c r="A13351" s="150" t="s">
        <v>8510</v>
      </c>
      <c r="B13351" s="150" t="s">
        <v>298</v>
      </c>
      <c r="C13351" s="150" t="s">
        <v>64</v>
      </c>
      <c r="D13351" s="150" t="s">
        <v>8511</v>
      </c>
      <c r="E13351" s="199">
        <v>223577</v>
      </c>
    </row>
    <row r="13352" spans="1:5">
      <c r="A13352" s="150" t="s">
        <v>8510</v>
      </c>
      <c r="B13352" s="150" t="s">
        <v>298</v>
      </c>
      <c r="C13352" s="150" t="s">
        <v>22</v>
      </c>
      <c r="D13352" s="150" t="s">
        <v>8511</v>
      </c>
      <c r="E13352" s="199">
        <v>172715</v>
      </c>
    </row>
    <row r="13353" spans="1:5">
      <c r="A13353" s="150" t="s">
        <v>8510</v>
      </c>
      <c r="B13353" s="150" t="s">
        <v>298</v>
      </c>
      <c r="C13353" s="150" t="s">
        <v>23</v>
      </c>
      <c r="D13353" s="150" t="s">
        <v>8511</v>
      </c>
      <c r="E13353" s="199">
        <v>352146</v>
      </c>
    </row>
    <row r="13354" spans="1:5">
      <c r="A13354" s="150" t="s">
        <v>8510</v>
      </c>
      <c r="B13354" s="150" t="s">
        <v>298</v>
      </c>
      <c r="C13354" s="150" t="s">
        <v>66</v>
      </c>
      <c r="D13354" s="150" t="s">
        <v>8511</v>
      </c>
      <c r="E13354" s="199">
        <v>75959</v>
      </c>
    </row>
    <row r="13355" spans="1:5">
      <c r="A13355" s="150" t="s">
        <v>8510</v>
      </c>
      <c r="B13355" s="150" t="s">
        <v>298</v>
      </c>
      <c r="C13355" s="150" t="s">
        <v>234</v>
      </c>
      <c r="D13355" s="150" t="s">
        <v>8511</v>
      </c>
      <c r="E13355" s="199">
        <v>2111</v>
      </c>
    </row>
    <row r="13356" spans="1:5">
      <c r="A13356" s="150" t="s">
        <v>8510</v>
      </c>
      <c r="B13356" s="150" t="s">
        <v>298</v>
      </c>
      <c r="C13356" s="150" t="s">
        <v>29</v>
      </c>
      <c r="D13356" s="150" t="s">
        <v>8511</v>
      </c>
      <c r="E13356" s="199">
        <v>1643</v>
      </c>
    </row>
    <row r="13357" spans="1:5">
      <c r="A13357" s="150" t="s">
        <v>8510</v>
      </c>
      <c r="B13357" s="150" t="s">
        <v>298</v>
      </c>
      <c r="C13357" s="150" t="s">
        <v>67</v>
      </c>
      <c r="D13357" s="150" t="s">
        <v>8511</v>
      </c>
      <c r="E13357" s="199">
        <v>29338</v>
      </c>
    </row>
    <row r="13358" spans="1:5">
      <c r="A13358" s="150" t="s">
        <v>8510</v>
      </c>
      <c r="B13358" s="150" t="s">
        <v>298</v>
      </c>
      <c r="C13358" s="150" t="s">
        <v>68</v>
      </c>
      <c r="D13358" s="150" t="s">
        <v>8511</v>
      </c>
      <c r="E13358" s="200">
        <v>473</v>
      </c>
    </row>
    <row r="13359" spans="1:5">
      <c r="A13359" s="150" t="s">
        <v>8510</v>
      </c>
      <c r="B13359" s="150" t="s">
        <v>298</v>
      </c>
      <c r="C13359" s="150" t="s">
        <v>69</v>
      </c>
      <c r="D13359" s="150" t="s">
        <v>8511</v>
      </c>
      <c r="E13359" s="199">
        <v>118298</v>
      </c>
    </row>
    <row r="13360" spans="1:5">
      <c r="A13360" s="150" t="s">
        <v>8510</v>
      </c>
      <c r="B13360" s="150" t="s">
        <v>298</v>
      </c>
      <c r="C13360" s="150" t="s">
        <v>235</v>
      </c>
      <c r="D13360" s="150" t="s">
        <v>8511</v>
      </c>
      <c r="E13360" s="200">
        <v>746</v>
      </c>
    </row>
    <row r="13361" spans="1:5">
      <c r="A13361" s="150" t="s">
        <v>8510</v>
      </c>
      <c r="B13361" s="150" t="s">
        <v>298</v>
      </c>
      <c r="C13361" s="150" t="s">
        <v>236</v>
      </c>
      <c r="D13361" s="150" t="s">
        <v>8511</v>
      </c>
      <c r="E13361" s="199">
        <v>4089</v>
      </c>
    </row>
    <row r="13362" spans="1:5">
      <c r="A13362" s="150" t="s">
        <v>8510</v>
      </c>
      <c r="B13362" s="150" t="s">
        <v>298</v>
      </c>
      <c r="C13362" s="150" t="s">
        <v>241</v>
      </c>
      <c r="D13362" s="150" t="s">
        <v>8511</v>
      </c>
      <c r="E13362" s="200">
        <v>0</v>
      </c>
    </row>
    <row r="13363" spans="1:5">
      <c r="A13363" s="150" t="s">
        <v>8510</v>
      </c>
      <c r="B13363" s="150" t="s">
        <v>298</v>
      </c>
      <c r="C13363" s="150" t="s">
        <v>33</v>
      </c>
      <c r="D13363" s="150" t="s">
        <v>8511</v>
      </c>
      <c r="E13363" s="199">
        <v>30711</v>
      </c>
    </row>
    <row r="13364" spans="1:5">
      <c r="A13364" s="150" t="s">
        <v>8510</v>
      </c>
      <c r="B13364" s="150" t="s">
        <v>298</v>
      </c>
      <c r="C13364" s="150" t="s">
        <v>253</v>
      </c>
      <c r="D13364" s="150" t="s">
        <v>8511</v>
      </c>
      <c r="E13364" s="199">
        <v>1395246</v>
      </c>
    </row>
    <row r="13365" spans="1:5">
      <c r="A13365" s="150" t="s">
        <v>8510</v>
      </c>
      <c r="B13365" s="150" t="s">
        <v>298</v>
      </c>
      <c r="C13365" s="150" t="s">
        <v>8482</v>
      </c>
      <c r="D13365" s="150" t="s">
        <v>8511</v>
      </c>
      <c r="E13365" s="199">
        <v>43310</v>
      </c>
    </row>
    <row r="13366" spans="1:5">
      <c r="A13366" s="150" t="s">
        <v>8510</v>
      </c>
      <c r="B13366" s="150" t="s">
        <v>298</v>
      </c>
      <c r="C13366" s="150" t="s">
        <v>8483</v>
      </c>
      <c r="D13366" s="150" t="s">
        <v>8511</v>
      </c>
      <c r="E13366" s="199">
        <v>32333</v>
      </c>
    </row>
    <row r="13367" spans="1:5">
      <c r="A13367" s="150" t="s">
        <v>8510</v>
      </c>
      <c r="B13367" s="150" t="s">
        <v>298</v>
      </c>
      <c r="C13367" s="150" t="s">
        <v>8484</v>
      </c>
      <c r="D13367" s="150" t="s">
        <v>8511</v>
      </c>
      <c r="E13367" s="199">
        <v>10977</v>
      </c>
    </row>
    <row r="13368" spans="1:5">
      <c r="A13368" s="150" t="s">
        <v>8510</v>
      </c>
      <c r="B13368" s="150" t="s">
        <v>298</v>
      </c>
      <c r="C13368" s="150" t="s">
        <v>8485</v>
      </c>
      <c r="D13368" s="150" t="s">
        <v>8511</v>
      </c>
      <c r="E13368" s="199">
        <v>1272152</v>
      </c>
    </row>
    <row r="13369" spans="1:5">
      <c r="A13369" s="150" t="s">
        <v>8510</v>
      </c>
      <c r="B13369" s="150" t="s">
        <v>298</v>
      </c>
      <c r="C13369" s="150" t="s">
        <v>556</v>
      </c>
      <c r="D13369" s="150" t="s">
        <v>8511</v>
      </c>
      <c r="E13369" s="199">
        <v>407282</v>
      </c>
    </row>
    <row r="13370" spans="1:5">
      <c r="A13370" s="150" t="s">
        <v>8510</v>
      </c>
      <c r="B13370" s="150" t="s">
        <v>298</v>
      </c>
      <c r="C13370" s="150" t="s">
        <v>8486</v>
      </c>
      <c r="D13370" s="150" t="s">
        <v>8511</v>
      </c>
      <c r="E13370" s="199">
        <v>864870</v>
      </c>
    </row>
    <row r="13371" spans="1:5">
      <c r="A13371" s="150" t="s">
        <v>8510</v>
      </c>
      <c r="B13371" s="150" t="s">
        <v>298</v>
      </c>
      <c r="C13371" s="150" t="s">
        <v>551</v>
      </c>
      <c r="D13371" s="150" t="s">
        <v>8511</v>
      </c>
      <c r="E13371" s="199">
        <v>79784</v>
      </c>
    </row>
    <row r="13372" spans="1:5">
      <c r="A13372" s="150" t="s">
        <v>8510</v>
      </c>
      <c r="B13372" s="150" t="s">
        <v>298</v>
      </c>
      <c r="C13372" s="150" t="s">
        <v>42</v>
      </c>
      <c r="D13372" s="150" t="s">
        <v>8511</v>
      </c>
      <c r="E13372" s="200">
        <v>472</v>
      </c>
    </row>
    <row r="13373" spans="1:5">
      <c r="A13373" s="150" t="s">
        <v>8510</v>
      </c>
      <c r="B13373" s="150" t="s">
        <v>298</v>
      </c>
      <c r="C13373" s="150" t="s">
        <v>45</v>
      </c>
      <c r="D13373" s="150" t="s">
        <v>8511</v>
      </c>
      <c r="E13373" s="199">
        <v>6003</v>
      </c>
    </row>
    <row r="13374" spans="1:5">
      <c r="A13374" s="150" t="s">
        <v>8510</v>
      </c>
      <c r="B13374" s="150" t="s">
        <v>298</v>
      </c>
      <c r="C13374" s="150" t="s">
        <v>46</v>
      </c>
      <c r="D13374" s="150" t="s">
        <v>8511</v>
      </c>
      <c r="E13374" s="199">
        <v>169892</v>
      </c>
    </row>
    <row r="13375" spans="1:5">
      <c r="A13375" s="150" t="s">
        <v>8510</v>
      </c>
      <c r="B13375" s="150" t="s">
        <v>298</v>
      </c>
      <c r="C13375" s="150" t="s">
        <v>660</v>
      </c>
      <c r="D13375" s="150" t="s">
        <v>202</v>
      </c>
      <c r="E13375" s="199">
        <v>1588537</v>
      </c>
    </row>
    <row r="13376" spans="1:5">
      <c r="A13376" s="150" t="s">
        <v>8510</v>
      </c>
      <c r="B13376" s="150" t="s">
        <v>298</v>
      </c>
      <c r="C13376" s="150" t="s">
        <v>57</v>
      </c>
      <c r="D13376" s="150" t="s">
        <v>202</v>
      </c>
      <c r="E13376" s="199">
        <v>9251</v>
      </c>
    </row>
    <row r="13377" spans="1:5">
      <c r="A13377" s="150" t="s">
        <v>8510</v>
      </c>
      <c r="B13377" s="150" t="s">
        <v>298</v>
      </c>
      <c r="C13377" s="150" t="s">
        <v>58</v>
      </c>
      <c r="D13377" s="150" t="s">
        <v>202</v>
      </c>
      <c r="E13377" s="199">
        <v>10827</v>
      </c>
    </row>
    <row r="13378" spans="1:5">
      <c r="A13378" s="150" t="s">
        <v>8510</v>
      </c>
      <c r="B13378" s="150" t="s">
        <v>298</v>
      </c>
      <c r="C13378" s="150" t="s">
        <v>59</v>
      </c>
      <c r="D13378" s="150" t="s">
        <v>202</v>
      </c>
      <c r="E13378" s="199">
        <v>9299</v>
      </c>
    </row>
    <row r="13379" spans="1:5">
      <c r="A13379" s="150" t="s">
        <v>8510</v>
      </c>
      <c r="B13379" s="150" t="s">
        <v>298</v>
      </c>
      <c r="C13379" s="150" t="s">
        <v>247</v>
      </c>
      <c r="D13379" s="150" t="s">
        <v>202</v>
      </c>
      <c r="E13379" s="199">
        <v>2817</v>
      </c>
    </row>
    <row r="13380" spans="1:5">
      <c r="A13380" s="150" t="s">
        <v>8510</v>
      </c>
      <c r="B13380" s="150" t="s">
        <v>298</v>
      </c>
      <c r="C13380" s="150" t="s">
        <v>8487</v>
      </c>
      <c r="D13380" s="150" t="s">
        <v>202</v>
      </c>
      <c r="E13380" s="200">
        <v>593</v>
      </c>
    </row>
    <row r="13381" spans="1:5">
      <c r="A13381" s="150" t="s">
        <v>8510</v>
      </c>
      <c r="B13381" s="150" t="s">
        <v>298</v>
      </c>
      <c r="C13381" s="150" t="s">
        <v>8512</v>
      </c>
      <c r="D13381" s="150" t="s">
        <v>202</v>
      </c>
      <c r="E13381" s="199">
        <v>2224</v>
      </c>
    </row>
    <row r="13382" spans="1:5">
      <c r="A13382" s="150" t="s">
        <v>8510</v>
      </c>
      <c r="B13382" s="150" t="s">
        <v>298</v>
      </c>
      <c r="C13382" s="150" t="s">
        <v>250</v>
      </c>
      <c r="D13382" s="150" t="s">
        <v>202</v>
      </c>
      <c r="E13382" s="200">
        <v>0</v>
      </c>
    </row>
    <row r="13383" spans="1:5">
      <c r="A13383" s="150" t="s">
        <v>8510</v>
      </c>
      <c r="B13383" s="150" t="s">
        <v>298</v>
      </c>
      <c r="C13383" s="150" t="s">
        <v>631</v>
      </c>
      <c r="D13383" s="150" t="s">
        <v>202</v>
      </c>
      <c r="E13383" s="200">
        <v>0</v>
      </c>
    </row>
    <row r="13384" spans="1:5">
      <c r="A13384" s="150" t="s">
        <v>8510</v>
      </c>
      <c r="B13384" s="150" t="s">
        <v>298</v>
      </c>
      <c r="C13384" s="150" t="s">
        <v>8488</v>
      </c>
      <c r="D13384" s="150" t="s">
        <v>202</v>
      </c>
      <c r="E13384" s="200">
        <v>0</v>
      </c>
    </row>
    <row r="13385" spans="1:5">
      <c r="A13385" s="150" t="s">
        <v>8510</v>
      </c>
      <c r="B13385" s="150" t="s">
        <v>298</v>
      </c>
      <c r="C13385" s="150" t="s">
        <v>17</v>
      </c>
      <c r="D13385" s="150" t="s">
        <v>202</v>
      </c>
      <c r="E13385" s="199">
        <v>17002</v>
      </c>
    </row>
    <row r="13386" spans="1:5">
      <c r="A13386" s="150" t="s">
        <v>8510</v>
      </c>
      <c r="B13386" s="150" t="s">
        <v>298</v>
      </c>
      <c r="C13386" s="150" t="s">
        <v>18</v>
      </c>
      <c r="D13386" s="150" t="s">
        <v>202</v>
      </c>
      <c r="E13386" s="199">
        <v>10847</v>
      </c>
    </row>
    <row r="13387" spans="1:5">
      <c r="A13387" s="150" t="s">
        <v>8510</v>
      </c>
      <c r="B13387" s="150" t="s">
        <v>298</v>
      </c>
      <c r="C13387" s="150" t="s">
        <v>62</v>
      </c>
      <c r="D13387" s="150" t="s">
        <v>202</v>
      </c>
      <c r="E13387" s="200">
        <v>67</v>
      </c>
    </row>
    <row r="13388" spans="1:5">
      <c r="A13388" s="150" t="s">
        <v>8510</v>
      </c>
      <c r="B13388" s="150" t="s">
        <v>298</v>
      </c>
      <c r="C13388" s="150" t="s">
        <v>188</v>
      </c>
      <c r="D13388" s="150" t="s">
        <v>202</v>
      </c>
      <c r="E13388" s="200">
        <v>141</v>
      </c>
    </row>
    <row r="13389" spans="1:5">
      <c r="A13389" s="150" t="s">
        <v>8510</v>
      </c>
      <c r="B13389" s="150" t="s">
        <v>298</v>
      </c>
      <c r="C13389" s="150" t="s">
        <v>64</v>
      </c>
      <c r="D13389" s="150" t="s">
        <v>202</v>
      </c>
      <c r="E13389" s="199">
        <v>12952</v>
      </c>
    </row>
    <row r="13390" spans="1:5">
      <c r="A13390" s="150" t="s">
        <v>8510</v>
      </c>
      <c r="B13390" s="150" t="s">
        <v>298</v>
      </c>
      <c r="C13390" s="150" t="s">
        <v>22</v>
      </c>
      <c r="D13390" s="150" t="s">
        <v>202</v>
      </c>
      <c r="E13390" s="199">
        <v>17724</v>
      </c>
    </row>
    <row r="13391" spans="1:5">
      <c r="A13391" s="150" t="s">
        <v>8510</v>
      </c>
      <c r="B13391" s="150" t="s">
        <v>298</v>
      </c>
      <c r="C13391" s="150" t="s">
        <v>23</v>
      </c>
      <c r="D13391" s="150" t="s">
        <v>202</v>
      </c>
      <c r="E13391" s="199">
        <v>77872</v>
      </c>
    </row>
    <row r="13392" spans="1:5">
      <c r="A13392" s="150" t="s">
        <v>8510</v>
      </c>
      <c r="B13392" s="150" t="s">
        <v>298</v>
      </c>
      <c r="C13392" s="150" t="s">
        <v>66</v>
      </c>
      <c r="D13392" s="150" t="s">
        <v>202</v>
      </c>
      <c r="E13392" s="199">
        <v>7315</v>
      </c>
    </row>
    <row r="13393" spans="1:5">
      <c r="A13393" s="150" t="s">
        <v>8510</v>
      </c>
      <c r="B13393" s="150" t="s">
        <v>298</v>
      </c>
      <c r="C13393" s="150" t="s">
        <v>234</v>
      </c>
      <c r="D13393" s="150" t="s">
        <v>202</v>
      </c>
      <c r="E13393" s="200">
        <v>291</v>
      </c>
    </row>
    <row r="13394" spans="1:5">
      <c r="A13394" s="150" t="s">
        <v>8510</v>
      </c>
      <c r="B13394" s="150" t="s">
        <v>298</v>
      </c>
      <c r="C13394" s="150" t="s">
        <v>29</v>
      </c>
      <c r="D13394" s="150" t="s">
        <v>202</v>
      </c>
      <c r="E13394" s="200">
        <v>47</v>
      </c>
    </row>
    <row r="13395" spans="1:5">
      <c r="A13395" s="150" t="s">
        <v>8510</v>
      </c>
      <c r="B13395" s="150" t="s">
        <v>298</v>
      </c>
      <c r="C13395" s="150" t="s">
        <v>67</v>
      </c>
      <c r="D13395" s="150" t="s">
        <v>202</v>
      </c>
      <c r="E13395" s="199">
        <v>11062</v>
      </c>
    </row>
    <row r="13396" spans="1:5">
      <c r="A13396" s="150" t="s">
        <v>8510</v>
      </c>
      <c r="B13396" s="150" t="s">
        <v>298</v>
      </c>
      <c r="C13396" s="150" t="s">
        <v>68</v>
      </c>
      <c r="D13396" s="150" t="s">
        <v>202</v>
      </c>
      <c r="E13396" s="200">
        <v>64</v>
      </c>
    </row>
    <row r="13397" spans="1:5">
      <c r="A13397" s="150" t="s">
        <v>8510</v>
      </c>
      <c r="B13397" s="150" t="s">
        <v>298</v>
      </c>
      <c r="C13397" s="150" t="s">
        <v>69</v>
      </c>
      <c r="D13397" s="150" t="s">
        <v>202</v>
      </c>
      <c r="E13397" s="199">
        <v>25737</v>
      </c>
    </row>
    <row r="13398" spans="1:5">
      <c r="A13398" s="150" t="s">
        <v>8510</v>
      </c>
      <c r="B13398" s="150" t="s">
        <v>298</v>
      </c>
      <c r="C13398" s="150" t="s">
        <v>235</v>
      </c>
      <c r="D13398" s="150" t="s">
        <v>202</v>
      </c>
      <c r="E13398" s="200">
        <v>32</v>
      </c>
    </row>
    <row r="13399" spans="1:5">
      <c r="A13399" s="150" t="s">
        <v>8510</v>
      </c>
      <c r="B13399" s="150" t="s">
        <v>298</v>
      </c>
      <c r="C13399" s="150" t="s">
        <v>236</v>
      </c>
      <c r="D13399" s="150" t="s">
        <v>202</v>
      </c>
      <c r="E13399" s="200">
        <v>46</v>
      </c>
    </row>
    <row r="13400" spans="1:5">
      <c r="A13400" s="150" t="s">
        <v>8510</v>
      </c>
      <c r="B13400" s="150" t="s">
        <v>298</v>
      </c>
      <c r="C13400" s="150" t="s">
        <v>241</v>
      </c>
      <c r="D13400" s="150" t="s">
        <v>202</v>
      </c>
      <c r="E13400" s="200">
        <v>0</v>
      </c>
    </row>
    <row r="13401" spans="1:5">
      <c r="A13401" s="150" t="s">
        <v>8510</v>
      </c>
      <c r="B13401" s="150" t="s">
        <v>298</v>
      </c>
      <c r="C13401" s="150" t="s">
        <v>33</v>
      </c>
      <c r="D13401" s="150" t="s">
        <v>202</v>
      </c>
      <c r="E13401" s="199">
        <v>1375</v>
      </c>
    </row>
    <row r="13402" spans="1:5">
      <c r="A13402" s="150" t="s">
        <v>8510</v>
      </c>
      <c r="B13402" s="150" t="s">
        <v>298</v>
      </c>
      <c r="C13402" s="150" t="s">
        <v>253</v>
      </c>
      <c r="D13402" s="150" t="s">
        <v>202</v>
      </c>
      <c r="E13402" s="199">
        <v>1353977</v>
      </c>
    </row>
    <row r="13403" spans="1:5">
      <c r="A13403" s="150" t="s">
        <v>8510</v>
      </c>
      <c r="B13403" s="150" t="s">
        <v>298</v>
      </c>
      <c r="C13403" s="150" t="s">
        <v>8482</v>
      </c>
      <c r="D13403" s="150" t="s">
        <v>202</v>
      </c>
      <c r="E13403" s="199">
        <v>17271</v>
      </c>
    </row>
    <row r="13404" spans="1:5">
      <c r="A13404" s="150" t="s">
        <v>8510</v>
      </c>
      <c r="B13404" s="150" t="s">
        <v>298</v>
      </c>
      <c r="C13404" s="150" t="s">
        <v>8483</v>
      </c>
      <c r="D13404" s="150" t="s">
        <v>202</v>
      </c>
      <c r="E13404" s="199">
        <v>12670</v>
      </c>
    </row>
    <row r="13405" spans="1:5">
      <c r="A13405" s="150" t="s">
        <v>8510</v>
      </c>
      <c r="B13405" s="150" t="s">
        <v>298</v>
      </c>
      <c r="C13405" s="150" t="s">
        <v>8484</v>
      </c>
      <c r="D13405" s="150" t="s">
        <v>202</v>
      </c>
      <c r="E13405" s="199">
        <v>4601</v>
      </c>
    </row>
    <row r="13406" spans="1:5">
      <c r="A13406" s="150" t="s">
        <v>8510</v>
      </c>
      <c r="B13406" s="150" t="s">
        <v>298</v>
      </c>
      <c r="C13406" s="150" t="s">
        <v>8485</v>
      </c>
      <c r="D13406" s="150" t="s">
        <v>202</v>
      </c>
      <c r="E13406" s="199">
        <v>1323273</v>
      </c>
    </row>
    <row r="13407" spans="1:5">
      <c r="A13407" s="150" t="s">
        <v>8510</v>
      </c>
      <c r="B13407" s="150" t="s">
        <v>298</v>
      </c>
      <c r="C13407" s="150" t="s">
        <v>556</v>
      </c>
      <c r="D13407" s="150" t="s">
        <v>202</v>
      </c>
      <c r="E13407" s="199">
        <v>427015</v>
      </c>
    </row>
    <row r="13408" spans="1:5">
      <c r="A13408" s="150" t="s">
        <v>8510</v>
      </c>
      <c r="B13408" s="150" t="s">
        <v>298</v>
      </c>
      <c r="C13408" s="150" t="s">
        <v>8486</v>
      </c>
      <c r="D13408" s="150" t="s">
        <v>202</v>
      </c>
      <c r="E13408" s="199">
        <v>896258</v>
      </c>
    </row>
    <row r="13409" spans="1:5">
      <c r="A13409" s="150" t="s">
        <v>8510</v>
      </c>
      <c r="B13409" s="150" t="s">
        <v>298</v>
      </c>
      <c r="C13409" s="150" t="s">
        <v>551</v>
      </c>
      <c r="D13409" s="150" t="s">
        <v>202</v>
      </c>
      <c r="E13409" s="199">
        <v>13433</v>
      </c>
    </row>
    <row r="13410" spans="1:5">
      <c r="A13410" s="150" t="s">
        <v>8510</v>
      </c>
      <c r="B13410" s="150" t="s">
        <v>298</v>
      </c>
      <c r="C13410" s="150" t="s">
        <v>42</v>
      </c>
      <c r="D13410" s="150" t="s">
        <v>202</v>
      </c>
      <c r="E13410" s="200">
        <v>273</v>
      </c>
    </row>
    <row r="13411" spans="1:5">
      <c r="A13411" s="150" t="s">
        <v>8510</v>
      </c>
      <c r="B13411" s="150" t="s">
        <v>298</v>
      </c>
      <c r="C13411" s="150" t="s">
        <v>45</v>
      </c>
      <c r="D13411" s="150" t="s">
        <v>202</v>
      </c>
      <c r="E13411" s="199">
        <v>5280</v>
      </c>
    </row>
    <row r="13412" spans="1:5">
      <c r="A13412" s="150" t="s">
        <v>8510</v>
      </c>
      <c r="B13412" s="150" t="s">
        <v>298</v>
      </c>
      <c r="C13412" s="150" t="s">
        <v>46</v>
      </c>
      <c r="D13412" s="150" t="s">
        <v>202</v>
      </c>
      <c r="E13412" s="199">
        <v>14239</v>
      </c>
    </row>
    <row r="13413" spans="1:5">
      <c r="A13413" s="150" t="s">
        <v>8510</v>
      </c>
      <c r="B13413" s="150" t="s">
        <v>298</v>
      </c>
      <c r="C13413" s="150" t="s">
        <v>660</v>
      </c>
      <c r="D13413" s="150" t="s">
        <v>3</v>
      </c>
      <c r="E13413" s="199">
        <v>5303711</v>
      </c>
    </row>
    <row r="13414" spans="1:5">
      <c r="A13414" s="150" t="s">
        <v>8510</v>
      </c>
      <c r="B13414" s="150" t="s">
        <v>298</v>
      </c>
      <c r="C13414" s="150" t="s">
        <v>57</v>
      </c>
      <c r="D13414" s="150" t="s">
        <v>3</v>
      </c>
      <c r="E13414" s="199">
        <v>171187</v>
      </c>
    </row>
    <row r="13415" spans="1:5">
      <c r="A13415" s="150" t="s">
        <v>8510</v>
      </c>
      <c r="B13415" s="150" t="s">
        <v>298</v>
      </c>
      <c r="C13415" s="150" t="s">
        <v>58</v>
      </c>
      <c r="D13415" s="150" t="s">
        <v>3</v>
      </c>
      <c r="E13415" s="199">
        <v>57845</v>
      </c>
    </row>
    <row r="13416" spans="1:5">
      <c r="A13416" s="150" t="s">
        <v>8510</v>
      </c>
      <c r="B13416" s="150" t="s">
        <v>298</v>
      </c>
      <c r="C13416" s="150" t="s">
        <v>59</v>
      </c>
      <c r="D13416" s="150" t="s">
        <v>3</v>
      </c>
      <c r="E13416" s="199">
        <v>178004</v>
      </c>
    </row>
    <row r="13417" spans="1:5">
      <c r="A13417" s="150" t="s">
        <v>8510</v>
      </c>
      <c r="B13417" s="150" t="s">
        <v>298</v>
      </c>
      <c r="C13417" s="150" t="s">
        <v>247</v>
      </c>
      <c r="D13417" s="150" t="s">
        <v>3</v>
      </c>
      <c r="E13417" s="199">
        <v>101971</v>
      </c>
    </row>
    <row r="13418" spans="1:5">
      <c r="A13418" s="150" t="s">
        <v>8510</v>
      </c>
      <c r="B13418" s="150" t="s">
        <v>298</v>
      </c>
      <c r="C13418" s="150" t="s">
        <v>8487</v>
      </c>
      <c r="D13418" s="150" t="s">
        <v>3</v>
      </c>
      <c r="E13418" s="199">
        <v>63964</v>
      </c>
    </row>
    <row r="13419" spans="1:5">
      <c r="A13419" s="150" t="s">
        <v>8510</v>
      </c>
      <c r="B13419" s="150" t="s">
        <v>298</v>
      </c>
      <c r="C13419" s="150" t="s">
        <v>8512</v>
      </c>
      <c r="D13419" s="150" t="s">
        <v>3</v>
      </c>
      <c r="E13419" s="199">
        <v>38007</v>
      </c>
    </row>
    <row r="13420" spans="1:5">
      <c r="A13420" s="150" t="s">
        <v>8510</v>
      </c>
      <c r="B13420" s="150" t="s">
        <v>298</v>
      </c>
      <c r="C13420" s="150" t="s">
        <v>250</v>
      </c>
      <c r="D13420" s="150" t="s">
        <v>3</v>
      </c>
      <c r="E13420" s="200">
        <v>0</v>
      </c>
    </row>
    <row r="13421" spans="1:5">
      <c r="A13421" s="150" t="s">
        <v>8510</v>
      </c>
      <c r="B13421" s="150" t="s">
        <v>298</v>
      </c>
      <c r="C13421" s="150" t="s">
        <v>631</v>
      </c>
      <c r="D13421" s="150" t="s">
        <v>3</v>
      </c>
      <c r="E13421" s="200">
        <v>0</v>
      </c>
    </row>
    <row r="13422" spans="1:5">
      <c r="A13422" s="150" t="s">
        <v>8510</v>
      </c>
      <c r="B13422" s="150" t="s">
        <v>298</v>
      </c>
      <c r="C13422" s="150" t="s">
        <v>8488</v>
      </c>
      <c r="D13422" s="150" t="s">
        <v>3</v>
      </c>
      <c r="E13422" s="200">
        <v>0</v>
      </c>
    </row>
    <row r="13423" spans="1:5">
      <c r="A13423" s="150" t="s">
        <v>8510</v>
      </c>
      <c r="B13423" s="150" t="s">
        <v>298</v>
      </c>
      <c r="C13423" s="150" t="s">
        <v>17</v>
      </c>
      <c r="D13423" s="150" t="s">
        <v>3</v>
      </c>
      <c r="E13423" s="199">
        <v>452238</v>
      </c>
    </row>
    <row r="13424" spans="1:5">
      <c r="A13424" s="150" t="s">
        <v>8510</v>
      </c>
      <c r="B13424" s="150" t="s">
        <v>298</v>
      </c>
      <c r="C13424" s="150" t="s">
        <v>18</v>
      </c>
      <c r="D13424" s="150" t="s">
        <v>3</v>
      </c>
      <c r="E13424" s="199">
        <v>222820</v>
      </c>
    </row>
    <row r="13425" spans="1:5">
      <c r="A13425" s="150" t="s">
        <v>8510</v>
      </c>
      <c r="B13425" s="150" t="s">
        <v>298</v>
      </c>
      <c r="C13425" s="150" t="s">
        <v>62</v>
      </c>
      <c r="D13425" s="150" t="s">
        <v>3</v>
      </c>
      <c r="E13425" s="199">
        <v>3237</v>
      </c>
    </row>
    <row r="13426" spans="1:5">
      <c r="A13426" s="150" t="s">
        <v>8510</v>
      </c>
      <c r="B13426" s="150" t="s">
        <v>298</v>
      </c>
      <c r="C13426" s="150" t="s">
        <v>188</v>
      </c>
      <c r="D13426" s="150" t="s">
        <v>3</v>
      </c>
      <c r="E13426" s="199">
        <v>4704</v>
      </c>
    </row>
    <row r="13427" spans="1:5">
      <c r="A13427" s="150" t="s">
        <v>8510</v>
      </c>
      <c r="B13427" s="150" t="s">
        <v>298</v>
      </c>
      <c r="C13427" s="150" t="s">
        <v>64</v>
      </c>
      <c r="D13427" s="150" t="s">
        <v>3</v>
      </c>
      <c r="E13427" s="199">
        <v>236529</v>
      </c>
    </row>
    <row r="13428" spans="1:5">
      <c r="A13428" s="150" t="s">
        <v>8510</v>
      </c>
      <c r="B13428" s="150" t="s">
        <v>298</v>
      </c>
      <c r="C13428" s="150" t="s">
        <v>22</v>
      </c>
      <c r="D13428" s="150" t="s">
        <v>3</v>
      </c>
      <c r="E13428" s="199">
        <v>190439</v>
      </c>
    </row>
    <row r="13429" spans="1:5">
      <c r="A13429" s="150" t="s">
        <v>8510</v>
      </c>
      <c r="B13429" s="150" t="s">
        <v>298</v>
      </c>
      <c r="C13429" s="150" t="s">
        <v>23</v>
      </c>
      <c r="D13429" s="150" t="s">
        <v>3</v>
      </c>
      <c r="E13429" s="199">
        <v>430018</v>
      </c>
    </row>
    <row r="13430" spans="1:5">
      <c r="A13430" s="150" t="s">
        <v>8510</v>
      </c>
      <c r="B13430" s="150" t="s">
        <v>298</v>
      </c>
      <c r="C13430" s="150" t="s">
        <v>66</v>
      </c>
      <c r="D13430" s="150" t="s">
        <v>3</v>
      </c>
      <c r="E13430" s="199">
        <v>83274</v>
      </c>
    </row>
    <row r="13431" spans="1:5">
      <c r="A13431" s="150" t="s">
        <v>8510</v>
      </c>
      <c r="B13431" s="150" t="s">
        <v>298</v>
      </c>
      <c r="C13431" s="150" t="s">
        <v>234</v>
      </c>
      <c r="D13431" s="150" t="s">
        <v>3</v>
      </c>
      <c r="E13431" s="199">
        <v>2402</v>
      </c>
    </row>
    <row r="13432" spans="1:5">
      <c r="A13432" s="150" t="s">
        <v>8510</v>
      </c>
      <c r="B13432" s="150" t="s">
        <v>298</v>
      </c>
      <c r="C13432" s="150" t="s">
        <v>29</v>
      </c>
      <c r="D13432" s="150" t="s">
        <v>3</v>
      </c>
      <c r="E13432" s="199">
        <v>1690</v>
      </c>
    </row>
    <row r="13433" spans="1:5">
      <c r="A13433" s="150" t="s">
        <v>8510</v>
      </c>
      <c r="B13433" s="150" t="s">
        <v>298</v>
      </c>
      <c r="C13433" s="150" t="s">
        <v>67</v>
      </c>
      <c r="D13433" s="150" t="s">
        <v>3</v>
      </c>
      <c r="E13433" s="199">
        <v>40400</v>
      </c>
    </row>
    <row r="13434" spans="1:5">
      <c r="A13434" s="150" t="s">
        <v>8510</v>
      </c>
      <c r="B13434" s="150" t="s">
        <v>298</v>
      </c>
      <c r="C13434" s="150" t="s">
        <v>68</v>
      </c>
      <c r="D13434" s="150" t="s">
        <v>3</v>
      </c>
      <c r="E13434" s="200">
        <v>537</v>
      </c>
    </row>
    <row r="13435" spans="1:5">
      <c r="A13435" s="150" t="s">
        <v>8510</v>
      </c>
      <c r="B13435" s="150" t="s">
        <v>298</v>
      </c>
      <c r="C13435" s="150" t="s">
        <v>69</v>
      </c>
      <c r="D13435" s="150" t="s">
        <v>3</v>
      </c>
      <c r="E13435" s="199">
        <v>144035</v>
      </c>
    </row>
    <row r="13436" spans="1:5">
      <c r="A13436" s="150" t="s">
        <v>8510</v>
      </c>
      <c r="B13436" s="150" t="s">
        <v>298</v>
      </c>
      <c r="C13436" s="150" t="s">
        <v>235</v>
      </c>
      <c r="D13436" s="150" t="s">
        <v>3</v>
      </c>
      <c r="E13436" s="200">
        <v>778</v>
      </c>
    </row>
    <row r="13437" spans="1:5">
      <c r="A13437" s="150" t="s">
        <v>8510</v>
      </c>
      <c r="B13437" s="150" t="s">
        <v>298</v>
      </c>
      <c r="C13437" s="150" t="s">
        <v>236</v>
      </c>
      <c r="D13437" s="150" t="s">
        <v>3</v>
      </c>
      <c r="E13437" s="199">
        <v>4135</v>
      </c>
    </row>
    <row r="13438" spans="1:5">
      <c r="A13438" s="150" t="s">
        <v>8510</v>
      </c>
      <c r="B13438" s="150" t="s">
        <v>298</v>
      </c>
      <c r="C13438" s="150" t="s">
        <v>241</v>
      </c>
      <c r="D13438" s="150" t="s">
        <v>3</v>
      </c>
      <c r="E13438" s="200">
        <v>0</v>
      </c>
    </row>
    <row r="13439" spans="1:5">
      <c r="A13439" s="150" t="s">
        <v>8510</v>
      </c>
      <c r="B13439" s="150" t="s">
        <v>298</v>
      </c>
      <c r="C13439" s="150" t="s">
        <v>33</v>
      </c>
      <c r="D13439" s="150" t="s">
        <v>3</v>
      </c>
      <c r="E13439" s="199">
        <v>32086</v>
      </c>
    </row>
    <row r="13440" spans="1:5">
      <c r="A13440" s="150" t="s">
        <v>8510</v>
      </c>
      <c r="B13440" s="150" t="s">
        <v>298</v>
      </c>
      <c r="C13440" s="150" t="s">
        <v>253</v>
      </c>
      <c r="D13440" s="150" t="s">
        <v>3</v>
      </c>
      <c r="E13440" s="199">
        <v>2749223</v>
      </c>
    </row>
    <row r="13441" spans="1:5">
      <c r="A13441" s="150" t="s">
        <v>8510</v>
      </c>
      <c r="B13441" s="150" t="s">
        <v>298</v>
      </c>
      <c r="C13441" s="150" t="s">
        <v>8482</v>
      </c>
      <c r="D13441" s="150" t="s">
        <v>3</v>
      </c>
      <c r="E13441" s="199">
        <v>60581</v>
      </c>
    </row>
    <row r="13442" spans="1:5">
      <c r="A13442" s="150" t="s">
        <v>8510</v>
      </c>
      <c r="B13442" s="150" t="s">
        <v>298</v>
      </c>
      <c r="C13442" s="150" t="s">
        <v>8483</v>
      </c>
      <c r="D13442" s="150" t="s">
        <v>3</v>
      </c>
      <c r="E13442" s="199">
        <v>45003</v>
      </c>
    </row>
    <row r="13443" spans="1:5">
      <c r="A13443" s="150" t="s">
        <v>8510</v>
      </c>
      <c r="B13443" s="150" t="s">
        <v>298</v>
      </c>
      <c r="C13443" s="150" t="s">
        <v>8484</v>
      </c>
      <c r="D13443" s="150" t="s">
        <v>3</v>
      </c>
      <c r="E13443" s="199">
        <v>15578</v>
      </c>
    </row>
    <row r="13444" spans="1:5">
      <c r="A13444" s="150" t="s">
        <v>8510</v>
      </c>
      <c r="B13444" s="150" t="s">
        <v>298</v>
      </c>
      <c r="C13444" s="150" t="s">
        <v>8485</v>
      </c>
      <c r="D13444" s="150" t="s">
        <v>3</v>
      </c>
      <c r="E13444" s="199">
        <v>2595425</v>
      </c>
    </row>
    <row r="13445" spans="1:5">
      <c r="A13445" s="150" t="s">
        <v>8510</v>
      </c>
      <c r="B13445" s="150" t="s">
        <v>298</v>
      </c>
      <c r="C13445" s="150" t="s">
        <v>556</v>
      </c>
      <c r="D13445" s="150" t="s">
        <v>3</v>
      </c>
      <c r="E13445" s="199">
        <v>834297</v>
      </c>
    </row>
    <row r="13446" spans="1:5">
      <c r="A13446" s="150" t="s">
        <v>8510</v>
      </c>
      <c r="B13446" s="150" t="s">
        <v>298</v>
      </c>
      <c r="C13446" s="150" t="s">
        <v>8486</v>
      </c>
      <c r="D13446" s="150" t="s">
        <v>3</v>
      </c>
      <c r="E13446" s="199">
        <v>1761128</v>
      </c>
    </row>
    <row r="13447" spans="1:5">
      <c r="A13447" s="150" t="s">
        <v>8510</v>
      </c>
      <c r="B13447" s="150" t="s">
        <v>298</v>
      </c>
      <c r="C13447" s="150" t="s">
        <v>551</v>
      </c>
      <c r="D13447" s="150" t="s">
        <v>3</v>
      </c>
      <c r="E13447" s="199">
        <v>93217</v>
      </c>
    </row>
    <row r="13448" spans="1:5">
      <c r="A13448" s="150" t="s">
        <v>8510</v>
      </c>
      <c r="B13448" s="150" t="s">
        <v>298</v>
      </c>
      <c r="C13448" s="150" t="s">
        <v>42</v>
      </c>
      <c r="D13448" s="150" t="s">
        <v>3</v>
      </c>
      <c r="E13448" s="200">
        <v>745</v>
      </c>
    </row>
    <row r="13449" spans="1:5">
      <c r="A13449" s="150" t="s">
        <v>8510</v>
      </c>
      <c r="B13449" s="150" t="s">
        <v>298</v>
      </c>
      <c r="C13449" s="150" t="s">
        <v>45</v>
      </c>
      <c r="D13449" s="150" t="s">
        <v>3</v>
      </c>
      <c r="E13449" s="199">
        <v>11283</v>
      </c>
    </row>
    <row r="13450" spans="1:5">
      <c r="A13450" s="150" t="s">
        <v>8510</v>
      </c>
      <c r="B13450" s="150" t="s">
        <v>298</v>
      </c>
      <c r="C13450" s="150" t="s">
        <v>46</v>
      </c>
      <c r="D13450" s="150" t="s">
        <v>3</v>
      </c>
      <c r="E13450" s="199">
        <v>184131</v>
      </c>
    </row>
    <row r="13451" spans="1:5">
      <c r="A13451" s="150" t="s">
        <v>8510</v>
      </c>
      <c r="B13451" s="150" t="s">
        <v>419</v>
      </c>
      <c r="C13451" s="150" t="s">
        <v>660</v>
      </c>
      <c r="D13451" s="150" t="s">
        <v>4</v>
      </c>
      <c r="E13451" s="199">
        <v>10532320</v>
      </c>
    </row>
    <row r="13452" spans="1:5">
      <c r="A13452" s="150" t="s">
        <v>8510</v>
      </c>
      <c r="B13452" s="150" t="s">
        <v>419</v>
      </c>
      <c r="C13452" s="150" t="s">
        <v>57</v>
      </c>
      <c r="D13452" s="150" t="s">
        <v>4</v>
      </c>
      <c r="E13452" s="199">
        <v>210618</v>
      </c>
    </row>
    <row r="13453" spans="1:5">
      <c r="A13453" s="150" t="s">
        <v>8510</v>
      </c>
      <c r="B13453" s="150" t="s">
        <v>419</v>
      </c>
      <c r="C13453" s="150" t="s">
        <v>58</v>
      </c>
      <c r="D13453" s="150" t="s">
        <v>4</v>
      </c>
      <c r="E13453" s="199">
        <v>184272</v>
      </c>
    </row>
    <row r="13454" spans="1:5">
      <c r="A13454" s="150" t="s">
        <v>8510</v>
      </c>
      <c r="B13454" s="150" t="s">
        <v>419</v>
      </c>
      <c r="C13454" s="150" t="s">
        <v>59</v>
      </c>
      <c r="D13454" s="150" t="s">
        <v>4</v>
      </c>
      <c r="E13454" s="199">
        <v>221585</v>
      </c>
    </row>
    <row r="13455" spans="1:5">
      <c r="A13455" s="150" t="s">
        <v>8510</v>
      </c>
      <c r="B13455" s="150" t="s">
        <v>419</v>
      </c>
      <c r="C13455" s="150" t="s">
        <v>247</v>
      </c>
      <c r="D13455" s="150" t="s">
        <v>4</v>
      </c>
      <c r="E13455" s="199">
        <v>765777</v>
      </c>
    </row>
    <row r="13456" spans="1:5">
      <c r="A13456" s="150" t="s">
        <v>8510</v>
      </c>
      <c r="B13456" s="150" t="s">
        <v>419</v>
      </c>
      <c r="C13456" s="150" t="s">
        <v>8487</v>
      </c>
      <c r="D13456" s="150" t="s">
        <v>4</v>
      </c>
      <c r="E13456" s="199">
        <v>608689</v>
      </c>
    </row>
    <row r="13457" spans="1:5">
      <c r="A13457" s="150" t="s">
        <v>8510</v>
      </c>
      <c r="B13457" s="150" t="s">
        <v>419</v>
      </c>
      <c r="C13457" s="150" t="s">
        <v>8512</v>
      </c>
      <c r="D13457" s="150" t="s">
        <v>4</v>
      </c>
      <c r="E13457" s="199">
        <v>157088</v>
      </c>
    </row>
    <row r="13458" spans="1:5">
      <c r="A13458" s="150" t="s">
        <v>8510</v>
      </c>
      <c r="B13458" s="150" t="s">
        <v>419</v>
      </c>
      <c r="C13458" s="150" t="s">
        <v>250</v>
      </c>
      <c r="D13458" s="150" t="s">
        <v>4</v>
      </c>
      <c r="E13458" s="199">
        <v>322554</v>
      </c>
    </row>
    <row r="13459" spans="1:5">
      <c r="A13459" s="150" t="s">
        <v>8510</v>
      </c>
      <c r="B13459" s="150" t="s">
        <v>419</v>
      </c>
      <c r="C13459" s="150" t="s">
        <v>631</v>
      </c>
      <c r="D13459" s="150" t="s">
        <v>4</v>
      </c>
      <c r="E13459" s="199">
        <v>295284</v>
      </c>
    </row>
    <row r="13460" spans="1:5">
      <c r="A13460" s="150" t="s">
        <v>8510</v>
      </c>
      <c r="B13460" s="150" t="s">
        <v>419</v>
      </c>
      <c r="C13460" s="150" t="s">
        <v>8488</v>
      </c>
      <c r="D13460" s="150" t="s">
        <v>4</v>
      </c>
      <c r="E13460" s="199">
        <v>27270</v>
      </c>
    </row>
    <row r="13461" spans="1:5">
      <c r="A13461" s="150" t="s">
        <v>8510</v>
      </c>
      <c r="B13461" s="150" t="s">
        <v>419</v>
      </c>
      <c r="C13461" s="150" t="s">
        <v>17</v>
      </c>
      <c r="D13461" s="150" t="s">
        <v>4</v>
      </c>
      <c r="E13461" s="199">
        <v>249017</v>
      </c>
    </row>
    <row r="13462" spans="1:5">
      <c r="A13462" s="150" t="s">
        <v>8510</v>
      </c>
      <c r="B13462" s="150" t="s">
        <v>419</v>
      </c>
      <c r="C13462" s="150" t="s">
        <v>18</v>
      </c>
      <c r="D13462" s="150" t="s">
        <v>4</v>
      </c>
      <c r="E13462" s="199">
        <v>262962</v>
      </c>
    </row>
    <row r="13463" spans="1:5">
      <c r="A13463" s="150" t="s">
        <v>8510</v>
      </c>
      <c r="B13463" s="150" t="s">
        <v>419</v>
      </c>
      <c r="C13463" s="150" t="s">
        <v>62</v>
      </c>
      <c r="D13463" s="150" t="s">
        <v>4</v>
      </c>
      <c r="E13463" s="199">
        <v>41206</v>
      </c>
    </row>
    <row r="13464" spans="1:5">
      <c r="A13464" s="150" t="s">
        <v>8510</v>
      </c>
      <c r="B13464" s="150" t="s">
        <v>419</v>
      </c>
      <c r="C13464" s="150" t="s">
        <v>188</v>
      </c>
      <c r="D13464" s="150" t="s">
        <v>4</v>
      </c>
      <c r="E13464" s="199">
        <v>7944</v>
      </c>
    </row>
    <row r="13465" spans="1:5">
      <c r="A13465" s="150" t="s">
        <v>8510</v>
      </c>
      <c r="B13465" s="150" t="s">
        <v>419</v>
      </c>
      <c r="C13465" s="150" t="s">
        <v>64</v>
      </c>
      <c r="D13465" s="150" t="s">
        <v>4</v>
      </c>
      <c r="E13465" s="199">
        <v>247560</v>
      </c>
    </row>
    <row r="13466" spans="1:5">
      <c r="A13466" s="150" t="s">
        <v>8510</v>
      </c>
      <c r="B13466" s="150" t="s">
        <v>419</v>
      </c>
      <c r="C13466" s="150" t="s">
        <v>22</v>
      </c>
      <c r="D13466" s="150" t="s">
        <v>4</v>
      </c>
      <c r="E13466" s="199">
        <v>216286</v>
      </c>
    </row>
    <row r="13467" spans="1:5">
      <c r="A13467" s="150" t="s">
        <v>8510</v>
      </c>
      <c r="B13467" s="150" t="s">
        <v>419</v>
      </c>
      <c r="C13467" s="150" t="s">
        <v>23</v>
      </c>
      <c r="D13467" s="150" t="s">
        <v>4</v>
      </c>
      <c r="E13467" s="199">
        <v>492128</v>
      </c>
    </row>
    <row r="13468" spans="1:5">
      <c r="A13468" s="150" t="s">
        <v>8510</v>
      </c>
      <c r="B13468" s="150" t="s">
        <v>419</v>
      </c>
      <c r="C13468" s="150" t="s">
        <v>66</v>
      </c>
      <c r="D13468" s="150" t="s">
        <v>4</v>
      </c>
      <c r="E13468" s="200">
        <v>437</v>
      </c>
    </row>
    <row r="13469" spans="1:5">
      <c r="A13469" s="150" t="s">
        <v>8510</v>
      </c>
      <c r="B13469" s="150" t="s">
        <v>419</v>
      </c>
      <c r="C13469" s="150" t="s">
        <v>234</v>
      </c>
      <c r="D13469" s="150" t="s">
        <v>4</v>
      </c>
      <c r="E13469" s="199">
        <v>96061</v>
      </c>
    </row>
    <row r="13470" spans="1:5">
      <c r="A13470" s="150" t="s">
        <v>8510</v>
      </c>
      <c r="B13470" s="150" t="s">
        <v>419</v>
      </c>
      <c r="C13470" s="150" t="s">
        <v>29</v>
      </c>
      <c r="D13470" s="150" t="s">
        <v>4</v>
      </c>
      <c r="E13470" s="199">
        <v>121209</v>
      </c>
    </row>
    <row r="13471" spans="1:5">
      <c r="A13471" s="150" t="s">
        <v>8510</v>
      </c>
      <c r="B13471" s="150" t="s">
        <v>419</v>
      </c>
      <c r="C13471" s="150" t="s">
        <v>67</v>
      </c>
      <c r="D13471" s="150" t="s">
        <v>4</v>
      </c>
      <c r="E13471" s="199">
        <v>148629</v>
      </c>
    </row>
    <row r="13472" spans="1:5">
      <c r="A13472" s="150" t="s">
        <v>8510</v>
      </c>
      <c r="B13472" s="150" t="s">
        <v>419</v>
      </c>
      <c r="C13472" s="150" t="s">
        <v>68</v>
      </c>
      <c r="D13472" s="150" t="s">
        <v>4</v>
      </c>
      <c r="E13472" s="199">
        <v>102510</v>
      </c>
    </row>
    <row r="13473" spans="1:5">
      <c r="A13473" s="150" t="s">
        <v>8510</v>
      </c>
      <c r="B13473" s="150" t="s">
        <v>419</v>
      </c>
      <c r="C13473" s="150" t="s">
        <v>69</v>
      </c>
      <c r="D13473" s="150" t="s">
        <v>4</v>
      </c>
      <c r="E13473" s="199">
        <v>34821</v>
      </c>
    </row>
    <row r="13474" spans="1:5">
      <c r="A13474" s="150" t="s">
        <v>8510</v>
      </c>
      <c r="B13474" s="150" t="s">
        <v>419</v>
      </c>
      <c r="C13474" s="150" t="s">
        <v>235</v>
      </c>
      <c r="D13474" s="150" t="s">
        <v>4</v>
      </c>
      <c r="E13474" s="199">
        <v>165633</v>
      </c>
    </row>
    <row r="13475" spans="1:5">
      <c r="A13475" s="150" t="s">
        <v>8510</v>
      </c>
      <c r="B13475" s="150" t="s">
        <v>419</v>
      </c>
      <c r="C13475" s="150" t="s">
        <v>236</v>
      </c>
      <c r="D13475" s="150" t="s">
        <v>4</v>
      </c>
      <c r="E13475" s="199">
        <v>72457</v>
      </c>
    </row>
    <row r="13476" spans="1:5">
      <c r="A13476" s="150" t="s">
        <v>8510</v>
      </c>
      <c r="B13476" s="150" t="s">
        <v>419</v>
      </c>
      <c r="C13476" s="150" t="s">
        <v>241</v>
      </c>
      <c r="D13476" s="150" t="s">
        <v>4</v>
      </c>
      <c r="E13476" s="199">
        <v>10939</v>
      </c>
    </row>
    <row r="13477" spans="1:5">
      <c r="A13477" s="150" t="s">
        <v>8510</v>
      </c>
      <c r="B13477" s="150" t="s">
        <v>419</v>
      </c>
      <c r="C13477" s="150" t="s">
        <v>33</v>
      </c>
      <c r="D13477" s="150" t="s">
        <v>4</v>
      </c>
      <c r="E13477" s="199">
        <v>185971</v>
      </c>
    </row>
    <row r="13478" spans="1:5">
      <c r="A13478" s="150" t="s">
        <v>8510</v>
      </c>
      <c r="B13478" s="150" t="s">
        <v>419</v>
      </c>
      <c r="C13478" s="150" t="s">
        <v>253</v>
      </c>
      <c r="D13478" s="150" t="s">
        <v>4</v>
      </c>
      <c r="E13478" s="199">
        <v>6058188</v>
      </c>
    </row>
    <row r="13479" spans="1:5">
      <c r="A13479" s="150" t="s">
        <v>8510</v>
      </c>
      <c r="B13479" s="150" t="s">
        <v>419</v>
      </c>
      <c r="C13479" s="150" t="s">
        <v>8482</v>
      </c>
      <c r="D13479" s="150" t="s">
        <v>4</v>
      </c>
      <c r="E13479" s="199">
        <v>5823503</v>
      </c>
    </row>
    <row r="13480" spans="1:5">
      <c r="A13480" s="150" t="s">
        <v>8510</v>
      </c>
      <c r="B13480" s="150" t="s">
        <v>419</v>
      </c>
      <c r="C13480" s="150" t="s">
        <v>8483</v>
      </c>
      <c r="D13480" s="150" t="s">
        <v>4</v>
      </c>
      <c r="E13480" s="199">
        <v>4202375</v>
      </c>
    </row>
    <row r="13481" spans="1:5">
      <c r="A13481" s="150" t="s">
        <v>8510</v>
      </c>
      <c r="B13481" s="150" t="s">
        <v>419</v>
      </c>
      <c r="C13481" s="150" t="s">
        <v>8484</v>
      </c>
      <c r="D13481" s="150" t="s">
        <v>4</v>
      </c>
      <c r="E13481" s="199">
        <v>1621128</v>
      </c>
    </row>
    <row r="13482" spans="1:5">
      <c r="A13482" s="150" t="s">
        <v>8510</v>
      </c>
      <c r="B13482" s="150" t="s">
        <v>419</v>
      </c>
      <c r="C13482" s="150" t="s">
        <v>8485</v>
      </c>
      <c r="D13482" s="150" t="s">
        <v>4</v>
      </c>
      <c r="E13482" s="199">
        <v>234685</v>
      </c>
    </row>
    <row r="13483" spans="1:5">
      <c r="A13483" s="150" t="s">
        <v>8510</v>
      </c>
      <c r="B13483" s="150" t="s">
        <v>419</v>
      </c>
      <c r="C13483" s="150" t="s">
        <v>556</v>
      </c>
      <c r="D13483" s="150" t="s">
        <v>4</v>
      </c>
      <c r="E13483" s="199">
        <v>86370</v>
      </c>
    </row>
    <row r="13484" spans="1:5">
      <c r="A13484" s="150" t="s">
        <v>8510</v>
      </c>
      <c r="B13484" s="150" t="s">
        <v>419</v>
      </c>
      <c r="C13484" s="150" t="s">
        <v>8486</v>
      </c>
      <c r="D13484" s="150" t="s">
        <v>4</v>
      </c>
      <c r="E13484" s="199">
        <v>148315</v>
      </c>
    </row>
    <row r="13485" spans="1:5">
      <c r="A13485" s="150" t="s">
        <v>8510</v>
      </c>
      <c r="B13485" s="150" t="s">
        <v>419</v>
      </c>
      <c r="C13485" s="150" t="s">
        <v>551</v>
      </c>
      <c r="D13485" s="150" t="s">
        <v>4</v>
      </c>
      <c r="E13485" s="200">
        <v>0</v>
      </c>
    </row>
    <row r="13486" spans="1:5">
      <c r="A13486" s="150" t="s">
        <v>8510</v>
      </c>
      <c r="B13486" s="150" t="s">
        <v>419</v>
      </c>
      <c r="C13486" s="150" t="s">
        <v>42</v>
      </c>
      <c r="D13486" s="150" t="s">
        <v>4</v>
      </c>
      <c r="E13486" s="199">
        <v>86238</v>
      </c>
    </row>
    <row r="13487" spans="1:5">
      <c r="A13487" s="150" t="s">
        <v>8510</v>
      </c>
      <c r="B13487" s="150" t="s">
        <v>419</v>
      </c>
      <c r="C13487" s="150" t="s">
        <v>45</v>
      </c>
      <c r="D13487" s="150" t="s">
        <v>4</v>
      </c>
      <c r="E13487" s="200">
        <v>0</v>
      </c>
    </row>
    <row r="13488" spans="1:5">
      <c r="A13488" s="150" t="s">
        <v>8510</v>
      </c>
      <c r="B13488" s="150" t="s">
        <v>419</v>
      </c>
      <c r="C13488" s="150" t="s">
        <v>46</v>
      </c>
      <c r="D13488" s="150" t="s">
        <v>4</v>
      </c>
      <c r="E13488" s="199">
        <v>227318</v>
      </c>
    </row>
    <row r="13489" spans="1:5">
      <c r="A13489" s="150" t="s">
        <v>8510</v>
      </c>
      <c r="B13489" s="150" t="s">
        <v>419</v>
      </c>
      <c r="C13489" s="150" t="s">
        <v>660</v>
      </c>
      <c r="D13489" s="150" t="s">
        <v>202</v>
      </c>
      <c r="E13489" s="199">
        <v>3271071</v>
      </c>
    </row>
    <row r="13490" spans="1:5">
      <c r="A13490" s="150" t="s">
        <v>8510</v>
      </c>
      <c r="B13490" s="150" t="s">
        <v>419</v>
      </c>
      <c r="C13490" s="150" t="s">
        <v>57</v>
      </c>
      <c r="D13490" s="150" t="s">
        <v>202</v>
      </c>
      <c r="E13490" s="199">
        <v>41018</v>
      </c>
    </row>
    <row r="13491" spans="1:5">
      <c r="A13491" s="150" t="s">
        <v>8510</v>
      </c>
      <c r="B13491" s="150" t="s">
        <v>419</v>
      </c>
      <c r="C13491" s="150" t="s">
        <v>58</v>
      </c>
      <c r="D13491" s="150" t="s">
        <v>202</v>
      </c>
      <c r="E13491" s="199">
        <v>166457</v>
      </c>
    </row>
    <row r="13492" spans="1:5">
      <c r="A13492" s="150" t="s">
        <v>8510</v>
      </c>
      <c r="B13492" s="150" t="s">
        <v>419</v>
      </c>
      <c r="C13492" s="150" t="s">
        <v>59</v>
      </c>
      <c r="D13492" s="150" t="s">
        <v>202</v>
      </c>
      <c r="E13492" s="199">
        <v>33293</v>
      </c>
    </row>
    <row r="13493" spans="1:5">
      <c r="A13493" s="150" t="s">
        <v>8510</v>
      </c>
      <c r="B13493" s="150" t="s">
        <v>419</v>
      </c>
      <c r="C13493" s="150" t="s">
        <v>247</v>
      </c>
      <c r="D13493" s="150" t="s">
        <v>202</v>
      </c>
      <c r="E13493" s="199">
        <v>93381</v>
      </c>
    </row>
    <row r="13494" spans="1:5">
      <c r="A13494" s="150" t="s">
        <v>8510</v>
      </c>
      <c r="B13494" s="150" t="s">
        <v>419</v>
      </c>
      <c r="C13494" s="150" t="s">
        <v>8487</v>
      </c>
      <c r="D13494" s="150" t="s">
        <v>202</v>
      </c>
      <c r="E13494" s="199">
        <v>35651</v>
      </c>
    </row>
    <row r="13495" spans="1:5">
      <c r="A13495" s="150" t="s">
        <v>8510</v>
      </c>
      <c r="B13495" s="150" t="s">
        <v>419</v>
      </c>
      <c r="C13495" s="150" t="s">
        <v>8512</v>
      </c>
      <c r="D13495" s="150" t="s">
        <v>202</v>
      </c>
      <c r="E13495" s="199">
        <v>57730</v>
      </c>
    </row>
    <row r="13496" spans="1:5">
      <c r="A13496" s="150" t="s">
        <v>8510</v>
      </c>
      <c r="B13496" s="150" t="s">
        <v>419</v>
      </c>
      <c r="C13496" s="150" t="s">
        <v>250</v>
      </c>
      <c r="D13496" s="150" t="s">
        <v>202</v>
      </c>
      <c r="E13496" s="199">
        <v>103787</v>
      </c>
    </row>
    <row r="13497" spans="1:5">
      <c r="A13497" s="150" t="s">
        <v>8510</v>
      </c>
      <c r="B13497" s="150" t="s">
        <v>419</v>
      </c>
      <c r="C13497" s="150" t="s">
        <v>631</v>
      </c>
      <c r="D13497" s="150" t="s">
        <v>202</v>
      </c>
      <c r="E13497" s="199">
        <v>92419</v>
      </c>
    </row>
    <row r="13498" spans="1:5">
      <c r="A13498" s="150" t="s">
        <v>8510</v>
      </c>
      <c r="B13498" s="150" t="s">
        <v>419</v>
      </c>
      <c r="C13498" s="150" t="s">
        <v>8488</v>
      </c>
      <c r="D13498" s="150" t="s">
        <v>202</v>
      </c>
      <c r="E13498" s="199">
        <v>11368</v>
      </c>
    </row>
    <row r="13499" spans="1:5">
      <c r="A13499" s="150" t="s">
        <v>8510</v>
      </c>
      <c r="B13499" s="150" t="s">
        <v>419</v>
      </c>
      <c r="C13499" s="150" t="s">
        <v>17</v>
      </c>
      <c r="D13499" s="150" t="s">
        <v>202</v>
      </c>
      <c r="E13499" s="199">
        <v>14535</v>
      </c>
    </row>
    <row r="13500" spans="1:5">
      <c r="A13500" s="150" t="s">
        <v>8510</v>
      </c>
      <c r="B13500" s="150" t="s">
        <v>419</v>
      </c>
      <c r="C13500" s="150" t="s">
        <v>18</v>
      </c>
      <c r="D13500" s="150" t="s">
        <v>202</v>
      </c>
      <c r="E13500" s="199">
        <v>26396</v>
      </c>
    </row>
    <row r="13501" spans="1:5">
      <c r="A13501" s="150" t="s">
        <v>8510</v>
      </c>
      <c r="B13501" s="150" t="s">
        <v>419</v>
      </c>
      <c r="C13501" s="150" t="s">
        <v>62</v>
      </c>
      <c r="D13501" s="150" t="s">
        <v>202</v>
      </c>
      <c r="E13501" s="199">
        <v>4167</v>
      </c>
    </row>
    <row r="13502" spans="1:5">
      <c r="A13502" s="150" t="s">
        <v>8510</v>
      </c>
      <c r="B13502" s="150" t="s">
        <v>419</v>
      </c>
      <c r="C13502" s="150" t="s">
        <v>188</v>
      </c>
      <c r="D13502" s="150" t="s">
        <v>202</v>
      </c>
      <c r="E13502" s="199">
        <v>1185</v>
      </c>
    </row>
    <row r="13503" spans="1:5">
      <c r="A13503" s="150" t="s">
        <v>8510</v>
      </c>
      <c r="B13503" s="150" t="s">
        <v>419</v>
      </c>
      <c r="C13503" s="150" t="s">
        <v>64</v>
      </c>
      <c r="D13503" s="150" t="s">
        <v>202</v>
      </c>
      <c r="E13503" s="199">
        <v>37670</v>
      </c>
    </row>
    <row r="13504" spans="1:5">
      <c r="A13504" s="150" t="s">
        <v>8510</v>
      </c>
      <c r="B13504" s="150" t="s">
        <v>419</v>
      </c>
      <c r="C13504" s="150" t="s">
        <v>22</v>
      </c>
      <c r="D13504" s="150" t="s">
        <v>202</v>
      </c>
      <c r="E13504" s="199">
        <v>54292</v>
      </c>
    </row>
    <row r="13505" spans="1:5">
      <c r="A13505" s="150" t="s">
        <v>8510</v>
      </c>
      <c r="B13505" s="150" t="s">
        <v>419</v>
      </c>
      <c r="C13505" s="150" t="s">
        <v>23</v>
      </c>
      <c r="D13505" s="150" t="s">
        <v>202</v>
      </c>
      <c r="E13505" s="199">
        <v>130448</v>
      </c>
    </row>
    <row r="13506" spans="1:5">
      <c r="A13506" s="150" t="s">
        <v>8510</v>
      </c>
      <c r="B13506" s="150" t="s">
        <v>419</v>
      </c>
      <c r="C13506" s="150" t="s">
        <v>66</v>
      </c>
      <c r="D13506" s="150" t="s">
        <v>202</v>
      </c>
      <c r="E13506" s="200">
        <v>0</v>
      </c>
    </row>
    <row r="13507" spans="1:5">
      <c r="A13507" s="150" t="s">
        <v>8510</v>
      </c>
      <c r="B13507" s="150" t="s">
        <v>419</v>
      </c>
      <c r="C13507" s="150" t="s">
        <v>234</v>
      </c>
      <c r="D13507" s="150" t="s">
        <v>202</v>
      </c>
      <c r="E13507" s="199">
        <v>14805</v>
      </c>
    </row>
    <row r="13508" spans="1:5">
      <c r="A13508" s="150" t="s">
        <v>8510</v>
      </c>
      <c r="B13508" s="150" t="s">
        <v>419</v>
      </c>
      <c r="C13508" s="150" t="s">
        <v>29</v>
      </c>
      <c r="D13508" s="150" t="s">
        <v>202</v>
      </c>
      <c r="E13508" s="199">
        <v>10287</v>
      </c>
    </row>
    <row r="13509" spans="1:5">
      <c r="A13509" s="150" t="s">
        <v>8510</v>
      </c>
      <c r="B13509" s="150" t="s">
        <v>419</v>
      </c>
      <c r="C13509" s="150" t="s">
        <v>67</v>
      </c>
      <c r="D13509" s="150" t="s">
        <v>202</v>
      </c>
      <c r="E13509" s="199">
        <v>210326</v>
      </c>
    </row>
    <row r="13510" spans="1:5">
      <c r="A13510" s="150" t="s">
        <v>8510</v>
      </c>
      <c r="B13510" s="150" t="s">
        <v>419</v>
      </c>
      <c r="C13510" s="150" t="s">
        <v>68</v>
      </c>
      <c r="D13510" s="150" t="s">
        <v>202</v>
      </c>
      <c r="E13510" s="199">
        <v>13587</v>
      </c>
    </row>
    <row r="13511" spans="1:5">
      <c r="A13511" s="150" t="s">
        <v>8510</v>
      </c>
      <c r="B13511" s="150" t="s">
        <v>419</v>
      </c>
      <c r="C13511" s="150" t="s">
        <v>69</v>
      </c>
      <c r="D13511" s="150" t="s">
        <v>202</v>
      </c>
      <c r="E13511" s="199">
        <v>8680</v>
      </c>
    </row>
    <row r="13512" spans="1:5">
      <c r="A13512" s="150" t="s">
        <v>8510</v>
      </c>
      <c r="B13512" s="150" t="s">
        <v>419</v>
      </c>
      <c r="C13512" s="150" t="s">
        <v>235</v>
      </c>
      <c r="D13512" s="150" t="s">
        <v>202</v>
      </c>
      <c r="E13512" s="199">
        <v>16688</v>
      </c>
    </row>
    <row r="13513" spans="1:5">
      <c r="A13513" s="150" t="s">
        <v>8510</v>
      </c>
      <c r="B13513" s="150" t="s">
        <v>419</v>
      </c>
      <c r="C13513" s="150" t="s">
        <v>236</v>
      </c>
      <c r="D13513" s="150" t="s">
        <v>202</v>
      </c>
      <c r="E13513" s="199">
        <v>2666</v>
      </c>
    </row>
    <row r="13514" spans="1:5">
      <c r="A13514" s="150" t="s">
        <v>8510</v>
      </c>
      <c r="B13514" s="150" t="s">
        <v>419</v>
      </c>
      <c r="C13514" s="150" t="s">
        <v>241</v>
      </c>
      <c r="D13514" s="150" t="s">
        <v>202</v>
      </c>
      <c r="E13514" s="200">
        <v>455</v>
      </c>
    </row>
    <row r="13515" spans="1:5">
      <c r="A13515" s="150" t="s">
        <v>8510</v>
      </c>
      <c r="B13515" s="150" t="s">
        <v>419</v>
      </c>
      <c r="C13515" s="150" t="s">
        <v>33</v>
      </c>
      <c r="D13515" s="150" t="s">
        <v>202</v>
      </c>
      <c r="E13515" s="199">
        <v>18165</v>
      </c>
    </row>
    <row r="13516" spans="1:5">
      <c r="A13516" s="150" t="s">
        <v>8510</v>
      </c>
      <c r="B13516" s="150" t="s">
        <v>419</v>
      </c>
      <c r="C13516" s="150" t="s">
        <v>253</v>
      </c>
      <c r="D13516" s="150" t="s">
        <v>202</v>
      </c>
      <c r="E13516" s="199">
        <v>2096636</v>
      </c>
    </row>
    <row r="13517" spans="1:5">
      <c r="A13517" s="150" t="s">
        <v>8510</v>
      </c>
      <c r="B13517" s="150" t="s">
        <v>419</v>
      </c>
      <c r="C13517" s="150" t="s">
        <v>8482</v>
      </c>
      <c r="D13517" s="150" t="s">
        <v>202</v>
      </c>
      <c r="E13517" s="199">
        <v>1753115</v>
      </c>
    </row>
    <row r="13518" spans="1:5">
      <c r="A13518" s="150" t="s">
        <v>8510</v>
      </c>
      <c r="B13518" s="150" t="s">
        <v>419</v>
      </c>
      <c r="C13518" s="150" t="s">
        <v>8483</v>
      </c>
      <c r="D13518" s="150" t="s">
        <v>202</v>
      </c>
      <c r="E13518" s="199">
        <v>972800</v>
      </c>
    </row>
    <row r="13519" spans="1:5">
      <c r="A13519" s="150" t="s">
        <v>8510</v>
      </c>
      <c r="B13519" s="150" t="s">
        <v>419</v>
      </c>
      <c r="C13519" s="150" t="s">
        <v>8484</v>
      </c>
      <c r="D13519" s="150" t="s">
        <v>202</v>
      </c>
      <c r="E13519" s="199">
        <v>780315</v>
      </c>
    </row>
    <row r="13520" spans="1:5">
      <c r="A13520" s="150" t="s">
        <v>8510</v>
      </c>
      <c r="B13520" s="150" t="s">
        <v>419</v>
      </c>
      <c r="C13520" s="150" t="s">
        <v>8485</v>
      </c>
      <c r="D13520" s="150" t="s">
        <v>202</v>
      </c>
      <c r="E13520" s="199">
        <v>343521</v>
      </c>
    </row>
    <row r="13521" spans="1:5">
      <c r="A13521" s="150" t="s">
        <v>8510</v>
      </c>
      <c r="B13521" s="150" t="s">
        <v>419</v>
      </c>
      <c r="C13521" s="150" t="s">
        <v>556</v>
      </c>
      <c r="D13521" s="150" t="s">
        <v>202</v>
      </c>
      <c r="E13521" s="199">
        <v>197709</v>
      </c>
    </row>
    <row r="13522" spans="1:5">
      <c r="A13522" s="150" t="s">
        <v>8510</v>
      </c>
      <c r="B13522" s="150" t="s">
        <v>419</v>
      </c>
      <c r="C13522" s="150" t="s">
        <v>8486</v>
      </c>
      <c r="D13522" s="150" t="s">
        <v>202</v>
      </c>
      <c r="E13522" s="199">
        <v>145812</v>
      </c>
    </row>
    <row r="13523" spans="1:5">
      <c r="A13523" s="150" t="s">
        <v>8510</v>
      </c>
      <c r="B13523" s="150" t="s">
        <v>419</v>
      </c>
      <c r="C13523" s="150" t="s">
        <v>551</v>
      </c>
      <c r="D13523" s="150" t="s">
        <v>202</v>
      </c>
      <c r="E13523" s="200">
        <v>0</v>
      </c>
    </row>
    <row r="13524" spans="1:5">
      <c r="A13524" s="150" t="s">
        <v>8510</v>
      </c>
      <c r="B13524" s="150" t="s">
        <v>419</v>
      </c>
      <c r="C13524" s="150" t="s">
        <v>42</v>
      </c>
      <c r="D13524" s="150" t="s">
        <v>202</v>
      </c>
      <c r="E13524" s="199">
        <v>98412</v>
      </c>
    </row>
    <row r="13525" spans="1:5">
      <c r="A13525" s="150" t="s">
        <v>8510</v>
      </c>
      <c r="B13525" s="150" t="s">
        <v>419</v>
      </c>
      <c r="C13525" s="150" t="s">
        <v>45</v>
      </c>
      <c r="D13525" s="150" t="s">
        <v>202</v>
      </c>
      <c r="E13525" s="200">
        <v>0</v>
      </c>
    </row>
    <row r="13526" spans="1:5">
      <c r="A13526" s="150" t="s">
        <v>8510</v>
      </c>
      <c r="B13526" s="150" t="s">
        <v>419</v>
      </c>
      <c r="C13526" s="150" t="s">
        <v>46</v>
      </c>
      <c r="D13526" s="150" t="s">
        <v>202</v>
      </c>
      <c r="E13526" s="199">
        <v>73735</v>
      </c>
    </row>
    <row r="13527" spans="1:5">
      <c r="A13527" s="150" t="s">
        <v>8510</v>
      </c>
      <c r="B13527" s="150" t="s">
        <v>419</v>
      </c>
      <c r="C13527" s="150" t="s">
        <v>660</v>
      </c>
      <c r="D13527" s="150" t="s">
        <v>3</v>
      </c>
      <c r="E13527" s="199">
        <v>13803391</v>
      </c>
    </row>
    <row r="13528" spans="1:5">
      <c r="A13528" s="150" t="s">
        <v>8510</v>
      </c>
      <c r="B13528" s="150" t="s">
        <v>419</v>
      </c>
      <c r="C13528" s="150" t="s">
        <v>57</v>
      </c>
      <c r="D13528" s="150" t="s">
        <v>3</v>
      </c>
      <c r="E13528" s="199">
        <v>251636</v>
      </c>
    </row>
    <row r="13529" spans="1:5">
      <c r="A13529" s="150" t="s">
        <v>8510</v>
      </c>
      <c r="B13529" s="150" t="s">
        <v>419</v>
      </c>
      <c r="C13529" s="150" t="s">
        <v>58</v>
      </c>
      <c r="D13529" s="150" t="s">
        <v>3</v>
      </c>
      <c r="E13529" s="199">
        <v>350729</v>
      </c>
    </row>
    <row r="13530" spans="1:5">
      <c r="A13530" s="150" t="s">
        <v>8510</v>
      </c>
      <c r="B13530" s="150" t="s">
        <v>419</v>
      </c>
      <c r="C13530" s="150" t="s">
        <v>59</v>
      </c>
      <c r="D13530" s="150" t="s">
        <v>3</v>
      </c>
      <c r="E13530" s="199">
        <v>254878</v>
      </c>
    </row>
    <row r="13531" spans="1:5">
      <c r="A13531" s="150" t="s">
        <v>8510</v>
      </c>
      <c r="B13531" s="150" t="s">
        <v>419</v>
      </c>
      <c r="C13531" s="150" t="s">
        <v>247</v>
      </c>
      <c r="D13531" s="150" t="s">
        <v>3</v>
      </c>
      <c r="E13531" s="199">
        <v>859158</v>
      </c>
    </row>
    <row r="13532" spans="1:5">
      <c r="A13532" s="150" t="s">
        <v>8510</v>
      </c>
      <c r="B13532" s="150" t="s">
        <v>419</v>
      </c>
      <c r="C13532" s="150" t="s">
        <v>8487</v>
      </c>
      <c r="D13532" s="150" t="s">
        <v>3</v>
      </c>
      <c r="E13532" s="199">
        <v>644340</v>
      </c>
    </row>
    <row r="13533" spans="1:5">
      <c r="A13533" s="150" t="s">
        <v>8510</v>
      </c>
      <c r="B13533" s="150" t="s">
        <v>419</v>
      </c>
      <c r="C13533" s="150" t="s">
        <v>8512</v>
      </c>
      <c r="D13533" s="150" t="s">
        <v>3</v>
      </c>
      <c r="E13533" s="199">
        <v>214818</v>
      </c>
    </row>
    <row r="13534" spans="1:5">
      <c r="A13534" s="150" t="s">
        <v>8510</v>
      </c>
      <c r="B13534" s="150" t="s">
        <v>419</v>
      </c>
      <c r="C13534" s="150" t="s">
        <v>250</v>
      </c>
      <c r="D13534" s="150" t="s">
        <v>3</v>
      </c>
      <c r="E13534" s="199">
        <v>426341</v>
      </c>
    </row>
    <row r="13535" spans="1:5">
      <c r="A13535" s="150" t="s">
        <v>8510</v>
      </c>
      <c r="B13535" s="150" t="s">
        <v>419</v>
      </c>
      <c r="C13535" s="150" t="s">
        <v>631</v>
      </c>
      <c r="D13535" s="150" t="s">
        <v>3</v>
      </c>
      <c r="E13535" s="199">
        <v>387703</v>
      </c>
    </row>
    <row r="13536" spans="1:5">
      <c r="A13536" s="150" t="s">
        <v>8510</v>
      </c>
      <c r="B13536" s="150" t="s">
        <v>419</v>
      </c>
      <c r="C13536" s="150" t="s">
        <v>8488</v>
      </c>
      <c r="D13536" s="150" t="s">
        <v>3</v>
      </c>
      <c r="E13536" s="199">
        <v>38638</v>
      </c>
    </row>
    <row r="13537" spans="1:5">
      <c r="A13537" s="150" t="s">
        <v>8510</v>
      </c>
      <c r="B13537" s="150" t="s">
        <v>419</v>
      </c>
      <c r="C13537" s="150" t="s">
        <v>17</v>
      </c>
      <c r="D13537" s="150" t="s">
        <v>3</v>
      </c>
      <c r="E13537" s="199">
        <v>263552</v>
      </c>
    </row>
    <row r="13538" spans="1:5">
      <c r="A13538" s="150" t="s">
        <v>8510</v>
      </c>
      <c r="B13538" s="150" t="s">
        <v>419</v>
      </c>
      <c r="C13538" s="150" t="s">
        <v>18</v>
      </c>
      <c r="D13538" s="150" t="s">
        <v>3</v>
      </c>
      <c r="E13538" s="199">
        <v>289358</v>
      </c>
    </row>
    <row r="13539" spans="1:5">
      <c r="A13539" s="150" t="s">
        <v>8510</v>
      </c>
      <c r="B13539" s="150" t="s">
        <v>419</v>
      </c>
      <c r="C13539" s="150" t="s">
        <v>62</v>
      </c>
      <c r="D13539" s="150" t="s">
        <v>3</v>
      </c>
      <c r="E13539" s="199">
        <v>45373</v>
      </c>
    </row>
    <row r="13540" spans="1:5">
      <c r="A13540" s="150" t="s">
        <v>8510</v>
      </c>
      <c r="B13540" s="150" t="s">
        <v>419</v>
      </c>
      <c r="C13540" s="150" t="s">
        <v>188</v>
      </c>
      <c r="D13540" s="150" t="s">
        <v>3</v>
      </c>
      <c r="E13540" s="199">
        <v>9129</v>
      </c>
    </row>
    <row r="13541" spans="1:5">
      <c r="A13541" s="150" t="s">
        <v>8510</v>
      </c>
      <c r="B13541" s="150" t="s">
        <v>419</v>
      </c>
      <c r="C13541" s="150" t="s">
        <v>64</v>
      </c>
      <c r="D13541" s="150" t="s">
        <v>3</v>
      </c>
      <c r="E13541" s="199">
        <v>285230</v>
      </c>
    </row>
    <row r="13542" spans="1:5">
      <c r="A13542" s="150" t="s">
        <v>8510</v>
      </c>
      <c r="B13542" s="150" t="s">
        <v>419</v>
      </c>
      <c r="C13542" s="150" t="s">
        <v>22</v>
      </c>
      <c r="D13542" s="150" t="s">
        <v>3</v>
      </c>
      <c r="E13542" s="199">
        <v>270578</v>
      </c>
    </row>
    <row r="13543" spans="1:5">
      <c r="A13543" s="150" t="s">
        <v>8510</v>
      </c>
      <c r="B13543" s="150" t="s">
        <v>419</v>
      </c>
      <c r="C13543" s="150" t="s">
        <v>23</v>
      </c>
      <c r="D13543" s="150" t="s">
        <v>3</v>
      </c>
      <c r="E13543" s="199">
        <v>622576</v>
      </c>
    </row>
    <row r="13544" spans="1:5">
      <c r="A13544" s="150" t="s">
        <v>8510</v>
      </c>
      <c r="B13544" s="150" t="s">
        <v>419</v>
      </c>
      <c r="C13544" s="150" t="s">
        <v>66</v>
      </c>
      <c r="D13544" s="150" t="s">
        <v>3</v>
      </c>
      <c r="E13544" s="200">
        <v>437</v>
      </c>
    </row>
    <row r="13545" spans="1:5">
      <c r="A13545" s="150" t="s">
        <v>8510</v>
      </c>
      <c r="B13545" s="150" t="s">
        <v>419</v>
      </c>
      <c r="C13545" s="150" t="s">
        <v>234</v>
      </c>
      <c r="D13545" s="150" t="s">
        <v>3</v>
      </c>
      <c r="E13545" s="199">
        <v>110866</v>
      </c>
    </row>
    <row r="13546" spans="1:5">
      <c r="A13546" s="150" t="s">
        <v>8510</v>
      </c>
      <c r="B13546" s="150" t="s">
        <v>419</v>
      </c>
      <c r="C13546" s="150" t="s">
        <v>29</v>
      </c>
      <c r="D13546" s="150" t="s">
        <v>3</v>
      </c>
      <c r="E13546" s="199">
        <v>131496</v>
      </c>
    </row>
    <row r="13547" spans="1:5">
      <c r="A13547" s="150" t="s">
        <v>8510</v>
      </c>
      <c r="B13547" s="150" t="s">
        <v>419</v>
      </c>
      <c r="C13547" s="150" t="s">
        <v>67</v>
      </c>
      <c r="D13547" s="150" t="s">
        <v>3</v>
      </c>
      <c r="E13547" s="199">
        <v>358955</v>
      </c>
    </row>
    <row r="13548" spans="1:5">
      <c r="A13548" s="150" t="s">
        <v>8510</v>
      </c>
      <c r="B13548" s="150" t="s">
        <v>419</v>
      </c>
      <c r="C13548" s="150" t="s">
        <v>68</v>
      </c>
      <c r="D13548" s="150" t="s">
        <v>3</v>
      </c>
      <c r="E13548" s="199">
        <v>116097</v>
      </c>
    </row>
    <row r="13549" spans="1:5">
      <c r="A13549" s="150" t="s">
        <v>8510</v>
      </c>
      <c r="B13549" s="150" t="s">
        <v>419</v>
      </c>
      <c r="C13549" s="150" t="s">
        <v>69</v>
      </c>
      <c r="D13549" s="150" t="s">
        <v>3</v>
      </c>
      <c r="E13549" s="199">
        <v>43501</v>
      </c>
    </row>
    <row r="13550" spans="1:5">
      <c r="A13550" s="150" t="s">
        <v>8510</v>
      </c>
      <c r="B13550" s="150" t="s">
        <v>419</v>
      </c>
      <c r="C13550" s="150" t="s">
        <v>235</v>
      </c>
      <c r="D13550" s="150" t="s">
        <v>3</v>
      </c>
      <c r="E13550" s="199">
        <v>182321</v>
      </c>
    </row>
    <row r="13551" spans="1:5">
      <c r="A13551" s="150" t="s">
        <v>8510</v>
      </c>
      <c r="B13551" s="150" t="s">
        <v>419</v>
      </c>
      <c r="C13551" s="150" t="s">
        <v>236</v>
      </c>
      <c r="D13551" s="150" t="s">
        <v>3</v>
      </c>
      <c r="E13551" s="199">
        <v>75123</v>
      </c>
    </row>
    <row r="13552" spans="1:5">
      <c r="A13552" s="150" t="s">
        <v>8510</v>
      </c>
      <c r="B13552" s="150" t="s">
        <v>419</v>
      </c>
      <c r="C13552" s="150" t="s">
        <v>241</v>
      </c>
      <c r="D13552" s="150" t="s">
        <v>3</v>
      </c>
      <c r="E13552" s="199">
        <v>11394</v>
      </c>
    </row>
    <row r="13553" spans="1:5">
      <c r="A13553" s="150" t="s">
        <v>8510</v>
      </c>
      <c r="B13553" s="150" t="s">
        <v>419</v>
      </c>
      <c r="C13553" s="150" t="s">
        <v>33</v>
      </c>
      <c r="D13553" s="150" t="s">
        <v>3</v>
      </c>
      <c r="E13553" s="199">
        <v>204136</v>
      </c>
    </row>
    <row r="13554" spans="1:5">
      <c r="A13554" s="150" t="s">
        <v>8510</v>
      </c>
      <c r="B13554" s="150" t="s">
        <v>419</v>
      </c>
      <c r="C13554" s="150" t="s">
        <v>253</v>
      </c>
      <c r="D13554" s="150" t="s">
        <v>3</v>
      </c>
      <c r="E13554" s="199">
        <v>8154824</v>
      </c>
    </row>
    <row r="13555" spans="1:5">
      <c r="A13555" s="150" t="s">
        <v>8510</v>
      </c>
      <c r="B13555" s="150" t="s">
        <v>419</v>
      </c>
      <c r="C13555" s="150" t="s">
        <v>8482</v>
      </c>
      <c r="D13555" s="150" t="s">
        <v>3</v>
      </c>
      <c r="E13555" s="199">
        <v>7576618</v>
      </c>
    </row>
    <row r="13556" spans="1:5">
      <c r="A13556" s="150" t="s">
        <v>8510</v>
      </c>
      <c r="B13556" s="150" t="s">
        <v>419</v>
      </c>
      <c r="C13556" s="150" t="s">
        <v>8483</v>
      </c>
      <c r="D13556" s="150" t="s">
        <v>3</v>
      </c>
      <c r="E13556" s="199">
        <v>5175175</v>
      </c>
    </row>
    <row r="13557" spans="1:5">
      <c r="A13557" s="150" t="s">
        <v>8510</v>
      </c>
      <c r="B13557" s="150" t="s">
        <v>419</v>
      </c>
      <c r="C13557" s="150" t="s">
        <v>8484</v>
      </c>
      <c r="D13557" s="150" t="s">
        <v>3</v>
      </c>
      <c r="E13557" s="199">
        <v>2401443</v>
      </c>
    </row>
    <row r="13558" spans="1:5">
      <c r="A13558" s="150" t="s">
        <v>8510</v>
      </c>
      <c r="B13558" s="150" t="s">
        <v>419</v>
      </c>
      <c r="C13558" s="150" t="s">
        <v>8485</v>
      </c>
      <c r="D13558" s="150" t="s">
        <v>3</v>
      </c>
      <c r="E13558" s="199">
        <v>578206</v>
      </c>
    </row>
    <row r="13559" spans="1:5">
      <c r="A13559" s="150" t="s">
        <v>8510</v>
      </c>
      <c r="B13559" s="150" t="s">
        <v>419</v>
      </c>
      <c r="C13559" s="150" t="s">
        <v>556</v>
      </c>
      <c r="D13559" s="150" t="s">
        <v>3</v>
      </c>
      <c r="E13559" s="199">
        <v>284079</v>
      </c>
    </row>
    <row r="13560" spans="1:5">
      <c r="A13560" s="150" t="s">
        <v>8510</v>
      </c>
      <c r="B13560" s="150" t="s">
        <v>419</v>
      </c>
      <c r="C13560" s="150" t="s">
        <v>8486</v>
      </c>
      <c r="D13560" s="150" t="s">
        <v>3</v>
      </c>
      <c r="E13560" s="199">
        <v>294127</v>
      </c>
    </row>
    <row r="13561" spans="1:5">
      <c r="A13561" s="150" t="s">
        <v>8510</v>
      </c>
      <c r="B13561" s="150" t="s">
        <v>419</v>
      </c>
      <c r="C13561" s="150" t="s">
        <v>551</v>
      </c>
      <c r="D13561" s="150" t="s">
        <v>3</v>
      </c>
      <c r="E13561" s="200">
        <v>0</v>
      </c>
    </row>
    <row r="13562" spans="1:5">
      <c r="A13562" s="150" t="s">
        <v>8510</v>
      </c>
      <c r="B13562" s="150" t="s">
        <v>419</v>
      </c>
      <c r="C13562" s="150" t="s">
        <v>42</v>
      </c>
      <c r="D13562" s="150" t="s">
        <v>3</v>
      </c>
      <c r="E13562" s="199">
        <v>184650</v>
      </c>
    </row>
    <row r="13563" spans="1:5">
      <c r="A13563" s="150" t="s">
        <v>8510</v>
      </c>
      <c r="B13563" s="150" t="s">
        <v>419</v>
      </c>
      <c r="C13563" s="150" t="s">
        <v>45</v>
      </c>
      <c r="D13563" s="150" t="s">
        <v>3</v>
      </c>
      <c r="E13563" s="200">
        <v>0</v>
      </c>
    </row>
    <row r="13564" spans="1:5">
      <c r="A13564" s="150" t="s">
        <v>8510</v>
      </c>
      <c r="B13564" s="150" t="s">
        <v>419</v>
      </c>
      <c r="C13564" s="150" t="s">
        <v>46</v>
      </c>
      <c r="D13564" s="150" t="s">
        <v>3</v>
      </c>
      <c r="E13564" s="199">
        <v>301053</v>
      </c>
    </row>
  </sheetData>
  <autoFilter ref="A1:H13564"/>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I59"/>
  <sheetViews>
    <sheetView topLeftCell="A13" workbookViewId="0">
      <pane xSplit="1" topLeftCell="B1" activePane="topRight" state="frozen"/>
      <selection pane="topRight" activeCell="FK9" sqref="FK9"/>
    </sheetView>
  </sheetViews>
  <sheetFormatPr baseColWidth="10" defaultColWidth="8.83203125" defaultRowHeight="14" x14ac:dyDescent="0"/>
  <cols>
    <col min="1" max="1" width="33.83203125" customWidth="1"/>
    <col min="2" max="26" width="15.6640625" customWidth="1"/>
  </cols>
  <sheetData>
    <row r="1" spans="1:191">
      <c r="A1" t="s">
        <v>295</v>
      </c>
      <c r="AA1">
        <v>-7524</v>
      </c>
      <c r="AB1">
        <v>-7523</v>
      </c>
      <c r="AC1">
        <v>-7522</v>
      </c>
      <c r="AD1">
        <v>-7521</v>
      </c>
      <c r="AE1">
        <v>-7520</v>
      </c>
      <c r="AF1">
        <v>-7106</v>
      </c>
      <c r="AG1">
        <v>-7105</v>
      </c>
      <c r="AH1">
        <v>-7104</v>
      </c>
      <c r="AI1">
        <v>-7103</v>
      </c>
      <c r="AJ1">
        <v>-7102</v>
      </c>
      <c r="AK1">
        <v>-6688</v>
      </c>
      <c r="AL1">
        <v>-6687</v>
      </c>
      <c r="AM1">
        <v>-6686</v>
      </c>
      <c r="AN1">
        <v>-6685</v>
      </c>
      <c r="AO1">
        <v>-6684</v>
      </c>
      <c r="AP1">
        <v>-6270</v>
      </c>
      <c r="AQ1">
        <v>-6269</v>
      </c>
      <c r="AR1">
        <v>-6268</v>
      </c>
      <c r="AS1">
        <v>-6267</v>
      </c>
      <c r="AT1">
        <v>-6266</v>
      </c>
      <c r="AU1">
        <v>-5852</v>
      </c>
      <c r="AV1">
        <v>-5851</v>
      </c>
      <c r="AW1">
        <v>-5850</v>
      </c>
      <c r="AX1">
        <v>-5849</v>
      </c>
      <c r="AY1">
        <v>-5848</v>
      </c>
      <c r="AZ1">
        <v>-5434</v>
      </c>
      <c r="BA1">
        <v>-5433</v>
      </c>
      <c r="BB1">
        <v>-5432</v>
      </c>
      <c r="BC1">
        <v>-5431</v>
      </c>
      <c r="BD1">
        <v>-5430</v>
      </c>
      <c r="BE1">
        <v>-5016</v>
      </c>
      <c r="BF1">
        <v>-5015</v>
      </c>
      <c r="BG1">
        <v>-5014</v>
      </c>
      <c r="BH1">
        <v>-5013</v>
      </c>
      <c r="BI1">
        <v>-5012</v>
      </c>
      <c r="BJ1">
        <v>-4598</v>
      </c>
      <c r="BK1">
        <v>-4597</v>
      </c>
      <c r="BL1">
        <v>-4596</v>
      </c>
      <c r="BM1">
        <v>-4595</v>
      </c>
      <c r="BN1">
        <v>-4594</v>
      </c>
      <c r="BO1">
        <v>-4180</v>
      </c>
      <c r="BP1">
        <v>-4179</v>
      </c>
      <c r="BQ1">
        <v>-4178</v>
      </c>
      <c r="BR1">
        <v>-4177</v>
      </c>
      <c r="BS1">
        <v>-4176</v>
      </c>
      <c r="BT1">
        <v>-3762</v>
      </c>
      <c r="BU1">
        <v>-3761</v>
      </c>
      <c r="BV1">
        <v>-3760</v>
      </c>
      <c r="BW1">
        <v>-3759</v>
      </c>
      <c r="BX1">
        <v>-3758</v>
      </c>
      <c r="BY1">
        <v>-3344</v>
      </c>
      <c r="BZ1">
        <v>-3343</v>
      </c>
      <c r="CA1">
        <v>-3342</v>
      </c>
      <c r="CB1">
        <v>-3341</v>
      </c>
      <c r="CC1">
        <v>-3340</v>
      </c>
      <c r="CD1">
        <v>-2926</v>
      </c>
      <c r="CE1">
        <v>-2925</v>
      </c>
      <c r="CF1">
        <v>-2924</v>
      </c>
      <c r="CG1">
        <v>-2923</v>
      </c>
      <c r="CH1">
        <v>-2922</v>
      </c>
      <c r="CI1">
        <v>-2090</v>
      </c>
      <c r="CJ1">
        <v>-2089</v>
      </c>
      <c r="CK1">
        <v>-2088</v>
      </c>
      <c r="CL1">
        <v>-2087</v>
      </c>
      <c r="CM1">
        <v>-2086</v>
      </c>
      <c r="CN1">
        <v>-1672</v>
      </c>
      <c r="CO1">
        <v>-1671</v>
      </c>
      <c r="CP1">
        <v>-1670</v>
      </c>
      <c r="CQ1">
        <v>-1669</v>
      </c>
      <c r="CR1">
        <v>-1668</v>
      </c>
      <c r="CS1">
        <v>-1254</v>
      </c>
      <c r="CT1">
        <v>-1253</v>
      </c>
      <c r="CU1">
        <v>-1252</v>
      </c>
      <c r="CV1">
        <v>-1251</v>
      </c>
      <c r="CW1">
        <v>-1250</v>
      </c>
      <c r="CX1">
        <v>-836</v>
      </c>
      <c r="CY1">
        <v>-835</v>
      </c>
      <c r="CZ1">
        <v>-834</v>
      </c>
      <c r="DA1">
        <v>-833</v>
      </c>
      <c r="DB1">
        <v>-832</v>
      </c>
      <c r="DC1">
        <v>-418</v>
      </c>
      <c r="DD1">
        <v>-417</v>
      </c>
      <c r="DE1">
        <v>-416</v>
      </c>
      <c r="DF1">
        <v>-415</v>
      </c>
      <c r="DG1">
        <v>-414</v>
      </c>
      <c r="DH1">
        <v>1</v>
      </c>
      <c r="DI1">
        <v>2</v>
      </c>
      <c r="DJ1">
        <v>3</v>
      </c>
      <c r="DK1">
        <v>4</v>
      </c>
      <c r="DL1">
        <v>5</v>
      </c>
      <c r="DM1">
        <v>419</v>
      </c>
      <c r="DN1">
        <v>420</v>
      </c>
      <c r="DO1">
        <v>421</v>
      </c>
      <c r="DP1">
        <v>422</v>
      </c>
      <c r="DQ1">
        <v>423</v>
      </c>
      <c r="DR1">
        <v>837</v>
      </c>
      <c r="DS1">
        <v>838</v>
      </c>
      <c r="DT1">
        <v>839</v>
      </c>
      <c r="DU1">
        <v>840</v>
      </c>
      <c r="DV1">
        <v>841</v>
      </c>
      <c r="DW1">
        <v>1255</v>
      </c>
      <c r="DX1">
        <v>1256</v>
      </c>
      <c r="DY1">
        <v>1257</v>
      </c>
      <c r="DZ1">
        <v>1258</v>
      </c>
      <c r="EA1">
        <v>1259</v>
      </c>
      <c r="EB1">
        <v>1673</v>
      </c>
      <c r="EC1">
        <v>1674</v>
      </c>
      <c r="ED1">
        <v>1675</v>
      </c>
      <c r="EE1">
        <v>1676</v>
      </c>
      <c r="EF1">
        <v>1677</v>
      </c>
      <c r="EG1">
        <v>2091</v>
      </c>
      <c r="EH1">
        <v>2092</v>
      </c>
      <c r="EI1">
        <v>2093</v>
      </c>
      <c r="EJ1">
        <v>2094</v>
      </c>
      <c r="EK1">
        <v>2095</v>
      </c>
      <c r="EL1">
        <v>2509</v>
      </c>
      <c r="EM1">
        <v>2510</v>
      </c>
      <c r="EN1">
        <v>2511</v>
      </c>
      <c r="EO1">
        <v>2512</v>
      </c>
      <c r="EP1">
        <v>2513</v>
      </c>
      <c r="EQ1">
        <v>2927</v>
      </c>
      <c r="ER1">
        <v>2928</v>
      </c>
      <c r="ES1">
        <v>2929</v>
      </c>
      <c r="ET1">
        <v>2930</v>
      </c>
      <c r="EU1">
        <v>2931</v>
      </c>
      <c r="EV1">
        <v>3345</v>
      </c>
      <c r="EW1">
        <v>3346</v>
      </c>
      <c r="EX1">
        <v>3347</v>
      </c>
      <c r="EY1">
        <v>3348</v>
      </c>
      <c r="EZ1">
        <v>3349</v>
      </c>
      <c r="FA1">
        <v>3763</v>
      </c>
      <c r="FB1">
        <v>3764</v>
      </c>
      <c r="FC1">
        <v>3765</v>
      </c>
      <c r="FD1">
        <v>3766</v>
      </c>
      <c r="FE1">
        <v>3767</v>
      </c>
      <c r="FF1">
        <v>4181</v>
      </c>
      <c r="FG1">
        <v>4182</v>
      </c>
      <c r="FH1">
        <v>4183</v>
      </c>
      <c r="FI1">
        <v>4184</v>
      </c>
      <c r="FJ1">
        <v>4185</v>
      </c>
      <c r="FK1">
        <v>5435</v>
      </c>
      <c r="FL1">
        <v>5436</v>
      </c>
      <c r="FM1">
        <v>5437</v>
      </c>
      <c r="FN1">
        <v>5438</v>
      </c>
      <c r="FO1">
        <v>5439</v>
      </c>
      <c r="FP1">
        <v>7525</v>
      </c>
      <c r="FQ1">
        <v>7526</v>
      </c>
      <c r="FR1">
        <v>7527</v>
      </c>
      <c r="FS1">
        <v>7528</v>
      </c>
      <c r="FT1">
        <v>7529</v>
      </c>
      <c r="FU1">
        <v>9615</v>
      </c>
      <c r="FV1">
        <v>9616</v>
      </c>
      <c r="FW1">
        <v>9617</v>
      </c>
      <c r="FX1">
        <v>9618</v>
      </c>
      <c r="FY1">
        <v>9619</v>
      </c>
      <c r="FZ1">
        <v>11705</v>
      </c>
      <c r="GA1">
        <v>11706</v>
      </c>
      <c r="GB1">
        <v>11707</v>
      </c>
      <c r="GC1">
        <v>11708</v>
      </c>
      <c r="GD1">
        <v>11709</v>
      </c>
      <c r="GE1">
        <v>13795</v>
      </c>
      <c r="GF1">
        <v>13796</v>
      </c>
      <c r="GG1">
        <v>13797</v>
      </c>
      <c r="GH1">
        <v>13798</v>
      </c>
      <c r="GI1">
        <v>13799</v>
      </c>
    </row>
    <row r="2" spans="1:191">
      <c r="A2" t="s">
        <v>296</v>
      </c>
      <c r="B2">
        <v>2013</v>
      </c>
      <c r="C2">
        <v>2013</v>
      </c>
      <c r="D2">
        <v>2013</v>
      </c>
      <c r="E2">
        <v>2013</v>
      </c>
      <c r="F2">
        <v>2013</v>
      </c>
      <c r="G2">
        <v>2012</v>
      </c>
      <c r="H2">
        <v>2012</v>
      </c>
      <c r="I2">
        <v>2012</v>
      </c>
      <c r="J2">
        <v>2012</v>
      </c>
      <c r="K2">
        <v>2012</v>
      </c>
      <c r="L2">
        <v>2011</v>
      </c>
      <c r="M2">
        <v>2011</v>
      </c>
      <c r="N2">
        <v>2011</v>
      </c>
      <c r="O2">
        <v>2011</v>
      </c>
      <c r="P2">
        <v>2011</v>
      </c>
      <c r="Q2">
        <v>2010</v>
      </c>
      <c r="R2">
        <v>2010</v>
      </c>
      <c r="S2">
        <v>2010</v>
      </c>
      <c r="T2">
        <v>2010</v>
      </c>
      <c r="U2">
        <v>2010</v>
      </c>
      <c r="V2">
        <v>2009</v>
      </c>
      <c r="W2">
        <v>2009</v>
      </c>
      <c r="X2">
        <v>2009</v>
      </c>
      <c r="Y2">
        <v>2009</v>
      </c>
      <c r="Z2">
        <v>2009</v>
      </c>
      <c r="AA2">
        <v>2008</v>
      </c>
      <c r="AB2">
        <v>2008</v>
      </c>
      <c r="AC2">
        <v>2008</v>
      </c>
      <c r="AD2">
        <v>2008</v>
      </c>
      <c r="AE2">
        <v>2008</v>
      </c>
      <c r="AF2">
        <v>2007</v>
      </c>
      <c r="AG2">
        <v>2007</v>
      </c>
      <c r="AH2">
        <v>2007</v>
      </c>
      <c r="AI2">
        <v>2007</v>
      </c>
      <c r="AJ2">
        <v>2007</v>
      </c>
      <c r="AK2">
        <v>2006</v>
      </c>
      <c r="AL2">
        <v>2006</v>
      </c>
      <c r="AM2">
        <v>2006</v>
      </c>
      <c r="AN2">
        <v>2006</v>
      </c>
      <c r="AO2">
        <v>2006</v>
      </c>
      <c r="AP2">
        <v>2005</v>
      </c>
      <c r="AQ2">
        <v>2005</v>
      </c>
      <c r="AR2">
        <v>2005</v>
      </c>
      <c r="AS2">
        <v>2005</v>
      </c>
      <c r="AT2">
        <v>2005</v>
      </c>
      <c r="AU2">
        <v>2004</v>
      </c>
      <c r="AV2">
        <v>2004</v>
      </c>
      <c r="AW2">
        <v>2004</v>
      </c>
      <c r="AX2">
        <v>2004</v>
      </c>
      <c r="AY2">
        <v>2004</v>
      </c>
      <c r="AZ2">
        <v>2003</v>
      </c>
      <c r="BA2">
        <v>2003</v>
      </c>
      <c r="BB2">
        <v>2003</v>
      </c>
      <c r="BC2">
        <v>2003</v>
      </c>
      <c r="BD2">
        <v>2003</v>
      </c>
      <c r="BE2">
        <v>2002</v>
      </c>
      <c r="BF2">
        <v>2002</v>
      </c>
      <c r="BG2">
        <v>2002</v>
      </c>
      <c r="BH2">
        <v>2002</v>
      </c>
      <c r="BI2">
        <v>2002</v>
      </c>
      <c r="BJ2">
        <v>2001</v>
      </c>
      <c r="BK2">
        <v>2001</v>
      </c>
      <c r="BL2">
        <v>2001</v>
      </c>
      <c r="BM2">
        <v>2001</v>
      </c>
      <c r="BN2">
        <v>2001</v>
      </c>
      <c r="BO2">
        <v>2000</v>
      </c>
      <c r="BP2">
        <v>2000</v>
      </c>
      <c r="BQ2">
        <v>2000</v>
      </c>
      <c r="BR2">
        <v>2000</v>
      </c>
      <c r="BS2">
        <v>2000</v>
      </c>
      <c r="BT2">
        <v>1999</v>
      </c>
      <c r="BU2">
        <v>1999</v>
      </c>
      <c r="BV2">
        <v>1999</v>
      </c>
      <c r="BW2">
        <v>1999</v>
      </c>
      <c r="BX2">
        <v>1999</v>
      </c>
      <c r="BY2">
        <v>1998</v>
      </c>
      <c r="BZ2">
        <v>1998</v>
      </c>
      <c r="CA2">
        <v>1998</v>
      </c>
      <c r="CB2">
        <v>1998</v>
      </c>
      <c r="CC2">
        <v>1998</v>
      </c>
      <c r="CD2">
        <v>1997</v>
      </c>
      <c r="CE2">
        <v>1997</v>
      </c>
      <c r="CF2">
        <v>1997</v>
      </c>
      <c r="CG2">
        <v>1997</v>
      </c>
      <c r="CH2">
        <v>1997</v>
      </c>
      <c r="CI2">
        <v>1995</v>
      </c>
      <c r="CJ2">
        <v>1995</v>
      </c>
      <c r="CK2">
        <v>1995</v>
      </c>
      <c r="CL2">
        <v>1995</v>
      </c>
      <c r="CM2">
        <v>1995</v>
      </c>
      <c r="CN2">
        <v>1994</v>
      </c>
      <c r="CO2">
        <v>1994</v>
      </c>
      <c r="CP2">
        <v>1994</v>
      </c>
      <c r="CQ2">
        <v>1994</v>
      </c>
      <c r="CR2">
        <v>1994</v>
      </c>
      <c r="CS2">
        <v>1993</v>
      </c>
      <c r="CT2">
        <v>1993</v>
      </c>
      <c r="CU2">
        <v>1993</v>
      </c>
      <c r="CV2">
        <v>1993</v>
      </c>
      <c r="CW2">
        <v>1993</v>
      </c>
      <c r="CX2">
        <v>1992</v>
      </c>
      <c r="CY2">
        <v>1992</v>
      </c>
      <c r="CZ2">
        <v>1992</v>
      </c>
      <c r="DA2">
        <v>1992</v>
      </c>
      <c r="DB2">
        <v>1992</v>
      </c>
      <c r="DC2">
        <v>1991</v>
      </c>
      <c r="DD2">
        <v>1991</v>
      </c>
      <c r="DE2">
        <v>1991</v>
      </c>
      <c r="DF2">
        <v>1991</v>
      </c>
      <c r="DG2">
        <v>1991</v>
      </c>
      <c r="DH2">
        <v>1990</v>
      </c>
      <c r="DI2">
        <v>1990</v>
      </c>
      <c r="DJ2">
        <v>1990</v>
      </c>
      <c r="DK2">
        <v>1990</v>
      </c>
      <c r="DL2">
        <v>1990</v>
      </c>
      <c r="DM2">
        <v>1989</v>
      </c>
      <c r="DN2">
        <v>1989</v>
      </c>
      <c r="DO2">
        <v>1989</v>
      </c>
      <c r="DP2">
        <v>1989</v>
      </c>
      <c r="DQ2">
        <v>1989</v>
      </c>
      <c r="DR2">
        <v>1988</v>
      </c>
      <c r="DS2">
        <v>1988</v>
      </c>
      <c r="DT2">
        <v>1988</v>
      </c>
      <c r="DU2">
        <v>1988</v>
      </c>
      <c r="DV2">
        <v>1988</v>
      </c>
      <c r="DW2">
        <v>1987</v>
      </c>
      <c r="DX2">
        <v>1987</v>
      </c>
      <c r="DY2">
        <v>1987</v>
      </c>
      <c r="DZ2">
        <v>1987</v>
      </c>
      <c r="EA2">
        <v>1987</v>
      </c>
      <c r="EB2">
        <v>1986</v>
      </c>
      <c r="EC2">
        <v>1986</v>
      </c>
      <c r="ED2">
        <v>1986</v>
      </c>
      <c r="EE2">
        <v>1986</v>
      </c>
      <c r="EF2">
        <v>1986</v>
      </c>
      <c r="EG2">
        <v>1985</v>
      </c>
      <c r="EH2">
        <v>1985</v>
      </c>
      <c r="EI2">
        <v>1985</v>
      </c>
      <c r="EJ2">
        <v>1985</v>
      </c>
      <c r="EK2">
        <v>1985</v>
      </c>
      <c r="EL2">
        <v>1984</v>
      </c>
      <c r="EM2">
        <v>1984</v>
      </c>
      <c r="EN2">
        <v>1984</v>
      </c>
      <c r="EO2">
        <v>1984</v>
      </c>
      <c r="EP2">
        <v>1984</v>
      </c>
      <c r="EQ2">
        <v>1983</v>
      </c>
      <c r="ER2">
        <v>1983</v>
      </c>
      <c r="ES2">
        <v>1983</v>
      </c>
      <c r="ET2">
        <v>1983</v>
      </c>
      <c r="EU2">
        <v>1983</v>
      </c>
      <c r="EV2">
        <v>1982</v>
      </c>
      <c r="EW2">
        <v>1982</v>
      </c>
      <c r="EX2">
        <v>1982</v>
      </c>
      <c r="EY2">
        <v>1982</v>
      </c>
      <c r="EZ2">
        <v>1982</v>
      </c>
      <c r="FA2">
        <v>1981</v>
      </c>
      <c r="FB2">
        <v>1981</v>
      </c>
      <c r="FC2">
        <v>1981</v>
      </c>
      <c r="FD2">
        <v>1981</v>
      </c>
      <c r="FE2">
        <v>1981</v>
      </c>
      <c r="FF2">
        <v>1980</v>
      </c>
      <c r="FG2">
        <v>1980</v>
      </c>
      <c r="FH2">
        <v>1980</v>
      </c>
      <c r="FI2">
        <v>1980</v>
      </c>
      <c r="FJ2">
        <v>1980</v>
      </c>
      <c r="FK2">
        <v>1977</v>
      </c>
      <c r="FL2">
        <v>1977</v>
      </c>
      <c r="FM2">
        <v>1977</v>
      </c>
      <c r="FN2">
        <v>1977</v>
      </c>
      <c r="FO2">
        <v>1977</v>
      </c>
      <c r="FP2">
        <v>1972</v>
      </c>
      <c r="FQ2">
        <v>1972</v>
      </c>
      <c r="FR2">
        <v>1972</v>
      </c>
      <c r="FS2">
        <v>1972</v>
      </c>
      <c r="FT2">
        <v>1972</v>
      </c>
      <c r="FU2">
        <v>1967</v>
      </c>
      <c r="FV2">
        <v>1967</v>
      </c>
      <c r="FW2">
        <v>1967</v>
      </c>
      <c r="FX2">
        <v>1967</v>
      </c>
      <c r="FY2">
        <v>1967</v>
      </c>
      <c r="FZ2">
        <v>1962</v>
      </c>
      <c r="GA2">
        <v>1962</v>
      </c>
      <c r="GB2">
        <v>1962</v>
      </c>
      <c r="GC2">
        <v>1962</v>
      </c>
      <c r="GD2">
        <v>1962</v>
      </c>
      <c r="GE2">
        <v>1957</v>
      </c>
      <c r="GF2">
        <v>1957</v>
      </c>
      <c r="GG2">
        <v>1957</v>
      </c>
      <c r="GH2">
        <v>1957</v>
      </c>
      <c r="GI2">
        <v>1957</v>
      </c>
    </row>
    <row r="3" spans="1:191">
      <c r="A3" t="s">
        <v>1</v>
      </c>
      <c r="B3" t="s">
        <v>351</v>
      </c>
      <c r="C3" t="s">
        <v>352</v>
      </c>
      <c r="D3" t="s">
        <v>353</v>
      </c>
      <c r="E3" t="s">
        <v>353</v>
      </c>
      <c r="F3" t="s">
        <v>353</v>
      </c>
      <c r="G3" t="s">
        <v>351</v>
      </c>
      <c r="H3" t="s">
        <v>352</v>
      </c>
      <c r="I3" t="s">
        <v>353</v>
      </c>
      <c r="J3" t="s">
        <v>353</v>
      </c>
      <c r="K3" t="s">
        <v>353</v>
      </c>
      <c r="L3" t="s">
        <v>351</v>
      </c>
      <c r="M3" t="s">
        <v>352</v>
      </c>
      <c r="N3" t="s">
        <v>353</v>
      </c>
      <c r="O3" t="s">
        <v>353</v>
      </c>
      <c r="P3" t="s">
        <v>353</v>
      </c>
      <c r="Q3" t="s">
        <v>351</v>
      </c>
      <c r="R3" t="s">
        <v>352</v>
      </c>
      <c r="S3" t="s">
        <v>353</v>
      </c>
      <c r="T3" t="s">
        <v>353</v>
      </c>
      <c r="U3" t="s">
        <v>353</v>
      </c>
      <c r="V3" t="s">
        <v>351</v>
      </c>
      <c r="W3" t="s">
        <v>352</v>
      </c>
      <c r="X3" t="s">
        <v>353</v>
      </c>
      <c r="Y3" t="s">
        <v>353</v>
      </c>
      <c r="Z3" t="s">
        <v>353</v>
      </c>
      <c r="AA3" t="s">
        <v>351</v>
      </c>
      <c r="AB3" t="s">
        <v>352</v>
      </c>
      <c r="AC3" t="s">
        <v>353</v>
      </c>
      <c r="AD3" t="s">
        <v>353</v>
      </c>
      <c r="AE3" t="s">
        <v>353</v>
      </c>
      <c r="AF3" t="s">
        <v>351</v>
      </c>
      <c r="AG3" t="s">
        <v>352</v>
      </c>
      <c r="AH3" t="s">
        <v>353</v>
      </c>
      <c r="AI3" t="s">
        <v>353</v>
      </c>
      <c r="AJ3" t="s">
        <v>353</v>
      </c>
      <c r="AK3" t="s">
        <v>351</v>
      </c>
      <c r="AL3" t="s">
        <v>352</v>
      </c>
      <c r="AM3" t="s">
        <v>353</v>
      </c>
      <c r="AN3" t="s">
        <v>353</v>
      </c>
      <c r="AO3" t="s">
        <v>353</v>
      </c>
      <c r="AP3" t="s">
        <v>351</v>
      </c>
      <c r="AQ3" t="s">
        <v>352</v>
      </c>
      <c r="AR3" t="s">
        <v>353</v>
      </c>
      <c r="AS3" t="s">
        <v>353</v>
      </c>
      <c r="AT3" t="s">
        <v>353</v>
      </c>
      <c r="AU3" t="s">
        <v>351</v>
      </c>
      <c r="AV3" t="s">
        <v>352</v>
      </c>
      <c r="AW3" t="s">
        <v>353</v>
      </c>
      <c r="AX3" t="s">
        <v>353</v>
      </c>
      <c r="AY3" t="s">
        <v>353</v>
      </c>
      <c r="AZ3" t="s">
        <v>351</v>
      </c>
      <c r="BA3" t="s">
        <v>352</v>
      </c>
      <c r="BB3" t="s">
        <v>353</v>
      </c>
      <c r="BC3" t="s">
        <v>353</v>
      </c>
      <c r="BD3" t="s">
        <v>353</v>
      </c>
      <c r="BE3" t="s">
        <v>353</v>
      </c>
      <c r="BF3" t="s">
        <v>353</v>
      </c>
      <c r="BG3" t="s">
        <v>353</v>
      </c>
      <c r="BH3" t="s">
        <v>353</v>
      </c>
      <c r="BI3" t="s">
        <v>353</v>
      </c>
      <c r="BJ3" t="s">
        <v>353</v>
      </c>
      <c r="BK3" t="s">
        <v>353</v>
      </c>
      <c r="BL3" t="s">
        <v>353</v>
      </c>
      <c r="BM3" t="s">
        <v>353</v>
      </c>
      <c r="BN3" t="s">
        <v>353</v>
      </c>
      <c r="BO3" t="s">
        <v>353</v>
      </c>
      <c r="BP3" t="s">
        <v>353</v>
      </c>
      <c r="BQ3" t="s">
        <v>353</v>
      </c>
      <c r="BR3" t="s">
        <v>353</v>
      </c>
      <c r="BS3" t="s">
        <v>353</v>
      </c>
      <c r="BT3" t="s">
        <v>353</v>
      </c>
      <c r="BU3" t="s">
        <v>353</v>
      </c>
      <c r="BV3" t="s">
        <v>353</v>
      </c>
      <c r="BW3" t="s">
        <v>353</v>
      </c>
      <c r="BX3" t="s">
        <v>353</v>
      </c>
      <c r="BY3" t="s">
        <v>353</v>
      </c>
      <c r="BZ3" t="s">
        <v>353</v>
      </c>
      <c r="CA3" t="s">
        <v>353</v>
      </c>
      <c r="CB3" t="s">
        <v>353</v>
      </c>
      <c r="CC3" t="s">
        <v>353</v>
      </c>
      <c r="CD3" t="s">
        <v>353</v>
      </c>
      <c r="CE3" t="s">
        <v>353</v>
      </c>
      <c r="CF3" t="s">
        <v>353</v>
      </c>
      <c r="CG3" t="s">
        <v>353</v>
      </c>
      <c r="CH3" t="s">
        <v>353</v>
      </c>
      <c r="CI3" t="s">
        <v>274</v>
      </c>
      <c r="CJ3" t="s">
        <v>274</v>
      </c>
      <c r="CK3" t="s">
        <v>274</v>
      </c>
      <c r="CL3" t="s">
        <v>274</v>
      </c>
      <c r="CM3" t="s">
        <v>274</v>
      </c>
      <c r="CN3" t="s">
        <v>274</v>
      </c>
      <c r="CO3" t="s">
        <v>274</v>
      </c>
      <c r="CP3" t="s">
        <v>274</v>
      </c>
      <c r="CQ3" t="s">
        <v>274</v>
      </c>
      <c r="CR3" t="s">
        <v>274</v>
      </c>
      <c r="CS3" t="s">
        <v>274</v>
      </c>
      <c r="CT3" t="s">
        <v>274</v>
      </c>
      <c r="CU3" t="s">
        <v>274</v>
      </c>
      <c r="CV3" t="s">
        <v>274</v>
      </c>
      <c r="CW3" t="s">
        <v>274</v>
      </c>
      <c r="CX3" t="s">
        <v>274</v>
      </c>
      <c r="CY3" t="s">
        <v>274</v>
      </c>
      <c r="CZ3" t="s">
        <v>274</v>
      </c>
      <c r="DA3" t="s">
        <v>274</v>
      </c>
      <c r="DB3" t="s">
        <v>274</v>
      </c>
      <c r="DC3" t="s">
        <v>274</v>
      </c>
      <c r="DD3" t="s">
        <v>274</v>
      </c>
      <c r="DE3" t="s">
        <v>274</v>
      </c>
      <c r="DF3" t="s">
        <v>274</v>
      </c>
      <c r="DG3" t="s">
        <v>274</v>
      </c>
      <c r="DH3" t="s">
        <v>274</v>
      </c>
      <c r="DI3" t="s">
        <v>274</v>
      </c>
      <c r="DJ3" t="s">
        <v>274</v>
      </c>
      <c r="DK3" t="s">
        <v>274</v>
      </c>
      <c r="DL3" t="s">
        <v>274</v>
      </c>
      <c r="DM3" t="s">
        <v>274</v>
      </c>
      <c r="DN3" t="s">
        <v>274</v>
      </c>
      <c r="DO3" t="s">
        <v>274</v>
      </c>
      <c r="DP3" t="s">
        <v>274</v>
      </c>
      <c r="DQ3" t="s">
        <v>274</v>
      </c>
      <c r="DR3" t="s">
        <v>274</v>
      </c>
      <c r="DS3" t="s">
        <v>274</v>
      </c>
      <c r="DT3" t="s">
        <v>274</v>
      </c>
      <c r="DU3" t="s">
        <v>274</v>
      </c>
      <c r="DV3" t="s">
        <v>274</v>
      </c>
      <c r="DW3" t="s">
        <v>274</v>
      </c>
      <c r="DX3" t="s">
        <v>274</v>
      </c>
      <c r="DY3" t="s">
        <v>274</v>
      </c>
      <c r="DZ3" t="s">
        <v>274</v>
      </c>
      <c r="EA3" t="s">
        <v>274</v>
      </c>
      <c r="EB3" t="s">
        <v>274</v>
      </c>
      <c r="EC3" t="s">
        <v>274</v>
      </c>
      <c r="ED3" t="s">
        <v>274</v>
      </c>
      <c r="EE3" t="s">
        <v>274</v>
      </c>
      <c r="EF3" t="s">
        <v>274</v>
      </c>
      <c r="EG3" t="s">
        <v>274</v>
      </c>
      <c r="EH3" t="s">
        <v>274</v>
      </c>
      <c r="EI3" t="s">
        <v>274</v>
      </c>
      <c r="EJ3" t="s">
        <v>274</v>
      </c>
      <c r="EK3" t="s">
        <v>274</v>
      </c>
      <c r="EL3" t="s">
        <v>274</v>
      </c>
      <c r="EM3" t="s">
        <v>274</v>
      </c>
      <c r="EN3" t="s">
        <v>274</v>
      </c>
      <c r="EO3" t="s">
        <v>274</v>
      </c>
      <c r="EP3" t="s">
        <v>274</v>
      </c>
      <c r="EQ3" t="s">
        <v>274</v>
      </c>
      <c r="ER3" t="s">
        <v>274</v>
      </c>
      <c r="ES3" t="s">
        <v>274</v>
      </c>
      <c r="ET3" t="s">
        <v>274</v>
      </c>
      <c r="EU3" t="s">
        <v>274</v>
      </c>
      <c r="EV3" t="s">
        <v>274</v>
      </c>
      <c r="EW3" t="s">
        <v>274</v>
      </c>
      <c r="EX3" t="s">
        <v>274</v>
      </c>
      <c r="EY3" t="s">
        <v>274</v>
      </c>
      <c r="EZ3" t="s">
        <v>274</v>
      </c>
      <c r="FA3" t="s">
        <v>274</v>
      </c>
      <c r="FB3" t="s">
        <v>274</v>
      </c>
      <c r="FC3" t="s">
        <v>274</v>
      </c>
      <c r="FD3" t="s">
        <v>274</v>
      </c>
      <c r="FE3" t="s">
        <v>274</v>
      </c>
      <c r="FF3" t="s">
        <v>274</v>
      </c>
      <c r="FG3" t="s">
        <v>274</v>
      </c>
      <c r="FH3" t="s">
        <v>274</v>
      </c>
      <c r="FI3" t="s">
        <v>274</v>
      </c>
      <c r="FJ3" t="s">
        <v>274</v>
      </c>
      <c r="FK3" t="s">
        <v>274</v>
      </c>
      <c r="FL3" t="s">
        <v>274</v>
      </c>
      <c r="FM3" t="s">
        <v>274</v>
      </c>
      <c r="FN3" t="s">
        <v>274</v>
      </c>
      <c r="FO3" t="s">
        <v>274</v>
      </c>
      <c r="FP3" t="s">
        <v>274</v>
      </c>
      <c r="FQ3" t="s">
        <v>274</v>
      </c>
      <c r="FR3" t="s">
        <v>274</v>
      </c>
      <c r="FS3" t="s">
        <v>274</v>
      </c>
      <c r="FT3" t="s">
        <v>274</v>
      </c>
      <c r="FU3" t="s">
        <v>274</v>
      </c>
      <c r="FV3" t="s">
        <v>274</v>
      </c>
      <c r="FW3" t="s">
        <v>274</v>
      </c>
      <c r="FX3" t="s">
        <v>274</v>
      </c>
      <c r="FY3" t="s">
        <v>274</v>
      </c>
      <c r="FZ3" t="s">
        <v>274</v>
      </c>
      <c r="GA3" t="s">
        <v>274</v>
      </c>
      <c r="GB3" t="s">
        <v>274</v>
      </c>
      <c r="GC3" t="s">
        <v>274</v>
      </c>
      <c r="GD3" t="s">
        <v>274</v>
      </c>
      <c r="GE3" t="s">
        <v>360</v>
      </c>
      <c r="GF3" t="s">
        <v>360</v>
      </c>
      <c r="GG3" t="s">
        <v>360</v>
      </c>
      <c r="GH3" t="s">
        <v>360</v>
      </c>
      <c r="GI3" t="s">
        <v>360</v>
      </c>
    </row>
    <row r="4" spans="1:191">
      <c r="A4" t="s">
        <v>297</v>
      </c>
      <c r="B4" t="s">
        <v>275</v>
      </c>
      <c r="C4" t="s">
        <v>281</v>
      </c>
      <c r="D4" t="s">
        <v>284</v>
      </c>
      <c r="E4" t="s">
        <v>288</v>
      </c>
      <c r="F4" t="s">
        <v>291</v>
      </c>
      <c r="G4" t="s">
        <v>275</v>
      </c>
      <c r="H4" t="s">
        <v>281</v>
      </c>
      <c r="I4" t="s">
        <v>284</v>
      </c>
      <c r="J4" t="s">
        <v>288</v>
      </c>
      <c r="K4" t="s">
        <v>291</v>
      </c>
      <c r="L4" t="s">
        <v>275</v>
      </c>
      <c r="M4" t="s">
        <v>281</v>
      </c>
      <c r="N4" t="s">
        <v>284</v>
      </c>
      <c r="O4" t="s">
        <v>288</v>
      </c>
      <c r="P4" t="s">
        <v>291</v>
      </c>
      <c r="Q4" t="s">
        <v>275</v>
      </c>
      <c r="R4" t="s">
        <v>281</v>
      </c>
      <c r="S4" t="s">
        <v>284</v>
      </c>
      <c r="T4" t="s">
        <v>288</v>
      </c>
      <c r="U4" t="s">
        <v>291</v>
      </c>
      <c r="V4" t="s">
        <v>275</v>
      </c>
      <c r="W4" t="s">
        <v>281</v>
      </c>
      <c r="X4" t="s">
        <v>284</v>
      </c>
      <c r="Y4" t="s">
        <v>288</v>
      </c>
      <c r="Z4" t="s">
        <v>291</v>
      </c>
      <c r="AA4" t="s">
        <v>275</v>
      </c>
      <c r="AB4" t="s">
        <v>281</v>
      </c>
      <c r="AC4" t="s">
        <v>284</v>
      </c>
      <c r="AD4" t="s">
        <v>288</v>
      </c>
      <c r="AE4" t="s">
        <v>291</v>
      </c>
      <c r="AF4" t="s">
        <v>275</v>
      </c>
      <c r="AG4" t="s">
        <v>281</v>
      </c>
      <c r="AH4" t="s">
        <v>284</v>
      </c>
      <c r="AI4" t="s">
        <v>288</v>
      </c>
      <c r="AJ4" t="s">
        <v>291</v>
      </c>
      <c r="AK4" t="s">
        <v>275</v>
      </c>
      <c r="AL4" t="s">
        <v>281</v>
      </c>
      <c r="AM4" t="s">
        <v>284</v>
      </c>
      <c r="AN4" t="s">
        <v>288</v>
      </c>
      <c r="AO4" t="s">
        <v>291</v>
      </c>
      <c r="AP4" t="s">
        <v>275</v>
      </c>
      <c r="AQ4" t="s">
        <v>281</v>
      </c>
      <c r="AR4" t="s">
        <v>284</v>
      </c>
      <c r="AS4" t="s">
        <v>288</v>
      </c>
      <c r="AT4" t="s">
        <v>291</v>
      </c>
      <c r="AU4" t="s">
        <v>275</v>
      </c>
      <c r="AV4" t="s">
        <v>281</v>
      </c>
      <c r="AW4" t="s">
        <v>284</v>
      </c>
      <c r="AX4" t="s">
        <v>288</v>
      </c>
      <c r="AY4" t="s">
        <v>291</v>
      </c>
      <c r="AZ4" t="s">
        <v>275</v>
      </c>
      <c r="BA4" t="s">
        <v>281</v>
      </c>
      <c r="BB4" t="s">
        <v>284</v>
      </c>
      <c r="BC4" t="s">
        <v>288</v>
      </c>
      <c r="BD4" t="s">
        <v>291</v>
      </c>
      <c r="BE4" t="s">
        <v>275</v>
      </c>
      <c r="BF4" t="s">
        <v>281</v>
      </c>
      <c r="BG4" t="s">
        <v>284</v>
      </c>
      <c r="BH4" t="s">
        <v>288</v>
      </c>
      <c r="BI4" t="s">
        <v>291</v>
      </c>
      <c r="BJ4" t="s">
        <v>275</v>
      </c>
      <c r="BK4" t="s">
        <v>281</v>
      </c>
      <c r="BL4" t="s">
        <v>284</v>
      </c>
      <c r="BM4" t="s">
        <v>288</v>
      </c>
      <c r="BN4" t="s">
        <v>291</v>
      </c>
      <c r="BO4" t="s">
        <v>275</v>
      </c>
      <c r="BP4" t="s">
        <v>281</v>
      </c>
      <c r="BQ4" t="s">
        <v>284</v>
      </c>
      <c r="BR4" t="s">
        <v>288</v>
      </c>
      <c r="BS4" t="s">
        <v>291</v>
      </c>
      <c r="BT4" t="s">
        <v>275</v>
      </c>
      <c r="BU4" t="s">
        <v>281</v>
      </c>
      <c r="BV4" t="s">
        <v>284</v>
      </c>
      <c r="BW4" t="s">
        <v>288</v>
      </c>
      <c r="BX4" t="s">
        <v>291</v>
      </c>
      <c r="BY4" t="s">
        <v>275</v>
      </c>
      <c r="BZ4" t="s">
        <v>281</v>
      </c>
      <c r="CA4" t="s">
        <v>284</v>
      </c>
      <c r="CB4" t="s">
        <v>288</v>
      </c>
      <c r="CC4" t="s">
        <v>291</v>
      </c>
      <c r="CD4" t="s">
        <v>275</v>
      </c>
      <c r="CE4" t="s">
        <v>281</v>
      </c>
      <c r="CF4" t="s">
        <v>284</v>
      </c>
      <c r="CG4" t="s">
        <v>288</v>
      </c>
      <c r="CH4" t="s">
        <v>291</v>
      </c>
      <c r="CI4" t="s">
        <v>275</v>
      </c>
      <c r="CJ4" t="s">
        <v>281</v>
      </c>
      <c r="CK4" t="s">
        <v>284</v>
      </c>
      <c r="CL4" t="s">
        <v>288</v>
      </c>
      <c r="CM4" t="s">
        <v>291</v>
      </c>
      <c r="CN4" t="s">
        <v>275</v>
      </c>
      <c r="CO4" t="s">
        <v>281</v>
      </c>
      <c r="CP4" t="s">
        <v>284</v>
      </c>
      <c r="CQ4" t="s">
        <v>288</v>
      </c>
      <c r="CR4" t="s">
        <v>291</v>
      </c>
      <c r="CS4" t="s">
        <v>275</v>
      </c>
      <c r="CT4" t="s">
        <v>281</v>
      </c>
      <c r="CU4" t="s">
        <v>284</v>
      </c>
      <c r="CV4" t="s">
        <v>288</v>
      </c>
      <c r="CW4" t="s">
        <v>291</v>
      </c>
      <c r="CX4" t="s">
        <v>275</v>
      </c>
      <c r="CY4" t="s">
        <v>281</v>
      </c>
      <c r="CZ4" t="s">
        <v>284</v>
      </c>
      <c r="DA4" t="s">
        <v>288</v>
      </c>
      <c r="DB4" t="s">
        <v>291</v>
      </c>
      <c r="DC4" t="s">
        <v>275</v>
      </c>
      <c r="DD4" t="s">
        <v>281</v>
      </c>
      <c r="DE4" t="s">
        <v>284</v>
      </c>
      <c r="DF4" t="s">
        <v>288</v>
      </c>
      <c r="DG4" t="s">
        <v>291</v>
      </c>
      <c r="DH4" t="s">
        <v>275</v>
      </c>
      <c r="DI4" t="s">
        <v>281</v>
      </c>
      <c r="DJ4" t="s">
        <v>284</v>
      </c>
      <c r="DK4" t="s">
        <v>288</v>
      </c>
      <c r="DL4" t="s">
        <v>291</v>
      </c>
      <c r="DM4" t="s">
        <v>275</v>
      </c>
      <c r="DN4" t="s">
        <v>281</v>
      </c>
      <c r="DO4" t="s">
        <v>284</v>
      </c>
      <c r="DP4" t="s">
        <v>288</v>
      </c>
      <c r="DQ4" t="s">
        <v>291</v>
      </c>
      <c r="DR4" t="s">
        <v>275</v>
      </c>
      <c r="DS4" t="s">
        <v>281</v>
      </c>
      <c r="DT4" t="s">
        <v>284</v>
      </c>
      <c r="DU4" t="s">
        <v>288</v>
      </c>
      <c r="DV4" t="s">
        <v>291</v>
      </c>
      <c r="DW4" t="s">
        <v>275</v>
      </c>
      <c r="DX4" t="s">
        <v>281</v>
      </c>
      <c r="DY4" t="s">
        <v>284</v>
      </c>
      <c r="DZ4" t="s">
        <v>288</v>
      </c>
      <c r="EA4" t="s">
        <v>291</v>
      </c>
      <c r="EB4" t="s">
        <v>275</v>
      </c>
      <c r="EC4" t="s">
        <v>281</v>
      </c>
      <c r="ED4" t="s">
        <v>284</v>
      </c>
      <c r="EE4" t="s">
        <v>288</v>
      </c>
      <c r="EF4" t="s">
        <v>291</v>
      </c>
      <c r="EG4" t="s">
        <v>275</v>
      </c>
      <c r="EH4" t="s">
        <v>281</v>
      </c>
      <c r="EI4" t="s">
        <v>284</v>
      </c>
      <c r="EJ4" t="s">
        <v>288</v>
      </c>
      <c r="EK4" t="s">
        <v>291</v>
      </c>
      <c r="EL4" t="s">
        <v>275</v>
      </c>
      <c r="EM4" t="s">
        <v>281</v>
      </c>
      <c r="EN4" t="s">
        <v>284</v>
      </c>
      <c r="EO4" t="s">
        <v>288</v>
      </c>
      <c r="EP4" t="s">
        <v>291</v>
      </c>
      <c r="EQ4" t="s">
        <v>275</v>
      </c>
      <c r="ER4" t="s">
        <v>281</v>
      </c>
      <c r="ES4" t="s">
        <v>284</v>
      </c>
      <c r="ET4" t="s">
        <v>288</v>
      </c>
      <c r="EU4" t="s">
        <v>291</v>
      </c>
      <c r="EV4" t="s">
        <v>275</v>
      </c>
      <c r="EW4" t="s">
        <v>281</v>
      </c>
      <c r="EX4" t="s">
        <v>284</v>
      </c>
      <c r="EY4" t="s">
        <v>288</v>
      </c>
      <c r="EZ4" t="s">
        <v>291</v>
      </c>
      <c r="FA4" t="s">
        <v>275</v>
      </c>
      <c r="FB4" t="s">
        <v>281</v>
      </c>
      <c r="FC4" t="s">
        <v>284</v>
      </c>
      <c r="FD4" t="s">
        <v>288</v>
      </c>
      <c r="FE4" t="s">
        <v>291</v>
      </c>
      <c r="FF4" t="s">
        <v>275</v>
      </c>
      <c r="FG4" t="s">
        <v>281</v>
      </c>
      <c r="FH4" t="s">
        <v>284</v>
      </c>
      <c r="FI4" t="s">
        <v>288</v>
      </c>
      <c r="FJ4" t="s">
        <v>291</v>
      </c>
      <c r="FK4" t="s">
        <v>275</v>
      </c>
      <c r="FL4" t="s">
        <v>281</v>
      </c>
      <c r="FM4" t="s">
        <v>284</v>
      </c>
      <c r="FN4" t="s">
        <v>288</v>
      </c>
      <c r="FO4" t="s">
        <v>291</v>
      </c>
      <c r="FP4" t="s">
        <v>275</v>
      </c>
      <c r="FQ4" t="s">
        <v>281</v>
      </c>
      <c r="FR4" t="s">
        <v>284</v>
      </c>
      <c r="FS4" t="s">
        <v>288</v>
      </c>
      <c r="FT4" t="s">
        <v>291</v>
      </c>
      <c r="FU4" t="s">
        <v>275</v>
      </c>
      <c r="FV4" t="s">
        <v>281</v>
      </c>
      <c r="FW4" t="s">
        <v>284</v>
      </c>
      <c r="FX4" t="s">
        <v>288</v>
      </c>
      <c r="FY4" t="s">
        <v>291</v>
      </c>
      <c r="FZ4" t="s">
        <v>275</v>
      </c>
      <c r="GA4" t="s">
        <v>281</v>
      </c>
      <c r="GB4" t="s">
        <v>284</v>
      </c>
      <c r="GC4" t="s">
        <v>288</v>
      </c>
      <c r="GD4" t="s">
        <v>291</v>
      </c>
      <c r="GE4" t="s">
        <v>275</v>
      </c>
      <c r="GF4" t="s">
        <v>281</v>
      </c>
      <c r="GG4" t="s">
        <v>284</v>
      </c>
      <c r="GH4" t="s">
        <v>288</v>
      </c>
      <c r="GI4" t="s">
        <v>291</v>
      </c>
    </row>
    <row r="5" spans="1:191">
      <c r="A5" t="s">
        <v>298</v>
      </c>
      <c r="B5" t="s">
        <v>276</v>
      </c>
      <c r="C5" t="s">
        <v>276</v>
      </c>
      <c r="D5" t="s">
        <v>285</v>
      </c>
      <c r="E5" t="s">
        <v>285</v>
      </c>
      <c r="F5" t="s">
        <v>285</v>
      </c>
      <c r="G5" t="s">
        <v>276</v>
      </c>
      <c r="H5" t="s">
        <v>276</v>
      </c>
      <c r="I5" t="s">
        <v>285</v>
      </c>
      <c r="J5" t="s">
        <v>285</v>
      </c>
      <c r="K5" t="s">
        <v>285</v>
      </c>
      <c r="L5" t="s">
        <v>276</v>
      </c>
      <c r="M5" t="s">
        <v>276</v>
      </c>
      <c r="N5" t="s">
        <v>285</v>
      </c>
      <c r="O5" t="s">
        <v>285</v>
      </c>
      <c r="P5" t="s">
        <v>285</v>
      </c>
      <c r="Q5" t="s">
        <v>276</v>
      </c>
      <c r="R5" t="s">
        <v>276</v>
      </c>
      <c r="S5" t="s">
        <v>285</v>
      </c>
      <c r="T5" t="s">
        <v>285</v>
      </c>
      <c r="U5" t="s">
        <v>285</v>
      </c>
      <c r="V5" t="s">
        <v>276</v>
      </c>
      <c r="W5" t="s">
        <v>276</v>
      </c>
      <c r="X5" t="s">
        <v>285</v>
      </c>
      <c r="Y5" t="s">
        <v>285</v>
      </c>
      <c r="Z5" t="s">
        <v>285</v>
      </c>
      <c r="AA5" t="s">
        <v>276</v>
      </c>
      <c r="AB5" t="s">
        <v>276</v>
      </c>
      <c r="AC5" t="s">
        <v>285</v>
      </c>
      <c r="AD5" t="s">
        <v>285</v>
      </c>
      <c r="AE5" t="s">
        <v>285</v>
      </c>
      <c r="AF5" t="s">
        <v>276</v>
      </c>
      <c r="AG5" t="s">
        <v>276</v>
      </c>
      <c r="AH5" t="s">
        <v>285</v>
      </c>
      <c r="AI5" t="s">
        <v>285</v>
      </c>
      <c r="AJ5" t="s">
        <v>285</v>
      </c>
      <c r="AK5" t="s">
        <v>276</v>
      </c>
      <c r="AL5" t="s">
        <v>276</v>
      </c>
      <c r="AM5" t="s">
        <v>285</v>
      </c>
      <c r="AN5" t="s">
        <v>285</v>
      </c>
      <c r="AO5" t="s">
        <v>285</v>
      </c>
      <c r="AP5" t="s">
        <v>276</v>
      </c>
      <c r="AQ5" t="s">
        <v>276</v>
      </c>
      <c r="AR5" t="s">
        <v>285</v>
      </c>
      <c r="AS5" t="s">
        <v>285</v>
      </c>
      <c r="AT5" t="s">
        <v>285</v>
      </c>
      <c r="AU5" t="s">
        <v>276</v>
      </c>
      <c r="AV5" t="s">
        <v>276</v>
      </c>
      <c r="AW5" t="s">
        <v>285</v>
      </c>
      <c r="AX5" t="s">
        <v>285</v>
      </c>
      <c r="AY5" t="s">
        <v>285</v>
      </c>
      <c r="AZ5" t="s">
        <v>276</v>
      </c>
      <c r="BA5" t="s">
        <v>276</v>
      </c>
      <c r="BB5" t="s">
        <v>285</v>
      </c>
      <c r="BC5" t="s">
        <v>285</v>
      </c>
      <c r="BD5" t="s">
        <v>285</v>
      </c>
      <c r="BE5" t="s">
        <v>276</v>
      </c>
      <c r="BF5" t="s">
        <v>276</v>
      </c>
      <c r="BG5" t="s">
        <v>285</v>
      </c>
      <c r="BH5" t="s">
        <v>285</v>
      </c>
      <c r="BI5" t="s">
        <v>285</v>
      </c>
      <c r="BJ5" t="s">
        <v>276</v>
      </c>
      <c r="BK5" t="s">
        <v>276</v>
      </c>
      <c r="BL5" t="s">
        <v>285</v>
      </c>
      <c r="BM5" t="s">
        <v>285</v>
      </c>
      <c r="BN5" t="s">
        <v>285</v>
      </c>
      <c r="BO5" t="s">
        <v>276</v>
      </c>
      <c r="BP5" t="s">
        <v>276</v>
      </c>
      <c r="BQ5" t="s">
        <v>285</v>
      </c>
      <c r="BR5" t="s">
        <v>285</v>
      </c>
      <c r="BS5" t="s">
        <v>285</v>
      </c>
      <c r="BT5" t="s">
        <v>276</v>
      </c>
      <c r="BU5" t="s">
        <v>276</v>
      </c>
      <c r="BV5" t="s">
        <v>285</v>
      </c>
      <c r="BW5" t="s">
        <v>285</v>
      </c>
      <c r="BX5" t="s">
        <v>285</v>
      </c>
      <c r="BY5" t="s">
        <v>276</v>
      </c>
      <c r="BZ5" t="s">
        <v>276</v>
      </c>
      <c r="CA5" t="s">
        <v>285</v>
      </c>
      <c r="CB5" t="s">
        <v>285</v>
      </c>
      <c r="CC5" t="s">
        <v>285</v>
      </c>
      <c r="CD5" t="s">
        <v>276</v>
      </c>
      <c r="CE5" t="s">
        <v>276</v>
      </c>
      <c r="CF5" t="s">
        <v>285</v>
      </c>
      <c r="CG5" t="s">
        <v>285</v>
      </c>
      <c r="CH5" t="s">
        <v>285</v>
      </c>
      <c r="CI5" t="s">
        <v>276</v>
      </c>
      <c r="CJ5" t="s">
        <v>276</v>
      </c>
      <c r="CK5" t="s">
        <v>285</v>
      </c>
      <c r="CL5" t="s">
        <v>285</v>
      </c>
      <c r="CM5" t="s">
        <v>285</v>
      </c>
      <c r="CN5" t="s">
        <v>276</v>
      </c>
      <c r="CO5" t="s">
        <v>276</v>
      </c>
      <c r="CP5" t="s">
        <v>285</v>
      </c>
      <c r="CQ5" t="s">
        <v>285</v>
      </c>
      <c r="CR5" t="s">
        <v>285</v>
      </c>
      <c r="CS5" t="s">
        <v>276</v>
      </c>
      <c r="CT5" t="s">
        <v>276</v>
      </c>
      <c r="CU5" t="s">
        <v>285</v>
      </c>
      <c r="CV5" t="s">
        <v>285</v>
      </c>
      <c r="CW5" t="s">
        <v>285</v>
      </c>
      <c r="CX5" t="s">
        <v>276</v>
      </c>
      <c r="CY5" t="s">
        <v>276</v>
      </c>
      <c r="CZ5" t="s">
        <v>285</v>
      </c>
      <c r="DA5" t="s">
        <v>285</v>
      </c>
      <c r="DB5" t="s">
        <v>285</v>
      </c>
      <c r="DC5" t="s">
        <v>276</v>
      </c>
      <c r="DD5" t="s">
        <v>276</v>
      </c>
      <c r="DE5" t="s">
        <v>285</v>
      </c>
      <c r="DF5" t="s">
        <v>285</v>
      </c>
      <c r="DG5" t="s">
        <v>285</v>
      </c>
      <c r="DH5" t="s">
        <v>276</v>
      </c>
      <c r="DI5" t="s">
        <v>276</v>
      </c>
      <c r="DJ5" t="s">
        <v>285</v>
      </c>
      <c r="DK5" t="s">
        <v>285</v>
      </c>
      <c r="DL5" t="s">
        <v>285</v>
      </c>
      <c r="DM5" t="s">
        <v>276</v>
      </c>
      <c r="DN5" t="s">
        <v>276</v>
      </c>
      <c r="DO5" t="s">
        <v>285</v>
      </c>
      <c r="DP5" t="s">
        <v>285</v>
      </c>
      <c r="DQ5" t="s">
        <v>285</v>
      </c>
      <c r="DR5" t="s">
        <v>276</v>
      </c>
      <c r="DS5" t="s">
        <v>276</v>
      </c>
      <c r="DT5" t="s">
        <v>285</v>
      </c>
      <c r="DU5" t="s">
        <v>285</v>
      </c>
      <c r="DV5" t="s">
        <v>285</v>
      </c>
      <c r="DW5" t="s">
        <v>276</v>
      </c>
      <c r="DX5" t="s">
        <v>276</v>
      </c>
      <c r="DY5" t="s">
        <v>285</v>
      </c>
      <c r="DZ5" t="s">
        <v>285</v>
      </c>
      <c r="EA5" t="s">
        <v>285</v>
      </c>
      <c r="EB5" t="s">
        <v>276</v>
      </c>
      <c r="EC5" t="s">
        <v>276</v>
      </c>
      <c r="ED5" t="s">
        <v>285</v>
      </c>
      <c r="EE5" t="s">
        <v>285</v>
      </c>
      <c r="EF5" t="s">
        <v>285</v>
      </c>
      <c r="EG5" t="s">
        <v>276</v>
      </c>
      <c r="EH5" t="s">
        <v>276</v>
      </c>
      <c r="EI5" t="s">
        <v>285</v>
      </c>
      <c r="EJ5" t="s">
        <v>285</v>
      </c>
      <c r="EK5" t="s">
        <v>285</v>
      </c>
      <c r="EL5" t="s">
        <v>276</v>
      </c>
      <c r="EM5" t="s">
        <v>276</v>
      </c>
      <c r="EN5" t="s">
        <v>285</v>
      </c>
      <c r="EO5" t="s">
        <v>285</v>
      </c>
      <c r="EP5" t="s">
        <v>285</v>
      </c>
      <c r="EQ5" t="s">
        <v>276</v>
      </c>
      <c r="ER5" t="s">
        <v>276</v>
      </c>
      <c r="ES5" t="s">
        <v>285</v>
      </c>
      <c r="ET5" t="s">
        <v>285</v>
      </c>
      <c r="EU5" t="s">
        <v>285</v>
      </c>
      <c r="EV5" t="s">
        <v>276</v>
      </c>
      <c r="EW5" t="s">
        <v>276</v>
      </c>
      <c r="EX5" t="s">
        <v>285</v>
      </c>
      <c r="EY5" t="s">
        <v>285</v>
      </c>
      <c r="EZ5" t="s">
        <v>285</v>
      </c>
      <c r="FA5" t="s">
        <v>276</v>
      </c>
      <c r="FB5" t="s">
        <v>276</v>
      </c>
      <c r="FC5" t="s">
        <v>285</v>
      </c>
      <c r="FD5" t="s">
        <v>285</v>
      </c>
      <c r="FE5" t="s">
        <v>285</v>
      </c>
      <c r="FF5" t="s">
        <v>276</v>
      </c>
      <c r="FG5" t="s">
        <v>276</v>
      </c>
      <c r="FH5" t="s">
        <v>285</v>
      </c>
      <c r="FI5" t="s">
        <v>285</v>
      </c>
      <c r="FJ5" t="s">
        <v>285</v>
      </c>
      <c r="FK5" t="s">
        <v>276</v>
      </c>
      <c r="FL5" t="s">
        <v>276</v>
      </c>
      <c r="FM5" t="s">
        <v>285</v>
      </c>
      <c r="FN5" t="s">
        <v>285</v>
      </c>
      <c r="FO5" t="s">
        <v>285</v>
      </c>
      <c r="FP5" t="s">
        <v>276</v>
      </c>
      <c r="FQ5" t="s">
        <v>276</v>
      </c>
      <c r="FR5" t="s">
        <v>285</v>
      </c>
      <c r="FS5" t="s">
        <v>285</v>
      </c>
      <c r="FT5" t="s">
        <v>285</v>
      </c>
      <c r="FU5" t="s">
        <v>276</v>
      </c>
      <c r="FV5" t="s">
        <v>276</v>
      </c>
      <c r="FW5" t="s">
        <v>285</v>
      </c>
      <c r="FX5" t="s">
        <v>285</v>
      </c>
      <c r="FY5" t="s">
        <v>285</v>
      </c>
      <c r="FZ5" t="s">
        <v>276</v>
      </c>
      <c r="GA5" t="s">
        <v>276</v>
      </c>
      <c r="GB5" t="s">
        <v>285</v>
      </c>
      <c r="GC5" t="s">
        <v>285</v>
      </c>
      <c r="GD5" t="s">
        <v>285</v>
      </c>
      <c r="GE5" t="s">
        <v>276</v>
      </c>
      <c r="GF5" t="s">
        <v>276</v>
      </c>
      <c r="GG5" t="s">
        <v>285</v>
      </c>
      <c r="GH5" t="s">
        <v>285</v>
      </c>
      <c r="GI5" t="s">
        <v>285</v>
      </c>
    </row>
    <row r="6" spans="1:191">
      <c r="A6" t="s">
        <v>299</v>
      </c>
      <c r="B6" t="s">
        <v>277</v>
      </c>
      <c r="C6" t="s">
        <v>282</v>
      </c>
      <c r="D6" t="s">
        <v>286</v>
      </c>
      <c r="E6" t="s">
        <v>289</v>
      </c>
      <c r="F6" t="s">
        <v>292</v>
      </c>
      <c r="G6" t="s">
        <v>277</v>
      </c>
      <c r="H6" t="s">
        <v>282</v>
      </c>
      <c r="I6" t="s">
        <v>286</v>
      </c>
      <c r="J6" t="s">
        <v>289</v>
      </c>
      <c r="K6" t="s">
        <v>292</v>
      </c>
      <c r="L6" t="s">
        <v>277</v>
      </c>
      <c r="M6" t="s">
        <v>282</v>
      </c>
      <c r="N6" t="s">
        <v>286</v>
      </c>
      <c r="O6" t="s">
        <v>289</v>
      </c>
      <c r="P6" t="s">
        <v>292</v>
      </c>
      <c r="Q6" t="s">
        <v>277</v>
      </c>
      <c r="R6" t="s">
        <v>282</v>
      </c>
      <c r="S6" t="s">
        <v>286</v>
      </c>
      <c r="T6" t="s">
        <v>289</v>
      </c>
      <c r="U6" t="s">
        <v>292</v>
      </c>
      <c r="V6" t="s">
        <v>277</v>
      </c>
      <c r="W6" t="s">
        <v>282</v>
      </c>
      <c r="X6" t="s">
        <v>286</v>
      </c>
      <c r="Y6" t="s">
        <v>289</v>
      </c>
      <c r="Z6" t="s">
        <v>292</v>
      </c>
      <c r="AA6" t="s">
        <v>277</v>
      </c>
      <c r="AB6" t="s">
        <v>282</v>
      </c>
      <c r="AC6" t="s">
        <v>286</v>
      </c>
      <c r="AD6" t="s">
        <v>289</v>
      </c>
      <c r="AE6" t="s">
        <v>292</v>
      </c>
      <c r="AF6" t="s">
        <v>277</v>
      </c>
      <c r="AG6" t="s">
        <v>282</v>
      </c>
      <c r="AH6" t="s">
        <v>286</v>
      </c>
      <c r="AI6" t="s">
        <v>289</v>
      </c>
      <c r="AJ6" t="s">
        <v>292</v>
      </c>
      <c r="AK6" t="s">
        <v>277</v>
      </c>
      <c r="AL6" t="s">
        <v>282</v>
      </c>
      <c r="AM6" t="s">
        <v>286</v>
      </c>
      <c r="AN6" t="s">
        <v>289</v>
      </c>
      <c r="AO6" t="s">
        <v>292</v>
      </c>
      <c r="AP6" t="s">
        <v>277</v>
      </c>
      <c r="AQ6" t="s">
        <v>282</v>
      </c>
      <c r="AR6" t="s">
        <v>286</v>
      </c>
      <c r="AS6" t="s">
        <v>289</v>
      </c>
      <c r="AT6" t="s">
        <v>292</v>
      </c>
      <c r="AU6" t="s">
        <v>277</v>
      </c>
      <c r="AV6" t="s">
        <v>282</v>
      </c>
      <c r="AW6" t="s">
        <v>286</v>
      </c>
      <c r="AX6" t="s">
        <v>289</v>
      </c>
      <c r="AY6" t="s">
        <v>292</v>
      </c>
      <c r="AZ6" t="s">
        <v>277</v>
      </c>
      <c r="BA6" t="s">
        <v>282</v>
      </c>
      <c r="BB6" t="s">
        <v>286</v>
      </c>
      <c r="BC6" t="s">
        <v>289</v>
      </c>
      <c r="BD6" t="s">
        <v>292</v>
      </c>
      <c r="BE6" t="s">
        <v>277</v>
      </c>
      <c r="BF6" t="s">
        <v>282</v>
      </c>
      <c r="BG6" t="s">
        <v>286</v>
      </c>
      <c r="BH6" t="s">
        <v>289</v>
      </c>
      <c r="BI6" t="s">
        <v>292</v>
      </c>
      <c r="BJ6" t="s">
        <v>277</v>
      </c>
      <c r="BK6" t="s">
        <v>282</v>
      </c>
      <c r="BL6" t="s">
        <v>286</v>
      </c>
      <c r="BM6" t="s">
        <v>289</v>
      </c>
      <c r="BN6" t="s">
        <v>292</v>
      </c>
      <c r="BO6" t="s">
        <v>277</v>
      </c>
      <c r="BP6" t="s">
        <v>282</v>
      </c>
      <c r="BQ6" t="s">
        <v>286</v>
      </c>
      <c r="BR6" t="s">
        <v>289</v>
      </c>
      <c r="BS6" t="s">
        <v>292</v>
      </c>
      <c r="BT6" t="s">
        <v>277</v>
      </c>
      <c r="BU6" t="s">
        <v>282</v>
      </c>
      <c r="BV6" t="s">
        <v>286</v>
      </c>
      <c r="BW6" t="s">
        <v>289</v>
      </c>
      <c r="BX6" t="s">
        <v>292</v>
      </c>
      <c r="BY6" t="s">
        <v>277</v>
      </c>
      <c r="BZ6" t="s">
        <v>282</v>
      </c>
      <c r="CA6" t="s">
        <v>286</v>
      </c>
      <c r="CB6" t="s">
        <v>289</v>
      </c>
      <c r="CC6" t="s">
        <v>292</v>
      </c>
      <c r="CD6" t="s">
        <v>277</v>
      </c>
      <c r="CE6" t="s">
        <v>282</v>
      </c>
      <c r="CF6" t="s">
        <v>286</v>
      </c>
      <c r="CG6" t="s">
        <v>289</v>
      </c>
      <c r="CH6" t="s">
        <v>292</v>
      </c>
      <c r="CI6" t="s">
        <v>277</v>
      </c>
      <c r="CJ6" t="s">
        <v>282</v>
      </c>
      <c r="CK6" t="s">
        <v>286</v>
      </c>
      <c r="CL6" t="s">
        <v>289</v>
      </c>
      <c r="CM6" t="s">
        <v>292</v>
      </c>
      <c r="CN6" t="s">
        <v>277</v>
      </c>
      <c r="CO6" t="s">
        <v>282</v>
      </c>
      <c r="CP6" t="s">
        <v>286</v>
      </c>
      <c r="CQ6" t="s">
        <v>289</v>
      </c>
      <c r="CR6" t="s">
        <v>292</v>
      </c>
      <c r="CS6" t="s">
        <v>277</v>
      </c>
      <c r="CT6" t="s">
        <v>282</v>
      </c>
      <c r="CU6" t="s">
        <v>286</v>
      </c>
      <c r="CV6" t="s">
        <v>289</v>
      </c>
      <c r="CW6" t="s">
        <v>292</v>
      </c>
      <c r="CX6" t="s">
        <v>277</v>
      </c>
      <c r="CY6" t="s">
        <v>282</v>
      </c>
      <c r="CZ6" t="s">
        <v>286</v>
      </c>
      <c r="DA6" t="s">
        <v>289</v>
      </c>
      <c r="DB6" t="s">
        <v>292</v>
      </c>
      <c r="DC6" t="s">
        <v>277</v>
      </c>
      <c r="DD6" t="s">
        <v>282</v>
      </c>
      <c r="DE6" t="s">
        <v>286</v>
      </c>
      <c r="DF6" t="s">
        <v>289</v>
      </c>
      <c r="DG6" t="s">
        <v>292</v>
      </c>
      <c r="DH6" t="s">
        <v>277</v>
      </c>
      <c r="DI6" t="s">
        <v>282</v>
      </c>
      <c r="DJ6" t="s">
        <v>286</v>
      </c>
      <c r="DK6" t="s">
        <v>289</v>
      </c>
      <c r="DL6" t="s">
        <v>292</v>
      </c>
      <c r="DM6" t="s">
        <v>277</v>
      </c>
      <c r="DN6" t="s">
        <v>282</v>
      </c>
      <c r="DO6" t="s">
        <v>286</v>
      </c>
      <c r="DP6" t="s">
        <v>289</v>
      </c>
      <c r="DQ6" t="s">
        <v>292</v>
      </c>
      <c r="DR6" t="s">
        <v>277</v>
      </c>
      <c r="DS6" t="s">
        <v>282</v>
      </c>
      <c r="DT6" t="s">
        <v>286</v>
      </c>
      <c r="DU6" t="s">
        <v>289</v>
      </c>
      <c r="DV6" t="s">
        <v>292</v>
      </c>
      <c r="DW6" t="s">
        <v>277</v>
      </c>
      <c r="DX6" t="s">
        <v>282</v>
      </c>
      <c r="DY6" t="s">
        <v>286</v>
      </c>
      <c r="DZ6" t="s">
        <v>289</v>
      </c>
      <c r="EA6" t="s">
        <v>292</v>
      </c>
      <c r="EB6" t="s">
        <v>277</v>
      </c>
      <c r="EC6" t="s">
        <v>282</v>
      </c>
      <c r="ED6" t="s">
        <v>286</v>
      </c>
      <c r="EE6" t="s">
        <v>289</v>
      </c>
      <c r="EF6" t="s">
        <v>292</v>
      </c>
      <c r="EG6" t="s">
        <v>277</v>
      </c>
      <c r="EH6" t="s">
        <v>282</v>
      </c>
      <c r="EI6" t="s">
        <v>286</v>
      </c>
      <c r="EJ6" t="s">
        <v>289</v>
      </c>
      <c r="EK6" t="s">
        <v>292</v>
      </c>
      <c r="EL6" t="s">
        <v>277</v>
      </c>
      <c r="EM6" t="s">
        <v>282</v>
      </c>
      <c r="EN6" t="s">
        <v>286</v>
      </c>
      <c r="EO6" t="s">
        <v>289</v>
      </c>
      <c r="EP6" t="s">
        <v>292</v>
      </c>
      <c r="EQ6" t="s">
        <v>277</v>
      </c>
      <c r="ER6" t="s">
        <v>282</v>
      </c>
      <c r="ES6" t="s">
        <v>286</v>
      </c>
      <c r="ET6" t="s">
        <v>289</v>
      </c>
      <c r="EU6" t="s">
        <v>292</v>
      </c>
      <c r="EV6" t="s">
        <v>277</v>
      </c>
      <c r="EW6" t="s">
        <v>282</v>
      </c>
      <c r="EX6" t="s">
        <v>286</v>
      </c>
      <c r="EY6" t="s">
        <v>289</v>
      </c>
      <c r="EZ6" t="s">
        <v>292</v>
      </c>
      <c r="FA6" t="s">
        <v>277</v>
      </c>
      <c r="FB6" t="s">
        <v>282</v>
      </c>
      <c r="FC6" t="s">
        <v>286</v>
      </c>
      <c r="FD6" t="s">
        <v>289</v>
      </c>
      <c r="FE6" t="s">
        <v>292</v>
      </c>
      <c r="FF6" t="s">
        <v>277</v>
      </c>
      <c r="FG6" t="s">
        <v>282</v>
      </c>
      <c r="FH6" t="s">
        <v>286</v>
      </c>
      <c r="FI6" t="s">
        <v>289</v>
      </c>
      <c r="FJ6" t="s">
        <v>292</v>
      </c>
      <c r="FK6" t="s">
        <v>277</v>
      </c>
      <c r="FL6" t="s">
        <v>282</v>
      </c>
      <c r="FM6" t="s">
        <v>286</v>
      </c>
      <c r="FN6" t="s">
        <v>289</v>
      </c>
      <c r="FO6" t="s">
        <v>292</v>
      </c>
      <c r="FP6" t="s">
        <v>277</v>
      </c>
      <c r="FQ6" t="s">
        <v>282</v>
      </c>
      <c r="FR6" t="s">
        <v>286</v>
      </c>
      <c r="FS6" t="s">
        <v>289</v>
      </c>
      <c r="FT6" t="s">
        <v>292</v>
      </c>
      <c r="FU6" t="s">
        <v>277</v>
      </c>
      <c r="FV6" t="s">
        <v>282</v>
      </c>
      <c r="FW6" t="s">
        <v>286</v>
      </c>
      <c r="FX6" t="s">
        <v>289</v>
      </c>
      <c r="FY6" t="s">
        <v>292</v>
      </c>
      <c r="FZ6" t="s">
        <v>277</v>
      </c>
      <c r="GA6" t="s">
        <v>282</v>
      </c>
      <c r="GB6" t="s">
        <v>286</v>
      </c>
      <c r="GC6" t="s">
        <v>289</v>
      </c>
      <c r="GD6" t="s">
        <v>292</v>
      </c>
      <c r="GE6" t="s">
        <v>277</v>
      </c>
      <c r="GF6" t="s">
        <v>282</v>
      </c>
      <c r="GG6" t="s">
        <v>286</v>
      </c>
      <c r="GH6" t="s">
        <v>289</v>
      </c>
      <c r="GI6" t="s">
        <v>292</v>
      </c>
    </row>
    <row r="7" spans="1:191">
      <c r="A7" t="s">
        <v>0</v>
      </c>
      <c r="B7" t="s">
        <v>278</v>
      </c>
      <c r="C7" t="s">
        <v>283</v>
      </c>
      <c r="D7" t="s">
        <v>287</v>
      </c>
      <c r="E7" t="s">
        <v>290</v>
      </c>
      <c r="F7" t="s">
        <v>293</v>
      </c>
      <c r="G7" t="s">
        <v>278</v>
      </c>
      <c r="H7" t="s">
        <v>283</v>
      </c>
      <c r="I7" t="s">
        <v>287</v>
      </c>
      <c r="J7" t="s">
        <v>290</v>
      </c>
      <c r="K7" t="s">
        <v>293</v>
      </c>
      <c r="L7" t="s">
        <v>278</v>
      </c>
      <c r="M7" t="s">
        <v>283</v>
      </c>
      <c r="N7" t="s">
        <v>287</v>
      </c>
      <c r="O7" t="s">
        <v>290</v>
      </c>
      <c r="P7" t="s">
        <v>293</v>
      </c>
      <c r="Q7" t="s">
        <v>278</v>
      </c>
      <c r="R7" t="s">
        <v>283</v>
      </c>
      <c r="S7" t="s">
        <v>287</v>
      </c>
      <c r="T7" t="s">
        <v>290</v>
      </c>
      <c r="U7" t="s">
        <v>293</v>
      </c>
      <c r="V7" t="s">
        <v>278</v>
      </c>
      <c r="W7" t="s">
        <v>283</v>
      </c>
      <c r="X7" t="s">
        <v>287</v>
      </c>
      <c r="Y7" t="s">
        <v>290</v>
      </c>
      <c r="Z7" t="s">
        <v>293</v>
      </c>
      <c r="AA7" t="s">
        <v>278</v>
      </c>
      <c r="AB7" t="s">
        <v>283</v>
      </c>
      <c r="AC7" t="s">
        <v>287</v>
      </c>
      <c r="AD7" t="s">
        <v>290</v>
      </c>
      <c r="AE7" t="s">
        <v>293</v>
      </c>
      <c r="AF7" t="s">
        <v>278</v>
      </c>
      <c r="AG7" t="s">
        <v>283</v>
      </c>
      <c r="AH7" t="s">
        <v>287</v>
      </c>
      <c r="AI7" t="s">
        <v>290</v>
      </c>
      <c r="AJ7" t="s">
        <v>293</v>
      </c>
      <c r="AK7" t="s">
        <v>278</v>
      </c>
      <c r="AL7" t="s">
        <v>283</v>
      </c>
      <c r="AM7" t="s">
        <v>287</v>
      </c>
      <c r="AN7" t="s">
        <v>290</v>
      </c>
      <c r="AO7" t="s">
        <v>293</v>
      </c>
      <c r="AP7" t="s">
        <v>278</v>
      </c>
      <c r="AQ7" t="s">
        <v>283</v>
      </c>
      <c r="AR7" t="s">
        <v>287</v>
      </c>
      <c r="AS7" t="s">
        <v>290</v>
      </c>
      <c r="AT7" t="s">
        <v>293</v>
      </c>
      <c r="AU7" t="s">
        <v>278</v>
      </c>
      <c r="AV7" t="s">
        <v>283</v>
      </c>
      <c r="AW7" t="s">
        <v>287</v>
      </c>
      <c r="AX7" t="s">
        <v>290</v>
      </c>
      <c r="AY7" t="s">
        <v>293</v>
      </c>
      <c r="AZ7" t="s">
        <v>278</v>
      </c>
      <c r="BA7" t="s">
        <v>283</v>
      </c>
      <c r="BB7" t="s">
        <v>287</v>
      </c>
      <c r="BC7" t="s">
        <v>290</v>
      </c>
      <c r="BD7" t="s">
        <v>293</v>
      </c>
      <c r="BE7" t="s">
        <v>278</v>
      </c>
      <c r="BF7" t="s">
        <v>283</v>
      </c>
      <c r="BG7" t="s">
        <v>287</v>
      </c>
      <c r="BH7" t="s">
        <v>290</v>
      </c>
      <c r="BI7" t="s">
        <v>293</v>
      </c>
      <c r="BJ7" t="s">
        <v>278</v>
      </c>
      <c r="BK7" t="s">
        <v>283</v>
      </c>
      <c r="BL7" t="s">
        <v>287</v>
      </c>
      <c r="BM7" t="s">
        <v>290</v>
      </c>
      <c r="BN7" t="s">
        <v>293</v>
      </c>
      <c r="BO7" t="s">
        <v>278</v>
      </c>
      <c r="BP7" t="s">
        <v>283</v>
      </c>
      <c r="BQ7" t="s">
        <v>287</v>
      </c>
      <c r="BR7" t="s">
        <v>290</v>
      </c>
      <c r="BS7" t="s">
        <v>293</v>
      </c>
      <c r="BT7" t="s">
        <v>278</v>
      </c>
      <c r="BU7" t="s">
        <v>283</v>
      </c>
      <c r="BV7" t="s">
        <v>287</v>
      </c>
      <c r="BW7" t="s">
        <v>290</v>
      </c>
      <c r="BX7" t="s">
        <v>293</v>
      </c>
      <c r="BY7" t="s">
        <v>278</v>
      </c>
      <c r="BZ7" t="s">
        <v>283</v>
      </c>
      <c r="CA7" t="s">
        <v>287</v>
      </c>
      <c r="CB7" t="s">
        <v>290</v>
      </c>
      <c r="CC7" t="s">
        <v>293</v>
      </c>
      <c r="CD7" t="s">
        <v>278</v>
      </c>
      <c r="CE7" t="s">
        <v>283</v>
      </c>
      <c r="CF7" t="s">
        <v>287</v>
      </c>
      <c r="CG7" t="s">
        <v>290</v>
      </c>
      <c r="CH7" t="s">
        <v>293</v>
      </c>
      <c r="CI7" t="s">
        <v>278</v>
      </c>
      <c r="CJ7" t="s">
        <v>283</v>
      </c>
      <c r="CK7" t="s">
        <v>287</v>
      </c>
      <c r="CL7" t="s">
        <v>290</v>
      </c>
      <c r="CM7" t="s">
        <v>293</v>
      </c>
      <c r="CN7" t="s">
        <v>278</v>
      </c>
      <c r="CO7" t="s">
        <v>283</v>
      </c>
      <c r="CP7" t="s">
        <v>287</v>
      </c>
      <c r="CQ7" t="s">
        <v>290</v>
      </c>
      <c r="CR7" t="s">
        <v>293</v>
      </c>
      <c r="CS7" t="s">
        <v>278</v>
      </c>
      <c r="CT7" t="s">
        <v>283</v>
      </c>
      <c r="CU7" t="s">
        <v>287</v>
      </c>
      <c r="CV7" t="s">
        <v>290</v>
      </c>
      <c r="CW7" t="s">
        <v>293</v>
      </c>
      <c r="CX7" t="s">
        <v>278</v>
      </c>
      <c r="CY7" t="s">
        <v>283</v>
      </c>
      <c r="CZ7" t="s">
        <v>287</v>
      </c>
      <c r="DA7" t="s">
        <v>290</v>
      </c>
      <c r="DB7" t="s">
        <v>293</v>
      </c>
      <c r="DC7" t="s">
        <v>278</v>
      </c>
      <c r="DD7" t="s">
        <v>283</v>
      </c>
      <c r="DE7" t="s">
        <v>287</v>
      </c>
      <c r="DF7" t="s">
        <v>290</v>
      </c>
      <c r="DG7" t="s">
        <v>293</v>
      </c>
      <c r="DH7" t="s">
        <v>278</v>
      </c>
      <c r="DI7" t="s">
        <v>283</v>
      </c>
      <c r="DJ7" t="s">
        <v>287</v>
      </c>
      <c r="DK7" t="s">
        <v>290</v>
      </c>
      <c r="DL7" t="s">
        <v>293</v>
      </c>
      <c r="DM7" t="s">
        <v>278</v>
      </c>
      <c r="DN7" t="s">
        <v>283</v>
      </c>
      <c r="DO7" t="s">
        <v>287</v>
      </c>
      <c r="DP7" t="s">
        <v>290</v>
      </c>
      <c r="DQ7" t="s">
        <v>293</v>
      </c>
      <c r="DR7" t="s">
        <v>278</v>
      </c>
      <c r="DS7" t="s">
        <v>283</v>
      </c>
      <c r="DT7" t="s">
        <v>287</v>
      </c>
      <c r="DU7" t="s">
        <v>290</v>
      </c>
      <c r="DV7" t="s">
        <v>293</v>
      </c>
      <c r="DW7" t="s">
        <v>278</v>
      </c>
      <c r="DX7" t="s">
        <v>283</v>
      </c>
      <c r="DY7" t="s">
        <v>355</v>
      </c>
      <c r="DZ7" t="s">
        <v>290</v>
      </c>
      <c r="EA7" t="s">
        <v>356</v>
      </c>
      <c r="EB7" t="s">
        <v>278</v>
      </c>
      <c r="EC7" t="s">
        <v>283</v>
      </c>
      <c r="ED7" t="s">
        <v>287</v>
      </c>
      <c r="EE7" t="s">
        <v>290</v>
      </c>
      <c r="EF7" t="s">
        <v>293</v>
      </c>
      <c r="EG7" t="s">
        <v>278</v>
      </c>
      <c r="EH7" t="s">
        <v>283</v>
      </c>
      <c r="EI7" t="s">
        <v>287</v>
      </c>
      <c r="EJ7" t="s">
        <v>290</v>
      </c>
      <c r="EK7" t="s">
        <v>293</v>
      </c>
      <c r="EL7" t="s">
        <v>278</v>
      </c>
      <c r="EM7" t="s">
        <v>283</v>
      </c>
      <c r="EN7" t="s">
        <v>287</v>
      </c>
      <c r="EO7" t="s">
        <v>290</v>
      </c>
      <c r="EP7" t="s">
        <v>293</v>
      </c>
      <c r="EQ7" t="s">
        <v>278</v>
      </c>
      <c r="ER7" t="s">
        <v>283</v>
      </c>
      <c r="ES7" t="s">
        <v>287</v>
      </c>
      <c r="ET7" t="s">
        <v>290</v>
      </c>
      <c r="EU7" t="s">
        <v>293</v>
      </c>
      <c r="EV7" t="s">
        <v>278</v>
      </c>
      <c r="EW7" t="s">
        <v>283</v>
      </c>
      <c r="EX7" t="s">
        <v>287</v>
      </c>
      <c r="EY7" t="s">
        <v>290</v>
      </c>
      <c r="EZ7" t="s">
        <v>293</v>
      </c>
      <c r="FA7" t="s">
        <v>278</v>
      </c>
      <c r="FB7" t="s">
        <v>283</v>
      </c>
      <c r="FC7" t="s">
        <v>287</v>
      </c>
      <c r="FD7" t="s">
        <v>290</v>
      </c>
      <c r="FE7" t="s">
        <v>293</v>
      </c>
      <c r="FF7" t="s">
        <v>278</v>
      </c>
      <c r="FG7" t="s">
        <v>283</v>
      </c>
      <c r="FH7" t="s">
        <v>287</v>
      </c>
      <c r="FI7" t="s">
        <v>290</v>
      </c>
      <c r="FJ7" t="s">
        <v>293</v>
      </c>
      <c r="FK7" t="s">
        <v>278</v>
      </c>
      <c r="FL7" t="s">
        <v>283</v>
      </c>
      <c r="FM7" t="s">
        <v>287</v>
      </c>
      <c r="FN7" t="s">
        <v>290</v>
      </c>
      <c r="FO7" t="s">
        <v>293</v>
      </c>
      <c r="FP7" t="s">
        <v>278</v>
      </c>
      <c r="FQ7" t="s">
        <v>283</v>
      </c>
      <c r="FR7" t="s">
        <v>287</v>
      </c>
      <c r="FS7" t="s">
        <v>290</v>
      </c>
      <c r="FT7" t="s">
        <v>293</v>
      </c>
      <c r="FU7" t="s">
        <v>278</v>
      </c>
      <c r="FV7" t="s">
        <v>283</v>
      </c>
      <c r="FW7" t="s">
        <v>287</v>
      </c>
      <c r="FX7" t="s">
        <v>290</v>
      </c>
      <c r="FY7" t="s">
        <v>293</v>
      </c>
      <c r="FZ7" t="s">
        <v>278</v>
      </c>
      <c r="GA7" t="s">
        <v>283</v>
      </c>
      <c r="GB7" t="s">
        <v>287</v>
      </c>
      <c r="GC7" t="s">
        <v>290</v>
      </c>
      <c r="GD7" t="s">
        <v>293</v>
      </c>
      <c r="GE7" t="s">
        <v>278</v>
      </c>
      <c r="GF7" t="s">
        <v>283</v>
      </c>
      <c r="GG7" t="s">
        <v>287</v>
      </c>
      <c r="GH7" t="s">
        <v>290</v>
      </c>
      <c r="GI7" t="s">
        <v>293</v>
      </c>
    </row>
    <row r="8" spans="1:191">
      <c r="A8" t="s">
        <v>300</v>
      </c>
      <c r="B8" t="s">
        <v>279</v>
      </c>
      <c r="C8" t="s">
        <v>279</v>
      </c>
      <c r="D8" t="s">
        <v>279</v>
      </c>
      <c r="E8" t="s">
        <v>279</v>
      </c>
      <c r="F8" t="s">
        <v>279</v>
      </c>
      <c r="G8" t="s">
        <v>279</v>
      </c>
      <c r="H8" t="s">
        <v>279</v>
      </c>
      <c r="I8" t="s">
        <v>279</v>
      </c>
      <c r="J8" t="s">
        <v>279</v>
      </c>
      <c r="K8" t="s">
        <v>279</v>
      </c>
      <c r="L8" t="s">
        <v>279</v>
      </c>
      <c r="M8" t="s">
        <v>279</v>
      </c>
      <c r="N8" t="s">
        <v>279</v>
      </c>
      <c r="O8" t="s">
        <v>279</v>
      </c>
      <c r="P8" t="s">
        <v>279</v>
      </c>
      <c r="Q8" t="s">
        <v>279</v>
      </c>
      <c r="R8" t="s">
        <v>279</v>
      </c>
      <c r="S8" t="s">
        <v>279</v>
      </c>
      <c r="T8" t="s">
        <v>279</v>
      </c>
      <c r="U8" t="s">
        <v>279</v>
      </c>
      <c r="V8" t="s">
        <v>279</v>
      </c>
      <c r="W8" t="s">
        <v>279</v>
      </c>
      <c r="X8" t="s">
        <v>279</v>
      </c>
      <c r="Y8" t="s">
        <v>279</v>
      </c>
      <c r="Z8" t="s">
        <v>279</v>
      </c>
      <c r="AA8" t="s">
        <v>279</v>
      </c>
      <c r="AB8" t="s">
        <v>279</v>
      </c>
      <c r="AC8" t="s">
        <v>279</v>
      </c>
      <c r="AD8" t="s">
        <v>279</v>
      </c>
      <c r="AE8" t="s">
        <v>279</v>
      </c>
      <c r="AF8" t="s">
        <v>279</v>
      </c>
      <c r="AG8" t="s">
        <v>279</v>
      </c>
      <c r="AH8" t="s">
        <v>279</v>
      </c>
      <c r="AI8" t="s">
        <v>279</v>
      </c>
      <c r="AJ8" t="s">
        <v>279</v>
      </c>
      <c r="AK8" t="s">
        <v>279</v>
      </c>
      <c r="AL8" t="s">
        <v>279</v>
      </c>
      <c r="AM8" t="s">
        <v>279</v>
      </c>
      <c r="AN8" t="s">
        <v>279</v>
      </c>
      <c r="AO8" t="s">
        <v>279</v>
      </c>
      <c r="AP8" t="s">
        <v>279</v>
      </c>
      <c r="AQ8" t="s">
        <v>279</v>
      </c>
      <c r="AR8" t="s">
        <v>279</v>
      </c>
      <c r="AS8" t="s">
        <v>279</v>
      </c>
      <c r="AT8" t="s">
        <v>279</v>
      </c>
      <c r="AU8" t="s">
        <v>279</v>
      </c>
      <c r="AV8" t="s">
        <v>279</v>
      </c>
      <c r="AW8" t="s">
        <v>279</v>
      </c>
      <c r="AX8" t="s">
        <v>279</v>
      </c>
      <c r="AY8" t="s">
        <v>279</v>
      </c>
      <c r="AZ8" t="s">
        <v>279</v>
      </c>
      <c r="BA8" t="s">
        <v>279</v>
      </c>
      <c r="BB8" t="s">
        <v>279</v>
      </c>
      <c r="BC8" t="s">
        <v>279</v>
      </c>
      <c r="BD8" t="s">
        <v>279</v>
      </c>
      <c r="BE8" t="s">
        <v>279</v>
      </c>
      <c r="BF8" t="s">
        <v>279</v>
      </c>
      <c r="BG8" t="s">
        <v>279</v>
      </c>
      <c r="BH8" t="s">
        <v>279</v>
      </c>
      <c r="BI8" t="s">
        <v>279</v>
      </c>
      <c r="BJ8" t="s">
        <v>279</v>
      </c>
      <c r="BK8" t="s">
        <v>279</v>
      </c>
      <c r="BL8" t="s">
        <v>279</v>
      </c>
      <c r="BM8" t="s">
        <v>279</v>
      </c>
      <c r="BN8" t="s">
        <v>279</v>
      </c>
      <c r="BO8" t="s">
        <v>279</v>
      </c>
      <c r="BP8" t="s">
        <v>279</v>
      </c>
      <c r="BQ8" t="s">
        <v>279</v>
      </c>
      <c r="BR8" t="s">
        <v>279</v>
      </c>
      <c r="BS8" t="s">
        <v>279</v>
      </c>
      <c r="BT8" t="s">
        <v>279</v>
      </c>
      <c r="BU8" t="s">
        <v>279</v>
      </c>
      <c r="BV8" t="s">
        <v>279</v>
      </c>
      <c r="BW8" t="s">
        <v>279</v>
      </c>
      <c r="BX8" t="s">
        <v>279</v>
      </c>
      <c r="BY8" t="s">
        <v>279</v>
      </c>
      <c r="BZ8" t="s">
        <v>279</v>
      </c>
      <c r="CA8" t="s">
        <v>279</v>
      </c>
      <c r="CB8" t="s">
        <v>279</v>
      </c>
      <c r="CC8" t="s">
        <v>279</v>
      </c>
      <c r="CD8" t="s">
        <v>279</v>
      </c>
      <c r="CE8" t="s">
        <v>279</v>
      </c>
      <c r="CF8" t="s">
        <v>279</v>
      </c>
      <c r="CG8" t="s">
        <v>279</v>
      </c>
      <c r="CH8" t="s">
        <v>279</v>
      </c>
      <c r="CI8" t="s">
        <v>279</v>
      </c>
      <c r="CJ8" t="s">
        <v>279</v>
      </c>
      <c r="CK8" t="s">
        <v>279</v>
      </c>
      <c r="CL8" t="s">
        <v>279</v>
      </c>
      <c r="CM8" t="s">
        <v>279</v>
      </c>
      <c r="CN8" t="s">
        <v>279</v>
      </c>
      <c r="CO8" t="s">
        <v>279</v>
      </c>
      <c r="CP8" t="s">
        <v>279</v>
      </c>
      <c r="CQ8" t="s">
        <v>279</v>
      </c>
      <c r="CR8" t="s">
        <v>279</v>
      </c>
      <c r="CS8" t="s">
        <v>279</v>
      </c>
      <c r="CT8" t="s">
        <v>279</v>
      </c>
      <c r="CU8" t="s">
        <v>279</v>
      </c>
      <c r="CV8" t="s">
        <v>279</v>
      </c>
      <c r="CW8" t="s">
        <v>279</v>
      </c>
      <c r="CX8" t="s">
        <v>279</v>
      </c>
      <c r="CY8" t="s">
        <v>279</v>
      </c>
      <c r="CZ8" t="s">
        <v>279</v>
      </c>
      <c r="DA8" t="s">
        <v>279</v>
      </c>
      <c r="DB8" t="s">
        <v>279</v>
      </c>
      <c r="DC8" t="s">
        <v>279</v>
      </c>
      <c r="DD8" t="s">
        <v>279</v>
      </c>
      <c r="DE8" t="s">
        <v>279</v>
      </c>
      <c r="DF8" t="s">
        <v>279</v>
      </c>
      <c r="DG8" t="s">
        <v>279</v>
      </c>
      <c r="DH8" t="s">
        <v>279</v>
      </c>
      <c r="DI8" t="s">
        <v>279</v>
      </c>
      <c r="DJ8" t="s">
        <v>279</v>
      </c>
      <c r="DK8" t="s">
        <v>279</v>
      </c>
      <c r="DL8" t="s">
        <v>279</v>
      </c>
      <c r="DM8" t="s">
        <v>279</v>
      </c>
      <c r="DN8" t="s">
        <v>279</v>
      </c>
      <c r="DO8" t="s">
        <v>279</v>
      </c>
      <c r="DP8" t="s">
        <v>279</v>
      </c>
      <c r="DQ8" t="s">
        <v>279</v>
      </c>
      <c r="DR8" t="s">
        <v>279</v>
      </c>
      <c r="DS8" t="s">
        <v>279</v>
      </c>
      <c r="DT8" t="s">
        <v>279</v>
      </c>
      <c r="DU8" t="s">
        <v>279</v>
      </c>
      <c r="DV8" t="s">
        <v>279</v>
      </c>
      <c r="DW8" t="s">
        <v>279</v>
      </c>
      <c r="DX8" t="s">
        <v>279</v>
      </c>
      <c r="DY8" t="s">
        <v>279</v>
      </c>
      <c r="DZ8" t="s">
        <v>279</v>
      </c>
      <c r="EA8" t="s">
        <v>279</v>
      </c>
      <c r="EB8" t="s">
        <v>279</v>
      </c>
      <c r="EC8" t="s">
        <v>279</v>
      </c>
      <c r="ED8" t="s">
        <v>279</v>
      </c>
      <c r="EE8" t="s">
        <v>279</v>
      </c>
      <c r="EF8" t="s">
        <v>279</v>
      </c>
      <c r="EG8" t="s">
        <v>279</v>
      </c>
      <c r="EH8" t="s">
        <v>279</v>
      </c>
      <c r="EI8" t="s">
        <v>279</v>
      </c>
      <c r="EJ8" t="s">
        <v>279</v>
      </c>
      <c r="EK8" t="s">
        <v>279</v>
      </c>
      <c r="EL8" t="s">
        <v>279</v>
      </c>
      <c r="EM8" t="s">
        <v>279</v>
      </c>
      <c r="EN8" t="s">
        <v>279</v>
      </c>
      <c r="EO8" t="s">
        <v>279</v>
      </c>
      <c r="EP8" t="s">
        <v>279</v>
      </c>
      <c r="EQ8" t="s">
        <v>279</v>
      </c>
      <c r="ER8" t="s">
        <v>279</v>
      </c>
      <c r="ES8" t="s">
        <v>279</v>
      </c>
      <c r="ET8" t="s">
        <v>279</v>
      </c>
      <c r="EU8" t="s">
        <v>279</v>
      </c>
      <c r="EV8" t="s">
        <v>279</v>
      </c>
      <c r="EW8" t="s">
        <v>279</v>
      </c>
      <c r="EX8" t="s">
        <v>279</v>
      </c>
      <c r="EY8" t="s">
        <v>279</v>
      </c>
      <c r="EZ8" t="s">
        <v>279</v>
      </c>
      <c r="FA8" t="s">
        <v>279</v>
      </c>
      <c r="FB8" t="s">
        <v>279</v>
      </c>
      <c r="FC8" t="s">
        <v>279</v>
      </c>
      <c r="FD8" t="s">
        <v>279</v>
      </c>
      <c r="FE8" t="s">
        <v>279</v>
      </c>
      <c r="FF8" t="s">
        <v>279</v>
      </c>
      <c r="FG8" t="s">
        <v>279</v>
      </c>
      <c r="FH8" t="s">
        <v>279</v>
      </c>
      <c r="FI8" t="s">
        <v>279</v>
      </c>
      <c r="FJ8" t="s">
        <v>279</v>
      </c>
      <c r="FK8" t="s">
        <v>279</v>
      </c>
      <c r="FL8" t="s">
        <v>279</v>
      </c>
      <c r="FM8" t="s">
        <v>279</v>
      </c>
      <c r="FN8" t="s">
        <v>279</v>
      </c>
      <c r="FO8" t="s">
        <v>279</v>
      </c>
      <c r="FP8" t="s">
        <v>279</v>
      </c>
      <c r="FQ8" t="s">
        <v>279</v>
      </c>
      <c r="FR8" t="s">
        <v>279</v>
      </c>
      <c r="FS8" t="s">
        <v>279</v>
      </c>
      <c r="FT8" t="s">
        <v>279</v>
      </c>
      <c r="FU8" t="s">
        <v>358</v>
      </c>
      <c r="FV8" t="s">
        <v>358</v>
      </c>
      <c r="FW8" t="s">
        <v>358</v>
      </c>
      <c r="FX8" t="s">
        <v>358</v>
      </c>
      <c r="FY8" t="s">
        <v>358</v>
      </c>
      <c r="FZ8" t="s">
        <v>358</v>
      </c>
      <c r="GA8" t="s">
        <v>358</v>
      </c>
      <c r="GB8" t="s">
        <v>358</v>
      </c>
      <c r="GC8" t="s">
        <v>358</v>
      </c>
      <c r="GD8" t="s">
        <v>358</v>
      </c>
      <c r="GE8" t="s">
        <v>279</v>
      </c>
      <c r="GF8" t="s">
        <v>279</v>
      </c>
      <c r="GG8" t="s">
        <v>279</v>
      </c>
      <c r="GH8" t="s">
        <v>279</v>
      </c>
      <c r="GI8" t="s">
        <v>279</v>
      </c>
    </row>
    <row r="9" spans="1:191">
      <c r="A9" t="s">
        <v>301</v>
      </c>
      <c r="B9" t="s">
        <v>280</v>
      </c>
      <c r="C9" t="s">
        <v>280</v>
      </c>
      <c r="D9" t="s">
        <v>280</v>
      </c>
      <c r="E9" t="s">
        <v>280</v>
      </c>
      <c r="F9" t="s">
        <v>280</v>
      </c>
      <c r="G9" t="s">
        <v>280</v>
      </c>
      <c r="H9" t="s">
        <v>280</v>
      </c>
      <c r="I9" t="s">
        <v>280</v>
      </c>
      <c r="J9" t="s">
        <v>280</v>
      </c>
      <c r="K9" t="s">
        <v>280</v>
      </c>
      <c r="L9" t="s">
        <v>280</v>
      </c>
      <c r="M9" t="s">
        <v>280</v>
      </c>
      <c r="N9" t="s">
        <v>280</v>
      </c>
      <c r="O9" t="s">
        <v>280</v>
      </c>
      <c r="P9" t="s">
        <v>280</v>
      </c>
      <c r="Q9" t="s">
        <v>280</v>
      </c>
      <c r="R9" t="s">
        <v>280</v>
      </c>
      <c r="S9" t="s">
        <v>280</v>
      </c>
      <c r="T9" t="s">
        <v>280</v>
      </c>
      <c r="U9" t="s">
        <v>280</v>
      </c>
      <c r="V9" t="s">
        <v>280</v>
      </c>
      <c r="W9" t="s">
        <v>280</v>
      </c>
      <c r="X9" t="s">
        <v>280</v>
      </c>
      <c r="Y9" t="s">
        <v>280</v>
      </c>
      <c r="Z9" t="s">
        <v>280</v>
      </c>
      <c r="AA9" t="s">
        <v>280</v>
      </c>
      <c r="AB9" t="s">
        <v>280</v>
      </c>
      <c r="AC9" t="s">
        <v>280</v>
      </c>
      <c r="AD9" t="s">
        <v>280</v>
      </c>
      <c r="AE9" t="s">
        <v>280</v>
      </c>
      <c r="AF9" t="s">
        <v>280</v>
      </c>
      <c r="AG9" t="s">
        <v>280</v>
      </c>
      <c r="AH9" t="s">
        <v>280</v>
      </c>
      <c r="AI9" t="s">
        <v>280</v>
      </c>
      <c r="AJ9" t="s">
        <v>280</v>
      </c>
      <c r="AK9" t="s">
        <v>280</v>
      </c>
      <c r="AL9" t="s">
        <v>280</v>
      </c>
      <c r="AM9" t="s">
        <v>280</v>
      </c>
      <c r="AN9" t="s">
        <v>280</v>
      </c>
      <c r="AO9" t="s">
        <v>280</v>
      </c>
      <c r="AP9" t="s">
        <v>280</v>
      </c>
      <c r="AQ9" t="s">
        <v>280</v>
      </c>
      <c r="AR9" t="s">
        <v>280</v>
      </c>
      <c r="AS9" t="s">
        <v>280</v>
      </c>
      <c r="AT9" t="s">
        <v>280</v>
      </c>
      <c r="AU9" t="s">
        <v>280</v>
      </c>
      <c r="AV9" t="s">
        <v>280</v>
      </c>
      <c r="AW9" t="s">
        <v>280</v>
      </c>
      <c r="AX9" t="s">
        <v>280</v>
      </c>
      <c r="AY9" t="s">
        <v>280</v>
      </c>
      <c r="AZ9" t="s">
        <v>280</v>
      </c>
      <c r="BA9" t="s">
        <v>280</v>
      </c>
      <c r="BB9" t="s">
        <v>280</v>
      </c>
      <c r="BC9" t="s">
        <v>280</v>
      </c>
      <c r="BD9" t="s">
        <v>280</v>
      </c>
      <c r="BE9" t="s">
        <v>280</v>
      </c>
      <c r="BF9" t="s">
        <v>280</v>
      </c>
      <c r="BG9" t="s">
        <v>280</v>
      </c>
      <c r="BH9" t="s">
        <v>280</v>
      </c>
      <c r="BI9" t="s">
        <v>280</v>
      </c>
      <c r="BJ9" t="s">
        <v>280</v>
      </c>
      <c r="BK9" t="s">
        <v>280</v>
      </c>
      <c r="BL9" t="s">
        <v>280</v>
      </c>
      <c r="BM9" t="s">
        <v>280</v>
      </c>
      <c r="BN9" t="s">
        <v>280</v>
      </c>
      <c r="BO9" t="s">
        <v>280</v>
      </c>
      <c r="BP9" t="s">
        <v>280</v>
      </c>
      <c r="BQ9" t="s">
        <v>280</v>
      </c>
      <c r="BR9" t="s">
        <v>280</v>
      </c>
      <c r="BS9" t="s">
        <v>280</v>
      </c>
      <c r="BT9" t="s">
        <v>280</v>
      </c>
      <c r="BU9" t="s">
        <v>280</v>
      </c>
      <c r="BV9" t="s">
        <v>280</v>
      </c>
      <c r="BW9" t="s">
        <v>280</v>
      </c>
      <c r="BX9" t="s">
        <v>280</v>
      </c>
      <c r="BY9" t="s">
        <v>280</v>
      </c>
      <c r="BZ9" t="s">
        <v>280</v>
      </c>
      <c r="CA9" t="s">
        <v>280</v>
      </c>
      <c r="CB9" t="s">
        <v>280</v>
      </c>
      <c r="CC9" t="s">
        <v>280</v>
      </c>
      <c r="CD9" t="s">
        <v>280</v>
      </c>
      <c r="CE9" t="s">
        <v>280</v>
      </c>
      <c r="CF9" t="s">
        <v>280</v>
      </c>
      <c r="CG9" t="s">
        <v>280</v>
      </c>
      <c r="CH9" t="s">
        <v>280</v>
      </c>
      <c r="CI9" t="s">
        <v>280</v>
      </c>
      <c r="CJ9" t="s">
        <v>280</v>
      </c>
      <c r="CK9" t="s">
        <v>280</v>
      </c>
      <c r="CL9" t="s">
        <v>280</v>
      </c>
      <c r="CM9" t="s">
        <v>280</v>
      </c>
      <c r="CN9" t="s">
        <v>280</v>
      </c>
      <c r="CO9" t="s">
        <v>280</v>
      </c>
      <c r="CP9" t="s">
        <v>280</v>
      </c>
      <c r="CQ9" t="s">
        <v>280</v>
      </c>
      <c r="CR9" t="s">
        <v>280</v>
      </c>
      <c r="CS9" t="s">
        <v>280</v>
      </c>
      <c r="CT9" t="s">
        <v>280</v>
      </c>
      <c r="CU9" t="s">
        <v>280</v>
      </c>
      <c r="CV9" t="s">
        <v>280</v>
      </c>
      <c r="CW9" t="s">
        <v>280</v>
      </c>
      <c r="CX9" t="s">
        <v>280</v>
      </c>
      <c r="CY9" t="s">
        <v>280</v>
      </c>
      <c r="CZ9" t="s">
        <v>280</v>
      </c>
      <c r="DA9" t="s">
        <v>280</v>
      </c>
      <c r="DB9" t="s">
        <v>280</v>
      </c>
      <c r="DC9" t="s">
        <v>280</v>
      </c>
      <c r="DD9" t="s">
        <v>280</v>
      </c>
      <c r="DE9" t="s">
        <v>280</v>
      </c>
      <c r="DF9" t="s">
        <v>280</v>
      </c>
      <c r="DG9" t="s">
        <v>280</v>
      </c>
      <c r="DH9" t="s">
        <v>280</v>
      </c>
      <c r="DI9" t="s">
        <v>280</v>
      </c>
      <c r="DJ9" t="s">
        <v>280</v>
      </c>
      <c r="DK9" t="s">
        <v>280</v>
      </c>
      <c r="DL9" t="s">
        <v>280</v>
      </c>
      <c r="DM9" t="s">
        <v>354</v>
      </c>
      <c r="DN9" t="s">
        <v>354</v>
      </c>
      <c r="DO9" t="s">
        <v>354</v>
      </c>
      <c r="DP9" t="s">
        <v>354</v>
      </c>
      <c r="DQ9" t="s">
        <v>354</v>
      </c>
      <c r="DR9" t="s">
        <v>354</v>
      </c>
      <c r="DS9" t="s">
        <v>354</v>
      </c>
      <c r="DT9" t="s">
        <v>354</v>
      </c>
      <c r="DU9" t="s">
        <v>354</v>
      </c>
      <c r="DV9" t="s">
        <v>354</v>
      </c>
      <c r="DW9" t="s">
        <v>280</v>
      </c>
      <c r="DX9" t="s">
        <v>280</v>
      </c>
      <c r="DY9" t="s">
        <v>280</v>
      </c>
      <c r="DZ9" t="s">
        <v>280</v>
      </c>
      <c r="EA9" t="s">
        <v>280</v>
      </c>
      <c r="EB9" t="s">
        <v>354</v>
      </c>
      <c r="EC9" t="s">
        <v>357</v>
      </c>
      <c r="ED9" t="s">
        <v>354</v>
      </c>
      <c r="EE9" t="s">
        <v>354</v>
      </c>
      <c r="EF9" t="s">
        <v>354</v>
      </c>
      <c r="EG9" t="s">
        <v>354</v>
      </c>
      <c r="EH9" t="s">
        <v>357</v>
      </c>
      <c r="EI9" t="s">
        <v>354</v>
      </c>
      <c r="EJ9" t="s">
        <v>354</v>
      </c>
      <c r="EK9" t="s">
        <v>354</v>
      </c>
      <c r="EL9" t="s">
        <v>354</v>
      </c>
      <c r="EM9" t="s">
        <v>357</v>
      </c>
      <c r="EN9" t="s">
        <v>354</v>
      </c>
      <c r="EO9" t="s">
        <v>354</v>
      </c>
      <c r="EP9" t="s">
        <v>354</v>
      </c>
      <c r="EQ9" t="s">
        <v>354</v>
      </c>
      <c r="ER9" t="s">
        <v>357</v>
      </c>
      <c r="ES9" t="s">
        <v>354</v>
      </c>
      <c r="ET9" t="s">
        <v>354</v>
      </c>
      <c r="EU9" t="s">
        <v>354</v>
      </c>
      <c r="EV9" t="s">
        <v>280</v>
      </c>
      <c r="EW9" t="s">
        <v>357</v>
      </c>
      <c r="EX9" t="s">
        <v>280</v>
      </c>
      <c r="EY9" t="s">
        <v>280</v>
      </c>
      <c r="EZ9" t="s">
        <v>280</v>
      </c>
      <c r="FA9" t="s">
        <v>354</v>
      </c>
      <c r="FB9" t="s">
        <v>357</v>
      </c>
      <c r="FC9" t="s">
        <v>354</v>
      </c>
      <c r="FD9" t="s">
        <v>354</v>
      </c>
      <c r="FE9" t="s">
        <v>354</v>
      </c>
      <c r="FF9" t="s">
        <v>354</v>
      </c>
      <c r="FG9" t="s">
        <v>357</v>
      </c>
      <c r="FH9" t="s">
        <v>354</v>
      </c>
      <c r="FI9" t="s">
        <v>354</v>
      </c>
      <c r="FJ9" t="s">
        <v>354</v>
      </c>
      <c r="FK9" t="s">
        <v>280</v>
      </c>
      <c r="FL9" t="s">
        <v>357</v>
      </c>
      <c r="FM9" t="s">
        <v>280</v>
      </c>
      <c r="FN9" t="s">
        <v>280</v>
      </c>
      <c r="FO9" t="s">
        <v>280</v>
      </c>
      <c r="FP9" t="s">
        <v>280</v>
      </c>
      <c r="FQ9" t="s">
        <v>357</v>
      </c>
      <c r="FR9" t="s">
        <v>280</v>
      </c>
      <c r="FS9" t="s">
        <v>280</v>
      </c>
      <c r="FT9" t="s">
        <v>280</v>
      </c>
      <c r="FU9" t="s">
        <v>359</v>
      </c>
      <c r="FV9" t="s">
        <v>359</v>
      </c>
      <c r="FW9" t="s">
        <v>359</v>
      </c>
      <c r="FX9" t="s">
        <v>359</v>
      </c>
      <c r="FY9" t="s">
        <v>359</v>
      </c>
      <c r="FZ9" t="s">
        <v>359</v>
      </c>
      <c r="GA9" t="s">
        <v>359</v>
      </c>
      <c r="GB9" t="s">
        <v>359</v>
      </c>
      <c r="GC9" t="s">
        <v>359</v>
      </c>
      <c r="GD9" t="s">
        <v>359</v>
      </c>
      <c r="GE9" t="s">
        <v>359</v>
      </c>
      <c r="GF9" t="s">
        <v>359</v>
      </c>
      <c r="GG9" t="s">
        <v>359</v>
      </c>
      <c r="GH9" t="s">
        <v>359</v>
      </c>
      <c r="GI9" t="s">
        <v>359</v>
      </c>
    </row>
    <row r="10" spans="1:191">
      <c r="A10" t="s">
        <v>233</v>
      </c>
      <c r="AA10">
        <v>304375</v>
      </c>
      <c r="AB10">
        <v>304375</v>
      </c>
      <c r="AC10">
        <v>304375</v>
      </c>
      <c r="AD10">
        <v>303785</v>
      </c>
      <c r="AE10">
        <v>304375</v>
      </c>
      <c r="AF10">
        <v>301580</v>
      </c>
      <c r="AG10">
        <v>301580</v>
      </c>
      <c r="AH10">
        <v>301580</v>
      </c>
      <c r="AI10">
        <v>300993</v>
      </c>
      <c r="AJ10">
        <v>301580</v>
      </c>
      <c r="AK10">
        <v>298593</v>
      </c>
      <c r="AL10">
        <v>298593</v>
      </c>
      <c r="AM10">
        <v>298593</v>
      </c>
      <c r="AN10">
        <v>298009</v>
      </c>
      <c r="AO10">
        <v>298593</v>
      </c>
      <c r="AP10">
        <v>295753</v>
      </c>
      <c r="AQ10">
        <v>295753</v>
      </c>
      <c r="AR10">
        <v>295753</v>
      </c>
      <c r="AS10">
        <v>295171</v>
      </c>
      <c r="AT10">
        <v>295753</v>
      </c>
      <c r="AU10">
        <v>293046</v>
      </c>
      <c r="AV10">
        <v>293046</v>
      </c>
      <c r="AW10">
        <v>293046</v>
      </c>
      <c r="AX10">
        <v>292466</v>
      </c>
      <c r="AY10">
        <v>293046</v>
      </c>
      <c r="AZ10">
        <v>290326</v>
      </c>
      <c r="BA10">
        <v>290326</v>
      </c>
      <c r="BB10">
        <v>290326</v>
      </c>
      <c r="BC10">
        <v>289748</v>
      </c>
      <c r="BD10">
        <v>290326</v>
      </c>
      <c r="BE10">
        <v>287804</v>
      </c>
      <c r="BF10">
        <v>287804</v>
      </c>
      <c r="BG10">
        <v>287804</v>
      </c>
      <c r="BH10">
        <v>287224</v>
      </c>
      <c r="BI10">
        <v>287804</v>
      </c>
      <c r="BJ10">
        <v>285082</v>
      </c>
      <c r="BK10">
        <v>285082</v>
      </c>
      <c r="BL10">
        <v>285082</v>
      </c>
      <c r="BM10">
        <v>284504</v>
      </c>
      <c r="BN10">
        <v>285082</v>
      </c>
      <c r="BO10">
        <v>281422</v>
      </c>
      <c r="BP10">
        <v>281422</v>
      </c>
      <c r="BQ10">
        <v>281422</v>
      </c>
      <c r="BR10">
        <v>280850</v>
      </c>
      <c r="BS10">
        <v>281422</v>
      </c>
      <c r="BT10">
        <v>272691</v>
      </c>
      <c r="BU10">
        <v>272691</v>
      </c>
      <c r="BV10">
        <v>272691</v>
      </c>
      <c r="BW10">
        <v>272172</v>
      </c>
      <c r="BX10">
        <v>272691</v>
      </c>
      <c r="BY10">
        <v>270248</v>
      </c>
      <c r="BZ10">
        <v>270248</v>
      </c>
      <c r="CA10">
        <v>270248</v>
      </c>
      <c r="CB10">
        <v>269727</v>
      </c>
      <c r="CC10">
        <v>270248</v>
      </c>
      <c r="CD10">
        <v>267784</v>
      </c>
      <c r="CE10">
        <v>267784</v>
      </c>
      <c r="CF10">
        <v>267784</v>
      </c>
      <c r="CG10">
        <v>267255</v>
      </c>
      <c r="CH10">
        <v>267784</v>
      </c>
      <c r="CI10">
        <v>262803</v>
      </c>
      <c r="CJ10">
        <v>262803</v>
      </c>
      <c r="CK10">
        <v>262803</v>
      </c>
      <c r="CL10">
        <v>262252</v>
      </c>
      <c r="CM10">
        <v>262803</v>
      </c>
      <c r="CN10">
        <v>260327</v>
      </c>
      <c r="CO10">
        <v>260327</v>
      </c>
      <c r="CP10">
        <v>260327</v>
      </c>
      <c r="CQ10">
        <v>259762</v>
      </c>
      <c r="CR10">
        <v>260327</v>
      </c>
      <c r="CS10">
        <v>257783</v>
      </c>
      <c r="CT10">
        <v>257783</v>
      </c>
      <c r="CU10">
        <v>257783</v>
      </c>
      <c r="CV10">
        <v>257206</v>
      </c>
      <c r="CW10">
        <v>257783</v>
      </c>
      <c r="CX10">
        <v>255030</v>
      </c>
      <c r="CY10">
        <v>255030</v>
      </c>
      <c r="CZ10">
        <v>255030</v>
      </c>
      <c r="DA10">
        <v>254446</v>
      </c>
      <c r="DB10">
        <v>255030</v>
      </c>
      <c r="DC10">
        <v>252153</v>
      </c>
      <c r="DD10">
        <v>252153</v>
      </c>
      <c r="DE10">
        <v>252153</v>
      </c>
      <c r="DF10">
        <v>251560</v>
      </c>
      <c r="DG10">
        <v>252153</v>
      </c>
      <c r="DH10">
        <v>248791</v>
      </c>
      <c r="DI10">
        <v>248791</v>
      </c>
      <c r="DJ10">
        <v>248791</v>
      </c>
      <c r="DK10">
        <v>248184</v>
      </c>
      <c r="DL10">
        <v>248791</v>
      </c>
      <c r="DM10">
        <v>246819</v>
      </c>
      <c r="DN10">
        <v>246819</v>
      </c>
      <c r="DO10">
        <v>246819</v>
      </c>
      <c r="DP10">
        <v>246195</v>
      </c>
      <c r="DQ10">
        <v>246819</v>
      </c>
      <c r="DR10">
        <v>244499</v>
      </c>
      <c r="DS10">
        <v>244499</v>
      </c>
      <c r="DT10">
        <v>244499</v>
      </c>
      <c r="DU10">
        <v>243869</v>
      </c>
      <c r="DV10">
        <v>244499</v>
      </c>
      <c r="DW10">
        <v>242289</v>
      </c>
      <c r="DX10">
        <v>242289</v>
      </c>
      <c r="DY10">
        <v>242289</v>
      </c>
      <c r="DZ10">
        <v>241652</v>
      </c>
      <c r="EA10">
        <v>242289</v>
      </c>
      <c r="EB10">
        <v>240133</v>
      </c>
      <c r="EC10">
        <v>240133</v>
      </c>
      <c r="ED10">
        <v>240133</v>
      </c>
      <c r="EE10">
        <v>239495</v>
      </c>
      <c r="EF10">
        <v>240133</v>
      </c>
      <c r="EG10">
        <v>237924</v>
      </c>
      <c r="EH10">
        <v>237924</v>
      </c>
      <c r="EI10">
        <v>237924</v>
      </c>
      <c r="EJ10">
        <v>237289</v>
      </c>
      <c r="EK10">
        <v>237924</v>
      </c>
      <c r="EL10">
        <v>235825</v>
      </c>
      <c r="EM10">
        <v>235825</v>
      </c>
      <c r="EN10">
        <v>235825</v>
      </c>
      <c r="EO10">
        <v>235192</v>
      </c>
      <c r="EP10">
        <v>235825</v>
      </c>
      <c r="EQ10">
        <v>233792</v>
      </c>
      <c r="ER10">
        <v>233792</v>
      </c>
      <c r="ES10">
        <v>233792</v>
      </c>
      <c r="ET10">
        <v>233160</v>
      </c>
      <c r="EU10">
        <v>233792</v>
      </c>
      <c r="EV10">
        <v>231664</v>
      </c>
      <c r="EW10">
        <v>231664</v>
      </c>
      <c r="EX10">
        <v>231664</v>
      </c>
      <c r="EY10">
        <v>231030</v>
      </c>
      <c r="EZ10">
        <v>231664</v>
      </c>
      <c r="FA10">
        <v>229466</v>
      </c>
      <c r="FB10">
        <v>229466</v>
      </c>
      <c r="FC10">
        <v>229466</v>
      </c>
      <c r="FD10">
        <v>228829</v>
      </c>
      <c r="FE10">
        <v>229466</v>
      </c>
      <c r="FF10">
        <v>226546</v>
      </c>
      <c r="FG10">
        <v>226546</v>
      </c>
      <c r="FH10">
        <v>226546</v>
      </c>
      <c r="FI10">
        <v>225907</v>
      </c>
      <c r="FJ10">
        <v>226546</v>
      </c>
      <c r="FK10">
        <v>219760</v>
      </c>
      <c r="FL10">
        <v>219760</v>
      </c>
      <c r="FM10">
        <v>219760</v>
      </c>
      <c r="FN10">
        <v>219083</v>
      </c>
      <c r="FO10">
        <v>219760</v>
      </c>
      <c r="FP10">
        <v>209284</v>
      </c>
      <c r="FQ10">
        <v>209284</v>
      </c>
      <c r="FR10">
        <v>209284</v>
      </c>
      <c r="FS10">
        <v>208542</v>
      </c>
      <c r="FT10">
        <v>209284</v>
      </c>
      <c r="FU10">
        <v>197374</v>
      </c>
      <c r="FV10">
        <v>197374</v>
      </c>
      <c r="FW10">
        <v>197374</v>
      </c>
      <c r="FX10">
        <v>196583</v>
      </c>
      <c r="FY10">
        <v>197374</v>
      </c>
      <c r="FZ10">
        <v>185738</v>
      </c>
      <c r="GA10">
        <v>185738</v>
      </c>
      <c r="GB10">
        <v>185738</v>
      </c>
      <c r="GC10">
        <v>184950</v>
      </c>
      <c r="GD10">
        <v>185738</v>
      </c>
      <c r="GE10">
        <v>170372</v>
      </c>
      <c r="GF10">
        <v>170372</v>
      </c>
      <c r="GG10">
        <v>170372</v>
      </c>
      <c r="GH10">
        <v>169609</v>
      </c>
      <c r="GI10">
        <v>170372</v>
      </c>
    </row>
    <row r="11" spans="1:191">
      <c r="A11" t="s">
        <v>302</v>
      </c>
      <c r="B11" s="70">
        <f>SUM(C11,D11)</f>
        <v>21831255</v>
      </c>
      <c r="C11" s="70">
        <f>'Federal 13'!$B2</f>
        <v>2744931</v>
      </c>
      <c r="D11" s="70">
        <f>SUM(E11,F11)</f>
        <v>19086324</v>
      </c>
      <c r="E11" s="70">
        <f>'State 13'!$B2 +'State 13'!$D2</f>
        <v>5281933</v>
      </c>
      <c r="F11" s="70">
        <f>'Local 13'!$B2 +'Local 13'!$F2</f>
        <v>13804391</v>
      </c>
      <c r="G11" s="70">
        <f>SUM(H11,I11)</f>
        <v>22040106</v>
      </c>
      <c r="H11" s="70">
        <f>'Federal 12'!$B2</f>
        <v>2792736</v>
      </c>
      <c r="I11" s="70">
        <f>SUM(J11,K11)</f>
        <v>19247370</v>
      </c>
      <c r="J11" s="70">
        <f>'State 12'!$B2 +'State 12'!$D2</f>
        <v>5286102</v>
      </c>
      <c r="K11" s="70">
        <f>'Local 12'!$B2 +'Local 12'!$D2</f>
        <v>13961268</v>
      </c>
      <c r="L11" s="70">
        <f>SUM(M11,N11)</f>
        <v>22155839</v>
      </c>
      <c r="M11" s="70">
        <f>'Federal 11'!$B11</f>
        <v>2854251</v>
      </c>
      <c r="N11" s="70">
        <f t="shared" ref="N11:N42" si="0">SUM(O11,P11)</f>
        <v>19301588</v>
      </c>
      <c r="O11" s="70">
        <f>'State 11'!$B11 +'State 11'!$D11</f>
        <v>5313525</v>
      </c>
      <c r="P11" s="70">
        <f>'Local 11'!$B11 +'Local 11'!$D11</f>
        <v>13988063</v>
      </c>
      <c r="Q11" s="70">
        <f>SUM(R11,S11)</f>
        <v>22534651</v>
      </c>
      <c r="R11" s="70">
        <f>'Federal 10'!$B11</f>
        <v>3007938</v>
      </c>
      <c r="S11" s="70">
        <f>SUM(T11,U11)</f>
        <v>19526713</v>
      </c>
      <c r="T11" s="70">
        <f>'State 10'!$B11 +'State 10'!$D11</f>
        <v>5325611</v>
      </c>
      <c r="U11" s="70">
        <f>'Local 10'!$B11 +'Local 10'!$D11</f>
        <v>14201102</v>
      </c>
      <c r="V11" s="70">
        <f>SUM(W11,X11)</f>
        <v>22512855</v>
      </c>
      <c r="W11" s="70">
        <f>'Federal 09'!$B11</f>
        <v>2823777</v>
      </c>
      <c r="X11" s="70">
        <f>SUM(Y11,Z11)</f>
        <v>19689078</v>
      </c>
      <c r="Y11" s="70">
        <f>'State 09'!$B11 +'State 09'!$D11</f>
        <v>5345775</v>
      </c>
      <c r="Z11" s="70">
        <f>'Local 09'!$B11 +'Local 09'!$D11</f>
        <v>14343303</v>
      </c>
      <c r="AA11">
        <v>22461691</v>
      </c>
      <c r="AB11">
        <v>2768886</v>
      </c>
      <c r="AC11">
        <v>19692805</v>
      </c>
      <c r="AD11">
        <v>5269579</v>
      </c>
      <c r="AE11">
        <v>14423226</v>
      </c>
      <c r="AF11">
        <v>22116019</v>
      </c>
      <c r="AG11">
        <v>2730050</v>
      </c>
      <c r="AH11">
        <v>19385969</v>
      </c>
      <c r="AI11">
        <v>5200347</v>
      </c>
      <c r="AJ11">
        <v>14185622</v>
      </c>
      <c r="AK11">
        <v>22047574</v>
      </c>
      <c r="AL11">
        <v>2720688</v>
      </c>
      <c r="AM11">
        <v>19326886</v>
      </c>
      <c r="AN11">
        <v>5127796</v>
      </c>
      <c r="AO11">
        <v>14199090</v>
      </c>
      <c r="AP11">
        <v>21724516</v>
      </c>
      <c r="AQ11">
        <v>2720463</v>
      </c>
      <c r="AR11">
        <v>19004053</v>
      </c>
      <c r="AS11">
        <v>5078268</v>
      </c>
      <c r="AT11">
        <v>13925785</v>
      </c>
      <c r="AU11">
        <v>21493561</v>
      </c>
      <c r="AV11">
        <v>2733869</v>
      </c>
      <c r="AW11">
        <v>18759692</v>
      </c>
      <c r="AX11">
        <v>5041143</v>
      </c>
      <c r="AY11">
        <v>13718549</v>
      </c>
      <c r="AZ11">
        <v>21366099</v>
      </c>
      <c r="BA11">
        <v>2717080</v>
      </c>
      <c r="BB11">
        <v>18649019</v>
      </c>
      <c r="BC11">
        <v>5042800</v>
      </c>
      <c r="BD11">
        <v>13606219</v>
      </c>
      <c r="BE11">
        <v>21039109</v>
      </c>
      <c r="BF11">
        <v>2690149</v>
      </c>
      <c r="BG11">
        <v>18348960</v>
      </c>
      <c r="BH11">
        <v>5072130</v>
      </c>
      <c r="BI11">
        <v>13276830</v>
      </c>
      <c r="BJ11">
        <v>20969912</v>
      </c>
      <c r="BK11">
        <v>2697602</v>
      </c>
      <c r="BL11">
        <v>18272310</v>
      </c>
      <c r="BM11">
        <v>4984614</v>
      </c>
      <c r="BN11">
        <v>13287696</v>
      </c>
      <c r="BO11">
        <v>20875755</v>
      </c>
      <c r="BP11">
        <v>2899363</v>
      </c>
      <c r="BQ11">
        <v>17976392</v>
      </c>
      <c r="BR11">
        <v>4877420</v>
      </c>
      <c r="BS11">
        <v>13098972</v>
      </c>
      <c r="BT11">
        <v>20305511</v>
      </c>
      <c r="BU11">
        <v>2799100</v>
      </c>
      <c r="BV11">
        <v>17506411</v>
      </c>
      <c r="BW11">
        <v>4817784</v>
      </c>
      <c r="BX11">
        <v>12688627</v>
      </c>
      <c r="BY11">
        <v>19854408</v>
      </c>
      <c r="BZ11">
        <v>2765214</v>
      </c>
      <c r="CA11">
        <v>17089194</v>
      </c>
      <c r="CB11">
        <v>4758427</v>
      </c>
      <c r="CC11">
        <v>12330767</v>
      </c>
      <c r="CD11">
        <v>19540036</v>
      </c>
      <c r="CE11">
        <v>2807077</v>
      </c>
      <c r="CF11">
        <v>16732959</v>
      </c>
      <c r="CG11">
        <v>4732608</v>
      </c>
      <c r="CH11">
        <v>12000351</v>
      </c>
      <c r="CI11">
        <v>19520820</v>
      </c>
      <c r="CJ11">
        <v>2895275</v>
      </c>
      <c r="CK11">
        <v>16625545</v>
      </c>
      <c r="CL11">
        <v>4719324</v>
      </c>
      <c r="CM11">
        <v>11906221</v>
      </c>
      <c r="CN11">
        <v>19420133</v>
      </c>
      <c r="CO11">
        <v>2951768</v>
      </c>
      <c r="CP11">
        <v>16468365</v>
      </c>
      <c r="CQ11">
        <v>4693529</v>
      </c>
      <c r="CR11">
        <v>11774836</v>
      </c>
      <c r="CS11">
        <v>18823441</v>
      </c>
      <c r="CT11">
        <v>2999039</v>
      </c>
      <c r="CU11">
        <v>15824402</v>
      </c>
      <c r="CV11">
        <v>4673387</v>
      </c>
      <c r="CW11">
        <v>11151015</v>
      </c>
      <c r="CX11">
        <v>18468956</v>
      </c>
      <c r="CY11">
        <v>3046873</v>
      </c>
      <c r="CZ11">
        <v>15422083</v>
      </c>
      <c r="DA11">
        <v>4586699</v>
      </c>
      <c r="DB11">
        <v>10835384</v>
      </c>
      <c r="DC11">
        <v>18554403</v>
      </c>
      <c r="DD11">
        <v>3102631</v>
      </c>
      <c r="DE11">
        <v>15451772</v>
      </c>
      <c r="DF11">
        <v>4521385</v>
      </c>
      <c r="DG11">
        <v>10930387</v>
      </c>
      <c r="DH11">
        <v>18368722</v>
      </c>
      <c r="DI11">
        <v>3105440</v>
      </c>
      <c r="DJ11">
        <v>15263282</v>
      </c>
      <c r="DK11">
        <v>4502801</v>
      </c>
      <c r="DL11">
        <v>10760481</v>
      </c>
      <c r="DM11">
        <v>17879151</v>
      </c>
      <c r="DN11">
        <v>3114193</v>
      </c>
      <c r="DO11">
        <v>14764958</v>
      </c>
      <c r="DP11">
        <v>4364638</v>
      </c>
      <c r="DQ11">
        <v>10400320</v>
      </c>
      <c r="DR11">
        <v>17587831</v>
      </c>
      <c r="DS11">
        <v>3112156</v>
      </c>
      <c r="DT11">
        <v>14475675</v>
      </c>
      <c r="DU11">
        <v>4235500</v>
      </c>
      <c r="DV11">
        <v>10240175</v>
      </c>
      <c r="DW11">
        <v>17211975</v>
      </c>
      <c r="DX11">
        <v>3090670</v>
      </c>
      <c r="DY11">
        <v>14121305</v>
      </c>
      <c r="DZ11">
        <v>4115996</v>
      </c>
      <c r="EA11">
        <v>10005309</v>
      </c>
      <c r="EB11">
        <v>16932500</v>
      </c>
      <c r="EC11">
        <v>3019375</v>
      </c>
      <c r="ED11">
        <v>13913125</v>
      </c>
      <c r="EE11">
        <v>4067587</v>
      </c>
      <c r="EF11">
        <v>9845538</v>
      </c>
      <c r="EG11">
        <v>16690425</v>
      </c>
      <c r="EH11">
        <v>3021411</v>
      </c>
      <c r="EI11">
        <v>13669014</v>
      </c>
      <c r="EJ11">
        <v>3983689</v>
      </c>
      <c r="EK11">
        <v>9685325</v>
      </c>
      <c r="EL11">
        <v>16435725</v>
      </c>
      <c r="EM11">
        <v>2942078</v>
      </c>
      <c r="EN11">
        <v>13493647</v>
      </c>
      <c r="EO11">
        <v>3898307</v>
      </c>
      <c r="EP11">
        <v>9595340</v>
      </c>
      <c r="EQ11">
        <v>16033008</v>
      </c>
      <c r="ER11">
        <v>2874000</v>
      </c>
      <c r="ES11">
        <v>13159008</v>
      </c>
      <c r="ET11">
        <v>3815618</v>
      </c>
      <c r="EU11">
        <v>9343390</v>
      </c>
      <c r="EV11">
        <v>15841146</v>
      </c>
      <c r="EW11">
        <v>2848000</v>
      </c>
      <c r="EX11">
        <v>12993146</v>
      </c>
      <c r="EY11">
        <v>3744065</v>
      </c>
      <c r="EZ11">
        <v>9249081</v>
      </c>
      <c r="FA11">
        <v>15967921</v>
      </c>
      <c r="FB11">
        <v>2865000</v>
      </c>
      <c r="FC11">
        <v>13102921</v>
      </c>
      <c r="FD11">
        <v>3726085</v>
      </c>
      <c r="FE11">
        <v>9376836</v>
      </c>
      <c r="FF11">
        <v>16213050</v>
      </c>
      <c r="FG11">
        <v>2898000</v>
      </c>
      <c r="FH11">
        <v>13315050</v>
      </c>
      <c r="FI11">
        <v>3753106</v>
      </c>
      <c r="FJ11">
        <v>9561944</v>
      </c>
      <c r="FK11">
        <v>15458682</v>
      </c>
      <c r="FL11">
        <v>2848000</v>
      </c>
      <c r="FM11">
        <v>12610682</v>
      </c>
      <c r="FN11">
        <v>3490853</v>
      </c>
      <c r="FO11">
        <v>9119829</v>
      </c>
      <c r="FP11">
        <v>13756541</v>
      </c>
      <c r="FQ11">
        <v>2795000</v>
      </c>
      <c r="FR11">
        <v>10961541</v>
      </c>
      <c r="FS11">
        <v>2956513</v>
      </c>
      <c r="FT11">
        <v>8005028</v>
      </c>
      <c r="FU11">
        <v>11866525</v>
      </c>
      <c r="FV11">
        <v>2993000</v>
      </c>
      <c r="FW11">
        <v>8873525</v>
      </c>
      <c r="FX11">
        <v>2334616</v>
      </c>
      <c r="FY11">
        <v>6538909</v>
      </c>
      <c r="FZ11">
        <v>9388339</v>
      </c>
      <c r="GA11">
        <v>2539000</v>
      </c>
      <c r="GB11">
        <v>6849339</v>
      </c>
      <c r="GC11">
        <v>1680479</v>
      </c>
      <c r="GD11">
        <v>5168860</v>
      </c>
      <c r="GE11">
        <v>8046648</v>
      </c>
      <c r="GF11">
        <v>2439000</v>
      </c>
      <c r="GG11">
        <v>5607648</v>
      </c>
      <c r="GH11">
        <v>1358290</v>
      </c>
      <c r="GI11">
        <v>4249358</v>
      </c>
    </row>
    <row r="12" spans="1:191">
      <c r="A12" t="s">
        <v>303</v>
      </c>
      <c r="B12" s="70">
        <f t="shared" ref="B12:B59" si="1">SUM(C12,D12)</f>
        <v>17922</v>
      </c>
      <c r="C12" s="70">
        <f>'Federal 13'!$B39</f>
        <v>17922</v>
      </c>
      <c r="D12" s="70">
        <f t="shared" ref="D12:D59" si="2">SUM(E12,F12)</f>
        <v>0</v>
      </c>
      <c r="E12" s="70">
        <v>0</v>
      </c>
      <c r="F12" s="70">
        <v>0</v>
      </c>
      <c r="G12" s="70">
        <f t="shared" ref="G12:G59" si="3">SUM(H12,I12)</f>
        <v>18201</v>
      </c>
      <c r="H12" s="70">
        <f>'Federal 12'!$B39</f>
        <v>18201</v>
      </c>
      <c r="I12" s="70">
        <f t="shared" ref="I12:I59" si="4">SUM(J12,K12)</f>
        <v>0</v>
      </c>
      <c r="J12" s="70">
        <v>0</v>
      </c>
      <c r="K12" s="70">
        <v>0</v>
      </c>
      <c r="L12" s="70">
        <f t="shared" ref="L12:L59" si="5">SUM(M12,N12)</f>
        <v>18727</v>
      </c>
      <c r="M12" s="70">
        <f>'Federal 11'!$B29</f>
        <v>18727</v>
      </c>
      <c r="N12" s="70">
        <f t="shared" si="0"/>
        <v>0</v>
      </c>
      <c r="O12" s="71">
        <v>0</v>
      </c>
      <c r="P12" s="71">
        <v>0</v>
      </c>
      <c r="Q12" s="70">
        <f t="shared" ref="Q12:Q59" si="6">SUM(R12,S12)</f>
        <v>18540</v>
      </c>
      <c r="R12" s="70">
        <f>'Federal 10'!$B29</f>
        <v>18540</v>
      </c>
      <c r="S12" s="70">
        <f t="shared" ref="S12:S59" si="7">SUM(T12,U12)</f>
        <v>0</v>
      </c>
      <c r="T12" s="71">
        <v>0</v>
      </c>
      <c r="U12" s="71">
        <v>0</v>
      </c>
      <c r="V12" s="70">
        <f t="shared" ref="V12:X59" si="8">SUM(W12,X12)</f>
        <v>18354</v>
      </c>
      <c r="W12" s="70">
        <f>'Federal 09'!$B29</f>
        <v>18354</v>
      </c>
      <c r="X12" s="70">
        <f t="shared" si="8"/>
        <v>0</v>
      </c>
      <c r="Y12" s="71">
        <v>0</v>
      </c>
      <c r="Z12" s="71">
        <v>0</v>
      </c>
      <c r="AA12">
        <v>18437</v>
      </c>
      <c r="AB12">
        <v>18437</v>
      </c>
      <c r="AC12">
        <v>0</v>
      </c>
      <c r="AD12">
        <v>0</v>
      </c>
      <c r="AE12">
        <v>0</v>
      </c>
      <c r="AF12">
        <v>18517</v>
      </c>
      <c r="AG12">
        <v>18517</v>
      </c>
      <c r="AH12">
        <v>0</v>
      </c>
      <c r="AI12">
        <v>0</v>
      </c>
      <c r="AJ12">
        <v>0</v>
      </c>
      <c r="AK12">
        <v>18457</v>
      </c>
      <c r="AL12">
        <v>18457</v>
      </c>
      <c r="AM12">
        <v>0</v>
      </c>
      <c r="AN12">
        <v>0</v>
      </c>
      <c r="AO12">
        <v>0</v>
      </c>
      <c r="AP12">
        <v>18650</v>
      </c>
      <c r="AQ12">
        <v>18650</v>
      </c>
      <c r="AR12">
        <v>0</v>
      </c>
      <c r="AS12">
        <v>0</v>
      </c>
      <c r="AT12">
        <v>0</v>
      </c>
      <c r="AU12">
        <v>19507</v>
      </c>
      <c r="AV12">
        <v>19507</v>
      </c>
      <c r="AW12">
        <v>0</v>
      </c>
      <c r="AX12">
        <v>0</v>
      </c>
      <c r="AY12">
        <v>0</v>
      </c>
      <c r="AZ12">
        <v>18985</v>
      </c>
      <c r="BA12">
        <v>18985</v>
      </c>
      <c r="BB12">
        <v>0</v>
      </c>
      <c r="BC12">
        <v>0</v>
      </c>
      <c r="BD12">
        <v>0</v>
      </c>
      <c r="BE12">
        <v>18821</v>
      </c>
      <c r="BF12">
        <v>18821</v>
      </c>
      <c r="BG12">
        <v>0</v>
      </c>
      <c r="BH12">
        <v>0</v>
      </c>
      <c r="BI12">
        <v>0</v>
      </c>
      <c r="BJ12">
        <v>18909</v>
      </c>
      <c r="BK12">
        <v>18909</v>
      </c>
      <c r="BL12">
        <v>0</v>
      </c>
      <c r="BM12">
        <v>0</v>
      </c>
      <c r="BN12">
        <v>0</v>
      </c>
      <c r="BO12">
        <v>18427</v>
      </c>
      <c r="BP12">
        <v>18427</v>
      </c>
      <c r="BQ12">
        <v>0</v>
      </c>
      <c r="BR12">
        <v>0</v>
      </c>
      <c r="BS12">
        <v>0</v>
      </c>
      <c r="BT12">
        <v>18545</v>
      </c>
      <c r="BU12">
        <v>18545</v>
      </c>
      <c r="BV12">
        <v>0</v>
      </c>
      <c r="BW12">
        <v>0</v>
      </c>
      <c r="BX12">
        <v>0</v>
      </c>
      <c r="BY12">
        <v>19310</v>
      </c>
      <c r="BZ12">
        <v>19310</v>
      </c>
      <c r="CA12">
        <v>0</v>
      </c>
      <c r="CB12">
        <v>0</v>
      </c>
      <c r="CC12">
        <v>0</v>
      </c>
      <c r="CD12">
        <v>19974</v>
      </c>
      <c r="CE12">
        <v>19974</v>
      </c>
      <c r="CF12">
        <v>0</v>
      </c>
      <c r="CG12">
        <v>0</v>
      </c>
      <c r="CH12">
        <v>0</v>
      </c>
      <c r="CI12">
        <v>21588</v>
      </c>
      <c r="CJ12">
        <v>21588</v>
      </c>
      <c r="CK12">
        <v>0</v>
      </c>
      <c r="CL12">
        <v>0</v>
      </c>
      <c r="CM12">
        <v>0</v>
      </c>
      <c r="CN12">
        <v>23258</v>
      </c>
      <c r="CO12">
        <v>23258</v>
      </c>
      <c r="CP12">
        <v>0</v>
      </c>
      <c r="CQ12">
        <v>0</v>
      </c>
      <c r="CR12">
        <v>0</v>
      </c>
      <c r="CS12">
        <v>24746</v>
      </c>
      <c r="CT12">
        <v>24746</v>
      </c>
      <c r="CU12">
        <v>0</v>
      </c>
      <c r="CV12">
        <v>0</v>
      </c>
      <c r="CW12">
        <v>0</v>
      </c>
      <c r="CX12">
        <v>25339</v>
      </c>
      <c r="CY12">
        <v>25339</v>
      </c>
      <c r="CZ12">
        <v>0</v>
      </c>
      <c r="DA12">
        <v>0</v>
      </c>
      <c r="DB12">
        <v>0</v>
      </c>
      <c r="DC12">
        <v>25706</v>
      </c>
      <c r="DD12">
        <v>25706</v>
      </c>
      <c r="DE12">
        <v>0</v>
      </c>
      <c r="DF12">
        <v>0</v>
      </c>
      <c r="DG12">
        <v>0</v>
      </c>
      <c r="DH12">
        <v>24925</v>
      </c>
      <c r="DI12">
        <v>24925</v>
      </c>
      <c r="DJ12">
        <v>0</v>
      </c>
      <c r="DK12">
        <v>0</v>
      </c>
      <c r="DL12">
        <v>0</v>
      </c>
      <c r="DM12">
        <v>24207</v>
      </c>
      <c r="DN12">
        <v>24207</v>
      </c>
      <c r="DO12">
        <v>0</v>
      </c>
      <c r="DP12">
        <v>0</v>
      </c>
      <c r="DQ12">
        <v>0</v>
      </c>
      <c r="DR12">
        <v>23227</v>
      </c>
      <c r="DS12">
        <v>23227</v>
      </c>
      <c r="DT12">
        <v>0</v>
      </c>
      <c r="DU12">
        <v>0</v>
      </c>
      <c r="DV12">
        <v>0</v>
      </c>
      <c r="DW12">
        <v>22970</v>
      </c>
      <c r="DX12">
        <v>22970</v>
      </c>
      <c r="DY12">
        <v>0</v>
      </c>
      <c r="DZ12">
        <v>0</v>
      </c>
      <c r="EA12">
        <v>0</v>
      </c>
      <c r="EB12">
        <v>22319</v>
      </c>
      <c r="EC12">
        <v>22319</v>
      </c>
      <c r="ED12">
        <v>0</v>
      </c>
      <c r="EE12">
        <v>0</v>
      </c>
      <c r="EF12">
        <v>0</v>
      </c>
      <c r="EG12">
        <v>22537</v>
      </c>
      <c r="EH12">
        <v>22537</v>
      </c>
      <c r="EI12">
        <v>0</v>
      </c>
      <c r="EJ12">
        <v>0</v>
      </c>
      <c r="EK12">
        <v>0</v>
      </c>
      <c r="EL12">
        <v>22120</v>
      </c>
      <c r="EM12">
        <v>22120</v>
      </c>
      <c r="EN12">
        <v>0</v>
      </c>
      <c r="EO12">
        <v>0</v>
      </c>
      <c r="EP12">
        <v>0</v>
      </c>
      <c r="EQ12">
        <v>23000</v>
      </c>
      <c r="ER12">
        <v>23000</v>
      </c>
      <c r="ES12">
        <v>0</v>
      </c>
      <c r="ET12">
        <v>0</v>
      </c>
      <c r="EU12">
        <v>0</v>
      </c>
      <c r="EV12">
        <v>23000</v>
      </c>
      <c r="EW12">
        <v>23000</v>
      </c>
      <c r="EX12">
        <v>0</v>
      </c>
      <c r="EY12">
        <v>0</v>
      </c>
      <c r="EZ12">
        <v>0</v>
      </c>
      <c r="FA12">
        <v>23000</v>
      </c>
      <c r="FB12">
        <v>23000</v>
      </c>
      <c r="FC12">
        <v>0</v>
      </c>
      <c r="FD12">
        <v>0</v>
      </c>
      <c r="FE12">
        <v>0</v>
      </c>
      <c r="FF12">
        <v>24000</v>
      </c>
      <c r="FG12">
        <v>24000</v>
      </c>
      <c r="FH12">
        <v>0</v>
      </c>
      <c r="FI12">
        <v>0</v>
      </c>
      <c r="FJ12">
        <v>0</v>
      </c>
      <c r="FK12">
        <v>24000</v>
      </c>
      <c r="FL12">
        <v>24000</v>
      </c>
      <c r="FM12">
        <v>0</v>
      </c>
      <c r="FN12">
        <v>0</v>
      </c>
      <c r="FO12">
        <v>0</v>
      </c>
      <c r="FP12">
        <v>28000</v>
      </c>
      <c r="FQ12">
        <v>28000</v>
      </c>
      <c r="FR12">
        <v>0</v>
      </c>
      <c r="FS12">
        <v>0</v>
      </c>
      <c r="FT12">
        <v>0</v>
      </c>
      <c r="FU12">
        <v>34000</v>
      </c>
      <c r="FV12">
        <v>34000</v>
      </c>
      <c r="FW12">
        <v>0</v>
      </c>
      <c r="FX12">
        <v>0</v>
      </c>
      <c r="FY12">
        <v>0</v>
      </c>
      <c r="FZ12">
        <v>25000</v>
      </c>
      <c r="GA12">
        <v>25000</v>
      </c>
      <c r="GB12">
        <v>0</v>
      </c>
      <c r="GC12">
        <v>0</v>
      </c>
      <c r="GD12">
        <v>0</v>
      </c>
      <c r="GE12">
        <v>0</v>
      </c>
      <c r="GF12">
        <v>0</v>
      </c>
      <c r="GG12">
        <v>0</v>
      </c>
      <c r="GH12">
        <v>0</v>
      </c>
      <c r="GI12">
        <v>0</v>
      </c>
    </row>
    <row r="13" spans="1:191">
      <c r="A13" t="s">
        <v>304</v>
      </c>
      <c r="B13" s="70">
        <f t="shared" si="1"/>
        <v>775999</v>
      </c>
      <c r="C13" s="70">
        <f>'Federal 13'!$B6</f>
        <v>775999</v>
      </c>
      <c r="D13" s="70">
        <f t="shared" si="2"/>
        <v>0</v>
      </c>
      <c r="E13" s="70">
        <v>0</v>
      </c>
      <c r="F13" s="70">
        <v>0</v>
      </c>
      <c r="G13" s="70">
        <f t="shared" si="3"/>
        <v>790966</v>
      </c>
      <c r="H13" s="70">
        <f>'Federal 12'!$B6</f>
        <v>790966</v>
      </c>
      <c r="I13" s="70">
        <f t="shared" si="4"/>
        <v>0</v>
      </c>
      <c r="J13" s="70">
        <v>0</v>
      </c>
      <c r="K13" s="70">
        <v>0</v>
      </c>
      <c r="L13" s="70">
        <f t="shared" si="5"/>
        <v>805709</v>
      </c>
      <c r="M13" s="70">
        <f>'Federal 11'!$B27</f>
        <v>805709</v>
      </c>
      <c r="N13" s="70">
        <f t="shared" si="0"/>
        <v>0</v>
      </c>
      <c r="O13" s="71">
        <v>0</v>
      </c>
      <c r="P13" s="71">
        <v>0</v>
      </c>
      <c r="Q13" s="70">
        <f t="shared" si="6"/>
        <v>773978</v>
      </c>
      <c r="R13" s="70">
        <f>'Federal 10'!$B27</f>
        <v>773978</v>
      </c>
      <c r="S13" s="70">
        <f t="shared" si="7"/>
        <v>0</v>
      </c>
      <c r="T13" s="71">
        <v>0</v>
      </c>
      <c r="U13" s="71">
        <v>0</v>
      </c>
      <c r="V13" s="70">
        <f t="shared" si="8"/>
        <v>729222</v>
      </c>
      <c r="W13" s="70">
        <f>'Federal 09'!$B27</f>
        <v>729222</v>
      </c>
      <c r="X13" s="70">
        <f t="shared" si="8"/>
        <v>0</v>
      </c>
      <c r="Y13" s="71">
        <v>0</v>
      </c>
      <c r="Z13" s="71">
        <v>0</v>
      </c>
      <c r="AA13">
        <v>723385</v>
      </c>
      <c r="AB13">
        <v>723385</v>
      </c>
      <c r="AC13">
        <v>0</v>
      </c>
      <c r="AD13">
        <v>0</v>
      </c>
      <c r="AE13">
        <v>0</v>
      </c>
      <c r="AF13">
        <v>698805</v>
      </c>
      <c r="AG13">
        <v>698805</v>
      </c>
      <c r="AH13">
        <v>0</v>
      </c>
      <c r="AI13">
        <v>0</v>
      </c>
      <c r="AJ13">
        <v>0</v>
      </c>
      <c r="AK13">
        <v>698040</v>
      </c>
      <c r="AL13">
        <v>698040</v>
      </c>
      <c r="AM13">
        <v>0</v>
      </c>
      <c r="AN13">
        <v>0</v>
      </c>
      <c r="AO13">
        <v>0</v>
      </c>
      <c r="AP13">
        <v>695647</v>
      </c>
      <c r="AQ13">
        <v>695647</v>
      </c>
      <c r="AR13">
        <v>0</v>
      </c>
      <c r="AS13">
        <v>0</v>
      </c>
      <c r="AT13">
        <v>0</v>
      </c>
      <c r="AU13">
        <v>687822</v>
      </c>
      <c r="AV13">
        <v>687822</v>
      </c>
      <c r="AW13">
        <v>0</v>
      </c>
      <c r="AX13">
        <v>0</v>
      </c>
      <c r="AY13">
        <v>0</v>
      </c>
      <c r="AZ13">
        <v>682440</v>
      </c>
      <c r="BA13">
        <v>682440</v>
      </c>
      <c r="BB13">
        <v>0</v>
      </c>
      <c r="BC13">
        <v>0</v>
      </c>
      <c r="BD13">
        <v>0</v>
      </c>
      <c r="BE13">
        <v>680645</v>
      </c>
      <c r="BF13">
        <v>680645</v>
      </c>
      <c r="BG13">
        <v>0</v>
      </c>
      <c r="BH13">
        <v>0</v>
      </c>
      <c r="BI13">
        <v>0</v>
      </c>
      <c r="BJ13">
        <v>681787</v>
      </c>
      <c r="BK13">
        <v>681787</v>
      </c>
      <c r="BL13">
        <v>0</v>
      </c>
      <c r="BM13">
        <v>0</v>
      </c>
      <c r="BN13">
        <v>0</v>
      </c>
      <c r="BO13">
        <v>695045</v>
      </c>
      <c r="BP13">
        <v>695045</v>
      </c>
      <c r="BQ13">
        <v>0</v>
      </c>
      <c r="BR13">
        <v>0</v>
      </c>
      <c r="BS13">
        <v>0</v>
      </c>
      <c r="BT13">
        <v>713232</v>
      </c>
      <c r="BU13">
        <v>713232</v>
      </c>
      <c r="BV13">
        <v>0</v>
      </c>
      <c r="BW13">
        <v>0</v>
      </c>
      <c r="BX13">
        <v>0</v>
      </c>
      <c r="BY13">
        <v>738204</v>
      </c>
      <c r="BZ13">
        <v>738204</v>
      </c>
      <c r="CA13">
        <v>0</v>
      </c>
      <c r="CB13">
        <v>0</v>
      </c>
      <c r="CC13">
        <v>0</v>
      </c>
      <c r="CD13">
        <v>776998</v>
      </c>
      <c r="CE13">
        <v>776998</v>
      </c>
      <c r="CF13">
        <v>0</v>
      </c>
      <c r="CG13">
        <v>0</v>
      </c>
      <c r="CH13">
        <v>0</v>
      </c>
      <c r="CI13">
        <v>831106</v>
      </c>
      <c r="CJ13">
        <v>831106</v>
      </c>
      <c r="CK13">
        <v>0</v>
      </c>
      <c r="CL13">
        <v>0</v>
      </c>
      <c r="CM13">
        <v>0</v>
      </c>
      <c r="CN13">
        <v>881577</v>
      </c>
      <c r="CO13">
        <v>881577</v>
      </c>
      <c r="CP13">
        <v>0</v>
      </c>
      <c r="CQ13">
        <v>0</v>
      </c>
      <c r="CR13">
        <v>0</v>
      </c>
      <c r="CS13">
        <v>926120</v>
      </c>
      <c r="CT13">
        <v>926120</v>
      </c>
      <c r="CU13">
        <v>0</v>
      </c>
      <c r="CV13">
        <v>0</v>
      </c>
      <c r="CW13">
        <v>0</v>
      </c>
      <c r="CX13">
        <v>984226</v>
      </c>
      <c r="CY13">
        <v>984226</v>
      </c>
      <c r="CZ13">
        <v>0</v>
      </c>
      <c r="DA13">
        <v>0</v>
      </c>
      <c r="DB13">
        <v>0</v>
      </c>
      <c r="DC13">
        <v>1019153</v>
      </c>
      <c r="DD13">
        <v>1019153</v>
      </c>
      <c r="DE13">
        <v>0</v>
      </c>
      <c r="DF13">
        <v>0</v>
      </c>
      <c r="DG13">
        <v>0</v>
      </c>
      <c r="DH13">
        <v>1037824</v>
      </c>
      <c r="DI13">
        <v>1037824</v>
      </c>
      <c r="DJ13">
        <v>0</v>
      </c>
      <c r="DK13">
        <v>0</v>
      </c>
      <c r="DL13">
        <v>0</v>
      </c>
      <c r="DM13">
        <v>1085405</v>
      </c>
      <c r="DN13">
        <v>1085405</v>
      </c>
      <c r="DO13">
        <v>0</v>
      </c>
      <c r="DP13">
        <v>0</v>
      </c>
      <c r="DQ13">
        <v>0</v>
      </c>
      <c r="DR13">
        <v>1060078</v>
      </c>
      <c r="DS13">
        <v>1060078</v>
      </c>
      <c r="DT13">
        <v>0</v>
      </c>
      <c r="DU13">
        <v>0</v>
      </c>
      <c r="DV13">
        <v>0</v>
      </c>
      <c r="DW13">
        <v>1099449</v>
      </c>
      <c r="DX13">
        <v>1099449</v>
      </c>
      <c r="DY13">
        <v>0</v>
      </c>
      <c r="DZ13">
        <v>0</v>
      </c>
      <c r="EA13">
        <v>0</v>
      </c>
      <c r="EB13">
        <v>1078842</v>
      </c>
      <c r="EC13">
        <v>1078842</v>
      </c>
      <c r="ED13">
        <v>0</v>
      </c>
      <c r="EE13">
        <v>0</v>
      </c>
      <c r="EF13">
        <v>0</v>
      </c>
      <c r="EG13">
        <v>1101153</v>
      </c>
      <c r="EH13">
        <v>1101153</v>
      </c>
      <c r="EI13">
        <v>0</v>
      </c>
      <c r="EJ13">
        <v>0</v>
      </c>
      <c r="EK13">
        <v>0</v>
      </c>
      <c r="EL13">
        <v>1068762</v>
      </c>
      <c r="EM13">
        <v>1068762</v>
      </c>
      <c r="EN13">
        <v>0</v>
      </c>
      <c r="EO13">
        <v>0</v>
      </c>
      <c r="EP13">
        <v>0</v>
      </c>
      <c r="EQ13">
        <v>1042000</v>
      </c>
      <c r="ER13">
        <v>1042000</v>
      </c>
      <c r="ES13">
        <v>0</v>
      </c>
      <c r="ET13">
        <v>0</v>
      </c>
      <c r="EU13">
        <v>0</v>
      </c>
      <c r="EV13">
        <v>1024000</v>
      </c>
      <c r="EW13">
        <v>1024000</v>
      </c>
      <c r="EX13">
        <v>0</v>
      </c>
      <c r="EY13">
        <v>0</v>
      </c>
      <c r="EZ13">
        <v>0</v>
      </c>
      <c r="FA13">
        <v>999000</v>
      </c>
      <c r="FB13">
        <v>999000</v>
      </c>
      <c r="FC13">
        <v>0</v>
      </c>
      <c r="FD13">
        <v>0</v>
      </c>
      <c r="FE13">
        <v>0</v>
      </c>
      <c r="FF13">
        <v>976000</v>
      </c>
      <c r="FG13">
        <v>976000</v>
      </c>
      <c r="FH13">
        <v>0</v>
      </c>
      <c r="FI13">
        <v>0</v>
      </c>
      <c r="FJ13">
        <v>0</v>
      </c>
      <c r="FK13">
        <v>989000</v>
      </c>
      <c r="FL13">
        <v>989000</v>
      </c>
      <c r="FM13">
        <v>0</v>
      </c>
      <c r="FN13">
        <v>0</v>
      </c>
      <c r="FO13">
        <v>0</v>
      </c>
      <c r="FP13">
        <v>1112000</v>
      </c>
      <c r="FQ13">
        <v>1112000</v>
      </c>
      <c r="FR13">
        <v>0</v>
      </c>
      <c r="FS13">
        <v>0</v>
      </c>
      <c r="FT13">
        <v>0</v>
      </c>
      <c r="FU13">
        <v>1351000</v>
      </c>
      <c r="FV13">
        <v>1351000</v>
      </c>
      <c r="FW13">
        <v>0</v>
      </c>
      <c r="FX13">
        <v>0</v>
      </c>
      <c r="FY13">
        <v>0</v>
      </c>
      <c r="FZ13">
        <v>1135000</v>
      </c>
      <c r="GA13">
        <v>1135000</v>
      </c>
      <c r="GB13">
        <v>0</v>
      </c>
      <c r="GC13">
        <v>0</v>
      </c>
      <c r="GD13">
        <v>0</v>
      </c>
      <c r="GE13">
        <v>1175000</v>
      </c>
      <c r="GF13">
        <v>1175000</v>
      </c>
      <c r="GG13">
        <v>0</v>
      </c>
      <c r="GH13">
        <v>0</v>
      </c>
      <c r="GI13">
        <v>0</v>
      </c>
    </row>
    <row r="14" spans="1:191">
      <c r="A14" t="s">
        <v>305</v>
      </c>
      <c r="B14" s="70">
        <f t="shared" si="1"/>
        <v>579694</v>
      </c>
      <c r="C14" s="70">
        <f>'Federal 13'!$B40</f>
        <v>579694</v>
      </c>
      <c r="D14" s="70">
        <f t="shared" si="2"/>
        <v>0</v>
      </c>
      <c r="E14" s="70">
        <v>0</v>
      </c>
      <c r="F14" s="70">
        <v>0</v>
      </c>
      <c r="G14" s="70">
        <f t="shared" si="3"/>
        <v>602920</v>
      </c>
      <c r="H14" s="70">
        <f>'Federal 12'!$B40</f>
        <v>602920</v>
      </c>
      <c r="I14" s="70">
        <f t="shared" si="4"/>
        <v>0</v>
      </c>
      <c r="J14" s="70">
        <v>0</v>
      </c>
      <c r="K14" s="70">
        <v>0</v>
      </c>
      <c r="L14" s="70">
        <f t="shared" si="5"/>
        <v>632471</v>
      </c>
      <c r="M14" s="70">
        <f>'Federal 11'!$B28</f>
        <v>632471</v>
      </c>
      <c r="N14" s="70">
        <f t="shared" si="0"/>
        <v>0</v>
      </c>
      <c r="O14" s="71">
        <v>0</v>
      </c>
      <c r="P14" s="71">
        <v>0</v>
      </c>
      <c r="Q14" s="70">
        <f t="shared" si="6"/>
        <v>658016</v>
      </c>
      <c r="R14" s="70">
        <f>'Federal 10'!$B28</f>
        <v>658016</v>
      </c>
      <c r="S14" s="70">
        <f t="shared" si="7"/>
        <v>0</v>
      </c>
      <c r="T14" s="71">
        <v>0</v>
      </c>
      <c r="U14" s="71">
        <v>0</v>
      </c>
      <c r="V14" s="70">
        <f t="shared" si="8"/>
        <v>703861</v>
      </c>
      <c r="W14" s="70">
        <f>'Federal 09'!$B28</f>
        <v>703861</v>
      </c>
      <c r="X14" s="70">
        <f t="shared" si="8"/>
        <v>0</v>
      </c>
      <c r="Y14" s="71">
        <v>0</v>
      </c>
      <c r="Z14" s="71">
        <v>0</v>
      </c>
      <c r="AA14">
        <v>728820</v>
      </c>
      <c r="AB14">
        <v>728820</v>
      </c>
      <c r="AC14">
        <v>0</v>
      </c>
      <c r="AD14">
        <v>0</v>
      </c>
      <c r="AE14">
        <v>0</v>
      </c>
      <c r="AF14">
        <v>767879</v>
      </c>
      <c r="AG14">
        <v>767879</v>
      </c>
      <c r="AH14">
        <v>0</v>
      </c>
      <c r="AI14">
        <v>0</v>
      </c>
      <c r="AJ14">
        <v>0</v>
      </c>
      <c r="AK14">
        <v>772125</v>
      </c>
      <c r="AL14">
        <v>772125</v>
      </c>
      <c r="AM14">
        <v>0</v>
      </c>
      <c r="AN14">
        <v>0</v>
      </c>
      <c r="AO14">
        <v>0</v>
      </c>
      <c r="AP14">
        <v>778360</v>
      </c>
      <c r="AQ14">
        <v>778360</v>
      </c>
      <c r="AR14">
        <v>0</v>
      </c>
      <c r="AS14">
        <v>0</v>
      </c>
      <c r="AT14">
        <v>0</v>
      </c>
      <c r="AU14">
        <v>789777</v>
      </c>
      <c r="AV14">
        <v>789777</v>
      </c>
      <c r="AW14">
        <v>0</v>
      </c>
      <c r="AX14">
        <v>0</v>
      </c>
      <c r="AY14">
        <v>0</v>
      </c>
      <c r="AZ14">
        <v>785865</v>
      </c>
      <c r="BA14">
        <v>785865</v>
      </c>
      <c r="BB14">
        <v>0</v>
      </c>
      <c r="BC14">
        <v>0</v>
      </c>
      <c r="BD14">
        <v>0</v>
      </c>
      <c r="BE14">
        <v>829587</v>
      </c>
      <c r="BF14">
        <v>829587</v>
      </c>
      <c r="BG14">
        <v>0</v>
      </c>
      <c r="BH14">
        <v>0</v>
      </c>
      <c r="BI14">
        <v>0</v>
      </c>
      <c r="BJ14">
        <v>860086</v>
      </c>
      <c r="BK14">
        <v>860086</v>
      </c>
      <c r="BL14">
        <v>0</v>
      </c>
      <c r="BM14">
        <v>0</v>
      </c>
      <c r="BN14">
        <v>0</v>
      </c>
      <c r="BO14">
        <v>864764</v>
      </c>
      <c r="BP14">
        <v>864764</v>
      </c>
      <c r="BQ14">
        <v>0</v>
      </c>
      <c r="BR14">
        <v>0</v>
      </c>
      <c r="BS14">
        <v>0</v>
      </c>
      <c r="BT14">
        <v>876495</v>
      </c>
      <c r="BU14">
        <v>876495</v>
      </c>
      <c r="BV14">
        <v>0</v>
      </c>
      <c r="BW14">
        <v>0</v>
      </c>
      <c r="BX14">
        <v>0</v>
      </c>
      <c r="BY14">
        <v>856732</v>
      </c>
      <c r="BZ14">
        <v>856732</v>
      </c>
      <c r="CA14">
        <v>0</v>
      </c>
      <c r="CB14">
        <v>0</v>
      </c>
      <c r="CC14">
        <v>0</v>
      </c>
      <c r="CD14">
        <v>854393</v>
      </c>
      <c r="CE14">
        <v>854393</v>
      </c>
      <c r="CF14">
        <v>0</v>
      </c>
      <c r="CG14">
        <v>0</v>
      </c>
      <c r="CH14">
        <v>0</v>
      </c>
      <c r="CI14">
        <v>849379</v>
      </c>
      <c r="CJ14">
        <v>849379</v>
      </c>
      <c r="CK14">
        <v>0</v>
      </c>
      <c r="CL14">
        <v>0</v>
      </c>
      <c r="CM14">
        <v>0</v>
      </c>
      <c r="CN14">
        <v>827270</v>
      </c>
      <c r="CO14">
        <v>827270</v>
      </c>
      <c r="CP14">
        <v>0</v>
      </c>
      <c r="CQ14">
        <v>0</v>
      </c>
      <c r="CR14">
        <v>0</v>
      </c>
      <c r="CS14">
        <v>796166</v>
      </c>
      <c r="CT14">
        <v>796166</v>
      </c>
      <c r="CU14">
        <v>0</v>
      </c>
      <c r="CV14">
        <v>0</v>
      </c>
      <c r="CW14">
        <v>0</v>
      </c>
      <c r="CX14">
        <v>774028</v>
      </c>
      <c r="CY14">
        <v>774028</v>
      </c>
      <c r="CZ14">
        <v>0</v>
      </c>
      <c r="DA14">
        <v>0</v>
      </c>
      <c r="DB14">
        <v>0</v>
      </c>
      <c r="DC14">
        <v>803465</v>
      </c>
      <c r="DD14">
        <v>803465</v>
      </c>
      <c r="DE14">
        <v>0</v>
      </c>
      <c r="DF14">
        <v>0</v>
      </c>
      <c r="DG14">
        <v>0</v>
      </c>
      <c r="DH14">
        <v>816448</v>
      </c>
      <c r="DI14">
        <v>816448</v>
      </c>
      <c r="DJ14">
        <v>0</v>
      </c>
      <c r="DK14">
        <v>0</v>
      </c>
      <c r="DL14">
        <v>0</v>
      </c>
      <c r="DM14">
        <v>824817</v>
      </c>
      <c r="DN14">
        <v>824817</v>
      </c>
      <c r="DO14">
        <v>0</v>
      </c>
      <c r="DP14">
        <v>0</v>
      </c>
      <c r="DQ14">
        <v>0</v>
      </c>
      <c r="DR14">
        <v>833671</v>
      </c>
      <c r="DS14">
        <v>833671</v>
      </c>
      <c r="DT14">
        <v>0</v>
      </c>
      <c r="DU14">
        <v>0</v>
      </c>
      <c r="DV14">
        <v>0</v>
      </c>
      <c r="DW14">
        <v>806685</v>
      </c>
      <c r="DX14">
        <v>806685</v>
      </c>
      <c r="DY14">
        <v>0</v>
      </c>
      <c r="DZ14">
        <v>0</v>
      </c>
      <c r="EA14">
        <v>0</v>
      </c>
      <c r="EB14">
        <v>794693</v>
      </c>
      <c r="EC14">
        <v>794693</v>
      </c>
      <c r="ED14">
        <v>0</v>
      </c>
      <c r="EE14">
        <v>0</v>
      </c>
      <c r="EF14">
        <v>0</v>
      </c>
      <c r="EG14">
        <v>754335</v>
      </c>
      <c r="EH14">
        <v>754335</v>
      </c>
      <c r="EI14">
        <v>0</v>
      </c>
      <c r="EJ14">
        <v>0</v>
      </c>
      <c r="EK14">
        <v>0</v>
      </c>
      <c r="EL14">
        <v>709252</v>
      </c>
      <c r="EM14">
        <v>709252</v>
      </c>
      <c r="EN14">
        <v>0</v>
      </c>
      <c r="EO14">
        <v>0</v>
      </c>
      <c r="EP14">
        <v>0</v>
      </c>
      <c r="EQ14">
        <v>669000</v>
      </c>
      <c r="ER14">
        <v>669000</v>
      </c>
      <c r="ES14">
        <v>0</v>
      </c>
      <c r="ET14">
        <v>0</v>
      </c>
      <c r="EU14">
        <v>0</v>
      </c>
      <c r="EV14">
        <v>664000</v>
      </c>
      <c r="EW14">
        <v>664000</v>
      </c>
      <c r="EX14">
        <v>0</v>
      </c>
      <c r="EY14">
        <v>0</v>
      </c>
      <c r="EZ14">
        <v>0</v>
      </c>
      <c r="FA14">
        <v>665000</v>
      </c>
      <c r="FB14">
        <v>665000</v>
      </c>
      <c r="FC14">
        <v>0</v>
      </c>
      <c r="FD14">
        <v>0</v>
      </c>
      <c r="FE14">
        <v>0</v>
      </c>
      <c r="FF14">
        <v>664000</v>
      </c>
      <c r="FG14">
        <v>664000</v>
      </c>
      <c r="FH14">
        <v>0</v>
      </c>
      <c r="FI14">
        <v>0</v>
      </c>
      <c r="FJ14">
        <v>0</v>
      </c>
      <c r="FK14">
        <v>652000</v>
      </c>
      <c r="FL14">
        <v>652000</v>
      </c>
      <c r="FM14">
        <v>0</v>
      </c>
      <c r="FN14">
        <v>0</v>
      </c>
      <c r="FO14">
        <v>0</v>
      </c>
      <c r="FP14">
        <v>666000</v>
      </c>
      <c r="FQ14">
        <v>666000</v>
      </c>
      <c r="FR14">
        <v>0</v>
      </c>
      <c r="FS14">
        <v>0</v>
      </c>
      <c r="FT14">
        <v>0</v>
      </c>
      <c r="FU14">
        <v>705000</v>
      </c>
      <c r="FV14">
        <v>705000</v>
      </c>
      <c r="FW14">
        <v>0</v>
      </c>
      <c r="FX14">
        <v>0</v>
      </c>
      <c r="FY14">
        <v>0</v>
      </c>
      <c r="FZ14">
        <v>585000</v>
      </c>
      <c r="GA14">
        <v>585000</v>
      </c>
      <c r="GB14">
        <v>0</v>
      </c>
      <c r="GC14">
        <v>0</v>
      </c>
      <c r="GD14">
        <v>0</v>
      </c>
      <c r="GE14">
        <v>524000</v>
      </c>
      <c r="GF14">
        <v>524000</v>
      </c>
      <c r="GG14">
        <v>0</v>
      </c>
      <c r="GH14">
        <v>0</v>
      </c>
      <c r="GI14">
        <v>0</v>
      </c>
    </row>
    <row r="15" spans="1:191">
      <c r="A15" t="s">
        <v>306</v>
      </c>
      <c r="B15" s="70">
        <f t="shared" si="1"/>
        <v>95801</v>
      </c>
      <c r="C15" s="70">
        <f>'Federal 13'!$B15</f>
        <v>47216</v>
      </c>
      <c r="D15" s="70">
        <f t="shared" si="2"/>
        <v>48585</v>
      </c>
      <c r="E15" s="70">
        <f>'State 13'!$B15 +'State 13'!$D15</f>
        <v>3196</v>
      </c>
      <c r="F15" s="70">
        <f>'Local 13'!$B15 +'Local 13'!$F15</f>
        <v>45389</v>
      </c>
      <c r="G15" s="70">
        <f t="shared" si="3"/>
        <v>95154</v>
      </c>
      <c r="H15" s="70">
        <f>'Federal 12'!$B15</f>
        <v>47805</v>
      </c>
      <c r="I15" s="70">
        <f t="shared" si="4"/>
        <v>47349</v>
      </c>
      <c r="J15" s="70">
        <f>'State 12'!$B15 +'State 12'!$D15</f>
        <v>3162</v>
      </c>
      <c r="K15" s="70">
        <f>'Local 12'!$B15 +'Local 12'!$D15</f>
        <v>44187</v>
      </c>
      <c r="L15" s="70">
        <f t="shared" si="5"/>
        <v>96115</v>
      </c>
      <c r="M15" s="70">
        <f>'Federal 11'!$B18</f>
        <v>48348</v>
      </c>
      <c r="N15" s="70">
        <f t="shared" si="0"/>
        <v>47767</v>
      </c>
      <c r="O15" s="70">
        <f>'State 11'!$B21 +'State 11'!$D21</f>
        <v>3133</v>
      </c>
      <c r="P15" s="70">
        <f>'Local 11'!$B23 +'Local 11'!$D23</f>
        <v>44634</v>
      </c>
      <c r="Q15" s="70">
        <f t="shared" si="6"/>
        <v>97312</v>
      </c>
      <c r="R15" s="70">
        <f>'Federal 10'!$B18</f>
        <v>48525</v>
      </c>
      <c r="S15" s="70">
        <f t="shared" si="7"/>
        <v>48787</v>
      </c>
      <c r="T15" s="70">
        <f>'State 10'!$B21 +'State 10'!$D21</f>
        <v>3196</v>
      </c>
      <c r="U15" s="70">
        <f>'Local 10'!$B23 +'Local 10'!$D23</f>
        <v>45591</v>
      </c>
      <c r="V15" s="70">
        <f t="shared" si="8"/>
        <v>96395</v>
      </c>
      <c r="W15" s="70">
        <f>'Federal 09'!$B18</f>
        <v>47070</v>
      </c>
      <c r="X15" s="70">
        <f t="shared" si="8"/>
        <v>49325</v>
      </c>
      <c r="Y15" s="70">
        <f>'State 09'!$B21 +'State 09'!$D21</f>
        <v>3157</v>
      </c>
      <c r="Z15" s="70">
        <f>'Local 09'!$B23 +'Local 09'!$D23</f>
        <v>46168</v>
      </c>
      <c r="AA15">
        <v>96395</v>
      </c>
      <c r="AB15">
        <v>46920</v>
      </c>
      <c r="AC15">
        <v>49475</v>
      </c>
      <c r="AD15">
        <v>3178</v>
      </c>
      <c r="AE15">
        <v>46297</v>
      </c>
      <c r="AF15">
        <v>95214</v>
      </c>
      <c r="AG15">
        <v>45672</v>
      </c>
      <c r="AH15">
        <v>49542</v>
      </c>
      <c r="AI15">
        <v>3443</v>
      </c>
      <c r="AJ15">
        <v>46099</v>
      </c>
      <c r="AK15">
        <v>92724</v>
      </c>
      <c r="AL15">
        <v>44792</v>
      </c>
      <c r="AM15">
        <v>47932</v>
      </c>
      <c r="AN15">
        <v>3467</v>
      </c>
      <c r="AO15">
        <v>44465</v>
      </c>
      <c r="AP15">
        <v>91692</v>
      </c>
      <c r="AQ15">
        <v>44786</v>
      </c>
      <c r="AR15">
        <v>46906</v>
      </c>
      <c r="AS15">
        <v>3369</v>
      </c>
      <c r="AT15">
        <v>43537</v>
      </c>
      <c r="AU15">
        <v>93252</v>
      </c>
      <c r="AV15">
        <v>47334</v>
      </c>
      <c r="AW15">
        <v>45918</v>
      </c>
      <c r="AX15">
        <v>3402</v>
      </c>
      <c r="AY15">
        <v>42516</v>
      </c>
      <c r="AZ15">
        <v>95077</v>
      </c>
      <c r="BA15">
        <v>49090</v>
      </c>
      <c r="BB15">
        <v>45987</v>
      </c>
      <c r="BC15">
        <v>3300</v>
      </c>
      <c r="BD15">
        <v>42687</v>
      </c>
      <c r="BE15">
        <v>98069</v>
      </c>
      <c r="BF15">
        <v>52187</v>
      </c>
      <c r="BG15">
        <v>45882</v>
      </c>
      <c r="BH15">
        <v>3313</v>
      </c>
      <c r="BI15">
        <v>42569</v>
      </c>
      <c r="BJ15">
        <v>93406</v>
      </c>
      <c r="BK15">
        <v>48988</v>
      </c>
      <c r="BL15">
        <v>44418</v>
      </c>
      <c r="BM15">
        <v>3264</v>
      </c>
      <c r="BN15">
        <v>41154</v>
      </c>
      <c r="BO15">
        <v>91285</v>
      </c>
      <c r="BP15">
        <v>48954</v>
      </c>
      <c r="BQ15">
        <v>42331</v>
      </c>
      <c r="BR15">
        <v>3128</v>
      </c>
      <c r="BS15">
        <v>39203</v>
      </c>
      <c r="BT15">
        <v>90541</v>
      </c>
      <c r="BU15">
        <v>49766</v>
      </c>
      <c r="BV15">
        <v>40775</v>
      </c>
      <c r="BW15">
        <v>3043</v>
      </c>
      <c r="BX15">
        <v>37732</v>
      </c>
      <c r="BY15">
        <v>88674</v>
      </c>
      <c r="BZ15">
        <v>49350</v>
      </c>
      <c r="CA15">
        <v>39324</v>
      </c>
      <c r="CB15">
        <v>2896</v>
      </c>
      <c r="CC15">
        <v>36428</v>
      </c>
      <c r="CD15">
        <v>86476</v>
      </c>
      <c r="CE15">
        <v>48276</v>
      </c>
      <c r="CF15">
        <v>38200</v>
      </c>
      <c r="CG15">
        <v>2829</v>
      </c>
      <c r="CH15">
        <v>35371</v>
      </c>
      <c r="CI15">
        <v>85896</v>
      </c>
      <c r="CJ15">
        <v>48508</v>
      </c>
      <c r="CK15">
        <v>37388</v>
      </c>
      <c r="CL15">
        <v>2787</v>
      </c>
      <c r="CM15">
        <v>34601</v>
      </c>
      <c r="CN15">
        <v>86242</v>
      </c>
      <c r="CO15">
        <v>49282</v>
      </c>
      <c r="CP15">
        <v>36960</v>
      </c>
      <c r="CQ15">
        <v>2883</v>
      </c>
      <c r="CR15">
        <v>34077</v>
      </c>
      <c r="CS15">
        <v>90584</v>
      </c>
      <c r="CT15">
        <v>52848</v>
      </c>
      <c r="CU15">
        <v>37736</v>
      </c>
      <c r="CV15">
        <v>2821</v>
      </c>
      <c r="CW15">
        <v>34915</v>
      </c>
      <c r="CX15">
        <v>90367</v>
      </c>
      <c r="CY15">
        <v>53937</v>
      </c>
      <c r="CZ15">
        <v>36430</v>
      </c>
      <c r="DA15">
        <v>2774</v>
      </c>
      <c r="DB15">
        <v>33656</v>
      </c>
      <c r="DC15">
        <v>89417</v>
      </c>
      <c r="DD15">
        <v>54159</v>
      </c>
      <c r="DE15">
        <v>35258</v>
      </c>
      <c r="DF15">
        <v>2658</v>
      </c>
      <c r="DG15">
        <v>32600</v>
      </c>
      <c r="DH15">
        <v>86189</v>
      </c>
      <c r="DI15">
        <v>51762</v>
      </c>
      <c r="DJ15">
        <v>34427</v>
      </c>
      <c r="DK15">
        <v>2593</v>
      </c>
      <c r="DL15">
        <v>31834</v>
      </c>
      <c r="DM15">
        <v>84402</v>
      </c>
      <c r="DN15">
        <v>51259</v>
      </c>
      <c r="DO15">
        <v>33143</v>
      </c>
      <c r="DP15">
        <v>2465</v>
      </c>
      <c r="DQ15">
        <v>30678</v>
      </c>
      <c r="DR15">
        <v>81233</v>
      </c>
      <c r="DS15">
        <v>49308</v>
      </c>
      <c r="DT15">
        <v>31925</v>
      </c>
      <c r="DU15">
        <v>2568</v>
      </c>
      <c r="DV15">
        <v>29357</v>
      </c>
      <c r="DW15">
        <v>79111</v>
      </c>
      <c r="DX15">
        <v>48043</v>
      </c>
      <c r="DY15">
        <v>31068</v>
      </c>
      <c r="DZ15">
        <v>2353</v>
      </c>
      <c r="EA15">
        <v>28715</v>
      </c>
      <c r="EB15">
        <v>74193</v>
      </c>
      <c r="EC15">
        <v>46658</v>
      </c>
      <c r="ED15">
        <v>27535</v>
      </c>
      <c r="EE15">
        <v>2430</v>
      </c>
      <c r="EF15">
        <v>25105</v>
      </c>
      <c r="EG15">
        <v>73107</v>
      </c>
      <c r="EH15">
        <v>47225</v>
      </c>
      <c r="EI15">
        <v>25882</v>
      </c>
      <c r="EJ15">
        <v>2125</v>
      </c>
      <c r="EK15">
        <v>23757</v>
      </c>
      <c r="EL15">
        <v>72105</v>
      </c>
      <c r="EM15">
        <v>47412</v>
      </c>
      <c r="EN15">
        <v>24693</v>
      </c>
      <c r="EO15">
        <v>2110</v>
      </c>
      <c r="EP15">
        <v>22583</v>
      </c>
      <c r="EQ15">
        <v>-11111</v>
      </c>
      <c r="ER15">
        <v>-33333</v>
      </c>
      <c r="ES15">
        <v>24023</v>
      </c>
      <c r="ET15">
        <v>2085</v>
      </c>
      <c r="EU15">
        <v>21938</v>
      </c>
      <c r="EV15">
        <v>69875</v>
      </c>
      <c r="EW15">
        <v>47000</v>
      </c>
      <c r="EX15">
        <v>22875</v>
      </c>
      <c r="EY15">
        <v>2167</v>
      </c>
      <c r="EZ15">
        <v>20708</v>
      </c>
      <c r="FA15">
        <v>-11111</v>
      </c>
      <c r="FB15">
        <v>-33333</v>
      </c>
      <c r="FC15">
        <v>23018</v>
      </c>
      <c r="FD15">
        <v>1742</v>
      </c>
      <c r="FE15">
        <v>21276</v>
      </c>
      <c r="FF15">
        <v>-11111</v>
      </c>
      <c r="FG15">
        <v>-33333</v>
      </c>
      <c r="FH15">
        <v>21938</v>
      </c>
      <c r="FI15">
        <v>1732</v>
      </c>
      <c r="FJ15">
        <v>20206</v>
      </c>
      <c r="FK15">
        <v>77796</v>
      </c>
      <c r="FL15">
        <v>59000</v>
      </c>
      <c r="FM15">
        <v>18796</v>
      </c>
      <c r="FN15">
        <v>0</v>
      </c>
      <c r="FO15">
        <v>18796</v>
      </c>
      <c r="FP15">
        <v>68668</v>
      </c>
      <c r="FQ15">
        <v>53000</v>
      </c>
      <c r="FR15">
        <v>15668</v>
      </c>
      <c r="FS15">
        <v>0</v>
      </c>
      <c r="FT15">
        <v>15668</v>
      </c>
      <c r="FU15">
        <v>56320</v>
      </c>
      <c r="FV15">
        <v>44000</v>
      </c>
      <c r="FW15">
        <v>12320</v>
      </c>
      <c r="FX15">
        <v>0</v>
      </c>
      <c r="FY15">
        <v>12320</v>
      </c>
      <c r="FZ15">
        <v>54797</v>
      </c>
      <c r="GA15">
        <v>45000</v>
      </c>
      <c r="GB15">
        <v>9797</v>
      </c>
      <c r="GC15">
        <v>0</v>
      </c>
      <c r="GD15">
        <v>9797</v>
      </c>
      <c r="GE15">
        <v>34965</v>
      </c>
      <c r="GF15">
        <v>28000</v>
      </c>
      <c r="GG15">
        <v>6965</v>
      </c>
      <c r="GH15">
        <v>0</v>
      </c>
      <c r="GI15">
        <v>6965</v>
      </c>
    </row>
    <row r="16" spans="1:191">
      <c r="A16" t="s">
        <v>307</v>
      </c>
      <c r="B16" s="70">
        <f t="shared" si="1"/>
        <v>740513</v>
      </c>
      <c r="C16" s="70">
        <f>'Federal 13'!$B13</f>
        <v>38544</v>
      </c>
      <c r="D16" s="70">
        <f t="shared" si="2"/>
        <v>701969</v>
      </c>
      <c r="E16" s="70">
        <f>'State 13'!$B13 +'State 13'!$D13</f>
        <v>439240</v>
      </c>
      <c r="F16" s="70">
        <f>'Local 13'!$B13 +'Local 13'!$F13</f>
        <v>262729</v>
      </c>
      <c r="G16" s="70">
        <f t="shared" si="3"/>
        <v>745862</v>
      </c>
      <c r="H16" s="70">
        <f>'Federal 12'!$B13</f>
        <v>37955</v>
      </c>
      <c r="I16" s="70">
        <f t="shared" si="4"/>
        <v>707907</v>
      </c>
      <c r="J16" s="70">
        <f>'State 12'!$B13 +'State 12'!$D13</f>
        <v>444405</v>
      </c>
      <c r="K16" s="70">
        <f>'Local 12'!$B13 +'Local 12'!$D13</f>
        <v>263502</v>
      </c>
      <c r="L16" s="70">
        <f t="shared" si="5"/>
        <v>771794</v>
      </c>
      <c r="M16" s="70">
        <f>'Federal 11'!$B16</f>
        <v>38311</v>
      </c>
      <c r="N16" s="70">
        <f t="shared" si="0"/>
        <v>733483</v>
      </c>
      <c r="O16" s="70">
        <f>'State 11'!$B19 +'State 11'!$D19</f>
        <v>466124</v>
      </c>
      <c r="P16" s="70">
        <f>'Local 11'!$B21 +'Local 11'!$D21</f>
        <v>267359</v>
      </c>
      <c r="Q16" s="70">
        <f t="shared" si="6"/>
        <v>783769</v>
      </c>
      <c r="R16" s="70">
        <f>'Federal 10'!$B16</f>
        <v>37589</v>
      </c>
      <c r="S16" s="70">
        <f t="shared" si="7"/>
        <v>746180</v>
      </c>
      <c r="T16" s="70">
        <f>'State 10'!$B19 +'State 10'!$D19</f>
        <v>476596</v>
      </c>
      <c r="U16" s="70">
        <f>'Local 10'!$B21 +'Local 10'!$D21</f>
        <v>269584</v>
      </c>
      <c r="V16" s="70">
        <f t="shared" si="8"/>
        <v>801457</v>
      </c>
      <c r="W16" s="70">
        <f>'Federal 09'!$B16</f>
        <v>36802</v>
      </c>
      <c r="X16" s="70">
        <f t="shared" si="8"/>
        <v>764655</v>
      </c>
      <c r="Y16" s="70">
        <f>'State 09'!$B19 +'State 09'!$D19</f>
        <v>490035</v>
      </c>
      <c r="Z16" s="70">
        <f>'Local 09'!$B21 +'Local 09'!$D21</f>
        <v>274620</v>
      </c>
      <c r="AA16">
        <v>796229</v>
      </c>
      <c r="AB16">
        <v>36770</v>
      </c>
      <c r="AC16">
        <v>759459</v>
      </c>
      <c r="AD16">
        <v>485759</v>
      </c>
      <c r="AE16">
        <v>273700</v>
      </c>
      <c r="AF16">
        <v>779376</v>
      </c>
      <c r="AG16">
        <v>36654</v>
      </c>
      <c r="AH16">
        <v>742722</v>
      </c>
      <c r="AI16">
        <v>475024</v>
      </c>
      <c r="AJ16">
        <v>267698</v>
      </c>
      <c r="AK16">
        <v>765464</v>
      </c>
      <c r="AL16">
        <v>35896</v>
      </c>
      <c r="AM16">
        <v>729568</v>
      </c>
      <c r="AN16">
        <v>471747</v>
      </c>
      <c r="AO16">
        <v>257821</v>
      </c>
      <c r="AP16">
        <v>755236</v>
      </c>
      <c r="AQ16">
        <v>35193</v>
      </c>
      <c r="AR16">
        <v>720043</v>
      </c>
      <c r="AS16">
        <v>469099</v>
      </c>
      <c r="AT16">
        <v>250944</v>
      </c>
      <c r="AU16">
        <v>748974</v>
      </c>
      <c r="AV16">
        <v>34961</v>
      </c>
      <c r="AW16">
        <v>714013</v>
      </c>
      <c r="AX16">
        <v>464691</v>
      </c>
      <c r="AY16">
        <v>249322</v>
      </c>
      <c r="AZ16">
        <v>747875</v>
      </c>
      <c r="BA16">
        <v>34776</v>
      </c>
      <c r="BB16">
        <v>713099</v>
      </c>
      <c r="BC16">
        <v>463586</v>
      </c>
      <c r="BD16">
        <v>249513</v>
      </c>
      <c r="BE16">
        <v>748706</v>
      </c>
      <c r="BF16">
        <v>34245</v>
      </c>
      <c r="BG16">
        <v>714461</v>
      </c>
      <c r="BH16">
        <v>465248</v>
      </c>
      <c r="BI16">
        <v>249213</v>
      </c>
      <c r="BJ16">
        <v>747061</v>
      </c>
      <c r="BK16">
        <v>32973</v>
      </c>
      <c r="BL16">
        <v>714088</v>
      </c>
      <c r="BM16">
        <v>473368</v>
      </c>
      <c r="BN16">
        <v>240720</v>
      </c>
      <c r="BO16">
        <v>728592</v>
      </c>
      <c r="BP16">
        <v>31662</v>
      </c>
      <c r="BQ16">
        <v>696930</v>
      </c>
      <c r="BR16">
        <v>463740</v>
      </c>
      <c r="BS16">
        <v>233190</v>
      </c>
      <c r="BT16">
        <v>715283</v>
      </c>
      <c r="BU16">
        <v>30974</v>
      </c>
      <c r="BV16">
        <v>684309</v>
      </c>
      <c r="BW16">
        <v>456753</v>
      </c>
      <c r="BX16">
        <v>227556</v>
      </c>
      <c r="BY16">
        <v>723329</v>
      </c>
      <c r="BZ16">
        <v>30436</v>
      </c>
      <c r="CA16">
        <v>692893</v>
      </c>
      <c r="CB16">
        <v>467234</v>
      </c>
      <c r="CC16">
        <v>225659</v>
      </c>
      <c r="CD16">
        <v>708342</v>
      </c>
      <c r="CE16">
        <v>29809</v>
      </c>
      <c r="CF16">
        <v>678533</v>
      </c>
      <c r="CG16">
        <v>458188</v>
      </c>
      <c r="CH16">
        <v>220345</v>
      </c>
      <c r="CI16">
        <v>655242</v>
      </c>
      <c r="CJ16">
        <v>28493</v>
      </c>
      <c r="CK16">
        <v>626749</v>
      </c>
      <c r="CL16">
        <v>413271</v>
      </c>
      <c r="CM16">
        <v>213478</v>
      </c>
      <c r="CN16">
        <v>625375</v>
      </c>
      <c r="CO16">
        <v>26138</v>
      </c>
      <c r="CP16">
        <v>599237</v>
      </c>
      <c r="CQ16">
        <v>389094</v>
      </c>
      <c r="CR16">
        <v>210143</v>
      </c>
      <c r="CS16">
        <v>585649</v>
      </c>
      <c r="CT16">
        <v>24835</v>
      </c>
      <c r="CU16">
        <v>560814</v>
      </c>
      <c r="CV16">
        <v>367057</v>
      </c>
      <c r="CW16">
        <v>193757</v>
      </c>
      <c r="CX16">
        <v>566479</v>
      </c>
      <c r="CY16">
        <v>23818</v>
      </c>
      <c r="CZ16">
        <v>542661</v>
      </c>
      <c r="DA16">
        <v>347985</v>
      </c>
      <c r="DB16">
        <v>194676</v>
      </c>
      <c r="DC16">
        <v>552440</v>
      </c>
      <c r="DD16">
        <v>21541</v>
      </c>
      <c r="DE16">
        <v>530899</v>
      </c>
      <c r="DF16">
        <v>338248</v>
      </c>
      <c r="DG16">
        <v>192651</v>
      </c>
      <c r="DH16">
        <v>531627</v>
      </c>
      <c r="DI16">
        <v>18906</v>
      </c>
      <c r="DJ16">
        <v>512721</v>
      </c>
      <c r="DK16">
        <v>329282</v>
      </c>
      <c r="DL16">
        <v>183439</v>
      </c>
      <c r="DM16">
        <v>494299</v>
      </c>
      <c r="DN16">
        <v>16111</v>
      </c>
      <c r="DO16">
        <v>478188</v>
      </c>
      <c r="DP16">
        <v>306472</v>
      </c>
      <c r="DQ16">
        <v>171716</v>
      </c>
      <c r="DR16">
        <v>458535</v>
      </c>
      <c r="DS16">
        <v>13883</v>
      </c>
      <c r="DT16">
        <v>444652</v>
      </c>
      <c r="DU16">
        <v>285569</v>
      </c>
      <c r="DV16">
        <v>159083</v>
      </c>
      <c r="DW16">
        <v>424251</v>
      </c>
      <c r="DX16">
        <v>12860</v>
      </c>
      <c r="DY16">
        <v>411391</v>
      </c>
      <c r="DZ16">
        <v>263954</v>
      </c>
      <c r="EA16">
        <v>147437</v>
      </c>
      <c r="EB16">
        <v>387950</v>
      </c>
      <c r="EC16">
        <v>12056</v>
      </c>
      <c r="ED16">
        <v>375894</v>
      </c>
      <c r="EE16">
        <v>243796</v>
      </c>
      <c r="EF16">
        <v>132098</v>
      </c>
      <c r="EG16">
        <v>367976</v>
      </c>
      <c r="EH16">
        <v>11461</v>
      </c>
      <c r="EI16">
        <v>356515</v>
      </c>
      <c r="EJ16">
        <v>230679</v>
      </c>
      <c r="EK16">
        <v>125836</v>
      </c>
      <c r="EL16">
        <v>342398</v>
      </c>
      <c r="EM16">
        <v>10537</v>
      </c>
      <c r="EN16">
        <v>331861</v>
      </c>
      <c r="EO16">
        <v>214704</v>
      </c>
      <c r="EP16">
        <v>117157</v>
      </c>
      <c r="EQ16">
        <v>-11111</v>
      </c>
      <c r="ER16">
        <v>-33333</v>
      </c>
      <c r="ES16">
        <v>305213</v>
      </c>
      <c r="ET16">
        <v>196615</v>
      </c>
      <c r="EU16">
        <v>108598</v>
      </c>
      <c r="EV16">
        <v>294717</v>
      </c>
      <c r="EW16">
        <v>10000</v>
      </c>
      <c r="EX16">
        <v>284717</v>
      </c>
      <c r="EY16">
        <v>183204</v>
      </c>
      <c r="EZ16">
        <v>101513</v>
      </c>
      <c r="FA16">
        <v>-11111</v>
      </c>
      <c r="FB16">
        <v>-33333</v>
      </c>
      <c r="FC16">
        <v>267214</v>
      </c>
      <c r="FD16">
        <v>170104</v>
      </c>
      <c r="FE16">
        <v>97110</v>
      </c>
      <c r="FF16">
        <v>-11111</v>
      </c>
      <c r="FG16">
        <v>-33333</v>
      </c>
      <c r="FH16">
        <v>248755</v>
      </c>
      <c r="FI16">
        <v>153086</v>
      </c>
      <c r="FJ16">
        <v>95669</v>
      </c>
      <c r="FK16">
        <v>232691</v>
      </c>
      <c r="FL16">
        <v>9000</v>
      </c>
      <c r="FM16">
        <v>223691</v>
      </c>
      <c r="FN16">
        <v>136512</v>
      </c>
      <c r="FO16">
        <v>87179</v>
      </c>
      <c r="FP16">
        <v>175834</v>
      </c>
      <c r="FQ16">
        <v>7000</v>
      </c>
      <c r="FR16">
        <v>168834</v>
      </c>
      <c r="FS16">
        <v>105668</v>
      </c>
      <c r="FT16">
        <v>63166</v>
      </c>
      <c r="FU16">
        <v>128336</v>
      </c>
      <c r="FV16">
        <v>5000</v>
      </c>
      <c r="FW16">
        <v>123336</v>
      </c>
      <c r="FX16">
        <v>77000</v>
      </c>
      <c r="FY16">
        <v>46336</v>
      </c>
      <c r="FZ16">
        <v>102895</v>
      </c>
      <c r="GA16">
        <v>6000</v>
      </c>
      <c r="GB16">
        <v>96895</v>
      </c>
      <c r="GC16">
        <v>61000</v>
      </c>
      <c r="GD16">
        <v>35895</v>
      </c>
      <c r="GE16">
        <v>71295</v>
      </c>
      <c r="GF16">
        <v>5000</v>
      </c>
      <c r="GG16">
        <v>66295</v>
      </c>
      <c r="GH16">
        <v>45112</v>
      </c>
      <c r="GI16">
        <v>21183</v>
      </c>
    </row>
    <row r="17" spans="1:191">
      <c r="A17" t="s">
        <v>308</v>
      </c>
      <c r="B17" s="70">
        <f t="shared" si="1"/>
        <v>10886913</v>
      </c>
      <c r="C17" s="70">
        <f>SUM(C18,C28,C31)</f>
        <v>9947</v>
      </c>
      <c r="D17" s="70">
        <f t="shared" si="2"/>
        <v>10876966</v>
      </c>
      <c r="E17" s="70">
        <f>SUM(E18,E28,E31)</f>
        <v>2732734</v>
      </c>
      <c r="F17" s="70">
        <f>SUM(F18,F28,F31)</f>
        <v>8144232</v>
      </c>
      <c r="G17" s="70">
        <f t="shared" si="3"/>
        <v>10978246</v>
      </c>
      <c r="H17" s="70">
        <f>SUM(H18,H28,H31)</f>
        <v>10473</v>
      </c>
      <c r="I17" s="70">
        <f t="shared" si="4"/>
        <v>10967773</v>
      </c>
      <c r="J17" s="70">
        <f>SUM(J18,J28,J31)</f>
        <v>2723444</v>
      </c>
      <c r="K17" s="70">
        <f>SUM(K18,K28,K31)</f>
        <v>8244329</v>
      </c>
      <c r="L17" s="70">
        <f t="shared" si="5"/>
        <v>11072789</v>
      </c>
      <c r="M17" s="70">
        <f>SUM(M18:M31)</f>
        <v>10519</v>
      </c>
      <c r="N17" s="70">
        <f t="shared" si="0"/>
        <v>11062270</v>
      </c>
      <c r="O17" s="70">
        <f>'State 11'!$B36 +'State 11'!$D36</f>
        <v>2704038</v>
      </c>
      <c r="P17" s="70">
        <f>'Local 11'!$B38 +'Local 11'!$D38</f>
        <v>8358232</v>
      </c>
      <c r="Q17" s="70">
        <f t="shared" si="6"/>
        <v>11139179</v>
      </c>
      <c r="R17" s="70">
        <f>SUM(R18:R31)</f>
        <v>10218</v>
      </c>
      <c r="S17" s="70">
        <f t="shared" si="7"/>
        <v>11128961</v>
      </c>
      <c r="T17" s="70">
        <f>'State 10'!$B36 +'State 10'!$D36</f>
        <v>2669185</v>
      </c>
      <c r="U17" s="70">
        <f>'Local 10'!$B38 +'Local 10'!$D38</f>
        <v>8459776</v>
      </c>
      <c r="V17" s="70">
        <f t="shared" si="8"/>
        <v>11182715</v>
      </c>
      <c r="W17" s="70">
        <f>SUM(W18:W31)</f>
        <v>9992</v>
      </c>
      <c r="X17" s="70">
        <f t="shared" si="8"/>
        <v>11172723</v>
      </c>
      <c r="Y17" s="70">
        <f>'State 09'!$B36 +'State 09'!$D36</f>
        <v>2649043</v>
      </c>
      <c r="Z17" s="70">
        <f>'Local 09'!$B38 +'Local 09'!$D38</f>
        <v>8523680</v>
      </c>
      <c r="AA17">
        <v>11028493</v>
      </c>
      <c r="AB17">
        <v>10107</v>
      </c>
      <c r="AC17">
        <v>11018386</v>
      </c>
      <c r="AD17">
        <v>2592506</v>
      </c>
      <c r="AE17">
        <v>8425880</v>
      </c>
      <c r="AF17">
        <v>10924627</v>
      </c>
      <c r="AG17">
        <v>10271</v>
      </c>
      <c r="AH17">
        <v>10914356</v>
      </c>
      <c r="AI17">
        <v>2537829</v>
      </c>
      <c r="AJ17">
        <v>8376527</v>
      </c>
      <c r="AK17">
        <v>10828298</v>
      </c>
      <c r="AL17">
        <v>10418</v>
      </c>
      <c r="AM17">
        <v>10817880</v>
      </c>
      <c r="AN17">
        <v>2492612</v>
      </c>
      <c r="AO17">
        <v>8325268</v>
      </c>
      <c r="AP17">
        <v>10619929</v>
      </c>
      <c r="AQ17">
        <v>10746</v>
      </c>
      <c r="AR17">
        <v>10609183</v>
      </c>
      <c r="AS17">
        <v>2458758</v>
      </c>
      <c r="AT17">
        <v>8150425</v>
      </c>
      <c r="AU17">
        <v>10477585</v>
      </c>
      <c r="AV17">
        <v>11120</v>
      </c>
      <c r="AW17">
        <v>10466465</v>
      </c>
      <c r="AX17">
        <v>2432395</v>
      </c>
      <c r="AY17">
        <v>8034070</v>
      </c>
      <c r="AZ17">
        <v>10396126</v>
      </c>
      <c r="BA17">
        <v>11140</v>
      </c>
      <c r="BB17">
        <v>10384986</v>
      </c>
      <c r="BC17">
        <v>2413223</v>
      </c>
      <c r="BD17">
        <v>7971763</v>
      </c>
      <c r="BE17">
        <v>10148725</v>
      </c>
      <c r="BF17">
        <v>11296</v>
      </c>
      <c r="BG17">
        <v>10137429</v>
      </c>
      <c r="BH17">
        <v>2414191</v>
      </c>
      <c r="BI17">
        <v>7723238</v>
      </c>
      <c r="BJ17">
        <v>9920677</v>
      </c>
      <c r="BK17">
        <v>11014</v>
      </c>
      <c r="BL17">
        <v>9909663</v>
      </c>
      <c r="BM17">
        <v>2329050</v>
      </c>
      <c r="BN17">
        <v>7580613</v>
      </c>
      <c r="BO17">
        <v>9749421</v>
      </c>
      <c r="BP17">
        <v>11049</v>
      </c>
      <c r="BQ17">
        <v>9738372</v>
      </c>
      <c r="BR17">
        <v>2259462</v>
      </c>
      <c r="BS17">
        <v>7478910</v>
      </c>
      <c r="BT17">
        <v>9497622</v>
      </c>
      <c r="BU17">
        <v>11243</v>
      </c>
      <c r="BV17">
        <v>9486379</v>
      </c>
      <c r="BW17">
        <v>2229340</v>
      </c>
      <c r="BX17">
        <v>7257039</v>
      </c>
      <c r="BY17">
        <v>9287027</v>
      </c>
      <c r="BZ17">
        <v>11303</v>
      </c>
      <c r="CA17">
        <v>9275724</v>
      </c>
      <c r="CB17">
        <v>2172957</v>
      </c>
      <c r="CC17">
        <v>7102767</v>
      </c>
      <c r="CD17">
        <v>8970018</v>
      </c>
      <c r="CE17">
        <v>11349</v>
      </c>
      <c r="CF17">
        <v>8958669</v>
      </c>
      <c r="CG17">
        <v>2114372</v>
      </c>
      <c r="CH17">
        <v>6844297</v>
      </c>
      <c r="CI17">
        <v>8795432</v>
      </c>
      <c r="CJ17">
        <v>12461</v>
      </c>
      <c r="CK17">
        <v>8782971</v>
      </c>
      <c r="CL17">
        <v>2120467</v>
      </c>
      <c r="CM17">
        <v>6662504</v>
      </c>
      <c r="CN17">
        <v>8735503</v>
      </c>
      <c r="CO17">
        <v>12999</v>
      </c>
      <c r="CP17">
        <v>8722504</v>
      </c>
      <c r="CQ17">
        <v>2114726</v>
      </c>
      <c r="CR17">
        <v>6607778</v>
      </c>
      <c r="CS17">
        <v>8372273</v>
      </c>
      <c r="CT17">
        <v>13462</v>
      </c>
      <c r="CU17">
        <v>8358811</v>
      </c>
      <c r="CV17">
        <v>2111871</v>
      </c>
      <c r="CW17">
        <v>6246940</v>
      </c>
      <c r="CX17">
        <v>7963008</v>
      </c>
      <c r="CY17">
        <v>13790</v>
      </c>
      <c r="CZ17">
        <v>7949218</v>
      </c>
      <c r="DA17">
        <v>2026615</v>
      </c>
      <c r="DB17">
        <v>5922603</v>
      </c>
      <c r="DC17">
        <v>8085970</v>
      </c>
      <c r="DD17">
        <v>13575</v>
      </c>
      <c r="DE17">
        <v>8072395</v>
      </c>
      <c r="DF17">
        <v>1998714</v>
      </c>
      <c r="DG17">
        <v>6073681</v>
      </c>
      <c r="DH17">
        <v>7971425</v>
      </c>
      <c r="DI17">
        <v>12928</v>
      </c>
      <c r="DJ17">
        <v>7958497</v>
      </c>
      <c r="DK17">
        <v>1984418</v>
      </c>
      <c r="DL17">
        <v>5974079</v>
      </c>
      <c r="DM17">
        <v>7697934</v>
      </c>
      <c r="DN17">
        <v>14164</v>
      </c>
      <c r="DO17">
        <v>7683770</v>
      </c>
      <c r="DP17">
        <v>1925192</v>
      </c>
      <c r="DQ17">
        <v>5758578</v>
      </c>
      <c r="DR17">
        <v>7524560</v>
      </c>
      <c r="DS17">
        <v>14218</v>
      </c>
      <c r="DT17">
        <v>7510342</v>
      </c>
      <c r="DU17">
        <v>1854442</v>
      </c>
      <c r="DV17">
        <v>5655900</v>
      </c>
      <c r="DW17">
        <v>7412040</v>
      </c>
      <c r="DX17">
        <v>14624</v>
      </c>
      <c r="DY17">
        <v>7397416</v>
      </c>
      <c r="DZ17">
        <v>1802364</v>
      </c>
      <c r="EA17">
        <v>5595052</v>
      </c>
      <c r="EB17">
        <v>7253327</v>
      </c>
      <c r="EC17">
        <v>14078</v>
      </c>
      <c r="ED17">
        <v>7239249</v>
      </c>
      <c r="EE17">
        <v>1800095</v>
      </c>
      <c r="EF17">
        <v>5439154</v>
      </c>
      <c r="EG17">
        <v>7119230</v>
      </c>
      <c r="EH17">
        <v>14762</v>
      </c>
      <c r="EI17">
        <v>7104468</v>
      </c>
      <c r="EJ17">
        <v>1764087</v>
      </c>
      <c r="EK17">
        <v>5340381</v>
      </c>
      <c r="EL17">
        <v>7037265</v>
      </c>
      <c r="EM17">
        <v>15402</v>
      </c>
      <c r="EN17">
        <v>7021863</v>
      </c>
      <c r="EO17">
        <v>1707451</v>
      </c>
      <c r="EP17">
        <v>5314412</v>
      </c>
      <c r="EQ17">
        <v>6807635</v>
      </c>
      <c r="ER17">
        <v>16000</v>
      </c>
      <c r="ES17">
        <v>6791635</v>
      </c>
      <c r="ET17">
        <v>1666243</v>
      </c>
      <c r="EU17">
        <v>5125392</v>
      </c>
      <c r="EV17">
        <v>6745214</v>
      </c>
      <c r="EW17">
        <v>16000</v>
      </c>
      <c r="EX17">
        <v>6729214</v>
      </c>
      <c r="EY17">
        <v>1618339</v>
      </c>
      <c r="EZ17">
        <v>5110875</v>
      </c>
      <c r="FA17">
        <v>6785639</v>
      </c>
      <c r="FB17">
        <v>18000</v>
      </c>
      <c r="FC17">
        <v>6767639</v>
      </c>
      <c r="FD17">
        <v>1602960</v>
      </c>
      <c r="FE17">
        <v>5164679</v>
      </c>
      <c r="FF17">
        <v>6859771</v>
      </c>
      <c r="FG17">
        <v>19000</v>
      </c>
      <c r="FH17">
        <v>6840771</v>
      </c>
      <c r="FI17">
        <v>1599226</v>
      </c>
      <c r="FJ17">
        <v>5241545</v>
      </c>
      <c r="FK17">
        <v>6570225</v>
      </c>
      <c r="FL17">
        <v>22000</v>
      </c>
      <c r="FM17">
        <v>6548225</v>
      </c>
      <c r="FN17">
        <v>1483611</v>
      </c>
      <c r="FO17">
        <v>5064614</v>
      </c>
      <c r="FP17">
        <v>5750263</v>
      </c>
      <c r="FQ17">
        <v>20000</v>
      </c>
      <c r="FR17">
        <v>5730263</v>
      </c>
      <c r="FS17">
        <v>1266798</v>
      </c>
      <c r="FT17">
        <v>4463465</v>
      </c>
      <c r="FU17">
        <v>4567816</v>
      </c>
      <c r="FV17">
        <v>18000</v>
      </c>
      <c r="FW17">
        <v>4549816</v>
      </c>
      <c r="FX17">
        <v>940000</v>
      </c>
      <c r="FY17">
        <v>3609816</v>
      </c>
      <c r="FZ17">
        <v>3236810</v>
      </c>
      <c r="GA17">
        <v>12000</v>
      </c>
      <c r="GB17">
        <v>3224810</v>
      </c>
      <c r="GC17">
        <v>555000</v>
      </c>
      <c r="GD17">
        <v>2669810</v>
      </c>
      <c r="GE17">
        <v>2468642</v>
      </c>
      <c r="GF17">
        <v>9000</v>
      </c>
      <c r="GG17">
        <v>2459642</v>
      </c>
      <c r="GH17">
        <v>433350</v>
      </c>
      <c r="GI17">
        <v>2026292</v>
      </c>
    </row>
    <row r="18" spans="1:191">
      <c r="A18" t="s">
        <v>309</v>
      </c>
      <c r="B18" s="70">
        <f t="shared" si="1"/>
        <v>7626823</v>
      </c>
      <c r="C18" s="71">
        <f>'Federal 13'!$B31</f>
        <v>0</v>
      </c>
      <c r="D18" s="70">
        <f t="shared" si="2"/>
        <v>7626823</v>
      </c>
      <c r="E18" s="70">
        <f>'State 13'!$B31 +'State 13'!$D31</f>
        <v>60562</v>
      </c>
      <c r="F18" s="70">
        <f>'Local 13'!$B31 +'Local 13'!$F31</f>
        <v>7566261</v>
      </c>
      <c r="G18" s="70">
        <f t="shared" si="3"/>
        <v>7698741</v>
      </c>
      <c r="H18" s="71">
        <f>'Federal 12'!$B31</f>
        <v>0</v>
      </c>
      <c r="I18" s="70">
        <f t="shared" si="4"/>
        <v>7698741</v>
      </c>
      <c r="J18" s="70">
        <f>'State 12'!$B31 +'State 12'!$D31</f>
        <v>58465</v>
      </c>
      <c r="K18" s="70">
        <f>'Local 12'!$B31 +'Local 12'!$D31</f>
        <v>7640276</v>
      </c>
      <c r="L18" s="70">
        <f t="shared" si="5"/>
        <v>7800203</v>
      </c>
      <c r="M18" s="71">
        <v>0</v>
      </c>
      <c r="N18" s="70">
        <f t="shared" si="0"/>
        <v>7800203</v>
      </c>
      <c r="O18" s="70">
        <f>'State 11'!$B37 +'State 11'!$D37</f>
        <v>60945</v>
      </c>
      <c r="P18" s="70">
        <f>'Local 11'!$B39 +'Local 11'!$D39</f>
        <v>7739258</v>
      </c>
      <c r="Q18" s="70">
        <f t="shared" si="6"/>
        <v>7913461</v>
      </c>
      <c r="R18" s="71">
        <v>0</v>
      </c>
      <c r="S18" s="70">
        <f t="shared" si="7"/>
        <v>7913461</v>
      </c>
      <c r="T18" s="70">
        <f>'State 10'!$B37 +'State 10'!$D37</f>
        <v>64412</v>
      </c>
      <c r="U18" s="70">
        <f>'Local 10'!$B39 +'Local 10'!$D39</f>
        <v>7849049</v>
      </c>
      <c r="V18" s="70">
        <f t="shared" si="8"/>
        <v>7981998</v>
      </c>
      <c r="W18" s="71">
        <v>0</v>
      </c>
      <c r="X18" s="70">
        <f t="shared" si="8"/>
        <v>7981998</v>
      </c>
      <c r="Y18" s="70">
        <f>'State 09'!$B37 +'State 09'!$D37</f>
        <v>66915</v>
      </c>
      <c r="Z18" s="70">
        <f>'Local 09'!$B39 +'Local 09'!$D39</f>
        <v>7915083</v>
      </c>
      <c r="AA18">
        <v>7916045</v>
      </c>
      <c r="AB18">
        <v>0</v>
      </c>
      <c r="AC18">
        <v>7916045</v>
      </c>
      <c r="AD18">
        <v>65425</v>
      </c>
      <c r="AE18">
        <v>7850620</v>
      </c>
      <c r="AF18">
        <v>7875373</v>
      </c>
      <c r="AG18">
        <v>0</v>
      </c>
      <c r="AH18">
        <v>7875373</v>
      </c>
      <c r="AI18">
        <v>63635</v>
      </c>
      <c r="AJ18">
        <v>7811738</v>
      </c>
      <c r="AK18">
        <v>7823316</v>
      </c>
      <c r="AL18">
        <v>0</v>
      </c>
      <c r="AM18">
        <v>7823316</v>
      </c>
      <c r="AN18">
        <v>59266</v>
      </c>
      <c r="AO18">
        <v>7764050</v>
      </c>
      <c r="AP18">
        <v>7651445</v>
      </c>
      <c r="AQ18">
        <v>0</v>
      </c>
      <c r="AR18">
        <v>7651445</v>
      </c>
      <c r="AS18">
        <v>58778</v>
      </c>
      <c r="AT18">
        <v>7592667</v>
      </c>
      <c r="AU18">
        <v>7540638</v>
      </c>
      <c r="AV18">
        <v>0</v>
      </c>
      <c r="AW18">
        <v>7540638</v>
      </c>
      <c r="AX18">
        <v>63299</v>
      </c>
      <c r="AY18">
        <v>7477339</v>
      </c>
      <c r="AZ18">
        <v>7480478</v>
      </c>
      <c r="BA18">
        <v>0</v>
      </c>
      <c r="BB18">
        <v>7480478</v>
      </c>
      <c r="BC18">
        <v>64063</v>
      </c>
      <c r="BD18">
        <v>7416415</v>
      </c>
      <c r="BE18">
        <v>7242470</v>
      </c>
      <c r="BF18">
        <v>0</v>
      </c>
      <c r="BG18">
        <v>7242470</v>
      </c>
      <c r="BH18">
        <v>68546</v>
      </c>
      <c r="BI18">
        <v>7173924</v>
      </c>
      <c r="BJ18">
        <v>7115704</v>
      </c>
      <c r="BK18">
        <v>0</v>
      </c>
      <c r="BL18">
        <v>7115704</v>
      </c>
      <c r="BM18">
        <v>58034</v>
      </c>
      <c r="BN18">
        <v>7057670</v>
      </c>
      <c r="BO18">
        <v>7011176</v>
      </c>
      <c r="BP18">
        <v>0</v>
      </c>
      <c r="BQ18">
        <v>7011176</v>
      </c>
      <c r="BR18">
        <v>55856</v>
      </c>
      <c r="BS18">
        <v>6955320</v>
      </c>
      <c r="BT18">
        <v>6787656</v>
      </c>
      <c r="BU18">
        <v>0</v>
      </c>
      <c r="BV18">
        <v>6787656</v>
      </c>
      <c r="BW18">
        <v>55033</v>
      </c>
      <c r="BX18">
        <v>6732623</v>
      </c>
      <c r="BY18">
        <v>6652474</v>
      </c>
      <c r="BZ18">
        <v>0</v>
      </c>
      <c r="CA18">
        <v>6652474</v>
      </c>
      <c r="CB18">
        <v>55119</v>
      </c>
      <c r="CC18">
        <v>6597355</v>
      </c>
      <c r="CD18">
        <v>6408365</v>
      </c>
      <c r="CE18">
        <v>0</v>
      </c>
      <c r="CF18">
        <v>6408365</v>
      </c>
      <c r="CG18">
        <v>50447</v>
      </c>
      <c r="CH18">
        <v>6357918</v>
      </c>
      <c r="CI18">
        <v>6252101</v>
      </c>
      <c r="CJ18">
        <v>0</v>
      </c>
      <c r="CK18">
        <v>6252101</v>
      </c>
      <c r="CL18">
        <v>50180</v>
      </c>
      <c r="CM18">
        <v>6201921</v>
      </c>
      <c r="CN18">
        <v>6184025</v>
      </c>
      <c r="CO18">
        <v>0</v>
      </c>
      <c r="CP18">
        <v>6184025</v>
      </c>
      <c r="CQ18">
        <v>40394</v>
      </c>
      <c r="CR18">
        <v>6143631</v>
      </c>
      <c r="CS18">
        <v>5834396</v>
      </c>
      <c r="CT18">
        <v>0</v>
      </c>
      <c r="CU18">
        <v>5834396</v>
      </c>
      <c r="CV18">
        <v>37359</v>
      </c>
      <c r="CW18">
        <v>5797037</v>
      </c>
      <c r="CX18">
        <v>5599877</v>
      </c>
      <c r="CY18">
        <v>0</v>
      </c>
      <c r="CZ18">
        <v>5599877</v>
      </c>
      <c r="DA18">
        <v>36713</v>
      </c>
      <c r="DB18">
        <v>5563164</v>
      </c>
      <c r="DC18">
        <v>5669201</v>
      </c>
      <c r="DD18">
        <v>0</v>
      </c>
      <c r="DE18">
        <v>5669201</v>
      </c>
      <c r="DF18">
        <v>34568</v>
      </c>
      <c r="DG18">
        <v>5634633</v>
      </c>
      <c r="DH18">
        <v>5572326</v>
      </c>
      <c r="DI18">
        <v>0</v>
      </c>
      <c r="DJ18">
        <v>5572326</v>
      </c>
      <c r="DK18">
        <v>32812</v>
      </c>
      <c r="DL18">
        <v>5539514</v>
      </c>
      <c r="DM18">
        <v>5375421</v>
      </c>
      <c r="DN18">
        <v>0</v>
      </c>
      <c r="DO18">
        <v>5375421</v>
      </c>
      <c r="DP18">
        <v>30620</v>
      </c>
      <c r="DQ18">
        <v>5344801</v>
      </c>
      <c r="DR18">
        <v>5287036</v>
      </c>
      <c r="DS18">
        <v>0</v>
      </c>
      <c r="DT18">
        <v>5287036</v>
      </c>
      <c r="DU18">
        <v>25882</v>
      </c>
      <c r="DV18">
        <v>5261154</v>
      </c>
      <c r="DW18">
        <v>5241516</v>
      </c>
      <c r="DX18">
        <v>0</v>
      </c>
      <c r="DY18">
        <v>5241516</v>
      </c>
      <c r="DZ18">
        <v>24610</v>
      </c>
      <c r="EA18">
        <v>5216906</v>
      </c>
      <c r="EB18">
        <v>5089594</v>
      </c>
      <c r="EC18">
        <v>0</v>
      </c>
      <c r="ED18">
        <v>5089594</v>
      </c>
      <c r="EE18">
        <v>24368</v>
      </c>
      <c r="EF18">
        <v>5065226</v>
      </c>
      <c r="EG18">
        <v>4993711</v>
      </c>
      <c r="EH18">
        <v>0</v>
      </c>
      <c r="EI18">
        <v>4993711</v>
      </c>
      <c r="EJ18">
        <v>24825</v>
      </c>
      <c r="EK18">
        <v>4968886</v>
      </c>
      <c r="EL18">
        <v>4970284</v>
      </c>
      <c r="EM18">
        <v>0</v>
      </c>
      <c r="EN18">
        <v>4970284</v>
      </c>
      <c r="EO18">
        <v>23665</v>
      </c>
      <c r="EP18">
        <v>4946619</v>
      </c>
      <c r="EQ18">
        <v>4789394</v>
      </c>
      <c r="ER18">
        <v>0</v>
      </c>
      <c r="ES18">
        <v>4789394</v>
      </c>
      <c r="ET18">
        <v>23951</v>
      </c>
      <c r="EU18">
        <v>4765443</v>
      </c>
      <c r="EV18">
        <v>4754521</v>
      </c>
      <c r="EW18">
        <v>0</v>
      </c>
      <c r="EX18">
        <v>4754521</v>
      </c>
      <c r="EY18">
        <v>23436</v>
      </c>
      <c r="EZ18">
        <v>4731085</v>
      </c>
      <c r="FA18">
        <v>4814457</v>
      </c>
      <c r="FB18">
        <v>0</v>
      </c>
      <c r="FC18">
        <v>4814457</v>
      </c>
      <c r="FD18">
        <v>22868</v>
      </c>
      <c r="FE18">
        <v>4791589</v>
      </c>
      <c r="FF18">
        <v>4867824</v>
      </c>
      <c r="FG18">
        <v>0</v>
      </c>
      <c r="FH18">
        <v>4867824</v>
      </c>
      <c r="FI18">
        <v>19708</v>
      </c>
      <c r="FJ18">
        <v>4848116</v>
      </c>
      <c r="FK18">
        <v>4730585</v>
      </c>
      <c r="FL18">
        <v>0</v>
      </c>
      <c r="FM18">
        <v>4730585</v>
      </c>
      <c r="FN18">
        <v>20646</v>
      </c>
      <c r="FO18">
        <v>4709939</v>
      </c>
      <c r="FP18">
        <v>4233564</v>
      </c>
      <c r="FQ18">
        <v>0</v>
      </c>
      <c r="FR18">
        <v>4233564</v>
      </c>
      <c r="FS18">
        <v>18993</v>
      </c>
      <c r="FT18">
        <v>4214571</v>
      </c>
      <c r="FU18">
        <v>3492234</v>
      </c>
      <c r="FV18">
        <v>0</v>
      </c>
      <c r="FW18">
        <v>3492234</v>
      </c>
      <c r="FX18">
        <v>14000</v>
      </c>
      <c r="FY18">
        <v>3478234</v>
      </c>
      <c r="FZ18">
        <v>2627169</v>
      </c>
      <c r="GA18">
        <v>0</v>
      </c>
      <c r="GB18">
        <v>2627169</v>
      </c>
      <c r="GC18">
        <v>9000</v>
      </c>
      <c r="GD18">
        <v>2618169</v>
      </c>
      <c r="GE18">
        <v>2048613</v>
      </c>
      <c r="GF18">
        <v>0</v>
      </c>
      <c r="GG18">
        <v>2048613</v>
      </c>
      <c r="GH18">
        <v>59638</v>
      </c>
      <c r="GI18">
        <v>1988975</v>
      </c>
    </row>
    <row r="19" spans="1:191">
      <c r="A19" t="s">
        <v>310</v>
      </c>
      <c r="B19" s="70">
        <f t="shared" si="1"/>
        <v>5212997</v>
      </c>
      <c r="C19" s="71">
        <f>'Federal 13'!$B32</f>
        <v>0</v>
      </c>
      <c r="D19" s="70">
        <f t="shared" si="2"/>
        <v>5212997</v>
      </c>
      <c r="E19" s="70">
        <f>'State 13'!$B32 +'State 13'!$D32</f>
        <v>44986</v>
      </c>
      <c r="F19" s="70">
        <f>'Local 13'!$B32 +'Local 13'!$F32</f>
        <v>5168011</v>
      </c>
      <c r="G19" s="70">
        <f t="shared" si="3"/>
        <v>5246991</v>
      </c>
      <c r="H19" s="71">
        <f>'Federal 12'!$B32</f>
        <v>0</v>
      </c>
      <c r="I19" s="70">
        <f t="shared" si="4"/>
        <v>5246991</v>
      </c>
      <c r="J19" s="70">
        <f>'State 12'!$B32 +'State 12'!$D32</f>
        <v>43254</v>
      </c>
      <c r="K19" s="70">
        <f>'Local 12'!$B32 +'Local 12'!$D32</f>
        <v>5203737</v>
      </c>
      <c r="L19" s="70">
        <f t="shared" si="5"/>
        <v>5308748</v>
      </c>
      <c r="M19" s="71">
        <v>0</v>
      </c>
      <c r="N19" s="70">
        <f t="shared" si="0"/>
        <v>5308748</v>
      </c>
      <c r="O19" s="70">
        <f>'State 11'!$B38 +'State 11'!$D38</f>
        <v>43007</v>
      </c>
      <c r="P19" s="70">
        <f>'Local 11'!$B40 +'Local 11'!$D40</f>
        <v>5265741</v>
      </c>
      <c r="Q19" s="70">
        <f t="shared" si="6"/>
        <v>5380014</v>
      </c>
      <c r="R19" s="71">
        <v>0</v>
      </c>
      <c r="S19" s="70">
        <f t="shared" si="7"/>
        <v>5380014</v>
      </c>
      <c r="T19" s="70">
        <f>'State 10'!$B38 +'State 10'!$D38</f>
        <v>44608</v>
      </c>
      <c r="U19" s="70">
        <f>'Local 10'!$B40 +'Local 10'!$D40</f>
        <v>5335406</v>
      </c>
      <c r="V19" s="70">
        <f t="shared" si="8"/>
        <v>5409086</v>
      </c>
      <c r="W19" s="71">
        <v>0</v>
      </c>
      <c r="X19" s="70">
        <f t="shared" si="8"/>
        <v>5409086</v>
      </c>
      <c r="Y19" s="70">
        <f>'State 09'!$B38 +'State 09'!$D38</f>
        <v>47299</v>
      </c>
      <c r="Z19" s="70">
        <f>'Local 09'!$B40 +'Local 09'!$D40</f>
        <v>5361787</v>
      </c>
      <c r="AA19">
        <v>5365784</v>
      </c>
      <c r="AB19">
        <v>0</v>
      </c>
      <c r="AC19">
        <v>5365784</v>
      </c>
      <c r="AD19">
        <v>45978</v>
      </c>
      <c r="AE19">
        <v>5319806</v>
      </c>
      <c r="AF19">
        <v>5310152</v>
      </c>
      <c r="AG19">
        <v>0</v>
      </c>
      <c r="AH19">
        <v>5310152</v>
      </c>
      <c r="AI19">
        <v>45622</v>
      </c>
      <c r="AJ19">
        <v>5264530</v>
      </c>
      <c r="AK19">
        <v>5274378</v>
      </c>
      <c r="AL19">
        <v>0</v>
      </c>
      <c r="AM19">
        <v>5274378</v>
      </c>
      <c r="AN19">
        <v>41320</v>
      </c>
      <c r="AO19">
        <v>5233058</v>
      </c>
      <c r="AP19">
        <v>5169097</v>
      </c>
      <c r="AQ19">
        <v>0</v>
      </c>
      <c r="AR19">
        <v>5169097</v>
      </c>
      <c r="AS19">
        <v>41003</v>
      </c>
      <c r="AT19">
        <v>5128094</v>
      </c>
      <c r="AU19">
        <v>5083219</v>
      </c>
      <c r="AV19">
        <v>0</v>
      </c>
      <c r="AW19">
        <v>5083219</v>
      </c>
      <c r="AX19">
        <v>44575</v>
      </c>
      <c r="AY19">
        <v>5038644</v>
      </c>
      <c r="AZ19">
        <v>5062048</v>
      </c>
      <c r="BA19">
        <v>0</v>
      </c>
      <c r="BB19">
        <v>5062048</v>
      </c>
      <c r="BC19">
        <v>43999</v>
      </c>
      <c r="BD19">
        <v>5018049</v>
      </c>
      <c r="BE19">
        <v>4914775</v>
      </c>
      <c r="BF19">
        <v>0</v>
      </c>
      <c r="BG19">
        <v>4914775</v>
      </c>
      <c r="BH19">
        <v>46907</v>
      </c>
      <c r="BI19">
        <v>4867868</v>
      </c>
      <c r="BJ19">
        <v>4828859</v>
      </c>
      <c r="BK19">
        <v>0</v>
      </c>
      <c r="BL19">
        <v>4828859</v>
      </c>
      <c r="BM19">
        <v>41841</v>
      </c>
      <c r="BN19">
        <v>4787018</v>
      </c>
      <c r="BO19">
        <v>4739152</v>
      </c>
      <c r="BP19">
        <v>0</v>
      </c>
      <c r="BQ19">
        <v>4739152</v>
      </c>
      <c r="BR19">
        <v>39885</v>
      </c>
      <c r="BS19">
        <v>4699267</v>
      </c>
      <c r="BT19">
        <v>4585637</v>
      </c>
      <c r="BU19">
        <v>0</v>
      </c>
      <c r="BV19">
        <v>4585637</v>
      </c>
      <c r="BW19">
        <v>38632</v>
      </c>
      <c r="BX19">
        <v>4547005</v>
      </c>
      <c r="BY19">
        <v>4487767</v>
      </c>
      <c r="BZ19">
        <v>0</v>
      </c>
      <c r="CA19">
        <v>4487767</v>
      </c>
      <c r="CB19">
        <v>37730</v>
      </c>
      <c r="CC19">
        <v>4450037</v>
      </c>
      <c r="CD19">
        <v>4320463</v>
      </c>
      <c r="CE19">
        <v>0</v>
      </c>
      <c r="CF19">
        <v>4320463</v>
      </c>
      <c r="CG19">
        <v>34421</v>
      </c>
      <c r="CH19">
        <v>4286042</v>
      </c>
      <c r="CI19">
        <v>4208390</v>
      </c>
      <c r="CJ19">
        <v>0</v>
      </c>
      <c r="CK19">
        <v>4208390</v>
      </c>
      <c r="CL19">
        <v>30993</v>
      </c>
      <c r="CM19">
        <v>4177397</v>
      </c>
      <c r="CN19">
        <v>4155809</v>
      </c>
      <c r="CO19">
        <v>0</v>
      </c>
      <c r="CP19">
        <v>4155809</v>
      </c>
      <c r="CQ19">
        <v>25654</v>
      </c>
      <c r="CR19">
        <v>4130155</v>
      </c>
      <c r="CS19">
        <v>3890635</v>
      </c>
      <c r="CT19">
        <v>0</v>
      </c>
      <c r="CU19">
        <v>3890635</v>
      </c>
      <c r="CV19">
        <v>26232</v>
      </c>
      <c r="CW19">
        <v>3864403</v>
      </c>
      <c r="CX19">
        <v>3782055</v>
      </c>
      <c r="CY19">
        <v>0</v>
      </c>
      <c r="CZ19">
        <v>3782055</v>
      </c>
      <c r="DA19">
        <v>25252</v>
      </c>
      <c r="DB19">
        <v>3756803</v>
      </c>
      <c r="DC19">
        <v>3802485</v>
      </c>
      <c r="DD19">
        <v>0</v>
      </c>
      <c r="DE19">
        <v>3802485</v>
      </c>
      <c r="DF19">
        <v>24020</v>
      </c>
      <c r="DG19">
        <v>3778465</v>
      </c>
      <c r="DH19">
        <v>3739506</v>
      </c>
      <c r="DI19">
        <v>0</v>
      </c>
      <c r="DJ19">
        <v>3739506</v>
      </c>
      <c r="DK19">
        <v>22792</v>
      </c>
      <c r="DL19">
        <v>3716714</v>
      </c>
      <c r="DM19">
        <v>3564640</v>
      </c>
      <c r="DN19">
        <v>0</v>
      </c>
      <c r="DO19">
        <v>3564640</v>
      </c>
      <c r="DP19">
        <v>20503</v>
      </c>
      <c r="DQ19">
        <v>3544137</v>
      </c>
      <c r="DR19">
        <v>3499948</v>
      </c>
      <c r="DS19">
        <v>0</v>
      </c>
      <c r="DT19">
        <v>3499948</v>
      </c>
      <c r="DU19">
        <v>17190</v>
      </c>
      <c r="DV19">
        <v>3482758</v>
      </c>
      <c r="DW19">
        <v>3442341</v>
      </c>
      <c r="DX19">
        <v>0</v>
      </c>
      <c r="DY19">
        <v>3442341</v>
      </c>
      <c r="DZ19">
        <v>16240</v>
      </c>
      <c r="EA19">
        <v>3426101</v>
      </c>
      <c r="EB19">
        <v>3374552</v>
      </c>
      <c r="EC19">
        <v>0</v>
      </c>
      <c r="ED19">
        <v>3374552</v>
      </c>
      <c r="EE19">
        <v>15648</v>
      </c>
      <c r="EF19">
        <v>3358904</v>
      </c>
      <c r="EG19">
        <v>3306016</v>
      </c>
      <c r="EH19">
        <v>0</v>
      </c>
      <c r="EI19">
        <v>3306016</v>
      </c>
      <c r="EJ19">
        <v>15494</v>
      </c>
      <c r="EK19">
        <v>3290522</v>
      </c>
      <c r="EL19">
        <v>3216818</v>
      </c>
      <c r="EM19">
        <v>0</v>
      </c>
      <c r="EN19">
        <v>3216818</v>
      </c>
      <c r="EO19">
        <v>14752</v>
      </c>
      <c r="EP19">
        <v>3202066</v>
      </c>
      <c r="EQ19">
        <v>3148952</v>
      </c>
      <c r="ER19">
        <v>0</v>
      </c>
      <c r="ES19">
        <v>3148952</v>
      </c>
      <c r="ET19">
        <v>14841</v>
      </c>
      <c r="EU19">
        <v>3134111</v>
      </c>
      <c r="EV19">
        <v>3098579</v>
      </c>
      <c r="EW19">
        <v>0</v>
      </c>
      <c r="EX19">
        <v>3098579</v>
      </c>
      <c r="EY19">
        <v>14582</v>
      </c>
      <c r="EZ19">
        <v>3083997</v>
      </c>
      <c r="FA19">
        <v>3122542</v>
      </c>
      <c r="FB19">
        <v>0</v>
      </c>
      <c r="FC19">
        <v>3122542</v>
      </c>
      <c r="FD19">
        <v>14372</v>
      </c>
      <c r="FE19">
        <v>3108170</v>
      </c>
      <c r="FF19">
        <v>3163551</v>
      </c>
      <c r="FG19">
        <v>0</v>
      </c>
      <c r="FH19">
        <v>3163551</v>
      </c>
      <c r="FI19">
        <v>14480</v>
      </c>
      <c r="FJ19">
        <v>3149071</v>
      </c>
      <c r="FK19">
        <v>3076926</v>
      </c>
      <c r="FL19">
        <v>0</v>
      </c>
      <c r="FM19">
        <v>3076926</v>
      </c>
      <c r="FN19">
        <v>13301</v>
      </c>
      <c r="FO19">
        <v>3063625</v>
      </c>
      <c r="FP19">
        <v>2638800</v>
      </c>
      <c r="FQ19">
        <v>0</v>
      </c>
      <c r="FR19">
        <v>2638800</v>
      </c>
      <c r="FS19">
        <v>12608</v>
      </c>
      <c r="FT19">
        <v>2626192</v>
      </c>
      <c r="FU19">
        <v>2242775</v>
      </c>
      <c r="FV19">
        <v>0</v>
      </c>
      <c r="FW19">
        <v>2242775</v>
      </c>
      <c r="FX19">
        <v>9000</v>
      </c>
      <c r="FY19">
        <v>2233775</v>
      </c>
      <c r="FZ19">
        <v>1774328</v>
      </c>
      <c r="GA19">
        <v>0</v>
      </c>
      <c r="GB19">
        <v>1774328</v>
      </c>
      <c r="GC19">
        <v>7000</v>
      </c>
      <c r="GD19">
        <v>1767328</v>
      </c>
      <c r="GE19">
        <v>-11111</v>
      </c>
      <c r="GF19">
        <v>0</v>
      </c>
      <c r="GG19">
        <v>-11111</v>
      </c>
      <c r="GH19">
        <v>-11111</v>
      </c>
      <c r="GI19">
        <v>-11111</v>
      </c>
    </row>
    <row r="20" spans="1:191">
      <c r="A20" t="s">
        <v>311</v>
      </c>
      <c r="B20" s="70">
        <f t="shared" si="1"/>
        <v>2413826</v>
      </c>
      <c r="C20" s="71">
        <f>'Federal 13'!$B33</f>
        <v>0</v>
      </c>
      <c r="D20" s="70">
        <f t="shared" si="2"/>
        <v>2413826</v>
      </c>
      <c r="E20" s="70">
        <f>'State 13'!$B33 +'State 13'!$D33</f>
        <v>15576</v>
      </c>
      <c r="F20" s="70">
        <f>'Local 13'!$B33 +'Local 13'!$F33</f>
        <v>2398250</v>
      </c>
      <c r="G20" s="70">
        <f t="shared" si="3"/>
        <v>2451750</v>
      </c>
      <c r="H20" s="71">
        <f>'Federal 12'!$B33</f>
        <v>0</v>
      </c>
      <c r="I20" s="70">
        <f t="shared" si="4"/>
        <v>2451750</v>
      </c>
      <c r="J20" s="70">
        <f>'State 12'!$B33 +'State 12'!$D33</f>
        <v>15211</v>
      </c>
      <c r="K20" s="70">
        <f>'Local 12'!$B33 +'Local 12'!$D33</f>
        <v>2436539</v>
      </c>
      <c r="L20" s="70">
        <f t="shared" si="5"/>
        <v>2491455</v>
      </c>
      <c r="M20" s="71">
        <v>0</v>
      </c>
      <c r="N20" s="70">
        <f t="shared" si="0"/>
        <v>2491455</v>
      </c>
      <c r="O20" s="70">
        <f>'State 11'!$B39 +'State 11'!$D39</f>
        <v>17938</v>
      </c>
      <c r="P20" s="70">
        <f>'Local 11'!$B41 +'Local 11'!$D41</f>
        <v>2473517</v>
      </c>
      <c r="Q20" s="70">
        <f t="shared" si="6"/>
        <v>2533447</v>
      </c>
      <c r="R20" s="71">
        <v>0</v>
      </c>
      <c r="S20" s="70">
        <f t="shared" si="7"/>
        <v>2533447</v>
      </c>
      <c r="T20" s="70">
        <f>'State 10'!$B39 +'State 10'!$D39</f>
        <v>19804</v>
      </c>
      <c r="U20" s="70">
        <f>'Local 10'!$B41 +'Local 10'!$D41</f>
        <v>2513643</v>
      </c>
      <c r="V20" s="70">
        <f t="shared" si="8"/>
        <v>2572912</v>
      </c>
      <c r="W20" s="71">
        <v>0</v>
      </c>
      <c r="X20" s="70">
        <f t="shared" si="8"/>
        <v>2572912</v>
      </c>
      <c r="Y20" s="70">
        <f>'State 09'!$B39 +'State 09'!$D39</f>
        <v>19616</v>
      </c>
      <c r="Z20" s="70">
        <f>'Local 09'!$B41 +'Local 09'!$D41</f>
        <v>2553296</v>
      </c>
      <c r="AA20">
        <v>2550261</v>
      </c>
      <c r="AB20">
        <v>0</v>
      </c>
      <c r="AC20">
        <v>2550261</v>
      </c>
      <c r="AD20">
        <v>19447</v>
      </c>
      <c r="AE20">
        <v>2530814</v>
      </c>
      <c r="AF20">
        <v>2565221</v>
      </c>
      <c r="AG20">
        <v>0</v>
      </c>
      <c r="AH20">
        <v>2565221</v>
      </c>
      <c r="AI20">
        <v>18013</v>
      </c>
      <c r="AJ20">
        <v>2547208</v>
      </c>
      <c r="AK20">
        <v>2548938</v>
      </c>
      <c r="AL20">
        <v>0</v>
      </c>
      <c r="AM20">
        <v>2548938</v>
      </c>
      <c r="AN20">
        <v>17946</v>
      </c>
      <c r="AO20">
        <v>2530992</v>
      </c>
      <c r="AP20">
        <v>2482348</v>
      </c>
      <c r="AQ20">
        <v>0</v>
      </c>
      <c r="AR20">
        <v>2482348</v>
      </c>
      <c r="AS20">
        <v>17775</v>
      </c>
      <c r="AT20">
        <v>2464573</v>
      </c>
      <c r="AU20">
        <v>2457419</v>
      </c>
      <c r="AV20">
        <v>0</v>
      </c>
      <c r="AW20">
        <v>2457419</v>
      </c>
      <c r="AX20">
        <v>18724</v>
      </c>
      <c r="AY20">
        <v>2438695</v>
      </c>
      <c r="AZ20">
        <v>2418430</v>
      </c>
      <c r="BA20">
        <v>0</v>
      </c>
      <c r="BB20">
        <v>2418430</v>
      </c>
      <c r="BC20">
        <v>20064</v>
      </c>
      <c r="BD20">
        <v>2398366</v>
      </c>
      <c r="BE20">
        <v>2327695</v>
      </c>
      <c r="BF20">
        <v>0</v>
      </c>
      <c r="BG20">
        <v>2327695</v>
      </c>
      <c r="BH20">
        <v>21639</v>
      </c>
      <c r="BI20">
        <v>2306056</v>
      </c>
      <c r="BJ20">
        <v>2286845</v>
      </c>
      <c r="BK20">
        <v>0</v>
      </c>
      <c r="BL20">
        <v>2286845</v>
      </c>
      <c r="BM20">
        <v>16193</v>
      </c>
      <c r="BN20">
        <v>2270652</v>
      </c>
      <c r="BO20">
        <v>2272024</v>
      </c>
      <c r="BP20">
        <v>0</v>
      </c>
      <c r="BQ20">
        <v>2272024</v>
      </c>
      <c r="BR20">
        <v>15971</v>
      </c>
      <c r="BS20">
        <v>2256053</v>
      </c>
      <c r="BT20">
        <v>2202019</v>
      </c>
      <c r="BU20">
        <v>0</v>
      </c>
      <c r="BV20">
        <v>2202019</v>
      </c>
      <c r="BW20">
        <v>16401</v>
      </c>
      <c r="BX20">
        <v>2185618</v>
      </c>
      <c r="BY20">
        <v>2164707</v>
      </c>
      <c r="BZ20">
        <v>0</v>
      </c>
      <c r="CA20">
        <v>2164707</v>
      </c>
      <c r="CB20">
        <v>17389</v>
      </c>
      <c r="CC20">
        <v>2147318</v>
      </c>
      <c r="CD20">
        <v>2087902</v>
      </c>
      <c r="CE20">
        <v>0</v>
      </c>
      <c r="CF20">
        <v>2087902</v>
      </c>
      <c r="CG20">
        <v>16026</v>
      </c>
      <c r="CH20">
        <v>2071876</v>
      </c>
      <c r="CI20">
        <v>2043711</v>
      </c>
      <c r="CJ20">
        <v>0</v>
      </c>
      <c r="CK20">
        <v>2043711</v>
      </c>
      <c r="CL20">
        <v>19187</v>
      </c>
      <c r="CM20">
        <v>2024524</v>
      </c>
      <c r="CN20">
        <v>2028216</v>
      </c>
      <c r="CO20">
        <v>0</v>
      </c>
      <c r="CP20">
        <v>2028216</v>
      </c>
      <c r="CQ20">
        <v>14740</v>
      </c>
      <c r="CR20">
        <v>2013476</v>
      </c>
      <c r="CS20">
        <v>1943761</v>
      </c>
      <c r="CT20">
        <v>0</v>
      </c>
      <c r="CU20">
        <v>1943761</v>
      </c>
      <c r="CV20">
        <v>11127</v>
      </c>
      <c r="CW20">
        <v>1932634</v>
      </c>
      <c r="CX20">
        <v>1817822</v>
      </c>
      <c r="CY20">
        <v>0</v>
      </c>
      <c r="CZ20">
        <v>1817822</v>
      </c>
      <c r="DA20">
        <v>11461</v>
      </c>
      <c r="DB20">
        <v>1806361</v>
      </c>
      <c r="DC20">
        <v>1866716</v>
      </c>
      <c r="DD20">
        <v>0</v>
      </c>
      <c r="DE20">
        <v>1866716</v>
      </c>
      <c r="DF20">
        <v>10548</v>
      </c>
      <c r="DG20">
        <v>1856168</v>
      </c>
      <c r="DH20">
        <v>1832820</v>
      </c>
      <c r="DI20">
        <v>0</v>
      </c>
      <c r="DJ20">
        <v>1832820</v>
      </c>
      <c r="DK20">
        <v>10020</v>
      </c>
      <c r="DL20">
        <v>1822800</v>
      </c>
      <c r="DM20">
        <v>1810781</v>
      </c>
      <c r="DN20">
        <v>0</v>
      </c>
      <c r="DO20">
        <v>1810781</v>
      </c>
      <c r="DP20">
        <v>10117</v>
      </c>
      <c r="DQ20">
        <v>1800664</v>
      </c>
      <c r="DR20">
        <v>1787088</v>
      </c>
      <c r="DS20">
        <v>0</v>
      </c>
      <c r="DT20">
        <v>1787088</v>
      </c>
      <c r="DU20">
        <v>8692</v>
      </c>
      <c r="DV20">
        <v>1778396</v>
      </c>
      <c r="DW20">
        <v>1799175</v>
      </c>
      <c r="DX20">
        <v>0</v>
      </c>
      <c r="DY20">
        <v>1799175</v>
      </c>
      <c r="DZ20">
        <v>8370</v>
      </c>
      <c r="EA20">
        <v>1790805</v>
      </c>
      <c r="EB20">
        <v>1715042</v>
      </c>
      <c r="EC20">
        <v>0</v>
      </c>
      <c r="ED20">
        <v>1715042</v>
      </c>
      <c r="EE20">
        <v>8720</v>
      </c>
      <c r="EF20">
        <v>1706322</v>
      </c>
      <c r="EG20">
        <v>1687695</v>
      </c>
      <c r="EH20">
        <v>0</v>
      </c>
      <c r="EI20">
        <v>1687695</v>
      </c>
      <c r="EJ20">
        <v>9331</v>
      </c>
      <c r="EK20">
        <v>1678364</v>
      </c>
      <c r="EL20">
        <v>1753466</v>
      </c>
      <c r="EM20">
        <v>0</v>
      </c>
      <c r="EN20">
        <v>1753466</v>
      </c>
      <c r="EO20">
        <v>8913</v>
      </c>
      <c r="EP20">
        <v>1744553</v>
      </c>
      <c r="EQ20">
        <v>1640442</v>
      </c>
      <c r="ER20">
        <v>0</v>
      </c>
      <c r="ES20">
        <v>1640442</v>
      </c>
      <c r="ET20">
        <v>9110</v>
      </c>
      <c r="EU20">
        <v>1631332</v>
      </c>
      <c r="EV20">
        <v>1655942</v>
      </c>
      <c r="EW20">
        <v>0</v>
      </c>
      <c r="EX20">
        <v>1655942</v>
      </c>
      <c r="EY20">
        <v>8854</v>
      </c>
      <c r="EZ20">
        <v>1647088</v>
      </c>
      <c r="FA20">
        <v>1691915</v>
      </c>
      <c r="FB20">
        <v>0</v>
      </c>
      <c r="FC20">
        <v>1691915</v>
      </c>
      <c r="FD20">
        <v>8496</v>
      </c>
      <c r="FE20">
        <v>1683419</v>
      </c>
      <c r="FF20">
        <v>1704273</v>
      </c>
      <c r="FG20">
        <v>0</v>
      </c>
      <c r="FH20">
        <v>1704273</v>
      </c>
      <c r="FI20">
        <v>5228</v>
      </c>
      <c r="FJ20">
        <v>1699045</v>
      </c>
      <c r="FK20">
        <v>1653659</v>
      </c>
      <c r="FL20">
        <v>0</v>
      </c>
      <c r="FM20">
        <v>1653659</v>
      </c>
      <c r="FN20">
        <v>7345</v>
      </c>
      <c r="FO20">
        <v>1646314</v>
      </c>
      <c r="FP20">
        <v>1594764</v>
      </c>
      <c r="FQ20">
        <v>0</v>
      </c>
      <c r="FR20">
        <v>1594764</v>
      </c>
      <c r="FS20">
        <v>6385</v>
      </c>
      <c r="FT20">
        <v>1588379</v>
      </c>
      <c r="FU20">
        <v>1248459</v>
      </c>
      <c r="FV20">
        <v>0</v>
      </c>
      <c r="FW20">
        <v>1248459</v>
      </c>
      <c r="FX20">
        <v>4000</v>
      </c>
      <c r="FY20">
        <v>1244459</v>
      </c>
      <c r="FZ20">
        <v>852841</v>
      </c>
      <c r="GA20">
        <v>0</v>
      </c>
      <c r="GB20">
        <v>852841</v>
      </c>
      <c r="GC20">
        <v>2000</v>
      </c>
      <c r="GD20">
        <v>850841</v>
      </c>
      <c r="GE20">
        <v>-11111</v>
      </c>
      <c r="GF20">
        <v>0</v>
      </c>
      <c r="GG20">
        <v>-11111</v>
      </c>
      <c r="GH20">
        <v>-11111</v>
      </c>
      <c r="GI20">
        <v>-11111</v>
      </c>
    </row>
    <row r="21" spans="1:191">
      <c r="A21" t="s">
        <v>312</v>
      </c>
      <c r="B21" s="70">
        <f t="shared" si="1"/>
        <v>0</v>
      </c>
      <c r="C21" s="71">
        <v>0</v>
      </c>
      <c r="D21" s="70">
        <f t="shared" si="2"/>
        <v>0</v>
      </c>
      <c r="E21" s="71">
        <v>0</v>
      </c>
      <c r="F21" s="71">
        <v>0</v>
      </c>
      <c r="G21" s="70">
        <f t="shared" si="3"/>
        <v>0</v>
      </c>
      <c r="H21" s="71">
        <v>0</v>
      </c>
      <c r="I21" s="70">
        <f t="shared" si="4"/>
        <v>0</v>
      </c>
      <c r="J21" s="71">
        <v>0</v>
      </c>
      <c r="K21" s="71">
        <v>0</v>
      </c>
      <c r="L21" s="70">
        <f t="shared" si="5"/>
        <v>0</v>
      </c>
      <c r="M21" s="71">
        <v>0</v>
      </c>
      <c r="N21" s="70">
        <f t="shared" si="0"/>
        <v>0</v>
      </c>
      <c r="O21" s="71">
        <v>0</v>
      </c>
      <c r="P21" s="71">
        <v>0</v>
      </c>
      <c r="Q21" s="70">
        <f t="shared" si="6"/>
        <v>0</v>
      </c>
      <c r="R21" s="71">
        <v>0</v>
      </c>
      <c r="S21" s="70">
        <f t="shared" si="7"/>
        <v>0</v>
      </c>
      <c r="T21" s="71">
        <v>0</v>
      </c>
      <c r="U21" s="71">
        <v>0</v>
      </c>
      <c r="V21" s="70">
        <f t="shared" si="8"/>
        <v>0</v>
      </c>
      <c r="W21" s="71">
        <v>0</v>
      </c>
      <c r="X21" s="70">
        <f t="shared" si="8"/>
        <v>0</v>
      </c>
      <c r="Y21" s="71">
        <v>0</v>
      </c>
      <c r="Z21" s="7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574413</v>
      </c>
      <c r="CE21">
        <v>0</v>
      </c>
      <c r="CF21">
        <v>574413</v>
      </c>
      <c r="CG21">
        <v>3409</v>
      </c>
      <c r="CH21">
        <v>571004</v>
      </c>
      <c r="CI21">
        <v>530633</v>
      </c>
      <c r="CJ21">
        <v>0</v>
      </c>
      <c r="CK21">
        <v>530633</v>
      </c>
      <c r="CL21">
        <v>4952</v>
      </c>
      <c r="CM21">
        <v>525681</v>
      </c>
      <c r="CN21">
        <v>529843</v>
      </c>
      <c r="CO21">
        <v>0</v>
      </c>
      <c r="CP21">
        <v>529843</v>
      </c>
      <c r="CQ21">
        <v>4272</v>
      </c>
      <c r="CR21">
        <v>525571</v>
      </c>
      <c r="CS21">
        <v>502828</v>
      </c>
      <c r="CT21">
        <v>0</v>
      </c>
      <c r="CU21">
        <v>502828</v>
      </c>
      <c r="CV21">
        <v>2514</v>
      </c>
      <c r="CW21">
        <v>500314</v>
      </c>
      <c r="CX21">
        <v>419103</v>
      </c>
      <c r="CY21">
        <v>0</v>
      </c>
      <c r="CZ21">
        <v>419103</v>
      </c>
      <c r="DA21">
        <v>2508</v>
      </c>
      <c r="DB21">
        <v>416595</v>
      </c>
      <c r="DC21">
        <v>470080</v>
      </c>
      <c r="DD21">
        <v>0</v>
      </c>
      <c r="DE21">
        <v>470080</v>
      </c>
      <c r="DF21">
        <v>2444</v>
      </c>
      <c r="DG21">
        <v>467636</v>
      </c>
      <c r="DH21">
        <v>458955</v>
      </c>
      <c r="DI21">
        <v>0</v>
      </c>
      <c r="DJ21">
        <v>458955</v>
      </c>
      <c r="DK21">
        <v>2516</v>
      </c>
      <c r="DL21">
        <v>456439</v>
      </c>
      <c r="DM21">
        <v>470253</v>
      </c>
      <c r="DN21">
        <v>0</v>
      </c>
      <c r="DO21">
        <v>470253</v>
      </c>
      <c r="DP21">
        <v>2600</v>
      </c>
      <c r="DQ21">
        <v>467653</v>
      </c>
      <c r="DR21">
        <v>433956</v>
      </c>
      <c r="DS21">
        <v>0</v>
      </c>
      <c r="DT21">
        <v>433956</v>
      </c>
      <c r="DU21">
        <v>2377</v>
      </c>
      <c r="DV21">
        <v>431579</v>
      </c>
      <c r="DW21">
        <v>420340</v>
      </c>
      <c r="DX21">
        <v>0</v>
      </c>
      <c r="DY21">
        <v>420340</v>
      </c>
      <c r="DZ21">
        <v>2248</v>
      </c>
      <c r="EA21">
        <v>418092</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343075</v>
      </c>
      <c r="EW21">
        <v>0</v>
      </c>
      <c r="EX21">
        <v>343075</v>
      </c>
      <c r="EY21">
        <v>2761</v>
      </c>
      <c r="EZ21">
        <v>340314</v>
      </c>
      <c r="FA21">
        <v>0</v>
      </c>
      <c r="FB21">
        <v>0</v>
      </c>
      <c r="FC21">
        <v>0</v>
      </c>
      <c r="FD21">
        <v>0</v>
      </c>
      <c r="FE21">
        <v>0</v>
      </c>
      <c r="FF21">
        <v>0</v>
      </c>
      <c r="FG21">
        <v>0</v>
      </c>
      <c r="FH21">
        <v>0</v>
      </c>
      <c r="FI21">
        <v>0</v>
      </c>
      <c r="FJ21">
        <v>0</v>
      </c>
      <c r="FK21">
        <v>0</v>
      </c>
      <c r="FL21">
        <v>0</v>
      </c>
      <c r="FM21">
        <v>0</v>
      </c>
      <c r="FN21">
        <v>0</v>
      </c>
      <c r="FO21">
        <v>0</v>
      </c>
      <c r="FP21">
        <v>413567</v>
      </c>
      <c r="FQ21">
        <v>0</v>
      </c>
      <c r="FR21">
        <v>413567</v>
      </c>
      <c r="FS21">
        <v>2400</v>
      </c>
      <c r="FT21">
        <v>411167</v>
      </c>
      <c r="FU21">
        <v>0</v>
      </c>
      <c r="FV21">
        <v>0</v>
      </c>
      <c r="FW21">
        <v>0</v>
      </c>
      <c r="FX21">
        <v>0</v>
      </c>
      <c r="FY21">
        <v>0</v>
      </c>
      <c r="FZ21">
        <v>0</v>
      </c>
      <c r="GA21">
        <v>0</v>
      </c>
      <c r="GB21">
        <v>0</v>
      </c>
      <c r="GC21">
        <v>0</v>
      </c>
      <c r="GD21">
        <v>0</v>
      </c>
      <c r="GE21">
        <v>0</v>
      </c>
      <c r="GF21">
        <v>0</v>
      </c>
      <c r="GG21">
        <v>0</v>
      </c>
      <c r="GH21">
        <v>0</v>
      </c>
      <c r="GI21">
        <v>0</v>
      </c>
    </row>
    <row r="22" spans="1:191">
      <c r="A22" t="s">
        <v>313</v>
      </c>
      <c r="B22" s="70">
        <f t="shared" si="1"/>
        <v>0</v>
      </c>
      <c r="C22" s="71">
        <v>0</v>
      </c>
      <c r="D22" s="70">
        <f t="shared" si="2"/>
        <v>0</v>
      </c>
      <c r="E22" s="71">
        <v>0</v>
      </c>
      <c r="F22" s="71">
        <v>0</v>
      </c>
      <c r="G22" s="70">
        <f t="shared" si="3"/>
        <v>0</v>
      </c>
      <c r="H22" s="71">
        <v>0</v>
      </c>
      <c r="I22" s="70">
        <f t="shared" si="4"/>
        <v>0</v>
      </c>
      <c r="J22" s="71">
        <v>0</v>
      </c>
      <c r="K22" s="71">
        <v>0</v>
      </c>
      <c r="L22" s="70">
        <f t="shared" si="5"/>
        <v>0</v>
      </c>
      <c r="M22" s="71">
        <v>0</v>
      </c>
      <c r="N22" s="70">
        <f t="shared" si="0"/>
        <v>0</v>
      </c>
      <c r="O22" s="71">
        <v>0</v>
      </c>
      <c r="P22" s="71">
        <v>0</v>
      </c>
      <c r="Q22" s="70">
        <f t="shared" si="6"/>
        <v>0</v>
      </c>
      <c r="R22" s="71">
        <v>0</v>
      </c>
      <c r="S22" s="70">
        <f t="shared" si="7"/>
        <v>0</v>
      </c>
      <c r="T22" s="71">
        <v>0</v>
      </c>
      <c r="U22" s="71">
        <v>0</v>
      </c>
      <c r="V22" s="70">
        <f t="shared" si="8"/>
        <v>0</v>
      </c>
      <c r="W22" s="71">
        <v>0</v>
      </c>
      <c r="X22" s="70">
        <f t="shared" si="8"/>
        <v>0</v>
      </c>
      <c r="Y22" s="71">
        <v>0</v>
      </c>
      <c r="Z22" s="71">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421990</v>
      </c>
      <c r="CE22">
        <v>0</v>
      </c>
      <c r="CF22">
        <v>421990</v>
      </c>
      <c r="CG22">
        <v>4725</v>
      </c>
      <c r="CH22">
        <v>417265</v>
      </c>
      <c r="CI22">
        <v>446190</v>
      </c>
      <c r="CJ22">
        <v>0</v>
      </c>
      <c r="CK22">
        <v>446190</v>
      </c>
      <c r="CL22">
        <v>5971</v>
      </c>
      <c r="CM22">
        <v>440219</v>
      </c>
      <c r="CN22">
        <v>443461</v>
      </c>
      <c r="CO22">
        <v>0</v>
      </c>
      <c r="CP22">
        <v>443461</v>
      </c>
      <c r="CQ22">
        <v>5339</v>
      </c>
      <c r="CR22">
        <v>438122</v>
      </c>
      <c r="CS22">
        <v>406507</v>
      </c>
      <c r="CT22">
        <v>0</v>
      </c>
      <c r="CU22">
        <v>406507</v>
      </c>
      <c r="CV22">
        <v>4456</v>
      </c>
      <c r="CW22">
        <v>402051</v>
      </c>
      <c r="CX22">
        <v>405529</v>
      </c>
      <c r="CY22">
        <v>0</v>
      </c>
      <c r="CZ22">
        <v>405529</v>
      </c>
      <c r="DA22">
        <v>4174</v>
      </c>
      <c r="DB22">
        <v>401355</v>
      </c>
      <c r="DC22">
        <v>407158</v>
      </c>
      <c r="DD22">
        <v>0</v>
      </c>
      <c r="DE22">
        <v>407158</v>
      </c>
      <c r="DF22">
        <v>3983</v>
      </c>
      <c r="DG22">
        <v>403175</v>
      </c>
      <c r="DH22">
        <v>406728</v>
      </c>
      <c r="DI22">
        <v>0</v>
      </c>
      <c r="DJ22">
        <v>406728</v>
      </c>
      <c r="DK22">
        <v>3679</v>
      </c>
      <c r="DL22">
        <v>403049</v>
      </c>
      <c r="DM22">
        <v>402620</v>
      </c>
      <c r="DN22">
        <v>0</v>
      </c>
      <c r="DO22">
        <v>402620</v>
      </c>
      <c r="DP22">
        <v>3681</v>
      </c>
      <c r="DQ22">
        <v>398939</v>
      </c>
      <c r="DR22">
        <v>384302</v>
      </c>
      <c r="DS22">
        <v>0</v>
      </c>
      <c r="DT22">
        <v>384302</v>
      </c>
      <c r="DU22">
        <v>3206</v>
      </c>
      <c r="DV22">
        <v>381096</v>
      </c>
      <c r="DW22">
        <v>376121</v>
      </c>
      <c r="DX22">
        <v>0</v>
      </c>
      <c r="DY22">
        <v>376121</v>
      </c>
      <c r="DZ22">
        <v>3099</v>
      </c>
      <c r="EA22">
        <v>373022</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342365</v>
      </c>
      <c r="EW22">
        <v>0</v>
      </c>
      <c r="EX22">
        <v>342365</v>
      </c>
      <c r="EY22">
        <v>2030</v>
      </c>
      <c r="EZ22">
        <v>340335</v>
      </c>
      <c r="FA22">
        <v>0</v>
      </c>
      <c r="FB22">
        <v>0</v>
      </c>
      <c r="FC22">
        <v>0</v>
      </c>
      <c r="FD22">
        <v>0</v>
      </c>
      <c r="FE22">
        <v>0</v>
      </c>
      <c r="FF22">
        <v>0</v>
      </c>
      <c r="FG22">
        <v>0</v>
      </c>
      <c r="FH22">
        <v>0</v>
      </c>
      <c r="FI22">
        <v>0</v>
      </c>
      <c r="FJ22">
        <v>0</v>
      </c>
      <c r="FK22">
        <v>0</v>
      </c>
      <c r="FL22">
        <v>0</v>
      </c>
      <c r="FM22">
        <v>0</v>
      </c>
      <c r="FN22">
        <v>0</v>
      </c>
      <c r="FO22">
        <v>0</v>
      </c>
      <c r="FP22">
        <v>397225</v>
      </c>
      <c r="FQ22">
        <v>0</v>
      </c>
      <c r="FR22">
        <v>397225</v>
      </c>
      <c r="FS22">
        <v>1405</v>
      </c>
      <c r="FT22">
        <v>395820</v>
      </c>
      <c r="FU22">
        <v>0</v>
      </c>
      <c r="FV22">
        <v>0</v>
      </c>
      <c r="FW22">
        <v>0</v>
      </c>
      <c r="FX22">
        <v>0</v>
      </c>
      <c r="FY22">
        <v>0</v>
      </c>
      <c r="FZ22">
        <v>0</v>
      </c>
      <c r="GA22">
        <v>0</v>
      </c>
      <c r="GB22">
        <v>0</v>
      </c>
      <c r="GC22">
        <v>0</v>
      </c>
      <c r="GD22">
        <v>0</v>
      </c>
      <c r="GE22">
        <v>0</v>
      </c>
      <c r="GF22">
        <v>0</v>
      </c>
      <c r="GG22">
        <v>0</v>
      </c>
      <c r="GH22">
        <v>0</v>
      </c>
      <c r="GI22">
        <v>0</v>
      </c>
    </row>
    <row r="23" spans="1:191">
      <c r="A23" t="s">
        <v>314</v>
      </c>
      <c r="B23" s="70">
        <f t="shared" si="1"/>
        <v>0</v>
      </c>
      <c r="C23" s="71">
        <v>0</v>
      </c>
      <c r="D23" s="70">
        <f t="shared" si="2"/>
        <v>0</v>
      </c>
      <c r="E23" s="71">
        <v>0</v>
      </c>
      <c r="F23" s="71">
        <v>0</v>
      </c>
      <c r="G23" s="70">
        <f t="shared" si="3"/>
        <v>0</v>
      </c>
      <c r="H23" s="71">
        <v>0</v>
      </c>
      <c r="I23" s="70">
        <f t="shared" si="4"/>
        <v>0</v>
      </c>
      <c r="J23" s="71">
        <v>0</v>
      </c>
      <c r="K23" s="71">
        <v>0</v>
      </c>
      <c r="L23" s="70">
        <f t="shared" si="5"/>
        <v>0</v>
      </c>
      <c r="M23" s="71">
        <v>0</v>
      </c>
      <c r="N23" s="70">
        <f t="shared" si="0"/>
        <v>0</v>
      </c>
      <c r="O23" s="71">
        <v>0</v>
      </c>
      <c r="P23" s="71">
        <v>0</v>
      </c>
      <c r="Q23" s="70">
        <f t="shared" si="6"/>
        <v>0</v>
      </c>
      <c r="R23" s="71">
        <v>0</v>
      </c>
      <c r="S23" s="70">
        <f t="shared" si="7"/>
        <v>0</v>
      </c>
      <c r="T23" s="71">
        <v>0</v>
      </c>
      <c r="U23" s="71">
        <v>0</v>
      </c>
      <c r="V23" s="70">
        <f t="shared" si="8"/>
        <v>0</v>
      </c>
      <c r="W23" s="71">
        <v>0</v>
      </c>
      <c r="X23" s="70">
        <f t="shared" si="8"/>
        <v>0</v>
      </c>
      <c r="Y23" s="71">
        <v>0</v>
      </c>
      <c r="Z23" s="71">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387258</v>
      </c>
      <c r="CE23">
        <v>0</v>
      </c>
      <c r="CF23">
        <v>387258</v>
      </c>
      <c r="CG23">
        <v>3035</v>
      </c>
      <c r="CH23">
        <v>384223</v>
      </c>
      <c r="CI23">
        <v>412425</v>
      </c>
      <c r="CJ23">
        <v>0</v>
      </c>
      <c r="CK23">
        <v>412425</v>
      </c>
      <c r="CL23">
        <v>2719</v>
      </c>
      <c r="CM23">
        <v>409706</v>
      </c>
      <c r="CN23">
        <v>404669</v>
      </c>
      <c r="CO23">
        <v>0</v>
      </c>
      <c r="CP23">
        <v>404669</v>
      </c>
      <c r="CQ23">
        <v>1886</v>
      </c>
      <c r="CR23">
        <v>402783</v>
      </c>
      <c r="CS23">
        <v>371427</v>
      </c>
      <c r="CT23">
        <v>0</v>
      </c>
      <c r="CU23">
        <v>371427</v>
      </c>
      <c r="CV23">
        <v>2034</v>
      </c>
      <c r="CW23">
        <v>369393</v>
      </c>
      <c r="CX23">
        <v>357026</v>
      </c>
      <c r="CY23">
        <v>0</v>
      </c>
      <c r="CZ23">
        <v>357026</v>
      </c>
      <c r="DA23">
        <v>2828</v>
      </c>
      <c r="DB23">
        <v>354198</v>
      </c>
      <c r="DC23">
        <v>371314</v>
      </c>
      <c r="DD23">
        <v>0</v>
      </c>
      <c r="DE23">
        <v>371314</v>
      </c>
      <c r="DF23">
        <v>2172</v>
      </c>
      <c r="DG23">
        <v>369142</v>
      </c>
      <c r="DH23">
        <v>365881</v>
      </c>
      <c r="DI23">
        <v>0</v>
      </c>
      <c r="DJ23">
        <v>365881</v>
      </c>
      <c r="DK23">
        <v>2061</v>
      </c>
      <c r="DL23">
        <v>363820</v>
      </c>
      <c r="DM23">
        <v>376524</v>
      </c>
      <c r="DN23">
        <v>0</v>
      </c>
      <c r="DO23">
        <v>376524</v>
      </c>
      <c r="DP23">
        <v>2043</v>
      </c>
      <c r="DQ23">
        <v>374481</v>
      </c>
      <c r="DR23">
        <v>352625</v>
      </c>
      <c r="DS23">
        <v>0</v>
      </c>
      <c r="DT23">
        <v>352625</v>
      </c>
      <c r="DU23">
        <v>1677</v>
      </c>
      <c r="DV23">
        <v>350948</v>
      </c>
      <c r="DW23">
        <v>345429</v>
      </c>
      <c r="DX23">
        <v>0</v>
      </c>
      <c r="DY23">
        <v>345429</v>
      </c>
      <c r="DZ23">
        <v>1637</v>
      </c>
      <c r="EA23">
        <v>343792</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316729</v>
      </c>
      <c r="EW23">
        <v>0</v>
      </c>
      <c r="EX23">
        <v>316729</v>
      </c>
      <c r="EY23">
        <v>1575</v>
      </c>
      <c r="EZ23">
        <v>315154</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row>
    <row r="24" spans="1:191">
      <c r="A24" t="s">
        <v>315</v>
      </c>
      <c r="B24" s="70">
        <f t="shared" si="1"/>
        <v>0</v>
      </c>
      <c r="C24" s="71">
        <v>0</v>
      </c>
      <c r="D24" s="70">
        <f t="shared" si="2"/>
        <v>0</v>
      </c>
      <c r="E24" s="71">
        <v>0</v>
      </c>
      <c r="F24" s="71">
        <v>0</v>
      </c>
      <c r="G24" s="70">
        <f t="shared" si="3"/>
        <v>0</v>
      </c>
      <c r="H24" s="71">
        <v>0</v>
      </c>
      <c r="I24" s="70">
        <f t="shared" si="4"/>
        <v>0</v>
      </c>
      <c r="J24" s="71">
        <v>0</v>
      </c>
      <c r="K24" s="71">
        <v>0</v>
      </c>
      <c r="L24" s="70">
        <f t="shared" si="5"/>
        <v>0</v>
      </c>
      <c r="M24" s="71">
        <v>0</v>
      </c>
      <c r="N24" s="70">
        <f t="shared" si="0"/>
        <v>0</v>
      </c>
      <c r="O24" s="71">
        <v>0</v>
      </c>
      <c r="P24" s="71">
        <v>0</v>
      </c>
      <c r="Q24" s="70">
        <f t="shared" si="6"/>
        <v>0</v>
      </c>
      <c r="R24" s="71">
        <v>0</v>
      </c>
      <c r="S24" s="70">
        <f t="shared" si="7"/>
        <v>0</v>
      </c>
      <c r="T24" s="71">
        <v>0</v>
      </c>
      <c r="U24" s="71">
        <v>0</v>
      </c>
      <c r="V24" s="70">
        <f t="shared" si="8"/>
        <v>0</v>
      </c>
      <c r="W24" s="71">
        <v>0</v>
      </c>
      <c r="X24" s="70">
        <f t="shared" si="8"/>
        <v>0</v>
      </c>
      <c r="Y24" s="71">
        <v>0</v>
      </c>
      <c r="Z24" s="71">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289782</v>
      </c>
      <c r="CE24">
        <v>0</v>
      </c>
      <c r="CF24">
        <v>289782</v>
      </c>
      <c r="CG24">
        <v>237</v>
      </c>
      <c r="CH24">
        <v>289545</v>
      </c>
      <c r="CI24">
        <v>306186</v>
      </c>
      <c r="CJ24">
        <v>0</v>
      </c>
      <c r="CK24">
        <v>306186</v>
      </c>
      <c r="CL24">
        <v>223</v>
      </c>
      <c r="CM24">
        <v>305963</v>
      </c>
      <c r="CN24">
        <v>302860</v>
      </c>
      <c r="CO24">
        <v>0</v>
      </c>
      <c r="CP24">
        <v>302860</v>
      </c>
      <c r="CQ24">
        <v>49</v>
      </c>
      <c r="CR24">
        <v>302811</v>
      </c>
      <c r="CS24">
        <v>273419</v>
      </c>
      <c r="CT24">
        <v>0</v>
      </c>
      <c r="CU24">
        <v>273419</v>
      </c>
      <c r="CV24">
        <v>53</v>
      </c>
      <c r="CW24">
        <v>273366</v>
      </c>
      <c r="CX24">
        <v>254314</v>
      </c>
      <c r="CY24">
        <v>0</v>
      </c>
      <c r="CZ24">
        <v>254314</v>
      </c>
      <c r="DA24">
        <v>64</v>
      </c>
      <c r="DB24">
        <v>254250</v>
      </c>
      <c r="DC24">
        <v>274527</v>
      </c>
      <c r="DD24">
        <v>0</v>
      </c>
      <c r="DE24">
        <v>274527</v>
      </c>
      <c r="DF24">
        <v>57</v>
      </c>
      <c r="DG24">
        <v>274470</v>
      </c>
      <c r="DH24">
        <v>273217</v>
      </c>
      <c r="DI24">
        <v>0</v>
      </c>
      <c r="DJ24">
        <v>273217</v>
      </c>
      <c r="DK24">
        <v>60</v>
      </c>
      <c r="DL24">
        <v>273157</v>
      </c>
      <c r="DM24">
        <v>264951</v>
      </c>
      <c r="DN24">
        <v>0</v>
      </c>
      <c r="DO24">
        <v>264951</v>
      </c>
      <c r="DP24">
        <v>58</v>
      </c>
      <c r="DQ24">
        <v>264893</v>
      </c>
      <c r="DR24">
        <v>241678</v>
      </c>
      <c r="DS24">
        <v>0</v>
      </c>
      <c r="DT24">
        <v>241678</v>
      </c>
      <c r="DU24">
        <v>44</v>
      </c>
      <c r="DV24">
        <v>241634</v>
      </c>
      <c r="DW24">
        <v>230716</v>
      </c>
      <c r="DX24">
        <v>0</v>
      </c>
      <c r="DY24">
        <v>230716</v>
      </c>
      <c r="DZ24">
        <v>45</v>
      </c>
      <c r="EA24">
        <v>230671</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198813</v>
      </c>
      <c r="EW24">
        <v>0</v>
      </c>
      <c r="EX24">
        <v>198813</v>
      </c>
      <c r="EY24">
        <v>35</v>
      </c>
      <c r="EZ24">
        <v>198778</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row>
    <row r="25" spans="1:191">
      <c r="A25" t="s">
        <v>316</v>
      </c>
      <c r="B25" s="70">
        <f t="shared" si="1"/>
        <v>0</v>
      </c>
      <c r="C25" s="71">
        <v>0</v>
      </c>
      <c r="D25" s="70">
        <f t="shared" si="2"/>
        <v>0</v>
      </c>
      <c r="E25" s="71">
        <v>0</v>
      </c>
      <c r="F25" s="71">
        <v>0</v>
      </c>
      <c r="G25" s="70">
        <f t="shared" si="3"/>
        <v>0</v>
      </c>
      <c r="H25" s="71">
        <v>0</v>
      </c>
      <c r="I25" s="70">
        <f t="shared" si="4"/>
        <v>0</v>
      </c>
      <c r="J25" s="71">
        <v>0</v>
      </c>
      <c r="K25" s="71">
        <v>0</v>
      </c>
      <c r="L25" s="70">
        <f t="shared" si="5"/>
        <v>0</v>
      </c>
      <c r="M25" s="71">
        <v>0</v>
      </c>
      <c r="N25" s="70">
        <f t="shared" si="0"/>
        <v>0</v>
      </c>
      <c r="O25" s="71">
        <v>0</v>
      </c>
      <c r="P25" s="71">
        <v>0</v>
      </c>
      <c r="Q25" s="70">
        <f t="shared" si="6"/>
        <v>0</v>
      </c>
      <c r="R25" s="71">
        <v>0</v>
      </c>
      <c r="S25" s="70">
        <f t="shared" si="7"/>
        <v>0</v>
      </c>
      <c r="T25" s="71">
        <v>0</v>
      </c>
      <c r="U25" s="71">
        <v>0</v>
      </c>
      <c r="V25" s="70">
        <f t="shared" si="8"/>
        <v>0</v>
      </c>
      <c r="W25" s="71">
        <v>0</v>
      </c>
      <c r="X25" s="70">
        <f t="shared" si="8"/>
        <v>0</v>
      </c>
      <c r="Y25" s="71">
        <v>0</v>
      </c>
      <c r="Z25" s="71">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57375</v>
      </c>
      <c r="CE25">
        <v>0</v>
      </c>
      <c r="CF25">
        <v>57375</v>
      </c>
      <c r="CG25">
        <v>407</v>
      </c>
      <c r="CH25">
        <v>56968</v>
      </c>
      <c r="CI25">
        <v>59669</v>
      </c>
      <c r="CJ25">
        <v>0</v>
      </c>
      <c r="CK25">
        <v>59669</v>
      </c>
      <c r="CL25">
        <v>154</v>
      </c>
      <c r="CM25">
        <v>59515</v>
      </c>
      <c r="CN25">
        <v>60207</v>
      </c>
      <c r="CO25">
        <v>0</v>
      </c>
      <c r="CP25">
        <v>60207</v>
      </c>
      <c r="CQ25">
        <v>17</v>
      </c>
      <c r="CR25">
        <v>60190</v>
      </c>
      <c r="CS25">
        <v>45744</v>
      </c>
      <c r="CT25">
        <v>0</v>
      </c>
      <c r="CU25">
        <v>45744</v>
      </c>
      <c r="CV25">
        <v>153</v>
      </c>
      <c r="CW25">
        <v>45591</v>
      </c>
      <c r="CX25">
        <v>52034</v>
      </c>
      <c r="CY25">
        <v>0</v>
      </c>
      <c r="CZ25">
        <v>52034</v>
      </c>
      <c r="DA25">
        <v>170</v>
      </c>
      <c r="DB25">
        <v>51864</v>
      </c>
      <c r="DC25">
        <v>47025</v>
      </c>
      <c r="DD25">
        <v>0</v>
      </c>
      <c r="DE25">
        <v>47025</v>
      </c>
      <c r="DF25">
        <v>191</v>
      </c>
      <c r="DG25">
        <v>46834</v>
      </c>
      <c r="DH25">
        <v>43853</v>
      </c>
      <c r="DI25">
        <v>0</v>
      </c>
      <c r="DJ25">
        <v>43853</v>
      </c>
      <c r="DK25">
        <v>129</v>
      </c>
      <c r="DL25">
        <v>43724</v>
      </c>
      <c r="DM25">
        <v>41766</v>
      </c>
      <c r="DN25">
        <v>0</v>
      </c>
      <c r="DO25">
        <v>41766</v>
      </c>
      <c r="DP25">
        <v>143</v>
      </c>
      <c r="DQ25">
        <v>41623</v>
      </c>
      <c r="DR25">
        <v>41073</v>
      </c>
      <c r="DS25">
        <v>0</v>
      </c>
      <c r="DT25">
        <v>41073</v>
      </c>
      <c r="DU25">
        <v>92</v>
      </c>
      <c r="DV25">
        <v>40981</v>
      </c>
      <c r="DW25">
        <v>39303</v>
      </c>
      <c r="DX25">
        <v>0</v>
      </c>
      <c r="DY25">
        <v>39303</v>
      </c>
      <c r="DZ25">
        <v>113</v>
      </c>
      <c r="EA25">
        <v>39190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41166</v>
      </c>
      <c r="EW25">
        <v>0</v>
      </c>
      <c r="EX25">
        <v>41166</v>
      </c>
      <c r="EY25">
        <v>49</v>
      </c>
      <c r="EZ25">
        <v>41117</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row>
    <row r="26" spans="1:191">
      <c r="A26" t="s">
        <v>317</v>
      </c>
      <c r="B26" s="70">
        <f t="shared" si="1"/>
        <v>0</v>
      </c>
      <c r="C26" s="71">
        <v>0</v>
      </c>
      <c r="D26" s="70">
        <f t="shared" si="2"/>
        <v>0</v>
      </c>
      <c r="E26" s="71">
        <v>0</v>
      </c>
      <c r="F26" s="71">
        <v>0</v>
      </c>
      <c r="G26" s="70">
        <f t="shared" si="3"/>
        <v>0</v>
      </c>
      <c r="H26" s="71">
        <v>0</v>
      </c>
      <c r="I26" s="70">
        <f t="shared" si="4"/>
        <v>0</v>
      </c>
      <c r="J26" s="71">
        <v>0</v>
      </c>
      <c r="K26" s="71">
        <v>0</v>
      </c>
      <c r="L26" s="70">
        <f t="shared" si="5"/>
        <v>0</v>
      </c>
      <c r="M26" s="71">
        <v>0</v>
      </c>
      <c r="N26" s="70">
        <f t="shared" si="0"/>
        <v>0</v>
      </c>
      <c r="O26" s="71">
        <v>0</v>
      </c>
      <c r="P26" s="71">
        <v>0</v>
      </c>
      <c r="Q26" s="70">
        <f t="shared" si="6"/>
        <v>0</v>
      </c>
      <c r="R26" s="71">
        <v>0</v>
      </c>
      <c r="S26" s="70">
        <f t="shared" si="7"/>
        <v>0</v>
      </c>
      <c r="T26" s="71">
        <v>0</v>
      </c>
      <c r="U26" s="71">
        <v>0</v>
      </c>
      <c r="V26" s="70">
        <f t="shared" si="8"/>
        <v>0</v>
      </c>
      <c r="W26" s="71">
        <v>0</v>
      </c>
      <c r="X26" s="70">
        <f t="shared" si="8"/>
        <v>0</v>
      </c>
      <c r="Y26" s="71">
        <v>0</v>
      </c>
      <c r="Z26" s="71">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54418</v>
      </c>
      <c r="CE26">
        <v>0</v>
      </c>
      <c r="CF26">
        <v>54418</v>
      </c>
      <c r="CG26">
        <v>514</v>
      </c>
      <c r="CH26">
        <v>53904</v>
      </c>
      <c r="CI26">
        <v>41659</v>
      </c>
      <c r="CJ26">
        <v>0</v>
      </c>
      <c r="CK26">
        <v>41659</v>
      </c>
      <c r="CL26">
        <v>753</v>
      </c>
      <c r="CM26">
        <v>40906</v>
      </c>
      <c r="CN26">
        <v>41888</v>
      </c>
      <c r="CO26">
        <v>0</v>
      </c>
      <c r="CP26">
        <v>41888</v>
      </c>
      <c r="CQ26">
        <v>750</v>
      </c>
      <c r="CR26">
        <v>41138</v>
      </c>
      <c r="CS26">
        <v>43965</v>
      </c>
      <c r="CT26">
        <v>0</v>
      </c>
      <c r="CU26">
        <v>43965</v>
      </c>
      <c r="CV26">
        <v>347</v>
      </c>
      <c r="CW26">
        <v>43618</v>
      </c>
      <c r="CX26">
        <v>30708</v>
      </c>
      <c r="CY26">
        <v>0</v>
      </c>
      <c r="CZ26">
        <v>30708</v>
      </c>
      <c r="DA26">
        <v>306</v>
      </c>
      <c r="DB26">
        <v>30402</v>
      </c>
      <c r="DC26">
        <v>46179</v>
      </c>
      <c r="DD26">
        <v>0</v>
      </c>
      <c r="DE26">
        <v>46179</v>
      </c>
      <c r="DF26">
        <v>245</v>
      </c>
      <c r="DG26">
        <v>45934</v>
      </c>
      <c r="DH26">
        <v>44999</v>
      </c>
      <c r="DI26">
        <v>0</v>
      </c>
      <c r="DJ26">
        <v>44999</v>
      </c>
      <c r="DK26">
        <v>222</v>
      </c>
      <c r="DL26">
        <v>44777</v>
      </c>
      <c r="DM26">
        <v>44572</v>
      </c>
      <c r="DN26">
        <v>0</v>
      </c>
      <c r="DO26">
        <v>44572</v>
      </c>
      <c r="DP26">
        <v>259</v>
      </c>
      <c r="DQ26">
        <v>44313</v>
      </c>
      <c r="DR26">
        <v>42565</v>
      </c>
      <c r="DS26">
        <v>0</v>
      </c>
      <c r="DT26">
        <v>42565</v>
      </c>
      <c r="DU26">
        <v>188</v>
      </c>
      <c r="DV26">
        <v>42377</v>
      </c>
      <c r="DW26">
        <v>43077</v>
      </c>
      <c r="DX26">
        <v>0</v>
      </c>
      <c r="DY26">
        <v>43077</v>
      </c>
      <c r="DZ26">
        <v>184</v>
      </c>
      <c r="EA26">
        <v>42893</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52680</v>
      </c>
      <c r="EW26">
        <v>0</v>
      </c>
      <c r="EX26">
        <v>52680</v>
      </c>
      <c r="EY26">
        <v>442</v>
      </c>
      <c r="EZ26">
        <v>52238</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row>
    <row r="27" spans="1:191">
      <c r="A27" t="s">
        <v>318</v>
      </c>
      <c r="B27" s="70">
        <f t="shared" si="1"/>
        <v>0</v>
      </c>
      <c r="C27" s="71">
        <v>0</v>
      </c>
      <c r="D27" s="70">
        <f t="shared" si="2"/>
        <v>0</v>
      </c>
      <c r="E27" s="71">
        <v>0</v>
      </c>
      <c r="F27" s="71">
        <v>0</v>
      </c>
      <c r="G27" s="70">
        <f t="shared" si="3"/>
        <v>0</v>
      </c>
      <c r="H27" s="71">
        <v>0</v>
      </c>
      <c r="I27" s="70">
        <f t="shared" si="4"/>
        <v>0</v>
      </c>
      <c r="J27" s="71">
        <v>0</v>
      </c>
      <c r="K27" s="71">
        <v>0</v>
      </c>
      <c r="L27" s="70">
        <f t="shared" si="5"/>
        <v>0</v>
      </c>
      <c r="M27" s="71">
        <v>0</v>
      </c>
      <c r="N27" s="70">
        <f t="shared" si="0"/>
        <v>0</v>
      </c>
      <c r="O27" s="71">
        <v>0</v>
      </c>
      <c r="P27" s="71">
        <v>0</v>
      </c>
      <c r="Q27" s="70">
        <f t="shared" si="6"/>
        <v>0</v>
      </c>
      <c r="R27" s="71">
        <v>0</v>
      </c>
      <c r="S27" s="70">
        <f t="shared" si="7"/>
        <v>0</v>
      </c>
      <c r="T27" s="71">
        <v>0</v>
      </c>
      <c r="U27" s="71">
        <v>0</v>
      </c>
      <c r="V27" s="70">
        <f t="shared" si="8"/>
        <v>0</v>
      </c>
      <c r="W27" s="71">
        <v>0</v>
      </c>
      <c r="X27" s="70">
        <f t="shared" si="8"/>
        <v>0</v>
      </c>
      <c r="Y27" s="71">
        <v>0</v>
      </c>
      <c r="Z27" s="71">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302666</v>
      </c>
      <c r="CE27">
        <v>0</v>
      </c>
      <c r="CF27">
        <v>302666</v>
      </c>
      <c r="CG27">
        <v>3699</v>
      </c>
      <c r="CH27">
        <v>298967</v>
      </c>
      <c r="CI27">
        <v>241841</v>
      </c>
      <c r="CJ27">
        <v>0</v>
      </c>
      <c r="CK27">
        <v>241841</v>
      </c>
      <c r="CL27">
        <v>4415</v>
      </c>
      <c r="CM27">
        <v>237426</v>
      </c>
      <c r="CN27">
        <v>240593</v>
      </c>
      <c r="CO27">
        <v>0</v>
      </c>
      <c r="CP27">
        <v>240593</v>
      </c>
      <c r="CQ27">
        <v>2427</v>
      </c>
      <c r="CR27">
        <v>238166</v>
      </c>
      <c r="CS27">
        <v>270748</v>
      </c>
      <c r="CT27">
        <v>0</v>
      </c>
      <c r="CU27">
        <v>270748</v>
      </c>
      <c r="CV27">
        <v>1570</v>
      </c>
      <c r="CW27">
        <v>269178</v>
      </c>
      <c r="CX27">
        <v>299108</v>
      </c>
      <c r="CY27">
        <v>0</v>
      </c>
      <c r="CZ27">
        <v>299108</v>
      </c>
      <c r="DA27">
        <v>1411</v>
      </c>
      <c r="DB27">
        <v>297697</v>
      </c>
      <c r="DC27">
        <v>253232</v>
      </c>
      <c r="DD27">
        <v>0</v>
      </c>
      <c r="DE27">
        <v>253232</v>
      </c>
      <c r="DF27">
        <v>1456</v>
      </c>
      <c r="DG27">
        <v>251776</v>
      </c>
      <c r="DH27">
        <v>241456</v>
      </c>
      <c r="DI27">
        <v>0</v>
      </c>
      <c r="DJ27">
        <v>241456</v>
      </c>
      <c r="DK27">
        <v>1353</v>
      </c>
      <c r="DL27">
        <v>240103</v>
      </c>
      <c r="DM27">
        <v>250769</v>
      </c>
      <c r="DN27">
        <v>0</v>
      </c>
      <c r="DO27">
        <v>250769</v>
      </c>
      <c r="DP27">
        <v>1333</v>
      </c>
      <c r="DQ27">
        <v>249436</v>
      </c>
      <c r="DR27">
        <v>283672</v>
      </c>
      <c r="DS27">
        <v>0</v>
      </c>
      <c r="DT27">
        <v>283672</v>
      </c>
      <c r="DU27">
        <v>1108</v>
      </c>
      <c r="DV27">
        <v>282564</v>
      </c>
      <c r="DW27">
        <v>309422</v>
      </c>
      <c r="DX27">
        <v>0</v>
      </c>
      <c r="DY27">
        <v>309422</v>
      </c>
      <c r="DZ27">
        <v>1044</v>
      </c>
      <c r="EA27">
        <v>308378</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285078</v>
      </c>
      <c r="EW27">
        <v>0</v>
      </c>
      <c r="EX27">
        <v>285078</v>
      </c>
      <c r="EY27">
        <v>1962</v>
      </c>
      <c r="EZ27">
        <v>283116</v>
      </c>
      <c r="FA27">
        <v>0</v>
      </c>
      <c r="FB27">
        <v>0</v>
      </c>
      <c r="FC27">
        <v>0</v>
      </c>
      <c r="FD27">
        <v>0</v>
      </c>
      <c r="FE27">
        <v>0</v>
      </c>
      <c r="FF27">
        <v>0</v>
      </c>
      <c r="FG27">
        <v>0</v>
      </c>
      <c r="FH27">
        <v>0</v>
      </c>
      <c r="FI27">
        <v>0</v>
      </c>
      <c r="FJ27">
        <v>0</v>
      </c>
      <c r="FK27">
        <v>0</v>
      </c>
      <c r="FL27">
        <v>0</v>
      </c>
      <c r="FM27">
        <v>0</v>
      </c>
      <c r="FN27">
        <v>0</v>
      </c>
      <c r="FO27">
        <v>0</v>
      </c>
      <c r="FP27">
        <v>783972</v>
      </c>
      <c r="FQ27">
        <v>0</v>
      </c>
      <c r="FR27">
        <v>783972</v>
      </c>
      <c r="FS27">
        <v>2580</v>
      </c>
      <c r="FT27">
        <v>781392</v>
      </c>
      <c r="FU27">
        <v>0</v>
      </c>
      <c r="FV27">
        <v>0</v>
      </c>
      <c r="FW27">
        <v>0</v>
      </c>
      <c r="FX27">
        <v>0</v>
      </c>
      <c r="FY27">
        <v>0</v>
      </c>
      <c r="FZ27">
        <v>0</v>
      </c>
      <c r="GA27">
        <v>0</v>
      </c>
      <c r="GB27">
        <v>0</v>
      </c>
      <c r="GC27">
        <v>0</v>
      </c>
      <c r="GD27">
        <v>0</v>
      </c>
      <c r="GE27">
        <v>0</v>
      </c>
      <c r="GF27">
        <v>0</v>
      </c>
      <c r="GG27">
        <v>0</v>
      </c>
      <c r="GH27">
        <v>0</v>
      </c>
      <c r="GI27">
        <v>0</v>
      </c>
    </row>
    <row r="28" spans="1:191">
      <c r="A28" t="s">
        <v>319</v>
      </c>
      <c r="B28" s="70">
        <f t="shared" si="1"/>
        <v>3157493</v>
      </c>
      <c r="C28" s="71">
        <f>'Federal 13'!$B34</f>
        <v>0</v>
      </c>
      <c r="D28" s="70">
        <f t="shared" si="2"/>
        <v>3157493</v>
      </c>
      <c r="E28" s="70">
        <f>'State 13'!$B34 +'State 13'!$D34</f>
        <v>2579522</v>
      </c>
      <c r="F28" s="70">
        <f>'Local 13'!$B34 +'Local 13'!$F34</f>
        <v>577971</v>
      </c>
      <c r="G28" s="70">
        <f t="shared" si="3"/>
        <v>3176999</v>
      </c>
      <c r="H28" s="71">
        <f>'Federal 12'!$B34</f>
        <v>0</v>
      </c>
      <c r="I28" s="70">
        <f t="shared" si="4"/>
        <v>3176999</v>
      </c>
      <c r="J28" s="70">
        <f>'State 12'!$B34 +'State 12'!$D34</f>
        <v>2572946</v>
      </c>
      <c r="K28" s="70">
        <f>'Local 12'!$B34 +'Local 12'!$D34</f>
        <v>604053</v>
      </c>
      <c r="L28" s="70">
        <f t="shared" si="5"/>
        <v>3168832</v>
      </c>
      <c r="M28" s="71">
        <v>0</v>
      </c>
      <c r="N28" s="70">
        <f t="shared" si="0"/>
        <v>3168832</v>
      </c>
      <c r="O28" s="70">
        <f>'State 11'!$B40 +'State 11'!$D40</f>
        <v>2549858</v>
      </c>
      <c r="P28" s="70">
        <f>'Local 11'!$B42 +'Local 11'!$D42</f>
        <v>618974</v>
      </c>
      <c r="Q28" s="70">
        <f t="shared" si="6"/>
        <v>3121257</v>
      </c>
      <c r="R28" s="71">
        <v>0</v>
      </c>
      <c r="S28" s="70">
        <f t="shared" si="7"/>
        <v>3121257</v>
      </c>
      <c r="T28" s="70">
        <f>'State 10'!$B40 +'State 10'!$D40</f>
        <v>2510530</v>
      </c>
      <c r="U28" s="70">
        <f>'Local 10'!$B42 +'Local 10'!$D42</f>
        <v>610727</v>
      </c>
      <c r="V28" s="70">
        <f t="shared" si="8"/>
        <v>3095174</v>
      </c>
      <c r="W28" s="71">
        <v>0</v>
      </c>
      <c r="X28" s="70">
        <f t="shared" si="8"/>
        <v>3095174</v>
      </c>
      <c r="Y28" s="70">
        <f>'State 09'!$B40 +'State 09'!$D40</f>
        <v>2486577</v>
      </c>
      <c r="Z28" s="70">
        <f>'Local 09'!$B42 +'Local 09'!$D42</f>
        <v>608597</v>
      </c>
      <c r="AA28">
        <v>3001186</v>
      </c>
      <c r="AB28">
        <v>0</v>
      </c>
      <c r="AC28">
        <v>3001186</v>
      </c>
      <c r="AD28">
        <v>2425926</v>
      </c>
      <c r="AE28">
        <v>575260</v>
      </c>
      <c r="AF28">
        <v>2939646</v>
      </c>
      <c r="AG28">
        <v>0</v>
      </c>
      <c r="AH28">
        <v>2939646</v>
      </c>
      <c r="AI28">
        <v>2374857</v>
      </c>
      <c r="AJ28">
        <v>564789</v>
      </c>
      <c r="AK28">
        <v>2896256</v>
      </c>
      <c r="AL28">
        <v>0</v>
      </c>
      <c r="AM28">
        <v>2896256</v>
      </c>
      <c r="AN28">
        <v>2335038</v>
      </c>
      <c r="AO28">
        <v>561218</v>
      </c>
      <c r="AP28">
        <v>2860960</v>
      </c>
      <c r="AQ28">
        <v>0</v>
      </c>
      <c r="AR28">
        <v>2860960</v>
      </c>
      <c r="AS28">
        <v>2303202</v>
      </c>
      <c r="AT28">
        <v>557758</v>
      </c>
      <c r="AU28">
        <v>2830369</v>
      </c>
      <c r="AV28">
        <v>0</v>
      </c>
      <c r="AW28">
        <v>2830369</v>
      </c>
      <c r="AX28">
        <v>2273638</v>
      </c>
      <c r="AY28">
        <v>556731</v>
      </c>
      <c r="AZ28">
        <v>2803824</v>
      </c>
      <c r="BA28">
        <v>0</v>
      </c>
      <c r="BB28">
        <v>2803824</v>
      </c>
      <c r="BC28">
        <v>2248476</v>
      </c>
      <c r="BD28">
        <v>555348</v>
      </c>
      <c r="BE28">
        <v>2787039</v>
      </c>
      <c r="BF28">
        <v>0</v>
      </c>
      <c r="BG28">
        <v>2787039</v>
      </c>
      <c r="BH28">
        <v>2237725</v>
      </c>
      <c r="BI28">
        <v>549314</v>
      </c>
      <c r="BJ28">
        <v>2679161</v>
      </c>
      <c r="BK28">
        <v>0</v>
      </c>
      <c r="BL28">
        <v>2679161</v>
      </c>
      <c r="BM28">
        <v>2156218</v>
      </c>
      <c r="BN28">
        <v>522943</v>
      </c>
      <c r="BO28">
        <v>2612967</v>
      </c>
      <c r="BP28">
        <v>0</v>
      </c>
      <c r="BQ28">
        <v>2612967</v>
      </c>
      <c r="BR28">
        <v>2089377</v>
      </c>
      <c r="BS28">
        <v>523590</v>
      </c>
      <c r="BT28">
        <v>2589204</v>
      </c>
      <c r="BU28">
        <v>0</v>
      </c>
      <c r="BV28">
        <v>2589204</v>
      </c>
      <c r="BW28">
        <v>2064788</v>
      </c>
      <c r="BX28">
        <v>524416</v>
      </c>
      <c r="BY28">
        <v>2516608</v>
      </c>
      <c r="BZ28">
        <v>0</v>
      </c>
      <c r="CA28">
        <v>2516608</v>
      </c>
      <c r="CB28">
        <v>2011196</v>
      </c>
      <c r="CC28">
        <v>505412</v>
      </c>
      <c r="CD28">
        <v>2450998</v>
      </c>
      <c r="CE28">
        <v>0</v>
      </c>
      <c r="CF28">
        <v>2450998</v>
      </c>
      <c r="CG28">
        <v>1964619</v>
      </c>
      <c r="CH28">
        <v>486379</v>
      </c>
      <c r="CI28">
        <v>2414087</v>
      </c>
      <c r="CJ28">
        <v>0</v>
      </c>
      <c r="CK28">
        <v>2414087</v>
      </c>
      <c r="CL28">
        <v>1953504</v>
      </c>
      <c r="CM28">
        <v>460583</v>
      </c>
      <c r="CN28">
        <v>2430056</v>
      </c>
      <c r="CO28">
        <v>0</v>
      </c>
      <c r="CP28">
        <v>2430056</v>
      </c>
      <c r="CQ28">
        <v>1965909</v>
      </c>
      <c r="CR28">
        <v>464147</v>
      </c>
      <c r="CS28">
        <v>2410487</v>
      </c>
      <c r="CT28">
        <v>0</v>
      </c>
      <c r="CU28">
        <v>2410487</v>
      </c>
      <c r="CV28">
        <v>1960584</v>
      </c>
      <c r="CW28">
        <v>449903</v>
      </c>
      <c r="CX28">
        <v>2243313</v>
      </c>
      <c r="CY28">
        <v>0</v>
      </c>
      <c r="CZ28">
        <v>2243313</v>
      </c>
      <c r="DA28">
        <v>1883874</v>
      </c>
      <c r="DB28">
        <v>359439</v>
      </c>
      <c r="DC28">
        <v>2297290</v>
      </c>
      <c r="DD28">
        <v>0</v>
      </c>
      <c r="DE28">
        <v>2297290</v>
      </c>
      <c r="DF28">
        <v>1858242</v>
      </c>
      <c r="DG28">
        <v>439048</v>
      </c>
      <c r="DH28">
        <v>2277706</v>
      </c>
      <c r="DI28">
        <v>0</v>
      </c>
      <c r="DJ28">
        <v>2277706</v>
      </c>
      <c r="DK28">
        <v>1843141</v>
      </c>
      <c r="DL28">
        <v>434565</v>
      </c>
      <c r="DM28">
        <v>2203347</v>
      </c>
      <c r="DN28">
        <v>0</v>
      </c>
      <c r="DO28">
        <v>2203347</v>
      </c>
      <c r="DP28">
        <v>1789570</v>
      </c>
      <c r="DQ28">
        <v>413777</v>
      </c>
      <c r="DR28">
        <v>2122329</v>
      </c>
      <c r="DS28">
        <v>0</v>
      </c>
      <c r="DT28">
        <v>2122329</v>
      </c>
      <c r="DU28">
        <v>1727583</v>
      </c>
      <c r="DV28">
        <v>394746</v>
      </c>
      <c r="DW28">
        <v>2057110</v>
      </c>
      <c r="DX28">
        <v>0</v>
      </c>
      <c r="DY28">
        <v>2057110</v>
      </c>
      <c r="DZ28">
        <v>1678964</v>
      </c>
      <c r="EA28">
        <v>378146</v>
      </c>
      <c r="EB28">
        <v>2049031</v>
      </c>
      <c r="EC28">
        <v>0</v>
      </c>
      <c r="ED28">
        <v>2049031</v>
      </c>
      <c r="EE28">
        <v>1675103</v>
      </c>
      <c r="EF28">
        <v>373928</v>
      </c>
      <c r="EG28">
        <v>2010510</v>
      </c>
      <c r="EH28">
        <v>0</v>
      </c>
      <c r="EI28">
        <v>2010510</v>
      </c>
      <c r="EJ28">
        <v>1639015</v>
      </c>
      <c r="EK28">
        <v>371495</v>
      </c>
      <c r="EL28">
        <v>1953508</v>
      </c>
      <c r="EM28">
        <v>0</v>
      </c>
      <c r="EN28">
        <v>1953508</v>
      </c>
      <c r="EO28">
        <v>1585716</v>
      </c>
      <c r="EP28">
        <v>367792</v>
      </c>
      <c r="EQ28">
        <v>1908376</v>
      </c>
      <c r="ER28">
        <v>0</v>
      </c>
      <c r="ES28">
        <v>1908376</v>
      </c>
      <c r="ET28">
        <v>1548427</v>
      </c>
      <c r="EU28">
        <v>359949</v>
      </c>
      <c r="EV28">
        <v>1879322</v>
      </c>
      <c r="EW28">
        <v>0</v>
      </c>
      <c r="EX28">
        <v>1879322</v>
      </c>
      <c r="EY28">
        <v>1499533</v>
      </c>
      <c r="EZ28">
        <v>379789</v>
      </c>
      <c r="FA28">
        <v>1853825</v>
      </c>
      <c r="FB28">
        <v>0</v>
      </c>
      <c r="FC28">
        <v>1853825</v>
      </c>
      <c r="FD28">
        <v>1480735</v>
      </c>
      <c r="FE28">
        <v>373090</v>
      </c>
      <c r="FF28">
        <v>1867755</v>
      </c>
      <c r="FG28">
        <v>0</v>
      </c>
      <c r="FH28">
        <v>1867755</v>
      </c>
      <c r="FI28">
        <v>1474326</v>
      </c>
      <c r="FJ28">
        <v>393429</v>
      </c>
      <c r="FK28">
        <v>1723549</v>
      </c>
      <c r="FL28">
        <v>0</v>
      </c>
      <c r="FM28">
        <v>1723549</v>
      </c>
      <c r="FN28">
        <v>1368874</v>
      </c>
      <c r="FO28">
        <v>354675</v>
      </c>
      <c r="FP28">
        <v>1416458</v>
      </c>
      <c r="FQ28">
        <v>0</v>
      </c>
      <c r="FR28">
        <v>1416458</v>
      </c>
      <c r="FS28">
        <v>1167571</v>
      </c>
      <c r="FT28">
        <v>248887</v>
      </c>
      <c r="FU28">
        <v>999582</v>
      </c>
      <c r="FV28">
        <v>0</v>
      </c>
      <c r="FW28">
        <v>999582</v>
      </c>
      <c r="FX28">
        <v>868000</v>
      </c>
      <c r="FY28">
        <v>131582</v>
      </c>
      <c r="FZ28">
        <v>563641</v>
      </c>
      <c r="GA28">
        <v>0</v>
      </c>
      <c r="GB28">
        <v>563641</v>
      </c>
      <c r="GC28">
        <v>512000</v>
      </c>
      <c r="GD28">
        <v>51641</v>
      </c>
      <c r="GE28">
        <v>382004</v>
      </c>
      <c r="GF28">
        <v>0</v>
      </c>
      <c r="GG28">
        <v>382004</v>
      </c>
      <c r="GH28">
        <v>349874</v>
      </c>
      <c r="GI28">
        <v>32130</v>
      </c>
    </row>
    <row r="29" spans="1:191">
      <c r="A29" t="s">
        <v>320</v>
      </c>
      <c r="B29" s="70">
        <f t="shared" si="1"/>
        <v>1115732</v>
      </c>
      <c r="C29" s="71">
        <f>'Federal 13'!$B35</f>
        <v>0</v>
      </c>
      <c r="D29" s="70">
        <f t="shared" si="2"/>
        <v>1115732</v>
      </c>
      <c r="E29" s="70">
        <f>'State 13'!$B35 +'State 13'!$D35</f>
        <v>831687</v>
      </c>
      <c r="F29" s="70">
        <f>'Local 13'!$B35 +'Local 13'!$F35</f>
        <v>284045</v>
      </c>
      <c r="G29" s="70">
        <f t="shared" si="3"/>
        <v>1132085</v>
      </c>
      <c r="H29" s="71">
        <f>'Federal 12'!$B35</f>
        <v>0</v>
      </c>
      <c r="I29" s="70">
        <f t="shared" si="4"/>
        <v>1132085</v>
      </c>
      <c r="J29" s="70">
        <f>'State 12'!$B35 +'State 12'!$D35</f>
        <v>832479</v>
      </c>
      <c r="K29" s="70">
        <f>'Local 12'!$B35 +'Local 12'!$D35</f>
        <v>299606</v>
      </c>
      <c r="L29" s="70">
        <f t="shared" si="5"/>
        <v>1135438</v>
      </c>
      <c r="M29" s="71">
        <v>0</v>
      </c>
      <c r="N29" s="70">
        <f t="shared" si="0"/>
        <v>1135438</v>
      </c>
      <c r="O29" s="70">
        <f>'State 11'!$B41 +'State 11'!$D41</f>
        <v>834867</v>
      </c>
      <c r="P29" s="70">
        <f>'Local 11'!$B43 +'Local 11'!$D43</f>
        <v>300571</v>
      </c>
      <c r="Q29" s="70">
        <f t="shared" si="6"/>
        <v>1111055</v>
      </c>
      <c r="R29" s="71">
        <v>0</v>
      </c>
      <c r="S29" s="70">
        <f t="shared" si="7"/>
        <v>1111055</v>
      </c>
      <c r="T29" s="70">
        <f>'State 10'!$B41 +'State 10'!$D41</f>
        <v>818653</v>
      </c>
      <c r="U29" s="70">
        <f>'Local 10'!$B43 +'Local 10'!$D43</f>
        <v>292402</v>
      </c>
      <c r="V29" s="70">
        <f t="shared" si="8"/>
        <v>1100627</v>
      </c>
      <c r="W29" s="71">
        <v>0</v>
      </c>
      <c r="X29" s="70">
        <f t="shared" si="8"/>
        <v>1100627</v>
      </c>
      <c r="Y29" s="70">
        <f>'State 09'!$B41 +'State 09'!$D41</f>
        <v>811079</v>
      </c>
      <c r="Z29" s="70">
        <f>'Local 09'!$B43 +'Local 09'!$D43</f>
        <v>289548</v>
      </c>
      <c r="AA29">
        <v>1065122</v>
      </c>
      <c r="AB29">
        <v>0</v>
      </c>
      <c r="AC29">
        <v>1065122</v>
      </c>
      <c r="AD29">
        <v>787001</v>
      </c>
      <c r="AE29">
        <v>278121</v>
      </c>
      <c r="AF29">
        <v>1045030</v>
      </c>
      <c r="AG29">
        <v>0</v>
      </c>
      <c r="AH29">
        <v>1045030</v>
      </c>
      <c r="AI29">
        <v>768016</v>
      </c>
      <c r="AJ29">
        <v>277014</v>
      </c>
      <c r="AK29">
        <v>1043977</v>
      </c>
      <c r="AL29">
        <v>0</v>
      </c>
      <c r="AM29">
        <v>1043977</v>
      </c>
      <c r="AN29">
        <v>764980</v>
      </c>
      <c r="AO29">
        <v>278997</v>
      </c>
      <c r="AP29">
        <v>1014448</v>
      </c>
      <c r="AQ29">
        <v>0</v>
      </c>
      <c r="AR29">
        <v>1014448</v>
      </c>
      <c r="AS29">
        <v>744107</v>
      </c>
      <c r="AT29">
        <v>270341</v>
      </c>
      <c r="AU29">
        <v>1005503</v>
      </c>
      <c r="AV29">
        <v>0</v>
      </c>
      <c r="AW29">
        <v>1005503</v>
      </c>
      <c r="AX29">
        <v>736275</v>
      </c>
      <c r="AY29">
        <v>269228</v>
      </c>
      <c r="AZ29">
        <v>990031</v>
      </c>
      <c r="BA29">
        <v>0</v>
      </c>
      <c r="BB29">
        <v>990031</v>
      </c>
      <c r="BC29">
        <v>722616</v>
      </c>
      <c r="BD29">
        <v>267415</v>
      </c>
      <c r="BE29">
        <v>980877</v>
      </c>
      <c r="BF29">
        <v>0</v>
      </c>
      <c r="BG29">
        <v>980877</v>
      </c>
      <c r="BH29">
        <v>720019</v>
      </c>
      <c r="BI29">
        <v>260858</v>
      </c>
      <c r="BJ29">
        <v>947739</v>
      </c>
      <c r="BK29">
        <v>0</v>
      </c>
      <c r="BL29">
        <v>947739</v>
      </c>
      <c r="BM29">
        <v>699989</v>
      </c>
      <c r="BN29">
        <v>247750</v>
      </c>
      <c r="BO29">
        <v>926914</v>
      </c>
      <c r="BP29">
        <v>0</v>
      </c>
      <c r="BQ29">
        <v>926914</v>
      </c>
      <c r="BR29">
        <v>676570</v>
      </c>
      <c r="BS29">
        <v>250344</v>
      </c>
      <c r="BT29">
        <v>920102</v>
      </c>
      <c r="BU29">
        <v>0</v>
      </c>
      <c r="BV29">
        <v>920102</v>
      </c>
      <c r="BW29">
        <v>669363</v>
      </c>
      <c r="BX29">
        <v>250739</v>
      </c>
      <c r="BY29">
        <v>891678</v>
      </c>
      <c r="BZ29">
        <v>0</v>
      </c>
      <c r="CA29">
        <v>891678</v>
      </c>
      <c r="CB29">
        <v>651253</v>
      </c>
      <c r="CC29">
        <v>240425</v>
      </c>
      <c r="CD29">
        <v>869796</v>
      </c>
      <c r="CE29">
        <v>0</v>
      </c>
      <c r="CF29">
        <v>869796</v>
      </c>
      <c r="CG29">
        <v>634267</v>
      </c>
      <c r="CH29">
        <v>235529</v>
      </c>
      <c r="CI29">
        <v>860326</v>
      </c>
      <c r="CJ29">
        <v>0</v>
      </c>
      <c r="CK29">
        <v>860326</v>
      </c>
      <c r="CL29">
        <v>634607</v>
      </c>
      <c r="CM29">
        <v>225719</v>
      </c>
      <c r="CN29">
        <v>858913</v>
      </c>
      <c r="CO29">
        <v>0</v>
      </c>
      <c r="CP29">
        <v>858913</v>
      </c>
      <c r="CQ29">
        <v>632592</v>
      </c>
      <c r="CR29">
        <v>226321</v>
      </c>
      <c r="CS29">
        <v>849655</v>
      </c>
      <c r="CT29">
        <v>0</v>
      </c>
      <c r="CU29">
        <v>849655</v>
      </c>
      <c r="CV29">
        <v>629529</v>
      </c>
      <c r="CW29">
        <v>220126</v>
      </c>
      <c r="CX29">
        <v>788225</v>
      </c>
      <c r="CY29">
        <v>0</v>
      </c>
      <c r="CZ29">
        <v>788225</v>
      </c>
      <c r="DA29">
        <v>613316</v>
      </c>
      <c r="DB29">
        <v>174909</v>
      </c>
      <c r="DC29">
        <v>816031</v>
      </c>
      <c r="DD29">
        <v>0</v>
      </c>
      <c r="DE29">
        <v>816031</v>
      </c>
      <c r="DF29">
        <v>599984</v>
      </c>
      <c r="DG29">
        <v>216047</v>
      </c>
      <c r="DH29">
        <v>804758</v>
      </c>
      <c r="DI29">
        <v>0</v>
      </c>
      <c r="DJ29">
        <v>804758</v>
      </c>
      <c r="DK29">
        <v>590879</v>
      </c>
      <c r="DL29">
        <v>213879</v>
      </c>
      <c r="DM29">
        <v>773319</v>
      </c>
      <c r="DN29">
        <v>0</v>
      </c>
      <c r="DO29">
        <v>773319</v>
      </c>
      <c r="DP29">
        <v>569928</v>
      </c>
      <c r="DQ29">
        <v>203391</v>
      </c>
      <c r="DR29">
        <v>749050</v>
      </c>
      <c r="DS29">
        <v>0</v>
      </c>
      <c r="DT29">
        <v>749050</v>
      </c>
      <c r="DU29">
        <v>553192</v>
      </c>
      <c r="DV29">
        <v>195858</v>
      </c>
      <c r="DW29">
        <v>719396</v>
      </c>
      <c r="DX29">
        <v>0</v>
      </c>
      <c r="DY29">
        <v>719396</v>
      </c>
      <c r="DZ29">
        <v>534750</v>
      </c>
      <c r="EA29">
        <v>184646</v>
      </c>
      <c r="EB29">
        <v>704025</v>
      </c>
      <c r="EC29">
        <v>0</v>
      </c>
      <c r="ED29">
        <v>704025</v>
      </c>
      <c r="EE29">
        <v>519999</v>
      </c>
      <c r="EF29">
        <v>184026</v>
      </c>
      <c r="EG29">
        <v>695859</v>
      </c>
      <c r="EH29">
        <v>0</v>
      </c>
      <c r="EI29">
        <v>695859</v>
      </c>
      <c r="EJ29">
        <v>510977</v>
      </c>
      <c r="EK29">
        <v>184882</v>
      </c>
      <c r="EL29">
        <v>683868</v>
      </c>
      <c r="EM29">
        <v>0</v>
      </c>
      <c r="EN29">
        <v>683868</v>
      </c>
      <c r="EO29">
        <v>498070</v>
      </c>
      <c r="EP29">
        <v>185798</v>
      </c>
      <c r="EQ29">
        <v>659023</v>
      </c>
      <c r="ER29">
        <v>0</v>
      </c>
      <c r="ES29">
        <v>659023</v>
      </c>
      <c r="ET29">
        <v>479750</v>
      </c>
      <c r="EU29">
        <v>179273</v>
      </c>
      <c r="EV29">
        <v>646806</v>
      </c>
      <c r="EW29">
        <v>0</v>
      </c>
      <c r="EX29">
        <v>646806</v>
      </c>
      <c r="EY29">
        <v>454464</v>
      </c>
      <c r="EZ29">
        <v>192342</v>
      </c>
      <c r="FA29">
        <v>644854</v>
      </c>
      <c r="FB29">
        <v>0</v>
      </c>
      <c r="FC29">
        <v>644854</v>
      </c>
      <c r="FD29">
        <v>455569</v>
      </c>
      <c r="FE29">
        <v>189285</v>
      </c>
      <c r="FF29">
        <v>654518</v>
      </c>
      <c r="FG29">
        <v>0</v>
      </c>
      <c r="FH29">
        <v>654518</v>
      </c>
      <c r="FI29">
        <v>452024</v>
      </c>
      <c r="FJ29">
        <v>202494</v>
      </c>
      <c r="FK29">
        <v>614006</v>
      </c>
      <c r="FL29">
        <v>0</v>
      </c>
      <c r="FM29">
        <v>614006</v>
      </c>
      <c r="FN29">
        <v>435324</v>
      </c>
      <c r="FO29">
        <v>178682</v>
      </c>
      <c r="FP29">
        <v>501616</v>
      </c>
      <c r="FQ29">
        <v>0</v>
      </c>
      <c r="FR29">
        <v>501616</v>
      </c>
      <c r="FS29">
        <v>376244</v>
      </c>
      <c r="FT29">
        <v>125372</v>
      </c>
      <c r="FU29">
        <v>340304</v>
      </c>
      <c r="FV29">
        <v>0</v>
      </c>
      <c r="FW29">
        <v>340304</v>
      </c>
      <c r="FX29">
        <v>268000</v>
      </c>
      <c r="FY29">
        <v>72304</v>
      </c>
      <c r="FZ29">
        <v>186279</v>
      </c>
      <c r="GA29">
        <v>0</v>
      </c>
      <c r="GB29">
        <v>186279</v>
      </c>
      <c r="GC29">
        <v>156000</v>
      </c>
      <c r="GD29">
        <v>30279</v>
      </c>
      <c r="GE29">
        <v>-11111</v>
      </c>
      <c r="GF29">
        <v>0</v>
      </c>
      <c r="GG29">
        <v>-11111</v>
      </c>
      <c r="GH29">
        <v>-11111</v>
      </c>
      <c r="GI29">
        <v>-11111</v>
      </c>
    </row>
    <row r="30" spans="1:191">
      <c r="A30" t="s">
        <v>321</v>
      </c>
      <c r="B30" s="70">
        <f t="shared" si="1"/>
        <v>2041761</v>
      </c>
      <c r="C30" s="71">
        <f>'Federal 13'!$B36</f>
        <v>0</v>
      </c>
      <c r="D30" s="70">
        <f t="shared" si="2"/>
        <v>2041761</v>
      </c>
      <c r="E30" s="70">
        <f>'State 13'!$B36 +'State 13'!$D36</f>
        <v>1747835</v>
      </c>
      <c r="F30" s="70">
        <f>'Local 13'!$B36 +'Local 13'!$F36</f>
        <v>293926</v>
      </c>
      <c r="G30" s="70">
        <f t="shared" si="3"/>
        <v>2044914</v>
      </c>
      <c r="H30" s="71">
        <f>'Federal 12'!$B36</f>
        <v>0</v>
      </c>
      <c r="I30" s="70">
        <f t="shared" si="4"/>
        <v>2044914</v>
      </c>
      <c r="J30" s="70">
        <f>'State 12'!$B36 +'State 12'!$D36</f>
        <v>1740467</v>
      </c>
      <c r="K30" s="70">
        <f>'Local 12'!$B36 +'Local 12'!$D36</f>
        <v>304447</v>
      </c>
      <c r="L30" s="70">
        <f t="shared" si="5"/>
        <v>2033394</v>
      </c>
      <c r="M30" s="71">
        <v>0</v>
      </c>
      <c r="N30" s="70">
        <f t="shared" si="0"/>
        <v>2033394</v>
      </c>
      <c r="O30" s="70">
        <f>'State 11'!$B42 +'State 11'!$D42</f>
        <v>1714991</v>
      </c>
      <c r="P30" s="70">
        <f>'Local 11'!$B44 +'Local 11'!$D44</f>
        <v>318403</v>
      </c>
      <c r="Q30" s="70">
        <f t="shared" si="6"/>
        <v>2010202</v>
      </c>
      <c r="R30" s="71">
        <v>0</v>
      </c>
      <c r="S30" s="70">
        <f t="shared" si="7"/>
        <v>2010202</v>
      </c>
      <c r="T30" s="70">
        <f>'State 10'!$B42 +'State 10'!$D42</f>
        <v>1691877</v>
      </c>
      <c r="U30" s="70">
        <f>'Local 10'!$B44 +'Local 10'!$D44</f>
        <v>318325</v>
      </c>
      <c r="V30" s="70">
        <f t="shared" si="8"/>
        <v>1994547</v>
      </c>
      <c r="W30" s="71">
        <v>0</v>
      </c>
      <c r="X30" s="70">
        <f t="shared" si="8"/>
        <v>1994547</v>
      </c>
      <c r="Y30" s="70">
        <f>'State 09'!$B42 +'State 09'!$D42</f>
        <v>1675498</v>
      </c>
      <c r="Z30" s="70">
        <f>'Local 09'!$B44 +'Local 09'!$D44</f>
        <v>319049</v>
      </c>
      <c r="AA30">
        <v>1936064</v>
      </c>
      <c r="AB30">
        <v>0</v>
      </c>
      <c r="AC30">
        <v>1936064</v>
      </c>
      <c r="AD30">
        <v>1638925</v>
      </c>
      <c r="AE30">
        <v>297139</v>
      </c>
      <c r="AF30">
        <v>1894616</v>
      </c>
      <c r="AG30">
        <v>0</v>
      </c>
      <c r="AH30">
        <v>1894616</v>
      </c>
      <c r="AI30">
        <v>1606841</v>
      </c>
      <c r="AJ30">
        <v>287775</v>
      </c>
      <c r="AK30">
        <v>1852279</v>
      </c>
      <c r="AL30">
        <v>0</v>
      </c>
      <c r="AM30">
        <v>1852279</v>
      </c>
      <c r="AN30">
        <v>1570058</v>
      </c>
      <c r="AO30">
        <v>282221</v>
      </c>
      <c r="AP30">
        <v>1846512</v>
      </c>
      <c r="AQ30">
        <v>0</v>
      </c>
      <c r="AR30">
        <v>1846512</v>
      </c>
      <c r="AS30">
        <v>1559095</v>
      </c>
      <c r="AT30">
        <v>287417</v>
      </c>
      <c r="AU30">
        <v>1824866</v>
      </c>
      <c r="AV30">
        <v>0</v>
      </c>
      <c r="AW30">
        <v>1824866</v>
      </c>
      <c r="AX30">
        <v>1537363</v>
      </c>
      <c r="AY30">
        <v>287503</v>
      </c>
      <c r="AZ30">
        <v>1813793</v>
      </c>
      <c r="BA30">
        <v>0</v>
      </c>
      <c r="BB30">
        <v>1813793</v>
      </c>
      <c r="BC30">
        <v>1525860</v>
      </c>
      <c r="BD30">
        <v>287933</v>
      </c>
      <c r="BE30">
        <v>1806162</v>
      </c>
      <c r="BF30">
        <v>0</v>
      </c>
      <c r="BG30">
        <v>1806162</v>
      </c>
      <c r="BH30">
        <v>1517706</v>
      </c>
      <c r="BI30">
        <v>288456</v>
      </c>
      <c r="BJ30">
        <v>1731422</v>
      </c>
      <c r="BK30">
        <v>0</v>
      </c>
      <c r="BL30">
        <v>1731422</v>
      </c>
      <c r="BM30">
        <v>1456229</v>
      </c>
      <c r="BN30">
        <v>275193</v>
      </c>
      <c r="BO30">
        <v>1686053</v>
      </c>
      <c r="BP30">
        <v>0</v>
      </c>
      <c r="BQ30">
        <v>1686053</v>
      </c>
      <c r="BR30">
        <v>1412807</v>
      </c>
      <c r="BS30">
        <v>273246</v>
      </c>
      <c r="BT30">
        <v>1669102</v>
      </c>
      <c r="BU30">
        <v>0</v>
      </c>
      <c r="BV30">
        <v>1669102</v>
      </c>
      <c r="BW30">
        <v>1395425</v>
      </c>
      <c r="BX30">
        <v>273677</v>
      </c>
      <c r="BY30">
        <v>1624930</v>
      </c>
      <c r="BZ30">
        <v>0</v>
      </c>
      <c r="CA30">
        <v>1624930</v>
      </c>
      <c r="CB30">
        <v>1359943</v>
      </c>
      <c r="CC30">
        <v>264987</v>
      </c>
      <c r="CD30">
        <v>1581202</v>
      </c>
      <c r="CE30">
        <v>0</v>
      </c>
      <c r="CF30">
        <v>1581202</v>
      </c>
      <c r="CG30">
        <v>1330352</v>
      </c>
      <c r="CH30">
        <v>250850</v>
      </c>
      <c r="CI30">
        <v>1553761</v>
      </c>
      <c r="CJ30">
        <v>0</v>
      </c>
      <c r="CK30">
        <v>1553761</v>
      </c>
      <c r="CL30">
        <v>1318897</v>
      </c>
      <c r="CM30">
        <v>234864</v>
      </c>
      <c r="CN30">
        <v>1571143</v>
      </c>
      <c r="CO30">
        <v>0</v>
      </c>
      <c r="CP30">
        <v>1571143</v>
      </c>
      <c r="CQ30">
        <v>1333317</v>
      </c>
      <c r="CR30">
        <v>237826</v>
      </c>
      <c r="CS30">
        <v>1560832</v>
      </c>
      <c r="CT30">
        <v>0</v>
      </c>
      <c r="CU30">
        <v>1560832</v>
      </c>
      <c r="CV30">
        <v>1331055</v>
      </c>
      <c r="CW30">
        <v>229777</v>
      </c>
      <c r="CX30">
        <v>1455088</v>
      </c>
      <c r="CY30">
        <v>0</v>
      </c>
      <c r="CZ30">
        <v>1455088</v>
      </c>
      <c r="DA30">
        <v>1270558</v>
      </c>
      <c r="DB30">
        <v>184530</v>
      </c>
      <c r="DC30">
        <v>1481259</v>
      </c>
      <c r="DD30">
        <v>0</v>
      </c>
      <c r="DE30">
        <v>1481259</v>
      </c>
      <c r="DF30">
        <v>1258258</v>
      </c>
      <c r="DG30">
        <v>223001</v>
      </c>
      <c r="DH30">
        <v>1472948</v>
      </c>
      <c r="DI30">
        <v>0</v>
      </c>
      <c r="DJ30">
        <v>1472948</v>
      </c>
      <c r="DK30">
        <v>1252262</v>
      </c>
      <c r="DL30">
        <v>220686</v>
      </c>
      <c r="DM30">
        <v>1430028</v>
      </c>
      <c r="DN30">
        <v>0</v>
      </c>
      <c r="DO30">
        <v>1430028</v>
      </c>
      <c r="DP30">
        <v>1219642</v>
      </c>
      <c r="DQ30">
        <v>210386</v>
      </c>
      <c r="DR30">
        <v>1373279</v>
      </c>
      <c r="DS30">
        <v>0</v>
      </c>
      <c r="DT30">
        <v>1373279</v>
      </c>
      <c r="DU30">
        <v>1174391</v>
      </c>
      <c r="DV30">
        <v>198888</v>
      </c>
      <c r="DW30">
        <v>1337714</v>
      </c>
      <c r="DX30">
        <v>0</v>
      </c>
      <c r="DY30">
        <v>1337714</v>
      </c>
      <c r="DZ30">
        <v>1144214</v>
      </c>
      <c r="EA30">
        <v>193500</v>
      </c>
      <c r="EB30">
        <v>1345006</v>
      </c>
      <c r="EC30">
        <v>0</v>
      </c>
      <c r="ED30">
        <v>1345006</v>
      </c>
      <c r="EE30">
        <v>1155104</v>
      </c>
      <c r="EF30">
        <v>189902</v>
      </c>
      <c r="EG30">
        <v>1314651</v>
      </c>
      <c r="EH30">
        <v>0</v>
      </c>
      <c r="EI30">
        <v>1314651</v>
      </c>
      <c r="EJ30">
        <v>1128038</v>
      </c>
      <c r="EK30">
        <v>186613</v>
      </c>
      <c r="EL30">
        <v>1269640</v>
      </c>
      <c r="EM30">
        <v>0</v>
      </c>
      <c r="EN30">
        <v>1269640</v>
      </c>
      <c r="EO30">
        <v>1087646</v>
      </c>
      <c r="EP30">
        <v>181994</v>
      </c>
      <c r="EQ30">
        <v>1249353</v>
      </c>
      <c r="ER30">
        <v>0</v>
      </c>
      <c r="ES30">
        <v>1249353</v>
      </c>
      <c r="ET30">
        <v>1068677</v>
      </c>
      <c r="EU30">
        <v>180676</v>
      </c>
      <c r="EV30">
        <v>1232516</v>
      </c>
      <c r="EW30">
        <v>0</v>
      </c>
      <c r="EX30">
        <v>1232516</v>
      </c>
      <c r="EY30">
        <v>1045069</v>
      </c>
      <c r="EZ30">
        <v>187447</v>
      </c>
      <c r="FA30">
        <v>1208971</v>
      </c>
      <c r="FB30">
        <v>0</v>
      </c>
      <c r="FC30">
        <v>1208971</v>
      </c>
      <c r="FD30">
        <v>1025166</v>
      </c>
      <c r="FE30">
        <v>183805</v>
      </c>
      <c r="FF30">
        <v>1213237</v>
      </c>
      <c r="FG30">
        <v>0</v>
      </c>
      <c r="FH30">
        <v>1213237</v>
      </c>
      <c r="FI30">
        <v>1022302</v>
      </c>
      <c r="FJ30">
        <v>190935</v>
      </c>
      <c r="FK30">
        <v>1109543</v>
      </c>
      <c r="FL30">
        <v>0</v>
      </c>
      <c r="FM30">
        <v>1109543</v>
      </c>
      <c r="FN30">
        <v>933550</v>
      </c>
      <c r="FO30">
        <v>175993</v>
      </c>
      <c r="FP30">
        <v>914842</v>
      </c>
      <c r="FQ30">
        <v>0</v>
      </c>
      <c r="FR30">
        <v>914842</v>
      </c>
      <c r="FS30">
        <v>791327</v>
      </c>
      <c r="FT30">
        <v>123515</v>
      </c>
      <c r="FU30">
        <v>659278</v>
      </c>
      <c r="FV30">
        <v>0</v>
      </c>
      <c r="FW30">
        <v>659278</v>
      </c>
      <c r="FX30">
        <v>600000</v>
      </c>
      <c r="FY30">
        <v>59278</v>
      </c>
      <c r="FZ30">
        <v>377362</v>
      </c>
      <c r="GA30">
        <v>0</v>
      </c>
      <c r="GB30">
        <v>377362</v>
      </c>
      <c r="GC30">
        <v>356000</v>
      </c>
      <c r="GD30">
        <v>21362</v>
      </c>
      <c r="GE30">
        <v>-11111</v>
      </c>
      <c r="GF30">
        <v>0</v>
      </c>
      <c r="GG30">
        <v>-11111</v>
      </c>
      <c r="GH30">
        <v>-11111</v>
      </c>
      <c r="GI30">
        <v>-11111</v>
      </c>
    </row>
    <row r="31" spans="1:191">
      <c r="A31" t="s">
        <v>322</v>
      </c>
      <c r="B31" s="70">
        <f t="shared" si="1"/>
        <v>102597</v>
      </c>
      <c r="C31" s="70">
        <f>'Federal 13'!$B37</f>
        <v>9947</v>
      </c>
      <c r="D31" s="70">
        <f t="shared" si="2"/>
        <v>92650</v>
      </c>
      <c r="E31" s="70">
        <f>'State 13'!$B37 +'State 13'!$D37</f>
        <v>92650</v>
      </c>
      <c r="F31" s="70">
        <f>'Local 13'!$B37 +'Local 13'!$F37</f>
        <v>0</v>
      </c>
      <c r="G31" s="70">
        <f t="shared" si="3"/>
        <v>102506</v>
      </c>
      <c r="H31" s="70">
        <f>'Federal 12'!$B37</f>
        <v>10473</v>
      </c>
      <c r="I31" s="70">
        <f t="shared" si="4"/>
        <v>92033</v>
      </c>
      <c r="J31" s="70">
        <f>'State 12'!$B37 +'State 12'!$D37</f>
        <v>92033</v>
      </c>
      <c r="K31" s="70">
        <f>'Local 12'!$B37 +'Local 12'!$D37</f>
        <v>0</v>
      </c>
      <c r="L31" s="70">
        <f t="shared" si="5"/>
        <v>103754</v>
      </c>
      <c r="M31" s="70">
        <f>'Federal 11'!$B30</f>
        <v>10519</v>
      </c>
      <c r="N31" s="70">
        <f t="shared" si="0"/>
        <v>93235</v>
      </c>
      <c r="O31" s="70">
        <f>'State 11'!$B43 +'State 11'!$D43</f>
        <v>93235</v>
      </c>
      <c r="P31" s="70">
        <f>'Local 11'!$B45 +'Local 11'!$D45</f>
        <v>0</v>
      </c>
      <c r="Q31" s="70">
        <f t="shared" si="6"/>
        <v>104461</v>
      </c>
      <c r="R31" s="70">
        <f>'Federal 10'!$B30</f>
        <v>10218</v>
      </c>
      <c r="S31" s="70">
        <f t="shared" si="7"/>
        <v>94243</v>
      </c>
      <c r="T31" s="70">
        <f>'State 10'!$B43 +'State 10'!$D43</f>
        <v>94243</v>
      </c>
      <c r="U31" s="70">
        <f>'Local 10'!$B45 +'Local 10'!$D45</f>
        <v>0</v>
      </c>
      <c r="V31" s="70">
        <f t="shared" si="8"/>
        <v>105543</v>
      </c>
      <c r="W31" s="70">
        <f>'Federal 09'!$B30</f>
        <v>9992</v>
      </c>
      <c r="X31" s="70">
        <f t="shared" si="8"/>
        <v>95551</v>
      </c>
      <c r="Y31" s="70">
        <f>'State 09'!$B43 +'State 09'!$D43</f>
        <v>95551</v>
      </c>
      <c r="Z31" s="70">
        <f>'Local 09'!$B45 +'Local 09'!$D45</f>
        <v>0</v>
      </c>
      <c r="AA31">
        <v>111262</v>
      </c>
      <c r="AB31">
        <v>10107</v>
      </c>
      <c r="AC31">
        <v>101155</v>
      </c>
      <c r="AD31">
        <v>101155</v>
      </c>
      <c r="AE31">
        <v>0</v>
      </c>
      <c r="AF31">
        <v>109608</v>
      </c>
      <c r="AG31">
        <v>10271</v>
      </c>
      <c r="AH31">
        <v>99337</v>
      </c>
      <c r="AI31">
        <v>99337</v>
      </c>
      <c r="AJ31">
        <v>0</v>
      </c>
      <c r="AK31">
        <v>108726</v>
      </c>
      <c r="AL31">
        <v>10418</v>
      </c>
      <c r="AM31">
        <v>98308</v>
      </c>
      <c r="AN31">
        <v>98308</v>
      </c>
      <c r="AO31">
        <v>0</v>
      </c>
      <c r="AP31">
        <v>107524</v>
      </c>
      <c r="AQ31">
        <v>10746</v>
      </c>
      <c r="AR31">
        <v>96778</v>
      </c>
      <c r="AS31">
        <v>96778</v>
      </c>
      <c r="AT31">
        <v>0</v>
      </c>
      <c r="AU31">
        <v>106578</v>
      </c>
      <c r="AV31">
        <v>11120</v>
      </c>
      <c r="AW31">
        <v>95458</v>
      </c>
      <c r="AX31">
        <v>95458</v>
      </c>
      <c r="AY31">
        <v>0</v>
      </c>
      <c r="AZ31">
        <v>111824</v>
      </c>
      <c r="BA31">
        <v>11140</v>
      </c>
      <c r="BB31">
        <v>100684</v>
      </c>
      <c r="BC31">
        <v>100684</v>
      </c>
      <c r="BD31">
        <v>0</v>
      </c>
      <c r="BE31">
        <v>119216</v>
      </c>
      <c r="BF31">
        <v>11296</v>
      </c>
      <c r="BG31">
        <v>107920</v>
      </c>
      <c r="BH31">
        <v>107920</v>
      </c>
      <c r="BI31">
        <v>0</v>
      </c>
      <c r="BJ31">
        <v>125812</v>
      </c>
      <c r="BK31">
        <v>11014</v>
      </c>
      <c r="BL31">
        <v>114798</v>
      </c>
      <c r="BM31">
        <v>114798</v>
      </c>
      <c r="BN31">
        <v>0</v>
      </c>
      <c r="BO31">
        <v>125278</v>
      </c>
      <c r="BP31">
        <v>11049</v>
      </c>
      <c r="BQ31">
        <v>114229</v>
      </c>
      <c r="BR31">
        <v>114229</v>
      </c>
      <c r="BS31">
        <v>0</v>
      </c>
      <c r="BT31">
        <v>120762</v>
      </c>
      <c r="BU31">
        <v>11243</v>
      </c>
      <c r="BV31">
        <v>109519</v>
      </c>
      <c r="BW31">
        <v>109519</v>
      </c>
      <c r="BX31">
        <v>0</v>
      </c>
      <c r="BY31">
        <v>117945</v>
      </c>
      <c r="BZ31">
        <v>11303</v>
      </c>
      <c r="CA31">
        <v>106642</v>
      </c>
      <c r="CB31">
        <v>106642</v>
      </c>
      <c r="CC31">
        <v>0</v>
      </c>
      <c r="CD31">
        <v>110655</v>
      </c>
      <c r="CE31">
        <v>11349</v>
      </c>
      <c r="CF31">
        <v>99306</v>
      </c>
      <c r="CG31">
        <v>99306</v>
      </c>
      <c r="CH31">
        <v>0</v>
      </c>
      <c r="CI31">
        <v>129244</v>
      </c>
      <c r="CJ31">
        <v>12461</v>
      </c>
      <c r="CK31">
        <v>116783</v>
      </c>
      <c r="CL31">
        <v>116783</v>
      </c>
      <c r="CM31">
        <v>0</v>
      </c>
      <c r="CN31">
        <v>121422</v>
      </c>
      <c r="CO31">
        <v>12999</v>
      </c>
      <c r="CP31">
        <v>108423</v>
      </c>
      <c r="CQ31">
        <v>108423</v>
      </c>
      <c r="CR31">
        <v>0</v>
      </c>
      <c r="CS31">
        <v>127390</v>
      </c>
      <c r="CT31">
        <v>13462</v>
      </c>
      <c r="CU31">
        <v>113928</v>
      </c>
      <c r="CV31">
        <v>113928</v>
      </c>
      <c r="CW31">
        <v>0</v>
      </c>
      <c r="CX31">
        <v>119818</v>
      </c>
      <c r="CY31">
        <v>13790</v>
      </c>
      <c r="CZ31">
        <v>106028</v>
      </c>
      <c r="DA31">
        <v>106028</v>
      </c>
      <c r="DB31">
        <v>0</v>
      </c>
      <c r="DC31">
        <v>119479</v>
      </c>
      <c r="DD31">
        <v>13575</v>
      </c>
      <c r="DE31">
        <v>105904</v>
      </c>
      <c r="DF31">
        <v>105904</v>
      </c>
      <c r="DG31">
        <v>0</v>
      </c>
      <c r="DH31">
        <v>121393</v>
      </c>
      <c r="DI31">
        <v>12928</v>
      </c>
      <c r="DJ31">
        <v>108465</v>
      </c>
      <c r="DK31">
        <v>108465</v>
      </c>
      <c r="DL31">
        <v>0</v>
      </c>
      <c r="DM31">
        <v>119166</v>
      </c>
      <c r="DN31">
        <v>14164</v>
      </c>
      <c r="DO31">
        <v>105002</v>
      </c>
      <c r="DP31">
        <v>105002</v>
      </c>
      <c r="DQ31">
        <v>0</v>
      </c>
      <c r="DR31">
        <v>115195</v>
      </c>
      <c r="DS31">
        <v>14218</v>
      </c>
      <c r="DT31">
        <v>100977</v>
      </c>
      <c r="DU31">
        <v>100977</v>
      </c>
      <c r="DV31">
        <v>0</v>
      </c>
      <c r="DW31">
        <v>113414</v>
      </c>
      <c r="DX31">
        <v>14624</v>
      </c>
      <c r="DY31">
        <v>98790</v>
      </c>
      <c r="DZ31">
        <v>98790</v>
      </c>
      <c r="EA31">
        <v>0</v>
      </c>
      <c r="EB31">
        <v>114702</v>
      </c>
      <c r="EC31">
        <v>14078</v>
      </c>
      <c r="ED31">
        <v>100624</v>
      </c>
      <c r="EE31">
        <v>100624</v>
      </c>
      <c r="EF31">
        <v>0</v>
      </c>
      <c r="EG31">
        <v>115009</v>
      </c>
      <c r="EH31">
        <v>14762</v>
      </c>
      <c r="EI31">
        <v>100247</v>
      </c>
      <c r="EJ31">
        <v>100247</v>
      </c>
      <c r="EK31">
        <v>0</v>
      </c>
      <c r="EL31">
        <v>113473</v>
      </c>
      <c r="EM31">
        <v>15402</v>
      </c>
      <c r="EN31">
        <v>98071</v>
      </c>
      <c r="EO31">
        <v>98070</v>
      </c>
      <c r="EP31">
        <v>1</v>
      </c>
      <c r="EQ31">
        <v>109865</v>
      </c>
      <c r="ER31">
        <v>16000</v>
      </c>
      <c r="ES31">
        <v>93865</v>
      </c>
      <c r="ET31">
        <v>93865</v>
      </c>
      <c r="EU31">
        <v>0</v>
      </c>
      <c r="EV31">
        <v>111371</v>
      </c>
      <c r="EW31">
        <v>16000</v>
      </c>
      <c r="EX31">
        <v>95371</v>
      </c>
      <c r="EY31">
        <v>95370</v>
      </c>
      <c r="EZ31">
        <v>1</v>
      </c>
      <c r="FA31">
        <v>117357</v>
      </c>
      <c r="FB31">
        <v>18000</v>
      </c>
      <c r="FC31">
        <v>99357</v>
      </c>
      <c r="FD31">
        <v>99357</v>
      </c>
      <c r="FE31">
        <v>0</v>
      </c>
      <c r="FF31">
        <v>124192</v>
      </c>
      <c r="FG31">
        <v>19000</v>
      </c>
      <c r="FH31">
        <v>105192</v>
      </c>
      <c r="FI31">
        <v>105192</v>
      </c>
      <c r="FJ31">
        <v>0</v>
      </c>
      <c r="FK31">
        <v>116091</v>
      </c>
      <c r="FL31">
        <v>22000</v>
      </c>
      <c r="FM31">
        <v>94091</v>
      </c>
      <c r="FN31">
        <v>94091</v>
      </c>
      <c r="FO31">
        <v>0</v>
      </c>
      <c r="FP31">
        <v>100241</v>
      </c>
      <c r="FQ31">
        <v>20000</v>
      </c>
      <c r="FR31">
        <v>80241</v>
      </c>
      <c r="FS31">
        <v>80234</v>
      </c>
      <c r="FT31">
        <v>7</v>
      </c>
      <c r="FU31">
        <v>76000</v>
      </c>
      <c r="FV31">
        <v>18000</v>
      </c>
      <c r="FW31">
        <v>58000</v>
      </c>
      <c r="FX31">
        <v>58000</v>
      </c>
      <c r="FY31">
        <v>0</v>
      </c>
      <c r="FZ31">
        <v>45000</v>
      </c>
      <c r="GA31">
        <v>12000</v>
      </c>
      <c r="GB31">
        <v>33000</v>
      </c>
      <c r="GC31">
        <v>33000</v>
      </c>
      <c r="GD31">
        <v>0</v>
      </c>
      <c r="GE31">
        <v>38025</v>
      </c>
      <c r="GF31">
        <v>9000</v>
      </c>
      <c r="GG31">
        <v>29025</v>
      </c>
      <c r="GH31">
        <v>23838</v>
      </c>
      <c r="GI31">
        <v>5187</v>
      </c>
    </row>
    <row r="32" spans="1:191">
      <c r="A32" t="s">
        <v>323</v>
      </c>
      <c r="B32" s="70">
        <f t="shared" si="1"/>
        <v>148713</v>
      </c>
      <c r="C32" s="70">
        <f>'Federal 13'!$B20</f>
        <v>65710</v>
      </c>
      <c r="D32" s="70">
        <f t="shared" si="2"/>
        <v>83003</v>
      </c>
      <c r="E32" s="70">
        <f>'State 13'!$B20 +'State 13'!$D20</f>
        <v>82566</v>
      </c>
      <c r="F32" s="70">
        <f>'Local 13'!$B20 +'Local 13'!$F20</f>
        <v>437</v>
      </c>
      <c r="G32" s="70">
        <f t="shared" si="3"/>
        <v>154407</v>
      </c>
      <c r="H32" s="70">
        <f>'Federal 12'!$B20</f>
        <v>67162</v>
      </c>
      <c r="I32" s="70">
        <f t="shared" si="4"/>
        <v>87245</v>
      </c>
      <c r="J32" s="70">
        <f>'State 12'!$B20 +'State 12'!$D20</f>
        <v>86783</v>
      </c>
      <c r="K32" s="70">
        <f>'Local 12'!$B20 +'Local 12'!$D20</f>
        <v>462</v>
      </c>
      <c r="L32" s="70">
        <f t="shared" si="5"/>
        <v>161866</v>
      </c>
      <c r="M32" s="70">
        <f>'Federal 11'!$B23</f>
        <v>70754</v>
      </c>
      <c r="N32" s="70">
        <f t="shared" si="0"/>
        <v>91112</v>
      </c>
      <c r="O32" s="70">
        <f>'State 11'!$B26 +'State 11'!$D26</f>
        <v>90801</v>
      </c>
      <c r="P32" s="70">
        <f>'Local 11'!$B28 +'Local 11'!$D28</f>
        <v>311</v>
      </c>
      <c r="Q32" s="70">
        <f t="shared" si="6"/>
        <v>160864</v>
      </c>
      <c r="R32" s="70">
        <f>'Federal 10'!$B23</f>
        <v>68757</v>
      </c>
      <c r="S32" s="70">
        <f t="shared" si="7"/>
        <v>92107</v>
      </c>
      <c r="T32" s="70">
        <f>'State 10'!$B26 +'State 10'!$D26</f>
        <v>91620</v>
      </c>
      <c r="U32" s="70">
        <f>'Local 10'!$B28 +'Local 10'!$D28</f>
        <v>487</v>
      </c>
      <c r="V32" s="70">
        <f t="shared" si="8"/>
        <v>149579</v>
      </c>
      <c r="W32" s="70">
        <f>'Federal 09'!$B23</f>
        <v>64954</v>
      </c>
      <c r="X32" s="70">
        <f t="shared" si="8"/>
        <v>84625</v>
      </c>
      <c r="Y32" s="70">
        <f>'State 09'!$B26 +'State 09'!$D26</f>
        <v>84148</v>
      </c>
      <c r="Z32" s="70">
        <f>'Local 09'!$B28 +'Local 09'!$D28</f>
        <v>477</v>
      </c>
      <c r="AA32">
        <v>146886</v>
      </c>
      <c r="AB32">
        <v>65620</v>
      </c>
      <c r="AC32">
        <v>81266</v>
      </c>
      <c r="AD32">
        <v>80777</v>
      </c>
      <c r="AE32">
        <v>489</v>
      </c>
      <c r="AF32">
        <v>145279</v>
      </c>
      <c r="AG32">
        <v>63690</v>
      </c>
      <c r="AH32">
        <v>81589</v>
      </c>
      <c r="AI32">
        <v>81127</v>
      </c>
      <c r="AJ32">
        <v>462</v>
      </c>
      <c r="AK32">
        <v>150637</v>
      </c>
      <c r="AL32">
        <v>65218</v>
      </c>
      <c r="AM32">
        <v>85419</v>
      </c>
      <c r="AN32">
        <v>85419</v>
      </c>
      <c r="AO32">
        <v>0</v>
      </c>
      <c r="AP32">
        <v>154912</v>
      </c>
      <c r="AQ32">
        <v>67625</v>
      </c>
      <c r="AR32">
        <v>87287</v>
      </c>
      <c r="AS32">
        <v>87287</v>
      </c>
      <c r="AT32">
        <v>0</v>
      </c>
      <c r="AU32">
        <v>159803</v>
      </c>
      <c r="AV32">
        <v>67048</v>
      </c>
      <c r="AW32">
        <v>92755</v>
      </c>
      <c r="AX32">
        <v>92755</v>
      </c>
      <c r="AY32">
        <v>0</v>
      </c>
      <c r="AZ32">
        <v>160780</v>
      </c>
      <c r="BA32">
        <v>67982</v>
      </c>
      <c r="BB32">
        <v>92798</v>
      </c>
      <c r="BC32">
        <v>92798</v>
      </c>
      <c r="BD32">
        <v>0</v>
      </c>
      <c r="BE32">
        <v>158053</v>
      </c>
      <c r="BF32">
        <v>66276</v>
      </c>
      <c r="BG32">
        <v>91777</v>
      </c>
      <c r="BH32">
        <v>91777</v>
      </c>
      <c r="BI32">
        <v>0</v>
      </c>
      <c r="BJ32">
        <v>154904</v>
      </c>
      <c r="BK32">
        <v>65528</v>
      </c>
      <c r="BL32">
        <v>89376</v>
      </c>
      <c r="BM32">
        <v>89376</v>
      </c>
      <c r="BN32">
        <v>0</v>
      </c>
      <c r="BO32">
        <v>159424</v>
      </c>
      <c r="BP32">
        <v>65479</v>
      </c>
      <c r="BQ32">
        <v>93945</v>
      </c>
      <c r="BR32">
        <v>93945</v>
      </c>
      <c r="BS32">
        <v>0</v>
      </c>
      <c r="BT32">
        <v>162139</v>
      </c>
      <c r="BU32">
        <v>66546</v>
      </c>
      <c r="BV32">
        <v>95593</v>
      </c>
      <c r="BW32">
        <v>95593</v>
      </c>
      <c r="BX32">
        <v>0</v>
      </c>
      <c r="BY32">
        <v>160072</v>
      </c>
      <c r="BZ32">
        <v>67437</v>
      </c>
      <c r="CA32">
        <v>92635</v>
      </c>
      <c r="CB32">
        <v>92635</v>
      </c>
      <c r="CC32">
        <v>0</v>
      </c>
      <c r="CD32">
        <v>165483</v>
      </c>
      <c r="CE32">
        <v>69253</v>
      </c>
      <c r="CF32">
        <v>96230</v>
      </c>
      <c r="CG32">
        <v>96230</v>
      </c>
      <c r="CH32">
        <v>0</v>
      </c>
      <c r="CI32">
        <v>166660</v>
      </c>
      <c r="CJ32">
        <v>68393</v>
      </c>
      <c r="CK32">
        <v>98267</v>
      </c>
      <c r="CL32">
        <v>98267</v>
      </c>
      <c r="CM32">
        <v>0</v>
      </c>
      <c r="CN32">
        <v>167469</v>
      </c>
      <c r="CO32">
        <v>68637</v>
      </c>
      <c r="CP32">
        <v>98832</v>
      </c>
      <c r="CQ32">
        <v>98832</v>
      </c>
      <c r="CR32">
        <v>0</v>
      </c>
      <c r="CS32">
        <v>180857</v>
      </c>
      <c r="CT32">
        <v>67961</v>
      </c>
      <c r="CU32">
        <v>112896</v>
      </c>
      <c r="CV32">
        <v>112896</v>
      </c>
      <c r="CW32">
        <v>0</v>
      </c>
      <c r="CX32">
        <v>186930</v>
      </c>
      <c r="CY32">
        <v>68787</v>
      </c>
      <c r="CZ32">
        <v>118143</v>
      </c>
      <c r="DA32">
        <v>118143</v>
      </c>
      <c r="DB32">
        <v>0</v>
      </c>
      <c r="DC32">
        <v>176892</v>
      </c>
      <c r="DD32">
        <v>69697</v>
      </c>
      <c r="DE32">
        <v>107195</v>
      </c>
      <c r="DF32">
        <v>107195</v>
      </c>
      <c r="DG32">
        <v>0</v>
      </c>
      <c r="DH32">
        <v>172635</v>
      </c>
      <c r="DI32">
        <v>67342</v>
      </c>
      <c r="DJ32">
        <v>105293</v>
      </c>
      <c r="DK32">
        <v>105293</v>
      </c>
      <c r="DL32">
        <v>0</v>
      </c>
      <c r="DM32">
        <v>171902</v>
      </c>
      <c r="DN32">
        <v>68509</v>
      </c>
      <c r="DO32">
        <v>103393</v>
      </c>
      <c r="DP32">
        <v>103393</v>
      </c>
      <c r="DQ32">
        <v>0</v>
      </c>
      <c r="DR32">
        <v>175016</v>
      </c>
      <c r="DS32">
        <v>70550</v>
      </c>
      <c r="DT32">
        <v>104466</v>
      </c>
      <c r="DU32">
        <v>104466</v>
      </c>
      <c r="DV32">
        <v>0</v>
      </c>
      <c r="DW32">
        <v>175624</v>
      </c>
      <c r="DX32">
        <v>72461</v>
      </c>
      <c r="DY32">
        <v>103163</v>
      </c>
      <c r="DZ32">
        <v>103163</v>
      </c>
      <c r="EA32">
        <v>0</v>
      </c>
      <c r="EB32">
        <v>183975</v>
      </c>
      <c r="EC32">
        <v>78559</v>
      </c>
      <c r="ED32">
        <v>105416</v>
      </c>
      <c r="EE32">
        <v>105416</v>
      </c>
      <c r="EF32">
        <v>0</v>
      </c>
      <c r="EG32">
        <v>188737</v>
      </c>
      <c r="EH32">
        <v>82936</v>
      </c>
      <c r="EI32">
        <v>105801</v>
      </c>
      <c r="EJ32">
        <v>105801</v>
      </c>
      <c r="EK32">
        <v>0</v>
      </c>
      <c r="EL32">
        <v>188807</v>
      </c>
      <c r="EM32">
        <v>84103</v>
      </c>
      <c r="EN32">
        <v>104704</v>
      </c>
      <c r="EO32">
        <v>104704</v>
      </c>
      <c r="EP32">
        <v>0</v>
      </c>
      <c r="EQ32">
        <v>-11111</v>
      </c>
      <c r="ER32">
        <v>-33333</v>
      </c>
      <c r="ES32">
        <v>112060</v>
      </c>
      <c r="ET32">
        <v>112060</v>
      </c>
      <c r="EU32">
        <v>0</v>
      </c>
      <c r="EV32">
        <v>201950</v>
      </c>
      <c r="EW32">
        <v>90000</v>
      </c>
      <c r="EX32">
        <v>111950</v>
      </c>
      <c r="EY32">
        <v>111950</v>
      </c>
      <c r="EZ32">
        <v>0</v>
      </c>
      <c r="FA32">
        <v>-11111</v>
      </c>
      <c r="FB32">
        <v>-33333</v>
      </c>
      <c r="FC32">
        <v>111763</v>
      </c>
      <c r="FD32">
        <v>111763</v>
      </c>
      <c r="FE32">
        <v>0</v>
      </c>
      <c r="FF32">
        <v>-11111</v>
      </c>
      <c r="FG32">
        <v>-33333</v>
      </c>
      <c r="FH32">
        <v>124352</v>
      </c>
      <c r="FI32">
        <v>124352</v>
      </c>
      <c r="FJ32">
        <v>0</v>
      </c>
      <c r="FK32">
        <v>203078</v>
      </c>
      <c r="FL32">
        <v>86000</v>
      </c>
      <c r="FM32">
        <v>117078</v>
      </c>
      <c r="FN32">
        <v>116774</v>
      </c>
      <c r="FO32">
        <v>304</v>
      </c>
      <c r="FP32">
        <v>152291</v>
      </c>
      <c r="FQ32">
        <v>60000</v>
      </c>
      <c r="FR32">
        <v>92291</v>
      </c>
      <c r="FS32">
        <v>92291</v>
      </c>
      <c r="FT32">
        <v>0</v>
      </c>
      <c r="FU32">
        <v>124000</v>
      </c>
      <c r="FV32">
        <v>57000</v>
      </c>
      <c r="FW32">
        <v>67000</v>
      </c>
      <c r="FX32">
        <v>67000</v>
      </c>
      <c r="FY32">
        <v>0</v>
      </c>
      <c r="FZ32">
        <v>102000</v>
      </c>
      <c r="GA32">
        <v>41000</v>
      </c>
      <c r="GB32">
        <v>61000</v>
      </c>
      <c r="GC32">
        <v>61000</v>
      </c>
      <c r="GD32">
        <v>0</v>
      </c>
      <c r="GE32">
        <v>77467</v>
      </c>
      <c r="GF32">
        <v>29000</v>
      </c>
      <c r="GG32">
        <v>48467</v>
      </c>
      <c r="GH32">
        <v>48467</v>
      </c>
      <c r="GI32">
        <v>0</v>
      </c>
    </row>
    <row r="33" spans="1:191">
      <c r="A33" t="s">
        <v>324</v>
      </c>
      <c r="B33" s="70">
        <f t="shared" si="1"/>
        <v>536812</v>
      </c>
      <c r="C33" s="70">
        <f>'Federal 13'!$B3</f>
        <v>117151</v>
      </c>
      <c r="D33" s="70">
        <f t="shared" si="2"/>
        <v>419661</v>
      </c>
      <c r="E33" s="70">
        <f>'State 13'!$B3 +'State 13'!$D3</f>
        <v>170596</v>
      </c>
      <c r="F33" s="70">
        <f>'Local 13'!$B3 +'Local 13'!$F3</f>
        <v>249065</v>
      </c>
      <c r="G33" s="70">
        <f t="shared" si="3"/>
        <v>532794</v>
      </c>
      <c r="H33" s="70">
        <f>'Federal 12'!$B3</f>
        <v>118995</v>
      </c>
      <c r="I33" s="70">
        <f t="shared" si="4"/>
        <v>413799</v>
      </c>
      <c r="J33" s="70">
        <f>'State 12'!$B3 +'State 12'!$D3</f>
        <v>162475</v>
      </c>
      <c r="K33" s="70">
        <f>'Local 12'!$B3 +'Local 12'!$D3</f>
        <v>251324</v>
      </c>
      <c r="L33" s="70">
        <f t="shared" si="5"/>
        <v>541840</v>
      </c>
      <c r="M33" s="70">
        <f>'Federal 11'!$B12</f>
        <v>128116</v>
      </c>
      <c r="N33" s="70">
        <f t="shared" si="0"/>
        <v>413724</v>
      </c>
      <c r="O33" s="70">
        <f>'State 11'!$B12 +'State 11'!$D12</f>
        <v>166401</v>
      </c>
      <c r="P33" s="70">
        <f>'Local 11'!$B12 +'Local 11'!$D12</f>
        <v>247323</v>
      </c>
      <c r="Q33" s="70">
        <f t="shared" si="6"/>
        <v>548031</v>
      </c>
      <c r="R33" s="70">
        <f>'Federal 10'!$B12</f>
        <v>128114</v>
      </c>
      <c r="S33" s="70">
        <f t="shared" si="7"/>
        <v>419917</v>
      </c>
      <c r="T33" s="70">
        <f>'State 10'!$B12 +'State 10'!$D12</f>
        <v>168837</v>
      </c>
      <c r="U33" s="70">
        <f>'Local 10'!$B12 +'Local 10'!$D12</f>
        <v>251080</v>
      </c>
      <c r="V33" s="70">
        <f t="shared" si="8"/>
        <v>554375</v>
      </c>
      <c r="W33" s="70">
        <f>'Federal 09'!$B12</f>
        <v>124059</v>
      </c>
      <c r="X33" s="70">
        <f t="shared" si="8"/>
        <v>430316</v>
      </c>
      <c r="Y33" s="70">
        <f>'State 09'!$B12 +'State 09'!$D12</f>
        <v>174531</v>
      </c>
      <c r="Z33" s="70">
        <f>'Local 09'!$B12 +'Local 09'!$D12</f>
        <v>255785</v>
      </c>
      <c r="AA33">
        <v>562015</v>
      </c>
      <c r="AB33">
        <v>110223</v>
      </c>
      <c r="AC33">
        <v>451792</v>
      </c>
      <c r="AD33">
        <v>176610</v>
      </c>
      <c r="AE33">
        <v>275182</v>
      </c>
      <c r="AF33">
        <v>540958</v>
      </c>
      <c r="AG33">
        <v>109298</v>
      </c>
      <c r="AH33">
        <v>431660</v>
      </c>
      <c r="AI33">
        <v>177307</v>
      </c>
      <c r="AJ33">
        <v>254353</v>
      </c>
      <c r="AK33">
        <v>549039</v>
      </c>
      <c r="AL33">
        <v>111715</v>
      </c>
      <c r="AM33">
        <v>437324</v>
      </c>
      <c r="AN33">
        <v>173646</v>
      </c>
      <c r="AO33">
        <v>263678</v>
      </c>
      <c r="AP33">
        <v>541284</v>
      </c>
      <c r="AQ33">
        <v>110296</v>
      </c>
      <c r="AR33">
        <v>430988</v>
      </c>
      <c r="AS33">
        <v>173373</v>
      </c>
      <c r="AT33">
        <v>257615</v>
      </c>
      <c r="AU33">
        <v>541139</v>
      </c>
      <c r="AV33">
        <v>113166</v>
      </c>
      <c r="AW33">
        <v>427973</v>
      </c>
      <c r="AX33">
        <v>172855</v>
      </c>
      <c r="AY33">
        <v>255118</v>
      </c>
      <c r="AZ33">
        <v>538006</v>
      </c>
      <c r="BA33">
        <v>115172</v>
      </c>
      <c r="BB33">
        <v>422834</v>
      </c>
      <c r="BC33">
        <v>172884</v>
      </c>
      <c r="BD33">
        <v>249950</v>
      </c>
      <c r="BE33">
        <v>558412</v>
      </c>
      <c r="BF33">
        <v>141250</v>
      </c>
      <c r="BG33">
        <v>417162</v>
      </c>
      <c r="BH33">
        <v>173482</v>
      </c>
      <c r="BI33">
        <v>243680</v>
      </c>
      <c r="BJ33">
        <v>564185</v>
      </c>
      <c r="BK33">
        <v>137065</v>
      </c>
      <c r="BL33">
        <v>427120</v>
      </c>
      <c r="BM33">
        <v>171977</v>
      </c>
      <c r="BN33">
        <v>255143</v>
      </c>
      <c r="BO33">
        <v>558157</v>
      </c>
      <c r="BP33">
        <v>136783</v>
      </c>
      <c r="BQ33">
        <v>421374</v>
      </c>
      <c r="BR33">
        <v>169006</v>
      </c>
      <c r="BS33">
        <v>252368</v>
      </c>
      <c r="BT33">
        <v>549118</v>
      </c>
      <c r="BU33">
        <v>136655</v>
      </c>
      <c r="BV33">
        <v>412463</v>
      </c>
      <c r="BW33">
        <v>168779</v>
      </c>
      <c r="BX33">
        <v>243684</v>
      </c>
      <c r="BY33">
        <v>531717</v>
      </c>
      <c r="BZ33">
        <v>134202</v>
      </c>
      <c r="CA33">
        <v>397515</v>
      </c>
      <c r="CB33">
        <v>169958</v>
      </c>
      <c r="CC33">
        <v>227557</v>
      </c>
      <c r="CD33">
        <v>533075</v>
      </c>
      <c r="CE33">
        <v>139363</v>
      </c>
      <c r="CF33">
        <v>393712</v>
      </c>
      <c r="CG33">
        <v>172250</v>
      </c>
      <c r="CH33">
        <v>221462</v>
      </c>
      <c r="CI33">
        <v>519726</v>
      </c>
      <c r="CJ33">
        <v>131319</v>
      </c>
      <c r="CK33">
        <v>388407</v>
      </c>
      <c r="CL33">
        <v>168166</v>
      </c>
      <c r="CM33">
        <v>220241</v>
      </c>
      <c r="CN33">
        <v>518664</v>
      </c>
      <c r="CO33">
        <v>133798</v>
      </c>
      <c r="CP33">
        <v>384866</v>
      </c>
      <c r="CQ33">
        <v>169253</v>
      </c>
      <c r="CR33">
        <v>215613</v>
      </c>
      <c r="CS33">
        <v>492322</v>
      </c>
      <c r="CT33">
        <v>132401</v>
      </c>
      <c r="CU33">
        <v>359921</v>
      </c>
      <c r="CV33">
        <v>159324</v>
      </c>
      <c r="CW33">
        <v>200597</v>
      </c>
      <c r="CX33">
        <v>475511</v>
      </c>
      <c r="CY33">
        <v>137744</v>
      </c>
      <c r="CZ33">
        <v>337767</v>
      </c>
      <c r="DA33">
        <v>150612</v>
      </c>
      <c r="DB33">
        <v>187155</v>
      </c>
      <c r="DC33">
        <v>507917</v>
      </c>
      <c r="DD33">
        <v>146763</v>
      </c>
      <c r="DE33">
        <v>361154</v>
      </c>
      <c r="DF33">
        <v>149449</v>
      </c>
      <c r="DG33">
        <v>211705</v>
      </c>
      <c r="DH33">
        <v>488189</v>
      </c>
      <c r="DI33">
        <v>139684</v>
      </c>
      <c r="DJ33">
        <v>348505</v>
      </c>
      <c r="DK33">
        <v>146673</v>
      </c>
      <c r="DL33">
        <v>201832</v>
      </c>
      <c r="DM33">
        <v>473490</v>
      </c>
      <c r="DN33">
        <v>134497</v>
      </c>
      <c r="DO33">
        <v>338993</v>
      </c>
      <c r="DP33">
        <v>141411</v>
      </c>
      <c r="DQ33">
        <v>197582</v>
      </c>
      <c r="DR33">
        <v>482652</v>
      </c>
      <c r="DS33">
        <v>142563</v>
      </c>
      <c r="DT33">
        <v>340089</v>
      </c>
      <c r="DU33">
        <v>137551</v>
      </c>
      <c r="DV33">
        <v>202538</v>
      </c>
      <c r="DW33">
        <v>444500</v>
      </c>
      <c r="DX33">
        <v>134238</v>
      </c>
      <c r="DY33">
        <v>310262</v>
      </c>
      <c r="DZ33">
        <v>132787</v>
      </c>
      <c r="EA33">
        <v>177475</v>
      </c>
      <c r="EB33">
        <v>448646</v>
      </c>
      <c r="EC33">
        <v>121026</v>
      </c>
      <c r="ED33">
        <v>327620</v>
      </c>
      <c r="EE33">
        <v>133517</v>
      </c>
      <c r="EF33">
        <v>194103</v>
      </c>
      <c r="EG33">
        <v>438255</v>
      </c>
      <c r="EH33">
        <v>117841</v>
      </c>
      <c r="EI33">
        <v>320414</v>
      </c>
      <c r="EJ33">
        <v>130807</v>
      </c>
      <c r="EK33">
        <v>189607</v>
      </c>
      <c r="EL33">
        <v>428674</v>
      </c>
      <c r="EM33">
        <v>115117</v>
      </c>
      <c r="EN33">
        <v>313557</v>
      </c>
      <c r="EO33">
        <v>126183</v>
      </c>
      <c r="EP33">
        <v>187374</v>
      </c>
      <c r="EQ33">
        <v>413941</v>
      </c>
      <c r="ER33">
        <v>108000</v>
      </c>
      <c r="ES33">
        <v>305941</v>
      </c>
      <c r="ET33">
        <v>118732</v>
      </c>
      <c r="EU33">
        <v>187209</v>
      </c>
      <c r="EV33">
        <v>402348</v>
      </c>
      <c r="EW33">
        <v>104000</v>
      </c>
      <c r="EX33">
        <v>298348</v>
      </c>
      <c r="EY33">
        <v>117857</v>
      </c>
      <c r="EZ33">
        <v>180491</v>
      </c>
      <c r="FA33">
        <v>425799</v>
      </c>
      <c r="FB33">
        <v>106000</v>
      </c>
      <c r="FC33">
        <v>319799</v>
      </c>
      <c r="FD33">
        <v>126924</v>
      </c>
      <c r="FE33">
        <v>192875</v>
      </c>
      <c r="FF33">
        <v>426416</v>
      </c>
      <c r="FG33">
        <v>110000</v>
      </c>
      <c r="FH33">
        <v>316416</v>
      </c>
      <c r="FI33">
        <v>121297</v>
      </c>
      <c r="FJ33">
        <v>195119</v>
      </c>
      <c r="FK33">
        <v>400816</v>
      </c>
      <c r="FL33">
        <v>110000</v>
      </c>
      <c r="FM33">
        <v>290816</v>
      </c>
      <c r="FN33">
        <v>118734</v>
      </c>
      <c r="FO33">
        <v>172082</v>
      </c>
      <c r="FP33">
        <v>362717</v>
      </c>
      <c r="FQ33">
        <v>109000</v>
      </c>
      <c r="FR33">
        <v>253717</v>
      </c>
      <c r="FS33">
        <v>99751</v>
      </c>
      <c r="FT33">
        <v>153966</v>
      </c>
      <c r="FU33">
        <v>311915</v>
      </c>
      <c r="FV33">
        <v>91000</v>
      </c>
      <c r="FW33">
        <v>220915</v>
      </c>
      <c r="FX33">
        <v>86000</v>
      </c>
      <c r="FY33">
        <v>134915</v>
      </c>
      <c r="FZ33">
        <v>308595</v>
      </c>
      <c r="GA33">
        <v>83000</v>
      </c>
      <c r="GB33">
        <v>225595</v>
      </c>
      <c r="GC33">
        <v>77000</v>
      </c>
      <c r="GD33">
        <v>148595</v>
      </c>
      <c r="GE33">
        <v>-22222</v>
      </c>
      <c r="GF33">
        <v>-22222</v>
      </c>
      <c r="GG33">
        <v>-22222</v>
      </c>
      <c r="GH33">
        <v>-22222</v>
      </c>
      <c r="GI33">
        <v>-22222</v>
      </c>
    </row>
    <row r="34" spans="1:191">
      <c r="A34" t="s">
        <v>325</v>
      </c>
      <c r="B34" s="70">
        <f t="shared" si="1"/>
        <v>420318</v>
      </c>
      <c r="C34" s="71">
        <f>'Federal 13'!$B10</f>
        <v>0</v>
      </c>
      <c r="D34" s="70">
        <f t="shared" si="2"/>
        <v>420318</v>
      </c>
      <c r="E34" s="71">
        <v>0</v>
      </c>
      <c r="F34" s="70">
        <f>'Local 13'!$B10 +'Local 13'!$F10</f>
        <v>420318</v>
      </c>
      <c r="G34" s="70">
        <f t="shared" si="3"/>
        <v>426663</v>
      </c>
      <c r="H34" s="71">
        <f>'Federal 12'!$B10</f>
        <v>0</v>
      </c>
      <c r="I34" s="70">
        <f t="shared" si="4"/>
        <v>426663</v>
      </c>
      <c r="J34" s="71">
        <v>0</v>
      </c>
      <c r="K34" s="70">
        <f>'Local 12'!$B10 +'Local 12'!$D10</f>
        <v>426663</v>
      </c>
      <c r="L34" s="70">
        <f t="shared" si="5"/>
        <v>409939</v>
      </c>
      <c r="M34" s="70">
        <v>0</v>
      </c>
      <c r="N34" s="70">
        <f t="shared" si="0"/>
        <v>409939</v>
      </c>
      <c r="O34" s="71">
        <v>0</v>
      </c>
      <c r="P34" s="70">
        <f>'Local 11'!$B18 +'Local 11'!$D18</f>
        <v>409939</v>
      </c>
      <c r="Q34" s="70">
        <f t="shared" si="6"/>
        <v>410475</v>
      </c>
      <c r="R34" s="70">
        <v>0</v>
      </c>
      <c r="S34" s="70">
        <f t="shared" si="7"/>
        <v>410475</v>
      </c>
      <c r="T34" s="71">
        <v>0</v>
      </c>
      <c r="U34" s="70">
        <f>'Local 10'!$B18 +'Local 10'!$D18</f>
        <v>410475</v>
      </c>
      <c r="V34" s="70">
        <f t="shared" si="8"/>
        <v>412896</v>
      </c>
      <c r="W34" s="70">
        <v>0</v>
      </c>
      <c r="X34" s="70">
        <f t="shared" si="8"/>
        <v>412896</v>
      </c>
      <c r="Y34" s="71">
        <v>0</v>
      </c>
      <c r="Z34" s="70">
        <f>'Local 09'!$B18 +'Local 09'!$D18</f>
        <v>412896</v>
      </c>
      <c r="AA34">
        <v>449055</v>
      </c>
      <c r="AB34">
        <v>0</v>
      </c>
      <c r="AC34">
        <v>449055</v>
      </c>
      <c r="AD34">
        <v>0</v>
      </c>
      <c r="AE34">
        <v>449055</v>
      </c>
      <c r="AF34">
        <v>417378</v>
      </c>
      <c r="AG34">
        <v>0</v>
      </c>
      <c r="AH34">
        <v>417378</v>
      </c>
      <c r="AI34">
        <v>0</v>
      </c>
      <c r="AJ34">
        <v>417378</v>
      </c>
      <c r="AK34">
        <v>463083</v>
      </c>
      <c r="AL34">
        <v>0</v>
      </c>
      <c r="AM34">
        <v>463083</v>
      </c>
      <c r="AN34">
        <v>0</v>
      </c>
      <c r="AO34">
        <v>463083</v>
      </c>
      <c r="AP34">
        <v>449851</v>
      </c>
      <c r="AQ34">
        <v>0</v>
      </c>
      <c r="AR34">
        <v>449851</v>
      </c>
      <c r="AS34">
        <v>0</v>
      </c>
      <c r="AT34">
        <v>449851</v>
      </c>
      <c r="AU34">
        <v>430783</v>
      </c>
      <c r="AV34">
        <v>0</v>
      </c>
      <c r="AW34">
        <v>430783</v>
      </c>
      <c r="AX34">
        <v>0</v>
      </c>
      <c r="AY34">
        <v>430783</v>
      </c>
      <c r="AZ34">
        <v>394303</v>
      </c>
      <c r="BA34">
        <v>0</v>
      </c>
      <c r="BB34">
        <v>394303</v>
      </c>
      <c r="BC34">
        <v>0</v>
      </c>
      <c r="BD34">
        <v>394303</v>
      </c>
      <c r="BE34">
        <v>387630</v>
      </c>
      <c r="BF34">
        <v>0</v>
      </c>
      <c r="BG34">
        <v>387630</v>
      </c>
      <c r="BH34">
        <v>0</v>
      </c>
      <c r="BI34">
        <v>387630</v>
      </c>
      <c r="BJ34">
        <v>411364</v>
      </c>
      <c r="BK34">
        <v>0</v>
      </c>
      <c r="BL34">
        <v>411364</v>
      </c>
      <c r="BM34">
        <v>0</v>
      </c>
      <c r="BN34">
        <v>411364</v>
      </c>
      <c r="BO34">
        <v>409857</v>
      </c>
      <c r="BP34">
        <v>0</v>
      </c>
      <c r="BQ34">
        <v>409857</v>
      </c>
      <c r="BR34">
        <v>0</v>
      </c>
      <c r="BS34">
        <v>409857</v>
      </c>
      <c r="BT34">
        <v>375843</v>
      </c>
      <c r="BU34">
        <v>0</v>
      </c>
      <c r="BV34">
        <v>375843</v>
      </c>
      <c r="BW34">
        <v>0</v>
      </c>
      <c r="BX34">
        <v>375843</v>
      </c>
      <c r="BY34">
        <v>362625</v>
      </c>
      <c r="BZ34">
        <v>0</v>
      </c>
      <c r="CA34">
        <v>362625</v>
      </c>
      <c r="CB34">
        <v>0</v>
      </c>
      <c r="CC34">
        <v>362625</v>
      </c>
      <c r="CD34">
        <v>355938</v>
      </c>
      <c r="CE34">
        <v>0</v>
      </c>
      <c r="CF34">
        <v>355938</v>
      </c>
      <c r="CG34">
        <v>0</v>
      </c>
      <c r="CH34">
        <v>355938</v>
      </c>
      <c r="CI34">
        <v>359898</v>
      </c>
      <c r="CJ34">
        <v>0</v>
      </c>
      <c r="CK34">
        <v>359898</v>
      </c>
      <c r="CL34">
        <v>0</v>
      </c>
      <c r="CM34">
        <v>359898</v>
      </c>
      <c r="CN34">
        <v>354253</v>
      </c>
      <c r="CO34">
        <v>0</v>
      </c>
      <c r="CP34">
        <v>354253</v>
      </c>
      <c r="CQ34">
        <v>0</v>
      </c>
      <c r="CR34">
        <v>354253</v>
      </c>
      <c r="CS34">
        <v>329558</v>
      </c>
      <c r="CT34">
        <v>0</v>
      </c>
      <c r="CU34">
        <v>329558</v>
      </c>
      <c r="CV34">
        <v>0</v>
      </c>
      <c r="CW34">
        <v>329558</v>
      </c>
      <c r="CX34">
        <v>312384</v>
      </c>
      <c r="CY34">
        <v>0</v>
      </c>
      <c r="CZ34">
        <v>312384</v>
      </c>
      <c r="DA34">
        <v>0</v>
      </c>
      <c r="DB34">
        <v>312384</v>
      </c>
      <c r="DC34">
        <v>341371</v>
      </c>
      <c r="DD34">
        <v>0</v>
      </c>
      <c r="DE34">
        <v>341371</v>
      </c>
      <c r="DF34">
        <v>0</v>
      </c>
      <c r="DG34">
        <v>341371</v>
      </c>
      <c r="DH34">
        <v>327121</v>
      </c>
      <c r="DI34">
        <v>0</v>
      </c>
      <c r="DJ34">
        <v>327121</v>
      </c>
      <c r="DK34">
        <v>0</v>
      </c>
      <c r="DL34">
        <v>327121</v>
      </c>
      <c r="DM34">
        <v>316723</v>
      </c>
      <c r="DN34">
        <v>0</v>
      </c>
      <c r="DO34">
        <v>316723</v>
      </c>
      <c r="DP34">
        <v>0</v>
      </c>
      <c r="DQ34">
        <v>316723</v>
      </c>
      <c r="DR34">
        <v>340343</v>
      </c>
      <c r="DS34">
        <v>0</v>
      </c>
      <c r="DT34">
        <v>340343</v>
      </c>
      <c r="DU34">
        <v>0</v>
      </c>
      <c r="DV34">
        <v>340343</v>
      </c>
      <c r="DW34">
        <v>296299</v>
      </c>
      <c r="DX34">
        <v>0</v>
      </c>
      <c r="DY34">
        <v>296299</v>
      </c>
      <c r="DZ34">
        <v>0</v>
      </c>
      <c r="EA34">
        <v>296299</v>
      </c>
      <c r="EB34">
        <v>325686</v>
      </c>
      <c r="EC34">
        <v>0</v>
      </c>
      <c r="ED34">
        <v>325686</v>
      </c>
      <c r="EE34">
        <v>0</v>
      </c>
      <c r="EF34">
        <v>325686</v>
      </c>
      <c r="EG34">
        <v>316540</v>
      </c>
      <c r="EH34">
        <v>0</v>
      </c>
      <c r="EI34">
        <v>316540</v>
      </c>
      <c r="EJ34">
        <v>0</v>
      </c>
      <c r="EK34">
        <v>316540</v>
      </c>
      <c r="EL34">
        <v>316212</v>
      </c>
      <c r="EM34">
        <v>0</v>
      </c>
      <c r="EN34">
        <v>316212</v>
      </c>
      <c r="EO34">
        <v>0</v>
      </c>
      <c r="EP34">
        <v>316212</v>
      </c>
      <c r="EQ34">
        <v>309760</v>
      </c>
      <c r="ER34">
        <v>0</v>
      </c>
      <c r="ES34">
        <v>309760</v>
      </c>
      <c r="ET34">
        <v>0</v>
      </c>
      <c r="EU34">
        <v>309760</v>
      </c>
      <c r="EV34">
        <v>297836</v>
      </c>
      <c r="EW34">
        <v>0</v>
      </c>
      <c r="EX34">
        <v>297836</v>
      </c>
      <c r="EY34">
        <v>0</v>
      </c>
      <c r="EZ34">
        <v>297836</v>
      </c>
      <c r="FA34">
        <v>312136</v>
      </c>
      <c r="FB34">
        <v>0</v>
      </c>
      <c r="FC34">
        <v>312136</v>
      </c>
      <c r="FD34">
        <v>0</v>
      </c>
      <c r="FE34">
        <v>312136</v>
      </c>
      <c r="FF34">
        <v>308382</v>
      </c>
      <c r="FG34">
        <v>0</v>
      </c>
      <c r="FH34">
        <v>308382</v>
      </c>
      <c r="FI34">
        <v>0</v>
      </c>
      <c r="FJ34">
        <v>308382</v>
      </c>
      <c r="FK34">
        <v>269953</v>
      </c>
      <c r="FL34">
        <v>0</v>
      </c>
      <c r="FM34">
        <v>269953</v>
      </c>
      <c r="FN34">
        <v>0</v>
      </c>
      <c r="FO34">
        <v>269953</v>
      </c>
      <c r="FP34">
        <v>278751</v>
      </c>
      <c r="FQ34">
        <v>0</v>
      </c>
      <c r="FR34">
        <v>278751</v>
      </c>
      <c r="FS34">
        <v>0</v>
      </c>
      <c r="FT34">
        <v>278751</v>
      </c>
      <c r="FU34">
        <v>239061</v>
      </c>
      <c r="FV34">
        <v>0</v>
      </c>
      <c r="FW34">
        <v>239061</v>
      </c>
      <c r="FX34">
        <v>0</v>
      </c>
      <c r="FY34">
        <v>239061</v>
      </c>
      <c r="FZ34">
        <v>218883</v>
      </c>
      <c r="GA34">
        <v>0</v>
      </c>
      <c r="GB34">
        <v>218883</v>
      </c>
      <c r="GC34">
        <v>0</v>
      </c>
      <c r="GD34">
        <v>218883</v>
      </c>
      <c r="GE34">
        <v>198707</v>
      </c>
      <c r="GF34">
        <v>0</v>
      </c>
      <c r="GG34">
        <v>198707</v>
      </c>
      <c r="GH34">
        <v>0</v>
      </c>
      <c r="GI34">
        <v>198707</v>
      </c>
    </row>
    <row r="35" spans="1:191">
      <c r="A35" t="s">
        <v>326</v>
      </c>
      <c r="B35" s="70">
        <f t="shared" si="1"/>
        <v>381881</v>
      </c>
      <c r="C35" s="71">
        <f>'Federal 13'!$B11</f>
        <v>0</v>
      </c>
      <c r="D35" s="70">
        <f t="shared" si="2"/>
        <v>381881</v>
      </c>
      <c r="E35" s="71">
        <v>0</v>
      </c>
      <c r="F35" s="70">
        <f>'Local 13'!$B11 +'Local 13'!$F11</f>
        <v>381881</v>
      </c>
      <c r="G35" s="70">
        <f t="shared" si="3"/>
        <v>389450</v>
      </c>
      <c r="H35" s="71">
        <f>'Federal 12'!$B11</f>
        <v>0</v>
      </c>
      <c r="I35" s="70">
        <f t="shared" si="4"/>
        <v>389450</v>
      </c>
      <c r="J35" s="71">
        <v>0</v>
      </c>
      <c r="K35" s="70">
        <f>'Local 12'!$B11 +'Local 12'!$D11</f>
        <v>389450</v>
      </c>
      <c r="L35" s="70">
        <f t="shared" si="5"/>
        <v>377307</v>
      </c>
      <c r="M35" s="70">
        <v>0</v>
      </c>
      <c r="N35" s="70">
        <f t="shared" si="0"/>
        <v>377307</v>
      </c>
      <c r="O35" s="71">
        <v>0</v>
      </c>
      <c r="P35" s="70">
        <f>'Local 11'!$B19 +'Local 11'!$D19</f>
        <v>377307</v>
      </c>
      <c r="Q35" s="70">
        <f t="shared" si="6"/>
        <v>379055</v>
      </c>
      <c r="R35" s="70">
        <v>0</v>
      </c>
      <c r="S35" s="70">
        <f t="shared" si="7"/>
        <v>379055</v>
      </c>
      <c r="T35" s="71">
        <v>0</v>
      </c>
      <c r="U35" s="70">
        <f>'Local 10'!$B19 +'Local 10'!$D19</f>
        <v>379055</v>
      </c>
      <c r="V35" s="70">
        <f t="shared" si="8"/>
        <v>381182</v>
      </c>
      <c r="W35" s="70">
        <v>0</v>
      </c>
      <c r="X35" s="70">
        <f t="shared" si="8"/>
        <v>381182</v>
      </c>
      <c r="Y35" s="71">
        <v>0</v>
      </c>
      <c r="Z35" s="70">
        <f>'Local 09'!$B19 +'Local 09'!$D19</f>
        <v>381182</v>
      </c>
      <c r="AA35">
        <v>415174</v>
      </c>
      <c r="AB35">
        <v>0</v>
      </c>
      <c r="AC35">
        <v>415174</v>
      </c>
      <c r="AD35">
        <v>0</v>
      </c>
      <c r="AE35">
        <v>415174</v>
      </c>
      <c r="AF35">
        <v>383116</v>
      </c>
      <c r="AG35">
        <v>0</v>
      </c>
      <c r="AH35">
        <v>383116</v>
      </c>
      <c r="AI35">
        <v>0</v>
      </c>
      <c r="AJ35">
        <v>383116</v>
      </c>
      <c r="AK35">
        <v>424747</v>
      </c>
      <c r="AL35">
        <v>0</v>
      </c>
      <c r="AM35">
        <v>424747</v>
      </c>
      <c r="AN35">
        <v>0</v>
      </c>
      <c r="AO35">
        <v>424747</v>
      </c>
      <c r="AP35">
        <v>411858</v>
      </c>
      <c r="AQ35">
        <v>0</v>
      </c>
      <c r="AR35">
        <v>411858</v>
      </c>
      <c r="AS35">
        <v>0</v>
      </c>
      <c r="AT35">
        <v>411858</v>
      </c>
      <c r="AU35">
        <v>395048</v>
      </c>
      <c r="AV35">
        <v>0</v>
      </c>
      <c r="AW35">
        <v>395048</v>
      </c>
      <c r="AX35">
        <v>0</v>
      </c>
      <c r="AY35">
        <v>395048</v>
      </c>
      <c r="AZ35">
        <v>362760</v>
      </c>
      <c r="BA35">
        <v>0</v>
      </c>
      <c r="BB35">
        <v>362760</v>
      </c>
      <c r="BC35">
        <v>0</v>
      </c>
      <c r="BD35">
        <v>362760</v>
      </c>
      <c r="BE35">
        <v>356649</v>
      </c>
      <c r="BF35">
        <v>0</v>
      </c>
      <c r="BG35">
        <v>356649</v>
      </c>
      <c r="BH35">
        <v>0</v>
      </c>
      <c r="BI35">
        <v>356649</v>
      </c>
      <c r="BJ35">
        <v>378268</v>
      </c>
      <c r="BK35">
        <v>0</v>
      </c>
      <c r="BL35">
        <v>378268</v>
      </c>
      <c r="BM35">
        <v>0</v>
      </c>
      <c r="BN35">
        <v>378268</v>
      </c>
      <c r="BO35">
        <v>379020</v>
      </c>
      <c r="BP35">
        <v>0</v>
      </c>
      <c r="BQ35">
        <v>379020</v>
      </c>
      <c r="BR35">
        <v>0</v>
      </c>
      <c r="BS35">
        <v>379020</v>
      </c>
      <c r="BT35">
        <v>345868</v>
      </c>
      <c r="BU35">
        <v>0</v>
      </c>
      <c r="BV35">
        <v>345868</v>
      </c>
      <c r="BW35">
        <v>0</v>
      </c>
      <c r="BX35">
        <v>345868</v>
      </c>
      <c r="BY35">
        <v>336683</v>
      </c>
      <c r="BZ35">
        <v>0</v>
      </c>
      <c r="CA35">
        <v>336683</v>
      </c>
      <c r="CB35">
        <v>0</v>
      </c>
      <c r="CC35">
        <v>336683</v>
      </c>
      <c r="CD35">
        <v>329346</v>
      </c>
      <c r="CE35">
        <v>0</v>
      </c>
      <c r="CF35">
        <v>329346</v>
      </c>
      <c r="CG35">
        <v>0</v>
      </c>
      <c r="CH35">
        <v>329346</v>
      </c>
      <c r="CI35">
        <v>336315</v>
      </c>
      <c r="CJ35">
        <v>0</v>
      </c>
      <c r="CK35">
        <v>336315</v>
      </c>
      <c r="CL35">
        <v>0</v>
      </c>
      <c r="CM35">
        <v>336315</v>
      </c>
      <c r="CN35">
        <v>330824</v>
      </c>
      <c r="CO35">
        <v>0</v>
      </c>
      <c r="CP35">
        <v>330824</v>
      </c>
      <c r="CQ35">
        <v>0</v>
      </c>
      <c r="CR35">
        <v>330824</v>
      </c>
      <c r="CS35">
        <v>306242</v>
      </c>
      <c r="CT35">
        <v>0</v>
      </c>
      <c r="CU35">
        <v>306242</v>
      </c>
      <c r="CV35">
        <v>0</v>
      </c>
      <c r="CW35">
        <v>306242</v>
      </c>
      <c r="CX35">
        <v>292426</v>
      </c>
      <c r="CY35">
        <v>0</v>
      </c>
      <c r="CZ35">
        <v>292426</v>
      </c>
      <c r="DA35">
        <v>0</v>
      </c>
      <c r="DB35">
        <v>292426</v>
      </c>
      <c r="DC35">
        <v>315713</v>
      </c>
      <c r="DD35">
        <v>0</v>
      </c>
      <c r="DE35">
        <v>315713</v>
      </c>
      <c r="DF35">
        <v>0</v>
      </c>
      <c r="DG35">
        <v>315713</v>
      </c>
      <c r="DH35">
        <v>302369</v>
      </c>
      <c r="DI35">
        <v>0</v>
      </c>
      <c r="DJ35">
        <v>302369</v>
      </c>
      <c r="DK35">
        <v>0</v>
      </c>
      <c r="DL35">
        <v>302369</v>
      </c>
      <c r="DM35">
        <v>291687</v>
      </c>
      <c r="DN35">
        <v>0</v>
      </c>
      <c r="DO35">
        <v>291687</v>
      </c>
      <c r="DP35">
        <v>0</v>
      </c>
      <c r="DQ35">
        <v>291687</v>
      </c>
      <c r="DR35">
        <v>313037</v>
      </c>
      <c r="DS35">
        <v>0</v>
      </c>
      <c r="DT35">
        <v>313037</v>
      </c>
      <c r="DU35">
        <v>0</v>
      </c>
      <c r="DV35">
        <v>313037</v>
      </c>
      <c r="DW35">
        <v>275037</v>
      </c>
      <c r="DX35">
        <v>0</v>
      </c>
      <c r="DY35">
        <v>275037</v>
      </c>
      <c r="DZ35">
        <v>0</v>
      </c>
      <c r="EA35">
        <v>275037</v>
      </c>
      <c r="EB35">
        <v>299447</v>
      </c>
      <c r="EC35">
        <v>0</v>
      </c>
      <c r="ED35">
        <v>299447</v>
      </c>
      <c r="EE35">
        <v>0</v>
      </c>
      <c r="EF35">
        <v>299447</v>
      </c>
      <c r="EG35">
        <v>291000</v>
      </c>
      <c r="EH35">
        <v>0</v>
      </c>
      <c r="EI35">
        <v>291000</v>
      </c>
      <c r="EJ35">
        <v>0</v>
      </c>
      <c r="EK35">
        <v>291000</v>
      </c>
      <c r="EL35">
        <v>290857</v>
      </c>
      <c r="EM35">
        <v>0</v>
      </c>
      <c r="EN35">
        <v>290857</v>
      </c>
      <c r="EO35">
        <v>0</v>
      </c>
      <c r="EP35">
        <v>290857</v>
      </c>
      <c r="EQ35">
        <v>285704</v>
      </c>
      <c r="ER35">
        <v>0</v>
      </c>
      <c r="ES35">
        <v>285704</v>
      </c>
      <c r="ET35">
        <v>0</v>
      </c>
      <c r="EU35">
        <v>285704</v>
      </c>
      <c r="EV35">
        <v>278647</v>
      </c>
      <c r="EW35">
        <v>0</v>
      </c>
      <c r="EX35">
        <v>278647</v>
      </c>
      <c r="EY35">
        <v>0</v>
      </c>
      <c r="EZ35">
        <v>278647</v>
      </c>
      <c r="FA35">
        <v>283354</v>
      </c>
      <c r="FB35">
        <v>0</v>
      </c>
      <c r="FC35">
        <v>283354</v>
      </c>
      <c r="FD35">
        <v>0</v>
      </c>
      <c r="FE35">
        <v>283354</v>
      </c>
      <c r="FF35">
        <v>280973</v>
      </c>
      <c r="FG35">
        <v>0</v>
      </c>
      <c r="FH35">
        <v>280973</v>
      </c>
      <c r="FI35">
        <v>0</v>
      </c>
      <c r="FJ35">
        <v>280973</v>
      </c>
      <c r="FK35">
        <v>251119</v>
      </c>
      <c r="FL35">
        <v>0</v>
      </c>
      <c r="FM35">
        <v>251119</v>
      </c>
      <c r="FN35">
        <v>0</v>
      </c>
      <c r="FO35">
        <v>251119</v>
      </c>
      <c r="FP35">
        <v>-11111</v>
      </c>
      <c r="FQ35">
        <v>0</v>
      </c>
      <c r="FR35">
        <v>-11111</v>
      </c>
      <c r="FS35">
        <v>0</v>
      </c>
      <c r="FT35">
        <v>-11111</v>
      </c>
      <c r="FU35">
        <v>-11111</v>
      </c>
      <c r="FV35">
        <v>0</v>
      </c>
      <c r="FW35">
        <v>-11111</v>
      </c>
      <c r="FX35">
        <v>0</v>
      </c>
      <c r="FY35">
        <v>-11111</v>
      </c>
      <c r="FZ35">
        <v>-11111</v>
      </c>
      <c r="GA35">
        <v>0</v>
      </c>
      <c r="GB35">
        <v>-11111</v>
      </c>
      <c r="GC35">
        <v>0</v>
      </c>
      <c r="GD35">
        <v>-11111</v>
      </c>
      <c r="GE35">
        <v>-11111</v>
      </c>
      <c r="GF35">
        <v>0</v>
      </c>
      <c r="GG35">
        <v>-11111</v>
      </c>
      <c r="GH35">
        <v>0</v>
      </c>
      <c r="GI35">
        <v>-11111</v>
      </c>
    </row>
    <row r="36" spans="1:191">
      <c r="A36" t="s">
        <v>327</v>
      </c>
      <c r="B36" s="70">
        <f t="shared" si="1"/>
        <v>489088</v>
      </c>
      <c r="C36" s="70">
        <f>'Federal 13'!$B5</f>
        <v>62233</v>
      </c>
      <c r="D36" s="70">
        <f t="shared" si="2"/>
        <v>426855</v>
      </c>
      <c r="E36" s="70">
        <f>'State 13'!$B5 +'State 13'!$D5</f>
        <v>176284</v>
      </c>
      <c r="F36" s="70">
        <f>'Local 13'!$B5 +'Local 13'!$F5</f>
        <v>250571</v>
      </c>
      <c r="G36" s="70">
        <f t="shared" si="3"/>
        <v>491729</v>
      </c>
      <c r="H36" s="70">
        <f>'Federal 12'!$B5</f>
        <v>62756</v>
      </c>
      <c r="I36" s="70">
        <f t="shared" si="4"/>
        <v>428973</v>
      </c>
      <c r="J36" s="70">
        <f>'State 12'!$B5 +'State 12'!$D5</f>
        <v>174825</v>
      </c>
      <c r="K36" s="70">
        <f>'Local 12'!$B5 +'Local 12'!$D5</f>
        <v>254148</v>
      </c>
      <c r="L36" s="70">
        <f t="shared" si="5"/>
        <v>503441</v>
      </c>
      <c r="M36" s="70">
        <f>'Federal 11'!$B14</f>
        <v>64348</v>
      </c>
      <c r="N36" s="70">
        <f t="shared" si="0"/>
        <v>439093</v>
      </c>
      <c r="O36" s="70">
        <f>'State 11'!$B14 +'State 11'!$D14</f>
        <v>176820</v>
      </c>
      <c r="P36" s="70">
        <f>'Local 11'!$B14 +'Local 11'!$D14</f>
        <v>262273</v>
      </c>
      <c r="Q36" s="70">
        <f t="shared" si="6"/>
        <v>511774</v>
      </c>
      <c r="R36" s="70">
        <f>'Federal 10'!$B14</f>
        <v>63159</v>
      </c>
      <c r="S36" s="70">
        <f t="shared" si="7"/>
        <v>448615</v>
      </c>
      <c r="T36" s="70">
        <f>'State 10'!$B14 +'State 10'!$D14</f>
        <v>181138</v>
      </c>
      <c r="U36" s="70">
        <f>'Local 10'!$B14 +'Local 10'!$D14</f>
        <v>267477</v>
      </c>
      <c r="V36" s="70">
        <f t="shared" si="8"/>
        <v>514582</v>
      </c>
      <c r="W36" s="70">
        <f>'Federal 09'!$B14</f>
        <v>62097</v>
      </c>
      <c r="X36" s="70">
        <f t="shared" si="8"/>
        <v>452485</v>
      </c>
      <c r="Y36" s="70">
        <f>'State 09'!$B14 +'State 09'!$D14</f>
        <v>183107</v>
      </c>
      <c r="Z36" s="70">
        <f>'Local 09'!$B14 +'Local 09'!$D14</f>
        <v>269378</v>
      </c>
      <c r="AA36">
        <v>518409</v>
      </c>
      <c r="AB36">
        <v>62003</v>
      </c>
      <c r="AC36">
        <v>456406</v>
      </c>
      <c r="AD36">
        <v>180797</v>
      </c>
      <c r="AE36">
        <v>275609</v>
      </c>
      <c r="AF36">
        <v>508985</v>
      </c>
      <c r="AG36">
        <v>60742</v>
      </c>
      <c r="AH36">
        <v>448243</v>
      </c>
      <c r="AI36">
        <v>177530</v>
      </c>
      <c r="AJ36">
        <v>270713</v>
      </c>
      <c r="AK36">
        <v>507194</v>
      </c>
      <c r="AL36">
        <v>58903</v>
      </c>
      <c r="AM36">
        <v>448291</v>
      </c>
      <c r="AN36">
        <v>174675</v>
      </c>
      <c r="AO36">
        <v>273616</v>
      </c>
      <c r="AP36">
        <v>502793</v>
      </c>
      <c r="AQ36">
        <v>61395</v>
      </c>
      <c r="AR36">
        <v>441398</v>
      </c>
      <c r="AS36">
        <v>169043</v>
      </c>
      <c r="AT36">
        <v>272355</v>
      </c>
      <c r="AU36">
        <v>497240</v>
      </c>
      <c r="AV36">
        <v>60902</v>
      </c>
      <c r="AW36">
        <v>436338</v>
      </c>
      <c r="AX36">
        <v>168064</v>
      </c>
      <c r="AY36">
        <v>268274</v>
      </c>
      <c r="AZ36">
        <v>493998</v>
      </c>
      <c r="BA36">
        <v>61984</v>
      </c>
      <c r="BB36">
        <v>432014</v>
      </c>
      <c r="BC36">
        <v>164051</v>
      </c>
      <c r="BD36">
        <v>267963</v>
      </c>
      <c r="BE36">
        <v>488384</v>
      </c>
      <c r="BF36">
        <v>59576</v>
      </c>
      <c r="BG36">
        <v>428808</v>
      </c>
      <c r="BH36">
        <v>164167</v>
      </c>
      <c r="BI36">
        <v>264641</v>
      </c>
      <c r="BJ36">
        <v>488181</v>
      </c>
      <c r="BK36">
        <v>57953</v>
      </c>
      <c r="BL36">
        <v>430228</v>
      </c>
      <c r="BM36">
        <v>162982</v>
      </c>
      <c r="BN36">
        <v>267246</v>
      </c>
      <c r="BO36">
        <v>473788</v>
      </c>
      <c r="BP36">
        <v>56222</v>
      </c>
      <c r="BQ36">
        <v>417566</v>
      </c>
      <c r="BR36">
        <v>157814</v>
      </c>
      <c r="BS36">
        <v>259752</v>
      </c>
      <c r="BT36">
        <v>454979</v>
      </c>
      <c r="BU36">
        <v>56099</v>
      </c>
      <c r="BV36">
        <v>398880</v>
      </c>
      <c r="BW36">
        <v>148463</v>
      </c>
      <c r="BX36">
        <v>250417</v>
      </c>
      <c r="BY36">
        <v>433485</v>
      </c>
      <c r="BZ36">
        <v>54447</v>
      </c>
      <c r="CA36">
        <v>379038</v>
      </c>
      <c r="CB36">
        <v>143650</v>
      </c>
      <c r="CC36">
        <v>235388</v>
      </c>
      <c r="CD36">
        <v>418863</v>
      </c>
      <c r="CE36">
        <v>52636</v>
      </c>
      <c r="CF36">
        <v>366227</v>
      </c>
      <c r="CG36">
        <v>138674</v>
      </c>
      <c r="CH36">
        <v>227553</v>
      </c>
      <c r="CI36">
        <v>401476</v>
      </c>
      <c r="CJ36">
        <v>52535</v>
      </c>
      <c r="CK36">
        <v>348941</v>
      </c>
      <c r="CL36">
        <v>130169</v>
      </c>
      <c r="CM36">
        <v>218772</v>
      </c>
      <c r="CN36">
        <v>392055</v>
      </c>
      <c r="CO36">
        <v>50872</v>
      </c>
      <c r="CP36">
        <v>341183</v>
      </c>
      <c r="CQ36">
        <v>123088</v>
      </c>
      <c r="CR36">
        <v>218095</v>
      </c>
      <c r="CS36">
        <v>376398</v>
      </c>
      <c r="CT36">
        <v>50722</v>
      </c>
      <c r="CU36">
        <v>325676</v>
      </c>
      <c r="CV36">
        <v>117249</v>
      </c>
      <c r="CW36">
        <v>208427</v>
      </c>
      <c r="CX36">
        <v>367249</v>
      </c>
      <c r="CY36">
        <v>50768</v>
      </c>
      <c r="CZ36">
        <v>316481</v>
      </c>
      <c r="DA36">
        <v>113548</v>
      </c>
      <c r="DB36">
        <v>202933</v>
      </c>
      <c r="DC36">
        <v>359453</v>
      </c>
      <c r="DD36">
        <v>47451</v>
      </c>
      <c r="DE36">
        <v>312002</v>
      </c>
      <c r="DF36">
        <v>111584</v>
      </c>
      <c r="DG36">
        <v>200418</v>
      </c>
      <c r="DH36">
        <v>348103</v>
      </c>
      <c r="DI36">
        <v>43285</v>
      </c>
      <c r="DJ36">
        <v>304818</v>
      </c>
      <c r="DK36">
        <v>110093</v>
      </c>
      <c r="DL36">
        <v>194725</v>
      </c>
      <c r="DM36">
        <v>334117</v>
      </c>
      <c r="DN36">
        <v>39733</v>
      </c>
      <c r="DO36">
        <v>294384</v>
      </c>
      <c r="DP36">
        <v>107620</v>
      </c>
      <c r="DQ36">
        <v>186764</v>
      </c>
      <c r="DR36">
        <v>318365</v>
      </c>
      <c r="DS36">
        <v>37808</v>
      </c>
      <c r="DT36">
        <v>280557</v>
      </c>
      <c r="DU36">
        <v>102901</v>
      </c>
      <c r="DV36">
        <v>177656</v>
      </c>
      <c r="DW36">
        <v>302981</v>
      </c>
      <c r="DX36">
        <v>35668</v>
      </c>
      <c r="DY36">
        <v>267313</v>
      </c>
      <c r="DZ36">
        <v>98551</v>
      </c>
      <c r="EA36">
        <v>168762</v>
      </c>
      <c r="EB36">
        <v>293555</v>
      </c>
      <c r="EC36">
        <v>33584</v>
      </c>
      <c r="ED36">
        <v>259971</v>
      </c>
      <c r="EE36">
        <v>94877</v>
      </c>
      <c r="EF36">
        <v>165094</v>
      </c>
      <c r="EG36">
        <v>285751</v>
      </c>
      <c r="EH36">
        <v>33168</v>
      </c>
      <c r="EI36">
        <v>252583</v>
      </c>
      <c r="EJ36">
        <v>92362</v>
      </c>
      <c r="EK36">
        <v>160221</v>
      </c>
      <c r="EL36">
        <v>272862</v>
      </c>
      <c r="EM36">
        <v>31216</v>
      </c>
      <c r="EN36">
        <v>241646</v>
      </c>
      <c r="EO36">
        <v>89513</v>
      </c>
      <c r="EP36">
        <v>152133</v>
      </c>
      <c r="EQ36">
        <v>-11111</v>
      </c>
      <c r="ER36">
        <v>-22222</v>
      </c>
      <c r="ES36">
        <v>224522</v>
      </c>
      <c r="ET36">
        <v>81491</v>
      </c>
      <c r="EU36">
        <v>143031</v>
      </c>
      <c r="EV36">
        <v>238330</v>
      </c>
      <c r="EW36">
        <v>29000</v>
      </c>
      <c r="EX36">
        <v>209330</v>
      </c>
      <c r="EY36">
        <v>74665</v>
      </c>
      <c r="EZ36">
        <v>134665</v>
      </c>
      <c r="FA36">
        <v>-22222</v>
      </c>
      <c r="FB36">
        <v>-22222</v>
      </c>
      <c r="FC36">
        <v>-22222</v>
      </c>
      <c r="FD36">
        <v>-22222</v>
      </c>
      <c r="FE36">
        <v>-22222</v>
      </c>
      <c r="FF36">
        <v>-22222</v>
      </c>
      <c r="FG36">
        <v>-22222</v>
      </c>
      <c r="FH36">
        <v>-22222</v>
      </c>
      <c r="FI36">
        <v>-22222</v>
      </c>
      <c r="FJ36">
        <v>-22222</v>
      </c>
      <c r="FK36">
        <v>-22222</v>
      </c>
      <c r="FL36">
        <v>-22222</v>
      </c>
      <c r="FM36">
        <v>-22222</v>
      </c>
      <c r="FN36">
        <v>-22222</v>
      </c>
      <c r="FO36">
        <v>-22222</v>
      </c>
      <c r="FP36">
        <v>-22222</v>
      </c>
      <c r="FQ36">
        <v>-22222</v>
      </c>
      <c r="FR36">
        <v>-22222</v>
      </c>
      <c r="FS36">
        <v>-22222</v>
      </c>
      <c r="FT36">
        <v>-22222</v>
      </c>
      <c r="FU36">
        <v>-11111</v>
      </c>
      <c r="FV36">
        <v>-11111</v>
      </c>
      <c r="FW36">
        <v>-11111</v>
      </c>
      <c r="FX36">
        <v>-11111</v>
      </c>
      <c r="FY36">
        <v>-11111</v>
      </c>
      <c r="FZ36">
        <v>-11111</v>
      </c>
      <c r="GA36">
        <v>-11111</v>
      </c>
      <c r="GB36">
        <v>-11111</v>
      </c>
      <c r="GC36">
        <v>-11111</v>
      </c>
      <c r="GD36">
        <v>-11111</v>
      </c>
      <c r="GE36">
        <v>-22222</v>
      </c>
      <c r="GF36">
        <v>-22222</v>
      </c>
      <c r="GG36">
        <v>-22222</v>
      </c>
      <c r="GH36">
        <v>-22222</v>
      </c>
      <c r="GI36">
        <v>-22222</v>
      </c>
    </row>
    <row r="37" spans="1:191">
      <c r="A37" t="s">
        <v>328</v>
      </c>
      <c r="B37" s="70">
        <f t="shared" si="1"/>
        <v>424200</v>
      </c>
      <c r="C37" s="70">
        <f>'Federal 13'!$B4</f>
        <v>24352</v>
      </c>
      <c r="D37" s="70">
        <f t="shared" si="2"/>
        <v>399848</v>
      </c>
      <c r="E37" s="70">
        <f>'State 13'!$B4 +'State 13'!$D4</f>
        <v>57793</v>
      </c>
      <c r="F37" s="70">
        <f>'Local 13'!$B4 +'Local 13'!$F4</f>
        <v>342055</v>
      </c>
      <c r="G37" s="70">
        <f t="shared" si="3"/>
        <v>441516</v>
      </c>
      <c r="H37" s="70">
        <f>'Federal 12'!$B4</f>
        <v>24722</v>
      </c>
      <c r="I37" s="70">
        <f t="shared" si="4"/>
        <v>416794</v>
      </c>
      <c r="J37" s="70">
        <f>'State 12'!$B4 +'State 12'!$D4</f>
        <v>57081</v>
      </c>
      <c r="K37" s="70">
        <f>'Local 12'!$B4 +'Local 12'!$D4</f>
        <v>359713</v>
      </c>
      <c r="L37" s="70">
        <f t="shared" si="5"/>
        <v>403239</v>
      </c>
      <c r="M37" s="70">
        <f>'Federal 11'!$B13</f>
        <v>25479</v>
      </c>
      <c r="N37" s="70">
        <f t="shared" si="0"/>
        <v>377760</v>
      </c>
      <c r="O37" s="70">
        <f>'State 11'!$B13 +'State 11'!$D13</f>
        <v>58342</v>
      </c>
      <c r="P37" s="70">
        <f>'Local 11'!$B13 +'Local 11'!$D13</f>
        <v>319418</v>
      </c>
      <c r="Q37" s="70">
        <f t="shared" si="6"/>
        <v>423188</v>
      </c>
      <c r="R37" s="70">
        <f>'Federal 10'!$B13</f>
        <v>25361</v>
      </c>
      <c r="S37" s="70">
        <f t="shared" si="7"/>
        <v>397827</v>
      </c>
      <c r="T37" s="70">
        <f>'State 10'!$B13 +'State 10'!$D13</f>
        <v>59422</v>
      </c>
      <c r="U37" s="70">
        <f>'Local 10'!$B13 +'Local 10'!$D13</f>
        <v>338405</v>
      </c>
      <c r="V37" s="70">
        <f t="shared" si="8"/>
        <v>434889</v>
      </c>
      <c r="W37" s="70">
        <f>'Federal 09'!$B13</f>
        <v>24611</v>
      </c>
      <c r="X37" s="70">
        <f t="shared" si="8"/>
        <v>410278</v>
      </c>
      <c r="Y37" s="70">
        <f>'State 09'!$B13 +'State 09'!$D13</f>
        <v>62082</v>
      </c>
      <c r="Z37" s="70">
        <f>'Local 09'!$B13 +'Local 09'!$D13</f>
        <v>348196</v>
      </c>
      <c r="AA37">
        <v>484878</v>
      </c>
      <c r="AB37">
        <v>24615</v>
      </c>
      <c r="AC37">
        <v>460263</v>
      </c>
      <c r="AD37">
        <v>60837</v>
      </c>
      <c r="AE37">
        <v>399426</v>
      </c>
      <c r="AF37">
        <v>448382</v>
      </c>
      <c r="AG37">
        <v>24487</v>
      </c>
      <c r="AH37">
        <v>423895</v>
      </c>
      <c r="AI37">
        <v>61785</v>
      </c>
      <c r="AJ37">
        <v>362110</v>
      </c>
      <c r="AK37">
        <v>512483</v>
      </c>
      <c r="AL37">
        <v>23719</v>
      </c>
      <c r="AM37">
        <v>488764</v>
      </c>
      <c r="AN37">
        <v>59833</v>
      </c>
      <c r="AO37">
        <v>428931</v>
      </c>
      <c r="AP37">
        <v>493792</v>
      </c>
      <c r="AQ37">
        <v>24009</v>
      </c>
      <c r="AR37">
        <v>469783</v>
      </c>
      <c r="AS37">
        <v>61161</v>
      </c>
      <c r="AT37">
        <v>408622</v>
      </c>
      <c r="AU37">
        <v>483974</v>
      </c>
      <c r="AV37">
        <v>22376</v>
      </c>
      <c r="AW37">
        <v>461598</v>
      </c>
      <c r="AX37">
        <v>58491</v>
      </c>
      <c r="AY37">
        <v>403107</v>
      </c>
      <c r="AZ37">
        <v>475795</v>
      </c>
      <c r="BA37">
        <v>22021</v>
      </c>
      <c r="BB37">
        <v>453774</v>
      </c>
      <c r="BC37">
        <v>60249</v>
      </c>
      <c r="BD37">
        <v>393525</v>
      </c>
      <c r="BE37">
        <v>447072</v>
      </c>
      <c r="BF37">
        <v>22334</v>
      </c>
      <c r="BG37">
        <v>424738</v>
      </c>
      <c r="BH37">
        <v>61464</v>
      </c>
      <c r="BI37">
        <v>363274</v>
      </c>
      <c r="BJ37">
        <v>514166</v>
      </c>
      <c r="BK37">
        <v>21667</v>
      </c>
      <c r="BL37">
        <v>492499</v>
      </c>
      <c r="BM37">
        <v>62192</v>
      </c>
      <c r="BN37">
        <v>430307</v>
      </c>
      <c r="BO37">
        <v>498655</v>
      </c>
      <c r="BP37">
        <v>22249</v>
      </c>
      <c r="BQ37">
        <v>476406</v>
      </c>
      <c r="BR37">
        <v>59188</v>
      </c>
      <c r="BS37">
        <v>417218</v>
      </c>
      <c r="BT37">
        <v>462505</v>
      </c>
      <c r="BU37">
        <v>21971</v>
      </c>
      <c r="BV37">
        <v>440534</v>
      </c>
      <c r="BW37">
        <v>59615</v>
      </c>
      <c r="BX37">
        <v>380919</v>
      </c>
      <c r="BY37">
        <v>416867</v>
      </c>
      <c r="BZ37">
        <v>22073</v>
      </c>
      <c r="CA37">
        <v>394794</v>
      </c>
      <c r="CB37">
        <v>58797</v>
      </c>
      <c r="CC37">
        <v>335997</v>
      </c>
      <c r="CD37">
        <v>405965</v>
      </c>
      <c r="CE37">
        <v>22274</v>
      </c>
      <c r="CF37">
        <v>383691</v>
      </c>
      <c r="CG37">
        <v>60202</v>
      </c>
      <c r="CH37">
        <v>323489</v>
      </c>
      <c r="CI37">
        <v>436268</v>
      </c>
      <c r="CJ37">
        <v>23691</v>
      </c>
      <c r="CK37">
        <v>412577</v>
      </c>
      <c r="CL37">
        <v>53323</v>
      </c>
      <c r="CM37">
        <v>359254</v>
      </c>
      <c r="CN37">
        <v>396973</v>
      </c>
      <c r="CO37">
        <v>25661</v>
      </c>
      <c r="CP37">
        <v>371312</v>
      </c>
      <c r="CQ37">
        <v>52420</v>
      </c>
      <c r="CR37">
        <v>318892</v>
      </c>
      <c r="CS37">
        <v>369203</v>
      </c>
      <c r="CT37">
        <v>28783</v>
      </c>
      <c r="CU37">
        <v>340420</v>
      </c>
      <c r="CV37">
        <v>52341</v>
      </c>
      <c r="CW37">
        <v>288079</v>
      </c>
      <c r="CX37">
        <v>324750</v>
      </c>
      <c r="CY37">
        <v>28966</v>
      </c>
      <c r="CZ37">
        <v>295784</v>
      </c>
      <c r="DA37">
        <v>51741</v>
      </c>
      <c r="DB37">
        <v>244043</v>
      </c>
      <c r="DC37">
        <v>395465</v>
      </c>
      <c r="DD37">
        <v>29029</v>
      </c>
      <c r="DE37">
        <v>366436</v>
      </c>
      <c r="DF37">
        <v>53417</v>
      </c>
      <c r="DG37">
        <v>313019</v>
      </c>
      <c r="DH37">
        <v>388424</v>
      </c>
      <c r="DI37">
        <v>27573</v>
      </c>
      <c r="DJ37">
        <v>360851</v>
      </c>
      <c r="DK37">
        <v>53171</v>
      </c>
      <c r="DL37">
        <v>307680</v>
      </c>
      <c r="DM37">
        <v>370334</v>
      </c>
      <c r="DN37">
        <v>28088</v>
      </c>
      <c r="DO37">
        <v>342246</v>
      </c>
      <c r="DP37">
        <v>49924</v>
      </c>
      <c r="DQ37">
        <v>292322</v>
      </c>
      <c r="DR37">
        <v>399106</v>
      </c>
      <c r="DS37">
        <v>27580</v>
      </c>
      <c r="DT37">
        <v>371526</v>
      </c>
      <c r="DU37">
        <v>48803</v>
      </c>
      <c r="DV37">
        <v>322723</v>
      </c>
      <c r="DW37">
        <v>299440</v>
      </c>
      <c r="DX37">
        <v>27519</v>
      </c>
      <c r="DY37">
        <v>271921</v>
      </c>
      <c r="DZ37">
        <v>46390</v>
      </c>
      <c r="EA37">
        <v>225531</v>
      </c>
      <c r="EB37">
        <v>378997</v>
      </c>
      <c r="EC37">
        <v>28783</v>
      </c>
      <c r="ED37">
        <v>350214</v>
      </c>
      <c r="EE37">
        <v>44881</v>
      </c>
      <c r="EF37">
        <v>305333</v>
      </c>
      <c r="EG37">
        <v>371955</v>
      </c>
      <c r="EH37">
        <v>31540</v>
      </c>
      <c r="EI37">
        <v>340415</v>
      </c>
      <c r="EJ37">
        <v>45589</v>
      </c>
      <c r="EK37">
        <v>294826</v>
      </c>
      <c r="EL37">
        <v>357412</v>
      </c>
      <c r="EM37">
        <v>32085</v>
      </c>
      <c r="EN37">
        <v>325327</v>
      </c>
      <c r="EO37">
        <v>44642</v>
      </c>
      <c r="EP37">
        <v>280685</v>
      </c>
      <c r="EQ37">
        <v>384889</v>
      </c>
      <c r="ER37">
        <v>62000</v>
      </c>
      <c r="ES37">
        <v>322889</v>
      </c>
      <c r="ET37">
        <v>45235</v>
      </c>
      <c r="EU37">
        <v>277654</v>
      </c>
      <c r="EV37">
        <v>325073</v>
      </c>
      <c r="EW37">
        <v>31000</v>
      </c>
      <c r="EX37">
        <v>294073</v>
      </c>
      <c r="EY37">
        <v>43104</v>
      </c>
      <c r="EZ37">
        <v>250969</v>
      </c>
      <c r="FA37">
        <v>602163</v>
      </c>
      <c r="FB37">
        <v>64000</v>
      </c>
      <c r="FC37">
        <v>538163</v>
      </c>
      <c r="FD37">
        <v>115871</v>
      </c>
      <c r="FE37">
        <v>422292</v>
      </c>
      <c r="FF37">
        <v>620330</v>
      </c>
      <c r="FG37">
        <v>65000</v>
      </c>
      <c r="FH37">
        <v>555330</v>
      </c>
      <c r="FI37">
        <v>115928</v>
      </c>
      <c r="FJ37">
        <v>439402</v>
      </c>
      <c r="FK37">
        <v>547097</v>
      </c>
      <c r="FL37">
        <v>45000</v>
      </c>
      <c r="FM37">
        <v>502097</v>
      </c>
      <c r="FN37">
        <v>106234</v>
      </c>
      <c r="FO37">
        <v>395863</v>
      </c>
      <c r="FP37">
        <v>427331</v>
      </c>
      <c r="FQ37">
        <v>50000</v>
      </c>
      <c r="FR37">
        <v>377331</v>
      </c>
      <c r="FS37">
        <v>59010</v>
      </c>
      <c r="FT37">
        <v>318321</v>
      </c>
      <c r="FU37">
        <v>361019</v>
      </c>
      <c r="FV37">
        <v>39000</v>
      </c>
      <c r="FW37">
        <v>322019</v>
      </c>
      <c r="FX37">
        <v>39000</v>
      </c>
      <c r="FY37">
        <v>283019</v>
      </c>
      <c r="FZ37">
        <v>224181</v>
      </c>
      <c r="GA37">
        <v>31000</v>
      </c>
      <c r="GB37">
        <v>193181</v>
      </c>
      <c r="GC37">
        <v>21000</v>
      </c>
      <c r="GD37">
        <v>172181</v>
      </c>
      <c r="GE37">
        <v>587207</v>
      </c>
      <c r="GF37">
        <v>114000</v>
      </c>
      <c r="GG37">
        <v>473207</v>
      </c>
      <c r="GH37">
        <v>84091</v>
      </c>
      <c r="GI37">
        <v>389116</v>
      </c>
    </row>
    <row r="38" spans="1:191">
      <c r="A38" t="s">
        <v>329</v>
      </c>
      <c r="B38" s="70">
        <f t="shared" si="1"/>
        <v>1898566</v>
      </c>
      <c r="C38" s="70">
        <f>C39+C40</f>
        <v>380830</v>
      </c>
      <c r="D38" s="70">
        <f t="shared" si="2"/>
        <v>1517736</v>
      </c>
      <c r="E38" s="70">
        <f>E39+E40</f>
        <v>624445</v>
      </c>
      <c r="F38" s="70">
        <f>F39+F40</f>
        <v>893291</v>
      </c>
      <c r="G38" s="70">
        <f t="shared" si="3"/>
        <v>4704035</v>
      </c>
      <c r="H38" s="70">
        <f>H39+H40</f>
        <v>376013</v>
      </c>
      <c r="I38" s="70">
        <f t="shared" si="4"/>
        <v>4328022</v>
      </c>
      <c r="J38" s="70">
        <f>J39+J40 +K39+K40</f>
        <v>1526831</v>
      </c>
      <c r="K38" s="70">
        <f>K39+K40 +L39+L40</f>
        <v>2801191</v>
      </c>
      <c r="L38" s="70">
        <f t="shared" si="5"/>
        <v>1903095</v>
      </c>
      <c r="M38" s="70">
        <f>M39+M40</f>
        <v>371859</v>
      </c>
      <c r="N38" s="70">
        <f t="shared" si="0"/>
        <v>1531236</v>
      </c>
      <c r="O38" s="70">
        <f>O39+O40</f>
        <v>629482</v>
      </c>
      <c r="P38" s="70">
        <f>P39+P40</f>
        <v>901754</v>
      </c>
      <c r="Q38" s="70">
        <f t="shared" si="6"/>
        <v>2846075</v>
      </c>
      <c r="R38" s="70">
        <f>R39+R40</f>
        <v>359762</v>
      </c>
      <c r="S38" s="70">
        <f t="shared" si="7"/>
        <v>2486313</v>
      </c>
      <c r="T38" s="70">
        <f>T39+T40 +U39+U40</f>
        <v>1562126</v>
      </c>
      <c r="U38" s="70">
        <f>U39+U40</f>
        <v>924187</v>
      </c>
      <c r="V38" s="70">
        <f t="shared" si="8"/>
        <v>2840690</v>
      </c>
      <c r="W38" s="70">
        <f>W39+W40</f>
        <v>344889</v>
      </c>
      <c r="X38" s="70">
        <f t="shared" si="8"/>
        <v>2495801</v>
      </c>
      <c r="Y38" s="70">
        <f>Y39+Y40 +Z39+Z40</f>
        <v>1566970</v>
      </c>
      <c r="Z38" s="70">
        <f>Z39+Z40</f>
        <v>928831</v>
      </c>
      <c r="AA38">
        <v>1907768</v>
      </c>
      <c r="AB38">
        <v>340285</v>
      </c>
      <c r="AC38">
        <v>1567483</v>
      </c>
      <c r="AD38">
        <v>633464</v>
      </c>
      <c r="AE38">
        <v>934019</v>
      </c>
      <c r="AF38">
        <v>1864275</v>
      </c>
      <c r="AG38">
        <v>313307</v>
      </c>
      <c r="AH38">
        <v>1550968</v>
      </c>
      <c r="AI38">
        <v>634102</v>
      </c>
      <c r="AJ38">
        <v>916866</v>
      </c>
      <c r="AK38">
        <v>1781742</v>
      </c>
      <c r="AL38">
        <v>297895</v>
      </c>
      <c r="AM38">
        <v>1483847</v>
      </c>
      <c r="AN38">
        <v>610456</v>
      </c>
      <c r="AO38">
        <v>873391</v>
      </c>
      <c r="AP38">
        <v>1756780</v>
      </c>
      <c r="AQ38">
        <v>291788</v>
      </c>
      <c r="AR38">
        <v>1464992</v>
      </c>
      <c r="AS38">
        <v>608108</v>
      </c>
      <c r="AT38">
        <v>856884</v>
      </c>
      <c r="AU38">
        <v>1747737</v>
      </c>
      <c r="AV38">
        <v>295609</v>
      </c>
      <c r="AW38">
        <v>1452128</v>
      </c>
      <c r="AX38">
        <v>603635</v>
      </c>
      <c r="AY38">
        <v>848493</v>
      </c>
      <c r="AZ38">
        <v>1744089</v>
      </c>
      <c r="BA38">
        <v>288971</v>
      </c>
      <c r="BB38">
        <v>1455118</v>
      </c>
      <c r="BC38">
        <v>611305</v>
      </c>
      <c r="BD38">
        <v>843813</v>
      </c>
      <c r="BE38">
        <v>1740910</v>
      </c>
      <c r="BF38">
        <v>283200</v>
      </c>
      <c r="BG38">
        <v>1457710</v>
      </c>
      <c r="BH38">
        <v>613434</v>
      </c>
      <c r="BI38">
        <v>844276</v>
      </c>
      <c r="BJ38">
        <v>1749886</v>
      </c>
      <c r="BK38">
        <v>281189</v>
      </c>
      <c r="BL38">
        <v>1468697</v>
      </c>
      <c r="BM38">
        <v>612187</v>
      </c>
      <c r="BN38">
        <v>856510</v>
      </c>
      <c r="BO38">
        <v>1730500</v>
      </c>
      <c r="BP38">
        <v>275559</v>
      </c>
      <c r="BQ38">
        <v>1454941</v>
      </c>
      <c r="BR38">
        <v>610019</v>
      </c>
      <c r="BS38">
        <v>844922</v>
      </c>
      <c r="BT38">
        <v>1744452</v>
      </c>
      <c r="BU38">
        <v>290716</v>
      </c>
      <c r="BV38">
        <v>1453736</v>
      </c>
      <c r="BW38">
        <v>610607</v>
      </c>
      <c r="BX38">
        <v>843129</v>
      </c>
      <c r="BY38">
        <v>1734070</v>
      </c>
      <c r="BZ38">
        <v>297455</v>
      </c>
      <c r="CA38">
        <v>1436615</v>
      </c>
      <c r="CB38">
        <v>626308</v>
      </c>
      <c r="CC38">
        <v>810307</v>
      </c>
      <c r="CD38">
        <v>1770950</v>
      </c>
      <c r="CE38">
        <v>298780</v>
      </c>
      <c r="CF38">
        <v>1472170</v>
      </c>
      <c r="CG38">
        <v>664502</v>
      </c>
      <c r="CH38">
        <v>807668</v>
      </c>
      <c r="CI38">
        <v>1847257</v>
      </c>
      <c r="CJ38">
        <v>314684</v>
      </c>
      <c r="CK38">
        <v>1532573</v>
      </c>
      <c r="CL38">
        <v>687526</v>
      </c>
      <c r="CM38">
        <v>845047</v>
      </c>
      <c r="CN38">
        <v>1848555</v>
      </c>
      <c r="CO38">
        <v>317048</v>
      </c>
      <c r="CP38">
        <v>1531507</v>
      </c>
      <c r="CQ38">
        <v>696319</v>
      </c>
      <c r="CR38">
        <v>835188</v>
      </c>
      <c r="CS38">
        <v>1831670</v>
      </c>
      <c r="CT38">
        <v>324252</v>
      </c>
      <c r="CU38">
        <v>1507418</v>
      </c>
      <c r="CV38">
        <v>712132</v>
      </c>
      <c r="CW38">
        <v>795286</v>
      </c>
      <c r="CX38">
        <v>1848901</v>
      </c>
      <c r="CY38">
        <v>318203</v>
      </c>
      <c r="CZ38">
        <v>1530698</v>
      </c>
      <c r="DA38">
        <v>719190</v>
      </c>
      <c r="DB38">
        <v>811508</v>
      </c>
      <c r="DC38">
        <v>1817558</v>
      </c>
      <c r="DD38">
        <v>303545</v>
      </c>
      <c r="DE38">
        <v>1514013</v>
      </c>
      <c r="DF38">
        <v>724001</v>
      </c>
      <c r="DG38">
        <v>790012</v>
      </c>
      <c r="DH38">
        <v>1793020</v>
      </c>
      <c r="DI38">
        <v>291393</v>
      </c>
      <c r="DJ38">
        <v>1501627</v>
      </c>
      <c r="DK38">
        <v>729816</v>
      </c>
      <c r="DL38">
        <v>771811</v>
      </c>
      <c r="DM38">
        <v>1728701</v>
      </c>
      <c r="DN38">
        <v>265591</v>
      </c>
      <c r="DO38">
        <v>1463110</v>
      </c>
      <c r="DP38">
        <v>716218</v>
      </c>
      <c r="DQ38">
        <v>746892</v>
      </c>
      <c r="DR38">
        <v>1694155</v>
      </c>
      <c r="DS38">
        <v>262607</v>
      </c>
      <c r="DT38">
        <v>1431548</v>
      </c>
      <c r="DU38">
        <v>704744</v>
      </c>
      <c r="DV38">
        <v>726804</v>
      </c>
      <c r="DW38">
        <v>1668568</v>
      </c>
      <c r="DX38">
        <v>264882</v>
      </c>
      <c r="DY38">
        <v>1403686</v>
      </c>
      <c r="DZ38">
        <v>691026</v>
      </c>
      <c r="EA38">
        <v>712660</v>
      </c>
      <c r="EB38">
        <v>1648905</v>
      </c>
      <c r="EC38">
        <v>259656</v>
      </c>
      <c r="ED38">
        <v>1389249</v>
      </c>
      <c r="EE38">
        <v>682270</v>
      </c>
      <c r="EF38">
        <v>706979</v>
      </c>
      <c r="EG38">
        <v>1653076</v>
      </c>
      <c r="EH38">
        <v>263303</v>
      </c>
      <c r="EI38">
        <v>1389773</v>
      </c>
      <c r="EJ38">
        <v>678023</v>
      </c>
      <c r="EK38">
        <v>711750</v>
      </c>
      <c r="EL38">
        <v>1653324</v>
      </c>
      <c r="EM38">
        <v>261484</v>
      </c>
      <c r="EN38">
        <v>1391840</v>
      </c>
      <c r="EO38">
        <v>676006</v>
      </c>
      <c r="EP38">
        <v>715834</v>
      </c>
      <c r="EQ38">
        <v>1657257</v>
      </c>
      <c r="ER38">
        <v>258000</v>
      </c>
      <c r="ES38">
        <v>1399257</v>
      </c>
      <c r="ET38">
        <v>669637</v>
      </c>
      <c r="EU38">
        <v>729620</v>
      </c>
      <c r="EV38">
        <v>1667228</v>
      </c>
      <c r="EW38">
        <v>256000</v>
      </c>
      <c r="EX38">
        <v>1411228</v>
      </c>
      <c r="EY38">
        <v>681747</v>
      </c>
      <c r="EZ38">
        <v>729481</v>
      </c>
      <c r="FA38">
        <v>1652075</v>
      </c>
      <c r="FB38">
        <v>257000</v>
      </c>
      <c r="FC38">
        <v>1395075</v>
      </c>
      <c r="FD38">
        <v>683568</v>
      </c>
      <c r="FE38">
        <v>711507</v>
      </c>
      <c r="FF38">
        <v>1672081</v>
      </c>
      <c r="FG38">
        <v>264000</v>
      </c>
      <c r="FH38">
        <v>1408081</v>
      </c>
      <c r="FI38">
        <v>690364</v>
      </c>
      <c r="FJ38">
        <v>717717</v>
      </c>
      <c r="FK38">
        <v>1570370</v>
      </c>
      <c r="FL38">
        <v>254000</v>
      </c>
      <c r="FM38">
        <v>1316370</v>
      </c>
      <c r="FN38">
        <v>638324</v>
      </c>
      <c r="FO38">
        <v>678046</v>
      </c>
      <c r="FP38">
        <v>1324748</v>
      </c>
      <c r="FQ38">
        <v>217000</v>
      </c>
      <c r="FR38">
        <v>1107748</v>
      </c>
      <c r="FS38">
        <v>537212</v>
      </c>
      <c r="FT38">
        <v>570536</v>
      </c>
      <c r="FU38">
        <v>1089226</v>
      </c>
      <c r="FV38">
        <v>195000</v>
      </c>
      <c r="FW38">
        <v>894226</v>
      </c>
      <c r="FX38">
        <v>445000</v>
      </c>
      <c r="FY38">
        <v>449226</v>
      </c>
      <c r="FZ38">
        <v>907332</v>
      </c>
      <c r="GA38">
        <v>186000</v>
      </c>
      <c r="GB38">
        <v>721332</v>
      </c>
      <c r="GC38">
        <v>356000</v>
      </c>
      <c r="GD38">
        <v>365332</v>
      </c>
      <c r="GE38">
        <v>750144</v>
      </c>
      <c r="GF38">
        <v>169000</v>
      </c>
      <c r="GG38">
        <v>581144</v>
      </c>
      <c r="GH38">
        <v>283508</v>
      </c>
      <c r="GI38">
        <v>297636</v>
      </c>
    </row>
    <row r="39" spans="1:191">
      <c r="A39" t="s">
        <v>330</v>
      </c>
      <c r="B39" s="70">
        <f t="shared" si="1"/>
        <v>638331</v>
      </c>
      <c r="C39" s="70">
        <f>'Federal 13'!$B18</f>
        <v>165250</v>
      </c>
      <c r="D39" s="70">
        <f t="shared" si="2"/>
        <v>473081</v>
      </c>
      <c r="E39" s="70">
        <f>'State 13'!$B18 +'State 13'!$D18</f>
        <v>204811</v>
      </c>
      <c r="F39" s="70">
        <f>'Local 13'!$B18 +'Local 13'!$F18</f>
        <v>268270</v>
      </c>
      <c r="G39" s="70">
        <f t="shared" si="3"/>
        <v>643795</v>
      </c>
      <c r="H39" s="70">
        <f>'Federal 12'!$B18</f>
        <v>164127</v>
      </c>
      <c r="I39" s="70">
        <f t="shared" si="4"/>
        <v>479668</v>
      </c>
      <c r="J39" s="70">
        <f>'State 12'!$B18 +'State 12'!$D18</f>
        <v>207290</v>
      </c>
      <c r="K39" s="70">
        <f>'Local 12'!$B18 +'Local 12'!$D18</f>
        <v>272378</v>
      </c>
      <c r="L39" s="70">
        <f t="shared" si="5"/>
        <v>644206</v>
      </c>
      <c r="M39" s="70">
        <f>'Federal 11'!$B21</f>
        <v>163096</v>
      </c>
      <c r="N39" s="70">
        <f t="shared" si="0"/>
        <v>481110</v>
      </c>
      <c r="O39" s="70">
        <f>'State 11'!$B24 +'State 11'!$D24</f>
        <v>203159</v>
      </c>
      <c r="P39" s="70">
        <f>'Local 11'!$B26 +'Local 11'!$D26</f>
        <v>277951</v>
      </c>
      <c r="Q39" s="70">
        <f t="shared" si="6"/>
        <v>644437</v>
      </c>
      <c r="R39" s="70">
        <f>'Federal 10'!$B21</f>
        <v>158439</v>
      </c>
      <c r="S39" s="70">
        <f t="shared" si="7"/>
        <v>485998</v>
      </c>
      <c r="T39" s="70">
        <f>'State 10'!$B24 +'State 10'!$D24</f>
        <v>199780</v>
      </c>
      <c r="U39" s="70">
        <f>'Local 10'!$B26 +'Local 10'!$D26</f>
        <v>286218</v>
      </c>
      <c r="V39" s="70">
        <f t="shared" si="8"/>
        <v>626415</v>
      </c>
      <c r="W39" s="70">
        <f>'Federal 09'!$B21</f>
        <v>152013</v>
      </c>
      <c r="X39" s="70">
        <f t="shared" si="8"/>
        <v>474402</v>
      </c>
      <c r="Y39" s="70">
        <f>'State 09'!$B24 +'State 09'!$D24</f>
        <v>191526</v>
      </c>
      <c r="Z39" s="70">
        <f>'Local 09'!$B26 +'Local 09'!$D26</f>
        <v>282876</v>
      </c>
      <c r="AA39">
        <v>634006</v>
      </c>
      <c r="AB39">
        <v>150309</v>
      </c>
      <c r="AC39">
        <v>483697</v>
      </c>
      <c r="AD39">
        <v>192212</v>
      </c>
      <c r="AE39">
        <v>291485</v>
      </c>
      <c r="AF39">
        <v>613532</v>
      </c>
      <c r="AG39">
        <v>140703</v>
      </c>
      <c r="AH39">
        <v>472829</v>
      </c>
      <c r="AI39">
        <v>189954</v>
      </c>
      <c r="AJ39">
        <v>282875</v>
      </c>
      <c r="AK39">
        <v>613595</v>
      </c>
      <c r="AL39">
        <v>136200</v>
      </c>
      <c r="AM39">
        <v>477395</v>
      </c>
      <c r="AN39">
        <v>189054</v>
      </c>
      <c r="AO39">
        <v>288341</v>
      </c>
      <c r="AP39">
        <v>601917</v>
      </c>
      <c r="AQ39">
        <v>134422</v>
      </c>
      <c r="AR39">
        <v>467495</v>
      </c>
      <c r="AS39">
        <v>184934</v>
      </c>
      <c r="AT39">
        <v>282561</v>
      </c>
      <c r="AU39">
        <v>601729</v>
      </c>
      <c r="AV39">
        <v>137062</v>
      </c>
      <c r="AW39">
        <v>464667</v>
      </c>
      <c r="AX39">
        <v>180009</v>
      </c>
      <c r="AY39">
        <v>284658</v>
      </c>
      <c r="AZ39">
        <v>604731</v>
      </c>
      <c r="BA39">
        <v>134186</v>
      </c>
      <c r="BB39">
        <v>470545</v>
      </c>
      <c r="BC39">
        <v>183126</v>
      </c>
      <c r="BD39">
        <v>287419</v>
      </c>
      <c r="BE39">
        <v>601435</v>
      </c>
      <c r="BF39">
        <v>134627</v>
      </c>
      <c r="BG39">
        <v>466808</v>
      </c>
      <c r="BH39">
        <v>182178</v>
      </c>
      <c r="BI39">
        <v>284630</v>
      </c>
      <c r="BJ39">
        <v>603179</v>
      </c>
      <c r="BK39">
        <v>133018</v>
      </c>
      <c r="BL39">
        <v>470161</v>
      </c>
      <c r="BM39">
        <v>178770</v>
      </c>
      <c r="BN39">
        <v>291391</v>
      </c>
      <c r="BO39">
        <v>581051</v>
      </c>
      <c r="BP39">
        <v>130498</v>
      </c>
      <c r="BQ39">
        <v>450553</v>
      </c>
      <c r="BR39">
        <v>178885</v>
      </c>
      <c r="BS39">
        <v>271668</v>
      </c>
      <c r="BT39">
        <v>569328</v>
      </c>
      <c r="BU39">
        <v>134893</v>
      </c>
      <c r="BV39">
        <v>434435</v>
      </c>
      <c r="BW39">
        <v>175263</v>
      </c>
      <c r="BX39">
        <v>259172</v>
      </c>
      <c r="BY39">
        <v>559519</v>
      </c>
      <c r="BZ39">
        <v>136023</v>
      </c>
      <c r="CA39">
        <v>423496</v>
      </c>
      <c r="CB39">
        <v>173116</v>
      </c>
      <c r="CC39">
        <v>250380</v>
      </c>
      <c r="CD39">
        <v>547898</v>
      </c>
      <c r="CE39">
        <v>135737</v>
      </c>
      <c r="CF39">
        <v>412161</v>
      </c>
      <c r="CG39">
        <v>169629</v>
      </c>
      <c r="CH39">
        <v>242532</v>
      </c>
      <c r="CI39">
        <v>544354</v>
      </c>
      <c r="CJ39">
        <v>141061</v>
      </c>
      <c r="CK39">
        <v>403293</v>
      </c>
      <c r="CL39">
        <v>165788</v>
      </c>
      <c r="CM39">
        <v>237505</v>
      </c>
      <c r="CN39">
        <v>538478</v>
      </c>
      <c r="CO39">
        <v>143135</v>
      </c>
      <c r="CP39">
        <v>395343</v>
      </c>
      <c r="CQ39">
        <v>164432</v>
      </c>
      <c r="CR39">
        <v>230911</v>
      </c>
      <c r="CS39">
        <v>529370</v>
      </c>
      <c r="CT39">
        <v>146115</v>
      </c>
      <c r="CU39">
        <v>383255</v>
      </c>
      <c r="CV39">
        <v>171188</v>
      </c>
      <c r="CW39">
        <v>212067</v>
      </c>
      <c r="CX39">
        <v>519814</v>
      </c>
      <c r="CY39">
        <v>144339</v>
      </c>
      <c r="CZ39">
        <v>375475</v>
      </c>
      <c r="DA39">
        <v>166888</v>
      </c>
      <c r="DB39">
        <v>208587</v>
      </c>
      <c r="DC39">
        <v>443479</v>
      </c>
      <c r="DD39">
        <v>75356</v>
      </c>
      <c r="DE39">
        <v>368123</v>
      </c>
      <c r="DF39">
        <v>164881</v>
      </c>
      <c r="DG39">
        <v>203242</v>
      </c>
      <c r="DH39">
        <v>426447</v>
      </c>
      <c r="DI39">
        <v>70231</v>
      </c>
      <c r="DJ39">
        <v>356216</v>
      </c>
      <c r="DK39">
        <v>160423</v>
      </c>
      <c r="DL39">
        <v>195793</v>
      </c>
      <c r="DM39">
        <v>415601</v>
      </c>
      <c r="DN39">
        <v>76380</v>
      </c>
      <c r="DO39">
        <v>339221</v>
      </c>
      <c r="DP39">
        <v>154214</v>
      </c>
      <c r="DQ39">
        <v>185007</v>
      </c>
      <c r="DR39">
        <v>388231</v>
      </c>
      <c r="DS39">
        <v>74845</v>
      </c>
      <c r="DT39">
        <v>313386</v>
      </c>
      <c r="DU39">
        <v>142884</v>
      </c>
      <c r="DV39">
        <v>170502</v>
      </c>
      <c r="DW39">
        <v>374112</v>
      </c>
      <c r="DX39">
        <v>74212</v>
      </c>
      <c r="DY39">
        <v>299900</v>
      </c>
      <c r="DZ39">
        <v>137134</v>
      </c>
      <c r="EA39">
        <v>162766</v>
      </c>
      <c r="EB39">
        <v>362427</v>
      </c>
      <c r="EC39">
        <v>71756</v>
      </c>
      <c r="ED39">
        <v>290671</v>
      </c>
      <c r="EE39">
        <v>128004</v>
      </c>
      <c r="EF39">
        <v>162667</v>
      </c>
      <c r="EG39">
        <v>360539</v>
      </c>
      <c r="EH39">
        <v>72699</v>
      </c>
      <c r="EI39">
        <v>287840</v>
      </c>
      <c r="EJ39">
        <v>129786</v>
      </c>
      <c r="EK39">
        <v>158054</v>
      </c>
      <c r="EL39">
        <v>341877</v>
      </c>
      <c r="EM39">
        <v>76174</v>
      </c>
      <c r="EN39">
        <v>265703</v>
      </c>
      <c r="EO39">
        <v>119725</v>
      </c>
      <c r="EP39">
        <v>145978</v>
      </c>
      <c r="EQ39">
        <v>-11111</v>
      </c>
      <c r="ER39">
        <v>-11111</v>
      </c>
      <c r="ES39">
        <v>252055</v>
      </c>
      <c r="ET39">
        <v>114099</v>
      </c>
      <c r="EU39">
        <v>137956</v>
      </c>
      <c r="EV39">
        <v>322883</v>
      </c>
      <c r="EW39">
        <v>75000</v>
      </c>
      <c r="EX39">
        <v>247883</v>
      </c>
      <c r="EY39">
        <v>117475</v>
      </c>
      <c r="EZ39">
        <v>130408</v>
      </c>
      <c r="FA39">
        <v>-11111</v>
      </c>
      <c r="FB39">
        <v>-11111</v>
      </c>
      <c r="FC39">
        <v>249389</v>
      </c>
      <c r="FD39">
        <v>112564</v>
      </c>
      <c r="FE39">
        <v>136825</v>
      </c>
      <c r="FF39">
        <v>-11111</v>
      </c>
      <c r="FG39">
        <v>-11111</v>
      </c>
      <c r="FH39">
        <v>254174</v>
      </c>
      <c r="FI39">
        <v>112643</v>
      </c>
      <c r="FJ39">
        <v>141531</v>
      </c>
      <c r="FK39">
        <v>290590</v>
      </c>
      <c r="FL39">
        <v>79000</v>
      </c>
      <c r="FM39">
        <v>211590</v>
      </c>
      <c r="FN39">
        <v>92742</v>
      </c>
      <c r="FO39">
        <v>118848</v>
      </c>
      <c r="FP39">
        <v>233421</v>
      </c>
      <c r="FQ39">
        <v>68000</v>
      </c>
      <c r="FR39">
        <v>165421</v>
      </c>
      <c r="FS39">
        <v>70311</v>
      </c>
      <c r="FT39">
        <v>95110</v>
      </c>
      <c r="FU39">
        <v>159154</v>
      </c>
      <c r="FV39">
        <v>45000</v>
      </c>
      <c r="FW39">
        <v>114154</v>
      </c>
      <c r="FX39">
        <v>44000</v>
      </c>
      <c r="FY39">
        <v>70154</v>
      </c>
      <c r="FZ39">
        <v>120965</v>
      </c>
      <c r="GA39">
        <v>35000</v>
      </c>
      <c r="GB39">
        <v>85965</v>
      </c>
      <c r="GC39">
        <v>30000</v>
      </c>
      <c r="GD39">
        <v>55965</v>
      </c>
      <c r="GE39">
        <v>100661</v>
      </c>
      <c r="GF39">
        <v>25000</v>
      </c>
      <c r="GG39">
        <v>75661</v>
      </c>
      <c r="GH39">
        <v>24800</v>
      </c>
      <c r="GI39">
        <v>50861</v>
      </c>
    </row>
    <row r="40" spans="1:191">
      <c r="A40" t="s">
        <v>331</v>
      </c>
      <c r="B40" s="70">
        <f t="shared" si="1"/>
        <v>1260235</v>
      </c>
      <c r="C40" s="70">
        <f>'Federal 13'!$B19</f>
        <v>215580</v>
      </c>
      <c r="D40" s="70">
        <f t="shared" si="2"/>
        <v>1044655</v>
      </c>
      <c r="E40" s="70">
        <f>'State 13'!$B19 +'State 13'!$D19</f>
        <v>419634</v>
      </c>
      <c r="F40" s="70">
        <f>'Local 13'!$B19 +'Local 13'!$F19</f>
        <v>625021</v>
      </c>
      <c r="G40" s="70">
        <f t="shared" si="3"/>
        <v>1259049</v>
      </c>
      <c r="H40" s="70">
        <f>'Federal 12'!$B19</f>
        <v>211886</v>
      </c>
      <c r="I40" s="70">
        <f t="shared" si="4"/>
        <v>1047163</v>
      </c>
      <c r="J40" s="70">
        <f>'State 12'!$B19 +'State 12'!$D19</f>
        <v>421445</v>
      </c>
      <c r="K40" s="70">
        <f>'Local 12'!$B19 +'Local 12'!$D19</f>
        <v>625718</v>
      </c>
      <c r="L40" s="70">
        <f t="shared" si="5"/>
        <v>1258889</v>
      </c>
      <c r="M40" s="70">
        <f>'Federal 11'!$B22</f>
        <v>208763</v>
      </c>
      <c r="N40" s="70">
        <f t="shared" si="0"/>
        <v>1050126</v>
      </c>
      <c r="O40" s="70">
        <f>'State 11'!$B25 +'State 11'!$D25</f>
        <v>426323</v>
      </c>
      <c r="P40" s="70">
        <f>'Local 11'!$B27 +'Local 11'!$D27</f>
        <v>623803</v>
      </c>
      <c r="Q40" s="70">
        <f t="shared" si="6"/>
        <v>1277451</v>
      </c>
      <c r="R40" s="70">
        <f>'Federal 10'!$B22</f>
        <v>201323</v>
      </c>
      <c r="S40" s="70">
        <f t="shared" si="7"/>
        <v>1076128</v>
      </c>
      <c r="T40" s="70">
        <f>'State 10'!$B25 +'State 10'!$D25</f>
        <v>438159</v>
      </c>
      <c r="U40" s="70">
        <f>'Local 10'!$B27 +'Local 10'!$D27</f>
        <v>637969</v>
      </c>
      <c r="V40" s="70">
        <f t="shared" si="8"/>
        <v>1285444</v>
      </c>
      <c r="W40" s="70">
        <f>'Federal 09'!$B22</f>
        <v>192876</v>
      </c>
      <c r="X40" s="70">
        <f t="shared" si="8"/>
        <v>1092568</v>
      </c>
      <c r="Y40" s="70">
        <f>'State 09'!$B25 +'State 09'!$D25</f>
        <v>446613</v>
      </c>
      <c r="Z40" s="70">
        <f>'Local 09'!$B27 +'Local 09'!$D27</f>
        <v>645955</v>
      </c>
      <c r="AA40">
        <v>1273762</v>
      </c>
      <c r="AB40">
        <v>189976</v>
      </c>
      <c r="AC40">
        <v>1083786</v>
      </c>
      <c r="AD40">
        <v>441252</v>
      </c>
      <c r="AE40">
        <v>642534</v>
      </c>
      <c r="AF40">
        <v>1250743</v>
      </c>
      <c r="AG40">
        <v>172604</v>
      </c>
      <c r="AH40">
        <v>1078139</v>
      </c>
      <c r="AI40">
        <v>444148</v>
      </c>
      <c r="AJ40">
        <v>633991</v>
      </c>
      <c r="AK40">
        <v>1168147</v>
      </c>
      <c r="AL40">
        <v>161695</v>
      </c>
      <c r="AM40">
        <v>1006452</v>
      </c>
      <c r="AN40">
        <v>421402</v>
      </c>
      <c r="AO40">
        <v>585050</v>
      </c>
      <c r="AP40">
        <v>1154863</v>
      </c>
      <c r="AQ40">
        <v>157366</v>
      </c>
      <c r="AR40">
        <v>997497</v>
      </c>
      <c r="AS40">
        <v>423174</v>
      </c>
      <c r="AT40">
        <v>574323</v>
      </c>
      <c r="AU40">
        <v>1146008</v>
      </c>
      <c r="AV40">
        <v>158547</v>
      </c>
      <c r="AW40">
        <v>987461</v>
      </c>
      <c r="AX40">
        <v>423626</v>
      </c>
      <c r="AY40">
        <v>563835</v>
      </c>
      <c r="AZ40">
        <v>1139358</v>
      </c>
      <c r="BA40">
        <v>154785</v>
      </c>
      <c r="BB40">
        <v>984573</v>
      </c>
      <c r="BC40">
        <v>428179</v>
      </c>
      <c r="BD40">
        <v>556394</v>
      </c>
      <c r="BE40">
        <v>1139475</v>
      </c>
      <c r="BF40">
        <v>148573</v>
      </c>
      <c r="BG40">
        <v>990902</v>
      </c>
      <c r="BH40">
        <v>431256</v>
      </c>
      <c r="BI40">
        <v>559646</v>
      </c>
      <c r="BJ40">
        <v>1146707</v>
      </c>
      <c r="BK40">
        <v>148171</v>
      </c>
      <c r="BL40">
        <v>998536</v>
      </c>
      <c r="BM40">
        <v>433417</v>
      </c>
      <c r="BN40">
        <v>565119</v>
      </c>
      <c r="BO40">
        <v>1149449</v>
      </c>
      <c r="BP40">
        <v>145061</v>
      </c>
      <c r="BQ40">
        <v>1004388</v>
      </c>
      <c r="BR40">
        <v>431134</v>
      </c>
      <c r="BS40">
        <v>573254</v>
      </c>
      <c r="BT40">
        <v>1175124</v>
      </c>
      <c r="BU40">
        <v>155823</v>
      </c>
      <c r="BV40">
        <v>1019301</v>
      </c>
      <c r="BW40">
        <v>435344</v>
      </c>
      <c r="BX40">
        <v>583957</v>
      </c>
      <c r="BY40">
        <v>1174551</v>
      </c>
      <c r="BZ40">
        <v>161432</v>
      </c>
      <c r="CA40">
        <v>1013119</v>
      </c>
      <c r="CB40">
        <v>453192</v>
      </c>
      <c r="CC40">
        <v>559927</v>
      </c>
      <c r="CD40">
        <v>1223052</v>
      </c>
      <c r="CE40">
        <v>163043</v>
      </c>
      <c r="CF40">
        <v>1060009</v>
      </c>
      <c r="CG40">
        <v>494873</v>
      </c>
      <c r="CH40">
        <v>565136</v>
      </c>
      <c r="CI40">
        <v>1302903</v>
      </c>
      <c r="CJ40">
        <v>173623</v>
      </c>
      <c r="CK40">
        <v>1129280</v>
      </c>
      <c r="CL40">
        <v>521738</v>
      </c>
      <c r="CM40">
        <v>607542</v>
      </c>
      <c r="CN40">
        <v>1310077</v>
      </c>
      <c r="CO40">
        <v>173913</v>
      </c>
      <c r="CP40">
        <v>1136164</v>
      </c>
      <c r="CQ40">
        <v>531887</v>
      </c>
      <c r="CR40">
        <v>604277</v>
      </c>
      <c r="CS40">
        <v>1302300</v>
      </c>
      <c r="CT40">
        <v>178137</v>
      </c>
      <c r="CU40">
        <v>1124163</v>
      </c>
      <c r="CV40">
        <v>540944</v>
      </c>
      <c r="CW40">
        <v>583219</v>
      </c>
      <c r="CX40">
        <v>1329087</v>
      </c>
      <c r="CY40">
        <v>173864</v>
      </c>
      <c r="CZ40">
        <v>1155223</v>
      </c>
      <c r="DA40">
        <v>552302</v>
      </c>
      <c r="DB40">
        <v>602921</v>
      </c>
      <c r="DC40">
        <v>1374079</v>
      </c>
      <c r="DD40">
        <v>228189</v>
      </c>
      <c r="DE40">
        <v>1145890</v>
      </c>
      <c r="DF40">
        <v>559120</v>
      </c>
      <c r="DG40">
        <v>586770</v>
      </c>
      <c r="DH40">
        <v>1366573</v>
      </c>
      <c r="DI40">
        <v>221162</v>
      </c>
      <c r="DJ40">
        <v>1145411</v>
      </c>
      <c r="DK40">
        <v>569393</v>
      </c>
      <c r="DL40">
        <v>576018</v>
      </c>
      <c r="DM40">
        <v>1313100</v>
      </c>
      <c r="DN40">
        <v>189211</v>
      </c>
      <c r="DO40">
        <v>1123889</v>
      </c>
      <c r="DP40">
        <v>562004</v>
      </c>
      <c r="DQ40">
        <v>561885</v>
      </c>
      <c r="DR40">
        <v>1305924</v>
      </c>
      <c r="DS40">
        <v>187762</v>
      </c>
      <c r="DT40">
        <v>1118162</v>
      </c>
      <c r="DU40">
        <v>561860</v>
      </c>
      <c r="DV40">
        <v>556302</v>
      </c>
      <c r="DW40">
        <v>1294456</v>
      </c>
      <c r="DX40">
        <v>190670</v>
      </c>
      <c r="DY40">
        <v>1103786</v>
      </c>
      <c r="DZ40">
        <v>553892</v>
      </c>
      <c r="EA40">
        <v>549894</v>
      </c>
      <c r="EB40">
        <v>1286478</v>
      </c>
      <c r="EC40">
        <v>187900</v>
      </c>
      <c r="ED40">
        <v>1098578</v>
      </c>
      <c r="EE40">
        <v>554266</v>
      </c>
      <c r="EF40">
        <v>544312</v>
      </c>
      <c r="EG40">
        <v>1292537</v>
      </c>
      <c r="EH40">
        <v>190604</v>
      </c>
      <c r="EI40">
        <v>1101933</v>
      </c>
      <c r="EJ40">
        <v>548237</v>
      </c>
      <c r="EK40">
        <v>553696</v>
      </c>
      <c r="EL40">
        <v>1311447</v>
      </c>
      <c r="EM40">
        <v>185310</v>
      </c>
      <c r="EN40">
        <v>1126137</v>
      </c>
      <c r="EO40">
        <v>556281</v>
      </c>
      <c r="EP40">
        <v>569856</v>
      </c>
      <c r="EQ40">
        <v>-11111</v>
      </c>
      <c r="ER40">
        <v>-11111</v>
      </c>
      <c r="ES40">
        <v>1147202</v>
      </c>
      <c r="ET40">
        <v>555538</v>
      </c>
      <c r="EU40">
        <v>591664</v>
      </c>
      <c r="EV40">
        <v>1344345</v>
      </c>
      <c r="EW40">
        <v>181000</v>
      </c>
      <c r="EX40">
        <v>1163345</v>
      </c>
      <c r="EY40">
        <v>564272</v>
      </c>
      <c r="EZ40">
        <v>599073</v>
      </c>
      <c r="FA40">
        <v>-11111</v>
      </c>
      <c r="FB40">
        <v>-11111</v>
      </c>
      <c r="FC40">
        <v>1145686</v>
      </c>
      <c r="FD40">
        <v>571004</v>
      </c>
      <c r="FE40">
        <v>574682</v>
      </c>
      <c r="FF40">
        <v>-11111</v>
      </c>
      <c r="FG40">
        <v>-11111</v>
      </c>
      <c r="FH40">
        <v>1153907</v>
      </c>
      <c r="FI40">
        <v>577721</v>
      </c>
      <c r="FJ40">
        <v>576186</v>
      </c>
      <c r="FK40">
        <v>1279780</v>
      </c>
      <c r="FL40">
        <v>175000</v>
      </c>
      <c r="FM40">
        <v>1104780</v>
      </c>
      <c r="FN40">
        <v>545582</v>
      </c>
      <c r="FO40">
        <v>559198</v>
      </c>
      <c r="FP40">
        <v>1091327</v>
      </c>
      <c r="FQ40">
        <v>149000</v>
      </c>
      <c r="FR40">
        <v>942327</v>
      </c>
      <c r="FS40">
        <v>466901</v>
      </c>
      <c r="FT40">
        <v>475426</v>
      </c>
      <c r="FU40">
        <v>930072</v>
      </c>
      <c r="FV40">
        <v>150000</v>
      </c>
      <c r="FW40">
        <v>780072</v>
      </c>
      <c r="FX40">
        <v>401000</v>
      </c>
      <c r="FY40">
        <v>379072</v>
      </c>
      <c r="FZ40">
        <v>786367</v>
      </c>
      <c r="GA40">
        <v>151000</v>
      </c>
      <c r="GB40">
        <v>635367</v>
      </c>
      <c r="GC40">
        <v>326000</v>
      </c>
      <c r="GD40">
        <v>309367</v>
      </c>
      <c r="GE40">
        <v>649483</v>
      </c>
      <c r="GF40">
        <v>144000</v>
      </c>
      <c r="GG40">
        <v>505483</v>
      </c>
      <c r="GH40">
        <v>258708</v>
      </c>
      <c r="GI40">
        <v>246775</v>
      </c>
    </row>
    <row r="41" spans="1:191">
      <c r="A41" t="s">
        <v>332</v>
      </c>
      <c r="B41" s="70">
        <f t="shared" si="1"/>
        <v>512373</v>
      </c>
      <c r="C41" s="70">
        <f>'Federal 13'!$B14</f>
        <v>2874</v>
      </c>
      <c r="D41" s="70">
        <f t="shared" si="2"/>
        <v>509499</v>
      </c>
      <c r="E41" s="70">
        <f>'State 13'!$B14 +'State 13'!$D14</f>
        <v>222820</v>
      </c>
      <c r="F41" s="70">
        <f>'Local 13'!$B14 +'Local 13'!$F14</f>
        <v>286679</v>
      </c>
      <c r="G41" s="70">
        <f t="shared" si="3"/>
        <v>521254</v>
      </c>
      <c r="H41" s="70">
        <f>'Federal 12'!$B14</f>
        <v>2908</v>
      </c>
      <c r="I41" s="70">
        <f t="shared" si="4"/>
        <v>518346</v>
      </c>
      <c r="J41" s="70">
        <f>'State 12'!$B14 +'State 12'!$D14</f>
        <v>225027</v>
      </c>
      <c r="K41" s="70">
        <f>'Local 12'!$B14 +'Local 12'!$D14</f>
        <v>293319</v>
      </c>
      <c r="L41" s="70">
        <f t="shared" si="5"/>
        <v>524588</v>
      </c>
      <c r="M41" s="70">
        <f>'Federal 11'!$B17</f>
        <v>2973</v>
      </c>
      <c r="N41" s="70">
        <f t="shared" si="0"/>
        <v>521615</v>
      </c>
      <c r="O41" s="70">
        <f>'State 11'!$B20 +'State 11'!$D20</f>
        <v>229763</v>
      </c>
      <c r="P41" s="70">
        <f>'Local 11'!$B22 +'Local 11'!$D22</f>
        <v>291852</v>
      </c>
      <c r="Q41" s="70">
        <f t="shared" si="6"/>
        <v>539928</v>
      </c>
      <c r="R41" s="70">
        <f>'Federal 10'!$B17</f>
        <v>2941</v>
      </c>
      <c r="S41" s="70">
        <f t="shared" si="7"/>
        <v>536987</v>
      </c>
      <c r="T41" s="70">
        <f>'State 10'!$B20 +'State 10'!$D20</f>
        <v>235402</v>
      </c>
      <c r="U41" s="70">
        <f>'Local 10'!$B22 +'Local 10'!$D22</f>
        <v>301585</v>
      </c>
      <c r="V41" s="70">
        <f t="shared" si="8"/>
        <v>558774</v>
      </c>
      <c r="W41" s="70">
        <f>'Federal 09'!$B17</f>
        <v>2832</v>
      </c>
      <c r="X41" s="70">
        <f t="shared" si="8"/>
        <v>555942</v>
      </c>
      <c r="Y41" s="70">
        <f>'State 09'!$B20 +'State 09'!$D20</f>
        <v>243141</v>
      </c>
      <c r="Z41" s="70">
        <f>'Local 09'!$B22 +'Local 09'!$D22</f>
        <v>312801</v>
      </c>
      <c r="AA41">
        <v>564682</v>
      </c>
      <c r="AB41">
        <v>2846</v>
      </c>
      <c r="AC41">
        <v>561836</v>
      </c>
      <c r="AD41">
        <v>241936</v>
      </c>
      <c r="AE41">
        <v>319900</v>
      </c>
      <c r="AF41">
        <v>560350</v>
      </c>
      <c r="AG41">
        <v>2824</v>
      </c>
      <c r="AH41">
        <v>557526</v>
      </c>
      <c r="AI41">
        <v>241463</v>
      </c>
      <c r="AJ41">
        <v>316063</v>
      </c>
      <c r="AK41">
        <v>570206</v>
      </c>
      <c r="AL41">
        <v>2831</v>
      </c>
      <c r="AM41">
        <v>567375</v>
      </c>
      <c r="AN41">
        <v>242372</v>
      </c>
      <c r="AO41">
        <v>325003</v>
      </c>
      <c r="AP41">
        <v>570617</v>
      </c>
      <c r="AQ41">
        <v>2847</v>
      </c>
      <c r="AR41">
        <v>567770</v>
      </c>
      <c r="AS41">
        <v>242210</v>
      </c>
      <c r="AT41">
        <v>325560</v>
      </c>
      <c r="AU41">
        <v>567124</v>
      </c>
      <c r="AV41">
        <v>2864</v>
      </c>
      <c r="AW41">
        <v>564260</v>
      </c>
      <c r="AX41">
        <v>244022</v>
      </c>
      <c r="AY41">
        <v>320238</v>
      </c>
      <c r="AZ41">
        <v>572198</v>
      </c>
      <c r="BA41">
        <v>2926</v>
      </c>
      <c r="BB41">
        <v>569272</v>
      </c>
      <c r="BC41">
        <v>249339</v>
      </c>
      <c r="BD41">
        <v>319933</v>
      </c>
      <c r="BE41">
        <v>568028</v>
      </c>
      <c r="BF41">
        <v>2884</v>
      </c>
      <c r="BG41">
        <v>565144</v>
      </c>
      <c r="BH41">
        <v>252538</v>
      </c>
      <c r="BI41">
        <v>312606</v>
      </c>
      <c r="BJ41">
        <v>578177</v>
      </c>
      <c r="BK41">
        <v>2788</v>
      </c>
      <c r="BL41">
        <v>575389</v>
      </c>
      <c r="BM41">
        <v>254110</v>
      </c>
      <c r="BN41">
        <v>321279</v>
      </c>
      <c r="BO41">
        <v>572763</v>
      </c>
      <c r="BP41">
        <v>3367</v>
      </c>
      <c r="BQ41">
        <v>569396</v>
      </c>
      <c r="BR41">
        <v>252165</v>
      </c>
      <c r="BS41">
        <v>317231</v>
      </c>
      <c r="BT41">
        <v>568945</v>
      </c>
      <c r="BU41">
        <v>3412</v>
      </c>
      <c r="BV41">
        <v>565533</v>
      </c>
      <c r="BW41">
        <v>251019</v>
      </c>
      <c r="BX41">
        <v>314514</v>
      </c>
      <c r="BY41">
        <v>553581</v>
      </c>
      <c r="BZ41">
        <v>3598</v>
      </c>
      <c r="CA41">
        <v>549983</v>
      </c>
      <c r="CB41">
        <v>246428</v>
      </c>
      <c r="CC41">
        <v>303555</v>
      </c>
      <c r="CD41">
        <v>552125</v>
      </c>
      <c r="CE41">
        <v>3639</v>
      </c>
      <c r="CF41">
        <v>548486</v>
      </c>
      <c r="CG41">
        <v>251671</v>
      </c>
      <c r="CH41">
        <v>296815</v>
      </c>
      <c r="CI41">
        <v>563604</v>
      </c>
      <c r="CJ41">
        <v>3671</v>
      </c>
      <c r="CK41">
        <v>559933</v>
      </c>
      <c r="CL41">
        <v>257341</v>
      </c>
      <c r="CM41">
        <v>302592</v>
      </c>
      <c r="CN41">
        <v>564370</v>
      </c>
      <c r="CO41">
        <v>3687</v>
      </c>
      <c r="CP41">
        <v>560683</v>
      </c>
      <c r="CQ41">
        <v>262201</v>
      </c>
      <c r="CR41">
        <v>298482</v>
      </c>
      <c r="CS41">
        <v>560231</v>
      </c>
      <c r="CT41">
        <v>3998</v>
      </c>
      <c r="CU41">
        <v>556233</v>
      </c>
      <c r="CV41">
        <v>262162</v>
      </c>
      <c r="CW41">
        <v>294071</v>
      </c>
      <c r="CX41">
        <v>541716</v>
      </c>
      <c r="CY41">
        <v>4110</v>
      </c>
      <c r="CZ41">
        <v>537606</v>
      </c>
      <c r="DA41">
        <v>261362</v>
      </c>
      <c r="DB41">
        <v>276244</v>
      </c>
      <c r="DC41">
        <v>567810</v>
      </c>
      <c r="DD41">
        <v>3980</v>
      </c>
      <c r="DE41">
        <v>563830</v>
      </c>
      <c r="DF41">
        <v>259154</v>
      </c>
      <c r="DG41">
        <v>304676</v>
      </c>
      <c r="DH41">
        <v>572683</v>
      </c>
      <c r="DI41">
        <v>3855</v>
      </c>
      <c r="DJ41">
        <v>568828</v>
      </c>
      <c r="DK41">
        <v>260588</v>
      </c>
      <c r="DL41">
        <v>308240</v>
      </c>
      <c r="DM41">
        <v>560726</v>
      </c>
      <c r="DN41">
        <v>3729</v>
      </c>
      <c r="DO41">
        <v>556997</v>
      </c>
      <c r="DP41">
        <v>258758</v>
      </c>
      <c r="DQ41">
        <v>298239</v>
      </c>
      <c r="DR41">
        <v>558948</v>
      </c>
      <c r="DS41">
        <v>3795</v>
      </c>
      <c r="DT41">
        <v>555153</v>
      </c>
      <c r="DU41">
        <v>253045</v>
      </c>
      <c r="DV41">
        <v>302108</v>
      </c>
      <c r="DW41">
        <v>528152</v>
      </c>
      <c r="DX41">
        <v>3773</v>
      </c>
      <c r="DY41">
        <v>524379</v>
      </c>
      <c r="DZ41">
        <v>250734</v>
      </c>
      <c r="EA41">
        <v>273645</v>
      </c>
      <c r="EB41">
        <v>553346</v>
      </c>
      <c r="EC41">
        <v>3581</v>
      </c>
      <c r="ED41">
        <v>549765</v>
      </c>
      <c r="EE41">
        <v>252544</v>
      </c>
      <c r="EF41">
        <v>297221</v>
      </c>
      <c r="EG41">
        <v>552332</v>
      </c>
      <c r="EH41">
        <v>3625</v>
      </c>
      <c r="EI41">
        <v>548707</v>
      </c>
      <c r="EJ41">
        <v>252495</v>
      </c>
      <c r="EK41">
        <v>296212</v>
      </c>
      <c r="EL41">
        <v>543877</v>
      </c>
      <c r="EM41">
        <v>3610</v>
      </c>
      <c r="EN41">
        <v>540267</v>
      </c>
      <c r="EO41">
        <v>247708</v>
      </c>
      <c r="EP41">
        <v>292559</v>
      </c>
      <c r="EQ41">
        <v>531386</v>
      </c>
      <c r="ER41">
        <v>4000</v>
      </c>
      <c r="ES41">
        <v>527386</v>
      </c>
      <c r="ET41">
        <v>242976</v>
      </c>
      <c r="EU41">
        <v>284410</v>
      </c>
      <c r="EV41">
        <v>530109</v>
      </c>
      <c r="EW41">
        <v>4000</v>
      </c>
      <c r="EX41">
        <v>526109</v>
      </c>
      <c r="EY41">
        <v>244359</v>
      </c>
      <c r="EZ41">
        <v>281750</v>
      </c>
      <c r="FA41">
        <v>534385</v>
      </c>
      <c r="FB41">
        <v>4000</v>
      </c>
      <c r="FC41">
        <v>530385</v>
      </c>
      <c r="FD41">
        <v>246118</v>
      </c>
      <c r="FE41">
        <v>284267</v>
      </c>
      <c r="FF41">
        <v>563914</v>
      </c>
      <c r="FG41">
        <v>5000</v>
      </c>
      <c r="FH41">
        <v>558914</v>
      </c>
      <c r="FI41">
        <v>258377</v>
      </c>
      <c r="FJ41">
        <v>300537</v>
      </c>
      <c r="FK41">
        <v>567878</v>
      </c>
      <c r="FL41">
        <v>5000</v>
      </c>
      <c r="FM41">
        <v>562878</v>
      </c>
      <c r="FN41">
        <v>260513</v>
      </c>
      <c r="FO41">
        <v>302365</v>
      </c>
      <c r="FP41">
        <v>600872</v>
      </c>
      <c r="FQ41">
        <v>5000</v>
      </c>
      <c r="FR41">
        <v>595872</v>
      </c>
      <c r="FS41">
        <v>290204</v>
      </c>
      <c r="FT41">
        <v>305668</v>
      </c>
      <c r="FU41">
        <v>599064</v>
      </c>
      <c r="FV41">
        <v>6000</v>
      </c>
      <c r="FW41">
        <v>593064</v>
      </c>
      <c r="FX41">
        <v>294000</v>
      </c>
      <c r="FY41">
        <v>299064</v>
      </c>
      <c r="FZ41">
        <v>562744</v>
      </c>
      <c r="GA41">
        <v>5000</v>
      </c>
      <c r="GB41">
        <v>557744</v>
      </c>
      <c r="GC41">
        <v>266000</v>
      </c>
      <c r="GD41">
        <v>291744</v>
      </c>
      <c r="GE41">
        <v>478907</v>
      </c>
      <c r="GF41">
        <v>4000</v>
      </c>
      <c r="GG41">
        <v>474907</v>
      </c>
      <c r="GH41">
        <v>205579</v>
      </c>
      <c r="GI41">
        <v>269328</v>
      </c>
    </row>
    <row r="42" spans="1:191">
      <c r="A42" t="s">
        <v>333</v>
      </c>
      <c r="B42" s="70">
        <f t="shared" si="1"/>
        <v>129294</v>
      </c>
      <c r="C42" s="70">
        <f>'Federal 13'!$B21</f>
        <v>12882</v>
      </c>
      <c r="D42" s="70">
        <f t="shared" si="2"/>
        <v>116412</v>
      </c>
      <c r="E42" s="70">
        <f>'State 13'!$B21 +'State 13'!$D21</f>
        <v>64</v>
      </c>
      <c r="F42" s="70">
        <f>'Local 13'!$B21 +'Local 13'!$F21</f>
        <v>116348</v>
      </c>
      <c r="G42" s="70">
        <f t="shared" si="3"/>
        <v>128317</v>
      </c>
      <c r="H42" s="70">
        <f>'Federal 12'!$B21</f>
        <v>14247</v>
      </c>
      <c r="I42" s="70">
        <f t="shared" si="4"/>
        <v>114070</v>
      </c>
      <c r="J42" s="70">
        <f>'State 12'!$B21 +'State 12'!$D21</f>
        <v>0</v>
      </c>
      <c r="K42" s="70">
        <f>'Local 12'!$B21 +'Local 12'!$D21</f>
        <v>114070</v>
      </c>
      <c r="L42" s="70">
        <f t="shared" si="5"/>
        <v>129520</v>
      </c>
      <c r="M42" s="70">
        <f>'Federal 11'!$B25</f>
        <v>15269</v>
      </c>
      <c r="N42" s="70">
        <f t="shared" si="0"/>
        <v>114251</v>
      </c>
      <c r="O42" s="71">
        <f>'State 11'!$B30 +'State 11'!$D30</f>
        <v>0</v>
      </c>
      <c r="P42" s="70">
        <f>'Local 11'!$B32 +'Local 11'!$D32</f>
        <v>114251</v>
      </c>
      <c r="Q42" s="70">
        <f t="shared" si="6"/>
        <v>131594</v>
      </c>
      <c r="R42" s="70">
        <f>'Federal 10'!$B25</f>
        <v>15397</v>
      </c>
      <c r="S42" s="70">
        <f t="shared" si="7"/>
        <v>116197</v>
      </c>
      <c r="T42" s="71">
        <f>'State 10'!$B30 +'State 10'!$D30</f>
        <v>0</v>
      </c>
      <c r="U42" s="70">
        <f>'Local 10'!$B32 +'Local 10'!$D32</f>
        <v>116197</v>
      </c>
      <c r="V42" s="70">
        <f t="shared" si="8"/>
        <v>131743</v>
      </c>
      <c r="W42" s="70">
        <f>'Federal 09'!$B25</f>
        <v>15156</v>
      </c>
      <c r="X42" s="70">
        <f t="shared" si="8"/>
        <v>116587</v>
      </c>
      <c r="Y42" s="71">
        <f>'State 09'!$B30 +'State 09'!$D30</f>
        <v>0</v>
      </c>
      <c r="Z42" s="70">
        <f>'Local 09'!$B32 +'Local 09'!$D32</f>
        <v>116587</v>
      </c>
      <c r="AA42">
        <v>135409</v>
      </c>
      <c r="AB42">
        <v>15531</v>
      </c>
      <c r="AC42">
        <v>119878</v>
      </c>
      <c r="AD42">
        <v>0</v>
      </c>
      <c r="AE42">
        <v>119878</v>
      </c>
      <c r="AF42">
        <v>135948</v>
      </c>
      <c r="AG42">
        <v>15352</v>
      </c>
      <c r="AH42">
        <v>120596</v>
      </c>
      <c r="AI42">
        <v>0</v>
      </c>
      <c r="AJ42">
        <v>120596</v>
      </c>
      <c r="AK42">
        <v>138145</v>
      </c>
      <c r="AL42">
        <v>15984</v>
      </c>
      <c r="AM42">
        <v>122161</v>
      </c>
      <c r="AN42">
        <v>0</v>
      </c>
      <c r="AO42">
        <v>122161</v>
      </c>
      <c r="AP42">
        <v>138529</v>
      </c>
      <c r="AQ42">
        <v>16118</v>
      </c>
      <c r="AR42">
        <v>122411</v>
      </c>
      <c r="AS42">
        <v>0</v>
      </c>
      <c r="AT42">
        <v>122411</v>
      </c>
      <c r="AU42">
        <v>136898</v>
      </c>
      <c r="AV42">
        <v>16572</v>
      </c>
      <c r="AW42">
        <v>120326</v>
      </c>
      <c r="AX42">
        <v>0</v>
      </c>
      <c r="AY42">
        <v>120326</v>
      </c>
      <c r="AZ42">
        <v>141180</v>
      </c>
      <c r="BA42">
        <v>16844</v>
      </c>
      <c r="BB42">
        <v>124336</v>
      </c>
      <c r="BC42">
        <v>0</v>
      </c>
      <c r="BD42">
        <v>124336</v>
      </c>
      <c r="BE42">
        <v>141757</v>
      </c>
      <c r="BF42">
        <v>16566</v>
      </c>
      <c r="BG42">
        <v>125191</v>
      </c>
      <c r="BH42">
        <v>0</v>
      </c>
      <c r="BI42">
        <v>125191</v>
      </c>
      <c r="BJ42">
        <v>140346</v>
      </c>
      <c r="BK42">
        <v>16726</v>
      </c>
      <c r="BL42">
        <v>123620</v>
      </c>
      <c r="BM42">
        <v>0</v>
      </c>
      <c r="BN42">
        <v>123620</v>
      </c>
      <c r="BO42">
        <v>141220</v>
      </c>
      <c r="BP42">
        <v>16694</v>
      </c>
      <c r="BQ42">
        <v>124526</v>
      </c>
      <c r="BR42">
        <v>0</v>
      </c>
      <c r="BS42">
        <v>124526</v>
      </c>
      <c r="BT42">
        <v>141290</v>
      </c>
      <c r="BU42">
        <v>16751</v>
      </c>
      <c r="BV42">
        <v>124539</v>
      </c>
      <c r="BW42">
        <v>0</v>
      </c>
      <c r="BX42">
        <v>124539</v>
      </c>
      <c r="BY42">
        <v>136040</v>
      </c>
      <c r="BZ42">
        <v>16465</v>
      </c>
      <c r="CA42">
        <v>119575</v>
      </c>
      <c r="CB42">
        <v>0</v>
      </c>
      <c r="CC42">
        <v>119575</v>
      </c>
      <c r="CD42">
        <v>140555</v>
      </c>
      <c r="CE42">
        <v>17981</v>
      </c>
      <c r="CF42">
        <v>122574</v>
      </c>
      <c r="CG42">
        <v>0</v>
      </c>
      <c r="CH42">
        <v>122574</v>
      </c>
      <c r="CI42">
        <v>151331</v>
      </c>
      <c r="CJ42">
        <v>19845</v>
      </c>
      <c r="CK42">
        <v>131486</v>
      </c>
      <c r="CL42">
        <v>0</v>
      </c>
      <c r="CM42">
        <v>131486</v>
      </c>
      <c r="CN42">
        <v>155557</v>
      </c>
      <c r="CO42">
        <v>25088</v>
      </c>
      <c r="CP42">
        <v>130469</v>
      </c>
      <c r="CQ42">
        <v>0</v>
      </c>
      <c r="CR42">
        <v>130469</v>
      </c>
      <c r="CS42">
        <v>136431</v>
      </c>
      <c r="CT42">
        <v>27464</v>
      </c>
      <c r="CU42">
        <v>108967</v>
      </c>
      <c r="CV42">
        <v>0</v>
      </c>
      <c r="CW42">
        <v>108967</v>
      </c>
      <c r="CX42">
        <v>137810</v>
      </c>
      <c r="CY42">
        <v>28006</v>
      </c>
      <c r="CZ42">
        <v>109804</v>
      </c>
      <c r="DA42">
        <v>0</v>
      </c>
      <c r="DB42">
        <v>109804</v>
      </c>
      <c r="DC42">
        <v>138881</v>
      </c>
      <c r="DD42">
        <v>29617</v>
      </c>
      <c r="DE42">
        <v>109264</v>
      </c>
      <c r="DF42">
        <v>0</v>
      </c>
      <c r="DG42">
        <v>109264</v>
      </c>
      <c r="DH42">
        <v>138399</v>
      </c>
      <c r="DI42">
        <v>27498</v>
      </c>
      <c r="DJ42">
        <v>110901</v>
      </c>
      <c r="DK42">
        <v>0</v>
      </c>
      <c r="DL42">
        <v>110901</v>
      </c>
      <c r="DM42">
        <v>136417</v>
      </c>
      <c r="DN42">
        <v>28934</v>
      </c>
      <c r="DO42">
        <v>107483</v>
      </c>
      <c r="DP42">
        <v>0</v>
      </c>
      <c r="DQ42">
        <v>107483</v>
      </c>
      <c r="DR42">
        <v>136066</v>
      </c>
      <c r="DS42">
        <v>30103</v>
      </c>
      <c r="DT42">
        <v>105963</v>
      </c>
      <c r="DU42">
        <v>0</v>
      </c>
      <c r="DV42">
        <v>105963</v>
      </c>
      <c r="DW42">
        <v>115375</v>
      </c>
      <c r="DX42">
        <v>14149</v>
      </c>
      <c r="DY42">
        <v>101226</v>
      </c>
      <c r="DZ42">
        <v>0</v>
      </c>
      <c r="EA42">
        <v>101226</v>
      </c>
      <c r="EB42">
        <v>114683</v>
      </c>
      <c r="EC42">
        <v>12845</v>
      </c>
      <c r="ED42">
        <v>101838</v>
      </c>
      <c r="EE42">
        <v>0</v>
      </c>
      <c r="EF42">
        <v>101838</v>
      </c>
      <c r="EG42">
        <v>115179</v>
      </c>
      <c r="EH42">
        <v>13071</v>
      </c>
      <c r="EI42">
        <v>102108</v>
      </c>
      <c r="EJ42">
        <v>0</v>
      </c>
      <c r="EK42">
        <v>102108</v>
      </c>
      <c r="EL42">
        <v>112918</v>
      </c>
      <c r="EM42">
        <v>14006</v>
      </c>
      <c r="EN42">
        <v>98912</v>
      </c>
      <c r="EO42">
        <v>0</v>
      </c>
      <c r="EP42">
        <v>98912</v>
      </c>
      <c r="EQ42">
        <v>-11111</v>
      </c>
      <c r="ER42">
        <v>-33333</v>
      </c>
      <c r="ES42">
        <v>95723</v>
      </c>
      <c r="ET42">
        <v>0</v>
      </c>
      <c r="EU42">
        <v>95723</v>
      </c>
      <c r="EV42">
        <v>106151</v>
      </c>
      <c r="EW42">
        <v>16000</v>
      </c>
      <c r="EX42">
        <v>90151</v>
      </c>
      <c r="EY42">
        <v>0</v>
      </c>
      <c r="EZ42">
        <v>90151</v>
      </c>
      <c r="FA42">
        <v>-11111</v>
      </c>
      <c r="FB42">
        <v>-33333</v>
      </c>
      <c r="FC42">
        <v>92576</v>
      </c>
      <c r="FD42">
        <v>0</v>
      </c>
      <c r="FE42">
        <v>92576</v>
      </c>
      <c r="FF42">
        <v>-11111</v>
      </c>
      <c r="FG42">
        <v>-33333</v>
      </c>
      <c r="FH42">
        <v>99619</v>
      </c>
      <c r="FI42">
        <v>0</v>
      </c>
      <c r="FJ42">
        <v>99619</v>
      </c>
      <c r="FK42">
        <v>108835</v>
      </c>
      <c r="FL42">
        <v>19000</v>
      </c>
      <c r="FM42">
        <v>89835</v>
      </c>
      <c r="FN42">
        <v>0</v>
      </c>
      <c r="FO42">
        <v>89835</v>
      </c>
      <c r="FP42">
        <v>88112</v>
      </c>
      <c r="FQ42">
        <v>18000</v>
      </c>
      <c r="FR42">
        <v>70112</v>
      </c>
      <c r="FS42">
        <v>0</v>
      </c>
      <c r="FT42">
        <v>70112</v>
      </c>
      <c r="FU42">
        <v>59323</v>
      </c>
      <c r="FV42">
        <v>15000</v>
      </c>
      <c r="FW42">
        <v>44323</v>
      </c>
      <c r="FX42">
        <v>435</v>
      </c>
      <c r="FY42">
        <v>43888</v>
      </c>
      <c r="FZ42">
        <v>50378</v>
      </c>
      <c r="GA42">
        <v>13000</v>
      </c>
      <c r="GB42">
        <v>37378</v>
      </c>
      <c r="GC42">
        <v>246</v>
      </c>
      <c r="GD42">
        <v>37132</v>
      </c>
      <c r="GE42">
        <v>37459</v>
      </c>
      <c r="GF42">
        <v>10000</v>
      </c>
      <c r="GG42">
        <v>27459</v>
      </c>
      <c r="GH42">
        <v>0</v>
      </c>
      <c r="GI42">
        <v>27459</v>
      </c>
    </row>
    <row r="43" spans="1:191">
      <c r="A43" t="s">
        <v>334</v>
      </c>
      <c r="B43" s="70">
        <f t="shared" si="1"/>
        <v>187928</v>
      </c>
      <c r="C43" s="70">
        <f>'Federal 13'!$B38</f>
        <v>3871</v>
      </c>
      <c r="D43" s="70">
        <f t="shared" si="2"/>
        <v>184057</v>
      </c>
      <c r="E43" s="70">
        <f>'State 13'!$B38 +'State 13'!$D38</f>
        <v>711</v>
      </c>
      <c r="F43" s="70">
        <f>'Local 13'!$B38 +'Local 13'!$F38</f>
        <v>183346</v>
      </c>
      <c r="G43" s="70">
        <f t="shared" si="3"/>
        <v>183812</v>
      </c>
      <c r="H43" s="70">
        <f>'Federal 12'!$B38</f>
        <v>3871</v>
      </c>
      <c r="I43" s="70">
        <f t="shared" si="4"/>
        <v>179941</v>
      </c>
      <c r="J43" s="70">
        <f>'State 12'!$B38 +'State 12'!$D38</f>
        <v>686</v>
      </c>
      <c r="K43" s="70">
        <f>'Local 12'!$B38 +'Local 12'!$D38</f>
        <v>179255</v>
      </c>
      <c r="L43" s="70">
        <f t="shared" si="5"/>
        <v>188196</v>
      </c>
      <c r="M43" s="70">
        <f>'Federal 11'!$B31</f>
        <v>3871</v>
      </c>
      <c r="N43" s="70">
        <f t="shared" ref="N43:N59" si="9">SUM(O43,P43)</f>
        <v>184325</v>
      </c>
      <c r="O43" s="71">
        <f>'State 11'!$B44 +'State 11'!$D44</f>
        <v>686</v>
      </c>
      <c r="P43" s="70">
        <f>'Local 11'!$B46 +'Local 11'!$D46</f>
        <v>183639</v>
      </c>
      <c r="Q43" s="70">
        <f t="shared" si="6"/>
        <v>192454</v>
      </c>
      <c r="R43" s="70">
        <f>'Federal 10'!$B31</f>
        <v>3871</v>
      </c>
      <c r="S43" s="70">
        <f t="shared" si="7"/>
        <v>188583</v>
      </c>
      <c r="T43" s="71">
        <f>'State 10'!$B44 +'State 10'!$D44</f>
        <v>698</v>
      </c>
      <c r="U43" s="70">
        <f>'Local 10'!$B46 +'Local 10'!$D46</f>
        <v>187885</v>
      </c>
      <c r="V43" s="70">
        <f t="shared" si="8"/>
        <v>198717</v>
      </c>
      <c r="W43" s="70">
        <f>'Federal 09'!$B31</f>
        <v>3871</v>
      </c>
      <c r="X43" s="70">
        <f t="shared" si="8"/>
        <v>194846</v>
      </c>
      <c r="Y43" s="71">
        <f>'State 09'!$B44 +'State 09'!$D44</f>
        <v>734</v>
      </c>
      <c r="Z43" s="70">
        <f>'Local 09'!$B46 +'Local 09'!$D46</f>
        <v>194112</v>
      </c>
      <c r="AA43">
        <v>199395</v>
      </c>
      <c r="AB43">
        <v>3871</v>
      </c>
      <c r="AC43">
        <v>195524</v>
      </c>
      <c r="AD43">
        <v>778</v>
      </c>
      <c r="AE43">
        <v>194746</v>
      </c>
      <c r="AF43">
        <v>192503</v>
      </c>
      <c r="AG43">
        <v>3883</v>
      </c>
      <c r="AH43">
        <v>188620</v>
      </c>
      <c r="AI43">
        <v>778</v>
      </c>
      <c r="AJ43">
        <v>187842</v>
      </c>
      <c r="AK43">
        <v>190642</v>
      </c>
      <c r="AL43">
        <v>4002</v>
      </c>
      <c r="AM43">
        <v>186640</v>
      </c>
      <c r="AN43">
        <v>722</v>
      </c>
      <c r="AO43">
        <v>185918</v>
      </c>
      <c r="AP43">
        <v>188448</v>
      </c>
      <c r="AQ43">
        <v>4200</v>
      </c>
      <c r="AR43">
        <v>184248</v>
      </c>
      <c r="AS43">
        <v>722</v>
      </c>
      <c r="AT43">
        <v>183526</v>
      </c>
      <c r="AU43">
        <v>186375</v>
      </c>
      <c r="AV43">
        <v>4335</v>
      </c>
      <c r="AW43">
        <v>182040</v>
      </c>
      <c r="AX43">
        <v>722</v>
      </c>
      <c r="AY43">
        <v>181318</v>
      </c>
      <c r="AZ43">
        <v>187762</v>
      </c>
      <c r="BA43">
        <v>4442</v>
      </c>
      <c r="BB43">
        <v>183320</v>
      </c>
      <c r="BC43">
        <v>722</v>
      </c>
      <c r="BD43">
        <v>182598</v>
      </c>
      <c r="BE43">
        <v>182395</v>
      </c>
      <c r="BF43">
        <v>4245</v>
      </c>
      <c r="BG43">
        <v>178150</v>
      </c>
      <c r="BH43">
        <v>746</v>
      </c>
      <c r="BI43">
        <v>177404</v>
      </c>
      <c r="BJ43">
        <v>184979</v>
      </c>
      <c r="BK43">
        <v>4284</v>
      </c>
      <c r="BL43">
        <v>180695</v>
      </c>
      <c r="BM43">
        <v>712</v>
      </c>
      <c r="BN43">
        <v>179983</v>
      </c>
      <c r="BO43">
        <v>178290</v>
      </c>
      <c r="BP43">
        <v>4367</v>
      </c>
      <c r="BQ43">
        <v>173923</v>
      </c>
      <c r="BR43">
        <v>721</v>
      </c>
      <c r="BS43">
        <v>173202</v>
      </c>
      <c r="BT43">
        <v>171064</v>
      </c>
      <c r="BU43">
        <v>4354</v>
      </c>
      <c r="BV43">
        <v>166710</v>
      </c>
      <c r="BW43">
        <v>725</v>
      </c>
      <c r="BX43">
        <v>165985</v>
      </c>
      <c r="BY43">
        <v>164194</v>
      </c>
      <c r="BZ43">
        <v>4376</v>
      </c>
      <c r="CA43">
        <v>159818</v>
      </c>
      <c r="CB43">
        <v>802</v>
      </c>
      <c r="CC43">
        <v>159016</v>
      </c>
      <c r="CD43">
        <v>160235</v>
      </c>
      <c r="CE43">
        <v>4438</v>
      </c>
      <c r="CF43">
        <v>155797</v>
      </c>
      <c r="CG43">
        <v>768</v>
      </c>
      <c r="CH43">
        <v>155029</v>
      </c>
      <c r="CI43">
        <v>152051</v>
      </c>
      <c r="CJ43">
        <v>4554</v>
      </c>
      <c r="CK43">
        <v>147497</v>
      </c>
      <c r="CL43">
        <v>709</v>
      </c>
      <c r="CM43">
        <v>146788</v>
      </c>
      <c r="CN43">
        <v>152998</v>
      </c>
      <c r="CO43">
        <v>4598</v>
      </c>
      <c r="CP43">
        <v>148400</v>
      </c>
      <c r="CQ43">
        <v>795</v>
      </c>
      <c r="CR43">
        <v>147605</v>
      </c>
      <c r="CS43">
        <v>139772</v>
      </c>
      <c r="CT43">
        <v>4701</v>
      </c>
      <c r="CU43">
        <v>135071</v>
      </c>
      <c r="CV43">
        <v>758</v>
      </c>
      <c r="CW43">
        <v>134313</v>
      </c>
      <c r="CX43">
        <v>138471</v>
      </c>
      <c r="CY43">
        <v>4945</v>
      </c>
      <c r="CZ43">
        <v>133526</v>
      </c>
      <c r="DA43">
        <v>649</v>
      </c>
      <c r="DB43">
        <v>132877</v>
      </c>
      <c r="DC43">
        <v>136740</v>
      </c>
      <c r="DD43">
        <v>4956</v>
      </c>
      <c r="DE43">
        <v>131784</v>
      </c>
      <c r="DF43">
        <v>730</v>
      </c>
      <c r="DG43">
        <v>131054</v>
      </c>
      <c r="DH43">
        <v>136935</v>
      </c>
      <c r="DI43">
        <v>4599</v>
      </c>
      <c r="DJ43">
        <v>132336</v>
      </c>
      <c r="DK43">
        <v>677</v>
      </c>
      <c r="DL43">
        <v>131659</v>
      </c>
      <c r="DM43">
        <v>131222</v>
      </c>
      <c r="DN43">
        <v>4793</v>
      </c>
      <c r="DO43">
        <v>126429</v>
      </c>
      <c r="DP43">
        <v>691</v>
      </c>
      <c r="DQ43">
        <v>125738</v>
      </c>
      <c r="DR43">
        <v>127869</v>
      </c>
      <c r="DS43">
        <v>4855</v>
      </c>
      <c r="DT43">
        <v>123014</v>
      </c>
      <c r="DU43">
        <v>686</v>
      </c>
      <c r="DV43">
        <v>122328</v>
      </c>
      <c r="DW43">
        <v>121674</v>
      </c>
      <c r="DX43">
        <v>4985</v>
      </c>
      <c r="DY43">
        <v>116689</v>
      </c>
      <c r="DZ43">
        <v>666</v>
      </c>
      <c r="EA43">
        <v>116023</v>
      </c>
      <c r="EB43">
        <v>121386</v>
      </c>
      <c r="EC43">
        <v>4811</v>
      </c>
      <c r="ED43">
        <v>116575</v>
      </c>
      <c r="EE43">
        <v>616</v>
      </c>
      <c r="EF43">
        <v>115959</v>
      </c>
      <c r="EG43">
        <v>117838</v>
      </c>
      <c r="EH43">
        <v>5234</v>
      </c>
      <c r="EI43">
        <v>112604</v>
      </c>
      <c r="EJ43">
        <v>0</v>
      </c>
      <c r="EK43">
        <v>112604</v>
      </c>
      <c r="EL43">
        <v>112398</v>
      </c>
      <c r="EM43">
        <v>5319</v>
      </c>
      <c r="EN43">
        <v>107079</v>
      </c>
      <c r="EO43">
        <v>0</v>
      </c>
      <c r="EP43">
        <v>107079</v>
      </c>
      <c r="EQ43">
        <v>98512</v>
      </c>
      <c r="ER43">
        <v>-33333</v>
      </c>
      <c r="ES43">
        <v>98512</v>
      </c>
      <c r="ET43">
        <v>0</v>
      </c>
      <c r="EU43">
        <v>98512</v>
      </c>
      <c r="EV43">
        <v>98463</v>
      </c>
      <c r="EW43">
        <v>-33333</v>
      </c>
      <c r="EX43">
        <v>98463</v>
      </c>
      <c r="EY43">
        <v>0</v>
      </c>
      <c r="EZ43">
        <v>98463</v>
      </c>
      <c r="FA43">
        <v>94410</v>
      </c>
      <c r="FB43">
        <v>-33333</v>
      </c>
      <c r="FC43">
        <v>94410</v>
      </c>
      <c r="FD43">
        <v>0</v>
      </c>
      <c r="FE43">
        <v>94410</v>
      </c>
      <c r="FF43">
        <v>96561</v>
      </c>
      <c r="FG43">
        <v>-33333</v>
      </c>
      <c r="FH43">
        <v>96561</v>
      </c>
      <c r="FI43">
        <v>0</v>
      </c>
      <c r="FJ43">
        <v>96561</v>
      </c>
      <c r="FK43">
        <v>91414</v>
      </c>
      <c r="FL43">
        <v>-33333</v>
      </c>
      <c r="FM43">
        <v>91414</v>
      </c>
      <c r="FN43">
        <v>0</v>
      </c>
      <c r="FO43">
        <v>91414</v>
      </c>
      <c r="FP43">
        <v>81602</v>
      </c>
      <c r="FQ43">
        <v>-33333</v>
      </c>
      <c r="FR43">
        <v>81602</v>
      </c>
      <c r="FS43">
        <v>0</v>
      </c>
      <c r="FT43">
        <v>81602</v>
      </c>
      <c r="FU43">
        <v>-11111</v>
      </c>
      <c r="FV43">
        <v>-33333</v>
      </c>
      <c r="FW43">
        <v>69782</v>
      </c>
      <c r="FX43">
        <v>0</v>
      </c>
      <c r="FY43">
        <v>69782</v>
      </c>
      <c r="FZ43">
        <v>56658</v>
      </c>
      <c r="GA43">
        <v>-33333</v>
      </c>
      <c r="GB43">
        <v>56658</v>
      </c>
      <c r="GC43">
        <v>0</v>
      </c>
      <c r="GD43">
        <v>56658</v>
      </c>
      <c r="GE43">
        <v>44112</v>
      </c>
      <c r="GF43">
        <v>-33333</v>
      </c>
      <c r="GG43">
        <v>44112</v>
      </c>
      <c r="GH43">
        <v>0</v>
      </c>
      <c r="GI43">
        <v>44112</v>
      </c>
    </row>
    <row r="44" spans="1:191">
      <c r="A44" t="s">
        <v>335</v>
      </c>
      <c r="B44" s="70">
        <f t="shared" si="1"/>
        <v>365079</v>
      </c>
      <c r="C44" s="70">
        <f>'Federal 13'!$B23</f>
        <v>178405</v>
      </c>
      <c r="D44" s="70">
        <f t="shared" si="2"/>
        <v>186674</v>
      </c>
      <c r="E44" s="70">
        <f>'State 13'!$B23 +'State 13'!$D23</f>
        <v>143125</v>
      </c>
      <c r="F44" s="70">
        <f>'Local 13'!$B23 +'Local 13'!$F23</f>
        <v>43549</v>
      </c>
      <c r="G44" s="70">
        <f t="shared" si="3"/>
        <v>369484</v>
      </c>
      <c r="H44" s="70">
        <f>'Federal 12'!$B23</f>
        <v>183482</v>
      </c>
      <c r="I44" s="70">
        <f t="shared" si="4"/>
        <v>186002</v>
      </c>
      <c r="J44" s="70">
        <f>'State 12'!$B23 +'State 12'!$D23</f>
        <v>143762</v>
      </c>
      <c r="K44" s="70">
        <f>'Local 12'!$B23 +'Local 12'!$D23</f>
        <v>42240</v>
      </c>
      <c r="L44" s="70">
        <f t="shared" si="5"/>
        <v>381477</v>
      </c>
      <c r="M44" s="70">
        <f>'Federal 11'!$B26</f>
        <v>188233</v>
      </c>
      <c r="N44" s="70">
        <f t="shared" si="9"/>
        <v>193244</v>
      </c>
      <c r="O44" s="70">
        <f>'State 11'!$B31 +'State 11'!$D31</f>
        <v>151817</v>
      </c>
      <c r="P44" s="70">
        <f>'Local 11'!$B33 +'Local 11'!$D33</f>
        <v>41427</v>
      </c>
      <c r="Q44" s="70">
        <f t="shared" si="6"/>
        <v>384793</v>
      </c>
      <c r="R44" s="70">
        <f>'Federal 10'!$B26</f>
        <v>187091</v>
      </c>
      <c r="S44" s="70">
        <f t="shared" si="7"/>
        <v>197702</v>
      </c>
      <c r="T44" s="70">
        <f>'State 10'!$B31 +'State 10'!$D31</f>
        <v>154691</v>
      </c>
      <c r="U44" s="70">
        <f>'Local 10'!$B33 +'Local 10'!$D33</f>
        <v>43011</v>
      </c>
      <c r="V44" s="70">
        <f t="shared" si="8"/>
        <v>384186</v>
      </c>
      <c r="W44" s="70">
        <f>'Federal 09'!$B26</f>
        <v>180800</v>
      </c>
      <c r="X44" s="70">
        <f t="shared" si="8"/>
        <v>203386</v>
      </c>
      <c r="Y44" s="70">
        <f>'State 09'!$B31 +'State 09'!$D31</f>
        <v>160170</v>
      </c>
      <c r="Z44" s="70">
        <f>'Local 09'!$B33 +'Local 09'!$D33</f>
        <v>43216</v>
      </c>
      <c r="AA44">
        <v>391702</v>
      </c>
      <c r="AB44">
        <v>182300</v>
      </c>
      <c r="AC44">
        <v>209402</v>
      </c>
      <c r="AD44">
        <v>159476</v>
      </c>
      <c r="AE44">
        <v>49926</v>
      </c>
      <c r="AF44">
        <v>390525</v>
      </c>
      <c r="AG44">
        <v>186760</v>
      </c>
      <c r="AH44">
        <v>203765</v>
      </c>
      <c r="AI44">
        <v>159058</v>
      </c>
      <c r="AJ44">
        <v>44707</v>
      </c>
      <c r="AK44">
        <v>394299</v>
      </c>
      <c r="AL44">
        <v>184213</v>
      </c>
      <c r="AM44">
        <v>210086</v>
      </c>
      <c r="AN44">
        <v>161481</v>
      </c>
      <c r="AO44">
        <v>48605</v>
      </c>
      <c r="AP44">
        <v>395890</v>
      </c>
      <c r="AQ44">
        <v>187543</v>
      </c>
      <c r="AR44">
        <v>208347</v>
      </c>
      <c r="AS44">
        <v>161587</v>
      </c>
      <c r="AT44">
        <v>46760</v>
      </c>
      <c r="AU44">
        <v>399986</v>
      </c>
      <c r="AV44">
        <v>191705</v>
      </c>
      <c r="AW44">
        <v>208281</v>
      </c>
      <c r="AX44">
        <v>161512</v>
      </c>
      <c r="AY44">
        <v>46769</v>
      </c>
      <c r="AZ44">
        <v>401949</v>
      </c>
      <c r="BA44">
        <v>193820</v>
      </c>
      <c r="BB44">
        <v>208129</v>
      </c>
      <c r="BC44">
        <v>164459</v>
      </c>
      <c r="BD44">
        <v>43670</v>
      </c>
      <c r="BE44">
        <v>401959</v>
      </c>
      <c r="BF44">
        <v>191031</v>
      </c>
      <c r="BG44">
        <v>210928</v>
      </c>
      <c r="BH44">
        <v>168126</v>
      </c>
      <c r="BI44">
        <v>42802</v>
      </c>
      <c r="BJ44">
        <v>399905</v>
      </c>
      <c r="BK44">
        <v>184651</v>
      </c>
      <c r="BL44">
        <v>215254</v>
      </c>
      <c r="BM44">
        <v>169192</v>
      </c>
      <c r="BN44">
        <v>46062</v>
      </c>
      <c r="BO44">
        <v>394547</v>
      </c>
      <c r="BP44">
        <v>183315</v>
      </c>
      <c r="BQ44">
        <v>211232</v>
      </c>
      <c r="BR44">
        <v>166159</v>
      </c>
      <c r="BS44">
        <v>45073</v>
      </c>
      <c r="BT44">
        <v>390628</v>
      </c>
      <c r="BU44">
        <v>183971</v>
      </c>
      <c r="BV44">
        <v>206657</v>
      </c>
      <c r="BW44">
        <v>163823</v>
      </c>
      <c r="BX44">
        <v>42834</v>
      </c>
      <c r="BY44">
        <v>389905</v>
      </c>
      <c r="BZ44">
        <v>185025</v>
      </c>
      <c r="CA44">
        <v>204880</v>
      </c>
      <c r="CB44">
        <v>162968</v>
      </c>
      <c r="CC44">
        <v>41912</v>
      </c>
      <c r="CD44">
        <v>396629</v>
      </c>
      <c r="CE44">
        <v>190838</v>
      </c>
      <c r="CF44">
        <v>205791</v>
      </c>
      <c r="CG44">
        <v>165432</v>
      </c>
      <c r="CH44">
        <v>40359</v>
      </c>
      <c r="CI44">
        <v>421403</v>
      </c>
      <c r="CJ44">
        <v>210332</v>
      </c>
      <c r="CK44">
        <v>211071</v>
      </c>
      <c r="CL44">
        <v>167838</v>
      </c>
      <c r="CM44">
        <v>43233</v>
      </c>
      <c r="CN44">
        <v>429328</v>
      </c>
      <c r="CO44">
        <v>217838</v>
      </c>
      <c r="CP44">
        <v>211490</v>
      </c>
      <c r="CQ44">
        <v>167976</v>
      </c>
      <c r="CR44">
        <v>43514</v>
      </c>
      <c r="CS44">
        <v>429261</v>
      </c>
      <c r="CT44">
        <v>225937</v>
      </c>
      <c r="CU44">
        <v>203324</v>
      </c>
      <c r="CV44">
        <v>167000</v>
      </c>
      <c r="CW44">
        <v>36324</v>
      </c>
      <c r="CX44">
        <v>452553</v>
      </c>
      <c r="CY44">
        <v>232124</v>
      </c>
      <c r="CZ44">
        <v>220429</v>
      </c>
      <c r="DA44">
        <v>182281</v>
      </c>
      <c r="DB44">
        <v>38148</v>
      </c>
      <c r="DC44">
        <v>433114</v>
      </c>
      <c r="DD44">
        <v>232674</v>
      </c>
      <c r="DE44">
        <v>200440</v>
      </c>
      <c r="DF44">
        <v>161651</v>
      </c>
      <c r="DG44">
        <v>38789</v>
      </c>
      <c r="DH44">
        <v>427240</v>
      </c>
      <c r="DI44">
        <v>225333</v>
      </c>
      <c r="DJ44">
        <v>201907</v>
      </c>
      <c r="DK44">
        <v>163742</v>
      </c>
      <c r="DL44">
        <v>38165</v>
      </c>
      <c r="DM44">
        <v>420998</v>
      </c>
      <c r="DN44">
        <v>226243</v>
      </c>
      <c r="DO44">
        <v>194755</v>
      </c>
      <c r="DP44">
        <v>158179</v>
      </c>
      <c r="DQ44">
        <v>36576</v>
      </c>
      <c r="DR44">
        <v>422388</v>
      </c>
      <c r="DS44">
        <v>226812</v>
      </c>
      <c r="DT44">
        <v>195576</v>
      </c>
      <c r="DU44">
        <v>158805</v>
      </c>
      <c r="DV44">
        <v>36771</v>
      </c>
      <c r="DW44">
        <v>434404</v>
      </c>
      <c r="DX44">
        <v>242579</v>
      </c>
      <c r="DY44">
        <v>191825</v>
      </c>
      <c r="DZ44">
        <v>157870</v>
      </c>
      <c r="EA44">
        <v>33955</v>
      </c>
      <c r="EB44">
        <v>429561</v>
      </c>
      <c r="EC44">
        <v>234650</v>
      </c>
      <c r="ED44">
        <v>194911</v>
      </c>
      <c r="EE44">
        <v>157320</v>
      </c>
      <c r="EF44">
        <v>37591</v>
      </c>
      <c r="EG44">
        <v>443463</v>
      </c>
      <c r="EH44">
        <v>241256</v>
      </c>
      <c r="EI44">
        <v>202207</v>
      </c>
      <c r="EJ44">
        <v>162951</v>
      </c>
      <c r="EK44">
        <v>39256</v>
      </c>
      <c r="EL44">
        <v>440183</v>
      </c>
      <c r="EM44">
        <v>245501</v>
      </c>
      <c r="EN44">
        <v>194682</v>
      </c>
      <c r="EO44">
        <v>158054</v>
      </c>
      <c r="EP44">
        <v>36628</v>
      </c>
      <c r="EQ44">
        <v>449963</v>
      </c>
      <c r="ER44">
        <v>254000</v>
      </c>
      <c r="ES44">
        <v>195963</v>
      </c>
      <c r="ET44">
        <v>159144</v>
      </c>
      <c r="EU44">
        <v>36819</v>
      </c>
      <c r="EV44">
        <v>441988</v>
      </c>
      <c r="EW44">
        <v>257000</v>
      </c>
      <c r="EX44">
        <v>184988</v>
      </c>
      <c r="EY44">
        <v>155117</v>
      </c>
      <c r="EZ44">
        <v>29871</v>
      </c>
      <c r="FA44">
        <v>498194</v>
      </c>
      <c r="FB44">
        <v>277000</v>
      </c>
      <c r="FC44">
        <v>221194</v>
      </c>
      <c r="FD44">
        <v>184841</v>
      </c>
      <c r="FE44">
        <v>36353</v>
      </c>
      <c r="FF44">
        <v>518539</v>
      </c>
      <c r="FG44">
        <v>291000</v>
      </c>
      <c r="FH44">
        <v>227539</v>
      </c>
      <c r="FI44">
        <v>191948</v>
      </c>
      <c r="FJ44">
        <v>35591</v>
      </c>
      <c r="FK44">
        <v>490674</v>
      </c>
      <c r="FL44">
        <v>282000</v>
      </c>
      <c r="FM44">
        <v>208674</v>
      </c>
      <c r="FN44">
        <v>176016</v>
      </c>
      <c r="FO44">
        <v>32658</v>
      </c>
      <c r="FP44">
        <v>414732</v>
      </c>
      <c r="FQ44">
        <v>227000</v>
      </c>
      <c r="FR44">
        <v>187732</v>
      </c>
      <c r="FS44">
        <v>157622</v>
      </c>
      <c r="FT44">
        <v>30110</v>
      </c>
      <c r="FU44">
        <v>387945</v>
      </c>
      <c r="FV44">
        <v>225000</v>
      </c>
      <c r="FW44">
        <v>162945</v>
      </c>
      <c r="FX44">
        <v>131000</v>
      </c>
      <c r="FY44">
        <v>31945</v>
      </c>
      <c r="FZ44">
        <v>341968</v>
      </c>
      <c r="GA44">
        <v>200000</v>
      </c>
      <c r="GB44">
        <v>141968</v>
      </c>
      <c r="GC44">
        <v>111000</v>
      </c>
      <c r="GD44">
        <v>30968</v>
      </c>
      <c r="GE44">
        <v>290653</v>
      </c>
      <c r="GF44">
        <v>166000</v>
      </c>
      <c r="GG44">
        <v>124653</v>
      </c>
      <c r="GH44">
        <v>94184</v>
      </c>
      <c r="GI44">
        <v>30469</v>
      </c>
    </row>
    <row r="45" spans="1:191">
      <c r="A45" t="s">
        <v>336</v>
      </c>
      <c r="B45" s="70">
        <f t="shared" si="1"/>
        <v>422834</v>
      </c>
      <c r="C45" s="70">
        <f>'Federal 13'!$B22</f>
        <v>25926</v>
      </c>
      <c r="D45" s="70">
        <f t="shared" si="2"/>
        <v>396908</v>
      </c>
      <c r="E45" s="70">
        <f>'State 13'!$B22 +'State 13'!$D22</f>
        <v>40823</v>
      </c>
      <c r="F45" s="70">
        <f>'Local 13'!$B22 +'Local 13'!$F22</f>
        <v>356085</v>
      </c>
      <c r="G45" s="70">
        <f t="shared" si="3"/>
        <v>418491</v>
      </c>
      <c r="H45" s="70">
        <f>'Federal 12'!$B22</f>
        <v>26858</v>
      </c>
      <c r="I45" s="70">
        <f t="shared" si="4"/>
        <v>391633</v>
      </c>
      <c r="J45" s="70">
        <f>'State 12'!$B22 +'State 12'!$D22</f>
        <v>41688</v>
      </c>
      <c r="K45" s="70">
        <f>'Local 12'!$B22 +'Local 12'!$D22</f>
        <v>349945</v>
      </c>
      <c r="L45" s="70">
        <f t="shared" si="5"/>
        <v>420364</v>
      </c>
      <c r="M45" s="70">
        <f>'Federal 11'!$B24</f>
        <v>27339</v>
      </c>
      <c r="N45" s="70">
        <f t="shared" si="9"/>
        <v>393025</v>
      </c>
      <c r="O45" s="70">
        <f>'State 11'!$B29 +'State 11'!$D29</f>
        <v>41318</v>
      </c>
      <c r="P45" s="70">
        <f>'Local 11'!$B31 +'Local 11'!$D31</f>
        <v>351707</v>
      </c>
      <c r="Q45" s="70">
        <f t="shared" si="6"/>
        <v>432362</v>
      </c>
      <c r="R45" s="70">
        <f>'Federal 10'!$B24</f>
        <v>27113</v>
      </c>
      <c r="S45" s="70">
        <f t="shared" si="7"/>
        <v>405249</v>
      </c>
      <c r="T45" s="70">
        <f>'State 10'!$B29 +'State 10'!$D29</f>
        <v>41941</v>
      </c>
      <c r="U45" s="70">
        <f>'Local 10'!$B31 +'Local 10'!$D31</f>
        <v>363308</v>
      </c>
      <c r="V45" s="70">
        <f t="shared" si="8"/>
        <v>433319</v>
      </c>
      <c r="W45" s="70">
        <f>'Federal 09'!$B24</f>
        <v>25464</v>
      </c>
      <c r="X45" s="70">
        <f t="shared" si="8"/>
        <v>407855</v>
      </c>
      <c r="Y45" s="70">
        <f>'State 09'!$B29 +'State 09'!$D29</f>
        <v>41421</v>
      </c>
      <c r="Z45" s="70">
        <f>'Local 09'!$B31 +'Local 09'!$D31</f>
        <v>366434</v>
      </c>
      <c r="AA45">
        <v>433133</v>
      </c>
      <c r="AB45">
        <v>25063</v>
      </c>
      <c r="AC45">
        <v>408070</v>
      </c>
      <c r="AD45">
        <v>40420</v>
      </c>
      <c r="AE45">
        <v>367650</v>
      </c>
      <c r="AF45">
        <v>432026</v>
      </c>
      <c r="AG45">
        <v>24442</v>
      </c>
      <c r="AH45">
        <v>407584</v>
      </c>
      <c r="AI45">
        <v>40336</v>
      </c>
      <c r="AJ45">
        <v>367248</v>
      </c>
      <c r="AK45">
        <v>422843</v>
      </c>
      <c r="AL45">
        <v>25872</v>
      </c>
      <c r="AM45">
        <v>396971</v>
      </c>
      <c r="AN45">
        <v>39170</v>
      </c>
      <c r="AO45">
        <v>357801</v>
      </c>
      <c r="AP45">
        <v>414414</v>
      </c>
      <c r="AQ45">
        <v>24781</v>
      </c>
      <c r="AR45">
        <v>389633</v>
      </c>
      <c r="AS45">
        <v>40492</v>
      </c>
      <c r="AT45">
        <v>349141</v>
      </c>
      <c r="AU45">
        <v>409383</v>
      </c>
      <c r="AV45">
        <v>25127</v>
      </c>
      <c r="AW45">
        <v>384256</v>
      </c>
      <c r="AX45">
        <v>41208</v>
      </c>
      <c r="AY45">
        <v>343048</v>
      </c>
      <c r="AZ45">
        <v>408047</v>
      </c>
      <c r="BA45">
        <v>27453</v>
      </c>
      <c r="BB45">
        <v>380594</v>
      </c>
      <c r="BC45">
        <v>40400</v>
      </c>
      <c r="BD45">
        <v>340194</v>
      </c>
      <c r="BE45">
        <v>403072</v>
      </c>
      <c r="BF45">
        <v>25719</v>
      </c>
      <c r="BG45">
        <v>377353</v>
      </c>
      <c r="BH45">
        <v>41740</v>
      </c>
      <c r="BI45">
        <v>335613</v>
      </c>
      <c r="BJ45">
        <v>395855</v>
      </c>
      <c r="BK45">
        <v>25171</v>
      </c>
      <c r="BL45">
        <v>370684</v>
      </c>
      <c r="BM45">
        <v>42029</v>
      </c>
      <c r="BN45">
        <v>328655</v>
      </c>
      <c r="BO45">
        <v>388508</v>
      </c>
      <c r="BP45">
        <v>24882</v>
      </c>
      <c r="BQ45">
        <v>363626</v>
      </c>
      <c r="BR45">
        <v>38556</v>
      </c>
      <c r="BS45">
        <v>325070</v>
      </c>
      <c r="BT45">
        <v>366791</v>
      </c>
      <c r="BU45">
        <v>24711</v>
      </c>
      <c r="BV45">
        <v>342080</v>
      </c>
      <c r="BW45">
        <v>37794</v>
      </c>
      <c r="BX45">
        <v>304286</v>
      </c>
      <c r="BY45">
        <v>369509</v>
      </c>
      <c r="BZ45">
        <v>24314</v>
      </c>
      <c r="CA45">
        <v>345195</v>
      </c>
      <c r="CB45">
        <v>38608</v>
      </c>
      <c r="CC45">
        <v>306587</v>
      </c>
      <c r="CD45">
        <v>354155</v>
      </c>
      <c r="CE45">
        <v>23852</v>
      </c>
      <c r="CF45">
        <v>330303</v>
      </c>
      <c r="CG45">
        <v>39587</v>
      </c>
      <c r="CH45">
        <v>290716</v>
      </c>
      <c r="CI45">
        <v>386793</v>
      </c>
      <c r="CJ45">
        <v>25690</v>
      </c>
      <c r="CK45">
        <v>361103</v>
      </c>
      <c r="CL45">
        <v>46694</v>
      </c>
      <c r="CM45">
        <v>314409</v>
      </c>
      <c r="CN45">
        <v>373033</v>
      </c>
      <c r="CO45">
        <v>26995</v>
      </c>
      <c r="CP45">
        <v>346038</v>
      </c>
      <c r="CQ45">
        <v>46498</v>
      </c>
      <c r="CR45">
        <v>299540</v>
      </c>
      <c r="CS45">
        <v>362132</v>
      </c>
      <c r="CT45">
        <v>27268</v>
      </c>
      <c r="CU45">
        <v>334864</v>
      </c>
      <c r="CV45">
        <v>45903</v>
      </c>
      <c r="CW45">
        <v>288961</v>
      </c>
      <c r="CX45">
        <v>344544</v>
      </c>
      <c r="CY45">
        <v>27156</v>
      </c>
      <c r="CZ45">
        <v>317388</v>
      </c>
      <c r="DA45">
        <v>42443</v>
      </c>
      <c r="DB45">
        <v>274945</v>
      </c>
      <c r="DC45">
        <v>341590</v>
      </c>
      <c r="DD45">
        <v>26334</v>
      </c>
      <c r="DE45">
        <v>315256</v>
      </c>
      <c r="DF45">
        <v>44169</v>
      </c>
      <c r="DG45">
        <v>271087</v>
      </c>
      <c r="DH45">
        <v>335906</v>
      </c>
      <c r="DI45">
        <v>24476</v>
      </c>
      <c r="DJ45">
        <v>311430</v>
      </c>
      <c r="DK45">
        <v>45135</v>
      </c>
      <c r="DL45">
        <v>266295</v>
      </c>
      <c r="DM45">
        <v>319558</v>
      </c>
      <c r="DN45">
        <v>24319</v>
      </c>
      <c r="DO45">
        <v>295239</v>
      </c>
      <c r="DP45">
        <v>40725</v>
      </c>
      <c r="DQ45">
        <v>254514</v>
      </c>
      <c r="DR45">
        <v>313709</v>
      </c>
      <c r="DS45">
        <v>24139</v>
      </c>
      <c r="DT45">
        <v>289570</v>
      </c>
      <c r="DU45">
        <v>37918</v>
      </c>
      <c r="DV45">
        <v>251652</v>
      </c>
      <c r="DW45">
        <v>291604</v>
      </c>
      <c r="DX45">
        <v>23576</v>
      </c>
      <c r="DY45">
        <v>268028</v>
      </c>
      <c r="DZ45">
        <v>36977</v>
      </c>
      <c r="EA45">
        <v>231051</v>
      </c>
      <c r="EB45">
        <v>289679</v>
      </c>
      <c r="EC45">
        <v>21372</v>
      </c>
      <c r="ED45">
        <v>268307</v>
      </c>
      <c r="EE45">
        <v>35595</v>
      </c>
      <c r="EF45">
        <v>232712</v>
      </c>
      <c r="EG45">
        <v>284935</v>
      </c>
      <c r="EH45">
        <v>21998</v>
      </c>
      <c r="EI45">
        <v>262937</v>
      </c>
      <c r="EJ45">
        <v>32754</v>
      </c>
      <c r="EK45">
        <v>230183</v>
      </c>
      <c r="EL45">
        <v>272716</v>
      </c>
      <c r="EM45">
        <v>22262</v>
      </c>
      <c r="EN45">
        <v>250454</v>
      </c>
      <c r="EO45">
        <v>31042</v>
      </c>
      <c r="EP45">
        <v>219412</v>
      </c>
      <c r="EQ45">
        <v>249409</v>
      </c>
      <c r="ER45">
        <v>-33333</v>
      </c>
      <c r="ES45">
        <v>249409</v>
      </c>
      <c r="ET45">
        <v>29452</v>
      </c>
      <c r="EU45">
        <v>219957</v>
      </c>
      <c r="EV45">
        <v>258189</v>
      </c>
      <c r="EW45">
        <v>19000</v>
      </c>
      <c r="EX45">
        <v>239189</v>
      </c>
      <c r="EY45">
        <v>28262</v>
      </c>
      <c r="EZ45">
        <v>210927</v>
      </c>
      <c r="FA45">
        <v>220139</v>
      </c>
      <c r="FB45">
        <v>-66666</v>
      </c>
      <c r="FC45">
        <v>220139</v>
      </c>
      <c r="FD45">
        <v>0</v>
      </c>
      <c r="FE45">
        <v>220139</v>
      </c>
      <c r="FF45">
        <v>219413</v>
      </c>
      <c r="FG45">
        <v>-66666</v>
      </c>
      <c r="FH45">
        <v>219413</v>
      </c>
      <c r="FI45">
        <v>0</v>
      </c>
      <c r="FJ45">
        <v>219413</v>
      </c>
      <c r="FK45">
        <v>216958</v>
      </c>
      <c r="FL45">
        <v>-66666</v>
      </c>
      <c r="FM45">
        <v>216958</v>
      </c>
      <c r="FN45">
        <v>0</v>
      </c>
      <c r="FO45">
        <v>216958</v>
      </c>
      <c r="FP45">
        <v>176644</v>
      </c>
      <c r="FQ45">
        <v>-66666</v>
      </c>
      <c r="FR45">
        <v>176644</v>
      </c>
      <c r="FS45">
        <v>0</v>
      </c>
      <c r="FT45">
        <v>176644</v>
      </c>
      <c r="FU45">
        <v>-11111</v>
      </c>
      <c r="FV45">
        <v>-66666</v>
      </c>
      <c r="FW45">
        <v>140423</v>
      </c>
      <c r="FX45">
        <v>0</v>
      </c>
      <c r="FY45">
        <v>140423</v>
      </c>
      <c r="FZ45">
        <v>110112</v>
      </c>
      <c r="GA45">
        <v>-66666</v>
      </c>
      <c r="GB45">
        <v>110112</v>
      </c>
      <c r="GC45">
        <v>0</v>
      </c>
      <c r="GD45">
        <v>110112</v>
      </c>
      <c r="GE45">
        <v>85328</v>
      </c>
      <c r="GF45">
        <v>-66666</v>
      </c>
      <c r="GG45">
        <v>85328</v>
      </c>
      <c r="GH45">
        <v>0</v>
      </c>
      <c r="GI45">
        <v>85328</v>
      </c>
    </row>
    <row r="46" spans="1:191">
      <c r="A46" t="s">
        <v>337</v>
      </c>
      <c r="B46" s="70">
        <f t="shared" si="1"/>
        <v>1162141</v>
      </c>
      <c r="C46" s="70">
        <f>'Federal 13'!$B7</f>
        <v>192213</v>
      </c>
      <c r="D46" s="70">
        <f t="shared" si="2"/>
        <v>969928</v>
      </c>
      <c r="E46" s="70">
        <f>'State 13'!$B7 +'State 13'!$D7</f>
        <v>105348</v>
      </c>
      <c r="F46" s="70">
        <f>'Local 13'!$B7 +'Local 13'!$F7</f>
        <v>864580</v>
      </c>
      <c r="G46" s="70">
        <f t="shared" si="3"/>
        <v>1183717</v>
      </c>
      <c r="H46" s="70">
        <f>'Federal 12'!$B7</f>
        <v>192354</v>
      </c>
      <c r="I46" s="70">
        <f t="shared" si="4"/>
        <v>991363</v>
      </c>
      <c r="J46" s="70">
        <f>'State 12'!$B7 +'State 12'!$D7</f>
        <v>108132</v>
      </c>
      <c r="K46" s="70">
        <f>'Local 12'!$B7 +'Local 12'!$D7</f>
        <v>883231</v>
      </c>
      <c r="L46" s="70">
        <f t="shared" si="5"/>
        <v>1199553</v>
      </c>
      <c r="M46" s="70">
        <f>'Federal 11'!$B15</f>
        <v>188642</v>
      </c>
      <c r="N46" s="70">
        <f t="shared" si="9"/>
        <v>1010911</v>
      </c>
      <c r="O46" s="70">
        <f>'State 11'!$B15 +'State 11'!$D15</f>
        <v>105880</v>
      </c>
      <c r="P46" s="70">
        <f>'Local 11'!$B15 +'Local 11'!$D15</f>
        <v>905031</v>
      </c>
      <c r="Q46" s="70">
        <f t="shared" si="6"/>
        <v>1191324</v>
      </c>
      <c r="R46" s="70">
        <f>'Federal 10'!$B15</f>
        <v>182573</v>
      </c>
      <c r="S46" s="70">
        <f t="shared" si="7"/>
        <v>1008751</v>
      </c>
      <c r="T46" s="70">
        <f>'State 10'!$B15 +'State 10'!$D15</f>
        <v>108740</v>
      </c>
      <c r="U46" s="70">
        <f>'Local 10'!$B15 +'Local 10'!$D15</f>
        <v>900011</v>
      </c>
      <c r="V46" s="70">
        <f t="shared" si="8"/>
        <v>1195625</v>
      </c>
      <c r="W46" s="70">
        <f>'Federal 09'!$B15</f>
        <v>178537</v>
      </c>
      <c r="X46" s="70">
        <f t="shared" si="8"/>
        <v>1017088</v>
      </c>
      <c r="Y46" s="70">
        <f>'State 09'!$B15 +'State 09'!$D15</f>
        <v>107833</v>
      </c>
      <c r="Z46" s="70">
        <f>'Local 09'!$B15 +'Local 09'!$D15</f>
        <v>909255</v>
      </c>
      <c r="AA46">
        <v>1196131</v>
      </c>
      <c r="AB46">
        <v>176885</v>
      </c>
      <c r="AC46">
        <v>1019246</v>
      </c>
      <c r="AD46">
        <v>110040</v>
      </c>
      <c r="AE46">
        <v>909206</v>
      </c>
      <c r="AF46">
        <v>1163646</v>
      </c>
      <c r="AG46">
        <v>166444</v>
      </c>
      <c r="AH46">
        <v>997202</v>
      </c>
      <c r="AI46">
        <v>108647</v>
      </c>
      <c r="AJ46">
        <v>888555</v>
      </c>
      <c r="AK46">
        <v>1154168</v>
      </c>
      <c r="AL46">
        <v>161013</v>
      </c>
      <c r="AM46">
        <v>993155</v>
      </c>
      <c r="AN46">
        <v>106377</v>
      </c>
      <c r="AO46">
        <v>886778</v>
      </c>
      <c r="AP46">
        <v>1130732</v>
      </c>
      <c r="AQ46">
        <v>157492</v>
      </c>
      <c r="AR46">
        <v>973240</v>
      </c>
      <c r="AS46">
        <v>104470</v>
      </c>
      <c r="AT46">
        <v>868770</v>
      </c>
      <c r="AU46">
        <v>1119958</v>
      </c>
      <c r="AV46">
        <v>160073</v>
      </c>
      <c r="AW46">
        <v>959885</v>
      </c>
      <c r="AX46">
        <v>104687</v>
      </c>
      <c r="AY46">
        <v>855198</v>
      </c>
      <c r="AZ46">
        <v>1118151</v>
      </c>
      <c r="BA46">
        <v>156607</v>
      </c>
      <c r="BB46">
        <v>961544</v>
      </c>
      <c r="BC46">
        <v>105933</v>
      </c>
      <c r="BD46">
        <v>855611</v>
      </c>
      <c r="BE46">
        <v>1060689</v>
      </c>
      <c r="BF46">
        <v>109278</v>
      </c>
      <c r="BG46">
        <v>951411</v>
      </c>
      <c r="BH46">
        <v>106536</v>
      </c>
      <c r="BI46">
        <v>844875</v>
      </c>
      <c r="BJ46">
        <v>1060262</v>
      </c>
      <c r="BK46">
        <v>106337</v>
      </c>
      <c r="BL46">
        <v>953925</v>
      </c>
      <c r="BM46">
        <v>104657</v>
      </c>
      <c r="BN46">
        <v>849268</v>
      </c>
      <c r="BO46">
        <v>1041133</v>
      </c>
      <c r="BP46">
        <v>105638</v>
      </c>
      <c r="BQ46">
        <v>935495</v>
      </c>
      <c r="BR46">
        <v>103133</v>
      </c>
      <c r="BS46">
        <v>832362</v>
      </c>
      <c r="BT46">
        <v>1017708</v>
      </c>
      <c r="BU46">
        <v>104096</v>
      </c>
      <c r="BV46">
        <v>913612</v>
      </c>
      <c r="BW46">
        <v>99686</v>
      </c>
      <c r="BX46">
        <v>813926</v>
      </c>
      <c r="BY46">
        <v>976386</v>
      </c>
      <c r="BZ46">
        <v>100257</v>
      </c>
      <c r="CA46">
        <v>876129</v>
      </c>
      <c r="CB46">
        <v>94628</v>
      </c>
      <c r="CC46">
        <v>781501</v>
      </c>
      <c r="CD46">
        <v>950646</v>
      </c>
      <c r="CE46">
        <v>94510</v>
      </c>
      <c r="CF46">
        <v>856136</v>
      </c>
      <c r="CG46">
        <v>93945</v>
      </c>
      <c r="CH46">
        <v>762191</v>
      </c>
      <c r="CI46">
        <v>925956</v>
      </c>
      <c r="CJ46">
        <v>86087</v>
      </c>
      <c r="CK46">
        <v>839869</v>
      </c>
      <c r="CL46">
        <v>91252</v>
      </c>
      <c r="CM46">
        <v>748617</v>
      </c>
      <c r="CN46">
        <v>892905</v>
      </c>
      <c r="CO46">
        <v>84048</v>
      </c>
      <c r="CP46">
        <v>808857</v>
      </c>
      <c r="CQ46">
        <v>87270</v>
      </c>
      <c r="CR46">
        <v>721587</v>
      </c>
      <c r="CS46">
        <v>862198</v>
      </c>
      <c r="CT46">
        <v>86229</v>
      </c>
      <c r="CU46">
        <v>775969</v>
      </c>
      <c r="CV46">
        <v>86549</v>
      </c>
      <c r="CW46">
        <v>689420</v>
      </c>
      <c r="CX46">
        <v>834241</v>
      </c>
      <c r="CY46">
        <v>87616</v>
      </c>
      <c r="CZ46">
        <v>746625</v>
      </c>
      <c r="DA46">
        <v>86606</v>
      </c>
      <c r="DB46">
        <v>660019</v>
      </c>
      <c r="DC46">
        <v>844399</v>
      </c>
      <c r="DD46">
        <v>82806</v>
      </c>
      <c r="DE46">
        <v>761593</v>
      </c>
      <c r="DF46">
        <v>87318</v>
      </c>
      <c r="DG46">
        <v>674275</v>
      </c>
      <c r="DH46">
        <v>832280</v>
      </c>
      <c r="DI46">
        <v>78594</v>
      </c>
      <c r="DJ46">
        <v>753686</v>
      </c>
      <c r="DK46">
        <v>89286</v>
      </c>
      <c r="DL46">
        <v>664400</v>
      </c>
      <c r="DM46">
        <v>813683</v>
      </c>
      <c r="DN46">
        <v>78702</v>
      </c>
      <c r="DO46">
        <v>734981</v>
      </c>
      <c r="DP46">
        <v>89431</v>
      </c>
      <c r="DQ46">
        <v>645550</v>
      </c>
      <c r="DR46">
        <v>803481</v>
      </c>
      <c r="DS46">
        <v>78755</v>
      </c>
      <c r="DT46">
        <v>724726</v>
      </c>
      <c r="DU46">
        <v>84972</v>
      </c>
      <c r="DV46">
        <v>639754</v>
      </c>
      <c r="DW46">
        <v>761815</v>
      </c>
      <c r="DX46">
        <v>72793</v>
      </c>
      <c r="DY46">
        <v>689022</v>
      </c>
      <c r="DZ46">
        <v>85493</v>
      </c>
      <c r="EA46">
        <v>603529</v>
      </c>
      <c r="EB46">
        <v>771141</v>
      </c>
      <c r="EC46">
        <v>66735</v>
      </c>
      <c r="ED46">
        <v>704406</v>
      </c>
      <c r="EE46">
        <v>79149</v>
      </c>
      <c r="EF46">
        <v>625257</v>
      </c>
      <c r="EG46">
        <v>760215</v>
      </c>
      <c r="EH46">
        <v>66024</v>
      </c>
      <c r="EI46">
        <v>694191</v>
      </c>
      <c r="EJ46">
        <v>81002</v>
      </c>
      <c r="EK46">
        <v>613189</v>
      </c>
      <c r="EL46">
        <v>749482</v>
      </c>
      <c r="EM46">
        <v>65173</v>
      </c>
      <c r="EN46">
        <v>684309</v>
      </c>
      <c r="EO46">
        <v>79626</v>
      </c>
      <c r="EP46">
        <v>604683</v>
      </c>
      <c r="EQ46">
        <v>735098</v>
      </c>
      <c r="ER46">
        <v>64000</v>
      </c>
      <c r="ES46">
        <v>671098</v>
      </c>
      <c r="ET46">
        <v>76426</v>
      </c>
      <c r="EU46">
        <v>594672</v>
      </c>
      <c r="EV46">
        <v>732040</v>
      </c>
      <c r="EW46">
        <v>62000</v>
      </c>
      <c r="EX46">
        <v>670040</v>
      </c>
      <c r="EY46">
        <v>76092</v>
      </c>
      <c r="EZ46">
        <v>593948</v>
      </c>
      <c r="FA46">
        <v>718623</v>
      </c>
      <c r="FB46">
        <v>56000</v>
      </c>
      <c r="FC46">
        <v>662623</v>
      </c>
      <c r="FD46">
        <v>73743</v>
      </c>
      <c r="FE46">
        <v>588880</v>
      </c>
      <c r="FF46">
        <v>715057</v>
      </c>
      <c r="FG46">
        <v>56000</v>
      </c>
      <c r="FH46">
        <v>659057</v>
      </c>
      <c r="FI46">
        <v>73110</v>
      </c>
      <c r="FJ46">
        <v>585947</v>
      </c>
      <c r="FK46">
        <v>678248</v>
      </c>
      <c r="FL46">
        <v>56000</v>
      </c>
      <c r="FM46">
        <v>622248</v>
      </c>
      <c r="FN46">
        <v>70383</v>
      </c>
      <c r="FO46">
        <v>551865</v>
      </c>
      <c r="FP46">
        <v>583801</v>
      </c>
      <c r="FQ46">
        <v>34000</v>
      </c>
      <c r="FR46">
        <v>549801</v>
      </c>
      <c r="FS46">
        <v>62918</v>
      </c>
      <c r="FT46">
        <v>486883</v>
      </c>
      <c r="FU46">
        <v>457601</v>
      </c>
      <c r="FV46">
        <v>25000</v>
      </c>
      <c r="FW46">
        <v>432601</v>
      </c>
      <c r="FX46">
        <v>48000</v>
      </c>
      <c r="FY46">
        <v>384601</v>
      </c>
      <c r="FZ46">
        <v>380409</v>
      </c>
      <c r="GA46">
        <v>22000</v>
      </c>
      <c r="GB46">
        <v>358409</v>
      </c>
      <c r="GC46">
        <v>36000</v>
      </c>
      <c r="GD46">
        <v>322409</v>
      </c>
      <c r="GE46">
        <v>316198</v>
      </c>
      <c r="GF46">
        <v>22000</v>
      </c>
      <c r="GG46">
        <v>294198</v>
      </c>
      <c r="GH46">
        <v>27564</v>
      </c>
      <c r="GI46">
        <v>266634</v>
      </c>
    </row>
    <row r="47" spans="1:191">
      <c r="A47" t="s">
        <v>338</v>
      </c>
      <c r="B47" s="70">
        <f t="shared" si="1"/>
        <v>718716</v>
      </c>
      <c r="C47" s="71" t="str">
        <f>'Federal 13'!$B8</f>
        <v>N/A</v>
      </c>
      <c r="D47" s="70">
        <f t="shared" si="2"/>
        <v>718716</v>
      </c>
      <c r="E47" s="70">
        <f>'State 13'!$B8 +'State 13'!$D8</f>
        <v>67626</v>
      </c>
      <c r="F47" s="70">
        <f>'Local 13'!$B8 +'Local 13'!$F8</f>
        <v>651090</v>
      </c>
      <c r="G47" s="70">
        <f t="shared" si="3"/>
        <v>723427</v>
      </c>
      <c r="H47" s="71" t="str">
        <f>'Federal 12'!$B8</f>
        <v>N/A</v>
      </c>
      <c r="I47" s="70">
        <f t="shared" si="4"/>
        <v>723427</v>
      </c>
      <c r="J47" s="70">
        <f>'State 12'!$B8 +'State 12'!$D8</f>
        <v>68804</v>
      </c>
      <c r="K47" s="70">
        <f>'Local 12'!$B8 +'Local 12'!$D8</f>
        <v>654623</v>
      </c>
      <c r="L47" s="70">
        <f t="shared" si="5"/>
        <v>735544</v>
      </c>
      <c r="M47" s="71">
        <v>0</v>
      </c>
      <c r="N47" s="70">
        <f t="shared" si="9"/>
        <v>735544</v>
      </c>
      <c r="O47" s="70">
        <f>'State 11'!$B16 +'State 11'!$D16</f>
        <v>67280</v>
      </c>
      <c r="P47" s="70">
        <f>'Local 11'!$B16 +'Local 11'!$D16</f>
        <v>668264</v>
      </c>
      <c r="Q47" s="70">
        <f t="shared" si="6"/>
        <v>727818</v>
      </c>
      <c r="R47" s="71">
        <v>0</v>
      </c>
      <c r="S47" s="70">
        <f t="shared" si="7"/>
        <v>727818</v>
      </c>
      <c r="T47" s="70">
        <f>'State 10'!$B16 +'State 10'!$D16</f>
        <v>69087</v>
      </c>
      <c r="U47" s="70">
        <f>'Local 10'!$B16 +'Local 10'!$D16</f>
        <v>658731</v>
      </c>
      <c r="V47" s="70">
        <f t="shared" si="8"/>
        <v>733211</v>
      </c>
      <c r="W47" s="71">
        <v>0</v>
      </c>
      <c r="X47" s="70">
        <f t="shared" si="8"/>
        <v>733211</v>
      </c>
      <c r="Y47" s="70">
        <f>'State 09'!$B16 +'State 09'!$D16</f>
        <v>68014</v>
      </c>
      <c r="Z47" s="70">
        <f>'Local 09'!$B16 +'Local 09'!$D16</f>
        <v>665197</v>
      </c>
      <c r="AA47">
        <v>910992</v>
      </c>
      <c r="AB47">
        <v>176885</v>
      </c>
      <c r="AC47">
        <v>734107</v>
      </c>
      <c r="AD47">
        <v>67931</v>
      </c>
      <c r="AE47">
        <v>666176</v>
      </c>
      <c r="AF47">
        <v>881599</v>
      </c>
      <c r="AG47">
        <v>166444</v>
      </c>
      <c r="AH47">
        <v>715155</v>
      </c>
      <c r="AI47">
        <v>67709</v>
      </c>
      <c r="AJ47">
        <v>647446</v>
      </c>
      <c r="AK47">
        <v>875586</v>
      </c>
      <c r="AL47">
        <v>161013</v>
      </c>
      <c r="AM47">
        <v>714573</v>
      </c>
      <c r="AN47">
        <v>65665</v>
      </c>
      <c r="AO47">
        <v>648908</v>
      </c>
      <c r="AP47">
        <v>855707</v>
      </c>
      <c r="AQ47">
        <v>157492</v>
      </c>
      <c r="AR47">
        <v>698215</v>
      </c>
      <c r="AS47">
        <v>63460</v>
      </c>
      <c r="AT47">
        <v>634755</v>
      </c>
      <c r="AU47">
        <v>848985</v>
      </c>
      <c r="AV47">
        <v>160073</v>
      </c>
      <c r="AW47">
        <v>688912</v>
      </c>
      <c r="AX47">
        <v>62577</v>
      </c>
      <c r="AY47">
        <v>626335</v>
      </c>
      <c r="AZ47">
        <v>845195</v>
      </c>
      <c r="BA47">
        <v>156607</v>
      </c>
      <c r="BB47">
        <v>688588</v>
      </c>
      <c r="BC47">
        <v>63499</v>
      </c>
      <c r="BD47">
        <v>625089</v>
      </c>
      <c r="BE47">
        <v>792707</v>
      </c>
      <c r="BF47">
        <v>109278</v>
      </c>
      <c r="BG47">
        <v>683429</v>
      </c>
      <c r="BH47">
        <v>63893</v>
      </c>
      <c r="BI47">
        <v>619536</v>
      </c>
      <c r="BJ47">
        <v>792689</v>
      </c>
      <c r="BK47">
        <v>106337</v>
      </c>
      <c r="BL47">
        <v>686352</v>
      </c>
      <c r="BM47">
        <v>63072</v>
      </c>
      <c r="BN47">
        <v>623280</v>
      </c>
      <c r="BO47">
        <v>782071</v>
      </c>
      <c r="BP47">
        <v>105638</v>
      </c>
      <c r="BQ47">
        <v>676433</v>
      </c>
      <c r="BR47">
        <v>61772</v>
      </c>
      <c r="BS47">
        <v>614661</v>
      </c>
      <c r="BT47">
        <v>766538</v>
      </c>
      <c r="BU47">
        <v>104096</v>
      </c>
      <c r="BV47">
        <v>662442</v>
      </c>
      <c r="BW47">
        <v>59403</v>
      </c>
      <c r="BX47">
        <v>603039</v>
      </c>
      <c r="BY47">
        <v>737824</v>
      </c>
      <c r="BZ47">
        <v>100257</v>
      </c>
      <c r="CA47">
        <v>637567</v>
      </c>
      <c r="CB47">
        <v>55525</v>
      </c>
      <c r="CC47">
        <v>582042</v>
      </c>
      <c r="CD47">
        <v>717519</v>
      </c>
      <c r="CE47">
        <v>94510</v>
      </c>
      <c r="CF47">
        <v>623009</v>
      </c>
      <c r="CG47">
        <v>56411</v>
      </c>
      <c r="CH47">
        <v>566598</v>
      </c>
      <c r="CI47">
        <v>692143</v>
      </c>
      <c r="CJ47">
        <v>86087</v>
      </c>
      <c r="CK47">
        <v>606056</v>
      </c>
      <c r="CL47">
        <v>55081</v>
      </c>
      <c r="CM47">
        <v>550975</v>
      </c>
      <c r="CN47">
        <v>665043</v>
      </c>
      <c r="CO47">
        <v>84048</v>
      </c>
      <c r="CP47">
        <v>580995</v>
      </c>
      <c r="CQ47">
        <v>52732</v>
      </c>
      <c r="CR47">
        <v>528263</v>
      </c>
      <c r="CS47">
        <v>647279</v>
      </c>
      <c r="CT47">
        <v>86229</v>
      </c>
      <c r="CU47">
        <v>561050</v>
      </c>
      <c r="CV47">
        <v>53031</v>
      </c>
      <c r="CW47">
        <v>508019</v>
      </c>
      <c r="CX47">
        <v>625855</v>
      </c>
      <c r="CY47">
        <v>87616</v>
      </c>
      <c r="CZ47">
        <v>538239</v>
      </c>
      <c r="DA47">
        <v>55140</v>
      </c>
      <c r="DB47">
        <v>483099</v>
      </c>
      <c r="DC47">
        <v>636136</v>
      </c>
      <c r="DD47">
        <v>82806</v>
      </c>
      <c r="DE47">
        <v>553330</v>
      </c>
      <c r="DF47">
        <v>56444</v>
      </c>
      <c r="DG47">
        <v>496886</v>
      </c>
      <c r="DH47">
        <v>625460</v>
      </c>
      <c r="DI47">
        <v>78594</v>
      </c>
      <c r="DJ47">
        <v>546866</v>
      </c>
      <c r="DK47">
        <v>56756</v>
      </c>
      <c r="DL47">
        <v>490110</v>
      </c>
      <c r="DM47">
        <v>614629</v>
      </c>
      <c r="DN47">
        <v>78702</v>
      </c>
      <c r="DO47">
        <v>535927</v>
      </c>
      <c r="DP47">
        <v>58640</v>
      </c>
      <c r="DQ47">
        <v>477287</v>
      </c>
      <c r="DR47">
        <v>609010</v>
      </c>
      <c r="DS47">
        <v>78755</v>
      </c>
      <c r="DT47">
        <v>530255</v>
      </c>
      <c r="DU47">
        <v>54763</v>
      </c>
      <c r="DV47">
        <v>475492</v>
      </c>
      <c r="DW47">
        <v>572180</v>
      </c>
      <c r="DX47">
        <v>72793</v>
      </c>
      <c r="DY47">
        <v>499387</v>
      </c>
      <c r="DZ47">
        <v>53576</v>
      </c>
      <c r="EA47">
        <v>445811</v>
      </c>
      <c r="EB47">
        <v>581848</v>
      </c>
      <c r="EC47">
        <v>66735</v>
      </c>
      <c r="ED47">
        <v>515113</v>
      </c>
      <c r="EE47">
        <v>52871</v>
      </c>
      <c r="EF47">
        <v>462242</v>
      </c>
      <c r="EG47">
        <v>575608</v>
      </c>
      <c r="EH47">
        <v>66024</v>
      </c>
      <c r="EI47">
        <v>509584</v>
      </c>
      <c r="EJ47">
        <v>51855</v>
      </c>
      <c r="EK47">
        <v>457729</v>
      </c>
      <c r="EL47">
        <v>569980</v>
      </c>
      <c r="EM47">
        <v>65173</v>
      </c>
      <c r="EN47">
        <v>504807</v>
      </c>
      <c r="EO47">
        <v>51314</v>
      </c>
      <c r="EP47">
        <v>453493</v>
      </c>
      <c r="EQ47">
        <v>563313</v>
      </c>
      <c r="ER47">
        <v>64000</v>
      </c>
      <c r="ES47">
        <v>499313</v>
      </c>
      <c r="ET47">
        <v>50606</v>
      </c>
      <c r="EU47">
        <v>448707</v>
      </c>
      <c r="EV47">
        <v>559755</v>
      </c>
      <c r="EW47">
        <v>62000</v>
      </c>
      <c r="EX47">
        <v>497755</v>
      </c>
      <c r="EY47">
        <v>49527</v>
      </c>
      <c r="EZ47">
        <v>448228</v>
      </c>
      <c r="FA47">
        <v>-11111</v>
      </c>
      <c r="FB47">
        <v>-11111</v>
      </c>
      <c r="FC47">
        <v>494008</v>
      </c>
      <c r="FD47">
        <v>50793</v>
      </c>
      <c r="FE47">
        <v>443215</v>
      </c>
      <c r="FF47">
        <v>-11111</v>
      </c>
      <c r="FG47">
        <v>-11111</v>
      </c>
      <c r="FH47">
        <v>491604</v>
      </c>
      <c r="FI47">
        <v>50360</v>
      </c>
      <c r="FJ47">
        <v>441244</v>
      </c>
      <c r="FK47">
        <v>-11111</v>
      </c>
      <c r="FL47">
        <v>25000</v>
      </c>
      <c r="FM47">
        <v>-11111</v>
      </c>
      <c r="FN47">
        <v>-11111</v>
      </c>
      <c r="FO47">
        <v>432252</v>
      </c>
      <c r="FP47">
        <v>-11111</v>
      </c>
      <c r="FQ47">
        <v>-11111</v>
      </c>
      <c r="FR47">
        <v>-11111</v>
      </c>
      <c r="FS47">
        <v>-11111</v>
      </c>
      <c r="FT47">
        <v>-11111</v>
      </c>
      <c r="FU47">
        <v>-11111</v>
      </c>
      <c r="FV47">
        <v>-11111</v>
      </c>
      <c r="FW47">
        <v>-11111</v>
      </c>
      <c r="FX47">
        <v>-11111</v>
      </c>
      <c r="FY47">
        <v>-11111</v>
      </c>
      <c r="FZ47">
        <v>-11111</v>
      </c>
      <c r="GA47">
        <v>-11111</v>
      </c>
      <c r="GB47">
        <v>-11111</v>
      </c>
      <c r="GC47">
        <v>-11111</v>
      </c>
      <c r="GD47">
        <v>-11111</v>
      </c>
      <c r="GE47">
        <v>-11111</v>
      </c>
      <c r="GF47">
        <v>-11111</v>
      </c>
      <c r="GG47">
        <v>-11111</v>
      </c>
      <c r="GH47">
        <v>-11111</v>
      </c>
      <c r="GI47">
        <v>-11111</v>
      </c>
    </row>
    <row r="48" spans="1:191">
      <c r="A48" t="s">
        <v>339</v>
      </c>
      <c r="B48" s="70">
        <f t="shared" si="1"/>
        <v>530737</v>
      </c>
      <c r="C48" s="70">
        <f>'Federal 13'!$B17</f>
        <v>9993</v>
      </c>
      <c r="D48" s="70">
        <f t="shared" si="2"/>
        <v>520744</v>
      </c>
      <c r="E48" s="70">
        <f>'State 13'!$B17 +'State 13'!$D17</f>
        <v>237923</v>
      </c>
      <c r="F48" s="70">
        <f>'Local 13'!$B17 +'Local 13'!$F17</f>
        <v>282821</v>
      </c>
      <c r="G48" s="70">
        <f t="shared" si="3"/>
        <v>532332</v>
      </c>
      <c r="H48" s="70">
        <f>'Federal 12'!$B17</f>
        <v>9341</v>
      </c>
      <c r="I48" s="70">
        <f t="shared" si="4"/>
        <v>522991</v>
      </c>
      <c r="J48" s="70">
        <f>'State 12'!$B17 +'State 12'!$D17</f>
        <v>234763</v>
      </c>
      <c r="K48" s="70">
        <f>'Local 12'!$B17 +'Local 12'!$D17</f>
        <v>288228</v>
      </c>
      <c r="L48" s="70">
        <f t="shared" si="5"/>
        <v>528794</v>
      </c>
      <c r="M48" s="70">
        <f>'Federal 11'!$B20</f>
        <v>9296</v>
      </c>
      <c r="N48" s="70">
        <f t="shared" si="9"/>
        <v>519498</v>
      </c>
      <c r="O48" s="70">
        <f>'State 11'!$B23 +'State 11'!$D23</f>
        <v>236454</v>
      </c>
      <c r="P48" s="70">
        <f>'Local 11'!$B25 +'Local 11'!$D25</f>
        <v>283044</v>
      </c>
      <c r="Q48" s="70">
        <f t="shared" si="6"/>
        <v>538206</v>
      </c>
      <c r="R48" s="70">
        <f>'Federal 10'!$B20</f>
        <v>8341</v>
      </c>
      <c r="S48" s="70">
        <f t="shared" si="7"/>
        <v>529865</v>
      </c>
      <c r="T48" s="70">
        <f>'State 10'!$B23 +'State 10'!$D23</f>
        <v>241082</v>
      </c>
      <c r="U48" s="70">
        <f>'Local 10'!$B25 +'Local 10'!$D25</f>
        <v>288783</v>
      </c>
      <c r="V48" s="70">
        <f t="shared" si="8"/>
        <v>554290</v>
      </c>
      <c r="W48" s="70">
        <f>'Federal 09'!$B20</f>
        <v>8127</v>
      </c>
      <c r="X48" s="70">
        <f t="shared" si="8"/>
        <v>546163</v>
      </c>
      <c r="Y48" s="70">
        <f>'State 09'!$B23 +'State 09'!$D23</f>
        <v>247997</v>
      </c>
      <c r="Z48" s="70">
        <f>'Local 09'!$B25 +'Local 09'!$D25</f>
        <v>298166</v>
      </c>
      <c r="AA48">
        <v>554318</v>
      </c>
      <c r="AB48">
        <v>8138</v>
      </c>
      <c r="AC48">
        <v>546180</v>
      </c>
      <c r="AD48">
        <v>247510</v>
      </c>
      <c r="AE48">
        <v>298670</v>
      </c>
      <c r="AF48">
        <v>551138</v>
      </c>
      <c r="AG48">
        <v>8364</v>
      </c>
      <c r="AH48">
        <v>542774</v>
      </c>
      <c r="AI48">
        <v>239834</v>
      </c>
      <c r="AJ48">
        <v>302940</v>
      </c>
      <c r="AK48">
        <v>545203</v>
      </c>
      <c r="AL48">
        <v>8307</v>
      </c>
      <c r="AM48">
        <v>536896</v>
      </c>
      <c r="AN48">
        <v>236680</v>
      </c>
      <c r="AO48">
        <v>300216</v>
      </c>
      <c r="AP48">
        <v>541180</v>
      </c>
      <c r="AQ48">
        <v>8769</v>
      </c>
      <c r="AR48">
        <v>532411</v>
      </c>
      <c r="AS48">
        <v>235410</v>
      </c>
      <c r="AT48">
        <v>297001</v>
      </c>
      <c r="AU48">
        <v>531907</v>
      </c>
      <c r="AV48">
        <v>8885</v>
      </c>
      <c r="AW48">
        <v>523022</v>
      </c>
      <c r="AX48">
        <v>229089</v>
      </c>
      <c r="AY48">
        <v>293933</v>
      </c>
      <c r="AZ48">
        <v>541227</v>
      </c>
      <c r="BA48">
        <v>8917</v>
      </c>
      <c r="BB48">
        <v>532310</v>
      </c>
      <c r="BC48">
        <v>234008</v>
      </c>
      <c r="BD48">
        <v>298302</v>
      </c>
      <c r="BE48">
        <v>557534</v>
      </c>
      <c r="BF48">
        <v>8964</v>
      </c>
      <c r="BG48">
        <v>548570</v>
      </c>
      <c r="BH48">
        <v>244405</v>
      </c>
      <c r="BI48">
        <v>304165</v>
      </c>
      <c r="BJ48">
        <v>555255</v>
      </c>
      <c r="BK48">
        <v>9122</v>
      </c>
      <c r="BL48">
        <v>546133</v>
      </c>
      <c r="BM48">
        <v>242464</v>
      </c>
      <c r="BN48">
        <v>303669</v>
      </c>
      <c r="BO48">
        <v>538226</v>
      </c>
      <c r="BP48">
        <v>9028</v>
      </c>
      <c r="BQ48">
        <v>529198</v>
      </c>
      <c r="BR48">
        <v>233141</v>
      </c>
      <c r="BS48">
        <v>296057</v>
      </c>
      <c r="BT48">
        <v>521128</v>
      </c>
      <c r="BU48">
        <v>8950</v>
      </c>
      <c r="BV48">
        <v>512178</v>
      </c>
      <c r="BW48">
        <v>228917</v>
      </c>
      <c r="BX48">
        <v>283261</v>
      </c>
      <c r="BY48">
        <v>509453</v>
      </c>
      <c r="BZ48">
        <v>8872</v>
      </c>
      <c r="CA48">
        <v>500581</v>
      </c>
      <c r="CB48">
        <v>228171</v>
      </c>
      <c r="CC48">
        <v>272410</v>
      </c>
      <c r="CD48">
        <v>507122</v>
      </c>
      <c r="CE48">
        <v>9204</v>
      </c>
      <c r="CF48">
        <v>497918</v>
      </c>
      <c r="CG48">
        <v>224552</v>
      </c>
      <c r="CH48">
        <v>273366</v>
      </c>
      <c r="CI48">
        <v>525675</v>
      </c>
      <c r="CJ48">
        <v>9752</v>
      </c>
      <c r="CK48">
        <v>515923</v>
      </c>
      <c r="CL48">
        <v>230276</v>
      </c>
      <c r="CM48">
        <v>285647</v>
      </c>
      <c r="CN48">
        <v>526935</v>
      </c>
      <c r="CO48">
        <v>9882</v>
      </c>
      <c r="CP48">
        <v>517053</v>
      </c>
      <c r="CQ48">
        <v>231090</v>
      </c>
      <c r="CR48">
        <v>285963</v>
      </c>
      <c r="CS48">
        <v>517589</v>
      </c>
      <c r="CT48">
        <v>10475</v>
      </c>
      <c r="CU48">
        <v>507114</v>
      </c>
      <c r="CV48">
        <v>223857</v>
      </c>
      <c r="CW48">
        <v>283257</v>
      </c>
      <c r="CX48">
        <v>503135</v>
      </c>
      <c r="CY48">
        <v>10385</v>
      </c>
      <c r="CZ48">
        <v>492750</v>
      </c>
      <c r="DA48">
        <v>215432</v>
      </c>
      <c r="DB48">
        <v>277318</v>
      </c>
      <c r="DC48">
        <v>502347</v>
      </c>
      <c r="DD48">
        <v>10192</v>
      </c>
      <c r="DE48">
        <v>492155</v>
      </c>
      <c r="DF48">
        <v>216863</v>
      </c>
      <c r="DG48">
        <v>275292</v>
      </c>
      <c r="DH48">
        <v>499330</v>
      </c>
      <c r="DI48">
        <v>10053</v>
      </c>
      <c r="DJ48">
        <v>489277</v>
      </c>
      <c r="DK48">
        <v>216891</v>
      </c>
      <c r="DL48">
        <v>272386</v>
      </c>
      <c r="DM48">
        <v>476538</v>
      </c>
      <c r="DN48">
        <v>13900</v>
      </c>
      <c r="DO48">
        <v>462638</v>
      </c>
      <c r="DP48">
        <v>204709</v>
      </c>
      <c r="DQ48">
        <v>257929</v>
      </c>
      <c r="DR48">
        <v>463639</v>
      </c>
      <c r="DS48">
        <v>13663</v>
      </c>
      <c r="DT48">
        <v>449976</v>
      </c>
      <c r="DU48">
        <v>202157</v>
      </c>
      <c r="DV48">
        <v>247819</v>
      </c>
      <c r="DW48">
        <v>443366</v>
      </c>
      <c r="DX48">
        <v>13609</v>
      </c>
      <c r="DY48">
        <v>429757</v>
      </c>
      <c r="DZ48">
        <v>193892</v>
      </c>
      <c r="EA48">
        <v>235865</v>
      </c>
      <c r="EB48">
        <v>443321</v>
      </c>
      <c r="EC48">
        <v>13609</v>
      </c>
      <c r="ED48">
        <v>429712</v>
      </c>
      <c r="EE48">
        <v>190419</v>
      </c>
      <c r="EF48">
        <v>239293</v>
      </c>
      <c r="EG48">
        <v>431545</v>
      </c>
      <c r="EH48">
        <v>13350</v>
      </c>
      <c r="EI48">
        <v>418195</v>
      </c>
      <c r="EJ48">
        <v>186183</v>
      </c>
      <c r="EK48">
        <v>232012</v>
      </c>
      <c r="EL48">
        <v>420141</v>
      </c>
      <c r="EM48">
        <v>13613</v>
      </c>
      <c r="EN48">
        <v>406528</v>
      </c>
      <c r="EO48">
        <v>178751</v>
      </c>
      <c r="EP48">
        <v>227777</v>
      </c>
      <c r="EQ48">
        <v>-11111</v>
      </c>
      <c r="ER48">
        <v>-33333</v>
      </c>
      <c r="ES48">
        <v>396872</v>
      </c>
      <c r="ET48">
        <v>176050</v>
      </c>
      <c r="EU48">
        <v>220822</v>
      </c>
      <c r="EV48">
        <v>411434</v>
      </c>
      <c r="EW48">
        <v>12000</v>
      </c>
      <c r="EX48">
        <v>399434</v>
      </c>
      <c r="EY48">
        <v>173180</v>
      </c>
      <c r="EZ48">
        <v>226254</v>
      </c>
      <c r="FA48">
        <v>-11111</v>
      </c>
      <c r="FB48">
        <v>-33333</v>
      </c>
      <c r="FC48">
        <v>387691</v>
      </c>
      <c r="FD48">
        <v>172999</v>
      </c>
      <c r="FE48">
        <v>214692</v>
      </c>
      <c r="FF48">
        <v>-11111</v>
      </c>
      <c r="FG48">
        <v>-33333</v>
      </c>
      <c r="FH48">
        <v>394371</v>
      </c>
      <c r="FI48">
        <v>173909</v>
      </c>
      <c r="FJ48">
        <v>220462</v>
      </c>
      <c r="FK48">
        <v>381050</v>
      </c>
      <c r="FL48">
        <v>12000</v>
      </c>
      <c r="FM48">
        <v>369050</v>
      </c>
      <c r="FN48">
        <v>167443</v>
      </c>
      <c r="FO48">
        <v>201607</v>
      </c>
      <c r="FP48">
        <v>305276</v>
      </c>
      <c r="FQ48">
        <v>7000</v>
      </c>
      <c r="FR48">
        <v>298276</v>
      </c>
      <c r="FS48">
        <v>115773</v>
      </c>
      <c r="FT48">
        <v>182503</v>
      </c>
      <c r="FU48">
        <v>221583</v>
      </c>
      <c r="FV48">
        <v>6000</v>
      </c>
      <c r="FW48">
        <v>215583</v>
      </c>
      <c r="FX48">
        <v>76000</v>
      </c>
      <c r="FY48">
        <v>139583</v>
      </c>
      <c r="FZ48">
        <v>145850</v>
      </c>
      <c r="GA48">
        <v>6000</v>
      </c>
      <c r="GB48">
        <v>139850</v>
      </c>
      <c r="GC48">
        <v>51000</v>
      </c>
      <c r="GD48">
        <v>88850</v>
      </c>
      <c r="GE48">
        <v>116151</v>
      </c>
      <c r="GF48">
        <v>6000</v>
      </c>
      <c r="GG48">
        <v>110151</v>
      </c>
      <c r="GH48">
        <v>43820</v>
      </c>
      <c r="GI48">
        <v>66331</v>
      </c>
    </row>
    <row r="49" spans="1:191">
      <c r="A49" t="s">
        <v>340</v>
      </c>
      <c r="B49" s="70">
        <f t="shared" si="1"/>
        <v>0</v>
      </c>
      <c r="C49" s="71">
        <v>0</v>
      </c>
      <c r="D49" s="70">
        <f t="shared" si="2"/>
        <v>0</v>
      </c>
      <c r="E49" s="71">
        <v>0</v>
      </c>
      <c r="F49" s="71">
        <v>0</v>
      </c>
      <c r="G49" s="70">
        <f t="shared" si="3"/>
        <v>0</v>
      </c>
      <c r="H49" s="71">
        <v>0</v>
      </c>
      <c r="I49" s="70">
        <f t="shared" si="4"/>
        <v>0</v>
      </c>
      <c r="J49" s="71">
        <v>0</v>
      </c>
      <c r="K49" s="71">
        <v>0</v>
      </c>
      <c r="L49" s="70">
        <f t="shared" si="5"/>
        <v>0</v>
      </c>
      <c r="M49" s="71">
        <v>0</v>
      </c>
      <c r="N49" s="70">
        <f t="shared" si="9"/>
        <v>0</v>
      </c>
      <c r="O49" s="71">
        <v>0</v>
      </c>
      <c r="P49" s="71">
        <v>0</v>
      </c>
      <c r="Q49" s="70">
        <f t="shared" si="6"/>
        <v>0</v>
      </c>
      <c r="R49" s="71">
        <v>0</v>
      </c>
      <c r="S49" s="70">
        <f t="shared" si="7"/>
        <v>0</v>
      </c>
      <c r="T49" s="71">
        <v>0</v>
      </c>
      <c r="U49" s="71">
        <v>0</v>
      </c>
      <c r="V49" s="70">
        <f t="shared" si="8"/>
        <v>0</v>
      </c>
      <c r="W49" s="71">
        <v>0</v>
      </c>
      <c r="X49" s="70">
        <f t="shared" si="8"/>
        <v>0</v>
      </c>
      <c r="Y49" s="71">
        <v>0</v>
      </c>
      <c r="Z49" s="71">
        <v>0</v>
      </c>
      <c r="AA49">
        <v>259018</v>
      </c>
      <c r="AB49">
        <v>0</v>
      </c>
      <c r="AC49">
        <v>259018</v>
      </c>
      <c r="AD49">
        <v>3774</v>
      </c>
      <c r="AE49">
        <v>255244</v>
      </c>
      <c r="AF49">
        <v>253587</v>
      </c>
      <c r="AG49">
        <v>0</v>
      </c>
      <c r="AH49">
        <v>253587</v>
      </c>
      <c r="AI49">
        <v>3740</v>
      </c>
      <c r="AJ49">
        <v>249847</v>
      </c>
      <c r="AK49">
        <v>257820</v>
      </c>
      <c r="AL49">
        <v>0</v>
      </c>
      <c r="AM49">
        <v>257820</v>
      </c>
      <c r="AN49">
        <v>3699</v>
      </c>
      <c r="AO49">
        <v>254121</v>
      </c>
      <c r="AP49">
        <v>259322</v>
      </c>
      <c r="AQ49">
        <v>0</v>
      </c>
      <c r="AR49">
        <v>259322</v>
      </c>
      <c r="AS49">
        <v>3646</v>
      </c>
      <c r="AT49">
        <v>255676</v>
      </c>
      <c r="AU49">
        <v>253374</v>
      </c>
      <c r="AV49">
        <v>0</v>
      </c>
      <c r="AW49">
        <v>253374</v>
      </c>
      <c r="AX49">
        <v>3616</v>
      </c>
      <c r="AY49">
        <v>249758</v>
      </c>
      <c r="AZ49">
        <v>252914</v>
      </c>
      <c r="BA49">
        <v>0</v>
      </c>
      <c r="BB49">
        <v>252914</v>
      </c>
      <c r="BC49">
        <v>3728</v>
      </c>
      <c r="BD49">
        <v>249186</v>
      </c>
      <c r="BE49">
        <v>253065</v>
      </c>
      <c r="BF49">
        <v>0</v>
      </c>
      <c r="BG49">
        <v>253065</v>
      </c>
      <c r="BH49">
        <v>3903</v>
      </c>
      <c r="BI49">
        <v>249162</v>
      </c>
      <c r="BJ49">
        <v>257273</v>
      </c>
      <c r="BK49">
        <v>0</v>
      </c>
      <c r="BL49">
        <v>257273</v>
      </c>
      <c r="BM49">
        <v>3363</v>
      </c>
      <c r="BN49">
        <v>253910</v>
      </c>
      <c r="BO49">
        <v>254127</v>
      </c>
      <c r="BP49">
        <v>0</v>
      </c>
      <c r="BQ49">
        <v>254127</v>
      </c>
      <c r="BR49">
        <v>3396</v>
      </c>
      <c r="BS49">
        <v>250731</v>
      </c>
      <c r="BT49">
        <v>246377</v>
      </c>
      <c r="BU49">
        <v>0</v>
      </c>
      <c r="BV49">
        <v>246377</v>
      </c>
      <c r="BW49">
        <v>3272</v>
      </c>
      <c r="BX49">
        <v>243105</v>
      </c>
      <c r="BY49">
        <v>246702</v>
      </c>
      <c r="BZ49">
        <v>0</v>
      </c>
      <c r="CA49">
        <v>246702</v>
      </c>
      <c r="CB49">
        <v>2960</v>
      </c>
      <c r="CC49">
        <v>243742</v>
      </c>
      <c r="CD49">
        <v>243799</v>
      </c>
      <c r="CE49">
        <v>0</v>
      </c>
      <c r="CF49">
        <v>243799</v>
      </c>
      <c r="CG49">
        <v>2875</v>
      </c>
      <c r="CH49">
        <v>240924</v>
      </c>
      <c r="CI49">
        <v>244904</v>
      </c>
      <c r="CJ49">
        <v>0</v>
      </c>
      <c r="CK49">
        <v>244904</v>
      </c>
      <c r="CL49">
        <v>2952</v>
      </c>
      <c r="CM49">
        <v>241952</v>
      </c>
      <c r="CN49">
        <v>246811</v>
      </c>
      <c r="CO49">
        <v>0</v>
      </c>
      <c r="CP49">
        <v>246811</v>
      </c>
      <c r="CQ49">
        <v>2436</v>
      </c>
      <c r="CR49">
        <v>244375</v>
      </c>
      <c r="CS49">
        <v>239491</v>
      </c>
      <c r="CT49">
        <v>0</v>
      </c>
      <c r="CU49">
        <v>239491</v>
      </c>
      <c r="CV49">
        <v>2584</v>
      </c>
      <c r="CW49">
        <v>236907</v>
      </c>
      <c r="CX49">
        <v>236388</v>
      </c>
      <c r="CY49">
        <v>0</v>
      </c>
      <c r="CZ49">
        <v>236388</v>
      </c>
      <c r="DA49">
        <v>2601</v>
      </c>
      <c r="DB49">
        <v>233787</v>
      </c>
      <c r="DC49">
        <v>241061</v>
      </c>
      <c r="DD49">
        <v>0</v>
      </c>
      <c r="DE49">
        <v>241061</v>
      </c>
      <c r="DF49">
        <v>2566</v>
      </c>
      <c r="DG49">
        <v>238495</v>
      </c>
      <c r="DH49">
        <v>237580</v>
      </c>
      <c r="DI49">
        <v>0</v>
      </c>
      <c r="DJ49">
        <v>237580</v>
      </c>
      <c r="DK49">
        <v>1622</v>
      </c>
      <c r="DL49">
        <v>235958</v>
      </c>
      <c r="DM49">
        <v>230381</v>
      </c>
      <c r="DN49">
        <v>0</v>
      </c>
      <c r="DO49">
        <v>230381</v>
      </c>
      <c r="DP49">
        <v>1162</v>
      </c>
      <c r="DQ49">
        <v>229219</v>
      </c>
      <c r="DR49">
        <v>229855</v>
      </c>
      <c r="DS49">
        <v>0</v>
      </c>
      <c r="DT49">
        <v>229855</v>
      </c>
      <c r="DU49">
        <v>1006</v>
      </c>
      <c r="DV49">
        <v>228849</v>
      </c>
      <c r="DW49">
        <v>213924</v>
      </c>
      <c r="DX49">
        <v>0</v>
      </c>
      <c r="DY49">
        <v>213924</v>
      </c>
      <c r="DZ49">
        <v>862</v>
      </c>
      <c r="EA49">
        <v>213062</v>
      </c>
      <c r="EB49">
        <v>225736</v>
      </c>
      <c r="EC49">
        <v>0</v>
      </c>
      <c r="ED49">
        <v>225736</v>
      </c>
      <c r="EE49">
        <v>676</v>
      </c>
      <c r="EF49">
        <v>225060</v>
      </c>
      <c r="EG49">
        <v>220598</v>
      </c>
      <c r="EH49">
        <v>0</v>
      </c>
      <c r="EI49">
        <v>220598</v>
      </c>
      <c r="EJ49">
        <v>533</v>
      </c>
      <c r="EK49">
        <v>220065</v>
      </c>
      <c r="EL49">
        <v>220580</v>
      </c>
      <c r="EM49">
        <v>0</v>
      </c>
      <c r="EN49">
        <v>220580</v>
      </c>
      <c r="EO49">
        <v>517</v>
      </c>
      <c r="EP49">
        <v>220063</v>
      </c>
      <c r="EQ49">
        <v>215759</v>
      </c>
      <c r="ER49">
        <v>0</v>
      </c>
      <c r="ES49">
        <v>215759</v>
      </c>
      <c r="ET49">
        <v>602</v>
      </c>
      <c r="EU49">
        <v>215157</v>
      </c>
      <c r="EV49">
        <v>214710</v>
      </c>
      <c r="EW49">
        <v>0</v>
      </c>
      <c r="EX49">
        <v>214710</v>
      </c>
      <c r="EY49">
        <v>518</v>
      </c>
      <c r="EZ49">
        <v>214192</v>
      </c>
      <c r="FA49">
        <v>221515</v>
      </c>
      <c r="FB49">
        <v>0</v>
      </c>
      <c r="FC49">
        <v>221515</v>
      </c>
      <c r="FD49">
        <v>561</v>
      </c>
      <c r="FE49">
        <v>220954</v>
      </c>
      <c r="FF49">
        <v>226756</v>
      </c>
      <c r="FG49">
        <v>0</v>
      </c>
      <c r="FH49">
        <v>226756</v>
      </c>
      <c r="FI49">
        <v>546</v>
      </c>
      <c r="FJ49">
        <v>226210</v>
      </c>
      <c r="FK49">
        <v>213688</v>
      </c>
      <c r="FL49">
        <v>0</v>
      </c>
      <c r="FM49">
        <v>213688</v>
      </c>
      <c r="FN49">
        <v>0</v>
      </c>
      <c r="FO49">
        <v>213688</v>
      </c>
      <c r="FP49">
        <v>190235</v>
      </c>
      <c r="FQ49">
        <v>0</v>
      </c>
      <c r="FR49">
        <v>190235</v>
      </c>
      <c r="FS49">
        <v>0</v>
      </c>
      <c r="FT49">
        <v>190235</v>
      </c>
      <c r="FU49">
        <v>181033</v>
      </c>
      <c r="FV49">
        <v>0</v>
      </c>
      <c r="FW49">
        <v>181033</v>
      </c>
      <c r="FX49">
        <v>0</v>
      </c>
      <c r="FY49">
        <v>181033</v>
      </c>
      <c r="FZ49">
        <v>162956</v>
      </c>
      <c r="GA49">
        <v>0</v>
      </c>
      <c r="GB49">
        <v>162956</v>
      </c>
      <c r="GC49">
        <v>0</v>
      </c>
      <c r="GD49">
        <v>162956</v>
      </c>
      <c r="GE49">
        <v>133352</v>
      </c>
      <c r="GF49">
        <v>0</v>
      </c>
      <c r="GG49">
        <v>133352</v>
      </c>
      <c r="GH49">
        <v>0</v>
      </c>
      <c r="GI49">
        <v>133352</v>
      </c>
    </row>
    <row r="50" spans="1:191">
      <c r="A50" t="s">
        <v>341</v>
      </c>
      <c r="B50" s="70">
        <f t="shared" si="1"/>
        <v>131104</v>
      </c>
      <c r="C50" s="71">
        <f>'Federal 13'!$B25</f>
        <v>0</v>
      </c>
      <c r="D50" s="70">
        <f t="shared" si="2"/>
        <v>131104</v>
      </c>
      <c r="E50" s="70">
        <f>'State 13'!$B25 +'State 13'!$D25</f>
        <v>1690</v>
      </c>
      <c r="F50" s="70">
        <f>'Local 13'!$B25 +'Local 13'!$F25</f>
        <v>129414</v>
      </c>
      <c r="G50" s="70">
        <f t="shared" si="3"/>
        <v>129224</v>
      </c>
      <c r="H50" s="71">
        <f>'Federal 12'!$B25</f>
        <v>0</v>
      </c>
      <c r="I50" s="70">
        <f t="shared" si="4"/>
        <v>129224</v>
      </c>
      <c r="J50" s="70">
        <f>'State 12'!$B25 +'State 12'!$D25</f>
        <v>1661</v>
      </c>
      <c r="K50" s="70">
        <f>'Local 12'!$B25 +'Local 12'!$D25</f>
        <v>127563</v>
      </c>
      <c r="L50" s="70">
        <f t="shared" si="5"/>
        <v>129645</v>
      </c>
      <c r="M50" s="71">
        <v>0</v>
      </c>
      <c r="N50" s="70">
        <f t="shared" si="9"/>
        <v>129645</v>
      </c>
      <c r="O50" s="70">
        <f>'State 11'!$B28 +'State 11'!$D28</f>
        <v>1743</v>
      </c>
      <c r="P50" s="70">
        <f>'Local 11'!$B30 +'Local 11'!$D30</f>
        <v>127902</v>
      </c>
      <c r="Q50" s="70">
        <f t="shared" si="6"/>
        <v>130230</v>
      </c>
      <c r="R50" s="71">
        <v>0</v>
      </c>
      <c r="S50" s="70">
        <f t="shared" si="7"/>
        <v>130230</v>
      </c>
      <c r="T50" s="70">
        <f>'State 10'!$B28 +'State 10'!$D28</f>
        <v>1757</v>
      </c>
      <c r="U50" s="70">
        <f>'Local 10'!$B30 +'Local 10'!$D30</f>
        <v>128473</v>
      </c>
      <c r="V50" s="70">
        <f t="shared" si="8"/>
        <v>132778</v>
      </c>
      <c r="W50" s="71">
        <v>0</v>
      </c>
      <c r="X50" s="70">
        <f t="shared" si="8"/>
        <v>132778</v>
      </c>
      <c r="Y50" s="70">
        <f>'State 09'!$B28 +'State 09'!$D28</f>
        <v>1788</v>
      </c>
      <c r="Z50" s="70">
        <f>'Local 09'!$B30 +'Local 09'!$D30</f>
        <v>130990</v>
      </c>
      <c r="AA50">
        <v>135857</v>
      </c>
      <c r="AB50">
        <v>0</v>
      </c>
      <c r="AC50">
        <v>135857</v>
      </c>
      <c r="AD50">
        <v>1803</v>
      </c>
      <c r="AE50">
        <v>134054</v>
      </c>
      <c r="AF50">
        <v>135066</v>
      </c>
      <c r="AG50">
        <v>0</v>
      </c>
      <c r="AH50">
        <v>135066</v>
      </c>
      <c r="AI50">
        <v>1765</v>
      </c>
      <c r="AJ50">
        <v>133301</v>
      </c>
      <c r="AK50">
        <v>137964</v>
      </c>
      <c r="AL50">
        <v>0</v>
      </c>
      <c r="AM50">
        <v>137964</v>
      </c>
      <c r="AN50">
        <v>1769</v>
      </c>
      <c r="AO50">
        <v>136195</v>
      </c>
      <c r="AP50">
        <v>137374</v>
      </c>
      <c r="AQ50">
        <v>0</v>
      </c>
      <c r="AR50">
        <v>137374</v>
      </c>
      <c r="AS50">
        <v>1764</v>
      </c>
      <c r="AT50">
        <v>135610</v>
      </c>
      <c r="AU50">
        <v>135726</v>
      </c>
      <c r="AV50">
        <v>0</v>
      </c>
      <c r="AW50">
        <v>135726</v>
      </c>
      <c r="AX50">
        <v>1764</v>
      </c>
      <c r="AY50">
        <v>133962</v>
      </c>
      <c r="AZ50">
        <v>133928</v>
      </c>
      <c r="BA50">
        <v>0</v>
      </c>
      <c r="BB50">
        <v>133928</v>
      </c>
      <c r="BC50">
        <v>1850</v>
      </c>
      <c r="BD50">
        <v>132078</v>
      </c>
      <c r="BE50">
        <v>132809</v>
      </c>
      <c r="BF50">
        <v>0</v>
      </c>
      <c r="BG50">
        <v>132809</v>
      </c>
      <c r="BH50">
        <v>2023</v>
      </c>
      <c r="BI50">
        <v>130786</v>
      </c>
      <c r="BJ50">
        <v>134473</v>
      </c>
      <c r="BK50">
        <v>0</v>
      </c>
      <c r="BL50">
        <v>134473</v>
      </c>
      <c r="BM50">
        <v>1482</v>
      </c>
      <c r="BN50">
        <v>132991</v>
      </c>
      <c r="BO50">
        <v>134726</v>
      </c>
      <c r="BP50">
        <v>0</v>
      </c>
      <c r="BQ50">
        <v>134726</v>
      </c>
      <c r="BR50">
        <v>1481</v>
      </c>
      <c r="BS50">
        <v>133245</v>
      </c>
      <c r="BT50">
        <v>129803</v>
      </c>
      <c r="BU50">
        <v>0</v>
      </c>
      <c r="BV50">
        <v>129803</v>
      </c>
      <c r="BW50">
        <v>1489</v>
      </c>
      <c r="BX50">
        <v>128314</v>
      </c>
      <c r="BY50">
        <v>131197</v>
      </c>
      <c r="BZ50">
        <v>0</v>
      </c>
      <c r="CA50">
        <v>131197</v>
      </c>
      <c r="CB50">
        <v>1524</v>
      </c>
      <c r="CC50">
        <v>129673</v>
      </c>
      <c r="CD50">
        <v>129180</v>
      </c>
      <c r="CE50">
        <v>0</v>
      </c>
      <c r="CF50">
        <v>129180</v>
      </c>
      <c r="CG50">
        <v>1395</v>
      </c>
      <c r="CH50">
        <v>127785</v>
      </c>
      <c r="CI50">
        <v>129580</v>
      </c>
      <c r="CJ50">
        <v>0</v>
      </c>
      <c r="CK50">
        <v>129580</v>
      </c>
      <c r="CL50">
        <v>1384</v>
      </c>
      <c r="CM50">
        <v>128196</v>
      </c>
      <c r="CN50">
        <v>129469</v>
      </c>
      <c r="CO50">
        <v>0</v>
      </c>
      <c r="CP50">
        <v>129469</v>
      </c>
      <c r="CQ50">
        <v>1378</v>
      </c>
      <c r="CR50">
        <v>128091</v>
      </c>
      <c r="CS50">
        <v>123264</v>
      </c>
      <c r="CT50">
        <v>0</v>
      </c>
      <c r="CU50">
        <v>123264</v>
      </c>
      <c r="CV50">
        <v>1387</v>
      </c>
      <c r="CW50">
        <v>121877</v>
      </c>
      <c r="CX50">
        <v>123708</v>
      </c>
      <c r="CY50">
        <v>0</v>
      </c>
      <c r="CZ50">
        <v>123708</v>
      </c>
      <c r="DA50">
        <v>1227</v>
      </c>
      <c r="DB50">
        <v>122481</v>
      </c>
      <c r="DC50">
        <v>126696</v>
      </c>
      <c r="DD50">
        <v>0</v>
      </c>
      <c r="DE50">
        <v>126696</v>
      </c>
      <c r="DF50">
        <v>1283</v>
      </c>
      <c r="DG50">
        <v>125413</v>
      </c>
      <c r="DH50">
        <v>124530</v>
      </c>
      <c r="DI50">
        <v>0</v>
      </c>
      <c r="DJ50">
        <v>124530</v>
      </c>
      <c r="DK50">
        <v>1281</v>
      </c>
      <c r="DL50">
        <v>123249</v>
      </c>
      <c r="DM50">
        <v>119038</v>
      </c>
      <c r="DN50">
        <v>0</v>
      </c>
      <c r="DO50">
        <v>119038</v>
      </c>
      <c r="DP50">
        <v>1071</v>
      </c>
      <c r="DQ50">
        <v>117967</v>
      </c>
      <c r="DR50">
        <v>115996</v>
      </c>
      <c r="DS50">
        <v>0</v>
      </c>
      <c r="DT50">
        <v>115996</v>
      </c>
      <c r="DU50">
        <v>930</v>
      </c>
      <c r="DV50">
        <v>115066</v>
      </c>
      <c r="DW50">
        <v>108341</v>
      </c>
      <c r="DX50">
        <v>0</v>
      </c>
      <c r="DY50">
        <v>108341</v>
      </c>
      <c r="DZ50">
        <v>787</v>
      </c>
      <c r="EA50">
        <v>107554</v>
      </c>
      <c r="EB50">
        <v>111300</v>
      </c>
      <c r="EC50">
        <v>0</v>
      </c>
      <c r="ED50">
        <v>111300</v>
      </c>
      <c r="EE50">
        <v>636</v>
      </c>
      <c r="EF50">
        <v>110664</v>
      </c>
      <c r="EG50">
        <v>107408</v>
      </c>
      <c r="EH50">
        <v>0</v>
      </c>
      <c r="EI50">
        <v>107408</v>
      </c>
      <c r="EJ50">
        <v>497</v>
      </c>
      <c r="EK50">
        <v>106911</v>
      </c>
      <c r="EL50">
        <v>108229</v>
      </c>
      <c r="EM50">
        <v>0</v>
      </c>
      <c r="EN50">
        <v>108229</v>
      </c>
      <c r="EO50">
        <v>485</v>
      </c>
      <c r="EP50">
        <v>107744</v>
      </c>
      <c r="EQ50">
        <v>102940</v>
      </c>
      <c r="ER50">
        <v>0</v>
      </c>
      <c r="ES50">
        <v>102940</v>
      </c>
      <c r="ET50">
        <v>570</v>
      </c>
      <c r="EU50">
        <v>102370</v>
      </c>
      <c r="EV50">
        <v>101548</v>
      </c>
      <c r="EW50">
        <v>0</v>
      </c>
      <c r="EX50">
        <v>101548</v>
      </c>
      <c r="EY50">
        <v>491</v>
      </c>
      <c r="EZ50">
        <v>101057</v>
      </c>
      <c r="FA50">
        <v>100572</v>
      </c>
      <c r="FB50">
        <v>0</v>
      </c>
      <c r="FC50">
        <v>100572</v>
      </c>
      <c r="FD50">
        <v>534</v>
      </c>
      <c r="FE50">
        <v>100038</v>
      </c>
      <c r="FF50">
        <v>99243</v>
      </c>
      <c r="FG50">
        <v>0</v>
      </c>
      <c r="FH50">
        <v>99243</v>
      </c>
      <c r="FI50">
        <v>534</v>
      </c>
      <c r="FJ50">
        <v>98709</v>
      </c>
      <c r="FK50">
        <v>86461</v>
      </c>
      <c r="FL50">
        <v>0</v>
      </c>
      <c r="FM50">
        <v>86461</v>
      </c>
      <c r="FN50">
        <v>0</v>
      </c>
      <c r="FO50">
        <v>86461</v>
      </c>
      <c r="FP50">
        <v>69219</v>
      </c>
      <c r="FQ50">
        <v>0</v>
      </c>
      <c r="FR50">
        <v>69219</v>
      </c>
      <c r="FS50">
        <v>0</v>
      </c>
      <c r="FT50">
        <v>69219</v>
      </c>
      <c r="FU50">
        <v>58592</v>
      </c>
      <c r="FV50">
        <v>0</v>
      </c>
      <c r="FW50">
        <v>58592</v>
      </c>
      <c r="FX50">
        <v>0</v>
      </c>
      <c r="FY50">
        <v>58592</v>
      </c>
      <c r="FZ50">
        <v>53233</v>
      </c>
      <c r="GA50">
        <v>0</v>
      </c>
      <c r="GB50">
        <v>53233</v>
      </c>
      <c r="GC50">
        <v>0</v>
      </c>
      <c r="GD50">
        <v>53233</v>
      </c>
      <c r="GE50">
        <v>49380</v>
      </c>
      <c r="GF50">
        <v>0</v>
      </c>
      <c r="GG50">
        <v>49380</v>
      </c>
      <c r="GH50">
        <v>0</v>
      </c>
      <c r="GI50">
        <v>49380</v>
      </c>
    </row>
    <row r="51" spans="1:191">
      <c r="A51" t="s">
        <v>342</v>
      </c>
      <c r="B51" s="70">
        <f t="shared" si="1"/>
        <v>113090</v>
      </c>
      <c r="C51" s="71">
        <f>'Federal 13'!$B24</f>
        <v>0</v>
      </c>
      <c r="D51" s="70">
        <f t="shared" si="2"/>
        <v>113090</v>
      </c>
      <c r="E51" s="70">
        <f>'State 13'!$B24 +'State 13'!$D24</f>
        <v>2778</v>
      </c>
      <c r="F51" s="70">
        <f>'Local 13'!$B24 +'Local 13'!$F24</f>
        <v>110312</v>
      </c>
      <c r="G51" s="70">
        <f t="shared" si="3"/>
        <v>116377</v>
      </c>
      <c r="H51" s="71">
        <f>'Federal 12'!$B24</f>
        <v>0</v>
      </c>
      <c r="I51" s="70">
        <f t="shared" si="4"/>
        <v>116377</v>
      </c>
      <c r="J51" s="70">
        <f>'State 12'!$B24 +'State 12'!$D24</f>
        <v>2557</v>
      </c>
      <c r="K51" s="70">
        <f>'Local 12'!$B24 +'Local 12'!$D24</f>
        <v>113820</v>
      </c>
      <c r="L51" s="70">
        <f t="shared" si="5"/>
        <v>112111</v>
      </c>
      <c r="M51" s="71">
        <v>0</v>
      </c>
      <c r="N51" s="70">
        <f t="shared" si="9"/>
        <v>112111</v>
      </c>
      <c r="O51" s="70">
        <f>'State 11'!$B27 +'State 11'!$D27</f>
        <v>2055</v>
      </c>
      <c r="P51" s="70">
        <f>'Local 11'!$B29 +'Local 11'!$D29</f>
        <v>110056</v>
      </c>
      <c r="Q51" s="70">
        <f t="shared" si="6"/>
        <v>116218</v>
      </c>
      <c r="R51" s="71">
        <v>0</v>
      </c>
      <c r="S51" s="70">
        <f t="shared" si="7"/>
        <v>116218</v>
      </c>
      <c r="T51" s="70">
        <f>'State 10'!$B27 +'State 10'!$D27</f>
        <v>2233</v>
      </c>
      <c r="U51" s="70">
        <f>'Local 10'!$B29 +'Local 10'!$D29</f>
        <v>113985</v>
      </c>
      <c r="V51" s="70">
        <f t="shared" si="8"/>
        <v>118562</v>
      </c>
      <c r="W51" s="71">
        <v>0</v>
      </c>
      <c r="X51" s="70">
        <f t="shared" si="8"/>
        <v>118562</v>
      </c>
      <c r="Y51" s="70">
        <f>'State 09'!$B27 +'State 09'!$D27</f>
        <v>2031</v>
      </c>
      <c r="Z51" s="70">
        <f>'Local 09'!$B29 +'Local 09'!$D29</f>
        <v>116531</v>
      </c>
      <c r="AA51">
        <v>123161</v>
      </c>
      <c r="AB51">
        <v>0</v>
      </c>
      <c r="AC51">
        <v>123161</v>
      </c>
      <c r="AD51">
        <v>1971</v>
      </c>
      <c r="AE51">
        <v>121190</v>
      </c>
      <c r="AF51">
        <v>118521</v>
      </c>
      <c r="AG51">
        <v>0</v>
      </c>
      <c r="AH51">
        <v>118521</v>
      </c>
      <c r="AI51">
        <v>1975</v>
      </c>
      <c r="AJ51">
        <v>116546</v>
      </c>
      <c r="AK51">
        <v>119856</v>
      </c>
      <c r="AL51">
        <v>0</v>
      </c>
      <c r="AM51">
        <v>119856</v>
      </c>
      <c r="AN51">
        <v>1930</v>
      </c>
      <c r="AO51">
        <v>117926</v>
      </c>
      <c r="AP51">
        <v>121948</v>
      </c>
      <c r="AQ51">
        <v>0</v>
      </c>
      <c r="AR51">
        <v>121948</v>
      </c>
      <c r="AS51">
        <v>1882</v>
      </c>
      <c r="AT51">
        <v>120066</v>
      </c>
      <c r="AU51">
        <v>117648</v>
      </c>
      <c r="AV51">
        <v>0</v>
      </c>
      <c r="AW51">
        <v>117648</v>
      </c>
      <c r="AX51">
        <v>1852</v>
      </c>
      <c r="AY51">
        <v>115796</v>
      </c>
      <c r="AZ51">
        <v>118986</v>
      </c>
      <c r="BA51">
        <v>0</v>
      </c>
      <c r="BB51">
        <v>118986</v>
      </c>
      <c r="BC51">
        <v>1878</v>
      </c>
      <c r="BD51">
        <v>117108</v>
      </c>
      <c r="BE51">
        <v>120256</v>
      </c>
      <c r="BF51">
        <v>0</v>
      </c>
      <c r="BG51">
        <v>120256</v>
      </c>
      <c r="BH51">
        <v>1880</v>
      </c>
      <c r="BI51">
        <v>118376</v>
      </c>
      <c r="BJ51">
        <v>122800</v>
      </c>
      <c r="BK51">
        <v>0</v>
      </c>
      <c r="BL51">
        <v>122800</v>
      </c>
      <c r="BM51">
        <v>1881</v>
      </c>
      <c r="BN51">
        <v>120919</v>
      </c>
      <c r="BO51">
        <v>119401</v>
      </c>
      <c r="BP51">
        <v>0</v>
      </c>
      <c r="BQ51">
        <v>119401</v>
      </c>
      <c r="BR51">
        <v>1915</v>
      </c>
      <c r="BS51">
        <v>117486</v>
      </c>
      <c r="BT51">
        <v>116574</v>
      </c>
      <c r="BU51">
        <v>0</v>
      </c>
      <c r="BV51">
        <v>116574</v>
      </c>
      <c r="BW51">
        <v>1783</v>
      </c>
      <c r="BX51">
        <v>114791</v>
      </c>
      <c r="BY51">
        <v>115505</v>
      </c>
      <c r="BZ51">
        <v>0</v>
      </c>
      <c r="CA51">
        <v>115505</v>
      </c>
      <c r="CB51">
        <v>1436</v>
      </c>
      <c r="CC51">
        <v>114069</v>
      </c>
      <c r="CD51">
        <v>114619</v>
      </c>
      <c r="CE51">
        <v>0</v>
      </c>
      <c r="CF51">
        <v>114619</v>
      </c>
      <c r="CG51">
        <v>1480</v>
      </c>
      <c r="CH51">
        <v>113139</v>
      </c>
      <c r="CI51">
        <v>115324</v>
      </c>
      <c r="CJ51">
        <v>0</v>
      </c>
      <c r="CK51">
        <v>115324</v>
      </c>
      <c r="CL51">
        <v>1568</v>
      </c>
      <c r="CM51">
        <v>113756</v>
      </c>
      <c r="CN51">
        <v>117342</v>
      </c>
      <c r="CO51">
        <v>0</v>
      </c>
      <c r="CP51">
        <v>117342</v>
      </c>
      <c r="CQ51">
        <v>1058</v>
      </c>
      <c r="CR51">
        <v>116284</v>
      </c>
      <c r="CS51">
        <v>116227</v>
      </c>
      <c r="CT51">
        <v>0</v>
      </c>
      <c r="CU51">
        <v>116227</v>
      </c>
      <c r="CV51">
        <v>1197</v>
      </c>
      <c r="CW51">
        <v>115030</v>
      </c>
      <c r="CX51">
        <v>112680</v>
      </c>
      <c r="CY51">
        <v>0</v>
      </c>
      <c r="CZ51">
        <v>112680</v>
      </c>
      <c r="DA51">
        <v>1374</v>
      </c>
      <c r="DB51">
        <v>111306</v>
      </c>
      <c r="DC51">
        <v>114365</v>
      </c>
      <c r="DD51">
        <v>0</v>
      </c>
      <c r="DE51">
        <v>114365</v>
      </c>
      <c r="DF51">
        <v>1283</v>
      </c>
      <c r="DG51">
        <v>113082</v>
      </c>
      <c r="DH51">
        <v>113050</v>
      </c>
      <c r="DI51">
        <v>0</v>
      </c>
      <c r="DJ51">
        <v>113050</v>
      </c>
      <c r="DK51">
        <v>341</v>
      </c>
      <c r="DL51">
        <v>112709</v>
      </c>
      <c r="DM51">
        <v>111343</v>
      </c>
      <c r="DN51">
        <v>0</v>
      </c>
      <c r="DO51">
        <v>111343</v>
      </c>
      <c r="DP51">
        <v>91</v>
      </c>
      <c r="DQ51">
        <v>111252</v>
      </c>
      <c r="DR51">
        <v>113859</v>
      </c>
      <c r="DS51">
        <v>0</v>
      </c>
      <c r="DT51">
        <v>113859</v>
      </c>
      <c r="DU51">
        <v>76</v>
      </c>
      <c r="DV51">
        <v>113783</v>
      </c>
      <c r="DW51">
        <v>105583</v>
      </c>
      <c r="DX51">
        <v>0</v>
      </c>
      <c r="DY51">
        <v>105583</v>
      </c>
      <c r="DZ51">
        <v>75</v>
      </c>
      <c r="EA51">
        <v>105508</v>
      </c>
      <c r="EB51">
        <v>114436</v>
      </c>
      <c r="EC51">
        <v>0</v>
      </c>
      <c r="ED51">
        <v>114436</v>
      </c>
      <c r="EE51">
        <v>40</v>
      </c>
      <c r="EF51">
        <v>114396</v>
      </c>
      <c r="EG51">
        <v>113190</v>
      </c>
      <c r="EH51">
        <v>0</v>
      </c>
      <c r="EI51">
        <v>113190</v>
      </c>
      <c r="EJ51">
        <v>36</v>
      </c>
      <c r="EK51">
        <v>113154</v>
      </c>
      <c r="EL51">
        <v>112351</v>
      </c>
      <c r="EM51">
        <v>0</v>
      </c>
      <c r="EN51">
        <v>112351</v>
      </c>
      <c r="EO51">
        <v>32</v>
      </c>
      <c r="EP51">
        <v>112319</v>
      </c>
      <c r="EQ51">
        <v>112819</v>
      </c>
      <c r="ER51">
        <v>0</v>
      </c>
      <c r="ES51">
        <v>112819</v>
      </c>
      <c r="ET51">
        <v>32</v>
      </c>
      <c r="EU51">
        <v>112787</v>
      </c>
      <c r="EV51">
        <v>113162</v>
      </c>
      <c r="EW51">
        <v>0</v>
      </c>
      <c r="EX51">
        <v>113162</v>
      </c>
      <c r="EY51">
        <v>27</v>
      </c>
      <c r="EZ51">
        <v>113135</v>
      </c>
      <c r="FA51">
        <v>120943</v>
      </c>
      <c r="FB51">
        <v>0</v>
      </c>
      <c r="FC51">
        <v>120943</v>
      </c>
      <c r="FD51">
        <v>27</v>
      </c>
      <c r="FE51">
        <v>120916</v>
      </c>
      <c r="FF51">
        <v>127513</v>
      </c>
      <c r="FG51">
        <v>0</v>
      </c>
      <c r="FH51">
        <v>127513</v>
      </c>
      <c r="FI51">
        <v>12</v>
      </c>
      <c r="FJ51">
        <v>127501</v>
      </c>
      <c r="FK51">
        <v>127227</v>
      </c>
      <c r="FL51">
        <v>0</v>
      </c>
      <c r="FM51">
        <v>127227</v>
      </c>
      <c r="FN51">
        <v>0</v>
      </c>
      <c r="FO51">
        <v>127227</v>
      </c>
      <c r="FP51">
        <v>121016</v>
      </c>
      <c r="FQ51">
        <v>0</v>
      </c>
      <c r="FR51">
        <v>121016</v>
      </c>
      <c r="FS51">
        <v>0</v>
      </c>
      <c r="FT51">
        <v>121016</v>
      </c>
      <c r="FU51">
        <v>122441</v>
      </c>
      <c r="FV51">
        <v>0</v>
      </c>
      <c r="FW51">
        <v>122441</v>
      </c>
      <c r="FX51">
        <v>0</v>
      </c>
      <c r="FY51">
        <v>122441</v>
      </c>
      <c r="FZ51">
        <v>109723</v>
      </c>
      <c r="GA51">
        <v>0</v>
      </c>
      <c r="GB51">
        <v>109723</v>
      </c>
      <c r="GC51">
        <v>0</v>
      </c>
      <c r="GD51">
        <v>109723</v>
      </c>
      <c r="GE51">
        <v>83972</v>
      </c>
      <c r="GF51">
        <v>0</v>
      </c>
      <c r="GG51">
        <v>83972</v>
      </c>
      <c r="GH51">
        <v>0</v>
      </c>
      <c r="GI51">
        <v>83972</v>
      </c>
    </row>
    <row r="52" spans="1:191">
      <c r="A52" t="s">
        <v>343</v>
      </c>
      <c r="B52" s="70">
        <f t="shared" si="1"/>
        <v>18387</v>
      </c>
      <c r="C52" s="70">
        <f>'Federal 13'!$B16</f>
        <v>4612</v>
      </c>
      <c r="D52" s="70">
        <f t="shared" si="2"/>
        <v>13775</v>
      </c>
      <c r="E52" s="70">
        <f>'State 13'!$B16 +'State 13'!$D16</f>
        <v>4704</v>
      </c>
      <c r="F52" s="70">
        <f>'Local 13'!$B16 +'Local 13'!$F16</f>
        <v>9071</v>
      </c>
      <c r="G52" s="70">
        <f t="shared" si="3"/>
        <v>18409</v>
      </c>
      <c r="H52" s="70">
        <f>'Federal 12'!$B16</f>
        <v>4772</v>
      </c>
      <c r="I52" s="70">
        <f t="shared" si="4"/>
        <v>13637</v>
      </c>
      <c r="J52" s="70">
        <f>'State 12'!$B16 +'State 12'!$D16</f>
        <v>4747</v>
      </c>
      <c r="K52" s="70">
        <f>'Local 12'!$B16 +'Local 12'!$D16</f>
        <v>8890</v>
      </c>
      <c r="L52" s="70">
        <f t="shared" si="5"/>
        <v>18535</v>
      </c>
      <c r="M52" s="70">
        <f>'Federal 11'!$B19</f>
        <v>5041</v>
      </c>
      <c r="N52" s="70">
        <f t="shared" si="9"/>
        <v>13494</v>
      </c>
      <c r="O52" s="70">
        <f>'State 11'!$B22 +'State 11'!$D22</f>
        <v>4706</v>
      </c>
      <c r="P52" s="70">
        <f>'Local 11'!$B24 +'Local 11'!$D24</f>
        <v>8788</v>
      </c>
      <c r="Q52" s="70">
        <f t="shared" si="6"/>
        <v>18434</v>
      </c>
      <c r="R52" s="70">
        <f>'Federal 10'!$B19</f>
        <v>5010</v>
      </c>
      <c r="S52" s="70">
        <f t="shared" si="7"/>
        <v>13424</v>
      </c>
      <c r="T52" s="70">
        <f>'State 10'!$B22 +'State 10'!$D22</f>
        <v>4825</v>
      </c>
      <c r="U52" s="70">
        <f>'Local 10'!$B24 +'Local 10'!$D24</f>
        <v>8599</v>
      </c>
      <c r="V52" s="70">
        <f t="shared" si="8"/>
        <v>18561</v>
      </c>
      <c r="W52" s="70">
        <f>'Federal 09'!$B19</f>
        <v>4628</v>
      </c>
      <c r="X52" s="70">
        <f t="shared" si="8"/>
        <v>13933</v>
      </c>
      <c r="Y52" s="70">
        <f>'State 09'!$B22 +'State 09'!$D22</f>
        <v>5143</v>
      </c>
      <c r="Z52" s="70">
        <f>'Local 09'!$B24 +'Local 09'!$D24</f>
        <v>8790</v>
      </c>
      <c r="AA52">
        <v>18880</v>
      </c>
      <c r="AB52">
        <v>4513</v>
      </c>
      <c r="AC52">
        <v>14367</v>
      </c>
      <c r="AD52">
        <v>5265</v>
      </c>
      <c r="AE52">
        <v>9102</v>
      </c>
      <c r="AF52">
        <v>17855</v>
      </c>
      <c r="AG52">
        <v>4486</v>
      </c>
      <c r="AH52">
        <v>13369</v>
      </c>
      <c r="AI52">
        <v>4993</v>
      </c>
      <c r="AJ52">
        <v>8376</v>
      </c>
      <c r="AK52">
        <v>17591</v>
      </c>
      <c r="AL52">
        <v>4574</v>
      </c>
      <c r="AM52">
        <v>13017</v>
      </c>
      <c r="AN52">
        <v>4865</v>
      </c>
      <c r="AO52">
        <v>8152</v>
      </c>
      <c r="AP52">
        <v>17596</v>
      </c>
      <c r="AQ52">
        <v>4812</v>
      </c>
      <c r="AR52">
        <v>12784</v>
      </c>
      <c r="AS52">
        <v>4848</v>
      </c>
      <c r="AT52">
        <v>7936</v>
      </c>
      <c r="AU52">
        <v>17537</v>
      </c>
      <c r="AV52">
        <v>4815</v>
      </c>
      <c r="AW52">
        <v>12722</v>
      </c>
      <c r="AX52">
        <v>4774</v>
      </c>
      <c r="AY52">
        <v>7948</v>
      </c>
      <c r="AZ52">
        <v>17527</v>
      </c>
      <c r="BA52">
        <v>5106</v>
      </c>
      <c r="BB52">
        <v>12421</v>
      </c>
      <c r="BC52">
        <v>4564</v>
      </c>
      <c r="BD52">
        <v>7857</v>
      </c>
      <c r="BE52">
        <v>17308</v>
      </c>
      <c r="BF52">
        <v>5030</v>
      </c>
      <c r="BG52">
        <v>12278</v>
      </c>
      <c r="BH52">
        <v>4525</v>
      </c>
      <c r="BI52">
        <v>7753</v>
      </c>
      <c r="BJ52">
        <v>18323</v>
      </c>
      <c r="BK52">
        <v>5003</v>
      </c>
      <c r="BL52">
        <v>13320</v>
      </c>
      <c r="BM52">
        <v>4634</v>
      </c>
      <c r="BN52">
        <v>8686</v>
      </c>
      <c r="BO52">
        <v>17921</v>
      </c>
      <c r="BP52">
        <v>4999</v>
      </c>
      <c r="BQ52">
        <v>12922</v>
      </c>
      <c r="BR52">
        <v>4515</v>
      </c>
      <c r="BS52">
        <v>8407</v>
      </c>
      <c r="BT52">
        <v>27188</v>
      </c>
      <c r="BU52">
        <v>14194</v>
      </c>
      <c r="BV52">
        <v>12994</v>
      </c>
      <c r="BW52">
        <v>4668</v>
      </c>
      <c r="BX52">
        <v>8326</v>
      </c>
      <c r="BY52">
        <v>28203</v>
      </c>
      <c r="BZ52">
        <v>14890</v>
      </c>
      <c r="CA52">
        <v>13313</v>
      </c>
      <c r="CB52">
        <v>4879</v>
      </c>
      <c r="CC52">
        <v>8434</v>
      </c>
      <c r="CD52">
        <v>28418</v>
      </c>
      <c r="CE52">
        <v>15037</v>
      </c>
      <c r="CF52">
        <v>13381</v>
      </c>
      <c r="CG52">
        <v>4954</v>
      </c>
      <c r="CH52">
        <v>8427</v>
      </c>
      <c r="CI52">
        <v>27103</v>
      </c>
      <c r="CJ52">
        <v>14882</v>
      </c>
      <c r="CK52">
        <v>12221</v>
      </c>
      <c r="CL52">
        <v>4747</v>
      </c>
      <c r="CM52">
        <v>7474</v>
      </c>
      <c r="CN52">
        <v>27004</v>
      </c>
      <c r="CO52">
        <v>14555</v>
      </c>
      <c r="CP52">
        <v>12449</v>
      </c>
      <c r="CQ52">
        <v>4779</v>
      </c>
      <c r="CR52">
        <v>7670</v>
      </c>
      <c r="CS52">
        <v>27576</v>
      </c>
      <c r="CT52">
        <v>14781</v>
      </c>
      <c r="CU52">
        <v>12795</v>
      </c>
      <c r="CV52">
        <v>4655</v>
      </c>
      <c r="CW52">
        <v>8140</v>
      </c>
      <c r="CX52">
        <v>27227</v>
      </c>
      <c r="CY52">
        <v>14725</v>
      </c>
      <c r="CZ52">
        <v>12502</v>
      </c>
      <c r="DA52">
        <v>4511</v>
      </c>
      <c r="DB52">
        <v>7991</v>
      </c>
      <c r="DC52">
        <v>27575</v>
      </c>
      <c r="DD52">
        <v>14735</v>
      </c>
      <c r="DE52">
        <v>12840</v>
      </c>
      <c r="DF52">
        <v>4784</v>
      </c>
      <c r="DG52">
        <v>8056</v>
      </c>
      <c r="DH52">
        <v>26851</v>
      </c>
      <c r="DI52">
        <v>14146</v>
      </c>
      <c r="DJ52">
        <v>12705</v>
      </c>
      <c r="DK52">
        <v>4976</v>
      </c>
      <c r="DL52">
        <v>7729</v>
      </c>
      <c r="DM52">
        <v>27413</v>
      </c>
      <c r="DN52">
        <v>14819</v>
      </c>
      <c r="DO52">
        <v>12594</v>
      </c>
      <c r="DP52">
        <v>4861</v>
      </c>
      <c r="DQ52">
        <v>7733</v>
      </c>
      <c r="DR52">
        <v>28125</v>
      </c>
      <c r="DS52">
        <v>15094</v>
      </c>
      <c r="DT52">
        <v>13031</v>
      </c>
      <c r="DU52">
        <v>5048</v>
      </c>
      <c r="DV52">
        <v>7983</v>
      </c>
      <c r="DW52">
        <v>28045</v>
      </c>
      <c r="DX52">
        <v>15018</v>
      </c>
      <c r="DY52">
        <v>13027</v>
      </c>
      <c r="DZ52">
        <v>5338</v>
      </c>
      <c r="EA52">
        <v>7689</v>
      </c>
      <c r="EB52">
        <v>27965</v>
      </c>
      <c r="EC52">
        <v>14713</v>
      </c>
      <c r="ED52">
        <v>13252</v>
      </c>
      <c r="EE52">
        <v>5398</v>
      </c>
      <c r="EF52">
        <v>7854</v>
      </c>
      <c r="EG52">
        <v>28123</v>
      </c>
      <c r="EH52">
        <v>14934</v>
      </c>
      <c r="EI52">
        <v>13189</v>
      </c>
      <c r="EJ52">
        <v>5387</v>
      </c>
      <c r="EK52">
        <v>7802</v>
      </c>
      <c r="EL52">
        <v>27326</v>
      </c>
      <c r="EM52">
        <v>14342</v>
      </c>
      <c r="EN52">
        <v>12984</v>
      </c>
      <c r="EO52">
        <v>5542</v>
      </c>
      <c r="EP52">
        <v>7442</v>
      </c>
      <c r="EQ52">
        <v>-11111</v>
      </c>
      <c r="ER52">
        <v>-33333</v>
      </c>
      <c r="ES52">
        <v>13042</v>
      </c>
      <c r="ET52">
        <v>5512</v>
      </c>
      <c r="EU52">
        <v>7530</v>
      </c>
      <c r="EV52">
        <v>28998</v>
      </c>
      <c r="EW52">
        <v>16000</v>
      </c>
      <c r="EX52">
        <v>12998</v>
      </c>
      <c r="EY52">
        <v>5564</v>
      </c>
      <c r="EZ52">
        <v>7434</v>
      </c>
      <c r="FA52">
        <v>-11111</v>
      </c>
      <c r="FB52">
        <v>-33333</v>
      </c>
      <c r="FC52">
        <v>13309</v>
      </c>
      <c r="FD52">
        <v>4828</v>
      </c>
      <c r="FE52">
        <v>8481</v>
      </c>
      <c r="FF52">
        <v>-11111</v>
      </c>
      <c r="FG52">
        <v>-33333</v>
      </c>
      <c r="FH52">
        <v>13186</v>
      </c>
      <c r="FI52">
        <v>4878</v>
      </c>
      <c r="FJ52">
        <v>8308</v>
      </c>
      <c r="FK52">
        <v>32313</v>
      </c>
      <c r="FL52">
        <v>18000</v>
      </c>
      <c r="FM52">
        <v>14313</v>
      </c>
      <c r="FN52">
        <v>5862</v>
      </c>
      <c r="FO52">
        <v>8451</v>
      </c>
      <c r="FP52">
        <v>36723</v>
      </c>
      <c r="FQ52">
        <v>22000</v>
      </c>
      <c r="FR52">
        <v>14723</v>
      </c>
      <c r="FS52">
        <v>5970</v>
      </c>
      <c r="FT52">
        <v>8753</v>
      </c>
      <c r="FU52">
        <v>47655</v>
      </c>
      <c r="FV52">
        <v>31000</v>
      </c>
      <c r="FW52">
        <v>16655</v>
      </c>
      <c r="FX52">
        <v>5000</v>
      </c>
      <c r="FY52">
        <v>11655</v>
      </c>
      <c r="FZ52">
        <v>38749</v>
      </c>
      <c r="GA52">
        <v>27000</v>
      </c>
      <c r="GB52">
        <v>11749</v>
      </c>
      <c r="GC52">
        <v>4000</v>
      </c>
      <c r="GD52">
        <v>7749</v>
      </c>
      <c r="GE52">
        <v>38866</v>
      </c>
      <c r="GF52">
        <v>25000</v>
      </c>
      <c r="GG52">
        <v>13866</v>
      </c>
      <c r="GH52">
        <v>5147</v>
      </c>
      <c r="GI52">
        <v>8719</v>
      </c>
    </row>
    <row r="53" spans="1:191">
      <c r="A53" t="s">
        <v>344</v>
      </c>
      <c r="B53" s="70">
        <f t="shared" si="1"/>
        <v>720273</v>
      </c>
      <c r="C53" s="70">
        <f>'Federal 13'!$B42</f>
        <v>194557</v>
      </c>
      <c r="D53" s="70">
        <f t="shared" si="2"/>
        <v>525716</v>
      </c>
      <c r="E53" s="70">
        <f>'State 13'!$B42 +'State 13'!$D42</f>
        <v>186811</v>
      </c>
      <c r="F53" s="70">
        <f>'Local 13'!$B42 +'Local 13'!$F42</f>
        <v>338905</v>
      </c>
      <c r="G53" s="70">
        <f t="shared" si="3"/>
        <v>740281</v>
      </c>
      <c r="H53" s="70">
        <f>'Federal 12'!$B42</f>
        <v>196935</v>
      </c>
      <c r="I53" s="70">
        <f t="shared" si="4"/>
        <v>543346</v>
      </c>
      <c r="J53" s="70">
        <f>'State 12'!$B42 +'State 12'!$D42</f>
        <v>191867</v>
      </c>
      <c r="K53" s="70">
        <f>'Local 12'!$B42 +'Local 12'!$D42</f>
        <v>351479</v>
      </c>
      <c r="L53" s="70">
        <f t="shared" si="5"/>
        <v>679597</v>
      </c>
      <c r="M53" s="70">
        <f>'Federal 11'!$B32</f>
        <v>198946</v>
      </c>
      <c r="N53" s="70">
        <f t="shared" si="9"/>
        <v>480651</v>
      </c>
      <c r="O53" s="70">
        <f>'State 11'!$B46 +'State 11'!$D46</f>
        <v>193770</v>
      </c>
      <c r="P53" s="70">
        <f>'Local 11'!$B48 +'Local 11'!$D48</f>
        <v>286881</v>
      </c>
      <c r="Q53" s="70">
        <f t="shared" si="6"/>
        <v>883555</v>
      </c>
      <c r="R53" s="70">
        <f>'Federal 10'!$B32</f>
        <v>383582</v>
      </c>
      <c r="S53" s="70">
        <f t="shared" si="7"/>
        <v>499973</v>
      </c>
      <c r="T53" s="70">
        <f>'State 10'!$B46 +'State 10'!$D46</f>
        <v>196808</v>
      </c>
      <c r="U53" s="70">
        <f>'Local 10'!$B48 +'Local 10'!$D48</f>
        <v>303165</v>
      </c>
      <c r="V53" s="70">
        <f t="shared" si="8"/>
        <v>743496</v>
      </c>
      <c r="W53" s="70">
        <f>'Federal 09'!$B32</f>
        <v>238451</v>
      </c>
      <c r="X53" s="70">
        <f t="shared" si="8"/>
        <v>505045</v>
      </c>
      <c r="Y53" s="70">
        <f>'State 09'!$B46 +'State 09'!$D46</f>
        <v>201579</v>
      </c>
      <c r="Z53" s="70">
        <f>'Local 09'!$B48 +'Local 09'!$D48</f>
        <v>303466</v>
      </c>
      <c r="AA53">
        <v>715512</v>
      </c>
      <c r="AB53">
        <v>182554</v>
      </c>
      <c r="AC53">
        <v>532958</v>
      </c>
      <c r="AD53">
        <v>199350</v>
      </c>
      <c r="AE53">
        <v>333608</v>
      </c>
      <c r="AF53">
        <v>685264</v>
      </c>
      <c r="AG53">
        <v>168173</v>
      </c>
      <c r="AH53">
        <v>517091</v>
      </c>
      <c r="AI53">
        <v>205635</v>
      </c>
      <c r="AJ53">
        <v>311456</v>
      </c>
      <c r="AK53">
        <v>703092</v>
      </c>
      <c r="AL53">
        <v>176715</v>
      </c>
      <c r="AM53">
        <v>526377</v>
      </c>
      <c r="AN53">
        <v>213859</v>
      </c>
      <c r="AO53">
        <v>312518</v>
      </c>
      <c r="AP53">
        <v>693815</v>
      </c>
      <c r="AQ53">
        <v>175406</v>
      </c>
      <c r="AR53">
        <v>518409</v>
      </c>
      <c r="AS53">
        <v>207497</v>
      </c>
      <c r="AT53">
        <v>310912</v>
      </c>
      <c r="AU53">
        <v>679485</v>
      </c>
      <c r="AV53">
        <v>169871</v>
      </c>
      <c r="AW53">
        <v>509614</v>
      </c>
      <c r="AX53">
        <v>207725</v>
      </c>
      <c r="AY53">
        <v>301889</v>
      </c>
      <c r="AZ53">
        <v>676727</v>
      </c>
      <c r="BA53">
        <v>162539</v>
      </c>
      <c r="BB53">
        <v>514188</v>
      </c>
      <c r="BC53">
        <v>211372</v>
      </c>
      <c r="BD53">
        <v>302816</v>
      </c>
      <c r="BE53">
        <v>642390</v>
      </c>
      <c r="BF53">
        <v>127015</v>
      </c>
      <c r="BG53">
        <v>515375</v>
      </c>
      <c r="BH53">
        <v>215340</v>
      </c>
      <c r="BI53">
        <v>300035</v>
      </c>
      <c r="BJ53">
        <v>675609</v>
      </c>
      <c r="BK53">
        <v>126361</v>
      </c>
      <c r="BL53">
        <v>549248</v>
      </c>
      <c r="BM53">
        <v>215930</v>
      </c>
      <c r="BN53">
        <v>333318</v>
      </c>
      <c r="BO53">
        <v>879689</v>
      </c>
      <c r="BP53">
        <v>320880</v>
      </c>
      <c r="BQ53">
        <v>558809</v>
      </c>
      <c r="BR53">
        <v>214901</v>
      </c>
      <c r="BS53">
        <v>343908</v>
      </c>
      <c r="BT53">
        <v>715642</v>
      </c>
      <c r="BU53">
        <v>166419</v>
      </c>
      <c r="BV53">
        <v>549223</v>
      </c>
      <c r="BW53">
        <v>212174</v>
      </c>
      <c r="BX53">
        <v>337049</v>
      </c>
      <c r="BY53">
        <v>665100</v>
      </c>
      <c r="BZ53">
        <v>126468</v>
      </c>
      <c r="CA53">
        <v>538632</v>
      </c>
      <c r="CB53">
        <v>210631</v>
      </c>
      <c r="CC53">
        <v>328001</v>
      </c>
      <c r="CD53">
        <v>679815</v>
      </c>
      <c r="CE53">
        <v>124473</v>
      </c>
      <c r="CF53">
        <v>555342</v>
      </c>
      <c r="CG53">
        <v>206390</v>
      </c>
      <c r="CH53">
        <v>348952</v>
      </c>
      <c r="CI53">
        <v>673329</v>
      </c>
      <c r="CJ53">
        <v>138305</v>
      </c>
      <c r="CK53">
        <v>535024</v>
      </c>
      <c r="CL53">
        <v>206265</v>
      </c>
      <c r="CM53">
        <v>328759</v>
      </c>
      <c r="CN53">
        <v>713444</v>
      </c>
      <c r="CO53">
        <v>148537</v>
      </c>
      <c r="CP53">
        <v>564907</v>
      </c>
      <c r="CQ53">
        <v>205652</v>
      </c>
      <c r="CR53">
        <v>359255</v>
      </c>
      <c r="CS53">
        <v>712798</v>
      </c>
      <c r="CT53">
        <v>155890</v>
      </c>
      <c r="CU53">
        <v>556908</v>
      </c>
      <c r="CV53">
        <v>205628</v>
      </c>
      <c r="CW53">
        <v>351280</v>
      </c>
      <c r="CX53">
        <v>873713</v>
      </c>
      <c r="CY53">
        <v>158200</v>
      </c>
      <c r="CZ53">
        <v>715513</v>
      </c>
      <c r="DA53">
        <v>220596</v>
      </c>
      <c r="DB53">
        <v>494917</v>
      </c>
      <c r="DC53">
        <v>677956</v>
      </c>
      <c r="DD53">
        <v>163253</v>
      </c>
      <c r="DE53">
        <v>514703</v>
      </c>
      <c r="DF53">
        <v>219165</v>
      </c>
      <c r="DG53">
        <v>295538</v>
      </c>
      <c r="DH53">
        <v>713634</v>
      </c>
      <c r="DI53">
        <v>184816</v>
      </c>
      <c r="DJ53">
        <v>528818</v>
      </c>
      <c r="DK53">
        <v>218669</v>
      </c>
      <c r="DL53">
        <v>310149</v>
      </c>
      <c r="DM53">
        <v>697886</v>
      </c>
      <c r="DN53">
        <v>166373</v>
      </c>
      <c r="DO53">
        <v>531513</v>
      </c>
      <c r="DP53">
        <v>213670</v>
      </c>
      <c r="DQ53">
        <v>317843</v>
      </c>
      <c r="DR53">
        <v>660639</v>
      </c>
      <c r="DS53">
        <v>179447</v>
      </c>
      <c r="DT53">
        <v>481192</v>
      </c>
      <c r="DU53">
        <v>210594</v>
      </c>
      <c r="DV53">
        <v>270598</v>
      </c>
      <c r="DW53">
        <v>805987</v>
      </c>
      <c r="DX53">
        <v>160789</v>
      </c>
      <c r="DY53">
        <v>645198</v>
      </c>
      <c r="DZ53">
        <v>203273</v>
      </c>
      <c r="EA53">
        <v>441925</v>
      </c>
      <c r="EB53">
        <v>624136</v>
      </c>
      <c r="EC53">
        <v>156805</v>
      </c>
      <c r="ED53">
        <v>467331</v>
      </c>
      <c r="EE53">
        <v>198292</v>
      </c>
      <c r="EF53">
        <v>269039</v>
      </c>
      <c r="EG53">
        <v>608577</v>
      </c>
      <c r="EH53">
        <v>161658</v>
      </c>
      <c r="EI53">
        <v>446919</v>
      </c>
      <c r="EJ53">
        <v>171922</v>
      </c>
      <c r="EK53">
        <v>274997</v>
      </c>
      <c r="EL53">
        <v>643263</v>
      </c>
      <c r="EM53">
        <v>160762</v>
      </c>
      <c r="EN53">
        <v>482501</v>
      </c>
      <c r="EO53">
        <v>192309</v>
      </c>
      <c r="EP53">
        <v>290192</v>
      </c>
      <c r="EQ53">
        <v>2370797</v>
      </c>
      <c r="ER53">
        <v>376000</v>
      </c>
      <c r="ES53">
        <v>477421</v>
      </c>
      <c r="ET53">
        <v>194034</v>
      </c>
      <c r="EU53">
        <v>283387</v>
      </c>
      <c r="EV53">
        <v>668707</v>
      </c>
      <c r="EW53">
        <v>167000</v>
      </c>
      <c r="EX53">
        <v>501707</v>
      </c>
      <c r="EY53">
        <v>194131</v>
      </c>
      <c r="EZ53">
        <v>307576</v>
      </c>
      <c r="FA53">
        <v>2123147</v>
      </c>
      <c r="FB53">
        <v>396000</v>
      </c>
      <c r="FC53">
        <v>518633</v>
      </c>
      <c r="FD53">
        <v>196255</v>
      </c>
      <c r="FE53">
        <v>322378</v>
      </c>
      <c r="FF53">
        <v>2235660</v>
      </c>
      <c r="FG53">
        <v>424000</v>
      </c>
      <c r="FH53">
        <v>593824</v>
      </c>
      <c r="FI53">
        <v>211508</v>
      </c>
      <c r="FJ53">
        <v>382316</v>
      </c>
      <c r="FK53">
        <v>800285</v>
      </c>
      <c r="FL53">
        <v>206000</v>
      </c>
      <c r="FM53">
        <v>594285</v>
      </c>
      <c r="FN53">
        <v>194360</v>
      </c>
      <c r="FO53">
        <v>399925</v>
      </c>
      <c r="FP53">
        <v>642278</v>
      </c>
      <c r="FQ53">
        <v>161000</v>
      </c>
      <c r="FR53">
        <v>481278</v>
      </c>
      <c r="FS53">
        <v>147045</v>
      </c>
      <c r="FT53">
        <v>334233</v>
      </c>
      <c r="FU53">
        <v>678000</v>
      </c>
      <c r="FV53">
        <v>146000</v>
      </c>
      <c r="FW53">
        <v>321446</v>
      </c>
      <c r="FX53">
        <v>111000</v>
      </c>
      <c r="FY53">
        <v>210446</v>
      </c>
      <c r="FZ53">
        <v>379651</v>
      </c>
      <c r="GA53">
        <v>119000</v>
      </c>
      <c r="GB53">
        <v>260651</v>
      </c>
      <c r="GC53">
        <v>68000</v>
      </c>
      <c r="GD53">
        <v>192651</v>
      </c>
      <c r="GE53">
        <v>375394</v>
      </c>
      <c r="GF53">
        <v>152000</v>
      </c>
      <c r="GG53">
        <v>223394</v>
      </c>
      <c r="GH53">
        <v>73711</v>
      </c>
      <c r="GI53">
        <v>149683</v>
      </c>
    </row>
    <row r="54" spans="1:191">
      <c r="A54" t="s">
        <v>345</v>
      </c>
      <c r="B54" s="70">
        <f t="shared" si="1"/>
        <v>11283</v>
      </c>
      <c r="C54" s="71">
        <f>'Federal 13'!$B41</f>
        <v>0</v>
      </c>
      <c r="D54" s="70">
        <f t="shared" si="2"/>
        <v>11283</v>
      </c>
      <c r="E54" s="70">
        <f>'State 13'!$B41 +'State 13'!$D41</f>
        <v>11283</v>
      </c>
      <c r="F54" s="70">
        <f>'Local 13'!$B41 +'Local 13'!$F41</f>
        <v>0</v>
      </c>
      <c r="G54" s="70">
        <f t="shared" si="3"/>
        <v>11824</v>
      </c>
      <c r="H54" s="71">
        <f>'Federal 12'!$B41</f>
        <v>0</v>
      </c>
      <c r="I54" s="70">
        <f t="shared" si="4"/>
        <v>11824</v>
      </c>
      <c r="J54" s="70">
        <f>'State 12'!$B41 +'State 12'!$D41</f>
        <v>11824</v>
      </c>
      <c r="K54" s="70">
        <f>'Local 12'!$B41 +'Local 12'!$D41</f>
        <v>0</v>
      </c>
      <c r="L54" s="70">
        <f t="shared" si="5"/>
        <v>11810</v>
      </c>
      <c r="M54" s="70">
        <v>0</v>
      </c>
      <c r="N54" s="70">
        <f t="shared" si="9"/>
        <v>11810</v>
      </c>
      <c r="O54" s="70">
        <f>'State 11'!$B45 +'State 11'!$D45</f>
        <v>11810</v>
      </c>
      <c r="P54" s="70">
        <f>'Local 11'!$B47 +'Local 11'!$D47</f>
        <v>0</v>
      </c>
      <c r="Q54" s="70">
        <f t="shared" si="6"/>
        <v>11796</v>
      </c>
      <c r="R54" s="70">
        <v>0</v>
      </c>
      <c r="S54" s="70">
        <f t="shared" si="7"/>
        <v>11796</v>
      </c>
      <c r="T54" s="70">
        <f>'State 10'!$B45 +'State 10'!$D45</f>
        <v>11796</v>
      </c>
      <c r="U54" s="70">
        <f>'Local 10'!$B47 +'Local 10'!$D47</f>
        <v>0</v>
      </c>
      <c r="V54" s="70">
        <f t="shared" si="8"/>
        <v>11837</v>
      </c>
      <c r="W54" s="70">
        <v>0</v>
      </c>
      <c r="X54" s="70">
        <f t="shared" si="8"/>
        <v>11837</v>
      </c>
      <c r="Y54" s="70">
        <f>'State 09'!$B45 +'State 09'!$D45</f>
        <v>11837</v>
      </c>
      <c r="Z54" s="70">
        <f>'Local 09'!$B47 +'Local 09'!$D47</f>
        <v>0</v>
      </c>
      <c r="AA54">
        <v>9423</v>
      </c>
      <c r="AB54">
        <v>0</v>
      </c>
      <c r="AC54">
        <v>9423</v>
      </c>
      <c r="AD54">
        <v>9423</v>
      </c>
      <c r="AE54">
        <v>0</v>
      </c>
      <c r="AF54">
        <v>9166</v>
      </c>
      <c r="AG54">
        <v>0</v>
      </c>
      <c r="AH54">
        <v>9166</v>
      </c>
      <c r="AI54">
        <v>9166</v>
      </c>
      <c r="AJ54">
        <v>0</v>
      </c>
      <c r="AK54">
        <v>8661</v>
      </c>
      <c r="AL54">
        <v>0</v>
      </c>
      <c r="AM54">
        <v>8661</v>
      </c>
      <c r="AN54">
        <v>8661</v>
      </c>
      <c r="AO54">
        <v>0</v>
      </c>
      <c r="AP54">
        <v>8777</v>
      </c>
      <c r="AQ54">
        <v>0</v>
      </c>
      <c r="AR54">
        <v>8777</v>
      </c>
      <c r="AS54">
        <v>8777</v>
      </c>
      <c r="AT54">
        <v>0</v>
      </c>
      <c r="AU54">
        <v>9041</v>
      </c>
      <c r="AV54">
        <v>0</v>
      </c>
      <c r="AW54">
        <v>9041</v>
      </c>
      <c r="AX54">
        <v>9041</v>
      </c>
      <c r="AY54">
        <v>0</v>
      </c>
      <c r="AZ54">
        <v>8959</v>
      </c>
      <c r="BA54">
        <v>0</v>
      </c>
      <c r="BB54">
        <v>8959</v>
      </c>
      <c r="BC54">
        <v>8959</v>
      </c>
      <c r="BD54">
        <v>0</v>
      </c>
      <c r="BE54">
        <v>9191</v>
      </c>
      <c r="BF54">
        <v>0</v>
      </c>
      <c r="BG54">
        <v>9191</v>
      </c>
      <c r="BH54">
        <v>9191</v>
      </c>
      <c r="BI54">
        <v>0</v>
      </c>
      <c r="BJ54">
        <v>8807</v>
      </c>
      <c r="BK54">
        <v>0</v>
      </c>
      <c r="BL54">
        <v>8807</v>
      </c>
      <c r="BM54">
        <v>8807</v>
      </c>
      <c r="BN54">
        <v>0</v>
      </c>
      <c r="BO54">
        <v>8697</v>
      </c>
      <c r="BP54">
        <v>0</v>
      </c>
      <c r="BQ54">
        <v>8697</v>
      </c>
      <c r="BR54">
        <v>8697</v>
      </c>
      <c r="BS54">
        <v>0</v>
      </c>
      <c r="BT54">
        <v>8492</v>
      </c>
      <c r="BU54">
        <v>0</v>
      </c>
      <c r="BV54">
        <v>8492</v>
      </c>
      <c r="BW54">
        <v>8492</v>
      </c>
      <c r="BX54">
        <v>0</v>
      </c>
      <c r="BY54">
        <v>8710</v>
      </c>
      <c r="BZ54">
        <v>0</v>
      </c>
      <c r="CA54">
        <v>8710</v>
      </c>
      <c r="CB54">
        <v>8710</v>
      </c>
      <c r="CC54">
        <v>0</v>
      </c>
      <c r="CD54">
        <v>9363</v>
      </c>
      <c r="CE54">
        <v>0</v>
      </c>
      <c r="CF54">
        <v>9363</v>
      </c>
      <c r="CG54">
        <v>9363</v>
      </c>
      <c r="CH54">
        <v>0</v>
      </c>
      <c r="CI54">
        <v>10285</v>
      </c>
      <c r="CJ54">
        <v>0</v>
      </c>
      <c r="CK54">
        <v>10285</v>
      </c>
      <c r="CL54">
        <v>10285</v>
      </c>
      <c r="CM54">
        <v>0</v>
      </c>
      <c r="CN54">
        <v>10458</v>
      </c>
      <c r="CO54">
        <v>0</v>
      </c>
      <c r="CP54">
        <v>10458</v>
      </c>
      <c r="CQ54">
        <v>10458</v>
      </c>
      <c r="CR54">
        <v>0</v>
      </c>
      <c r="CS54">
        <v>10787</v>
      </c>
      <c r="CT54">
        <v>0</v>
      </c>
      <c r="CU54">
        <v>10787</v>
      </c>
      <c r="CV54">
        <v>10787</v>
      </c>
      <c r="CW54">
        <v>0</v>
      </c>
      <c r="CX54">
        <v>11089</v>
      </c>
      <c r="CY54">
        <v>0</v>
      </c>
      <c r="CZ54">
        <v>11089</v>
      </c>
      <c r="DA54">
        <v>11089</v>
      </c>
      <c r="DB54">
        <v>0</v>
      </c>
      <c r="DC54">
        <v>12162</v>
      </c>
      <c r="DD54">
        <v>0</v>
      </c>
      <c r="DE54">
        <v>12162</v>
      </c>
      <c r="DF54">
        <v>12162</v>
      </c>
      <c r="DG54">
        <v>0</v>
      </c>
      <c r="DH54">
        <v>12167</v>
      </c>
      <c r="DI54">
        <v>0</v>
      </c>
      <c r="DJ54">
        <v>12167</v>
      </c>
      <c r="DK54">
        <v>12167</v>
      </c>
      <c r="DL54">
        <v>0</v>
      </c>
      <c r="DM54">
        <v>12224</v>
      </c>
      <c r="DN54">
        <v>0</v>
      </c>
      <c r="DO54">
        <v>12224</v>
      </c>
      <c r="DP54">
        <v>12224</v>
      </c>
      <c r="DQ54">
        <v>0</v>
      </c>
      <c r="DR54">
        <v>12522</v>
      </c>
      <c r="DS54">
        <v>0</v>
      </c>
      <c r="DT54">
        <v>12522</v>
      </c>
      <c r="DU54">
        <v>12522</v>
      </c>
      <c r="DV54">
        <v>0</v>
      </c>
      <c r="DW54">
        <v>12682</v>
      </c>
      <c r="DX54">
        <v>0</v>
      </c>
      <c r="DY54">
        <v>12682</v>
      </c>
      <c r="DZ54">
        <v>12682</v>
      </c>
      <c r="EA54">
        <v>0</v>
      </c>
      <c r="EB54">
        <v>14326</v>
      </c>
      <c r="EC54">
        <v>0</v>
      </c>
      <c r="ED54">
        <v>14326</v>
      </c>
      <c r="EE54">
        <v>14326</v>
      </c>
      <c r="EF54">
        <v>0</v>
      </c>
      <c r="EG54">
        <v>14494</v>
      </c>
      <c r="EH54">
        <v>0</v>
      </c>
      <c r="EI54">
        <v>14494</v>
      </c>
      <c r="EJ54">
        <v>14494</v>
      </c>
      <c r="EK54">
        <v>0</v>
      </c>
      <c r="EL54">
        <v>14105</v>
      </c>
      <c r="EM54">
        <v>0</v>
      </c>
      <c r="EN54">
        <v>14105</v>
      </c>
      <c r="EO54">
        <v>14105</v>
      </c>
      <c r="EP54">
        <v>0</v>
      </c>
      <c r="EQ54">
        <v>14523</v>
      </c>
      <c r="ER54">
        <v>0</v>
      </c>
      <c r="ES54">
        <v>14523</v>
      </c>
      <c r="ET54">
        <v>14523</v>
      </c>
      <c r="EU54">
        <v>0</v>
      </c>
      <c r="EV54">
        <v>15436</v>
      </c>
      <c r="EW54">
        <v>0</v>
      </c>
      <c r="EX54">
        <v>15436</v>
      </c>
      <c r="EY54">
        <v>15436</v>
      </c>
      <c r="EZ54">
        <v>0</v>
      </c>
      <c r="FA54">
        <v>16046</v>
      </c>
      <c r="FB54">
        <v>0</v>
      </c>
      <c r="FC54">
        <v>16046</v>
      </c>
      <c r="FD54">
        <v>16046</v>
      </c>
      <c r="FE54">
        <v>0</v>
      </c>
      <c r="FF54">
        <v>16121</v>
      </c>
      <c r="FG54">
        <v>0</v>
      </c>
      <c r="FH54">
        <v>16121</v>
      </c>
      <c r="FI54">
        <v>16121</v>
      </c>
      <c r="FJ54">
        <v>0</v>
      </c>
      <c r="FK54">
        <v>16087</v>
      </c>
      <c r="FL54">
        <v>0</v>
      </c>
      <c r="FM54">
        <v>16087</v>
      </c>
      <c r="FN54">
        <v>16087</v>
      </c>
      <c r="FO54">
        <v>0</v>
      </c>
      <c r="FP54">
        <v>16251</v>
      </c>
      <c r="FQ54">
        <v>0</v>
      </c>
      <c r="FR54">
        <v>16251</v>
      </c>
      <c r="FS54">
        <v>16251</v>
      </c>
      <c r="FT54">
        <v>0</v>
      </c>
      <c r="FU54">
        <v>15000</v>
      </c>
      <c r="FV54">
        <v>0</v>
      </c>
      <c r="FW54">
        <v>15000</v>
      </c>
      <c r="FX54">
        <v>15000</v>
      </c>
      <c r="FY54">
        <v>0</v>
      </c>
      <c r="FZ54">
        <v>13000</v>
      </c>
      <c r="GA54">
        <v>0</v>
      </c>
      <c r="GB54">
        <v>13000</v>
      </c>
      <c r="GC54">
        <v>13000</v>
      </c>
      <c r="GD54">
        <v>0</v>
      </c>
      <c r="GE54">
        <v>13757</v>
      </c>
      <c r="GF54">
        <v>0</v>
      </c>
      <c r="GG54">
        <v>13757</v>
      </c>
      <c r="GH54">
        <v>13757</v>
      </c>
      <c r="GI54">
        <v>0</v>
      </c>
    </row>
    <row r="55" spans="1:191">
      <c r="A55" t="s">
        <v>346</v>
      </c>
      <c r="B55" s="70">
        <f t="shared" si="1"/>
        <v>512193</v>
      </c>
      <c r="C55" s="71">
        <f>SUM(C56:C59)</f>
        <v>0</v>
      </c>
      <c r="D55" s="70">
        <f t="shared" si="2"/>
        <v>512193</v>
      </c>
      <c r="E55" s="71">
        <f>SUM(E56:E59)</f>
        <v>36999</v>
      </c>
      <c r="F55" s="70">
        <f>SUM(F56:F59)</f>
        <v>475194</v>
      </c>
      <c r="G55" s="70">
        <f t="shared" si="3"/>
        <v>1482710</v>
      </c>
      <c r="H55" s="71">
        <f>SUM(H56:H59)</f>
        <v>0</v>
      </c>
      <c r="I55" s="70">
        <f t="shared" si="4"/>
        <v>1482710</v>
      </c>
      <c r="J55" s="71">
        <f>SUM(J56:J59) +SUM(K56:K59)</f>
        <v>505282</v>
      </c>
      <c r="K55" s="70">
        <f>SUM(K56:K59) +SUM(L56:L59)</f>
        <v>977428</v>
      </c>
      <c r="L55" s="70">
        <f t="shared" si="5"/>
        <v>510624</v>
      </c>
      <c r="M55" s="71">
        <f>SUM(M56:M59)</f>
        <v>0</v>
      </c>
      <c r="N55" s="70">
        <f t="shared" si="9"/>
        <v>510624</v>
      </c>
      <c r="O55" s="71">
        <f>SUM(O56:O59)</f>
        <v>38382</v>
      </c>
      <c r="P55" s="70">
        <f>SUM(P56:P59)</f>
        <v>472242</v>
      </c>
      <c r="Q55" s="70">
        <f t="shared" si="6"/>
        <v>995781</v>
      </c>
      <c r="R55" s="71">
        <f>SUM(R56:R59)</f>
        <v>0</v>
      </c>
      <c r="S55" s="70">
        <f t="shared" si="7"/>
        <v>995781</v>
      </c>
      <c r="T55" s="71">
        <f>SUM(T56:T59) +SUM(U56:U59)</f>
        <v>516743</v>
      </c>
      <c r="U55" s="70">
        <f>SUM(U56:U59)</f>
        <v>479038</v>
      </c>
      <c r="V55" s="70">
        <f t="shared" si="8"/>
        <v>1003707</v>
      </c>
      <c r="W55" s="71">
        <f>SUM(W56:W59)</f>
        <v>0</v>
      </c>
      <c r="X55" s="70">
        <f t="shared" si="8"/>
        <v>1003707</v>
      </c>
      <c r="Y55" s="71">
        <f>SUM(Y56:Y59) +SUM(Z56:Z59)</f>
        <v>520783</v>
      </c>
      <c r="Z55" s="70">
        <f>SUM(Z56:Z59)</f>
        <v>482924</v>
      </c>
      <c r="AA55">
        <v>523318</v>
      </c>
      <c r="AB55">
        <v>0</v>
      </c>
      <c r="AC55">
        <v>523318</v>
      </c>
      <c r="AD55">
        <v>37679</v>
      </c>
      <c r="AE55">
        <v>485639</v>
      </c>
      <c r="AF55">
        <v>514336</v>
      </c>
      <c r="AG55">
        <v>0</v>
      </c>
      <c r="AH55">
        <v>514336</v>
      </c>
      <c r="AI55">
        <v>38550</v>
      </c>
      <c r="AJ55">
        <v>475786</v>
      </c>
      <c r="AK55">
        <v>505619</v>
      </c>
      <c r="AL55">
        <v>0</v>
      </c>
      <c r="AM55">
        <v>505619</v>
      </c>
      <c r="AN55">
        <v>38055</v>
      </c>
      <c r="AO55">
        <v>467564</v>
      </c>
      <c r="AP55">
        <v>506270</v>
      </c>
      <c r="AQ55">
        <v>0</v>
      </c>
      <c r="AR55">
        <v>506270</v>
      </c>
      <c r="AS55">
        <v>38411</v>
      </c>
      <c r="AT55">
        <v>467859</v>
      </c>
      <c r="AU55">
        <v>504900</v>
      </c>
      <c r="AV55">
        <v>0</v>
      </c>
      <c r="AW55">
        <v>504900</v>
      </c>
      <c r="AX55">
        <v>38459</v>
      </c>
      <c r="AY55">
        <v>466441</v>
      </c>
      <c r="AZ55">
        <v>506119</v>
      </c>
      <c r="BA55">
        <v>0</v>
      </c>
      <c r="BB55">
        <v>506119</v>
      </c>
      <c r="BC55">
        <v>37920</v>
      </c>
      <c r="BD55">
        <v>468199</v>
      </c>
      <c r="BE55">
        <v>496707</v>
      </c>
      <c r="BF55">
        <v>0</v>
      </c>
      <c r="BG55">
        <v>496707</v>
      </c>
      <c r="BH55">
        <v>38004</v>
      </c>
      <c r="BI55">
        <v>458703</v>
      </c>
      <c r="BJ55">
        <v>490509</v>
      </c>
      <c r="BK55">
        <v>0</v>
      </c>
      <c r="BL55">
        <v>490509</v>
      </c>
      <c r="BM55">
        <v>34320</v>
      </c>
      <c r="BN55">
        <v>456189</v>
      </c>
      <c r="BO55">
        <v>482719</v>
      </c>
      <c r="BP55">
        <v>0</v>
      </c>
      <c r="BQ55">
        <v>482719</v>
      </c>
      <c r="BR55">
        <v>35734</v>
      </c>
      <c r="BS55">
        <v>446985</v>
      </c>
      <c r="BT55">
        <v>469504</v>
      </c>
      <c r="BU55">
        <v>0</v>
      </c>
      <c r="BV55">
        <v>469504</v>
      </c>
      <c r="BW55">
        <v>35021</v>
      </c>
      <c r="BX55">
        <v>434483</v>
      </c>
      <c r="BY55">
        <v>454513</v>
      </c>
      <c r="BZ55">
        <v>0</v>
      </c>
      <c r="CA55">
        <v>454513</v>
      </c>
      <c r="CB55">
        <v>25207</v>
      </c>
      <c r="CC55">
        <v>429306</v>
      </c>
      <c r="CD55">
        <v>450699</v>
      </c>
      <c r="CE55">
        <v>0</v>
      </c>
      <c r="CF55">
        <v>450699</v>
      </c>
      <c r="CG55">
        <v>25824</v>
      </c>
      <c r="CH55">
        <v>424875</v>
      </c>
      <c r="CI55">
        <v>468458</v>
      </c>
      <c r="CJ55">
        <v>0</v>
      </c>
      <c r="CK55">
        <v>468458</v>
      </c>
      <c r="CL55">
        <v>26989</v>
      </c>
      <c r="CM55">
        <v>441469</v>
      </c>
      <c r="CN55">
        <v>470096</v>
      </c>
      <c r="CO55">
        <v>0</v>
      </c>
      <c r="CP55">
        <v>470096</v>
      </c>
      <c r="CQ55">
        <v>27759</v>
      </c>
      <c r="CR55">
        <v>442337</v>
      </c>
      <c r="CS55">
        <v>449629</v>
      </c>
      <c r="CT55">
        <v>0</v>
      </c>
      <c r="CU55">
        <v>449629</v>
      </c>
      <c r="CV55">
        <v>27813</v>
      </c>
      <c r="CW55">
        <v>421816</v>
      </c>
      <c r="CX55">
        <v>448897</v>
      </c>
      <c r="CY55">
        <v>0</v>
      </c>
      <c r="CZ55">
        <v>448897</v>
      </c>
      <c r="DA55">
        <v>28521</v>
      </c>
      <c r="DB55">
        <v>420376</v>
      </c>
      <c r="DC55">
        <v>455961</v>
      </c>
      <c r="DD55">
        <v>0</v>
      </c>
      <c r="DE55">
        <v>455961</v>
      </c>
      <c r="DF55">
        <v>27557</v>
      </c>
      <c r="DG55">
        <v>428404</v>
      </c>
      <c r="DH55">
        <v>449787</v>
      </c>
      <c r="DI55">
        <v>0</v>
      </c>
      <c r="DJ55">
        <v>449787</v>
      </c>
      <c r="DK55">
        <v>27709</v>
      </c>
      <c r="DL55">
        <v>422078</v>
      </c>
      <c r="DM55">
        <v>445774</v>
      </c>
      <c r="DN55">
        <v>0</v>
      </c>
      <c r="DO55">
        <v>445774</v>
      </c>
      <c r="DP55">
        <v>27533</v>
      </c>
      <c r="DQ55">
        <v>418241</v>
      </c>
      <c r="DR55">
        <v>439649</v>
      </c>
      <c r="DS55">
        <v>0</v>
      </c>
      <c r="DT55">
        <v>439649</v>
      </c>
      <c r="DU55">
        <v>27703</v>
      </c>
      <c r="DV55">
        <v>411946</v>
      </c>
      <c r="DW55">
        <v>423029</v>
      </c>
      <c r="DX55">
        <v>0</v>
      </c>
      <c r="DY55">
        <v>423029</v>
      </c>
      <c r="DZ55">
        <v>27621</v>
      </c>
      <c r="EA55">
        <v>395408</v>
      </c>
      <c r="EB55">
        <v>426132</v>
      </c>
      <c r="EC55">
        <v>0</v>
      </c>
      <c r="ED55">
        <v>426132</v>
      </c>
      <c r="EE55">
        <v>25970</v>
      </c>
      <c r="EF55">
        <v>400162</v>
      </c>
      <c r="EG55">
        <v>420474</v>
      </c>
      <c r="EH55">
        <v>0</v>
      </c>
      <c r="EI55">
        <v>420474</v>
      </c>
      <c r="EJ55">
        <v>26495</v>
      </c>
      <c r="EK55">
        <v>393979</v>
      </c>
      <c r="EL55">
        <v>409543</v>
      </c>
      <c r="EM55">
        <v>0</v>
      </c>
      <c r="EN55">
        <v>409543</v>
      </c>
      <c r="EO55">
        <v>25340</v>
      </c>
      <c r="EP55">
        <v>384203</v>
      </c>
      <c r="EQ55">
        <v>408000</v>
      </c>
      <c r="ER55">
        <v>0</v>
      </c>
      <c r="ES55">
        <v>408000</v>
      </c>
      <c r="ET55">
        <v>24801</v>
      </c>
      <c r="EU55">
        <v>383199</v>
      </c>
      <c r="EV55">
        <v>380350</v>
      </c>
      <c r="EW55">
        <v>0</v>
      </c>
      <c r="EX55">
        <v>380350</v>
      </c>
      <c r="EY55">
        <v>18373</v>
      </c>
      <c r="EZ55">
        <v>361977</v>
      </c>
      <c r="FA55">
        <v>389593</v>
      </c>
      <c r="FB55">
        <v>0</v>
      </c>
      <c r="FC55">
        <v>389593</v>
      </c>
      <c r="FD55">
        <v>17762</v>
      </c>
      <c r="FE55">
        <v>371831</v>
      </c>
      <c r="FF55">
        <v>385664</v>
      </c>
      <c r="FG55">
        <v>0</v>
      </c>
      <c r="FH55">
        <v>385664</v>
      </c>
      <c r="FI55">
        <v>16724</v>
      </c>
      <c r="FJ55">
        <v>368940</v>
      </c>
      <c r="FK55">
        <v>324226</v>
      </c>
      <c r="FL55">
        <v>0</v>
      </c>
      <c r="FM55">
        <v>324226</v>
      </c>
      <c r="FN55">
        <v>0</v>
      </c>
      <c r="FO55">
        <v>324226</v>
      </c>
      <c r="FP55">
        <v>274412</v>
      </c>
      <c r="FQ55">
        <v>0</v>
      </c>
      <c r="FR55">
        <v>274412</v>
      </c>
      <c r="FS55">
        <v>0</v>
      </c>
      <c r="FT55">
        <v>274412</v>
      </c>
      <c r="FU55">
        <v>251796</v>
      </c>
      <c r="FV55">
        <v>0</v>
      </c>
      <c r="FW55">
        <v>251796</v>
      </c>
      <c r="FX55">
        <v>0</v>
      </c>
      <c r="FY55">
        <v>251796</v>
      </c>
      <c r="FZ55">
        <v>247138</v>
      </c>
      <c r="GA55">
        <v>0</v>
      </c>
      <c r="GB55">
        <v>247138</v>
      </c>
      <c r="GC55">
        <v>0</v>
      </c>
      <c r="GD55">
        <v>247138</v>
      </c>
      <c r="GE55">
        <v>228044</v>
      </c>
      <c r="GF55">
        <v>0</v>
      </c>
      <c r="GG55">
        <v>228044</v>
      </c>
      <c r="GH55">
        <v>0</v>
      </c>
      <c r="GI55">
        <v>228044</v>
      </c>
    </row>
    <row r="56" spans="1:191">
      <c r="A56" t="s">
        <v>347</v>
      </c>
      <c r="B56" s="70">
        <f t="shared" si="1"/>
        <v>183280</v>
      </c>
      <c r="C56" s="71">
        <f>'Federal 13'!$B26</f>
        <v>0</v>
      </c>
      <c r="D56" s="70">
        <f t="shared" si="2"/>
        <v>183280</v>
      </c>
      <c r="E56" s="71">
        <f>'State 13'!$B26 +'State 13'!$D26</f>
        <v>778</v>
      </c>
      <c r="F56" s="70">
        <f>'Local 13'!$B26 +'Local 13'!$F26</f>
        <v>182502</v>
      </c>
      <c r="G56" s="70">
        <f t="shared" si="3"/>
        <v>178633</v>
      </c>
      <c r="H56" s="71">
        <f>'Federal 12'!$B26</f>
        <v>0</v>
      </c>
      <c r="I56" s="70">
        <f t="shared" si="4"/>
        <v>178633</v>
      </c>
      <c r="J56" s="71">
        <f>'State 12'!$B26 +'State 12'!$D26</f>
        <v>782</v>
      </c>
      <c r="K56" s="70">
        <f>'Local 12'!$B26 +'Local 12'!$D26</f>
        <v>177851</v>
      </c>
      <c r="L56" s="70">
        <f t="shared" si="5"/>
        <v>179713</v>
      </c>
      <c r="M56" s="70">
        <v>0</v>
      </c>
      <c r="N56" s="70">
        <f t="shared" si="9"/>
        <v>179713</v>
      </c>
      <c r="O56" s="71">
        <f>'State 11'!$B32 +'State 11'!$D32</f>
        <v>744</v>
      </c>
      <c r="P56" s="70">
        <f>'Local 11'!$B34 +'Local 11'!$D34</f>
        <v>178969</v>
      </c>
      <c r="Q56" s="70">
        <f t="shared" si="6"/>
        <v>179887</v>
      </c>
      <c r="R56" s="70">
        <v>0</v>
      </c>
      <c r="S56" s="70">
        <f t="shared" si="7"/>
        <v>179887</v>
      </c>
      <c r="T56" s="71">
        <f>'State 10'!$B32 +'State 10'!$D32</f>
        <v>723</v>
      </c>
      <c r="U56" s="70">
        <f>'Local 10'!$B34 +'Local 10'!$D34</f>
        <v>179164</v>
      </c>
      <c r="V56" s="70">
        <f t="shared" si="8"/>
        <v>180673</v>
      </c>
      <c r="W56" s="70">
        <v>0</v>
      </c>
      <c r="X56" s="70">
        <f t="shared" si="8"/>
        <v>180673</v>
      </c>
      <c r="Y56" s="71">
        <f>'State 09'!$B32 +'State 09'!$D32</f>
        <v>769</v>
      </c>
      <c r="Z56" s="70">
        <f>'Local 09'!$B34 +'Local 09'!$D34</f>
        <v>179904</v>
      </c>
      <c r="AA56">
        <v>185737</v>
      </c>
      <c r="AB56">
        <v>0</v>
      </c>
      <c r="AC56">
        <v>185737</v>
      </c>
      <c r="AD56">
        <v>778</v>
      </c>
      <c r="AE56">
        <v>184959</v>
      </c>
      <c r="AF56">
        <v>177706</v>
      </c>
      <c r="AG56">
        <v>0</v>
      </c>
      <c r="AH56">
        <v>177706</v>
      </c>
      <c r="AI56">
        <v>721</v>
      </c>
      <c r="AJ56">
        <v>176985</v>
      </c>
      <c r="AK56">
        <v>179174</v>
      </c>
      <c r="AL56">
        <v>0</v>
      </c>
      <c r="AM56">
        <v>179174</v>
      </c>
      <c r="AN56">
        <v>711</v>
      </c>
      <c r="AO56">
        <v>178463</v>
      </c>
      <c r="AP56">
        <v>177980</v>
      </c>
      <c r="AQ56">
        <v>0</v>
      </c>
      <c r="AR56">
        <v>177980</v>
      </c>
      <c r="AS56">
        <v>699</v>
      </c>
      <c r="AT56">
        <v>177281</v>
      </c>
      <c r="AU56">
        <v>175373</v>
      </c>
      <c r="AV56">
        <v>0</v>
      </c>
      <c r="AW56">
        <v>175373</v>
      </c>
      <c r="AX56">
        <v>673</v>
      </c>
      <c r="AY56">
        <v>174700</v>
      </c>
      <c r="AZ56">
        <v>173934</v>
      </c>
      <c r="BA56">
        <v>0</v>
      </c>
      <c r="BB56">
        <v>173934</v>
      </c>
      <c r="BC56">
        <v>679</v>
      </c>
      <c r="BD56">
        <v>173255</v>
      </c>
      <c r="BE56">
        <v>170072</v>
      </c>
      <c r="BF56">
        <v>0</v>
      </c>
      <c r="BG56">
        <v>170072</v>
      </c>
      <c r="BH56">
        <v>768</v>
      </c>
      <c r="BI56">
        <v>169304</v>
      </c>
      <c r="BJ56">
        <v>175988</v>
      </c>
      <c r="BK56">
        <v>0</v>
      </c>
      <c r="BL56">
        <v>175988</v>
      </c>
      <c r="BM56">
        <v>870</v>
      </c>
      <c r="BN56">
        <v>175118</v>
      </c>
      <c r="BO56">
        <v>173181</v>
      </c>
      <c r="BP56">
        <v>0</v>
      </c>
      <c r="BQ56">
        <v>173181</v>
      </c>
      <c r="BR56">
        <v>863</v>
      </c>
      <c r="BS56">
        <v>172318</v>
      </c>
      <c r="BT56">
        <v>169424</v>
      </c>
      <c r="BU56">
        <v>0</v>
      </c>
      <c r="BV56">
        <v>169424</v>
      </c>
      <c r="BW56">
        <v>860</v>
      </c>
      <c r="BX56">
        <v>168564</v>
      </c>
      <c r="BY56">
        <v>167167</v>
      </c>
      <c r="BZ56">
        <v>0</v>
      </c>
      <c r="CA56">
        <v>167167</v>
      </c>
      <c r="CB56">
        <v>860</v>
      </c>
      <c r="CC56">
        <v>166307</v>
      </c>
      <c r="CD56">
        <v>164374</v>
      </c>
      <c r="CE56">
        <v>0</v>
      </c>
      <c r="CF56">
        <v>164374</v>
      </c>
      <c r="CG56">
        <v>932</v>
      </c>
      <c r="CH56">
        <v>163442</v>
      </c>
      <c r="CI56">
        <v>165415</v>
      </c>
      <c r="CJ56">
        <v>0</v>
      </c>
      <c r="CK56">
        <v>165415</v>
      </c>
      <c r="CL56">
        <v>937</v>
      </c>
      <c r="CM56">
        <v>164478</v>
      </c>
      <c r="CN56">
        <v>165037</v>
      </c>
      <c r="CO56">
        <v>0</v>
      </c>
      <c r="CP56">
        <v>165037</v>
      </c>
      <c r="CQ56">
        <v>939</v>
      </c>
      <c r="CR56">
        <v>164098</v>
      </c>
      <c r="CS56">
        <v>157834</v>
      </c>
      <c r="CT56">
        <v>0</v>
      </c>
      <c r="CU56">
        <v>157834</v>
      </c>
      <c r="CV56">
        <v>938</v>
      </c>
      <c r="CW56">
        <v>156896</v>
      </c>
      <c r="CX56">
        <v>150734</v>
      </c>
      <c r="CY56">
        <v>0</v>
      </c>
      <c r="CZ56">
        <v>150734</v>
      </c>
      <c r="DA56">
        <v>938</v>
      </c>
      <c r="DB56">
        <v>149796</v>
      </c>
      <c r="DC56">
        <v>153898</v>
      </c>
      <c r="DD56">
        <v>0</v>
      </c>
      <c r="DE56">
        <v>153898</v>
      </c>
      <c r="DF56">
        <v>937</v>
      </c>
      <c r="DG56">
        <v>152961</v>
      </c>
      <c r="DH56">
        <v>150224</v>
      </c>
      <c r="DI56">
        <v>0</v>
      </c>
      <c r="DJ56">
        <v>150224</v>
      </c>
      <c r="DK56">
        <v>939</v>
      </c>
      <c r="DL56">
        <v>149285</v>
      </c>
      <c r="DM56">
        <v>148815</v>
      </c>
      <c r="DN56">
        <v>0</v>
      </c>
      <c r="DO56">
        <v>148815</v>
      </c>
      <c r="DP56">
        <v>872</v>
      </c>
      <c r="DQ56">
        <v>147943</v>
      </c>
      <c r="DR56">
        <v>146743</v>
      </c>
      <c r="DS56">
        <v>0</v>
      </c>
      <c r="DT56">
        <v>146743</v>
      </c>
      <c r="DU56">
        <v>1021</v>
      </c>
      <c r="DV56">
        <v>145722</v>
      </c>
      <c r="DW56">
        <v>134411</v>
      </c>
      <c r="DX56">
        <v>0</v>
      </c>
      <c r="DY56">
        <v>134411</v>
      </c>
      <c r="DZ56">
        <v>883</v>
      </c>
      <c r="EA56">
        <v>133528</v>
      </c>
      <c r="EB56">
        <v>140660</v>
      </c>
      <c r="EC56">
        <v>0</v>
      </c>
      <c r="ED56">
        <v>140660</v>
      </c>
      <c r="EE56">
        <v>471</v>
      </c>
      <c r="EF56">
        <v>140189</v>
      </c>
      <c r="EG56">
        <v>139013</v>
      </c>
      <c r="EH56">
        <v>0</v>
      </c>
      <c r="EI56">
        <v>139013</v>
      </c>
      <c r="EJ56">
        <v>138</v>
      </c>
      <c r="EK56">
        <v>138875</v>
      </c>
      <c r="EL56">
        <v>134728</v>
      </c>
      <c r="EM56">
        <v>0</v>
      </c>
      <c r="EN56">
        <v>134728</v>
      </c>
      <c r="EO56">
        <v>394</v>
      </c>
      <c r="EP56">
        <v>134334</v>
      </c>
      <c r="EQ56">
        <v>138310</v>
      </c>
      <c r="ER56">
        <v>0</v>
      </c>
      <c r="ES56">
        <v>138310</v>
      </c>
      <c r="ET56">
        <v>478</v>
      </c>
      <c r="EU56">
        <v>137832</v>
      </c>
      <c r="EV56">
        <v>127046</v>
      </c>
      <c r="EW56">
        <v>0</v>
      </c>
      <c r="EX56">
        <v>127046</v>
      </c>
      <c r="EY56">
        <v>547</v>
      </c>
      <c r="EZ56">
        <v>126499</v>
      </c>
      <c r="FA56">
        <v>133627</v>
      </c>
      <c r="FB56">
        <v>0</v>
      </c>
      <c r="FC56">
        <v>133627</v>
      </c>
      <c r="FD56">
        <v>413</v>
      </c>
      <c r="FE56">
        <v>133214</v>
      </c>
      <c r="FF56">
        <v>133605</v>
      </c>
      <c r="FG56">
        <v>0</v>
      </c>
      <c r="FH56">
        <v>133605</v>
      </c>
      <c r="FI56">
        <v>413</v>
      </c>
      <c r="FJ56">
        <v>133192</v>
      </c>
      <c r="FK56">
        <v>120842</v>
      </c>
      <c r="FL56">
        <v>0</v>
      </c>
      <c r="FM56">
        <v>120842</v>
      </c>
      <c r="FN56">
        <v>0</v>
      </c>
      <c r="FO56">
        <v>120842</v>
      </c>
      <c r="FP56">
        <v>110130</v>
      </c>
      <c r="FQ56">
        <v>0</v>
      </c>
      <c r="FR56">
        <v>110130</v>
      </c>
      <c r="FS56">
        <v>0</v>
      </c>
      <c r="FT56">
        <v>110130</v>
      </c>
      <c r="FU56">
        <v>108048</v>
      </c>
      <c r="FV56">
        <v>0</v>
      </c>
      <c r="FW56">
        <v>108048</v>
      </c>
      <c r="FX56">
        <v>0</v>
      </c>
      <c r="FY56">
        <v>108048</v>
      </c>
      <c r="FZ56">
        <v>110005</v>
      </c>
      <c r="GA56">
        <v>0</v>
      </c>
      <c r="GB56">
        <v>110005</v>
      </c>
      <c r="GC56">
        <v>0</v>
      </c>
      <c r="GD56">
        <v>110005</v>
      </c>
      <c r="GE56">
        <v>97962</v>
      </c>
      <c r="GF56">
        <v>0</v>
      </c>
      <c r="GG56">
        <v>97962</v>
      </c>
      <c r="GH56">
        <v>0</v>
      </c>
      <c r="GI56">
        <v>97962</v>
      </c>
    </row>
    <row r="57" spans="1:191">
      <c r="A57" t="s">
        <v>348</v>
      </c>
      <c r="B57" s="70">
        <f t="shared" si="1"/>
        <v>81477</v>
      </c>
      <c r="C57" s="71">
        <f>'Federal 13'!$B27</f>
        <v>0</v>
      </c>
      <c r="D57" s="70">
        <f t="shared" si="2"/>
        <v>81477</v>
      </c>
      <c r="E57" s="70">
        <f>'State 13'!$B27 +'State 13'!$D27</f>
        <v>4135</v>
      </c>
      <c r="F57" s="70">
        <f>'Local 13'!$B27 +'Local 13'!$F27</f>
        <v>77342</v>
      </c>
      <c r="G57" s="70">
        <f t="shared" si="3"/>
        <v>81448</v>
      </c>
      <c r="H57" s="71">
        <f>'Federal 12'!$B27</f>
        <v>0</v>
      </c>
      <c r="I57" s="70">
        <f t="shared" si="4"/>
        <v>81448</v>
      </c>
      <c r="J57" s="70">
        <f>'State 12'!$B27 +'State 12'!$D27</f>
        <v>4134</v>
      </c>
      <c r="K57" s="70">
        <f>'Local 12'!$B27 +'Local 12'!$D27</f>
        <v>77314</v>
      </c>
      <c r="L57" s="70">
        <f t="shared" si="5"/>
        <v>80166</v>
      </c>
      <c r="M57" s="70">
        <v>0</v>
      </c>
      <c r="N57" s="70">
        <f t="shared" si="9"/>
        <v>80166</v>
      </c>
      <c r="O57" s="70">
        <f>'State 11'!$B33 +'State 11'!$D33</f>
        <v>4101</v>
      </c>
      <c r="P57" s="70">
        <f>'Local 11'!$B35 +'Local 11'!$D35</f>
        <v>76065</v>
      </c>
      <c r="Q57" s="70">
        <f t="shared" si="6"/>
        <v>80286</v>
      </c>
      <c r="R57" s="70">
        <v>0</v>
      </c>
      <c r="S57" s="70">
        <f t="shared" si="7"/>
        <v>80286</v>
      </c>
      <c r="T57" s="70">
        <f>'State 10'!$B33 +'State 10'!$D33</f>
        <v>4159</v>
      </c>
      <c r="U57" s="70">
        <f>'Local 10'!$B35 +'Local 10'!$D35</f>
        <v>76127</v>
      </c>
      <c r="V57" s="70">
        <f t="shared" si="8"/>
        <v>80344</v>
      </c>
      <c r="W57" s="70">
        <v>0</v>
      </c>
      <c r="X57" s="70">
        <f t="shared" si="8"/>
        <v>80344</v>
      </c>
      <c r="Y57" s="70">
        <f>'State 09'!$B33 +'State 09'!$D33</f>
        <v>4139</v>
      </c>
      <c r="Z57" s="70">
        <f>'Local 09'!$B35 +'Local 09'!$D35</f>
        <v>76205</v>
      </c>
      <c r="AA57">
        <v>80907</v>
      </c>
      <c r="AB57">
        <v>0</v>
      </c>
      <c r="AC57">
        <v>80907</v>
      </c>
      <c r="AD57">
        <v>4123</v>
      </c>
      <c r="AE57">
        <v>76784</v>
      </c>
      <c r="AF57">
        <v>79697</v>
      </c>
      <c r="AG57">
        <v>0</v>
      </c>
      <c r="AH57">
        <v>79697</v>
      </c>
      <c r="AI57">
        <v>4073</v>
      </c>
      <c r="AJ57">
        <v>75624</v>
      </c>
      <c r="AK57">
        <v>78725</v>
      </c>
      <c r="AL57">
        <v>0</v>
      </c>
      <c r="AM57">
        <v>78725</v>
      </c>
      <c r="AN57">
        <v>4055</v>
      </c>
      <c r="AO57">
        <v>74670</v>
      </c>
      <c r="AP57">
        <v>79528</v>
      </c>
      <c r="AQ57">
        <v>0</v>
      </c>
      <c r="AR57">
        <v>79528</v>
      </c>
      <c r="AS57">
        <v>4072</v>
      </c>
      <c r="AT57">
        <v>75456</v>
      </c>
      <c r="AU57">
        <v>80415</v>
      </c>
      <c r="AV57">
        <v>0</v>
      </c>
      <c r="AW57">
        <v>80415</v>
      </c>
      <c r="AX57">
        <v>4042</v>
      </c>
      <c r="AY57">
        <v>76373</v>
      </c>
      <c r="AZ57">
        <v>80713</v>
      </c>
      <c r="BA57">
        <v>0</v>
      </c>
      <c r="BB57">
        <v>80713</v>
      </c>
      <c r="BC57">
        <v>3904</v>
      </c>
      <c r="BD57">
        <v>76809</v>
      </c>
      <c r="BE57">
        <v>78309</v>
      </c>
      <c r="BF57">
        <v>0</v>
      </c>
      <c r="BG57">
        <v>78309</v>
      </c>
      <c r="BH57">
        <v>3907</v>
      </c>
      <c r="BI57">
        <v>74402</v>
      </c>
      <c r="BJ57">
        <v>79197</v>
      </c>
      <c r="BK57">
        <v>0</v>
      </c>
      <c r="BL57">
        <v>79197</v>
      </c>
      <c r="BM57">
        <v>3787</v>
      </c>
      <c r="BN57">
        <v>75410</v>
      </c>
      <c r="BO57">
        <v>80491</v>
      </c>
      <c r="BP57">
        <v>0</v>
      </c>
      <c r="BQ57">
        <v>80491</v>
      </c>
      <c r="BR57">
        <v>5476</v>
      </c>
      <c r="BS57">
        <v>75015</v>
      </c>
      <c r="BT57">
        <v>79159</v>
      </c>
      <c r="BU57">
        <v>0</v>
      </c>
      <c r="BV57">
        <v>79159</v>
      </c>
      <c r="BW57">
        <v>5506</v>
      </c>
      <c r="BX57">
        <v>73653</v>
      </c>
      <c r="BY57">
        <v>78508</v>
      </c>
      <c r="BZ57">
        <v>0</v>
      </c>
      <c r="CA57">
        <v>78508</v>
      </c>
      <c r="CB57">
        <v>5480</v>
      </c>
      <c r="CC57">
        <v>73028</v>
      </c>
      <c r="CD57">
        <v>79689</v>
      </c>
      <c r="CE57">
        <v>0</v>
      </c>
      <c r="CF57">
        <v>79689</v>
      </c>
      <c r="CG57">
        <v>5793</v>
      </c>
      <c r="CH57">
        <v>73896</v>
      </c>
      <c r="CI57">
        <v>82147</v>
      </c>
      <c r="CJ57">
        <v>0</v>
      </c>
      <c r="CK57">
        <v>82147</v>
      </c>
      <c r="CL57">
        <v>5830</v>
      </c>
      <c r="CM57">
        <v>76317</v>
      </c>
      <c r="CN57">
        <v>84575</v>
      </c>
      <c r="CO57">
        <v>0</v>
      </c>
      <c r="CP57">
        <v>84575</v>
      </c>
      <c r="CQ57">
        <v>5900</v>
      </c>
      <c r="CR57">
        <v>78675</v>
      </c>
      <c r="CS57">
        <v>83749</v>
      </c>
      <c r="CT57">
        <v>0</v>
      </c>
      <c r="CU57">
        <v>83749</v>
      </c>
      <c r="CV57">
        <v>5941</v>
      </c>
      <c r="CW57">
        <v>77808</v>
      </c>
      <c r="CX57">
        <v>82326</v>
      </c>
      <c r="CY57">
        <v>0</v>
      </c>
      <c r="CZ57">
        <v>82326</v>
      </c>
      <c r="DA57">
        <v>6759</v>
      </c>
      <c r="DB57">
        <v>75567</v>
      </c>
      <c r="DC57">
        <v>83575</v>
      </c>
      <c r="DD57">
        <v>0</v>
      </c>
      <c r="DE57">
        <v>83575</v>
      </c>
      <c r="DF57">
        <v>5478</v>
      </c>
      <c r="DG57">
        <v>78097</v>
      </c>
      <c r="DH57">
        <v>82425</v>
      </c>
      <c r="DI57">
        <v>0</v>
      </c>
      <c r="DJ57">
        <v>82425</v>
      </c>
      <c r="DK57">
        <v>5400</v>
      </c>
      <c r="DL57">
        <v>77025</v>
      </c>
      <c r="DM57">
        <v>80457</v>
      </c>
      <c r="DN57">
        <v>0</v>
      </c>
      <c r="DO57">
        <v>80457</v>
      </c>
      <c r="DP57">
        <v>5413</v>
      </c>
      <c r="DQ57">
        <v>75044</v>
      </c>
      <c r="DR57">
        <v>82174</v>
      </c>
      <c r="DS57">
        <v>0</v>
      </c>
      <c r="DT57">
        <v>82174</v>
      </c>
      <c r="DU57">
        <v>5396</v>
      </c>
      <c r="DV57">
        <v>76778</v>
      </c>
      <c r="DW57">
        <v>79259</v>
      </c>
      <c r="DX57">
        <v>0</v>
      </c>
      <c r="DY57">
        <v>79259</v>
      </c>
      <c r="DZ57">
        <v>5353</v>
      </c>
      <c r="EA57">
        <v>73906</v>
      </c>
      <c r="EB57">
        <v>80520</v>
      </c>
      <c r="EC57">
        <v>0</v>
      </c>
      <c r="ED57">
        <v>80520</v>
      </c>
      <c r="EE57">
        <v>5281</v>
      </c>
      <c r="EF57">
        <v>75239</v>
      </c>
      <c r="EG57">
        <v>78736</v>
      </c>
      <c r="EH57">
        <v>0</v>
      </c>
      <c r="EI57">
        <v>78736</v>
      </c>
      <c r="EJ57">
        <v>5180</v>
      </c>
      <c r="EK57">
        <v>73556</v>
      </c>
      <c r="EL57">
        <v>77364</v>
      </c>
      <c r="EM57">
        <v>0</v>
      </c>
      <c r="EN57">
        <v>77364</v>
      </c>
      <c r="EO57">
        <v>5106</v>
      </c>
      <c r="EP57">
        <v>72258</v>
      </c>
      <c r="EQ57">
        <v>75582</v>
      </c>
      <c r="ER57">
        <v>0</v>
      </c>
      <c r="ES57">
        <v>75582</v>
      </c>
      <c r="ET57">
        <v>4667</v>
      </c>
      <c r="EU57">
        <v>70915</v>
      </c>
      <c r="EV57">
        <v>70114</v>
      </c>
      <c r="EW57">
        <v>0</v>
      </c>
      <c r="EX57">
        <v>70114</v>
      </c>
      <c r="EY57">
        <v>3722</v>
      </c>
      <c r="EZ57">
        <v>66392</v>
      </c>
      <c r="FA57">
        <v>72955</v>
      </c>
      <c r="FB57">
        <v>0</v>
      </c>
      <c r="FC57">
        <v>72955</v>
      </c>
      <c r="FD57">
        <v>3562</v>
      </c>
      <c r="FE57">
        <v>69393</v>
      </c>
      <c r="FF57">
        <v>70519</v>
      </c>
      <c r="FG57">
        <v>0</v>
      </c>
      <c r="FH57">
        <v>70519</v>
      </c>
      <c r="FI57">
        <v>2843</v>
      </c>
      <c r="FJ57">
        <v>67676</v>
      </c>
      <c r="FK57">
        <v>63684</v>
      </c>
      <c r="FL57">
        <v>0</v>
      </c>
      <c r="FM57">
        <v>63684</v>
      </c>
      <c r="FN57">
        <v>0</v>
      </c>
      <c r="FO57">
        <v>63684</v>
      </c>
      <c r="FP57">
        <v>58217</v>
      </c>
      <c r="FQ57">
        <v>0</v>
      </c>
      <c r="FR57">
        <v>58217</v>
      </c>
      <c r="FS57">
        <v>0</v>
      </c>
      <c r="FT57">
        <v>58217</v>
      </c>
      <c r="FU57">
        <v>54894</v>
      </c>
      <c r="FV57">
        <v>0</v>
      </c>
      <c r="FW57">
        <v>54894</v>
      </c>
      <c r="FX57">
        <v>0</v>
      </c>
      <c r="FY57">
        <v>54894</v>
      </c>
      <c r="FZ57">
        <v>54114</v>
      </c>
      <c r="GA57">
        <v>0</v>
      </c>
      <c r="GB57">
        <v>54114</v>
      </c>
      <c r="GC57">
        <v>0</v>
      </c>
      <c r="GD57">
        <v>54114</v>
      </c>
      <c r="GE57">
        <v>51029</v>
      </c>
      <c r="GF57">
        <v>0</v>
      </c>
      <c r="GG57">
        <v>51029</v>
      </c>
      <c r="GH57">
        <v>0</v>
      </c>
      <c r="GI57">
        <v>51029</v>
      </c>
    </row>
    <row r="58" spans="1:191">
      <c r="A58" t="s">
        <v>349</v>
      </c>
      <c r="B58" s="70">
        <f t="shared" si="1"/>
        <v>11404</v>
      </c>
      <c r="C58" s="71">
        <f>'Federal 13'!$B28</f>
        <v>0</v>
      </c>
      <c r="D58" s="70">
        <f t="shared" si="2"/>
        <v>11404</v>
      </c>
      <c r="E58" s="71">
        <f>'State 13'!$B28 +'State 13'!$D28</f>
        <v>0</v>
      </c>
      <c r="F58" s="70">
        <f>'Local 13'!$B28 +'Local 13'!$F28</f>
        <v>11404</v>
      </c>
      <c r="G58" s="70">
        <f t="shared" si="3"/>
        <v>11734</v>
      </c>
      <c r="H58" s="71">
        <f>'Federal 12'!$B28</f>
        <v>0</v>
      </c>
      <c r="I58" s="70">
        <f t="shared" si="4"/>
        <v>11734</v>
      </c>
      <c r="J58" s="71">
        <f>'State 12'!$B28 +'State 12'!$D28</f>
        <v>0</v>
      </c>
      <c r="K58" s="70">
        <f>'Local 12'!$B28 +'Local 12'!$D28</f>
        <v>11734</v>
      </c>
      <c r="L58" s="70">
        <f t="shared" si="5"/>
        <v>10882</v>
      </c>
      <c r="M58" s="70">
        <v>0</v>
      </c>
      <c r="N58" s="70">
        <f t="shared" si="9"/>
        <v>10882</v>
      </c>
      <c r="O58" s="71">
        <f>'State 11'!$B34 +'State 11'!$D34</f>
        <v>0</v>
      </c>
      <c r="P58" s="70">
        <f>'Local 11'!$B36 +'Local 11'!$D36</f>
        <v>10882</v>
      </c>
      <c r="Q58" s="70">
        <f t="shared" si="6"/>
        <v>11187</v>
      </c>
      <c r="R58" s="70">
        <v>0</v>
      </c>
      <c r="S58" s="70">
        <f t="shared" si="7"/>
        <v>11187</v>
      </c>
      <c r="T58" s="71">
        <f>'State 10'!$B34 +'State 10'!$D34</f>
        <v>0</v>
      </c>
      <c r="U58" s="70">
        <f>'Local 10'!$B36 +'Local 10'!$D36</f>
        <v>11187</v>
      </c>
      <c r="V58" s="70">
        <f t="shared" si="8"/>
        <v>11955</v>
      </c>
      <c r="W58" s="70">
        <v>0</v>
      </c>
      <c r="X58" s="70">
        <f t="shared" si="8"/>
        <v>11955</v>
      </c>
      <c r="Y58" s="71">
        <f>'State 09'!$B34 +'State 09'!$D34</f>
        <v>0</v>
      </c>
      <c r="Z58" s="70">
        <f>'Local 09'!$B36 +'Local 09'!$D36</f>
        <v>11955</v>
      </c>
      <c r="AA58">
        <v>12013</v>
      </c>
      <c r="AB58">
        <v>0</v>
      </c>
      <c r="AC58">
        <v>12013</v>
      </c>
      <c r="AD58">
        <v>0</v>
      </c>
      <c r="AE58">
        <v>12013</v>
      </c>
      <c r="AF58">
        <v>12572</v>
      </c>
      <c r="AG58">
        <v>0</v>
      </c>
      <c r="AH58">
        <v>12572</v>
      </c>
      <c r="AI58">
        <v>0</v>
      </c>
      <c r="AJ58">
        <v>12572</v>
      </c>
      <c r="AK58">
        <v>12867</v>
      </c>
      <c r="AL58">
        <v>0</v>
      </c>
      <c r="AM58">
        <v>12867</v>
      </c>
      <c r="AN58">
        <v>0</v>
      </c>
      <c r="AO58">
        <v>12867</v>
      </c>
      <c r="AP58">
        <v>13311</v>
      </c>
      <c r="AQ58">
        <v>0</v>
      </c>
      <c r="AR58">
        <v>13311</v>
      </c>
      <c r="AS58">
        <v>0</v>
      </c>
      <c r="AT58">
        <v>13311</v>
      </c>
      <c r="AU58">
        <v>11085</v>
      </c>
      <c r="AV58">
        <v>0</v>
      </c>
      <c r="AW58">
        <v>11085</v>
      </c>
      <c r="AX58">
        <v>0</v>
      </c>
      <c r="AY58">
        <v>11085</v>
      </c>
      <c r="AZ58">
        <v>11226</v>
      </c>
      <c r="BA58">
        <v>0</v>
      </c>
      <c r="BB58">
        <v>11226</v>
      </c>
      <c r="BC58">
        <v>0</v>
      </c>
      <c r="BD58">
        <v>11226</v>
      </c>
      <c r="BE58">
        <v>10746</v>
      </c>
      <c r="BF58">
        <v>0</v>
      </c>
      <c r="BG58">
        <v>10746</v>
      </c>
      <c r="BH58">
        <v>0</v>
      </c>
      <c r="BI58">
        <v>10746</v>
      </c>
      <c r="BJ58">
        <v>12390</v>
      </c>
      <c r="BK58">
        <v>0</v>
      </c>
      <c r="BL58">
        <v>12390</v>
      </c>
      <c r="BM58">
        <v>0</v>
      </c>
      <c r="BN58">
        <v>12390</v>
      </c>
      <c r="BO58">
        <v>12299</v>
      </c>
      <c r="BP58">
        <v>0</v>
      </c>
      <c r="BQ58">
        <v>12299</v>
      </c>
      <c r="BR58">
        <v>0</v>
      </c>
      <c r="BS58">
        <v>12299</v>
      </c>
      <c r="BT58">
        <v>11045</v>
      </c>
      <c r="BU58">
        <v>0</v>
      </c>
      <c r="BV58">
        <v>11045</v>
      </c>
      <c r="BW58">
        <v>0</v>
      </c>
      <c r="BX58">
        <v>11045</v>
      </c>
      <c r="BY58">
        <v>10240</v>
      </c>
      <c r="BZ58">
        <v>0</v>
      </c>
      <c r="CA58">
        <v>10240</v>
      </c>
      <c r="CB58">
        <v>0</v>
      </c>
      <c r="CC58">
        <v>10240</v>
      </c>
      <c r="CD58">
        <v>9850</v>
      </c>
      <c r="CE58">
        <v>0</v>
      </c>
      <c r="CF58">
        <v>9850</v>
      </c>
      <c r="CG58">
        <v>0</v>
      </c>
      <c r="CH58">
        <v>9850</v>
      </c>
      <c r="CI58">
        <v>10630</v>
      </c>
      <c r="CJ58">
        <v>0</v>
      </c>
      <c r="CK58">
        <v>10630</v>
      </c>
      <c r="CL58">
        <v>0</v>
      </c>
      <c r="CM58">
        <v>10630</v>
      </c>
      <c r="CN58">
        <v>10477</v>
      </c>
      <c r="CO58">
        <v>0</v>
      </c>
      <c r="CP58">
        <v>10477</v>
      </c>
      <c r="CQ58">
        <v>0</v>
      </c>
      <c r="CR58">
        <v>10477</v>
      </c>
      <c r="CS58">
        <v>10384</v>
      </c>
      <c r="CT58">
        <v>0</v>
      </c>
      <c r="CU58">
        <v>10384</v>
      </c>
      <c r="CV58">
        <v>0</v>
      </c>
      <c r="CW58">
        <v>10384</v>
      </c>
      <c r="CX58">
        <v>9868</v>
      </c>
      <c r="CY58">
        <v>0</v>
      </c>
      <c r="CZ58">
        <v>9868</v>
      </c>
      <c r="DA58">
        <v>0</v>
      </c>
      <c r="DB58">
        <v>9868</v>
      </c>
      <c r="DC58">
        <v>10248</v>
      </c>
      <c r="DD58">
        <v>0</v>
      </c>
      <c r="DE58">
        <v>10248</v>
      </c>
      <c r="DF58">
        <v>0</v>
      </c>
      <c r="DG58">
        <v>10248</v>
      </c>
      <c r="DH58">
        <v>10347</v>
      </c>
      <c r="DI58">
        <v>0</v>
      </c>
      <c r="DJ58">
        <v>10347</v>
      </c>
      <c r="DK58">
        <v>0</v>
      </c>
      <c r="DL58">
        <v>10347</v>
      </c>
      <c r="DM58">
        <v>10265</v>
      </c>
      <c r="DN58">
        <v>0</v>
      </c>
      <c r="DO58">
        <v>10265</v>
      </c>
      <c r="DP58">
        <v>0</v>
      </c>
      <c r="DQ58">
        <v>10265</v>
      </c>
      <c r="DR58">
        <v>10065</v>
      </c>
      <c r="DS58">
        <v>0</v>
      </c>
      <c r="DT58">
        <v>10065</v>
      </c>
      <c r="DU58">
        <v>0</v>
      </c>
      <c r="DV58">
        <v>10065</v>
      </c>
      <c r="DW58">
        <v>9179</v>
      </c>
      <c r="DX58">
        <v>0</v>
      </c>
      <c r="DY58">
        <v>9179</v>
      </c>
      <c r="DZ58">
        <v>0</v>
      </c>
      <c r="EA58">
        <v>9179</v>
      </c>
      <c r="EB58">
        <v>9996</v>
      </c>
      <c r="EC58">
        <v>0</v>
      </c>
      <c r="ED58">
        <v>9996</v>
      </c>
      <c r="EE58">
        <v>0</v>
      </c>
      <c r="EF58">
        <v>9996</v>
      </c>
      <c r="EG58">
        <v>10090</v>
      </c>
      <c r="EH58">
        <v>0</v>
      </c>
      <c r="EI58">
        <v>10090</v>
      </c>
      <c r="EJ58">
        <v>0</v>
      </c>
      <c r="EK58">
        <v>10090</v>
      </c>
      <c r="EL58">
        <v>9660</v>
      </c>
      <c r="EM58">
        <v>0</v>
      </c>
      <c r="EN58">
        <v>9660</v>
      </c>
      <c r="EO58">
        <v>0</v>
      </c>
      <c r="EP58">
        <v>9660</v>
      </c>
      <c r="EQ58">
        <v>12080</v>
      </c>
      <c r="ER58">
        <v>0</v>
      </c>
      <c r="ES58">
        <v>12080</v>
      </c>
      <c r="ET58">
        <v>0</v>
      </c>
      <c r="EU58">
        <v>12080</v>
      </c>
      <c r="EV58">
        <v>9096</v>
      </c>
      <c r="EW58">
        <v>0</v>
      </c>
      <c r="EX58">
        <v>9096</v>
      </c>
      <c r="EY58">
        <v>0</v>
      </c>
      <c r="EZ58">
        <v>9096</v>
      </c>
      <c r="FA58">
        <v>11862</v>
      </c>
      <c r="FB58">
        <v>0</v>
      </c>
      <c r="FC58">
        <v>11862</v>
      </c>
      <c r="FD58">
        <v>0</v>
      </c>
      <c r="FE58">
        <v>11862</v>
      </c>
      <c r="FF58">
        <v>9555</v>
      </c>
      <c r="FG58">
        <v>0</v>
      </c>
      <c r="FH58">
        <v>9555</v>
      </c>
      <c r="FI58">
        <v>0</v>
      </c>
      <c r="FJ58">
        <v>9555</v>
      </c>
      <c r="FK58">
        <v>12679</v>
      </c>
      <c r="FL58">
        <v>0</v>
      </c>
      <c r="FM58">
        <v>12679</v>
      </c>
      <c r="FN58">
        <v>0</v>
      </c>
      <c r="FO58">
        <v>12679</v>
      </c>
      <c r="FP58">
        <v>8917</v>
      </c>
      <c r="FQ58">
        <v>0</v>
      </c>
      <c r="FR58">
        <v>8917</v>
      </c>
      <c r="FS58">
        <v>0</v>
      </c>
      <c r="FT58">
        <v>8917</v>
      </c>
      <c r="FU58">
        <v>8378</v>
      </c>
      <c r="FV58">
        <v>0</v>
      </c>
      <c r="FW58">
        <v>8378</v>
      </c>
      <c r="FX58">
        <v>0</v>
      </c>
      <c r="FY58">
        <v>8378</v>
      </c>
      <c r="FZ58">
        <v>10827</v>
      </c>
      <c r="GA58">
        <v>0</v>
      </c>
      <c r="GB58">
        <v>10827</v>
      </c>
      <c r="GC58">
        <v>0</v>
      </c>
      <c r="GD58">
        <v>10827</v>
      </c>
      <c r="GE58">
        <v>6354</v>
      </c>
      <c r="GF58">
        <v>0</v>
      </c>
      <c r="GG58">
        <v>6354</v>
      </c>
      <c r="GH58">
        <v>0</v>
      </c>
      <c r="GI58">
        <v>6354</v>
      </c>
    </row>
    <row r="59" spans="1:191">
      <c r="A59" t="s">
        <v>350</v>
      </c>
      <c r="B59" s="70">
        <f t="shared" si="1"/>
        <v>236032</v>
      </c>
      <c r="C59" s="71">
        <f>'Federal 13'!$B29</f>
        <v>0</v>
      </c>
      <c r="D59" s="70">
        <f t="shared" si="2"/>
        <v>236032</v>
      </c>
      <c r="E59" s="70">
        <f>'State 13'!$B29 +'State 13'!$D29</f>
        <v>32086</v>
      </c>
      <c r="F59" s="70">
        <f>'Local 13'!$B29 +'Local 13'!$F29</f>
        <v>203946</v>
      </c>
      <c r="G59" s="70">
        <f t="shared" si="3"/>
        <v>233467</v>
      </c>
      <c r="H59" s="71">
        <f>'Federal 12'!$B29</f>
        <v>0</v>
      </c>
      <c r="I59" s="70">
        <f t="shared" si="4"/>
        <v>233467</v>
      </c>
      <c r="J59" s="70">
        <f>'State 12'!$B29 +'State 12'!$D29</f>
        <v>33562</v>
      </c>
      <c r="K59" s="70">
        <f>'Local 12'!$B29 +'Local 12'!$D29</f>
        <v>199905</v>
      </c>
      <c r="L59" s="70">
        <f t="shared" si="5"/>
        <v>239863</v>
      </c>
      <c r="M59" s="70">
        <v>0</v>
      </c>
      <c r="N59" s="70">
        <f t="shared" si="9"/>
        <v>239863</v>
      </c>
      <c r="O59" s="70">
        <f>'State 11'!$B35 +'State 11'!$D35</f>
        <v>33537</v>
      </c>
      <c r="P59" s="70">
        <f>'Local 11'!$B37 +'Local 11'!$D37</f>
        <v>206326</v>
      </c>
      <c r="Q59" s="70">
        <f t="shared" si="6"/>
        <v>245383</v>
      </c>
      <c r="R59" s="70">
        <v>0</v>
      </c>
      <c r="S59" s="70">
        <f t="shared" si="7"/>
        <v>245383</v>
      </c>
      <c r="T59" s="70">
        <f>'State 10'!$B35 +'State 10'!$D35</f>
        <v>32823</v>
      </c>
      <c r="U59" s="70">
        <f>'Local 10'!$B37 +'Local 10'!$D37</f>
        <v>212560</v>
      </c>
      <c r="V59" s="70">
        <f t="shared" si="8"/>
        <v>247811</v>
      </c>
      <c r="W59" s="70">
        <v>0</v>
      </c>
      <c r="X59" s="70">
        <f t="shared" si="8"/>
        <v>247811</v>
      </c>
      <c r="Y59" s="70">
        <f>'State 09'!$B35 +'State 09'!$D35</f>
        <v>32951</v>
      </c>
      <c r="Z59" s="70">
        <f>'Local 09'!$B37 +'Local 09'!$D37</f>
        <v>214860</v>
      </c>
      <c r="AA59">
        <v>244661</v>
      </c>
      <c r="AB59">
        <v>0</v>
      </c>
      <c r="AC59">
        <v>244661</v>
      </c>
      <c r="AD59">
        <v>32778</v>
      </c>
      <c r="AE59">
        <v>211883</v>
      </c>
      <c r="AF59">
        <v>244361</v>
      </c>
      <c r="AG59">
        <v>0</v>
      </c>
      <c r="AH59">
        <v>244361</v>
      </c>
      <c r="AI59">
        <v>33756</v>
      </c>
      <c r="AJ59">
        <v>210605</v>
      </c>
      <c r="AK59">
        <v>234853</v>
      </c>
      <c r="AL59">
        <v>0</v>
      </c>
      <c r="AM59">
        <v>234853</v>
      </c>
      <c r="AN59">
        <v>33289</v>
      </c>
      <c r="AO59">
        <v>201564</v>
      </c>
      <c r="AP59">
        <v>235451</v>
      </c>
      <c r="AQ59">
        <v>0</v>
      </c>
      <c r="AR59">
        <v>235451</v>
      </c>
      <c r="AS59">
        <v>33640</v>
      </c>
      <c r="AT59">
        <v>201811</v>
      </c>
      <c r="AU59">
        <v>238027</v>
      </c>
      <c r="AV59">
        <v>0</v>
      </c>
      <c r="AW59">
        <v>238027</v>
      </c>
      <c r="AX59">
        <v>33744</v>
      </c>
      <c r="AY59">
        <v>204283</v>
      </c>
      <c r="AZ59">
        <v>240246</v>
      </c>
      <c r="BA59">
        <v>0</v>
      </c>
      <c r="BB59">
        <v>240246</v>
      </c>
      <c r="BC59">
        <v>33337</v>
      </c>
      <c r="BD59">
        <v>206909</v>
      </c>
      <c r="BE59">
        <v>237580</v>
      </c>
      <c r="BF59">
        <v>0</v>
      </c>
      <c r="BG59">
        <v>237580</v>
      </c>
      <c r="BH59">
        <v>33329</v>
      </c>
      <c r="BI59">
        <v>204251</v>
      </c>
      <c r="BJ59">
        <v>222934</v>
      </c>
      <c r="BK59">
        <v>0</v>
      </c>
      <c r="BL59">
        <v>222934</v>
      </c>
      <c r="BM59">
        <v>29663</v>
      </c>
      <c r="BN59">
        <v>193271</v>
      </c>
      <c r="BO59">
        <v>216748</v>
      </c>
      <c r="BP59">
        <v>0</v>
      </c>
      <c r="BQ59">
        <v>216748</v>
      </c>
      <c r="BR59">
        <v>29395</v>
      </c>
      <c r="BS59">
        <v>187353</v>
      </c>
      <c r="BT59">
        <v>209876</v>
      </c>
      <c r="BU59">
        <v>0</v>
      </c>
      <c r="BV59">
        <v>209876</v>
      </c>
      <c r="BW59">
        <v>28655</v>
      </c>
      <c r="BX59">
        <v>181221</v>
      </c>
      <c r="BY59">
        <v>198598</v>
      </c>
      <c r="BZ59">
        <v>0</v>
      </c>
      <c r="CA59">
        <v>198598</v>
      </c>
      <c r="CB59">
        <v>18867</v>
      </c>
      <c r="CC59">
        <v>179731</v>
      </c>
      <c r="CD59">
        <v>196786</v>
      </c>
      <c r="CE59">
        <v>0</v>
      </c>
      <c r="CF59">
        <v>196786</v>
      </c>
      <c r="CG59">
        <v>19099</v>
      </c>
      <c r="CH59">
        <v>177687</v>
      </c>
      <c r="CI59">
        <v>210266</v>
      </c>
      <c r="CJ59">
        <v>0</v>
      </c>
      <c r="CK59">
        <v>210266</v>
      </c>
      <c r="CL59">
        <v>20222</v>
      </c>
      <c r="CM59">
        <v>190044</v>
      </c>
      <c r="CN59">
        <v>210007</v>
      </c>
      <c r="CO59">
        <v>0</v>
      </c>
      <c r="CP59">
        <v>210007</v>
      </c>
      <c r="CQ59">
        <v>20920</v>
      </c>
      <c r="CR59">
        <v>189087</v>
      </c>
      <c r="CS59">
        <v>197662</v>
      </c>
      <c r="CT59">
        <v>0</v>
      </c>
      <c r="CU59">
        <v>197662</v>
      </c>
      <c r="CV59">
        <v>20934</v>
      </c>
      <c r="CW59">
        <v>176728</v>
      </c>
      <c r="CX59">
        <v>205969</v>
      </c>
      <c r="CY59">
        <v>0</v>
      </c>
      <c r="CZ59">
        <v>205969</v>
      </c>
      <c r="DA59">
        <v>20824</v>
      </c>
      <c r="DB59">
        <v>185145</v>
      </c>
      <c r="DC59">
        <v>208240</v>
      </c>
      <c r="DD59">
        <v>0</v>
      </c>
      <c r="DE59">
        <v>208240</v>
      </c>
      <c r="DF59">
        <v>21142</v>
      </c>
      <c r="DG59">
        <v>187098</v>
      </c>
      <c r="DH59">
        <v>206791</v>
      </c>
      <c r="DI59">
        <v>0</v>
      </c>
      <c r="DJ59">
        <v>206791</v>
      </c>
      <c r="DK59">
        <v>21370</v>
      </c>
      <c r="DL59">
        <v>185421</v>
      </c>
      <c r="DM59">
        <v>206237</v>
      </c>
      <c r="DN59">
        <v>0</v>
      </c>
      <c r="DO59">
        <v>206237</v>
      </c>
      <c r="DP59">
        <v>21248</v>
      </c>
      <c r="DQ59">
        <v>184989</v>
      </c>
      <c r="DR59">
        <v>200667</v>
      </c>
      <c r="DS59">
        <v>0</v>
      </c>
      <c r="DT59">
        <v>200667</v>
      </c>
      <c r="DU59">
        <v>21286</v>
      </c>
      <c r="DV59">
        <v>179381</v>
      </c>
      <c r="DW59">
        <v>200180</v>
      </c>
      <c r="DX59">
        <v>0</v>
      </c>
      <c r="DY59">
        <v>200180</v>
      </c>
      <c r="DZ59">
        <v>21385</v>
      </c>
      <c r="EA59">
        <v>178795</v>
      </c>
      <c r="EB59">
        <v>194956</v>
      </c>
      <c r="EC59">
        <v>0</v>
      </c>
      <c r="ED59">
        <v>194956</v>
      </c>
      <c r="EE59">
        <v>20218</v>
      </c>
      <c r="EF59">
        <v>174738</v>
      </c>
      <c r="EG59">
        <v>192635</v>
      </c>
      <c r="EH59">
        <v>0</v>
      </c>
      <c r="EI59">
        <v>192635</v>
      </c>
      <c r="EJ59">
        <v>21177</v>
      </c>
      <c r="EK59">
        <v>171458</v>
      </c>
      <c r="EL59">
        <v>187791</v>
      </c>
      <c r="EM59">
        <v>0</v>
      </c>
      <c r="EN59">
        <v>187791</v>
      </c>
      <c r="EO59">
        <v>19840</v>
      </c>
      <c r="EP59">
        <v>167951</v>
      </c>
      <c r="EQ59">
        <v>182028</v>
      </c>
      <c r="ER59">
        <v>0</v>
      </c>
      <c r="ES59">
        <v>182028</v>
      </c>
      <c r="ET59">
        <v>19656</v>
      </c>
      <c r="EU59">
        <v>162372</v>
      </c>
      <c r="EV59">
        <v>174094</v>
      </c>
      <c r="EW59">
        <v>0</v>
      </c>
      <c r="EX59">
        <v>174094</v>
      </c>
      <c r="EY59">
        <v>14104</v>
      </c>
      <c r="EZ59">
        <v>159990</v>
      </c>
      <c r="FA59">
        <v>171149</v>
      </c>
      <c r="FB59">
        <v>0</v>
      </c>
      <c r="FC59">
        <v>171149</v>
      </c>
      <c r="FD59">
        <v>13787</v>
      </c>
      <c r="FE59">
        <v>157362</v>
      </c>
      <c r="FF59">
        <v>171985</v>
      </c>
      <c r="FG59">
        <v>0</v>
      </c>
      <c r="FH59">
        <v>171985</v>
      </c>
      <c r="FI59">
        <v>13468</v>
      </c>
      <c r="FJ59">
        <v>158517</v>
      </c>
      <c r="FK59">
        <v>127021</v>
      </c>
      <c r="FL59">
        <v>0</v>
      </c>
      <c r="FM59">
        <v>127021</v>
      </c>
      <c r="FN59">
        <v>0</v>
      </c>
      <c r="FO59">
        <v>127021</v>
      </c>
      <c r="FP59">
        <v>97148</v>
      </c>
      <c r="FQ59">
        <v>0</v>
      </c>
      <c r="FR59">
        <v>97148</v>
      </c>
      <c r="FS59">
        <v>0</v>
      </c>
      <c r="FT59">
        <v>97148</v>
      </c>
      <c r="FU59">
        <v>80476</v>
      </c>
      <c r="FV59">
        <v>0</v>
      </c>
      <c r="FW59">
        <v>80476</v>
      </c>
      <c r="FX59">
        <v>0</v>
      </c>
      <c r="FY59">
        <v>80476</v>
      </c>
      <c r="FZ59">
        <v>72192</v>
      </c>
      <c r="GA59">
        <v>0</v>
      </c>
      <c r="GB59">
        <v>72192</v>
      </c>
      <c r="GC59">
        <v>0</v>
      </c>
      <c r="GD59">
        <v>72192</v>
      </c>
      <c r="GE59">
        <v>72699</v>
      </c>
      <c r="GF59">
        <v>0</v>
      </c>
      <c r="GG59">
        <v>72699</v>
      </c>
      <c r="GH59">
        <v>0</v>
      </c>
      <c r="GI59">
        <v>72699</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59"/>
  <sheetViews>
    <sheetView zoomScale="85" zoomScaleNormal="85" zoomScalePageLayoutView="85" workbookViewId="0">
      <selection activeCell="AL19" sqref="AL19"/>
    </sheetView>
  </sheetViews>
  <sheetFormatPr baseColWidth="10" defaultColWidth="8.83203125" defaultRowHeight="13" x14ac:dyDescent="0"/>
  <cols>
    <col min="1" max="1" width="13.5" style="86" bestFit="1" customWidth="1"/>
    <col min="2" max="2" width="42.6640625" style="86" bestFit="1" customWidth="1"/>
    <col min="3" max="3" width="10.5" style="86" bestFit="1" customWidth="1"/>
    <col min="4" max="12" width="10.5" style="86" customWidth="1"/>
    <col min="13" max="13" width="10.5" style="86" bestFit="1" customWidth="1"/>
    <col min="14" max="17" width="10.5" style="86" customWidth="1"/>
    <col min="18" max="18" width="10.5" style="86" bestFit="1" customWidth="1"/>
    <col min="19" max="22" width="10.5" style="86" customWidth="1"/>
    <col min="23" max="38" width="10.5" style="86" bestFit="1" customWidth="1"/>
    <col min="39" max="16384" width="8.83203125" style="86"/>
  </cols>
  <sheetData>
    <row r="1" spans="2:38" ht="14">
      <c r="C1" s="89"/>
    </row>
    <row r="2" spans="2:38" ht="14">
      <c r="C2" s="89"/>
    </row>
    <row r="3" spans="2:38">
      <c r="B3" s="127"/>
      <c r="C3" s="128">
        <v>1980</v>
      </c>
      <c r="D3" s="128">
        <v>1981</v>
      </c>
      <c r="E3" s="128">
        <v>1982</v>
      </c>
      <c r="F3" s="128">
        <v>1983</v>
      </c>
      <c r="G3" s="128">
        <v>1984</v>
      </c>
      <c r="H3" s="128">
        <v>1985</v>
      </c>
      <c r="I3" s="128">
        <v>1986</v>
      </c>
      <c r="J3" s="128">
        <v>1987</v>
      </c>
      <c r="K3" s="128">
        <v>1988</v>
      </c>
      <c r="L3" s="128">
        <v>1989</v>
      </c>
      <c r="M3" s="128">
        <v>1990</v>
      </c>
      <c r="N3" s="128">
        <v>1991</v>
      </c>
      <c r="O3" s="128">
        <v>1992</v>
      </c>
      <c r="P3" s="128">
        <v>1993</v>
      </c>
      <c r="Q3" s="128">
        <v>1994</v>
      </c>
      <c r="R3" s="128">
        <v>1995</v>
      </c>
      <c r="S3" s="128">
        <v>1996</v>
      </c>
      <c r="T3" s="128">
        <v>1997</v>
      </c>
      <c r="U3" s="128">
        <v>1998</v>
      </c>
      <c r="V3" s="128">
        <v>1999</v>
      </c>
      <c r="W3" s="128">
        <v>2000</v>
      </c>
      <c r="X3" s="128">
        <v>2001</v>
      </c>
      <c r="Y3" s="128">
        <v>2002</v>
      </c>
      <c r="Z3" s="128">
        <v>2003</v>
      </c>
      <c r="AA3" s="128">
        <v>2004</v>
      </c>
      <c r="AB3" s="128">
        <v>2005</v>
      </c>
      <c r="AC3" s="128">
        <v>2006</v>
      </c>
      <c r="AD3" s="128">
        <v>2007</v>
      </c>
      <c r="AE3" s="128">
        <v>2008</v>
      </c>
      <c r="AF3" s="128">
        <v>2009</v>
      </c>
      <c r="AG3" s="128">
        <v>2010</v>
      </c>
      <c r="AH3" s="128">
        <v>2011</v>
      </c>
      <c r="AI3" s="128">
        <v>2012</v>
      </c>
      <c r="AJ3" s="127">
        <v>2013</v>
      </c>
      <c r="AK3" s="128">
        <v>2014</v>
      </c>
      <c r="AL3" s="128">
        <v>2015</v>
      </c>
    </row>
    <row r="4" spans="2:38">
      <c r="B4" s="129" t="s">
        <v>509</v>
      </c>
      <c r="C4" s="130">
        <f>C5+C13</f>
        <v>3010743</v>
      </c>
      <c r="D4" s="130">
        <f t="shared" ref="D4:AK4" si="0">D5+D13</f>
        <v>3066743</v>
      </c>
      <c r="E4" s="130">
        <f t="shared" si="0"/>
        <v>3098245</v>
      </c>
      <c r="F4" s="130">
        <f t="shared" si="0"/>
        <v>3149810</v>
      </c>
      <c r="G4" s="130">
        <f t="shared" si="0"/>
        <v>3181904</v>
      </c>
      <c r="H4" s="130">
        <f t="shared" si="0"/>
        <v>3235581</v>
      </c>
      <c r="I4" s="130">
        <f t="shared" si="0"/>
        <v>3237086</v>
      </c>
      <c r="J4" s="130">
        <f t="shared" si="0"/>
        <v>3264235</v>
      </c>
      <c r="K4" s="130">
        <f t="shared" si="0"/>
        <v>3187832</v>
      </c>
      <c r="L4" s="130">
        <f t="shared" si="0"/>
        <v>3205666</v>
      </c>
      <c r="M4" s="130">
        <f t="shared" si="0"/>
        <v>3077857</v>
      </c>
      <c r="N4" s="130">
        <f t="shared" si="0"/>
        <v>2998271</v>
      </c>
      <c r="O4" s="130">
        <f t="shared" si="0"/>
        <v>2789951</v>
      </c>
      <c r="P4" s="130">
        <f t="shared" si="0"/>
        <v>2626282</v>
      </c>
      <c r="Q4" s="130">
        <f t="shared" si="0"/>
        <v>2490368</v>
      </c>
      <c r="R4" s="130">
        <f t="shared" si="0"/>
        <v>2350030</v>
      </c>
      <c r="S4" s="130">
        <f t="shared" si="0"/>
        <v>2267583</v>
      </c>
      <c r="T4" s="130">
        <f t="shared" si="0"/>
        <v>2188023</v>
      </c>
      <c r="U4" s="130">
        <f t="shared" si="0"/>
        <v>2124731</v>
      </c>
      <c r="V4" s="130">
        <f t="shared" si="0"/>
        <v>2076412</v>
      </c>
      <c r="W4" s="130">
        <f t="shared" si="0"/>
        <v>2060606</v>
      </c>
      <c r="X4" s="130">
        <f t="shared" si="0"/>
        <v>2056707</v>
      </c>
      <c r="Y4" s="130">
        <f t="shared" si="0"/>
        <v>2078194</v>
      </c>
      <c r="Z4" s="130">
        <f t="shared" si="0"/>
        <v>2094644</v>
      </c>
      <c r="AA4" s="130">
        <f t="shared" si="0"/>
        <v>2091502</v>
      </c>
      <c r="AB4" s="130">
        <f t="shared" si="0"/>
        <v>2057340</v>
      </c>
      <c r="AC4" s="130">
        <f t="shared" si="0"/>
        <v>2056437</v>
      </c>
      <c r="AD4" s="130">
        <f t="shared" si="0"/>
        <v>2049090</v>
      </c>
      <c r="AE4" s="130">
        <f t="shared" si="0"/>
        <v>2091623</v>
      </c>
      <c r="AF4" s="130">
        <f t="shared" si="0"/>
        <v>2149747</v>
      </c>
      <c r="AG4" s="130">
        <f t="shared" si="0"/>
        <v>2196033</v>
      </c>
      <c r="AH4" s="130">
        <f t="shared" si="0"/>
        <v>2192081</v>
      </c>
      <c r="AI4" s="130">
        <f t="shared" si="0"/>
        <v>2183571</v>
      </c>
      <c r="AJ4" s="130">
        <f t="shared" si="0"/>
        <v>2111507</v>
      </c>
      <c r="AK4" s="130">
        <f t="shared" si="0"/>
        <v>2061662</v>
      </c>
      <c r="AL4" s="131" t="s">
        <v>459</v>
      </c>
    </row>
    <row r="5" spans="2:38">
      <c r="B5" s="132" t="s">
        <v>510</v>
      </c>
      <c r="C5" s="115">
        <v>2050627</v>
      </c>
      <c r="D5" s="115">
        <v>2082560</v>
      </c>
      <c r="E5" s="115">
        <v>2108612</v>
      </c>
      <c r="F5" s="115">
        <v>2123349</v>
      </c>
      <c r="G5" s="115">
        <v>2138157</v>
      </c>
      <c r="H5" s="115">
        <v>2151032</v>
      </c>
      <c r="I5" s="115">
        <v>2169112</v>
      </c>
      <c r="J5" s="115">
        <v>2174217</v>
      </c>
      <c r="K5" s="115">
        <v>2138213</v>
      </c>
      <c r="L5" s="115">
        <v>2130229</v>
      </c>
      <c r="M5" s="115">
        <v>2043705</v>
      </c>
      <c r="N5" s="115">
        <v>1985555</v>
      </c>
      <c r="O5" s="115">
        <v>1807177</v>
      </c>
      <c r="P5" s="115">
        <v>1705103</v>
      </c>
      <c r="Q5" s="115">
        <v>1610490</v>
      </c>
      <c r="R5" s="115">
        <v>1518224</v>
      </c>
      <c r="S5" s="115">
        <v>1471722</v>
      </c>
      <c r="T5" s="115">
        <v>1438562</v>
      </c>
      <c r="U5" s="115">
        <v>1406830</v>
      </c>
      <c r="V5" s="115">
        <v>1385703</v>
      </c>
      <c r="W5" s="115">
        <v>1384338</v>
      </c>
      <c r="X5" s="115">
        <v>1385116</v>
      </c>
      <c r="Y5" s="115">
        <v>1411634</v>
      </c>
      <c r="Z5" s="115">
        <v>1434377</v>
      </c>
      <c r="AA5" s="115">
        <v>1426836</v>
      </c>
      <c r="AB5" s="115">
        <v>1389394</v>
      </c>
      <c r="AC5" s="115">
        <v>1384968</v>
      </c>
      <c r="AD5" s="115">
        <v>1379551</v>
      </c>
      <c r="AE5" s="115">
        <v>1401757</v>
      </c>
      <c r="AF5" s="115">
        <v>1418542</v>
      </c>
      <c r="AG5" s="115">
        <v>1430985</v>
      </c>
      <c r="AH5" s="115">
        <v>1425113</v>
      </c>
      <c r="AI5" s="115">
        <v>1399622</v>
      </c>
      <c r="AJ5" s="126">
        <v>1382684</v>
      </c>
      <c r="AK5" s="126">
        <v>1338487</v>
      </c>
      <c r="AL5" s="115">
        <v>1313940</v>
      </c>
    </row>
    <row r="6" spans="2:38">
      <c r="B6" s="133" t="s">
        <v>511</v>
      </c>
      <c r="C6" s="115">
        <v>777036</v>
      </c>
      <c r="D6" s="115">
        <v>781419</v>
      </c>
      <c r="E6" s="115">
        <v>780391</v>
      </c>
      <c r="F6" s="115">
        <v>779643</v>
      </c>
      <c r="G6" s="115">
        <v>780180</v>
      </c>
      <c r="H6" s="115">
        <v>780787</v>
      </c>
      <c r="I6" s="115">
        <v>780980</v>
      </c>
      <c r="J6" s="115">
        <v>780815</v>
      </c>
      <c r="K6" s="115">
        <v>771847</v>
      </c>
      <c r="L6" s="115">
        <v>769741</v>
      </c>
      <c r="M6" s="115">
        <v>732403</v>
      </c>
      <c r="N6" s="115">
        <v>710821</v>
      </c>
      <c r="O6" s="115">
        <v>610450</v>
      </c>
      <c r="P6" s="115">
        <v>572423</v>
      </c>
      <c r="Q6" s="115">
        <v>541343</v>
      </c>
      <c r="R6" s="115">
        <v>508559</v>
      </c>
      <c r="S6" s="115">
        <v>491103</v>
      </c>
      <c r="T6" s="115">
        <v>491707</v>
      </c>
      <c r="U6" s="115">
        <v>483880</v>
      </c>
      <c r="V6" s="115">
        <v>479426</v>
      </c>
      <c r="W6" s="115">
        <v>482170</v>
      </c>
      <c r="X6" s="115">
        <v>480801</v>
      </c>
      <c r="Y6" s="115">
        <v>486542</v>
      </c>
      <c r="Z6" s="115">
        <v>499301</v>
      </c>
      <c r="AA6" s="115">
        <v>499543</v>
      </c>
      <c r="AB6" s="115">
        <v>492728</v>
      </c>
      <c r="AC6" s="115">
        <v>505402</v>
      </c>
      <c r="AD6" s="115">
        <v>522017</v>
      </c>
      <c r="AE6" s="115">
        <v>543645</v>
      </c>
      <c r="AF6" s="115">
        <v>553044</v>
      </c>
      <c r="AG6" s="115">
        <v>566045</v>
      </c>
      <c r="AH6" s="115">
        <v>565463</v>
      </c>
      <c r="AI6" s="115">
        <v>550064</v>
      </c>
      <c r="AJ6" s="126">
        <v>532043</v>
      </c>
      <c r="AK6" s="126">
        <v>508210</v>
      </c>
      <c r="AL6" s="115">
        <v>491365</v>
      </c>
    </row>
    <row r="7" spans="2:38">
      <c r="B7" s="133" t="s">
        <v>512</v>
      </c>
      <c r="C7" s="115">
        <v>527153</v>
      </c>
      <c r="D7" s="115">
        <v>540219</v>
      </c>
      <c r="E7" s="115">
        <v>552996</v>
      </c>
      <c r="F7" s="115">
        <v>557573</v>
      </c>
      <c r="G7" s="115">
        <v>564638</v>
      </c>
      <c r="H7" s="115">
        <v>570705</v>
      </c>
      <c r="I7" s="115">
        <v>581119</v>
      </c>
      <c r="J7" s="115">
        <v>586842</v>
      </c>
      <c r="K7" s="115">
        <v>592570</v>
      </c>
      <c r="L7" s="115">
        <v>592652</v>
      </c>
      <c r="M7" s="115">
        <v>579417</v>
      </c>
      <c r="N7" s="115">
        <v>570262</v>
      </c>
      <c r="O7" s="115">
        <v>541883</v>
      </c>
      <c r="P7" s="115">
        <v>509950</v>
      </c>
      <c r="Q7" s="115">
        <v>468662</v>
      </c>
      <c r="R7" s="115">
        <v>434617</v>
      </c>
      <c r="S7" s="115">
        <v>416735</v>
      </c>
      <c r="T7" s="115">
        <v>395564</v>
      </c>
      <c r="U7" s="115">
        <v>382338</v>
      </c>
      <c r="V7" s="115">
        <v>373046</v>
      </c>
      <c r="W7" s="115">
        <v>373193</v>
      </c>
      <c r="X7" s="115">
        <v>377810</v>
      </c>
      <c r="Y7" s="115">
        <v>383108</v>
      </c>
      <c r="Z7" s="115">
        <v>382235</v>
      </c>
      <c r="AA7" s="115">
        <v>373197</v>
      </c>
      <c r="AB7" s="115">
        <v>362941</v>
      </c>
      <c r="AC7" s="115">
        <v>350197</v>
      </c>
      <c r="AD7" s="115">
        <v>337547</v>
      </c>
      <c r="AE7" s="115">
        <v>332228</v>
      </c>
      <c r="AF7" s="115">
        <v>329304</v>
      </c>
      <c r="AG7" s="115">
        <v>328303</v>
      </c>
      <c r="AH7" s="115">
        <v>325123</v>
      </c>
      <c r="AI7" s="115">
        <v>318406</v>
      </c>
      <c r="AJ7" s="126">
        <v>324308</v>
      </c>
      <c r="AK7" s="126">
        <v>326054</v>
      </c>
      <c r="AL7" s="115">
        <v>327801</v>
      </c>
    </row>
    <row r="8" spans="2:38">
      <c r="B8" s="134" t="s">
        <v>513</v>
      </c>
      <c r="C8" s="115">
        <v>188469</v>
      </c>
      <c r="D8" s="115">
        <v>190620</v>
      </c>
      <c r="E8" s="115">
        <v>192380</v>
      </c>
      <c r="F8" s="115">
        <v>194089</v>
      </c>
      <c r="G8" s="115">
        <v>196214</v>
      </c>
      <c r="H8" s="115">
        <v>198025</v>
      </c>
      <c r="I8" s="115">
        <v>198814</v>
      </c>
      <c r="J8" s="115">
        <v>199525</v>
      </c>
      <c r="K8" s="115">
        <v>197350</v>
      </c>
      <c r="L8" s="115">
        <v>196956</v>
      </c>
      <c r="M8" s="115">
        <v>196652</v>
      </c>
      <c r="N8" s="115">
        <v>194040</v>
      </c>
      <c r="O8" s="115">
        <v>184529</v>
      </c>
      <c r="P8" s="115">
        <v>178379</v>
      </c>
      <c r="Q8" s="115">
        <v>174158</v>
      </c>
      <c r="R8" s="115">
        <v>174639</v>
      </c>
      <c r="S8" s="115">
        <v>174883</v>
      </c>
      <c r="T8" s="115">
        <v>173906</v>
      </c>
      <c r="U8" s="115">
        <v>173142</v>
      </c>
      <c r="V8" s="115">
        <v>172641</v>
      </c>
      <c r="W8" s="115">
        <v>173321</v>
      </c>
      <c r="X8" s="115">
        <v>172934</v>
      </c>
      <c r="Y8" s="115">
        <v>173733</v>
      </c>
      <c r="Z8" s="115">
        <v>177779</v>
      </c>
      <c r="AA8" s="115">
        <v>177480</v>
      </c>
      <c r="AB8" s="115">
        <v>180029</v>
      </c>
      <c r="AC8" s="115">
        <v>180416</v>
      </c>
      <c r="AD8" s="115">
        <v>186492</v>
      </c>
      <c r="AE8" s="115">
        <v>198505</v>
      </c>
      <c r="AF8" s="115">
        <v>202786</v>
      </c>
      <c r="AG8" s="115">
        <v>202441</v>
      </c>
      <c r="AH8" s="115">
        <v>201157</v>
      </c>
      <c r="AI8" s="115">
        <v>198193</v>
      </c>
      <c r="AJ8" s="135">
        <v>195848</v>
      </c>
      <c r="AK8" s="126">
        <v>187891</v>
      </c>
      <c r="AL8" s="115">
        <v>183417</v>
      </c>
    </row>
    <row r="9" spans="2:38">
      <c r="B9" s="136" t="s">
        <v>514</v>
      </c>
      <c r="C9" s="102">
        <v>557969</v>
      </c>
      <c r="D9" s="102">
        <v>570302</v>
      </c>
      <c r="E9" s="102">
        <v>582845</v>
      </c>
      <c r="F9" s="102">
        <v>592044</v>
      </c>
      <c r="G9" s="102">
        <v>597125</v>
      </c>
      <c r="H9" s="102">
        <v>601515</v>
      </c>
      <c r="I9" s="102">
        <v>608199</v>
      </c>
      <c r="J9" s="102">
        <v>607035</v>
      </c>
      <c r="K9" s="102">
        <v>576446</v>
      </c>
      <c r="L9" s="102">
        <v>570880</v>
      </c>
      <c r="M9" s="102">
        <v>535233</v>
      </c>
      <c r="N9" s="102">
        <v>510432</v>
      </c>
      <c r="O9" s="102">
        <v>470315</v>
      </c>
      <c r="P9" s="102">
        <v>444351</v>
      </c>
      <c r="Q9" s="102">
        <v>426327</v>
      </c>
      <c r="R9" s="102">
        <v>400409</v>
      </c>
      <c r="S9" s="102">
        <v>389001</v>
      </c>
      <c r="T9" s="102">
        <v>377385</v>
      </c>
      <c r="U9" s="102">
        <v>367470</v>
      </c>
      <c r="V9" s="102">
        <v>360590</v>
      </c>
      <c r="W9" s="102">
        <v>355654</v>
      </c>
      <c r="X9" s="102">
        <v>353571</v>
      </c>
      <c r="Y9" s="102">
        <v>368251</v>
      </c>
      <c r="Z9" s="102">
        <v>375062</v>
      </c>
      <c r="AA9" s="102">
        <v>376616</v>
      </c>
      <c r="AB9" s="102">
        <v>353696</v>
      </c>
      <c r="AC9" s="102">
        <v>348953</v>
      </c>
      <c r="AD9" s="102">
        <v>333495</v>
      </c>
      <c r="AE9" s="102">
        <v>327379</v>
      </c>
      <c r="AF9" s="102">
        <v>333408</v>
      </c>
      <c r="AG9" s="102">
        <v>334196</v>
      </c>
      <c r="AH9" s="102">
        <v>333370</v>
      </c>
      <c r="AI9" s="102">
        <v>332959</v>
      </c>
      <c r="AJ9" s="137">
        <v>330485</v>
      </c>
      <c r="AK9" s="138">
        <v>316332</v>
      </c>
      <c r="AL9" s="102">
        <v>311357</v>
      </c>
    </row>
    <row r="10" spans="2:38">
      <c r="B10" s="114" t="s">
        <v>515</v>
      </c>
      <c r="C10" s="115">
        <v>277622</v>
      </c>
      <c r="D10" s="115">
        <v>285042</v>
      </c>
      <c r="E10" s="115">
        <v>291247</v>
      </c>
      <c r="F10" s="115">
        <v>298707</v>
      </c>
      <c r="G10" s="115">
        <v>303344</v>
      </c>
      <c r="H10" s="115">
        <v>308919</v>
      </c>
      <c r="I10" s="115">
        <v>311055</v>
      </c>
      <c r="J10" s="115">
        <v>307387</v>
      </c>
      <c r="K10" s="115">
        <v>304595</v>
      </c>
      <c r="L10" s="115">
        <v>302826</v>
      </c>
      <c r="M10" s="115">
        <v>296591</v>
      </c>
      <c r="N10" s="115">
        <v>290879</v>
      </c>
      <c r="O10" s="115">
        <v>273452</v>
      </c>
      <c r="P10" s="115">
        <v>256694</v>
      </c>
      <c r="Q10" s="115">
        <v>245383</v>
      </c>
      <c r="R10" s="115">
        <v>237602</v>
      </c>
      <c r="S10" s="115">
        <v>232424</v>
      </c>
      <c r="T10" s="115">
        <v>227314</v>
      </c>
      <c r="U10" s="115">
        <v>223281</v>
      </c>
      <c r="V10" s="115">
        <v>218905</v>
      </c>
      <c r="W10" s="115">
        <v>217178</v>
      </c>
      <c r="X10" s="115">
        <v>217011</v>
      </c>
      <c r="Y10" s="115">
        <v>222954</v>
      </c>
      <c r="Z10" s="115">
        <v>227851</v>
      </c>
      <c r="AA10" s="115">
        <v>228124</v>
      </c>
      <c r="AB10" s="115">
        <v>226619</v>
      </c>
      <c r="AC10" s="115">
        <v>223215</v>
      </c>
      <c r="AD10" s="115">
        <v>221317</v>
      </c>
      <c r="AE10" s="115">
        <v>223700</v>
      </c>
      <c r="AF10" s="115">
        <v>228250</v>
      </c>
      <c r="AG10" s="115">
        <v>234000</v>
      </c>
      <c r="AH10" s="115">
        <v>237401</v>
      </c>
      <c r="AI10" s="115">
        <v>238074</v>
      </c>
      <c r="AJ10" s="126">
        <v>238531</v>
      </c>
      <c r="AK10" s="126">
        <v>235000</v>
      </c>
      <c r="AL10" s="115">
        <v>230468</v>
      </c>
    </row>
    <row r="11" spans="2:38">
      <c r="B11" s="114" t="s">
        <v>516</v>
      </c>
      <c r="C11" s="115">
        <v>1759693</v>
      </c>
      <c r="D11" s="115">
        <v>1784048</v>
      </c>
      <c r="E11" s="115">
        <v>1803762</v>
      </c>
      <c r="F11" s="115">
        <v>1811060</v>
      </c>
      <c r="G11" s="115">
        <v>1821257</v>
      </c>
      <c r="H11" s="115">
        <v>1828454</v>
      </c>
      <c r="I11" s="115">
        <v>1844338</v>
      </c>
      <c r="J11" s="115">
        <v>1853340</v>
      </c>
      <c r="K11" s="115">
        <v>1818816</v>
      </c>
      <c r="L11" s="115">
        <v>1813907</v>
      </c>
      <c r="M11" s="115">
        <v>1733835</v>
      </c>
      <c r="N11" s="115">
        <v>1681592</v>
      </c>
      <c r="O11" s="115">
        <v>1520828</v>
      </c>
      <c r="P11" s="115">
        <v>1435915</v>
      </c>
      <c r="Q11" s="115">
        <v>1352800</v>
      </c>
      <c r="R11" s="115">
        <v>1268489</v>
      </c>
      <c r="S11" s="115">
        <v>1227110</v>
      </c>
      <c r="T11" s="115">
        <v>1199058</v>
      </c>
      <c r="U11" s="115">
        <v>1171148</v>
      </c>
      <c r="V11" s="115">
        <v>1154231</v>
      </c>
      <c r="W11" s="115">
        <v>1154624</v>
      </c>
      <c r="X11" s="115">
        <v>1155344</v>
      </c>
      <c r="Y11" s="115">
        <v>1176161</v>
      </c>
      <c r="Z11" s="115">
        <v>1193936</v>
      </c>
      <c r="AA11" s="115">
        <v>1186074</v>
      </c>
      <c r="AB11" s="115">
        <v>1149919</v>
      </c>
      <c r="AC11" s="115">
        <v>1148552</v>
      </c>
      <c r="AD11" s="115">
        <v>1145036</v>
      </c>
      <c r="AE11" s="115">
        <v>1164652</v>
      </c>
      <c r="AF11" s="115">
        <v>1176655</v>
      </c>
      <c r="AG11" s="115">
        <v>1183200</v>
      </c>
      <c r="AH11" s="115">
        <v>1174228</v>
      </c>
      <c r="AI11" s="115">
        <v>1148481</v>
      </c>
      <c r="AJ11" s="126">
        <v>1131285</v>
      </c>
      <c r="AK11" s="126">
        <v>1090759</v>
      </c>
      <c r="AL11" s="115">
        <v>1070546</v>
      </c>
    </row>
    <row r="12" spans="2:38">
      <c r="B12" s="113" t="s">
        <v>517</v>
      </c>
      <c r="C12" s="102">
        <v>13312</v>
      </c>
      <c r="D12" s="102">
        <v>13470</v>
      </c>
      <c r="E12" s="102">
        <v>13603</v>
      </c>
      <c r="F12" s="102">
        <v>13582</v>
      </c>
      <c r="G12" s="102">
        <v>13556</v>
      </c>
      <c r="H12" s="102">
        <v>13659</v>
      </c>
      <c r="I12" s="102">
        <v>13719</v>
      </c>
      <c r="J12" s="102">
        <v>13490</v>
      </c>
      <c r="K12" s="102">
        <v>14802</v>
      </c>
      <c r="L12" s="102">
        <v>13496</v>
      </c>
      <c r="M12" s="102">
        <v>13279</v>
      </c>
      <c r="N12" s="102">
        <v>13084</v>
      </c>
      <c r="O12" s="102">
        <v>12897</v>
      </c>
      <c r="P12" s="102">
        <v>12494</v>
      </c>
      <c r="Q12" s="102">
        <v>12307</v>
      </c>
      <c r="R12" s="102">
        <v>12133</v>
      </c>
      <c r="S12" s="102">
        <v>12188</v>
      </c>
      <c r="T12" s="102">
        <v>12190</v>
      </c>
      <c r="U12" s="102">
        <v>12401</v>
      </c>
      <c r="V12" s="102">
        <v>12567</v>
      </c>
      <c r="W12" s="102">
        <v>12536</v>
      </c>
      <c r="X12" s="102">
        <v>12761</v>
      </c>
      <c r="Y12" s="102">
        <v>12519</v>
      </c>
      <c r="Z12" s="102">
        <v>12590</v>
      </c>
      <c r="AA12" s="102">
        <v>12638</v>
      </c>
      <c r="AB12" s="102">
        <v>12856</v>
      </c>
      <c r="AC12" s="102">
        <v>13201</v>
      </c>
      <c r="AD12" s="102">
        <v>13198</v>
      </c>
      <c r="AE12" s="102">
        <v>13405</v>
      </c>
      <c r="AF12" s="102">
        <v>13637</v>
      </c>
      <c r="AG12" s="102">
        <v>13785</v>
      </c>
      <c r="AH12" s="102">
        <v>13484</v>
      </c>
      <c r="AI12" s="102">
        <v>13067</v>
      </c>
      <c r="AJ12" s="137">
        <v>12868</v>
      </c>
      <c r="AK12" s="137">
        <v>12728</v>
      </c>
      <c r="AL12" s="102">
        <v>12926</v>
      </c>
    </row>
    <row r="13" spans="2:38">
      <c r="B13" s="139" t="s">
        <v>518</v>
      </c>
      <c r="C13" s="80">
        <v>960116</v>
      </c>
      <c r="D13" s="80">
        <v>984183</v>
      </c>
      <c r="E13" s="80">
        <v>989633</v>
      </c>
      <c r="F13" s="80">
        <v>1026461</v>
      </c>
      <c r="G13" s="80">
        <v>1043747</v>
      </c>
      <c r="H13" s="80">
        <v>1084549</v>
      </c>
      <c r="I13" s="80">
        <v>1067974</v>
      </c>
      <c r="J13" s="80">
        <v>1090018</v>
      </c>
      <c r="K13" s="80">
        <v>1049619</v>
      </c>
      <c r="L13" s="80">
        <v>1075437</v>
      </c>
      <c r="M13" s="80">
        <v>1034152</v>
      </c>
      <c r="N13" s="80">
        <v>1012716</v>
      </c>
      <c r="O13" s="80">
        <v>982774</v>
      </c>
      <c r="P13" s="80">
        <v>921179</v>
      </c>
      <c r="Q13" s="80">
        <v>879878</v>
      </c>
      <c r="R13" s="80">
        <v>831806</v>
      </c>
      <c r="S13" s="80">
        <v>795861</v>
      </c>
      <c r="T13" s="80">
        <v>749461</v>
      </c>
      <c r="U13" s="80">
        <v>717901</v>
      </c>
      <c r="V13" s="80">
        <v>690709</v>
      </c>
      <c r="W13" s="80">
        <v>676268</v>
      </c>
      <c r="X13" s="80">
        <v>671591</v>
      </c>
      <c r="Y13" s="80">
        <v>666560</v>
      </c>
      <c r="Z13" s="80">
        <v>660267</v>
      </c>
      <c r="AA13" s="80">
        <v>664666</v>
      </c>
      <c r="AB13" s="80">
        <v>667946</v>
      </c>
      <c r="AC13" s="80">
        <v>671469</v>
      </c>
      <c r="AD13" s="80">
        <v>669539</v>
      </c>
      <c r="AE13" s="80">
        <v>689866</v>
      </c>
      <c r="AF13" s="80">
        <v>731205</v>
      </c>
      <c r="AG13" s="80">
        <v>765048</v>
      </c>
      <c r="AH13" s="80">
        <v>766968</v>
      </c>
      <c r="AI13" s="80">
        <v>783949</v>
      </c>
      <c r="AJ13" s="80">
        <v>728823</v>
      </c>
      <c r="AK13" s="80">
        <v>723175</v>
      </c>
      <c r="AL13" s="80" t="s">
        <v>459</v>
      </c>
    </row>
    <row r="14" spans="2:38">
      <c r="B14" s="140" t="s">
        <v>511</v>
      </c>
      <c r="C14" s="80">
        <v>348534</v>
      </c>
      <c r="D14" s="80">
        <v>354360</v>
      </c>
      <c r="E14" s="80">
        <v>356615</v>
      </c>
      <c r="F14" s="80">
        <v>369229</v>
      </c>
      <c r="G14" s="80">
        <v>376961</v>
      </c>
      <c r="H14" s="80">
        <v>394600</v>
      </c>
      <c r="I14" s="80">
        <v>389960</v>
      </c>
      <c r="J14" s="80">
        <v>393803</v>
      </c>
      <c r="K14" s="80">
        <v>372619</v>
      </c>
      <c r="L14" s="80">
        <v>382014</v>
      </c>
      <c r="M14" s="80">
        <v>361694</v>
      </c>
      <c r="N14" s="80">
        <v>352254</v>
      </c>
      <c r="O14" s="80">
        <v>327515</v>
      </c>
      <c r="P14" s="80">
        <v>296436</v>
      </c>
      <c r="Q14" s="80">
        <v>283303</v>
      </c>
      <c r="R14" s="80">
        <v>273231</v>
      </c>
      <c r="S14" s="80">
        <v>262423</v>
      </c>
      <c r="T14" s="80">
        <v>249917</v>
      </c>
      <c r="U14" s="80">
        <v>239187</v>
      </c>
      <c r="V14" s="80">
        <v>231903</v>
      </c>
      <c r="W14" s="80">
        <v>230117</v>
      </c>
      <c r="X14" s="80">
        <v>229048</v>
      </c>
      <c r="Y14" s="80">
        <v>229493</v>
      </c>
      <c r="Z14" s="80">
        <v>228912</v>
      </c>
      <c r="AA14" s="80">
        <v>231827</v>
      </c>
      <c r="AB14" s="80">
        <v>238576</v>
      </c>
      <c r="AC14" s="80">
        <v>243182</v>
      </c>
      <c r="AD14" s="80">
        <v>244368</v>
      </c>
      <c r="AE14" s="80">
        <v>259875</v>
      </c>
      <c r="AF14" s="80">
        <v>279655</v>
      </c>
      <c r="AG14" s="80">
        <v>292343</v>
      </c>
      <c r="AH14" s="80">
        <v>286370</v>
      </c>
      <c r="AI14" s="80">
        <v>281146</v>
      </c>
      <c r="AJ14" s="80">
        <v>264906</v>
      </c>
      <c r="AK14" s="141">
        <v>258798</v>
      </c>
      <c r="AL14" s="80" t="s">
        <v>459</v>
      </c>
    </row>
    <row r="15" spans="2:38">
      <c r="B15" s="140" t="s">
        <v>512</v>
      </c>
      <c r="C15" s="80">
        <v>302498</v>
      </c>
      <c r="D15" s="80">
        <v>315290</v>
      </c>
      <c r="E15" s="80">
        <v>314244</v>
      </c>
      <c r="F15" s="80">
        <v>333756</v>
      </c>
      <c r="G15" s="80">
        <v>337213</v>
      </c>
      <c r="H15" s="80">
        <v>347731</v>
      </c>
      <c r="I15" s="80">
        <v>335651</v>
      </c>
      <c r="J15" s="80">
        <v>347915</v>
      </c>
      <c r="K15" s="80">
        <v>341655</v>
      </c>
      <c r="L15" s="80">
        <v>347456</v>
      </c>
      <c r="M15" s="80">
        <v>334271</v>
      </c>
      <c r="N15" s="80">
        <v>321806</v>
      </c>
      <c r="O15" s="80">
        <v>304369</v>
      </c>
      <c r="P15" s="80">
        <v>278746</v>
      </c>
      <c r="Q15" s="80">
        <v>258657</v>
      </c>
      <c r="R15" s="80">
        <v>238067</v>
      </c>
      <c r="S15" s="80">
        <v>221684</v>
      </c>
      <c r="T15" s="80">
        <v>204930</v>
      </c>
      <c r="U15" s="80">
        <v>196697</v>
      </c>
      <c r="V15" s="80">
        <v>189674</v>
      </c>
      <c r="W15" s="80">
        <v>184869</v>
      </c>
      <c r="X15" s="80">
        <v>182943</v>
      </c>
      <c r="Y15" s="80">
        <v>183107</v>
      </c>
      <c r="Z15" s="80">
        <v>182321</v>
      </c>
      <c r="AA15" s="80">
        <v>179014</v>
      </c>
      <c r="AB15" s="80">
        <v>176709</v>
      </c>
      <c r="AC15" s="80">
        <v>174806</v>
      </c>
      <c r="AD15" s="80">
        <v>174747</v>
      </c>
      <c r="AE15" s="80">
        <v>180765</v>
      </c>
      <c r="AF15" s="80">
        <v>189886</v>
      </c>
      <c r="AG15" s="80">
        <v>196068</v>
      </c>
      <c r="AH15" s="80">
        <v>198142</v>
      </c>
      <c r="AI15" s="80">
        <v>201149</v>
      </c>
      <c r="AJ15" s="80">
        <v>194923</v>
      </c>
      <c r="AK15" s="80">
        <v>194718</v>
      </c>
      <c r="AL15" s="80" t="s">
        <v>459</v>
      </c>
    </row>
    <row r="16" spans="2:38">
      <c r="B16" s="140" t="s">
        <v>514</v>
      </c>
      <c r="C16" s="80">
        <v>233132</v>
      </c>
      <c r="D16" s="80">
        <v>235014</v>
      </c>
      <c r="E16" s="80">
        <v>236996</v>
      </c>
      <c r="F16" s="80">
        <v>240977</v>
      </c>
      <c r="G16" s="80">
        <v>242622</v>
      </c>
      <c r="H16" s="80">
        <v>253333</v>
      </c>
      <c r="I16" s="80">
        <v>252127</v>
      </c>
      <c r="J16" s="80">
        <v>254446</v>
      </c>
      <c r="K16" s="80">
        <v>243110</v>
      </c>
      <c r="L16" s="80">
        <v>250840</v>
      </c>
      <c r="M16" s="80">
        <v>239820</v>
      </c>
      <c r="N16" s="80">
        <v>225001</v>
      </c>
      <c r="O16" s="80">
        <v>207633</v>
      </c>
      <c r="P16" s="80">
        <v>195034</v>
      </c>
      <c r="Q16" s="80">
        <v>189588</v>
      </c>
      <c r="R16" s="80">
        <v>180148</v>
      </c>
      <c r="S16" s="80">
        <v>177024</v>
      </c>
      <c r="T16" s="80">
        <v>172343</v>
      </c>
      <c r="U16" s="80">
        <v>166096</v>
      </c>
      <c r="V16" s="80">
        <v>159047</v>
      </c>
      <c r="W16" s="80">
        <v>154676</v>
      </c>
      <c r="X16" s="80">
        <v>155411</v>
      </c>
      <c r="Y16" s="80">
        <v>152776</v>
      </c>
      <c r="Z16" s="80">
        <v>150556</v>
      </c>
      <c r="AA16" s="80">
        <v>155377</v>
      </c>
      <c r="AB16" s="80">
        <v>156421</v>
      </c>
      <c r="AC16" s="80">
        <v>158767</v>
      </c>
      <c r="AD16" s="80">
        <v>156172</v>
      </c>
      <c r="AE16" s="80">
        <v>153582</v>
      </c>
      <c r="AF16" s="80">
        <v>160486</v>
      </c>
      <c r="AG16" s="80">
        <v>170413</v>
      </c>
      <c r="AH16" s="80">
        <v>176373</v>
      </c>
      <c r="AI16" s="80">
        <v>172236</v>
      </c>
      <c r="AJ16" s="80">
        <v>169440</v>
      </c>
      <c r="AK16" s="80">
        <v>168462</v>
      </c>
      <c r="AL16" s="80" t="s">
        <v>459</v>
      </c>
    </row>
    <row r="17" spans="2:38">
      <c r="B17" s="140" t="s">
        <v>519</v>
      </c>
      <c r="C17" s="80">
        <v>75952</v>
      </c>
      <c r="D17" s="80">
        <v>79519</v>
      </c>
      <c r="E17" s="80">
        <v>81778</v>
      </c>
      <c r="F17" s="80">
        <v>82499</v>
      </c>
      <c r="G17" s="80">
        <v>86951</v>
      </c>
      <c r="H17" s="80">
        <v>88885</v>
      </c>
      <c r="I17" s="80">
        <v>90236</v>
      </c>
      <c r="J17" s="80">
        <v>93854</v>
      </c>
      <c r="K17" s="80">
        <v>92235</v>
      </c>
      <c r="L17" s="80">
        <v>95127</v>
      </c>
      <c r="M17" s="80">
        <v>98367</v>
      </c>
      <c r="N17" s="80">
        <v>113655</v>
      </c>
      <c r="O17" s="80">
        <v>143257</v>
      </c>
      <c r="P17" s="80">
        <v>150963</v>
      </c>
      <c r="Q17" s="80">
        <v>148330</v>
      </c>
      <c r="R17" s="80">
        <v>140360</v>
      </c>
      <c r="S17" s="80">
        <v>134730</v>
      </c>
      <c r="T17" s="80">
        <v>122271</v>
      </c>
      <c r="U17" s="80">
        <v>115921</v>
      </c>
      <c r="V17" s="80">
        <v>110085</v>
      </c>
      <c r="W17" s="80">
        <v>106606</v>
      </c>
      <c r="X17" s="80">
        <v>104189</v>
      </c>
      <c r="Y17" s="80">
        <v>101184</v>
      </c>
      <c r="Z17" s="80">
        <v>98478</v>
      </c>
      <c r="AA17" s="80">
        <v>98448</v>
      </c>
      <c r="AB17" s="80">
        <v>96240</v>
      </c>
      <c r="AC17" s="80">
        <v>94714</v>
      </c>
      <c r="AD17" s="80">
        <v>94252</v>
      </c>
      <c r="AE17" s="80">
        <v>95644</v>
      </c>
      <c r="AF17" s="80">
        <v>101178</v>
      </c>
      <c r="AG17" s="80">
        <v>106224</v>
      </c>
      <c r="AH17" s="80">
        <v>106083</v>
      </c>
      <c r="AI17" s="80">
        <v>129418</v>
      </c>
      <c r="AJ17" s="80">
        <v>99554</v>
      </c>
      <c r="AK17" s="80">
        <v>101197</v>
      </c>
      <c r="AL17" s="80" t="s">
        <v>459</v>
      </c>
    </row>
    <row r="19" spans="2:38">
      <c r="AI19" s="115">
        <f t="shared" ref="AI19" si="1">AI5-AI12</f>
        <v>1386555</v>
      </c>
      <c r="AJ19" s="115">
        <f>AJ5-AJ12</f>
        <v>1369816</v>
      </c>
      <c r="AK19" s="115">
        <f>AK5-AK12</f>
        <v>1325759</v>
      </c>
      <c r="AL19" s="115">
        <f>AL5-AL12</f>
        <v>1301014</v>
      </c>
    </row>
    <row r="21" spans="2:38">
      <c r="B21" s="142" t="s">
        <v>520</v>
      </c>
      <c r="C21" s="143">
        <v>1980</v>
      </c>
      <c r="D21" s="143">
        <v>1981</v>
      </c>
      <c r="E21" s="143">
        <v>1982</v>
      </c>
      <c r="F21" s="143">
        <v>1983</v>
      </c>
      <c r="G21" s="143">
        <v>1984</v>
      </c>
      <c r="H21" s="143">
        <v>1985</v>
      </c>
      <c r="I21" s="143">
        <v>1986</v>
      </c>
      <c r="J21" s="143">
        <v>1987</v>
      </c>
      <c r="K21" s="143">
        <v>1988</v>
      </c>
      <c r="L21" s="143">
        <v>1989</v>
      </c>
      <c r="M21" s="143">
        <v>1990</v>
      </c>
      <c r="N21" s="143">
        <v>1991</v>
      </c>
      <c r="O21" s="143">
        <v>1992</v>
      </c>
      <c r="P21" s="143">
        <v>1993</v>
      </c>
      <c r="Q21" s="143">
        <v>1994</v>
      </c>
      <c r="R21" s="143">
        <v>1995</v>
      </c>
      <c r="S21" s="143">
        <v>1996</v>
      </c>
      <c r="T21" s="143">
        <v>1997</v>
      </c>
      <c r="U21" s="143">
        <v>1998</v>
      </c>
      <c r="V21" s="143">
        <v>1999</v>
      </c>
      <c r="W21" s="143">
        <v>2000</v>
      </c>
      <c r="X21" s="143">
        <v>2001</v>
      </c>
      <c r="Y21" s="143">
        <v>2002</v>
      </c>
      <c r="Z21" s="143">
        <v>2003</v>
      </c>
      <c r="AA21" s="143">
        <v>2004</v>
      </c>
      <c r="AB21" s="143">
        <v>2005</v>
      </c>
      <c r="AC21" s="143">
        <v>2006</v>
      </c>
      <c r="AD21" s="143">
        <v>2007</v>
      </c>
      <c r="AE21" s="143">
        <v>2008</v>
      </c>
      <c r="AF21" s="143">
        <v>2009</v>
      </c>
      <c r="AG21" s="143">
        <v>2010</v>
      </c>
      <c r="AH21" s="143">
        <v>2011</v>
      </c>
      <c r="AI21" s="143">
        <v>2012</v>
      </c>
      <c r="AJ21" s="143">
        <v>2013</v>
      </c>
      <c r="AK21" s="143">
        <v>2014</v>
      </c>
      <c r="AL21" s="143">
        <v>2015</v>
      </c>
    </row>
    <row r="22" spans="2:38">
      <c r="B22" s="144" t="s">
        <v>521</v>
      </c>
      <c r="C22" s="145">
        <v>2050826</v>
      </c>
      <c r="D22" s="145">
        <v>2082897</v>
      </c>
      <c r="E22" s="145">
        <v>2108612</v>
      </c>
      <c r="F22" s="145">
        <v>2123349</v>
      </c>
      <c r="G22" s="145">
        <v>2138157</v>
      </c>
      <c r="H22" s="145">
        <v>2151032</v>
      </c>
      <c r="I22" s="145">
        <v>2169112</v>
      </c>
      <c r="J22" s="145">
        <v>2174217</v>
      </c>
      <c r="K22" s="145">
        <v>2138213</v>
      </c>
      <c r="L22" s="145">
        <v>2130229</v>
      </c>
      <c r="M22" s="145">
        <v>2046144</v>
      </c>
      <c r="N22" s="145">
        <v>1986259</v>
      </c>
      <c r="O22" s="145">
        <v>1807177</v>
      </c>
      <c r="P22" s="145">
        <v>1705103</v>
      </c>
      <c r="Q22" s="145">
        <v>1610490</v>
      </c>
      <c r="R22" s="145">
        <v>1518224</v>
      </c>
      <c r="S22" s="145">
        <v>1471722</v>
      </c>
      <c r="T22" s="145">
        <v>1438562</v>
      </c>
      <c r="U22" s="145">
        <v>1406830</v>
      </c>
      <c r="V22" s="145">
        <v>1385703</v>
      </c>
      <c r="W22" s="145">
        <v>1384338</v>
      </c>
      <c r="X22" s="145">
        <v>1385116</v>
      </c>
      <c r="Y22" s="145">
        <v>1411634</v>
      </c>
      <c r="Z22" s="145">
        <v>1434377</v>
      </c>
      <c r="AA22" s="145">
        <v>1426836</v>
      </c>
      <c r="AB22" s="145">
        <v>1389394</v>
      </c>
      <c r="AC22" s="145">
        <v>1384968</v>
      </c>
      <c r="AD22" s="145">
        <v>1379551</v>
      </c>
      <c r="AE22" s="145">
        <v>1401757</v>
      </c>
      <c r="AF22" s="145">
        <v>1418542</v>
      </c>
      <c r="AG22" s="145">
        <v>1430985</v>
      </c>
      <c r="AH22" s="145">
        <v>1425113</v>
      </c>
      <c r="AI22" s="145">
        <v>1388028</v>
      </c>
      <c r="AJ22" s="145">
        <v>1370329</v>
      </c>
      <c r="AK22" s="145">
        <v>1326273</v>
      </c>
      <c r="AL22" s="145">
        <v>1301443</v>
      </c>
    </row>
    <row r="23" spans="2:38" hidden="1">
      <c r="B23" s="146" t="s">
        <v>511</v>
      </c>
      <c r="C23" s="147">
        <v>777036</v>
      </c>
      <c r="D23" s="147">
        <v>781473</v>
      </c>
      <c r="E23" s="147">
        <v>780391</v>
      </c>
      <c r="F23" s="147">
        <v>779643</v>
      </c>
      <c r="G23" s="147">
        <v>780180</v>
      </c>
      <c r="H23" s="147">
        <v>780787</v>
      </c>
      <c r="I23" s="147">
        <v>780980</v>
      </c>
      <c r="J23" s="147">
        <v>780815</v>
      </c>
      <c r="K23" s="147">
        <v>771847</v>
      </c>
      <c r="L23" s="147">
        <v>769741</v>
      </c>
      <c r="M23" s="147">
        <v>732403</v>
      </c>
      <c r="N23" s="147">
        <v>710821</v>
      </c>
      <c r="O23" s="147">
        <v>610450</v>
      </c>
      <c r="P23" s="147">
        <v>572423</v>
      </c>
      <c r="Q23" s="147">
        <v>541343</v>
      </c>
      <c r="R23" s="147">
        <v>508559</v>
      </c>
      <c r="S23" s="147">
        <v>491103</v>
      </c>
      <c r="T23" s="147">
        <v>491707</v>
      </c>
      <c r="U23" s="147">
        <v>483880</v>
      </c>
      <c r="V23" s="147">
        <v>479426</v>
      </c>
      <c r="W23" s="147">
        <v>482170</v>
      </c>
      <c r="X23" s="147">
        <v>480801</v>
      </c>
      <c r="Y23" s="147">
        <v>486542</v>
      </c>
      <c r="Z23" s="147">
        <v>499301</v>
      </c>
      <c r="AA23" s="147">
        <v>499543</v>
      </c>
      <c r="AB23" s="147">
        <v>492728</v>
      </c>
      <c r="AC23" s="147">
        <v>505402</v>
      </c>
      <c r="AD23" s="147">
        <v>522017</v>
      </c>
      <c r="AE23" s="147">
        <v>543645</v>
      </c>
      <c r="AF23" s="147">
        <v>553044</v>
      </c>
      <c r="AG23" s="147">
        <v>566045</v>
      </c>
      <c r="AH23" s="147">
        <v>565463</v>
      </c>
      <c r="AI23" s="147">
        <v>546057</v>
      </c>
      <c r="AJ23" s="147">
        <v>528070</v>
      </c>
      <c r="AK23" s="147">
        <v>504330</v>
      </c>
      <c r="AL23" s="147">
        <v>487366</v>
      </c>
    </row>
    <row r="24" spans="2:38" hidden="1">
      <c r="B24" s="146" t="s">
        <v>512</v>
      </c>
      <c r="C24" s="147">
        <v>527352</v>
      </c>
      <c r="D24" s="147">
        <v>540502</v>
      </c>
      <c r="E24" s="147">
        <v>552996</v>
      </c>
      <c r="F24" s="147">
        <v>557573</v>
      </c>
      <c r="G24" s="147">
        <v>564638</v>
      </c>
      <c r="H24" s="147">
        <v>570705</v>
      </c>
      <c r="I24" s="147">
        <v>581119</v>
      </c>
      <c r="J24" s="147">
        <v>586842</v>
      </c>
      <c r="K24" s="147">
        <v>592570</v>
      </c>
      <c r="L24" s="147">
        <v>592652</v>
      </c>
      <c r="M24" s="147">
        <v>581856</v>
      </c>
      <c r="N24" s="147">
        <v>570966</v>
      </c>
      <c r="O24" s="147">
        <v>541883</v>
      </c>
      <c r="P24" s="147">
        <v>509950</v>
      </c>
      <c r="Q24" s="147">
        <v>468662</v>
      </c>
      <c r="R24" s="147">
        <v>434617</v>
      </c>
      <c r="S24" s="147">
        <v>416735</v>
      </c>
      <c r="T24" s="147">
        <v>395564</v>
      </c>
      <c r="U24" s="147">
        <v>382338</v>
      </c>
      <c r="V24" s="147">
        <v>373046</v>
      </c>
      <c r="W24" s="147">
        <v>373193</v>
      </c>
      <c r="X24" s="147">
        <v>377810</v>
      </c>
      <c r="Y24" s="147">
        <v>383108</v>
      </c>
      <c r="Z24" s="147">
        <v>382235</v>
      </c>
      <c r="AA24" s="147">
        <v>373197</v>
      </c>
      <c r="AB24" s="147">
        <v>362941</v>
      </c>
      <c r="AC24" s="147">
        <v>350197</v>
      </c>
      <c r="AD24" s="147">
        <v>337547</v>
      </c>
      <c r="AE24" s="147">
        <v>332228</v>
      </c>
      <c r="AF24" s="147">
        <v>329304</v>
      </c>
      <c r="AG24" s="147">
        <v>328303</v>
      </c>
      <c r="AH24" s="147">
        <v>325123</v>
      </c>
      <c r="AI24" s="147">
        <v>314339</v>
      </c>
      <c r="AJ24" s="147">
        <v>319838</v>
      </c>
      <c r="AK24" s="147">
        <v>321599</v>
      </c>
      <c r="AL24" s="147">
        <v>323334</v>
      </c>
    </row>
    <row r="25" spans="2:38" hidden="1">
      <c r="B25" s="146" t="s">
        <v>522</v>
      </c>
      <c r="C25" s="147">
        <v>188469</v>
      </c>
      <c r="D25" s="147">
        <v>190620</v>
      </c>
      <c r="E25" s="147">
        <v>192380</v>
      </c>
      <c r="F25" s="147">
        <v>194089</v>
      </c>
      <c r="G25" s="147">
        <v>196214</v>
      </c>
      <c r="H25" s="147">
        <v>198025</v>
      </c>
      <c r="I25" s="147">
        <v>198814</v>
      </c>
      <c r="J25" s="147">
        <v>199525</v>
      </c>
      <c r="K25" s="147">
        <v>197350</v>
      </c>
      <c r="L25" s="147">
        <v>196956</v>
      </c>
      <c r="M25" s="147">
        <v>196652</v>
      </c>
      <c r="N25" s="147">
        <v>194040</v>
      </c>
      <c r="O25" s="147">
        <v>184529</v>
      </c>
      <c r="P25" s="147">
        <v>178379</v>
      </c>
      <c r="Q25" s="147">
        <v>174158</v>
      </c>
      <c r="R25" s="147">
        <v>174639</v>
      </c>
      <c r="S25" s="147">
        <v>174883</v>
      </c>
      <c r="T25" s="147">
        <v>173906</v>
      </c>
      <c r="U25" s="147">
        <v>173142</v>
      </c>
      <c r="V25" s="147">
        <v>172641</v>
      </c>
      <c r="W25" s="147">
        <v>173321</v>
      </c>
      <c r="X25" s="147">
        <v>172934</v>
      </c>
      <c r="Y25" s="147">
        <v>173733</v>
      </c>
      <c r="Z25" s="147">
        <v>177779</v>
      </c>
      <c r="AA25" s="147">
        <v>177480</v>
      </c>
      <c r="AB25" s="147">
        <v>180029</v>
      </c>
      <c r="AC25" s="147">
        <v>180416</v>
      </c>
      <c r="AD25" s="147">
        <v>186492</v>
      </c>
      <c r="AE25" s="147">
        <v>198505</v>
      </c>
      <c r="AF25" s="147">
        <v>202786</v>
      </c>
      <c r="AG25" s="147">
        <v>202441</v>
      </c>
      <c r="AH25" s="147">
        <v>201157</v>
      </c>
      <c r="AI25" s="147">
        <v>198820</v>
      </c>
      <c r="AJ25" s="147">
        <v>195848</v>
      </c>
      <c r="AK25" s="147">
        <v>187891</v>
      </c>
      <c r="AL25" s="147">
        <v>183417</v>
      </c>
    </row>
    <row r="26" spans="2:38" hidden="1">
      <c r="B26" s="146" t="s">
        <v>514</v>
      </c>
      <c r="C26" s="147">
        <v>557969</v>
      </c>
      <c r="D26" s="147">
        <v>570302</v>
      </c>
      <c r="E26" s="147">
        <v>582845</v>
      </c>
      <c r="F26" s="147">
        <v>592044</v>
      </c>
      <c r="G26" s="147">
        <v>597125</v>
      </c>
      <c r="H26" s="147">
        <v>601515</v>
      </c>
      <c r="I26" s="147">
        <v>608199</v>
      </c>
      <c r="J26" s="147">
        <v>607035</v>
      </c>
      <c r="K26" s="147">
        <v>576446</v>
      </c>
      <c r="L26" s="147">
        <v>570880</v>
      </c>
      <c r="M26" s="147">
        <v>535233</v>
      </c>
      <c r="N26" s="147">
        <v>510432</v>
      </c>
      <c r="O26" s="147">
        <v>470315</v>
      </c>
      <c r="P26" s="147">
        <v>444351</v>
      </c>
      <c r="Q26" s="147">
        <v>426327</v>
      </c>
      <c r="R26" s="147">
        <v>400409</v>
      </c>
      <c r="S26" s="147">
        <v>389001</v>
      </c>
      <c r="T26" s="147">
        <v>377385</v>
      </c>
      <c r="U26" s="147">
        <v>367470</v>
      </c>
      <c r="V26" s="147">
        <v>360590</v>
      </c>
      <c r="W26" s="147">
        <v>355654</v>
      </c>
      <c r="X26" s="147">
        <v>353571</v>
      </c>
      <c r="Y26" s="147">
        <v>368251</v>
      </c>
      <c r="Z26" s="147">
        <v>375062</v>
      </c>
      <c r="AA26" s="147">
        <v>376616</v>
      </c>
      <c r="AB26" s="147">
        <v>353696</v>
      </c>
      <c r="AC26" s="147">
        <v>348953</v>
      </c>
      <c r="AD26" s="147">
        <v>333495</v>
      </c>
      <c r="AE26" s="147">
        <v>327379</v>
      </c>
      <c r="AF26" s="147">
        <v>333408</v>
      </c>
      <c r="AG26" s="147">
        <v>334196</v>
      </c>
      <c r="AH26" s="147">
        <v>333370</v>
      </c>
      <c r="AI26" s="147">
        <v>328812</v>
      </c>
      <c r="AJ26" s="147">
        <v>326573</v>
      </c>
      <c r="AK26" s="147">
        <v>312453</v>
      </c>
      <c r="AL26" s="147">
        <v>307326</v>
      </c>
    </row>
    <row r="27" spans="2:38">
      <c r="B27" s="144" t="s">
        <v>523</v>
      </c>
      <c r="C27" s="145">
        <v>1562100</v>
      </c>
      <c r="D27" s="145">
        <v>1581065</v>
      </c>
      <c r="E27" s="145">
        <v>1580128</v>
      </c>
      <c r="F27" s="145">
        <v>1603832</v>
      </c>
      <c r="G27" s="145">
        <v>1627427</v>
      </c>
      <c r="H27" s="145">
        <v>1635665</v>
      </c>
      <c r="I27" s="145">
        <v>1643784</v>
      </c>
      <c r="J27" s="145">
        <v>1650515</v>
      </c>
      <c r="K27" s="145">
        <v>1597625</v>
      </c>
      <c r="L27" s="145">
        <v>1620356</v>
      </c>
      <c r="M27" s="145">
        <v>1436722</v>
      </c>
      <c r="N27" s="145">
        <v>1538687</v>
      </c>
      <c r="O27" s="145">
        <v>1463112</v>
      </c>
      <c r="P27" s="145">
        <v>1397083</v>
      </c>
      <c r="Q27" s="145">
        <v>1323896</v>
      </c>
      <c r="R27" s="145">
        <v>1280160</v>
      </c>
      <c r="S27" s="145">
        <v>1231301</v>
      </c>
      <c r="T27" s="145">
        <v>1211304</v>
      </c>
      <c r="U27" s="145">
        <v>1146959</v>
      </c>
      <c r="V27" s="145">
        <v>1132940</v>
      </c>
      <c r="W27" s="145">
        <v>1126521</v>
      </c>
      <c r="X27" s="145">
        <v>1130328</v>
      </c>
      <c r="Y27" s="145">
        <v>1181150</v>
      </c>
      <c r="Z27" s="145">
        <v>1181613</v>
      </c>
      <c r="AA27" s="145">
        <v>1139034</v>
      </c>
      <c r="AB27" s="145">
        <v>1098397</v>
      </c>
      <c r="AC27" s="145">
        <v>1100001</v>
      </c>
      <c r="AD27" s="145">
        <v>1084548</v>
      </c>
      <c r="AE27" s="145">
        <v>1113207</v>
      </c>
      <c r="AF27" s="145">
        <v>1155749</v>
      </c>
      <c r="AG27" s="145">
        <v>1133699</v>
      </c>
      <c r="AH27" s="145">
        <v>1219995</v>
      </c>
      <c r="AI27" s="145">
        <v>1214099</v>
      </c>
      <c r="AJ27" s="145">
        <v>1209135</v>
      </c>
      <c r="AK27" s="145">
        <v>1167623</v>
      </c>
      <c r="AL27" s="145">
        <v>1145932</v>
      </c>
    </row>
    <row r="28" spans="2:38" hidden="1">
      <c r="B28" s="146" t="s">
        <v>511</v>
      </c>
      <c r="C28" s="147">
        <v>519162</v>
      </c>
      <c r="D28" s="147">
        <v>522879</v>
      </c>
      <c r="E28" s="147">
        <v>513253</v>
      </c>
      <c r="F28" s="147">
        <v>515223</v>
      </c>
      <c r="G28" s="147">
        <v>516914</v>
      </c>
      <c r="H28" s="147">
        <v>525508</v>
      </c>
      <c r="I28" s="147">
        <v>520219</v>
      </c>
      <c r="J28" s="147">
        <v>519233</v>
      </c>
      <c r="K28" s="147">
        <v>508834</v>
      </c>
      <c r="L28" s="147">
        <v>507276</v>
      </c>
      <c r="M28" s="147">
        <v>407808</v>
      </c>
      <c r="N28" s="147">
        <v>472487</v>
      </c>
      <c r="O28" s="147">
        <v>453285</v>
      </c>
      <c r="P28" s="147">
        <v>436392</v>
      </c>
      <c r="Q28" s="147">
        <v>409003</v>
      </c>
      <c r="R28" s="147">
        <v>404007</v>
      </c>
      <c r="S28" s="147">
        <v>384218</v>
      </c>
      <c r="T28" s="147">
        <v>387467</v>
      </c>
      <c r="U28" s="147">
        <v>374433</v>
      </c>
      <c r="V28" s="147">
        <v>380391</v>
      </c>
      <c r="W28" s="147">
        <v>378571</v>
      </c>
      <c r="X28" s="147">
        <v>378240</v>
      </c>
      <c r="Y28" s="147">
        <v>382402</v>
      </c>
      <c r="Z28" s="147">
        <v>395313</v>
      </c>
      <c r="AA28" s="147">
        <v>398312</v>
      </c>
      <c r="AB28" s="147">
        <v>410745</v>
      </c>
      <c r="AC28" s="147">
        <v>426496</v>
      </c>
      <c r="AD28" s="147">
        <v>449563</v>
      </c>
      <c r="AE28" s="147">
        <v>474383</v>
      </c>
      <c r="AF28" s="147">
        <v>485838</v>
      </c>
      <c r="AG28" s="147">
        <v>497561</v>
      </c>
      <c r="AH28" s="147">
        <v>497595</v>
      </c>
      <c r="AI28" s="147">
        <v>483880</v>
      </c>
      <c r="AJ28" s="147">
        <v>470744</v>
      </c>
      <c r="AK28" s="147">
        <v>449649</v>
      </c>
      <c r="AL28" s="147">
        <v>438379</v>
      </c>
    </row>
    <row r="29" spans="2:38" hidden="1">
      <c r="B29" s="146" t="s">
        <v>512</v>
      </c>
      <c r="C29" s="147">
        <v>443350</v>
      </c>
      <c r="D29" s="147">
        <v>444969</v>
      </c>
      <c r="E29" s="147">
        <v>448490</v>
      </c>
      <c r="F29" s="147">
        <v>459775</v>
      </c>
      <c r="G29" s="147">
        <v>474739</v>
      </c>
      <c r="H29" s="147">
        <v>471494</v>
      </c>
      <c r="I29" s="147">
        <v>481590</v>
      </c>
      <c r="J29" s="147">
        <v>488667</v>
      </c>
      <c r="K29" s="147">
        <v>481145</v>
      </c>
      <c r="L29" s="147">
        <v>506293</v>
      </c>
      <c r="M29" s="147">
        <v>485141</v>
      </c>
      <c r="N29" s="147">
        <v>494361</v>
      </c>
      <c r="O29" s="147">
        <v>470812</v>
      </c>
      <c r="P29" s="147">
        <v>443661</v>
      </c>
      <c r="Q29" s="147">
        <v>415849</v>
      </c>
      <c r="R29" s="147">
        <v>388722</v>
      </c>
      <c r="S29" s="147">
        <v>372618</v>
      </c>
      <c r="T29" s="147">
        <v>358755</v>
      </c>
      <c r="U29" s="147">
        <v>323374</v>
      </c>
      <c r="V29" s="147">
        <v>313347</v>
      </c>
      <c r="W29" s="147">
        <v>312756</v>
      </c>
      <c r="X29" s="147">
        <v>317495</v>
      </c>
      <c r="Y29" s="147">
        <v>342617</v>
      </c>
      <c r="Z29" s="147">
        <v>335298</v>
      </c>
      <c r="AA29" s="147">
        <v>310428</v>
      </c>
      <c r="AB29" s="147">
        <v>285022</v>
      </c>
      <c r="AC29" s="147">
        <v>251873</v>
      </c>
      <c r="AD29" s="147">
        <v>226551</v>
      </c>
      <c r="AE29" s="147">
        <v>218164</v>
      </c>
      <c r="AF29" s="147">
        <v>238669</v>
      </c>
      <c r="AG29" s="147">
        <v>207164</v>
      </c>
      <c r="AH29" s="147">
        <v>294986</v>
      </c>
      <c r="AI29" s="147">
        <v>285105</v>
      </c>
      <c r="AJ29" s="147">
        <v>289681</v>
      </c>
      <c r="AK29" s="147">
        <v>290455</v>
      </c>
      <c r="AL29" s="147">
        <v>288992</v>
      </c>
    </row>
    <row r="30" spans="2:38" hidden="1">
      <c r="B30" s="146" t="s">
        <v>522</v>
      </c>
      <c r="C30" s="147">
        <v>153702</v>
      </c>
      <c r="D30" s="147">
        <v>157112</v>
      </c>
      <c r="E30" s="147">
        <v>153706</v>
      </c>
      <c r="F30" s="147">
        <v>160485</v>
      </c>
      <c r="G30" s="147">
        <v>166487</v>
      </c>
      <c r="H30" s="147">
        <v>168672</v>
      </c>
      <c r="I30" s="147">
        <v>165924</v>
      </c>
      <c r="J30" s="147">
        <v>167529</v>
      </c>
      <c r="K30" s="147">
        <v>161130</v>
      </c>
      <c r="L30" s="147">
        <v>162328</v>
      </c>
      <c r="M30" s="147">
        <v>125746</v>
      </c>
      <c r="N30" s="147">
        <v>160718</v>
      </c>
      <c r="O30" s="147">
        <v>154080</v>
      </c>
      <c r="P30" s="147">
        <v>149660</v>
      </c>
      <c r="Q30" s="147">
        <v>142234</v>
      </c>
      <c r="R30" s="147">
        <v>149170</v>
      </c>
      <c r="S30" s="147">
        <v>146540</v>
      </c>
      <c r="T30" s="147">
        <v>148147</v>
      </c>
      <c r="U30" s="147">
        <v>144220</v>
      </c>
      <c r="V30" s="147">
        <v>143493</v>
      </c>
      <c r="W30" s="147">
        <v>143934</v>
      </c>
      <c r="X30" s="147">
        <v>144256</v>
      </c>
      <c r="Y30" s="147">
        <v>141220</v>
      </c>
      <c r="Z30" s="147">
        <v>140741</v>
      </c>
      <c r="AA30" s="147">
        <v>130667</v>
      </c>
      <c r="AB30" s="147">
        <v>126475</v>
      </c>
      <c r="AC30" s="147">
        <v>133542</v>
      </c>
      <c r="AD30" s="147">
        <v>134699</v>
      </c>
      <c r="AE30" s="147">
        <v>149892</v>
      </c>
      <c r="AF30" s="147">
        <v>154995</v>
      </c>
      <c r="AG30" s="147">
        <v>151851</v>
      </c>
      <c r="AH30" s="147">
        <v>151806</v>
      </c>
      <c r="AI30" s="147">
        <v>168153</v>
      </c>
      <c r="AJ30" s="147">
        <v>174724</v>
      </c>
      <c r="AK30" s="147">
        <v>166421</v>
      </c>
      <c r="AL30" s="147">
        <v>161863</v>
      </c>
    </row>
    <row r="31" spans="2:38" hidden="1">
      <c r="B31" s="146" t="s">
        <v>514</v>
      </c>
      <c r="C31" s="147">
        <v>445886</v>
      </c>
      <c r="D31" s="147">
        <v>456105</v>
      </c>
      <c r="E31" s="147">
        <v>464679</v>
      </c>
      <c r="F31" s="147">
        <v>468349</v>
      </c>
      <c r="G31" s="147">
        <v>469287</v>
      </c>
      <c r="H31" s="147">
        <v>469991</v>
      </c>
      <c r="I31" s="147">
        <v>476051</v>
      </c>
      <c r="J31" s="147">
        <v>475086</v>
      </c>
      <c r="K31" s="147">
        <v>446516</v>
      </c>
      <c r="L31" s="147">
        <v>444459</v>
      </c>
      <c r="M31" s="147">
        <v>418027</v>
      </c>
      <c r="N31" s="147">
        <v>411121</v>
      </c>
      <c r="O31" s="147">
        <v>384935</v>
      </c>
      <c r="P31" s="147">
        <v>367370</v>
      </c>
      <c r="Q31" s="147">
        <v>356810</v>
      </c>
      <c r="R31" s="147">
        <v>338261</v>
      </c>
      <c r="S31" s="147">
        <v>327925</v>
      </c>
      <c r="T31" s="147">
        <v>316935</v>
      </c>
      <c r="U31" s="147">
        <v>304932</v>
      </c>
      <c r="V31" s="147">
        <v>295709</v>
      </c>
      <c r="W31" s="147">
        <v>291260</v>
      </c>
      <c r="X31" s="147">
        <v>290337</v>
      </c>
      <c r="Y31" s="147">
        <v>314911</v>
      </c>
      <c r="Z31" s="147">
        <v>310261</v>
      </c>
      <c r="AA31" s="147">
        <v>299627</v>
      </c>
      <c r="AB31" s="147">
        <v>276155</v>
      </c>
      <c r="AC31" s="147">
        <v>288090</v>
      </c>
      <c r="AD31" s="147">
        <v>273735</v>
      </c>
      <c r="AE31" s="147">
        <v>270768</v>
      </c>
      <c r="AF31" s="147">
        <v>276247</v>
      </c>
      <c r="AG31" s="147">
        <v>277123</v>
      </c>
      <c r="AH31" s="147">
        <v>275608</v>
      </c>
      <c r="AI31" s="147">
        <v>276961</v>
      </c>
      <c r="AJ31" s="147">
        <v>273986</v>
      </c>
      <c r="AK31" s="147">
        <v>261098</v>
      </c>
      <c r="AL31" s="147">
        <v>256698</v>
      </c>
    </row>
    <row r="32" spans="2:38">
      <c r="B32" s="144" t="s">
        <v>524</v>
      </c>
      <c r="C32" s="145">
        <v>331883</v>
      </c>
      <c r="D32" s="145">
        <v>337531</v>
      </c>
      <c r="E32" s="145">
        <v>355812</v>
      </c>
      <c r="F32" s="145">
        <v>342484</v>
      </c>
      <c r="G32" s="145">
        <v>351862</v>
      </c>
      <c r="H32" s="145">
        <v>358005</v>
      </c>
      <c r="I32" s="145">
        <v>357810</v>
      </c>
      <c r="J32" s="145">
        <v>354588</v>
      </c>
      <c r="K32" s="145">
        <v>356454</v>
      </c>
      <c r="L32" s="145">
        <v>341485</v>
      </c>
      <c r="M32" s="145">
        <v>309827</v>
      </c>
      <c r="N32" s="145">
        <v>284939</v>
      </c>
      <c r="O32" s="145">
        <v>205111</v>
      </c>
      <c r="P32" s="145">
        <v>166319</v>
      </c>
      <c r="Q32" s="145">
        <v>137640</v>
      </c>
      <c r="R32" s="145">
        <v>118249</v>
      </c>
      <c r="S32" s="145">
        <v>115354</v>
      </c>
      <c r="T32" s="145">
        <v>112563</v>
      </c>
      <c r="U32" s="145">
        <v>116533</v>
      </c>
      <c r="V32" s="145">
        <v>116360</v>
      </c>
      <c r="W32" s="145">
        <v>117571</v>
      </c>
      <c r="X32" s="145">
        <v>118256</v>
      </c>
      <c r="Y32" s="145">
        <v>112677</v>
      </c>
      <c r="Z32" s="145">
        <v>118088</v>
      </c>
      <c r="AA32" s="145">
        <v>115003</v>
      </c>
      <c r="AB32" s="145">
        <v>101747</v>
      </c>
      <c r="AC32" s="145">
        <v>96227</v>
      </c>
      <c r="AD32" s="145">
        <v>86544</v>
      </c>
      <c r="AE32" s="145">
        <v>82607</v>
      </c>
      <c r="AF32" s="145">
        <v>78741</v>
      </c>
      <c r="AG32" s="145">
        <v>79433</v>
      </c>
      <c r="AH32" s="145">
        <v>80878</v>
      </c>
      <c r="AI32" s="145">
        <v>74754</v>
      </c>
      <c r="AJ32" s="145">
        <v>67335</v>
      </c>
      <c r="AK32" s="145">
        <v>66280</v>
      </c>
      <c r="AL32" s="145">
        <v>64566</v>
      </c>
    </row>
    <row r="33" spans="2:38" hidden="1">
      <c r="B33" s="146" t="s">
        <v>511</v>
      </c>
      <c r="C33" s="147">
        <v>217615</v>
      </c>
      <c r="D33" s="147">
        <v>219693</v>
      </c>
      <c r="E33" s="147">
        <v>227338</v>
      </c>
      <c r="F33" s="147">
        <v>223192</v>
      </c>
      <c r="G33" s="147">
        <v>222095</v>
      </c>
      <c r="H33" s="147">
        <v>214094</v>
      </c>
      <c r="I33" s="147">
        <v>217558</v>
      </c>
      <c r="J33" s="147">
        <v>218267</v>
      </c>
      <c r="K33" s="147">
        <v>217241</v>
      </c>
      <c r="L33" s="147">
        <v>216781</v>
      </c>
      <c r="M33" s="147">
        <v>205191</v>
      </c>
      <c r="N33" s="147">
        <v>181768</v>
      </c>
      <c r="O33" s="147">
        <v>115471</v>
      </c>
      <c r="P33" s="147">
        <v>92781</v>
      </c>
      <c r="Q33" s="147">
        <v>75588</v>
      </c>
      <c r="R33" s="147">
        <v>63185</v>
      </c>
      <c r="S33" s="147">
        <v>64234</v>
      </c>
      <c r="T33" s="147">
        <v>62830</v>
      </c>
      <c r="U33" s="147">
        <v>69424</v>
      </c>
      <c r="V33" s="147">
        <v>68015</v>
      </c>
      <c r="W33" s="147">
        <v>70285</v>
      </c>
      <c r="X33" s="147">
        <v>68679</v>
      </c>
      <c r="Y33" s="147">
        <v>65177</v>
      </c>
      <c r="Z33" s="147">
        <v>66945</v>
      </c>
      <c r="AA33" s="147">
        <v>67204</v>
      </c>
      <c r="AB33" s="147">
        <v>57430</v>
      </c>
      <c r="AC33" s="147">
        <v>55100</v>
      </c>
      <c r="AD33" s="147">
        <v>48343</v>
      </c>
      <c r="AE33" s="147">
        <v>46144</v>
      </c>
      <c r="AF33" s="147">
        <v>42136</v>
      </c>
      <c r="AG33" s="147">
        <v>43362</v>
      </c>
      <c r="AH33" s="147">
        <v>43015</v>
      </c>
      <c r="AI33" s="147">
        <v>37562</v>
      </c>
      <c r="AJ33" s="147">
        <v>30356</v>
      </c>
      <c r="AK33" s="147">
        <v>29255</v>
      </c>
      <c r="AL33" s="147">
        <v>27681</v>
      </c>
    </row>
    <row r="34" spans="2:38" hidden="1">
      <c r="B34" s="146" t="s">
        <v>512</v>
      </c>
      <c r="C34" s="147">
        <v>28146</v>
      </c>
      <c r="D34" s="147">
        <v>34279</v>
      </c>
      <c r="E34" s="147">
        <v>39568</v>
      </c>
      <c r="F34" s="147">
        <v>31278</v>
      </c>
      <c r="G34" s="147">
        <v>37334</v>
      </c>
      <c r="H34" s="147">
        <v>49204</v>
      </c>
      <c r="I34" s="147">
        <v>43317</v>
      </c>
      <c r="J34" s="147">
        <v>43260</v>
      </c>
      <c r="K34" s="147">
        <v>45026</v>
      </c>
      <c r="L34" s="147">
        <v>34439</v>
      </c>
      <c r="M34" s="147">
        <v>31858</v>
      </c>
      <c r="N34" s="147">
        <v>29585</v>
      </c>
      <c r="O34" s="147">
        <v>29688</v>
      </c>
      <c r="P34" s="147">
        <v>27667</v>
      </c>
      <c r="Q34" s="147">
        <v>17731</v>
      </c>
      <c r="R34" s="147">
        <v>16031</v>
      </c>
      <c r="S34" s="147">
        <v>14471</v>
      </c>
      <c r="T34" s="147">
        <v>13689</v>
      </c>
      <c r="U34" s="147">
        <v>12375</v>
      </c>
      <c r="V34" s="147">
        <v>10782</v>
      </c>
      <c r="W34" s="147">
        <v>10848</v>
      </c>
      <c r="X34" s="147">
        <v>12480</v>
      </c>
      <c r="Y34" s="147">
        <v>12825</v>
      </c>
      <c r="Z34" s="147">
        <v>12333</v>
      </c>
      <c r="AA34" s="147">
        <v>11084</v>
      </c>
      <c r="AB34" s="147">
        <v>9266</v>
      </c>
      <c r="AC34" s="147">
        <v>7409</v>
      </c>
      <c r="AD34" s="147">
        <v>5973</v>
      </c>
      <c r="AE34" s="147">
        <v>4812</v>
      </c>
      <c r="AF34" s="147">
        <v>4731</v>
      </c>
      <c r="AG34" s="147">
        <v>4069</v>
      </c>
      <c r="AH34" s="147">
        <v>5832</v>
      </c>
      <c r="AI34" s="147">
        <v>5932</v>
      </c>
      <c r="AJ34" s="147">
        <v>5965</v>
      </c>
      <c r="AK34" s="147">
        <v>6750</v>
      </c>
      <c r="AL34" s="147">
        <v>7122</v>
      </c>
    </row>
    <row r="35" spans="2:38" hidden="1">
      <c r="B35" s="146" t="s">
        <v>522</v>
      </c>
      <c r="C35" s="147">
        <v>8285</v>
      </c>
      <c r="D35" s="147">
        <v>4333</v>
      </c>
      <c r="E35" s="147">
        <v>7315</v>
      </c>
      <c r="F35" s="147">
        <v>1798</v>
      </c>
      <c r="G35" s="147">
        <v>3236</v>
      </c>
      <c r="H35" s="147">
        <v>3082</v>
      </c>
      <c r="I35" s="147">
        <v>5545</v>
      </c>
      <c r="J35" s="147">
        <v>2866</v>
      </c>
      <c r="K35" s="147">
        <v>5395</v>
      </c>
      <c r="L35" s="147">
        <v>3865</v>
      </c>
      <c r="M35" s="147">
        <v>3482</v>
      </c>
      <c r="N35" s="147">
        <v>5650</v>
      </c>
      <c r="O35" s="147">
        <v>3201</v>
      </c>
      <c r="P35" s="147">
        <v>3166</v>
      </c>
      <c r="Q35" s="147">
        <v>3350</v>
      </c>
      <c r="R35" s="147">
        <v>4078</v>
      </c>
      <c r="S35" s="147">
        <v>1927</v>
      </c>
      <c r="T35" s="147">
        <v>1262</v>
      </c>
      <c r="U35" s="147">
        <v>3360</v>
      </c>
      <c r="V35" s="147">
        <v>3930</v>
      </c>
      <c r="W35" s="147">
        <v>3537</v>
      </c>
      <c r="X35" s="147">
        <v>3449</v>
      </c>
      <c r="Y35" s="147">
        <v>4103</v>
      </c>
      <c r="Z35" s="147">
        <v>3178</v>
      </c>
      <c r="AA35" s="147">
        <v>998</v>
      </c>
      <c r="AB35" s="147">
        <v>996</v>
      </c>
      <c r="AC35" s="147">
        <v>961</v>
      </c>
      <c r="AD35" s="147">
        <v>960</v>
      </c>
      <c r="AE35" s="147">
        <v>877</v>
      </c>
      <c r="AF35" s="147">
        <v>972</v>
      </c>
      <c r="AG35" s="147">
        <v>1039</v>
      </c>
      <c r="AH35" s="147">
        <v>1244</v>
      </c>
      <c r="AI35" s="147">
        <v>1034</v>
      </c>
      <c r="AJ35" s="147">
        <v>925</v>
      </c>
      <c r="AK35" s="147">
        <v>1060</v>
      </c>
      <c r="AL35" s="147">
        <v>1172</v>
      </c>
    </row>
    <row r="36" spans="2:38" hidden="1">
      <c r="B36" s="146" t="s">
        <v>514</v>
      </c>
      <c r="C36" s="147">
        <v>77837</v>
      </c>
      <c r="D36" s="147">
        <v>79226</v>
      </c>
      <c r="E36" s="147">
        <v>81591</v>
      </c>
      <c r="F36" s="147">
        <v>86216</v>
      </c>
      <c r="G36" s="147">
        <v>89197</v>
      </c>
      <c r="H36" s="147">
        <v>91625</v>
      </c>
      <c r="I36" s="147">
        <v>91390</v>
      </c>
      <c r="J36" s="147">
        <v>90195</v>
      </c>
      <c r="K36" s="147">
        <v>88792</v>
      </c>
      <c r="L36" s="147">
        <v>86400</v>
      </c>
      <c r="M36" s="147">
        <v>69296</v>
      </c>
      <c r="N36" s="147">
        <v>67936</v>
      </c>
      <c r="O36" s="147">
        <v>56751</v>
      </c>
      <c r="P36" s="147">
        <v>42705</v>
      </c>
      <c r="Q36" s="147">
        <v>40971</v>
      </c>
      <c r="R36" s="147">
        <v>34955</v>
      </c>
      <c r="S36" s="147">
        <v>34722</v>
      </c>
      <c r="T36" s="147">
        <v>34782</v>
      </c>
      <c r="U36" s="147">
        <v>31374</v>
      </c>
      <c r="V36" s="147">
        <v>33633</v>
      </c>
      <c r="W36" s="147">
        <v>32901</v>
      </c>
      <c r="X36" s="147">
        <v>33648</v>
      </c>
      <c r="Y36" s="147">
        <v>30572</v>
      </c>
      <c r="Z36" s="147">
        <v>35632</v>
      </c>
      <c r="AA36" s="147">
        <v>35717</v>
      </c>
      <c r="AB36" s="147">
        <v>34055</v>
      </c>
      <c r="AC36" s="147">
        <v>32757</v>
      </c>
      <c r="AD36" s="147">
        <v>31268</v>
      </c>
      <c r="AE36" s="147">
        <v>30774</v>
      </c>
      <c r="AF36" s="147">
        <v>30902</v>
      </c>
      <c r="AG36" s="147">
        <v>30963</v>
      </c>
      <c r="AH36" s="147">
        <v>30787</v>
      </c>
      <c r="AI36" s="147">
        <v>30226</v>
      </c>
      <c r="AJ36" s="147">
        <v>30089</v>
      </c>
      <c r="AK36" s="147">
        <v>29215</v>
      </c>
      <c r="AL36" s="147">
        <v>28591</v>
      </c>
    </row>
    <row r="37" spans="2:38">
      <c r="B37" s="144" t="s">
        <v>525</v>
      </c>
      <c r="C37" s="145">
        <v>114845</v>
      </c>
      <c r="D37" s="145">
        <v>125201</v>
      </c>
      <c r="E37" s="145">
        <v>138509</v>
      </c>
      <c r="F37" s="145">
        <v>137015</v>
      </c>
      <c r="G37" s="145">
        <v>121299</v>
      </c>
      <c r="H37" s="145">
        <v>125025</v>
      </c>
      <c r="I37" s="145">
        <v>128623</v>
      </c>
      <c r="J37" s="145">
        <v>129231</v>
      </c>
      <c r="K37" s="145">
        <v>140967</v>
      </c>
      <c r="L37" s="145">
        <v>134912</v>
      </c>
      <c r="M37" s="145">
        <v>119118</v>
      </c>
      <c r="N37" s="145">
        <v>104781</v>
      </c>
      <c r="O37" s="145">
        <v>97609</v>
      </c>
      <c r="P37" s="145">
        <v>99022</v>
      </c>
      <c r="Q37" s="145">
        <v>98269</v>
      </c>
      <c r="R37" s="145">
        <v>89306</v>
      </c>
      <c r="S37" s="145">
        <v>95191</v>
      </c>
      <c r="T37" s="145">
        <v>91295</v>
      </c>
      <c r="U37" s="145">
        <v>95680</v>
      </c>
      <c r="V37" s="145">
        <v>98106</v>
      </c>
      <c r="W37" s="145">
        <v>101447</v>
      </c>
      <c r="X37" s="145">
        <v>91670</v>
      </c>
      <c r="Y37" s="145">
        <v>96385</v>
      </c>
      <c r="Z37" s="145">
        <v>99862</v>
      </c>
      <c r="AA37" s="145">
        <v>89846</v>
      </c>
      <c r="AB37" s="145">
        <v>78854</v>
      </c>
      <c r="AC37" s="145">
        <v>74530</v>
      </c>
      <c r="AD37" s="145">
        <v>72719</v>
      </c>
      <c r="AE37" s="145">
        <v>68812</v>
      </c>
      <c r="AF37" s="145">
        <v>47976</v>
      </c>
      <c r="AG37" s="145">
        <v>43953</v>
      </c>
      <c r="AH37" s="145">
        <v>55671</v>
      </c>
      <c r="AI37" s="145">
        <v>52417</v>
      </c>
      <c r="AJ37" s="145">
        <v>51351</v>
      </c>
      <c r="AK37" s="145">
        <v>50841</v>
      </c>
      <c r="AL37" s="145">
        <v>78294</v>
      </c>
    </row>
    <row r="38" spans="2:38" hidden="1">
      <c r="B38" s="146" t="s">
        <v>511</v>
      </c>
      <c r="C38" s="147">
        <v>32395</v>
      </c>
      <c r="D38" s="147">
        <v>30974</v>
      </c>
      <c r="E38" s="147">
        <v>31006</v>
      </c>
      <c r="F38" s="147">
        <v>29949</v>
      </c>
      <c r="G38" s="147">
        <v>32028</v>
      </c>
      <c r="H38" s="147">
        <v>32664</v>
      </c>
      <c r="I38" s="147">
        <v>33637</v>
      </c>
      <c r="J38" s="147">
        <v>34010</v>
      </c>
      <c r="K38" s="147">
        <v>34820</v>
      </c>
      <c r="L38" s="147">
        <v>34422</v>
      </c>
      <c r="M38" s="147">
        <v>32577</v>
      </c>
      <c r="N38" s="147">
        <v>32585</v>
      </c>
      <c r="O38" s="147">
        <v>28404</v>
      </c>
      <c r="P38" s="147">
        <v>27392</v>
      </c>
      <c r="Q38" s="147">
        <v>29592</v>
      </c>
      <c r="R38" s="147">
        <v>28984</v>
      </c>
      <c r="S38" s="147">
        <v>29395</v>
      </c>
      <c r="T38" s="147">
        <v>28524</v>
      </c>
      <c r="U38" s="147">
        <v>29840</v>
      </c>
      <c r="V38" s="147">
        <v>28697</v>
      </c>
      <c r="W38" s="147">
        <v>29368</v>
      </c>
      <c r="X38" s="147">
        <v>30584</v>
      </c>
      <c r="Y38" s="147">
        <v>30500</v>
      </c>
      <c r="Z38" s="147">
        <v>32978</v>
      </c>
      <c r="AA38" s="147">
        <v>32978</v>
      </c>
      <c r="AB38" s="147">
        <v>23159</v>
      </c>
      <c r="AC38" s="147">
        <v>21833</v>
      </c>
      <c r="AD38" s="147">
        <v>20950</v>
      </c>
      <c r="AE38" s="147">
        <v>19635</v>
      </c>
      <c r="AF38" s="147">
        <v>2747</v>
      </c>
      <c r="AG38" s="147">
        <v>2833</v>
      </c>
      <c r="AH38" s="147">
        <v>2642</v>
      </c>
      <c r="AI38" s="147">
        <v>2618</v>
      </c>
      <c r="AJ38" s="147">
        <v>2509</v>
      </c>
      <c r="AK38" s="147">
        <v>2449</v>
      </c>
      <c r="AL38" s="147">
        <v>19018</v>
      </c>
    </row>
    <row r="39" spans="2:38" hidden="1">
      <c r="B39" s="146" t="s">
        <v>512</v>
      </c>
      <c r="C39" s="147">
        <v>27372</v>
      </c>
      <c r="D39" s="147">
        <v>37051</v>
      </c>
      <c r="E39" s="147">
        <v>47242</v>
      </c>
      <c r="F39" s="147">
        <v>44685</v>
      </c>
      <c r="G39" s="147">
        <v>29326</v>
      </c>
      <c r="H39" s="147">
        <v>30846</v>
      </c>
      <c r="I39" s="147">
        <v>31786</v>
      </c>
      <c r="J39" s="147">
        <v>30086</v>
      </c>
      <c r="K39" s="147">
        <v>39879</v>
      </c>
      <c r="L39" s="147">
        <v>35378</v>
      </c>
      <c r="M39" s="147">
        <v>28498</v>
      </c>
      <c r="N39" s="147">
        <v>22917</v>
      </c>
      <c r="O39" s="147">
        <v>20951</v>
      </c>
      <c r="P39" s="147">
        <v>23113</v>
      </c>
      <c r="Q39" s="147">
        <v>22648</v>
      </c>
      <c r="R39" s="147">
        <v>20889</v>
      </c>
      <c r="S39" s="147">
        <v>20171</v>
      </c>
      <c r="T39" s="147">
        <v>18227</v>
      </c>
      <c r="U39" s="147">
        <v>21612</v>
      </c>
      <c r="V39" s="147">
        <v>25225</v>
      </c>
      <c r="W39" s="147">
        <v>29389</v>
      </c>
      <c r="X39" s="147">
        <v>19110</v>
      </c>
      <c r="Y39" s="147">
        <v>22023</v>
      </c>
      <c r="Z39" s="147">
        <v>19630</v>
      </c>
      <c r="AA39" s="147">
        <v>17305</v>
      </c>
      <c r="AB39" s="147">
        <v>16578</v>
      </c>
      <c r="AC39" s="147">
        <v>15297</v>
      </c>
      <c r="AD39" s="147">
        <v>15025</v>
      </c>
      <c r="AE39" s="147">
        <v>11965</v>
      </c>
      <c r="AF39" s="147">
        <v>10763</v>
      </c>
      <c r="AG39" s="147">
        <v>10274</v>
      </c>
      <c r="AH39" s="147">
        <v>18302</v>
      </c>
      <c r="AI39" s="147">
        <v>19563</v>
      </c>
      <c r="AJ39" s="147">
        <v>20288</v>
      </c>
      <c r="AK39" s="147">
        <v>20102</v>
      </c>
      <c r="AL39" s="147">
        <v>23189</v>
      </c>
    </row>
    <row r="40" spans="2:38" hidden="1">
      <c r="B40" s="146" t="s">
        <v>522</v>
      </c>
      <c r="C40" s="147">
        <v>23864</v>
      </c>
      <c r="D40" s="147">
        <v>24850</v>
      </c>
      <c r="E40" s="147">
        <v>26350</v>
      </c>
      <c r="F40" s="147">
        <v>27821</v>
      </c>
      <c r="G40" s="147">
        <v>24286</v>
      </c>
      <c r="H40" s="147">
        <v>24487</v>
      </c>
      <c r="I40" s="147">
        <v>25550</v>
      </c>
      <c r="J40" s="147">
        <v>26678</v>
      </c>
      <c r="K40" s="147">
        <v>28563</v>
      </c>
      <c r="L40" s="147">
        <v>28653</v>
      </c>
      <c r="M40" s="147">
        <v>24485</v>
      </c>
      <c r="N40" s="147">
        <v>22754</v>
      </c>
      <c r="O40" s="147">
        <v>23554</v>
      </c>
      <c r="P40" s="147">
        <v>23591</v>
      </c>
      <c r="Q40" s="147">
        <v>21364</v>
      </c>
      <c r="R40" s="147">
        <v>15452</v>
      </c>
      <c r="S40" s="147">
        <v>22202</v>
      </c>
      <c r="T40" s="147">
        <v>21535</v>
      </c>
      <c r="U40" s="147">
        <v>21530</v>
      </c>
      <c r="V40" s="147">
        <v>21602</v>
      </c>
      <c r="W40" s="147">
        <v>20660</v>
      </c>
      <c r="X40" s="147">
        <v>20157</v>
      </c>
      <c r="Y40" s="147">
        <v>21873</v>
      </c>
      <c r="Z40" s="147">
        <v>23160</v>
      </c>
      <c r="AA40" s="147">
        <v>16134</v>
      </c>
      <c r="AB40" s="147">
        <v>16365</v>
      </c>
      <c r="AC40" s="147">
        <v>15109</v>
      </c>
      <c r="AD40" s="147">
        <v>15743</v>
      </c>
      <c r="AE40" s="147">
        <v>16753</v>
      </c>
      <c r="AF40" s="147">
        <v>21625</v>
      </c>
      <c r="AG40" s="147">
        <v>18197</v>
      </c>
      <c r="AH40" s="147">
        <v>21930</v>
      </c>
      <c r="AI40" s="147">
        <v>17597</v>
      </c>
      <c r="AJ40" s="147">
        <v>15997</v>
      </c>
      <c r="AK40" s="147">
        <v>16169</v>
      </c>
      <c r="AL40" s="147">
        <v>16074</v>
      </c>
    </row>
    <row r="41" spans="2:38" hidden="1">
      <c r="B41" s="146" t="s">
        <v>514</v>
      </c>
      <c r="C41" s="147">
        <v>31214</v>
      </c>
      <c r="D41" s="147">
        <v>32326</v>
      </c>
      <c r="E41" s="147">
        <v>33911</v>
      </c>
      <c r="F41" s="147">
        <v>34560</v>
      </c>
      <c r="G41" s="147">
        <v>35659</v>
      </c>
      <c r="H41" s="147">
        <v>37028</v>
      </c>
      <c r="I41" s="147">
        <v>37650</v>
      </c>
      <c r="J41" s="147">
        <v>38457</v>
      </c>
      <c r="K41" s="147">
        <v>37705</v>
      </c>
      <c r="L41" s="147">
        <v>36459</v>
      </c>
      <c r="M41" s="147">
        <v>33558</v>
      </c>
      <c r="N41" s="147">
        <v>26525</v>
      </c>
      <c r="O41" s="147">
        <v>24700</v>
      </c>
      <c r="P41" s="147">
        <v>24926</v>
      </c>
      <c r="Q41" s="147">
        <v>24665</v>
      </c>
      <c r="R41" s="147">
        <v>23981</v>
      </c>
      <c r="S41" s="147">
        <v>23423</v>
      </c>
      <c r="T41" s="147">
        <v>23009</v>
      </c>
      <c r="U41" s="147">
        <v>22698</v>
      </c>
      <c r="V41" s="147">
        <v>22582</v>
      </c>
      <c r="W41" s="147">
        <v>22030</v>
      </c>
      <c r="X41" s="147">
        <v>21819</v>
      </c>
      <c r="Y41" s="147">
        <v>21989</v>
      </c>
      <c r="Z41" s="147">
        <v>24094</v>
      </c>
      <c r="AA41" s="147">
        <v>23429</v>
      </c>
      <c r="AB41" s="147">
        <v>22752</v>
      </c>
      <c r="AC41" s="147">
        <v>22291</v>
      </c>
      <c r="AD41" s="147">
        <v>21001</v>
      </c>
      <c r="AE41" s="147">
        <v>20459</v>
      </c>
      <c r="AF41" s="147">
        <v>12841</v>
      </c>
      <c r="AG41" s="147">
        <v>12649</v>
      </c>
      <c r="AH41" s="147">
        <v>12797</v>
      </c>
      <c r="AI41" s="147">
        <v>12639</v>
      </c>
      <c r="AJ41" s="147">
        <v>12557</v>
      </c>
      <c r="AK41" s="147">
        <v>12121</v>
      </c>
      <c r="AL41" s="147">
        <v>20013</v>
      </c>
    </row>
    <row r="42" spans="2:38">
      <c r="B42" s="144" t="s">
        <v>526</v>
      </c>
      <c r="C42" s="145">
        <v>21617</v>
      </c>
      <c r="D42" s="145">
        <v>17193</v>
      </c>
      <c r="E42" s="145">
        <v>16880</v>
      </c>
      <c r="F42" s="145">
        <v>13482</v>
      </c>
      <c r="G42" s="145">
        <v>16997</v>
      </c>
      <c r="H42" s="145">
        <v>13192</v>
      </c>
      <c r="I42" s="145">
        <v>16015</v>
      </c>
      <c r="J42" s="145">
        <v>20361</v>
      </c>
      <c r="K42" s="145">
        <v>18373</v>
      </c>
      <c r="L42" s="145">
        <v>11829</v>
      </c>
      <c r="M42" s="145">
        <v>73459</v>
      </c>
      <c r="N42" s="145">
        <v>35631</v>
      </c>
      <c r="O42" s="145">
        <v>21790</v>
      </c>
      <c r="P42" s="145">
        <v>18354</v>
      </c>
      <c r="Q42" s="145">
        <v>13074</v>
      </c>
      <c r="R42" s="145">
        <v>12239</v>
      </c>
      <c r="S42" s="145">
        <v>16865</v>
      </c>
      <c r="T42" s="145">
        <v>12631</v>
      </c>
      <c r="U42" s="145">
        <v>28384</v>
      </c>
      <c r="V42" s="145">
        <v>30059</v>
      </c>
      <c r="W42" s="145">
        <v>29608</v>
      </c>
      <c r="X42" s="145">
        <v>27157</v>
      </c>
      <c r="Y42" s="145">
        <v>5083</v>
      </c>
      <c r="Z42" s="145">
        <v>8095</v>
      </c>
      <c r="AA42" s="145">
        <v>4956</v>
      </c>
      <c r="AB42" s="145">
        <v>7288</v>
      </c>
      <c r="AC42" s="145">
        <v>7151</v>
      </c>
      <c r="AD42" s="145">
        <v>7929</v>
      </c>
      <c r="AE42" s="145">
        <v>7882</v>
      </c>
      <c r="AF42" s="145">
        <v>7107</v>
      </c>
      <c r="AG42" s="145">
        <v>9520</v>
      </c>
      <c r="AH42" s="145">
        <v>6924</v>
      </c>
      <c r="AI42" s="145">
        <v>5111</v>
      </c>
      <c r="AJ42" s="145">
        <v>4887</v>
      </c>
      <c r="AK42" s="145">
        <v>5461</v>
      </c>
      <c r="AL42" s="145">
        <v>5550</v>
      </c>
    </row>
    <row r="43" spans="2:38" hidden="1">
      <c r="B43" s="146" t="s">
        <v>511</v>
      </c>
      <c r="C43" s="147">
        <v>454</v>
      </c>
      <c r="D43" s="147">
        <v>464</v>
      </c>
      <c r="E43" s="147">
        <v>1814</v>
      </c>
      <c r="F43" s="147">
        <v>1795</v>
      </c>
      <c r="G43" s="147">
        <v>1371</v>
      </c>
      <c r="H43" s="147">
        <v>1809</v>
      </c>
      <c r="I43" s="147">
        <v>1720</v>
      </c>
      <c r="J43" s="147">
        <v>1638</v>
      </c>
      <c r="K43" s="147">
        <v>1782</v>
      </c>
      <c r="L43" s="147">
        <v>1448</v>
      </c>
      <c r="M43" s="147">
        <v>2923</v>
      </c>
      <c r="N43" s="147">
        <v>14635</v>
      </c>
      <c r="O43" s="147">
        <v>4687</v>
      </c>
      <c r="P43" s="147">
        <v>7512</v>
      </c>
      <c r="Q43" s="147">
        <v>2796</v>
      </c>
      <c r="R43" s="147">
        <v>2819</v>
      </c>
      <c r="S43" s="147">
        <v>7934</v>
      </c>
      <c r="T43" s="147">
        <v>9052</v>
      </c>
      <c r="U43" s="147">
        <v>3967</v>
      </c>
      <c r="V43" s="147">
        <v>1847</v>
      </c>
      <c r="W43" s="147">
        <v>3519</v>
      </c>
      <c r="X43" s="147">
        <v>2991</v>
      </c>
      <c r="Y43" s="147">
        <v>1224</v>
      </c>
      <c r="Z43" s="147">
        <v>797</v>
      </c>
      <c r="AA43" s="147">
        <v>684</v>
      </c>
      <c r="AB43" s="147">
        <v>795</v>
      </c>
      <c r="AC43" s="147">
        <v>1262</v>
      </c>
      <c r="AD43" s="147">
        <v>1075</v>
      </c>
      <c r="AE43" s="147">
        <v>1134</v>
      </c>
      <c r="AF43" s="147">
        <v>759</v>
      </c>
      <c r="AG43" s="147">
        <v>868</v>
      </c>
      <c r="AH43" s="147">
        <v>853</v>
      </c>
      <c r="AI43" s="147">
        <v>918</v>
      </c>
      <c r="AJ43" s="147">
        <v>953</v>
      </c>
      <c r="AK43" s="147">
        <v>999</v>
      </c>
      <c r="AL43" s="147">
        <v>960</v>
      </c>
    </row>
    <row r="44" spans="2:38" hidden="1">
      <c r="B44" s="146" t="s">
        <v>512</v>
      </c>
      <c r="C44" s="147">
        <v>19002</v>
      </c>
      <c r="D44" s="147">
        <v>14195</v>
      </c>
      <c r="E44" s="147">
        <v>11038</v>
      </c>
      <c r="F44" s="147">
        <v>8880</v>
      </c>
      <c r="G44" s="147">
        <v>14684</v>
      </c>
      <c r="H44" s="147">
        <v>10382</v>
      </c>
      <c r="I44" s="147">
        <v>13290</v>
      </c>
      <c r="J44" s="147">
        <v>17465</v>
      </c>
      <c r="K44" s="147">
        <v>15182</v>
      </c>
      <c r="L44" s="147">
        <v>9425</v>
      </c>
      <c r="M44" s="147">
        <v>29117</v>
      </c>
      <c r="N44" s="147">
        <v>16863</v>
      </c>
      <c r="O44" s="147">
        <v>14048</v>
      </c>
      <c r="P44" s="147">
        <v>9584</v>
      </c>
      <c r="Q44" s="147">
        <v>7480</v>
      </c>
      <c r="R44" s="147">
        <v>5428</v>
      </c>
      <c r="S44" s="147">
        <v>5734</v>
      </c>
      <c r="T44" s="147">
        <v>1545</v>
      </c>
      <c r="U44" s="147">
        <v>17224</v>
      </c>
      <c r="V44" s="147">
        <v>17590</v>
      </c>
      <c r="W44" s="147">
        <v>16559</v>
      </c>
      <c r="X44" s="147">
        <v>16165</v>
      </c>
      <c r="Y44" s="147">
        <v>2344</v>
      </c>
      <c r="Z44" s="147">
        <v>2374</v>
      </c>
      <c r="AA44" s="147">
        <v>2390</v>
      </c>
      <c r="AB44" s="147">
        <v>2121</v>
      </c>
      <c r="AC44" s="147">
        <v>1926</v>
      </c>
      <c r="AD44" s="147">
        <v>2796</v>
      </c>
      <c r="AE44" s="147">
        <v>2778</v>
      </c>
      <c r="AF44" s="147">
        <v>2778</v>
      </c>
      <c r="AG44" s="147">
        <v>2587</v>
      </c>
      <c r="AH44" s="147">
        <v>2749</v>
      </c>
      <c r="AI44" s="147">
        <v>2384</v>
      </c>
      <c r="AJ44" s="147">
        <v>2884</v>
      </c>
      <c r="AK44" s="147">
        <v>3278</v>
      </c>
      <c r="AL44" s="147">
        <v>3338</v>
      </c>
    </row>
    <row r="45" spans="2:38" hidden="1">
      <c r="B45" s="146" t="s">
        <v>522</v>
      </c>
      <c r="C45" s="147">
        <v>1487</v>
      </c>
      <c r="D45" s="147">
        <v>2049</v>
      </c>
      <c r="E45" s="147">
        <v>3548</v>
      </c>
      <c r="F45" s="147">
        <v>2282</v>
      </c>
      <c r="G45" s="147">
        <v>530</v>
      </c>
      <c r="H45" s="147">
        <v>604</v>
      </c>
      <c r="I45" s="147">
        <v>632</v>
      </c>
      <c r="J45" s="147">
        <v>863</v>
      </c>
      <c r="K45" s="147">
        <v>1034</v>
      </c>
      <c r="L45" s="147">
        <v>612</v>
      </c>
      <c r="M45" s="147">
        <v>41043</v>
      </c>
      <c r="N45" s="147">
        <v>3770</v>
      </c>
      <c r="O45" s="147">
        <v>2725</v>
      </c>
      <c r="P45" s="147">
        <v>903</v>
      </c>
      <c r="Q45" s="147">
        <v>2443</v>
      </c>
      <c r="R45" s="147">
        <v>3642</v>
      </c>
      <c r="S45" s="147">
        <v>2814</v>
      </c>
      <c r="T45" s="147">
        <v>1612</v>
      </c>
      <c r="U45" s="147">
        <v>763</v>
      </c>
      <c r="V45" s="147">
        <v>2579</v>
      </c>
      <c r="W45" s="147">
        <v>558</v>
      </c>
      <c r="X45" s="147">
        <v>618</v>
      </c>
      <c r="Y45" s="147">
        <v>1089</v>
      </c>
      <c r="Z45" s="147">
        <v>1170</v>
      </c>
      <c r="AA45" s="147">
        <v>980</v>
      </c>
      <c r="AB45" s="147">
        <v>3516</v>
      </c>
      <c r="AC45" s="147">
        <v>3328</v>
      </c>
      <c r="AD45" s="147">
        <v>3221</v>
      </c>
      <c r="AE45" s="147">
        <v>3234</v>
      </c>
      <c r="AF45" s="147">
        <v>2829</v>
      </c>
      <c r="AG45" s="147">
        <v>5174</v>
      </c>
      <c r="AH45" s="147">
        <v>2794</v>
      </c>
      <c r="AI45" s="147">
        <v>1256</v>
      </c>
      <c r="AJ45" s="147">
        <v>482</v>
      </c>
      <c r="AK45" s="147">
        <v>582</v>
      </c>
      <c r="AL45" s="147">
        <v>691</v>
      </c>
    </row>
    <row r="46" spans="2:38" hidden="1">
      <c r="B46" s="146" t="s">
        <v>514</v>
      </c>
      <c r="C46" s="147">
        <v>674</v>
      </c>
      <c r="D46" s="147">
        <v>485</v>
      </c>
      <c r="E46" s="147">
        <v>480</v>
      </c>
      <c r="F46" s="147">
        <v>525</v>
      </c>
      <c r="G46" s="147">
        <v>412</v>
      </c>
      <c r="H46" s="147">
        <v>397</v>
      </c>
      <c r="I46" s="147">
        <v>373</v>
      </c>
      <c r="J46" s="147">
        <v>395</v>
      </c>
      <c r="K46" s="147">
        <v>375</v>
      </c>
      <c r="L46" s="147">
        <v>344</v>
      </c>
      <c r="M46" s="147">
        <v>376</v>
      </c>
      <c r="N46" s="147">
        <v>363</v>
      </c>
      <c r="O46" s="147">
        <v>330</v>
      </c>
      <c r="P46" s="147">
        <v>355</v>
      </c>
      <c r="Q46" s="147">
        <v>355</v>
      </c>
      <c r="R46" s="147">
        <v>350</v>
      </c>
      <c r="S46" s="147">
        <v>383</v>
      </c>
      <c r="T46" s="147">
        <v>422</v>
      </c>
      <c r="U46" s="147">
        <v>6430</v>
      </c>
      <c r="V46" s="147">
        <v>8043</v>
      </c>
      <c r="W46" s="147">
        <v>8972</v>
      </c>
      <c r="X46" s="147">
        <v>7383</v>
      </c>
      <c r="Y46" s="147">
        <v>426</v>
      </c>
      <c r="Z46" s="147">
        <v>3754</v>
      </c>
      <c r="AA46" s="147">
        <v>902</v>
      </c>
      <c r="AB46" s="147">
        <v>856</v>
      </c>
      <c r="AC46" s="147">
        <v>635</v>
      </c>
      <c r="AD46" s="147">
        <v>837</v>
      </c>
      <c r="AE46" s="147">
        <v>736</v>
      </c>
      <c r="AF46" s="147">
        <v>741</v>
      </c>
      <c r="AG46" s="147">
        <v>891</v>
      </c>
      <c r="AH46" s="147">
        <v>528</v>
      </c>
      <c r="AI46" s="147">
        <v>553</v>
      </c>
      <c r="AJ46" s="147">
        <v>568</v>
      </c>
      <c r="AK46" s="147">
        <v>602</v>
      </c>
      <c r="AL46" s="147">
        <v>561</v>
      </c>
    </row>
    <row r="47" spans="2:38">
      <c r="B47" s="144" t="s">
        <v>527</v>
      </c>
      <c r="C47" s="145">
        <v>16878</v>
      </c>
      <c r="D47" s="145">
        <v>21078</v>
      </c>
      <c r="E47" s="145">
        <v>16261</v>
      </c>
      <c r="F47" s="145">
        <v>26139</v>
      </c>
      <c r="G47" s="145">
        <v>20094</v>
      </c>
      <c r="H47" s="145">
        <v>18858</v>
      </c>
      <c r="I47" s="145">
        <v>22457</v>
      </c>
      <c r="J47" s="145">
        <v>19262</v>
      </c>
      <c r="K47" s="145">
        <v>24496</v>
      </c>
      <c r="L47" s="145">
        <v>21462</v>
      </c>
      <c r="M47" s="145">
        <v>20161</v>
      </c>
      <c r="N47" s="145">
        <v>19456</v>
      </c>
      <c r="O47" s="145">
        <v>18113</v>
      </c>
      <c r="P47" s="145">
        <v>17758</v>
      </c>
      <c r="Q47" s="145">
        <v>36288</v>
      </c>
      <c r="R47" s="145">
        <v>17132</v>
      </c>
      <c r="S47" s="145">
        <v>11716</v>
      </c>
      <c r="T47" s="145">
        <v>8494</v>
      </c>
      <c r="U47" s="145">
        <v>10786</v>
      </c>
      <c r="V47" s="145">
        <v>7059</v>
      </c>
      <c r="W47" s="145">
        <v>5416</v>
      </c>
      <c r="X47" s="145">
        <v>14015</v>
      </c>
      <c r="Y47" s="145">
        <v>1913</v>
      </c>
      <c r="Z47" s="145">
        <v>1700</v>
      </c>
      <c r="AA47" s="145">
        <v>1825</v>
      </c>
      <c r="AB47" s="145">
        <v>2034</v>
      </c>
      <c r="AC47" s="145">
        <v>2059</v>
      </c>
      <c r="AD47" s="145">
        <v>2038</v>
      </c>
      <c r="AE47" s="145">
        <v>2102</v>
      </c>
      <c r="AF47" s="145">
        <v>1990</v>
      </c>
      <c r="AG47" s="145">
        <v>1943</v>
      </c>
      <c r="AH47" s="145">
        <v>1965</v>
      </c>
      <c r="AI47" s="145">
        <v>2226</v>
      </c>
      <c r="AJ47" s="145">
        <v>1721</v>
      </c>
      <c r="AK47" s="145">
        <v>1591</v>
      </c>
      <c r="AL47" s="145">
        <v>1577</v>
      </c>
    </row>
    <row r="48" spans="2:38" hidden="1">
      <c r="B48" s="146" t="s">
        <v>511</v>
      </c>
      <c r="C48" s="147">
        <v>6884</v>
      </c>
      <c r="D48" s="147">
        <v>7408</v>
      </c>
      <c r="E48" s="147">
        <v>6843</v>
      </c>
      <c r="F48" s="147">
        <v>9431</v>
      </c>
      <c r="G48" s="147">
        <v>7672</v>
      </c>
      <c r="H48" s="147">
        <v>6702</v>
      </c>
      <c r="I48" s="147">
        <v>7678</v>
      </c>
      <c r="J48" s="147">
        <v>7656</v>
      </c>
      <c r="K48" s="147">
        <v>9121</v>
      </c>
      <c r="L48" s="147">
        <v>9805</v>
      </c>
      <c r="M48" s="147">
        <v>8828</v>
      </c>
      <c r="N48" s="147">
        <v>8662</v>
      </c>
      <c r="O48" s="147">
        <v>8527</v>
      </c>
      <c r="P48" s="147">
        <v>8318</v>
      </c>
      <c r="Q48" s="147">
        <v>24341</v>
      </c>
      <c r="R48" s="147">
        <v>9564</v>
      </c>
      <c r="S48" s="147">
        <v>5167</v>
      </c>
      <c r="T48" s="147">
        <v>3657</v>
      </c>
      <c r="U48" s="147">
        <v>3922</v>
      </c>
      <c r="V48" s="147">
        <v>476</v>
      </c>
      <c r="W48" s="147">
        <v>427</v>
      </c>
      <c r="X48" s="147">
        <v>307</v>
      </c>
      <c r="Y48" s="147">
        <v>326</v>
      </c>
      <c r="Z48" s="147">
        <v>297</v>
      </c>
      <c r="AA48" s="147">
        <v>365</v>
      </c>
      <c r="AB48" s="147">
        <v>599</v>
      </c>
      <c r="AC48" s="147">
        <v>711</v>
      </c>
      <c r="AD48" s="147">
        <v>711</v>
      </c>
      <c r="AE48" s="147">
        <v>727</v>
      </c>
      <c r="AF48" s="147">
        <v>703</v>
      </c>
      <c r="AG48" s="147">
        <v>692</v>
      </c>
      <c r="AH48" s="147">
        <v>675</v>
      </c>
      <c r="AI48" s="147">
        <v>798</v>
      </c>
      <c r="AJ48" s="147">
        <v>700</v>
      </c>
      <c r="AK48" s="147">
        <v>564</v>
      </c>
      <c r="AL48" s="147">
        <v>549</v>
      </c>
    </row>
    <row r="49" spans="2:38" hidden="1">
      <c r="B49" s="146" t="s">
        <v>512</v>
      </c>
      <c r="C49" s="147">
        <v>6656</v>
      </c>
      <c r="D49" s="147">
        <v>9251</v>
      </c>
      <c r="E49" s="147">
        <v>5836</v>
      </c>
      <c r="F49" s="147">
        <v>12626</v>
      </c>
      <c r="G49" s="147">
        <v>8341</v>
      </c>
      <c r="H49" s="147">
        <v>8502</v>
      </c>
      <c r="I49" s="147">
        <v>10881</v>
      </c>
      <c r="J49" s="147">
        <v>7115</v>
      </c>
      <c r="K49" s="147">
        <v>11089</v>
      </c>
      <c r="L49" s="147">
        <v>6941</v>
      </c>
      <c r="M49" s="147">
        <v>7081</v>
      </c>
      <c r="N49" s="147">
        <v>7095</v>
      </c>
      <c r="O49" s="147">
        <v>6240</v>
      </c>
      <c r="P49" s="147">
        <v>5867</v>
      </c>
      <c r="Q49" s="147">
        <v>4519</v>
      </c>
      <c r="R49" s="147">
        <v>2981</v>
      </c>
      <c r="S49" s="147">
        <v>2996</v>
      </c>
      <c r="T49" s="147">
        <v>1441</v>
      </c>
      <c r="U49" s="147">
        <v>3548</v>
      </c>
      <c r="V49" s="147">
        <v>5471</v>
      </c>
      <c r="W49" s="147">
        <v>3641</v>
      </c>
      <c r="X49" s="147">
        <v>12560</v>
      </c>
      <c r="Y49" s="147">
        <v>612</v>
      </c>
      <c r="Z49" s="147">
        <v>628</v>
      </c>
      <c r="AA49" s="147">
        <v>644</v>
      </c>
      <c r="AB49" s="147">
        <v>713</v>
      </c>
      <c r="AC49" s="147">
        <v>617</v>
      </c>
      <c r="AD49" s="147">
        <v>593</v>
      </c>
      <c r="AE49" s="147">
        <v>659</v>
      </c>
      <c r="AF49" s="147">
        <v>619</v>
      </c>
      <c r="AG49" s="147">
        <v>541</v>
      </c>
      <c r="AH49" s="147">
        <v>637</v>
      </c>
      <c r="AI49" s="147">
        <v>667</v>
      </c>
      <c r="AJ49" s="147">
        <v>687</v>
      </c>
      <c r="AK49" s="147">
        <v>701</v>
      </c>
      <c r="AL49" s="147">
        <v>686</v>
      </c>
    </row>
    <row r="50" spans="2:38" hidden="1">
      <c r="B50" s="146" t="s">
        <v>522</v>
      </c>
      <c r="C50" s="147">
        <v>1127</v>
      </c>
      <c r="D50" s="147">
        <v>2276</v>
      </c>
      <c r="E50" s="147">
        <v>1461</v>
      </c>
      <c r="F50" s="147">
        <v>1703</v>
      </c>
      <c r="G50" s="147">
        <v>1675</v>
      </c>
      <c r="H50" s="147">
        <v>1180</v>
      </c>
      <c r="I50" s="147">
        <v>1163</v>
      </c>
      <c r="J50" s="147">
        <v>1589</v>
      </c>
      <c r="K50" s="147">
        <v>1228</v>
      </c>
      <c r="L50" s="147">
        <v>1498</v>
      </c>
      <c r="M50" s="147">
        <v>1896</v>
      </c>
      <c r="N50" s="147">
        <v>1148</v>
      </c>
      <c r="O50" s="147">
        <v>964</v>
      </c>
      <c r="P50" s="147">
        <v>1059</v>
      </c>
      <c r="Q50" s="147">
        <v>4715</v>
      </c>
      <c r="R50" s="147">
        <v>2297</v>
      </c>
      <c r="S50" s="147">
        <v>1341</v>
      </c>
      <c r="T50" s="147">
        <v>1350</v>
      </c>
      <c r="U50" s="147">
        <v>1280</v>
      </c>
      <c r="V50" s="147">
        <v>801</v>
      </c>
      <c r="W50" s="147">
        <v>1003</v>
      </c>
      <c r="X50" s="147">
        <v>764</v>
      </c>
      <c r="Y50" s="147">
        <v>622</v>
      </c>
      <c r="Z50" s="147">
        <v>424</v>
      </c>
      <c r="AA50" s="147">
        <v>433</v>
      </c>
      <c r="AB50" s="147">
        <v>352</v>
      </c>
      <c r="AC50" s="147">
        <v>370</v>
      </c>
      <c r="AD50" s="147">
        <v>370</v>
      </c>
      <c r="AE50" s="147">
        <v>362</v>
      </c>
      <c r="AF50" s="147">
        <v>341</v>
      </c>
      <c r="AG50" s="147">
        <v>371</v>
      </c>
      <c r="AH50" s="147">
        <v>357</v>
      </c>
      <c r="AI50" s="147">
        <v>449</v>
      </c>
      <c r="AJ50" s="147">
        <v>35</v>
      </c>
      <c r="AK50" s="147">
        <v>36</v>
      </c>
      <c r="AL50" s="147">
        <v>40</v>
      </c>
    </row>
    <row r="51" spans="2:38" hidden="1">
      <c r="B51" s="146" t="s">
        <v>514</v>
      </c>
      <c r="C51" s="147">
        <v>2211</v>
      </c>
      <c r="D51" s="147">
        <v>2143</v>
      </c>
      <c r="E51" s="147">
        <v>2121</v>
      </c>
      <c r="F51" s="147">
        <v>2379</v>
      </c>
      <c r="G51" s="147">
        <v>2406</v>
      </c>
      <c r="H51" s="147">
        <v>2474</v>
      </c>
      <c r="I51" s="147">
        <v>2735</v>
      </c>
      <c r="J51" s="147">
        <v>2902</v>
      </c>
      <c r="K51" s="147">
        <v>3058</v>
      </c>
      <c r="L51" s="147">
        <v>3218</v>
      </c>
      <c r="M51" s="147">
        <v>2356</v>
      </c>
      <c r="N51" s="147">
        <v>2551</v>
      </c>
      <c r="O51" s="147">
        <v>2382</v>
      </c>
      <c r="P51" s="147">
        <v>2514</v>
      </c>
      <c r="Q51" s="147">
        <v>2713</v>
      </c>
      <c r="R51" s="147">
        <v>2290</v>
      </c>
      <c r="S51" s="147">
        <v>2212</v>
      </c>
      <c r="T51" s="147">
        <v>2046</v>
      </c>
      <c r="U51" s="147">
        <v>2036</v>
      </c>
      <c r="V51" s="147">
        <v>311</v>
      </c>
      <c r="W51" s="147">
        <v>345</v>
      </c>
      <c r="X51" s="147">
        <v>384</v>
      </c>
      <c r="Y51" s="147">
        <v>353</v>
      </c>
      <c r="Z51" s="147">
        <v>351</v>
      </c>
      <c r="AA51" s="147">
        <v>383</v>
      </c>
      <c r="AB51" s="147">
        <v>370</v>
      </c>
      <c r="AC51" s="147">
        <v>361</v>
      </c>
      <c r="AD51" s="147">
        <v>364</v>
      </c>
      <c r="AE51" s="147">
        <v>354</v>
      </c>
      <c r="AF51" s="147">
        <v>327</v>
      </c>
      <c r="AG51" s="147">
        <v>339</v>
      </c>
      <c r="AH51" s="147">
        <v>296</v>
      </c>
      <c r="AI51" s="147">
        <v>312</v>
      </c>
      <c r="AJ51" s="147">
        <v>299</v>
      </c>
      <c r="AK51" s="147">
        <v>290</v>
      </c>
      <c r="AL51" s="147">
        <v>302</v>
      </c>
    </row>
    <row r="52" spans="2:38">
      <c r="B52" s="144" t="s">
        <v>528</v>
      </c>
      <c r="C52" s="145">
        <v>3503</v>
      </c>
      <c r="D52" s="145">
        <v>829</v>
      </c>
      <c r="E52" s="145">
        <v>1022</v>
      </c>
      <c r="F52" s="145">
        <v>397</v>
      </c>
      <c r="G52" s="145">
        <v>478</v>
      </c>
      <c r="H52" s="145">
        <v>287</v>
      </c>
      <c r="I52" s="145">
        <v>423</v>
      </c>
      <c r="J52" s="145">
        <v>260</v>
      </c>
      <c r="K52" s="145">
        <v>298</v>
      </c>
      <c r="L52" s="145">
        <v>185</v>
      </c>
      <c r="M52" s="145">
        <v>86857</v>
      </c>
      <c r="N52" s="145">
        <v>2765</v>
      </c>
      <c r="O52" s="145">
        <v>1442</v>
      </c>
      <c r="P52" s="145">
        <v>6567</v>
      </c>
      <c r="Q52" s="145">
        <v>1323</v>
      </c>
      <c r="R52" s="145">
        <v>1138</v>
      </c>
      <c r="S52" s="145">
        <v>1295</v>
      </c>
      <c r="T52" s="145">
        <v>2275</v>
      </c>
      <c r="U52" s="145">
        <v>8488</v>
      </c>
      <c r="V52" s="145">
        <v>1179</v>
      </c>
      <c r="W52" s="145">
        <v>3775</v>
      </c>
      <c r="X52" s="145">
        <v>3690</v>
      </c>
      <c r="Y52" s="145">
        <v>14426</v>
      </c>
      <c r="Z52" s="145">
        <v>25019</v>
      </c>
      <c r="AA52" s="145">
        <v>76172</v>
      </c>
      <c r="AB52" s="145">
        <v>101074</v>
      </c>
      <c r="AC52" s="145">
        <v>105000</v>
      </c>
      <c r="AD52" s="145">
        <v>125773</v>
      </c>
      <c r="AE52" s="145">
        <v>127147</v>
      </c>
      <c r="AF52" s="145">
        <v>126979</v>
      </c>
      <c r="AG52" s="145">
        <v>162437</v>
      </c>
      <c r="AH52" s="145">
        <v>59680</v>
      </c>
      <c r="AI52" s="145">
        <v>39421</v>
      </c>
      <c r="AJ52" s="145">
        <v>35900</v>
      </c>
      <c r="AK52" s="145">
        <v>34477</v>
      </c>
      <c r="AL52" s="145">
        <v>5524</v>
      </c>
    </row>
    <row r="53" spans="2:38" hidden="1">
      <c r="B53" s="146" t="s">
        <v>511</v>
      </c>
      <c r="C53" s="147">
        <v>526</v>
      </c>
      <c r="D53" s="147">
        <v>55</v>
      </c>
      <c r="E53" s="147">
        <v>137</v>
      </c>
      <c r="F53" s="147">
        <v>53</v>
      </c>
      <c r="G53" s="147">
        <v>100</v>
      </c>
      <c r="H53" s="147">
        <v>10</v>
      </c>
      <c r="I53" s="147">
        <v>168</v>
      </c>
      <c r="J53" s="147">
        <v>11</v>
      </c>
      <c r="K53" s="147">
        <v>49</v>
      </c>
      <c r="L53" s="147">
        <v>9</v>
      </c>
      <c r="M53" s="147">
        <v>75076</v>
      </c>
      <c r="N53" s="147">
        <v>684</v>
      </c>
      <c r="O53" s="147">
        <v>76</v>
      </c>
      <c r="P53" s="147">
        <v>28</v>
      </c>
      <c r="Q53" s="147">
        <v>23</v>
      </c>
      <c r="R53" s="147">
        <v>0</v>
      </c>
      <c r="S53" s="147">
        <v>155</v>
      </c>
      <c r="T53" s="147">
        <v>177</v>
      </c>
      <c r="U53" s="147">
        <v>2294</v>
      </c>
      <c r="V53" s="147">
        <v>0</v>
      </c>
      <c r="W53" s="147">
        <v>0</v>
      </c>
      <c r="X53" s="147">
        <v>0</v>
      </c>
      <c r="Y53" s="147">
        <v>6913</v>
      </c>
      <c r="Z53" s="147">
        <v>2971</v>
      </c>
      <c r="AA53" s="147">
        <v>0</v>
      </c>
      <c r="AB53" s="147">
        <v>0</v>
      </c>
      <c r="AC53" s="147">
        <v>0</v>
      </c>
      <c r="AD53" s="147">
        <v>1375</v>
      </c>
      <c r="AE53" s="147">
        <v>1622</v>
      </c>
      <c r="AF53" s="147">
        <v>20861</v>
      </c>
      <c r="AG53" s="147">
        <v>20729</v>
      </c>
      <c r="AH53" s="147">
        <v>20683</v>
      </c>
      <c r="AI53" s="147">
        <v>20281</v>
      </c>
      <c r="AJ53" s="147">
        <v>22808</v>
      </c>
      <c r="AK53" s="147">
        <v>21414</v>
      </c>
      <c r="AL53" s="147">
        <v>779</v>
      </c>
    </row>
    <row r="54" spans="2:38" hidden="1">
      <c r="B54" s="146" t="s">
        <v>512</v>
      </c>
      <c r="C54" s="147">
        <v>2826</v>
      </c>
      <c r="D54" s="147">
        <v>757</v>
      </c>
      <c r="E54" s="147">
        <v>822</v>
      </c>
      <c r="F54" s="147">
        <v>329</v>
      </c>
      <c r="G54" s="147">
        <v>214</v>
      </c>
      <c r="H54" s="147">
        <v>277</v>
      </c>
      <c r="I54" s="147">
        <v>255</v>
      </c>
      <c r="J54" s="147">
        <v>249</v>
      </c>
      <c r="K54" s="147">
        <v>249</v>
      </c>
      <c r="L54" s="147">
        <v>176</v>
      </c>
      <c r="M54" s="147">
        <v>161</v>
      </c>
      <c r="N54" s="147">
        <v>145</v>
      </c>
      <c r="O54" s="147">
        <v>144</v>
      </c>
      <c r="P54" s="147">
        <v>58</v>
      </c>
      <c r="Q54" s="147">
        <v>435</v>
      </c>
      <c r="R54" s="147">
        <v>566</v>
      </c>
      <c r="S54" s="147">
        <v>745</v>
      </c>
      <c r="T54" s="147">
        <v>1907</v>
      </c>
      <c r="U54" s="147">
        <v>4205</v>
      </c>
      <c r="V54" s="147">
        <v>631</v>
      </c>
      <c r="W54" s="147">
        <v>0</v>
      </c>
      <c r="X54" s="147">
        <v>0</v>
      </c>
      <c r="Y54" s="147">
        <v>2687</v>
      </c>
      <c r="Z54" s="147">
        <v>11972</v>
      </c>
      <c r="AA54" s="147">
        <v>31346</v>
      </c>
      <c r="AB54" s="147">
        <v>49241</v>
      </c>
      <c r="AC54" s="147">
        <v>73075</v>
      </c>
      <c r="AD54" s="147">
        <v>86609</v>
      </c>
      <c r="AE54" s="147">
        <v>93850</v>
      </c>
      <c r="AF54" s="147">
        <v>71744</v>
      </c>
      <c r="AG54" s="147">
        <v>103668</v>
      </c>
      <c r="AH54" s="147">
        <v>2617</v>
      </c>
      <c r="AI54" s="147">
        <v>688</v>
      </c>
      <c r="AJ54" s="147">
        <v>333</v>
      </c>
      <c r="AK54" s="147">
        <v>313</v>
      </c>
      <c r="AL54" s="147">
        <v>7</v>
      </c>
    </row>
    <row r="55" spans="2:38" hidden="1">
      <c r="B55" s="146" t="s">
        <v>522</v>
      </c>
      <c r="C55" s="147">
        <v>4</v>
      </c>
      <c r="D55" s="147">
        <v>0</v>
      </c>
      <c r="E55" s="147">
        <v>0</v>
      </c>
      <c r="F55" s="147">
        <v>0</v>
      </c>
      <c r="G55" s="147">
        <v>0</v>
      </c>
      <c r="H55" s="147">
        <v>0</v>
      </c>
      <c r="I55" s="147">
        <v>0</v>
      </c>
      <c r="J55" s="147">
        <v>0</v>
      </c>
      <c r="K55" s="147">
        <v>0</v>
      </c>
      <c r="L55" s="147">
        <v>0</v>
      </c>
      <c r="M55" s="147">
        <v>0</v>
      </c>
      <c r="N55" s="147">
        <v>0</v>
      </c>
      <c r="O55" s="147">
        <v>5</v>
      </c>
      <c r="P55" s="147">
        <v>0</v>
      </c>
      <c r="Q55" s="147">
        <v>52</v>
      </c>
      <c r="R55" s="147">
        <v>0</v>
      </c>
      <c r="S55" s="147">
        <v>59</v>
      </c>
      <c r="T55" s="147">
        <v>0</v>
      </c>
      <c r="U55" s="147">
        <v>1989</v>
      </c>
      <c r="V55" s="147">
        <v>236</v>
      </c>
      <c r="W55" s="147">
        <v>3629</v>
      </c>
      <c r="X55" s="147">
        <v>3690</v>
      </c>
      <c r="Y55" s="147">
        <v>4826</v>
      </c>
      <c r="Z55" s="147">
        <v>9106</v>
      </c>
      <c r="AA55" s="147">
        <v>28268</v>
      </c>
      <c r="AB55" s="147">
        <v>32325</v>
      </c>
      <c r="AC55" s="147">
        <v>27106</v>
      </c>
      <c r="AD55" s="147">
        <v>31499</v>
      </c>
      <c r="AE55" s="147">
        <v>27387</v>
      </c>
      <c r="AF55" s="147">
        <v>22024</v>
      </c>
      <c r="AG55" s="147">
        <v>25809</v>
      </c>
      <c r="AH55" s="147">
        <v>23026</v>
      </c>
      <c r="AI55" s="147">
        <v>10331</v>
      </c>
      <c r="AJ55" s="147">
        <v>3685</v>
      </c>
      <c r="AK55" s="147">
        <v>3623</v>
      </c>
      <c r="AL55" s="147">
        <v>3577</v>
      </c>
    </row>
    <row r="56" spans="2:38" hidden="1">
      <c r="B56" s="146" t="s">
        <v>514</v>
      </c>
      <c r="C56" s="147">
        <v>147</v>
      </c>
      <c r="D56" s="147">
        <v>17</v>
      </c>
      <c r="E56" s="147">
        <v>63</v>
      </c>
      <c r="F56" s="147">
        <v>15</v>
      </c>
      <c r="G56" s="147">
        <v>164</v>
      </c>
      <c r="H56" s="147">
        <v>0</v>
      </c>
      <c r="I56" s="147">
        <v>0</v>
      </c>
      <c r="J56" s="147">
        <v>0</v>
      </c>
      <c r="K56" s="147">
        <v>0</v>
      </c>
      <c r="L56" s="147">
        <v>0</v>
      </c>
      <c r="M56" s="147">
        <v>11620</v>
      </c>
      <c r="N56" s="147">
        <v>1936</v>
      </c>
      <c r="O56" s="147">
        <v>1217</v>
      </c>
      <c r="P56" s="147">
        <v>6481</v>
      </c>
      <c r="Q56" s="147">
        <v>813</v>
      </c>
      <c r="R56" s="147">
        <v>572</v>
      </c>
      <c r="S56" s="147">
        <v>336</v>
      </c>
      <c r="T56" s="147">
        <v>191</v>
      </c>
      <c r="U56" s="147">
        <v>0</v>
      </c>
      <c r="V56" s="147">
        <v>312</v>
      </c>
      <c r="W56" s="147">
        <v>146</v>
      </c>
      <c r="X56" s="147">
        <v>0</v>
      </c>
      <c r="Y56" s="147">
        <v>0</v>
      </c>
      <c r="Z56" s="147">
        <v>970</v>
      </c>
      <c r="AA56" s="147">
        <v>16558</v>
      </c>
      <c r="AB56" s="147">
        <v>19508</v>
      </c>
      <c r="AC56" s="147">
        <v>4819</v>
      </c>
      <c r="AD56" s="147">
        <v>6290</v>
      </c>
      <c r="AE56" s="147">
        <v>4288</v>
      </c>
      <c r="AF56" s="147">
        <v>12350</v>
      </c>
      <c r="AG56" s="147">
        <v>12231</v>
      </c>
      <c r="AH56" s="147">
        <v>13354</v>
      </c>
      <c r="AI56" s="147">
        <v>8121</v>
      </c>
      <c r="AJ56" s="147">
        <v>9074</v>
      </c>
      <c r="AK56" s="147">
        <v>9127</v>
      </c>
      <c r="AL56" s="147">
        <v>1161</v>
      </c>
    </row>
    <row r="57" spans="2:3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c r="AA57" s="148"/>
      <c r="AB57" s="148"/>
      <c r="AC57" s="148"/>
      <c r="AD57" s="148"/>
      <c r="AE57" s="148"/>
      <c r="AF57" s="148"/>
      <c r="AG57" s="148"/>
      <c r="AH57" s="148"/>
      <c r="AI57" s="148"/>
      <c r="AJ57" s="148"/>
      <c r="AK57" s="148"/>
      <c r="AL57" s="148"/>
    </row>
    <row r="58" spans="2:38">
      <c r="C58" s="149">
        <f>C52+C47</f>
        <v>20381</v>
      </c>
      <c r="D58" s="149"/>
      <c r="E58" s="149"/>
      <c r="F58" s="149"/>
      <c r="G58" s="149"/>
      <c r="H58" s="149"/>
      <c r="I58" s="149"/>
      <c r="J58" s="149"/>
      <c r="K58" s="149"/>
      <c r="L58" s="149"/>
      <c r="M58" s="149">
        <f>M52+M47</f>
        <v>107018</v>
      </c>
      <c r="N58" s="149"/>
      <c r="O58" s="149"/>
      <c r="P58" s="149"/>
      <c r="Q58" s="149"/>
      <c r="R58" s="149">
        <f t="shared" ref="R58:AL58" si="2">R52+R47</f>
        <v>18270</v>
      </c>
      <c r="S58" s="149"/>
      <c r="T58" s="149"/>
      <c r="U58" s="149"/>
      <c r="V58" s="149"/>
      <c r="W58" s="149">
        <f t="shared" si="2"/>
        <v>9191</v>
      </c>
      <c r="X58" s="149">
        <f t="shared" si="2"/>
        <v>17705</v>
      </c>
      <c r="Y58" s="149">
        <f t="shared" si="2"/>
        <v>16339</v>
      </c>
      <c r="Z58" s="149">
        <f t="shared" si="2"/>
        <v>26719</v>
      </c>
      <c r="AA58" s="149">
        <f t="shared" si="2"/>
        <v>77997</v>
      </c>
      <c r="AB58" s="149">
        <f t="shared" si="2"/>
        <v>103108</v>
      </c>
      <c r="AC58" s="149">
        <f t="shared" si="2"/>
        <v>107059</v>
      </c>
      <c r="AD58" s="149">
        <f t="shared" si="2"/>
        <v>127811</v>
      </c>
      <c r="AE58" s="149">
        <f t="shared" si="2"/>
        <v>129249</v>
      </c>
      <c r="AF58" s="149">
        <f t="shared" si="2"/>
        <v>128969</v>
      </c>
      <c r="AG58" s="149">
        <f t="shared" si="2"/>
        <v>164380</v>
      </c>
      <c r="AH58" s="149">
        <f t="shared" si="2"/>
        <v>61645</v>
      </c>
      <c r="AI58" s="149">
        <f t="shared" si="2"/>
        <v>41647</v>
      </c>
      <c r="AJ58" s="149">
        <f t="shared" si="2"/>
        <v>37621</v>
      </c>
      <c r="AK58" s="149">
        <f t="shared" si="2"/>
        <v>36068</v>
      </c>
      <c r="AL58" s="149">
        <f t="shared" si="2"/>
        <v>7101</v>
      </c>
    </row>
    <row r="59" spans="2:38">
      <c r="C59" s="115">
        <v>1759693</v>
      </c>
      <c r="D59" s="115"/>
      <c r="E59" s="115"/>
      <c r="F59" s="115"/>
      <c r="G59" s="115"/>
      <c r="H59" s="115"/>
      <c r="I59" s="115"/>
      <c r="J59" s="115"/>
      <c r="K59" s="115"/>
      <c r="L59" s="115"/>
      <c r="M59" s="115">
        <v>1733835</v>
      </c>
      <c r="N59" s="115"/>
      <c r="O59" s="115"/>
      <c r="P59" s="115"/>
      <c r="Q59" s="115"/>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
  <sheetViews>
    <sheetView topLeftCell="A10" workbookViewId="0">
      <selection activeCell="L10" activeCellId="1" sqref="E10:F50 L10:L50"/>
    </sheetView>
  </sheetViews>
  <sheetFormatPr baseColWidth="10" defaultColWidth="8.83203125" defaultRowHeight="12" x14ac:dyDescent="0"/>
  <cols>
    <col min="1" max="1" width="1.6640625" style="150" customWidth="1"/>
    <col min="2" max="2" width="5" style="150" customWidth="1"/>
    <col min="3" max="3" width="4.6640625" style="150" customWidth="1"/>
    <col min="4" max="4" width="11.5" style="150" customWidth="1"/>
    <col min="5" max="5" width="10.6640625" style="150" customWidth="1"/>
    <col min="6" max="6" width="0.6640625" style="150" customWidth="1"/>
    <col min="7" max="7" width="1" style="150" customWidth="1"/>
    <col min="8" max="8" width="6.6640625" style="150" customWidth="1"/>
    <col min="9" max="9" width="3.6640625" style="150" customWidth="1"/>
    <col min="10" max="11" width="11.5" style="150" customWidth="1"/>
    <col min="12" max="12" width="32.33203125" style="150" customWidth="1"/>
    <col min="13" max="16384" width="8.83203125" style="150"/>
  </cols>
  <sheetData>
    <row r="1" spans="1:12" ht="12" customHeight="1">
      <c r="A1" s="238" t="s">
        <v>3127</v>
      </c>
      <c r="B1" s="238"/>
      <c r="C1" s="238"/>
      <c r="D1" s="238"/>
      <c r="E1" s="238"/>
      <c r="F1" s="238"/>
      <c r="G1" s="238"/>
      <c r="H1" s="151"/>
      <c r="I1" s="151"/>
      <c r="J1" s="151"/>
      <c r="K1" s="151"/>
      <c r="L1" s="151"/>
    </row>
    <row r="2" spans="1:12" ht="12" customHeight="1">
      <c r="A2" s="238" t="s">
        <v>3054</v>
      </c>
      <c r="B2" s="238"/>
      <c r="C2" s="238"/>
      <c r="D2" s="238"/>
      <c r="E2" s="238"/>
      <c r="F2" s="238"/>
      <c r="G2" s="238"/>
      <c r="H2" s="151"/>
      <c r="I2" s="151"/>
      <c r="J2" s="151"/>
      <c r="K2" s="151"/>
      <c r="L2" s="151"/>
    </row>
    <row r="3" spans="1:12" ht="12" customHeight="1">
      <c r="A3" s="238" t="s">
        <v>530</v>
      </c>
      <c r="B3" s="238"/>
      <c r="C3" s="238" t="s">
        <v>3126</v>
      </c>
      <c r="D3" s="238"/>
      <c r="E3" s="238"/>
      <c r="F3" s="238"/>
      <c r="G3" s="238"/>
      <c r="H3" s="238"/>
      <c r="I3" s="151"/>
      <c r="J3" s="151"/>
      <c r="K3" s="151"/>
      <c r="L3" s="151"/>
    </row>
    <row r="4" spans="1:12" ht="28.5" customHeight="1">
      <c r="A4" s="151"/>
      <c r="B4" s="151"/>
      <c r="C4" s="238"/>
      <c r="D4" s="238"/>
      <c r="E4" s="238"/>
      <c r="F4" s="238"/>
      <c r="G4" s="238"/>
      <c r="H4" s="238"/>
      <c r="I4" s="151"/>
      <c r="J4" s="151"/>
      <c r="K4" s="151"/>
      <c r="L4" s="151"/>
    </row>
    <row r="5" spans="1:12" ht="12" customHeight="1">
      <c r="A5" s="238" t="s">
        <v>530</v>
      </c>
      <c r="B5" s="238"/>
      <c r="C5" s="238" t="s">
        <v>3053</v>
      </c>
      <c r="D5" s="238"/>
      <c r="E5" s="238"/>
      <c r="F5" s="238"/>
      <c r="G5" s="238"/>
      <c r="H5" s="238"/>
      <c r="I5" s="151"/>
      <c r="J5" s="151"/>
      <c r="K5" s="151"/>
      <c r="L5" s="151"/>
    </row>
    <row r="6" spans="1:12" ht="12" customHeight="1">
      <c r="A6" s="238" t="s">
        <v>530</v>
      </c>
      <c r="B6" s="238"/>
      <c r="C6" s="238" t="s">
        <v>3125</v>
      </c>
      <c r="D6" s="238"/>
      <c r="E6" s="238"/>
      <c r="F6" s="238"/>
      <c r="G6" s="238"/>
      <c r="H6" s="238"/>
      <c r="I6" s="151"/>
      <c r="J6" s="151"/>
      <c r="K6" s="151"/>
      <c r="L6" s="151"/>
    </row>
    <row r="7" spans="1:12" ht="22.5" customHeight="1">
      <c r="A7" s="151"/>
      <c r="B7" s="151"/>
      <c r="C7" s="238"/>
      <c r="D7" s="238"/>
      <c r="E7" s="238"/>
      <c r="F7" s="238"/>
      <c r="G7" s="238"/>
      <c r="H7" s="238"/>
      <c r="I7" s="151"/>
      <c r="J7" s="151"/>
      <c r="K7" s="151"/>
      <c r="L7" s="151"/>
    </row>
    <row r="8" spans="1:12" ht="12" customHeight="1">
      <c r="A8" s="239" t="s">
        <v>3052</v>
      </c>
      <c r="B8" s="239"/>
      <c r="C8" s="239"/>
      <c r="D8" s="240" t="s">
        <v>414</v>
      </c>
      <c r="E8" s="241" t="s">
        <v>3051</v>
      </c>
      <c r="F8" s="241"/>
      <c r="G8" s="242" t="s">
        <v>3</v>
      </c>
      <c r="H8" s="242"/>
      <c r="I8" s="242"/>
      <c r="J8" s="157" t="s">
        <v>4</v>
      </c>
      <c r="K8" s="157" t="s">
        <v>207</v>
      </c>
      <c r="L8" s="151"/>
    </row>
    <row r="9" spans="1:12" ht="34" customHeight="1">
      <c r="A9" s="239"/>
      <c r="B9" s="239"/>
      <c r="C9" s="239"/>
      <c r="D9" s="240"/>
      <c r="E9" s="241"/>
      <c r="F9" s="241"/>
      <c r="G9" s="156"/>
      <c r="H9" s="155"/>
      <c r="I9" s="154"/>
      <c r="J9" s="153"/>
      <c r="K9" s="153"/>
      <c r="L9" s="151" t="s">
        <v>8481</v>
      </c>
    </row>
    <row r="10" spans="1:12" ht="12" customHeight="1">
      <c r="A10" s="243" t="s">
        <v>2995</v>
      </c>
      <c r="B10" s="243"/>
      <c r="C10" s="243"/>
      <c r="D10" s="152" t="s">
        <v>535</v>
      </c>
      <c r="E10" s="243" t="s">
        <v>660</v>
      </c>
      <c r="F10" s="243"/>
      <c r="G10" s="243" t="s">
        <v>3124</v>
      </c>
      <c r="H10" s="243"/>
      <c r="I10" s="243"/>
      <c r="J10" s="152" t="s">
        <v>3123</v>
      </c>
      <c r="K10" s="152" t="s">
        <v>3122</v>
      </c>
      <c r="L10" s="151">
        <f>G10-J10</f>
        <v>224688</v>
      </c>
    </row>
    <row r="11" spans="1:12" ht="12" customHeight="1">
      <c r="A11" s="243" t="s">
        <v>2995</v>
      </c>
      <c r="B11" s="243"/>
      <c r="C11" s="243"/>
      <c r="D11" s="152" t="s">
        <v>535</v>
      </c>
      <c r="E11" s="243" t="s">
        <v>57</v>
      </c>
      <c r="F11" s="243"/>
      <c r="G11" s="243" t="s">
        <v>3121</v>
      </c>
      <c r="H11" s="243"/>
      <c r="I11" s="243"/>
      <c r="J11" s="152" t="s">
        <v>3120</v>
      </c>
      <c r="K11" s="152" t="s">
        <v>3119</v>
      </c>
      <c r="L11" s="151">
        <f t="shared" ref="L11:L50" si="0">G11-J11</f>
        <v>3075</v>
      </c>
    </row>
    <row r="12" spans="1:12" ht="12" customHeight="1">
      <c r="A12" s="243" t="s">
        <v>2995</v>
      </c>
      <c r="B12" s="243"/>
      <c r="C12" s="243"/>
      <c r="D12" s="152" t="s">
        <v>535</v>
      </c>
      <c r="E12" s="243" t="s">
        <v>58</v>
      </c>
      <c r="F12" s="243"/>
      <c r="G12" s="243" t="s">
        <v>3118</v>
      </c>
      <c r="H12" s="243"/>
      <c r="I12" s="243"/>
      <c r="J12" s="152" t="s">
        <v>3117</v>
      </c>
      <c r="K12" s="152" t="s">
        <v>3116</v>
      </c>
      <c r="L12" s="151">
        <f t="shared" si="0"/>
        <v>235</v>
      </c>
    </row>
    <row r="13" spans="1:12" ht="12" customHeight="1">
      <c r="A13" s="243" t="s">
        <v>2995</v>
      </c>
      <c r="B13" s="243"/>
      <c r="C13" s="243"/>
      <c r="D13" s="152" t="s">
        <v>535</v>
      </c>
      <c r="E13" s="243" t="s">
        <v>59</v>
      </c>
      <c r="F13" s="243"/>
      <c r="G13" s="243" t="s">
        <v>3115</v>
      </c>
      <c r="H13" s="243"/>
      <c r="I13" s="243"/>
      <c r="J13" s="152" t="s">
        <v>3114</v>
      </c>
      <c r="K13" s="152" t="s">
        <v>3113</v>
      </c>
      <c r="L13" s="151">
        <f t="shared" si="0"/>
        <v>2188</v>
      </c>
    </row>
    <row r="14" spans="1:12" ht="12" customHeight="1">
      <c r="A14" s="243" t="s">
        <v>2995</v>
      </c>
      <c r="B14" s="243"/>
      <c r="C14" s="243"/>
      <c r="D14" s="152" t="s">
        <v>535</v>
      </c>
      <c r="E14" s="243" t="s">
        <v>3112</v>
      </c>
      <c r="F14" s="243"/>
      <c r="G14" s="243" t="s">
        <v>3111</v>
      </c>
      <c r="H14" s="243"/>
      <c r="I14" s="243"/>
      <c r="J14" s="152" t="s">
        <v>3110</v>
      </c>
      <c r="K14" s="152" t="s">
        <v>3109</v>
      </c>
      <c r="L14" s="151">
        <f t="shared" si="0"/>
        <v>18752</v>
      </c>
    </row>
    <row r="15" spans="1:12" ht="12" customHeight="1">
      <c r="A15" s="243" t="s">
        <v>2995</v>
      </c>
      <c r="B15" s="243"/>
      <c r="C15" s="243"/>
      <c r="D15" s="152" t="s">
        <v>535</v>
      </c>
      <c r="E15" s="243" t="s">
        <v>247</v>
      </c>
      <c r="F15" s="243"/>
      <c r="G15" s="243" t="s">
        <v>3108</v>
      </c>
      <c r="H15" s="243"/>
      <c r="I15" s="243"/>
      <c r="J15" s="152" t="s">
        <v>3107</v>
      </c>
      <c r="K15" s="152" t="s">
        <v>3106</v>
      </c>
      <c r="L15" s="151">
        <f t="shared" si="0"/>
        <v>12039</v>
      </c>
    </row>
    <row r="16" spans="1:12" ht="12" customHeight="1">
      <c r="A16" s="243" t="s">
        <v>2995</v>
      </c>
      <c r="B16" s="243"/>
      <c r="C16" s="243"/>
      <c r="D16" s="152" t="s">
        <v>535</v>
      </c>
      <c r="E16" s="243" t="s">
        <v>645</v>
      </c>
      <c r="F16" s="243"/>
      <c r="G16" s="243" t="s">
        <v>3105</v>
      </c>
      <c r="H16" s="243"/>
      <c r="I16" s="243"/>
      <c r="J16" s="152" t="s">
        <v>3105</v>
      </c>
      <c r="K16" s="152" t="s">
        <v>3105</v>
      </c>
      <c r="L16" s="151" t="s">
        <v>3105</v>
      </c>
    </row>
    <row r="17" spans="1:12" ht="12" customHeight="1">
      <c r="A17" s="243" t="s">
        <v>2995</v>
      </c>
      <c r="B17" s="243"/>
      <c r="C17" s="243"/>
      <c r="D17" s="152" t="s">
        <v>535</v>
      </c>
      <c r="E17" s="243" t="s">
        <v>639</v>
      </c>
      <c r="F17" s="243"/>
      <c r="G17" s="243" t="s">
        <v>3105</v>
      </c>
      <c r="H17" s="243"/>
      <c r="I17" s="243"/>
      <c r="J17" s="152" t="s">
        <v>3105</v>
      </c>
      <c r="K17" s="152" t="s">
        <v>3105</v>
      </c>
      <c r="L17" s="151" t="s">
        <v>3105</v>
      </c>
    </row>
    <row r="18" spans="1:12" ht="12" customHeight="1">
      <c r="A18" s="243" t="s">
        <v>2995</v>
      </c>
      <c r="B18" s="243"/>
      <c r="C18" s="243"/>
      <c r="D18" s="152" t="s">
        <v>535</v>
      </c>
      <c r="E18" s="243" t="s">
        <v>635</v>
      </c>
      <c r="F18" s="243"/>
      <c r="G18" s="243" t="s">
        <v>479</v>
      </c>
      <c r="H18" s="243"/>
      <c r="I18" s="243"/>
      <c r="J18" s="152" t="s">
        <v>479</v>
      </c>
      <c r="K18" s="152" t="s">
        <v>479</v>
      </c>
      <c r="L18" s="151" t="s">
        <v>479</v>
      </c>
    </row>
    <row r="19" spans="1:12" ht="12" customHeight="1">
      <c r="A19" s="243" t="s">
        <v>2995</v>
      </c>
      <c r="B19" s="243"/>
      <c r="C19" s="243"/>
      <c r="D19" s="152" t="s">
        <v>535</v>
      </c>
      <c r="E19" s="243" t="s">
        <v>631</v>
      </c>
      <c r="F19" s="243"/>
      <c r="G19" s="243" t="s">
        <v>479</v>
      </c>
      <c r="H19" s="243"/>
      <c r="I19" s="243"/>
      <c r="J19" s="152" t="s">
        <v>479</v>
      </c>
      <c r="K19" s="152" t="s">
        <v>479</v>
      </c>
      <c r="L19" s="151" t="s">
        <v>479</v>
      </c>
    </row>
    <row r="20" spans="1:12" ht="12" customHeight="1">
      <c r="A20" s="243" t="s">
        <v>2995</v>
      </c>
      <c r="B20" s="243"/>
      <c r="C20" s="243"/>
      <c r="D20" s="152" t="s">
        <v>535</v>
      </c>
      <c r="E20" s="243" t="s">
        <v>627</v>
      </c>
      <c r="F20" s="243"/>
      <c r="G20" s="243" t="s">
        <v>479</v>
      </c>
      <c r="H20" s="243"/>
      <c r="I20" s="243"/>
      <c r="J20" s="152" t="s">
        <v>479</v>
      </c>
      <c r="K20" s="152" t="s">
        <v>479</v>
      </c>
      <c r="L20" s="151" t="s">
        <v>479</v>
      </c>
    </row>
    <row r="21" spans="1:12" ht="12" customHeight="1">
      <c r="A21" s="243" t="s">
        <v>2995</v>
      </c>
      <c r="B21" s="243"/>
      <c r="C21" s="243"/>
      <c r="D21" s="152" t="s">
        <v>535</v>
      </c>
      <c r="E21" s="243" t="s">
        <v>17</v>
      </c>
      <c r="F21" s="243"/>
      <c r="G21" s="243" t="s">
        <v>3104</v>
      </c>
      <c r="H21" s="243"/>
      <c r="I21" s="243"/>
      <c r="J21" s="152" t="s">
        <v>3103</v>
      </c>
      <c r="K21" s="152" t="s">
        <v>3102</v>
      </c>
      <c r="L21" s="151">
        <f t="shared" si="0"/>
        <v>160</v>
      </c>
    </row>
    <row r="22" spans="1:12" ht="12" customHeight="1">
      <c r="A22" s="243" t="s">
        <v>2995</v>
      </c>
      <c r="B22" s="243"/>
      <c r="C22" s="243"/>
      <c r="D22" s="152" t="s">
        <v>535</v>
      </c>
      <c r="E22" s="243" t="s">
        <v>18</v>
      </c>
      <c r="F22" s="243"/>
      <c r="G22" s="243" t="s">
        <v>3101</v>
      </c>
      <c r="H22" s="243"/>
      <c r="I22" s="243"/>
      <c r="J22" s="152" t="s">
        <v>1222</v>
      </c>
      <c r="K22" s="152" t="s">
        <v>3100</v>
      </c>
      <c r="L22" s="151">
        <f t="shared" si="0"/>
        <v>34</v>
      </c>
    </row>
    <row r="23" spans="1:12" ht="12" customHeight="1">
      <c r="A23" s="243" t="s">
        <v>2995</v>
      </c>
      <c r="B23" s="243"/>
      <c r="C23" s="243"/>
      <c r="D23" s="152" t="s">
        <v>535</v>
      </c>
      <c r="E23" s="243" t="s">
        <v>62</v>
      </c>
      <c r="F23" s="243"/>
      <c r="G23" s="243" t="s">
        <v>3099</v>
      </c>
      <c r="H23" s="243"/>
      <c r="I23" s="243"/>
      <c r="J23" s="152" t="s">
        <v>3098</v>
      </c>
      <c r="K23" s="152" t="s">
        <v>3097</v>
      </c>
      <c r="L23" s="151">
        <f t="shared" si="0"/>
        <v>174</v>
      </c>
    </row>
    <row r="24" spans="1:12" ht="12" customHeight="1">
      <c r="A24" s="243" t="s">
        <v>2995</v>
      </c>
      <c r="B24" s="243"/>
      <c r="C24" s="243"/>
      <c r="D24" s="152" t="s">
        <v>535</v>
      </c>
      <c r="E24" s="243" t="s">
        <v>614</v>
      </c>
      <c r="F24" s="243"/>
      <c r="G24" s="243" t="s">
        <v>2444</v>
      </c>
      <c r="H24" s="243"/>
      <c r="I24" s="243"/>
      <c r="J24" s="152" t="s">
        <v>2885</v>
      </c>
      <c r="K24" s="152" t="s">
        <v>3096</v>
      </c>
      <c r="L24" s="151">
        <f t="shared" si="0"/>
        <v>132</v>
      </c>
    </row>
    <row r="25" spans="1:12" ht="12" customHeight="1">
      <c r="A25" s="243" t="s">
        <v>2995</v>
      </c>
      <c r="B25" s="243"/>
      <c r="C25" s="243"/>
      <c r="D25" s="152" t="s">
        <v>535</v>
      </c>
      <c r="E25" s="243" t="s">
        <v>64</v>
      </c>
      <c r="F25" s="243"/>
      <c r="G25" s="243" t="s">
        <v>3095</v>
      </c>
      <c r="H25" s="243"/>
      <c r="I25" s="243"/>
      <c r="J25" s="152" t="s">
        <v>3094</v>
      </c>
      <c r="K25" s="152" t="s">
        <v>3093</v>
      </c>
      <c r="L25" s="151">
        <f t="shared" si="0"/>
        <v>203</v>
      </c>
    </row>
    <row r="26" spans="1:12" ht="12" customHeight="1">
      <c r="A26" s="243" t="s">
        <v>2995</v>
      </c>
      <c r="B26" s="243"/>
      <c r="C26" s="243"/>
      <c r="D26" s="152" t="s">
        <v>535</v>
      </c>
      <c r="E26" s="243" t="s">
        <v>22</v>
      </c>
      <c r="F26" s="243"/>
      <c r="G26" s="243" t="s">
        <v>3092</v>
      </c>
      <c r="H26" s="243"/>
      <c r="I26" s="243"/>
      <c r="J26" s="152" t="s">
        <v>3091</v>
      </c>
      <c r="K26" s="152" t="s">
        <v>3090</v>
      </c>
      <c r="L26" s="151">
        <f t="shared" si="0"/>
        <v>10201</v>
      </c>
    </row>
    <row r="27" spans="1:12" ht="12" customHeight="1">
      <c r="A27" s="243" t="s">
        <v>2995</v>
      </c>
      <c r="B27" s="243"/>
      <c r="C27" s="243"/>
      <c r="D27" s="152" t="s">
        <v>535</v>
      </c>
      <c r="E27" s="243" t="s">
        <v>23</v>
      </c>
      <c r="F27" s="243"/>
      <c r="G27" s="243" t="s">
        <v>3089</v>
      </c>
      <c r="H27" s="243"/>
      <c r="I27" s="243"/>
      <c r="J27" s="152" t="s">
        <v>3088</v>
      </c>
      <c r="K27" s="152" t="s">
        <v>3087</v>
      </c>
      <c r="L27" s="151">
        <f t="shared" si="0"/>
        <v>17794</v>
      </c>
    </row>
    <row r="28" spans="1:12" ht="12" customHeight="1">
      <c r="A28" s="243" t="s">
        <v>2995</v>
      </c>
      <c r="B28" s="243"/>
      <c r="C28" s="243"/>
      <c r="D28" s="152" t="s">
        <v>535</v>
      </c>
      <c r="E28" s="243" t="s">
        <v>66</v>
      </c>
      <c r="F28" s="243"/>
      <c r="G28" s="243" t="s">
        <v>3086</v>
      </c>
      <c r="H28" s="243"/>
      <c r="I28" s="243"/>
      <c r="J28" s="152" t="s">
        <v>3085</v>
      </c>
      <c r="K28" s="152" t="s">
        <v>3084</v>
      </c>
      <c r="L28" s="151">
        <f t="shared" si="0"/>
        <v>1962</v>
      </c>
    </row>
    <row r="29" spans="1:12" ht="12" customHeight="1">
      <c r="A29" s="243" t="s">
        <v>2995</v>
      </c>
      <c r="B29" s="243"/>
      <c r="C29" s="243"/>
      <c r="D29" s="152" t="s">
        <v>535</v>
      </c>
      <c r="E29" s="243" t="s">
        <v>234</v>
      </c>
      <c r="F29" s="243"/>
      <c r="G29" s="243" t="s">
        <v>479</v>
      </c>
      <c r="H29" s="243"/>
      <c r="I29" s="243"/>
      <c r="J29" s="152" t="s">
        <v>479</v>
      </c>
      <c r="K29" s="152" t="s">
        <v>479</v>
      </c>
      <c r="L29" s="151" t="s">
        <v>479</v>
      </c>
    </row>
    <row r="30" spans="1:12" ht="12" customHeight="1">
      <c r="A30" s="243" t="s">
        <v>2995</v>
      </c>
      <c r="B30" s="243"/>
      <c r="C30" s="243"/>
      <c r="D30" s="152" t="s">
        <v>535</v>
      </c>
      <c r="E30" s="243" t="s">
        <v>29</v>
      </c>
      <c r="F30" s="243"/>
      <c r="G30" s="243" t="s">
        <v>479</v>
      </c>
      <c r="H30" s="243"/>
      <c r="I30" s="243"/>
      <c r="J30" s="152" t="s">
        <v>479</v>
      </c>
      <c r="K30" s="152" t="s">
        <v>479</v>
      </c>
      <c r="L30" s="151" t="s">
        <v>479</v>
      </c>
    </row>
    <row r="31" spans="1:12" ht="12" customHeight="1">
      <c r="A31" s="243" t="s">
        <v>2995</v>
      </c>
      <c r="B31" s="243"/>
      <c r="C31" s="243"/>
      <c r="D31" s="152" t="s">
        <v>535</v>
      </c>
      <c r="E31" s="243" t="s">
        <v>67</v>
      </c>
      <c r="F31" s="243"/>
      <c r="G31" s="243" t="s">
        <v>3083</v>
      </c>
      <c r="H31" s="243"/>
      <c r="I31" s="243"/>
      <c r="J31" s="152" t="s">
        <v>3082</v>
      </c>
      <c r="K31" s="152" t="s">
        <v>3081</v>
      </c>
      <c r="L31" s="151">
        <f t="shared" si="0"/>
        <v>1472</v>
      </c>
    </row>
    <row r="32" spans="1:12" ht="12" customHeight="1">
      <c r="A32" s="243" t="s">
        <v>2995</v>
      </c>
      <c r="B32" s="243"/>
      <c r="C32" s="243"/>
      <c r="D32" s="152" t="s">
        <v>535</v>
      </c>
      <c r="E32" s="243" t="s">
        <v>68</v>
      </c>
      <c r="F32" s="243"/>
      <c r="G32" s="243" t="s">
        <v>3080</v>
      </c>
      <c r="H32" s="243"/>
      <c r="I32" s="243"/>
      <c r="J32" s="152" t="s">
        <v>3079</v>
      </c>
      <c r="K32" s="152" t="s">
        <v>3078</v>
      </c>
      <c r="L32" s="151">
        <f t="shared" si="0"/>
        <v>95</v>
      </c>
    </row>
    <row r="33" spans="1:12" ht="12" customHeight="1">
      <c r="A33" s="243" t="s">
        <v>2995</v>
      </c>
      <c r="B33" s="243"/>
      <c r="C33" s="243"/>
      <c r="D33" s="152" t="s">
        <v>535</v>
      </c>
      <c r="E33" s="243" t="s">
        <v>69</v>
      </c>
      <c r="F33" s="243"/>
      <c r="G33" s="243" t="s">
        <v>3077</v>
      </c>
      <c r="H33" s="243"/>
      <c r="I33" s="243"/>
      <c r="J33" s="152" t="s">
        <v>3076</v>
      </c>
      <c r="K33" s="152" t="s">
        <v>3075</v>
      </c>
      <c r="L33" s="151">
        <f t="shared" si="0"/>
        <v>6053</v>
      </c>
    </row>
    <row r="34" spans="1:12" ht="12" customHeight="1">
      <c r="A34" s="243" t="s">
        <v>2995</v>
      </c>
      <c r="B34" s="243"/>
      <c r="C34" s="243"/>
      <c r="D34" s="152" t="s">
        <v>535</v>
      </c>
      <c r="E34" s="243" t="s">
        <v>235</v>
      </c>
      <c r="F34" s="243"/>
      <c r="G34" s="243" t="s">
        <v>479</v>
      </c>
      <c r="H34" s="243"/>
      <c r="I34" s="243"/>
      <c r="J34" s="152" t="s">
        <v>479</v>
      </c>
      <c r="K34" s="152" t="s">
        <v>479</v>
      </c>
      <c r="L34" s="151" t="s">
        <v>479</v>
      </c>
    </row>
    <row r="35" spans="1:12" ht="12" customHeight="1">
      <c r="A35" s="243" t="s">
        <v>2995</v>
      </c>
      <c r="B35" s="243"/>
      <c r="C35" s="243"/>
      <c r="D35" s="152" t="s">
        <v>535</v>
      </c>
      <c r="E35" s="243" t="s">
        <v>236</v>
      </c>
      <c r="F35" s="243"/>
      <c r="G35" s="243" t="s">
        <v>479</v>
      </c>
      <c r="H35" s="243"/>
      <c r="I35" s="243"/>
      <c r="J35" s="152" t="s">
        <v>479</v>
      </c>
      <c r="K35" s="152" t="s">
        <v>479</v>
      </c>
      <c r="L35" s="151" t="s">
        <v>479</v>
      </c>
    </row>
    <row r="36" spans="1:12" ht="12" customHeight="1">
      <c r="A36" s="243" t="s">
        <v>2995</v>
      </c>
      <c r="B36" s="243"/>
      <c r="C36" s="243"/>
      <c r="D36" s="152" t="s">
        <v>535</v>
      </c>
      <c r="E36" s="243" t="s">
        <v>241</v>
      </c>
      <c r="F36" s="243"/>
      <c r="G36" s="243" t="s">
        <v>479</v>
      </c>
      <c r="H36" s="243"/>
      <c r="I36" s="243"/>
      <c r="J36" s="152" t="s">
        <v>479</v>
      </c>
      <c r="K36" s="152" t="s">
        <v>479</v>
      </c>
      <c r="L36" s="151" t="s">
        <v>479</v>
      </c>
    </row>
    <row r="37" spans="1:12" ht="12" customHeight="1">
      <c r="A37" s="243" t="s">
        <v>2995</v>
      </c>
      <c r="B37" s="243"/>
      <c r="C37" s="243"/>
      <c r="D37" s="152" t="s">
        <v>535</v>
      </c>
      <c r="E37" s="243" t="s">
        <v>33</v>
      </c>
      <c r="F37" s="243"/>
      <c r="G37" s="243" t="s">
        <v>479</v>
      </c>
      <c r="H37" s="243"/>
      <c r="I37" s="243"/>
      <c r="J37" s="152" t="s">
        <v>479</v>
      </c>
      <c r="K37" s="152" t="s">
        <v>479</v>
      </c>
      <c r="L37" s="151" t="s">
        <v>479</v>
      </c>
    </row>
    <row r="38" spans="1:12" ht="12" customHeight="1">
      <c r="A38" s="243" t="s">
        <v>2995</v>
      </c>
      <c r="B38" s="243"/>
      <c r="C38" s="243"/>
      <c r="D38" s="152" t="s">
        <v>535</v>
      </c>
      <c r="E38" s="243" t="s">
        <v>574</v>
      </c>
      <c r="F38" s="243"/>
      <c r="G38" s="243" t="s">
        <v>3074</v>
      </c>
      <c r="H38" s="243"/>
      <c r="I38" s="243"/>
      <c r="J38" s="152" t="s">
        <v>3073</v>
      </c>
      <c r="K38" s="152" t="s">
        <v>3072</v>
      </c>
      <c r="L38" s="151">
        <f t="shared" si="0"/>
        <v>372</v>
      </c>
    </row>
    <row r="39" spans="1:12" ht="12" customHeight="1">
      <c r="A39" s="243" t="s">
        <v>2995</v>
      </c>
      <c r="B39" s="243"/>
      <c r="C39" s="243"/>
      <c r="D39" s="152" t="s">
        <v>535</v>
      </c>
      <c r="E39" s="243" t="s">
        <v>571</v>
      </c>
      <c r="F39" s="243"/>
      <c r="G39" s="243" t="s">
        <v>479</v>
      </c>
      <c r="H39" s="243"/>
      <c r="I39" s="243"/>
      <c r="J39" s="152" t="s">
        <v>479</v>
      </c>
      <c r="K39" s="152" t="s">
        <v>479</v>
      </c>
      <c r="L39" s="151" t="s">
        <v>479</v>
      </c>
    </row>
    <row r="40" spans="1:12" ht="12" customHeight="1">
      <c r="A40" s="243" t="s">
        <v>2995</v>
      </c>
      <c r="B40" s="243"/>
      <c r="C40" s="243"/>
      <c r="D40" s="152" t="s">
        <v>535</v>
      </c>
      <c r="E40" s="243" t="s">
        <v>566</v>
      </c>
      <c r="F40" s="243"/>
      <c r="G40" s="243" t="s">
        <v>479</v>
      </c>
      <c r="H40" s="243"/>
      <c r="I40" s="243"/>
      <c r="J40" s="152" t="s">
        <v>479</v>
      </c>
      <c r="K40" s="152" t="s">
        <v>479</v>
      </c>
      <c r="L40" s="151" t="s">
        <v>479</v>
      </c>
    </row>
    <row r="41" spans="1:12" ht="12" customHeight="1">
      <c r="A41" s="243" t="s">
        <v>2995</v>
      </c>
      <c r="B41" s="243"/>
      <c r="C41" s="243"/>
      <c r="D41" s="152" t="s">
        <v>535</v>
      </c>
      <c r="E41" s="243" t="s">
        <v>561</v>
      </c>
      <c r="F41" s="243"/>
      <c r="G41" s="243" t="s">
        <v>479</v>
      </c>
      <c r="H41" s="243"/>
      <c r="I41" s="243"/>
      <c r="J41" s="152" t="s">
        <v>479</v>
      </c>
      <c r="K41" s="152" t="s">
        <v>479</v>
      </c>
      <c r="L41" s="151" t="s">
        <v>479</v>
      </c>
    </row>
    <row r="42" spans="1:12" ht="12" customHeight="1">
      <c r="A42" s="243" t="s">
        <v>2995</v>
      </c>
      <c r="B42" s="243"/>
      <c r="C42" s="243"/>
      <c r="D42" s="152" t="s">
        <v>535</v>
      </c>
      <c r="E42" s="243" t="s">
        <v>559</v>
      </c>
      <c r="F42" s="243"/>
      <c r="G42" s="243" t="s">
        <v>479</v>
      </c>
      <c r="H42" s="243"/>
      <c r="I42" s="243"/>
      <c r="J42" s="152" t="s">
        <v>479</v>
      </c>
      <c r="K42" s="152" t="s">
        <v>479</v>
      </c>
      <c r="L42" s="151" t="s">
        <v>479</v>
      </c>
    </row>
    <row r="43" spans="1:12" ht="12" customHeight="1">
      <c r="A43" s="243" t="s">
        <v>2995</v>
      </c>
      <c r="B43" s="243"/>
      <c r="C43" s="243"/>
      <c r="D43" s="152" t="s">
        <v>535</v>
      </c>
      <c r="E43" s="243" t="s">
        <v>556</v>
      </c>
      <c r="F43" s="243"/>
      <c r="G43" s="243" t="s">
        <v>479</v>
      </c>
      <c r="H43" s="243"/>
      <c r="I43" s="243"/>
      <c r="J43" s="152" t="s">
        <v>479</v>
      </c>
      <c r="K43" s="152" t="s">
        <v>479</v>
      </c>
      <c r="L43" s="151" t="s">
        <v>479</v>
      </c>
    </row>
    <row r="44" spans="1:12" ht="12" customHeight="1">
      <c r="A44" s="243" t="s">
        <v>2995</v>
      </c>
      <c r="B44" s="243"/>
      <c r="C44" s="243"/>
      <c r="D44" s="152" t="s">
        <v>535</v>
      </c>
      <c r="E44" s="243" t="s">
        <v>553</v>
      </c>
      <c r="F44" s="243"/>
      <c r="G44" s="243" t="s">
        <v>479</v>
      </c>
      <c r="H44" s="243"/>
      <c r="I44" s="243"/>
      <c r="J44" s="152" t="s">
        <v>479</v>
      </c>
      <c r="K44" s="152" t="s">
        <v>479</v>
      </c>
      <c r="L44" s="151" t="s">
        <v>479</v>
      </c>
    </row>
    <row r="45" spans="1:12" ht="12" customHeight="1">
      <c r="A45" s="243" t="s">
        <v>2995</v>
      </c>
      <c r="B45" s="243"/>
      <c r="C45" s="243"/>
      <c r="D45" s="152" t="s">
        <v>535</v>
      </c>
      <c r="E45" s="243" t="s">
        <v>551</v>
      </c>
      <c r="F45" s="243"/>
      <c r="G45" s="243" t="s">
        <v>3074</v>
      </c>
      <c r="H45" s="243"/>
      <c r="I45" s="243"/>
      <c r="J45" s="152" t="s">
        <v>3073</v>
      </c>
      <c r="K45" s="152" t="s">
        <v>3072</v>
      </c>
      <c r="L45" s="151">
        <f t="shared" si="0"/>
        <v>372</v>
      </c>
    </row>
    <row r="46" spans="1:12" ht="12" customHeight="1">
      <c r="A46" s="243" t="s">
        <v>2995</v>
      </c>
      <c r="B46" s="243"/>
      <c r="C46" s="243"/>
      <c r="D46" s="152" t="s">
        <v>535</v>
      </c>
      <c r="E46" s="243" t="s">
        <v>543</v>
      </c>
      <c r="F46" s="243"/>
      <c r="G46" s="243" t="s">
        <v>1480</v>
      </c>
      <c r="H46" s="243"/>
      <c r="I46" s="243"/>
      <c r="J46" s="152" t="s">
        <v>3071</v>
      </c>
      <c r="K46" s="152" t="s">
        <v>3070</v>
      </c>
      <c r="L46" s="151">
        <f t="shared" si="0"/>
        <v>152</v>
      </c>
    </row>
    <row r="47" spans="1:12" ht="12" customHeight="1">
      <c r="A47" s="243" t="s">
        <v>2995</v>
      </c>
      <c r="B47" s="243"/>
      <c r="C47" s="243"/>
      <c r="D47" s="152" t="s">
        <v>535</v>
      </c>
      <c r="E47" s="243" t="s">
        <v>200</v>
      </c>
      <c r="F47" s="243"/>
      <c r="G47" s="243" t="s">
        <v>3069</v>
      </c>
      <c r="H47" s="243"/>
      <c r="I47" s="243"/>
      <c r="J47" s="152" t="s">
        <v>3068</v>
      </c>
      <c r="K47" s="152" t="s">
        <v>3067</v>
      </c>
      <c r="L47" s="151">
        <f t="shared" si="0"/>
        <v>175</v>
      </c>
    </row>
    <row r="48" spans="1:12" ht="12" customHeight="1">
      <c r="A48" s="243" t="s">
        <v>2995</v>
      </c>
      <c r="B48" s="243"/>
      <c r="C48" s="243"/>
      <c r="D48" s="152" t="s">
        <v>535</v>
      </c>
      <c r="E48" s="243" t="s">
        <v>71</v>
      </c>
      <c r="F48" s="243"/>
      <c r="G48" s="243" t="s">
        <v>3066</v>
      </c>
      <c r="H48" s="243"/>
      <c r="I48" s="243"/>
      <c r="J48" s="152" t="s">
        <v>3065</v>
      </c>
      <c r="K48" s="152" t="s">
        <v>3064</v>
      </c>
      <c r="L48" s="151">
        <f t="shared" si="0"/>
        <v>129241</v>
      </c>
    </row>
    <row r="49" spans="1:12" ht="12" customHeight="1">
      <c r="A49" s="243" t="s">
        <v>2995</v>
      </c>
      <c r="B49" s="243"/>
      <c r="C49" s="243"/>
      <c r="D49" s="152" t="s">
        <v>535</v>
      </c>
      <c r="E49" s="243" t="s">
        <v>45</v>
      </c>
      <c r="F49" s="243"/>
      <c r="G49" s="243" t="s">
        <v>479</v>
      </c>
      <c r="H49" s="243"/>
      <c r="I49" s="243"/>
      <c r="J49" s="152" t="s">
        <v>479</v>
      </c>
      <c r="K49" s="152" t="s">
        <v>479</v>
      </c>
      <c r="L49" s="152" t="s">
        <v>479</v>
      </c>
    </row>
    <row r="50" spans="1:12" ht="12" customHeight="1">
      <c r="A50" s="243" t="s">
        <v>2995</v>
      </c>
      <c r="B50" s="243"/>
      <c r="C50" s="243"/>
      <c r="D50" s="152" t="s">
        <v>535</v>
      </c>
      <c r="E50" s="243" t="s">
        <v>46</v>
      </c>
      <c r="F50" s="243"/>
      <c r="G50" s="243" t="s">
        <v>3063</v>
      </c>
      <c r="H50" s="243"/>
      <c r="I50" s="243"/>
      <c r="J50" s="152" t="s">
        <v>3062</v>
      </c>
      <c r="K50" s="152" t="s">
        <v>3061</v>
      </c>
      <c r="L50" s="151">
        <f t="shared" si="0"/>
        <v>20179</v>
      </c>
    </row>
    <row r="51" spans="1:12" ht="12" customHeight="1">
      <c r="A51" s="238" t="s">
        <v>3060</v>
      </c>
      <c r="B51" s="238"/>
      <c r="C51" s="238" t="s">
        <v>3059</v>
      </c>
      <c r="D51" s="238"/>
      <c r="E51" s="238"/>
      <c r="F51" s="238"/>
      <c r="G51" s="238"/>
      <c r="H51" s="238"/>
      <c r="I51" s="151"/>
      <c r="J51" s="151"/>
      <c r="K51" s="151"/>
      <c r="L51" s="151"/>
    </row>
    <row r="52" spans="1:12" ht="12" customHeight="1">
      <c r="A52" s="238" t="s">
        <v>3058</v>
      </c>
      <c r="B52" s="238"/>
      <c r="C52" s="238" t="s">
        <v>3057</v>
      </c>
      <c r="D52" s="238"/>
      <c r="E52" s="238"/>
      <c r="F52" s="238"/>
      <c r="G52" s="238"/>
      <c r="H52" s="238"/>
      <c r="I52" s="151"/>
      <c r="J52" s="151"/>
      <c r="K52" s="151"/>
      <c r="L52" s="151"/>
    </row>
    <row r="53" spans="1:12" ht="12" customHeight="1">
      <c r="A53" s="238" t="s">
        <v>530</v>
      </c>
      <c r="B53" s="238"/>
      <c r="C53" s="238" t="s">
        <v>532</v>
      </c>
      <c r="D53" s="238"/>
      <c r="E53" s="238"/>
      <c r="F53" s="238"/>
      <c r="G53" s="238"/>
      <c r="H53" s="238"/>
      <c r="I53" s="151"/>
      <c r="J53" s="151"/>
      <c r="K53" s="151"/>
      <c r="L53" s="151"/>
    </row>
    <row r="54" spans="1:12" ht="11" customHeight="1">
      <c r="A54" s="151"/>
      <c r="B54" s="151"/>
      <c r="C54" s="238"/>
      <c r="D54" s="238"/>
      <c r="E54" s="238"/>
      <c r="F54" s="238"/>
      <c r="G54" s="238"/>
      <c r="H54" s="238"/>
      <c r="I54" s="151"/>
      <c r="J54" s="151"/>
      <c r="K54" s="151"/>
      <c r="L54" s="151"/>
    </row>
    <row r="55" spans="1:12" ht="12" customHeight="1">
      <c r="A55" s="238" t="s">
        <v>530</v>
      </c>
      <c r="B55" s="238"/>
      <c r="C55" s="238" t="s">
        <v>3056</v>
      </c>
      <c r="D55" s="238"/>
      <c r="E55" s="238"/>
      <c r="F55" s="238"/>
      <c r="G55" s="238"/>
      <c r="H55" s="238"/>
      <c r="I55" s="151"/>
      <c r="J55" s="151"/>
      <c r="K55" s="151"/>
      <c r="L55" s="151"/>
    </row>
    <row r="56" spans="1:12" ht="104" customHeight="1">
      <c r="A56" s="151"/>
      <c r="B56" s="151"/>
      <c r="C56" s="238"/>
      <c r="D56" s="238"/>
      <c r="E56" s="238"/>
      <c r="F56" s="238"/>
      <c r="G56" s="238"/>
      <c r="H56" s="238"/>
      <c r="I56" s="151"/>
      <c r="J56" s="151"/>
      <c r="K56" s="151"/>
      <c r="L56" s="151"/>
    </row>
    <row r="57" spans="1:12" ht="12" customHeight="1">
      <c r="A57" s="238" t="s">
        <v>530</v>
      </c>
      <c r="B57" s="238"/>
      <c r="C57" s="238" t="s">
        <v>3055</v>
      </c>
      <c r="D57" s="238"/>
      <c r="E57" s="238"/>
      <c r="F57" s="238"/>
      <c r="G57" s="238"/>
      <c r="H57" s="238"/>
      <c r="I57" s="151"/>
      <c r="J57" s="151"/>
      <c r="K57" s="151"/>
      <c r="L57" s="151"/>
    </row>
    <row r="58" spans="1:12" ht="46" customHeight="1">
      <c r="A58" s="151"/>
      <c r="B58" s="151"/>
      <c r="C58" s="238"/>
      <c r="D58" s="238"/>
      <c r="E58" s="238"/>
      <c r="F58" s="238"/>
      <c r="G58" s="238"/>
      <c r="H58" s="238"/>
      <c r="I58" s="151"/>
      <c r="J58" s="151"/>
      <c r="K58" s="151"/>
      <c r="L58" s="151"/>
    </row>
    <row r="59" spans="1:12" ht="12" customHeight="1">
      <c r="A59" s="238" t="s">
        <v>530</v>
      </c>
      <c r="B59" s="238"/>
      <c r="C59" s="238" t="s">
        <v>531</v>
      </c>
      <c r="D59" s="238"/>
      <c r="E59" s="238"/>
      <c r="F59" s="238"/>
      <c r="G59" s="238"/>
      <c r="H59" s="238"/>
      <c r="I59" s="151"/>
      <c r="J59" s="151"/>
      <c r="K59" s="151"/>
      <c r="L59" s="151"/>
    </row>
    <row r="60" spans="1:12" ht="11" customHeight="1">
      <c r="A60" s="151"/>
      <c r="B60" s="151"/>
      <c r="C60" s="238"/>
      <c r="D60" s="238"/>
      <c r="E60" s="238"/>
      <c r="F60" s="238"/>
      <c r="G60" s="238"/>
      <c r="H60" s="238"/>
      <c r="I60" s="151"/>
      <c r="J60" s="151"/>
      <c r="K60" s="151"/>
      <c r="L60" s="151"/>
    </row>
    <row r="61" spans="1:12" ht="12" customHeight="1">
      <c r="A61" s="238" t="s">
        <v>530</v>
      </c>
      <c r="B61" s="238"/>
      <c r="C61" s="238" t="s">
        <v>529</v>
      </c>
      <c r="D61" s="238"/>
      <c r="E61" s="238"/>
      <c r="F61" s="238"/>
      <c r="G61" s="238"/>
      <c r="H61" s="238"/>
      <c r="I61" s="151"/>
      <c r="J61" s="151"/>
      <c r="K61" s="151"/>
      <c r="L61" s="151"/>
    </row>
    <row r="62" spans="1:12" ht="57" customHeight="1">
      <c r="A62" s="151"/>
      <c r="B62" s="151"/>
      <c r="C62" s="238"/>
      <c r="D62" s="238"/>
      <c r="E62" s="238"/>
      <c r="F62" s="238"/>
      <c r="G62" s="238"/>
      <c r="H62" s="238"/>
      <c r="I62" s="151"/>
      <c r="J62" s="151"/>
      <c r="K62" s="151"/>
      <c r="L62" s="151"/>
    </row>
  </sheetData>
  <mergeCells count="149">
    <mergeCell ref="A59:B59"/>
    <mergeCell ref="C59:H60"/>
    <mergeCell ref="A61:B61"/>
    <mergeCell ref="C61:H62"/>
    <mergeCell ref="A53:B53"/>
    <mergeCell ref="C53:H54"/>
    <mergeCell ref="A55:B55"/>
    <mergeCell ref="C55:H56"/>
    <mergeCell ref="A57:B57"/>
    <mergeCell ref="C57:H58"/>
    <mergeCell ref="A51:B51"/>
    <mergeCell ref="C51:H51"/>
    <mergeCell ref="A52:B52"/>
    <mergeCell ref="C52:H52"/>
    <mergeCell ref="A46:C46"/>
    <mergeCell ref="E46:F46"/>
    <mergeCell ref="G46:I46"/>
    <mergeCell ref="A47:C47"/>
    <mergeCell ref="E47:F47"/>
    <mergeCell ref="G47:I47"/>
    <mergeCell ref="A49:C49"/>
    <mergeCell ref="E49:F49"/>
    <mergeCell ref="G49:I49"/>
    <mergeCell ref="A50:C50"/>
    <mergeCell ref="E50:F50"/>
    <mergeCell ref="G50:I50"/>
    <mergeCell ref="A48:C48"/>
    <mergeCell ref="E48:F48"/>
    <mergeCell ref="G48:I48"/>
    <mergeCell ref="A43:C43"/>
    <mergeCell ref="E43:F43"/>
    <mergeCell ref="G43:I43"/>
    <mergeCell ref="A44:C44"/>
    <mergeCell ref="E44:F44"/>
    <mergeCell ref="G44:I44"/>
    <mergeCell ref="A45:C45"/>
    <mergeCell ref="E45:F45"/>
    <mergeCell ref="G45:I45"/>
    <mergeCell ref="A40:C40"/>
    <mergeCell ref="E40:F40"/>
    <mergeCell ref="G40:I40"/>
    <mergeCell ref="A41:C41"/>
    <mergeCell ref="E41:F41"/>
    <mergeCell ref="G41:I41"/>
    <mergeCell ref="A42:C42"/>
    <mergeCell ref="E42:F42"/>
    <mergeCell ref="G42:I42"/>
    <mergeCell ref="A37:C37"/>
    <mergeCell ref="E37:F37"/>
    <mergeCell ref="G37:I37"/>
    <mergeCell ref="A38:C38"/>
    <mergeCell ref="E38:F38"/>
    <mergeCell ref="G38:I38"/>
    <mergeCell ref="A39:C39"/>
    <mergeCell ref="E39:F39"/>
    <mergeCell ref="G39:I39"/>
    <mergeCell ref="A36:C36"/>
    <mergeCell ref="E36:F36"/>
    <mergeCell ref="G36:I36"/>
    <mergeCell ref="A31:C31"/>
    <mergeCell ref="E31:F31"/>
    <mergeCell ref="G31:I31"/>
    <mergeCell ref="A32:C32"/>
    <mergeCell ref="E32:F32"/>
    <mergeCell ref="G32:I32"/>
    <mergeCell ref="A33:C33"/>
    <mergeCell ref="A34:C34"/>
    <mergeCell ref="E34:F34"/>
    <mergeCell ref="G34:I34"/>
    <mergeCell ref="A35:C35"/>
    <mergeCell ref="E35:F35"/>
    <mergeCell ref="G35:I35"/>
    <mergeCell ref="E33:F33"/>
    <mergeCell ref="G33:I33"/>
    <mergeCell ref="A28:C28"/>
    <mergeCell ref="E28:F28"/>
    <mergeCell ref="G28:I28"/>
    <mergeCell ref="A29:C29"/>
    <mergeCell ref="E29:F29"/>
    <mergeCell ref="G29:I29"/>
    <mergeCell ref="A30:C30"/>
    <mergeCell ref="E30:F30"/>
    <mergeCell ref="G30:I30"/>
    <mergeCell ref="A25:C25"/>
    <mergeCell ref="E25:F25"/>
    <mergeCell ref="G25:I25"/>
    <mergeCell ref="A26:C26"/>
    <mergeCell ref="E26:F26"/>
    <mergeCell ref="G26:I26"/>
    <mergeCell ref="A27:C27"/>
    <mergeCell ref="E27:F27"/>
    <mergeCell ref="G27:I27"/>
    <mergeCell ref="A24:C24"/>
    <mergeCell ref="E24:F24"/>
    <mergeCell ref="G24:I24"/>
    <mergeCell ref="A19:C19"/>
    <mergeCell ref="E19:F19"/>
    <mergeCell ref="G19:I19"/>
    <mergeCell ref="A20:C20"/>
    <mergeCell ref="E20:F20"/>
    <mergeCell ref="G20:I20"/>
    <mergeCell ref="A21:C21"/>
    <mergeCell ref="A22:C22"/>
    <mergeCell ref="E22:F22"/>
    <mergeCell ref="G22:I22"/>
    <mergeCell ref="A23:C23"/>
    <mergeCell ref="E23:F23"/>
    <mergeCell ref="G23:I23"/>
    <mergeCell ref="E21:F21"/>
    <mergeCell ref="G21:I21"/>
    <mergeCell ref="A16:C16"/>
    <mergeCell ref="E16:F16"/>
    <mergeCell ref="G16:I16"/>
    <mergeCell ref="A17:C17"/>
    <mergeCell ref="E17:F17"/>
    <mergeCell ref="G17:I17"/>
    <mergeCell ref="A18:C18"/>
    <mergeCell ref="E18:F18"/>
    <mergeCell ref="G18:I18"/>
    <mergeCell ref="A13:C13"/>
    <mergeCell ref="E13:F13"/>
    <mergeCell ref="G13:I13"/>
    <mergeCell ref="A14:C14"/>
    <mergeCell ref="E14:F14"/>
    <mergeCell ref="G14:I14"/>
    <mergeCell ref="A15:C15"/>
    <mergeCell ref="E15:F15"/>
    <mergeCell ref="G15:I15"/>
    <mergeCell ref="C6:H7"/>
    <mergeCell ref="A8:C9"/>
    <mergeCell ref="D8:D9"/>
    <mergeCell ref="E8:F9"/>
    <mergeCell ref="G8:I8"/>
    <mergeCell ref="A12:C12"/>
    <mergeCell ref="E12:F12"/>
    <mergeCell ref="G12:I12"/>
    <mergeCell ref="A1:G1"/>
    <mergeCell ref="A2:G2"/>
    <mergeCell ref="A3:B3"/>
    <mergeCell ref="C3:H4"/>
    <mergeCell ref="A5:B5"/>
    <mergeCell ref="C5:H5"/>
    <mergeCell ref="A6:B6"/>
    <mergeCell ref="A10:C10"/>
    <mergeCell ref="E10:F10"/>
    <mergeCell ref="G10:I10"/>
    <mergeCell ref="A11:C11"/>
    <mergeCell ref="E11:F11"/>
    <mergeCell ref="G11:I11"/>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53"/>
  <sheetViews>
    <sheetView topLeftCell="A8" workbookViewId="0">
      <selection activeCell="N10" activeCellId="3" sqref="C10:C47 D10:H47 J10:J47 N10:N47"/>
    </sheetView>
  </sheetViews>
  <sheetFormatPr baseColWidth="10" defaultColWidth="8.83203125" defaultRowHeight="12" x14ac:dyDescent="0"/>
  <cols>
    <col min="1" max="1" width="6.6640625" style="150" customWidth="1"/>
    <col min="2" max="2" width="4.6640625" style="150" customWidth="1"/>
    <col min="3" max="3" width="11.5" style="150" customWidth="1"/>
    <col min="4" max="4" width="10.6640625" style="150" customWidth="1"/>
    <col min="5" max="5" width="0.6640625" style="150" customWidth="1"/>
    <col min="6" max="6" width="1" style="150" customWidth="1"/>
    <col min="7" max="7" width="6.6640625" style="150" customWidth="1"/>
    <col min="8" max="8" width="3.6640625" style="150" customWidth="1"/>
    <col min="9" max="15" width="11.5" style="150" customWidth="1"/>
    <col min="16" max="16384" width="8.83203125" style="150"/>
  </cols>
  <sheetData>
    <row r="1" spans="1:15" ht="12" customHeight="1">
      <c r="A1" s="238" t="s">
        <v>8235</v>
      </c>
      <c r="B1" s="238"/>
      <c r="C1" s="238"/>
      <c r="D1" s="238"/>
      <c r="E1" s="238"/>
      <c r="F1" s="238"/>
      <c r="G1" s="151"/>
      <c r="H1" s="151"/>
      <c r="I1" s="151"/>
      <c r="J1" s="151"/>
      <c r="K1" s="151"/>
      <c r="L1" s="151"/>
      <c r="M1" s="151"/>
      <c r="N1" s="151"/>
      <c r="O1" s="151"/>
    </row>
    <row r="2" spans="1:15" ht="12" hidden="1" customHeight="1">
      <c r="A2" s="238" t="s">
        <v>3054</v>
      </c>
      <c r="B2" s="238"/>
      <c r="C2" s="238"/>
      <c r="D2" s="238"/>
      <c r="E2" s="238"/>
      <c r="F2" s="238"/>
      <c r="G2" s="151"/>
      <c r="H2" s="151"/>
      <c r="I2" s="151"/>
      <c r="J2" s="151"/>
      <c r="K2" s="151"/>
      <c r="L2" s="151"/>
      <c r="M2" s="151"/>
      <c r="N2" s="151"/>
      <c r="O2" s="151"/>
    </row>
    <row r="3" spans="1:15" ht="12" hidden="1" customHeight="1">
      <c r="A3" s="151" t="s">
        <v>530</v>
      </c>
      <c r="B3" s="238" t="s">
        <v>8234</v>
      </c>
      <c r="C3" s="238"/>
      <c r="D3" s="238"/>
      <c r="E3" s="238"/>
      <c r="F3" s="238"/>
      <c r="G3" s="238"/>
      <c r="H3" s="151"/>
      <c r="I3" s="151"/>
      <c r="J3" s="151"/>
      <c r="K3" s="151"/>
      <c r="L3" s="151"/>
      <c r="M3" s="151"/>
      <c r="N3" s="151"/>
      <c r="O3" s="151"/>
    </row>
    <row r="4" spans="1:15" ht="409.5" hidden="1" customHeight="1">
      <c r="A4" s="151"/>
      <c r="B4" s="238"/>
      <c r="C4" s="238"/>
      <c r="D4" s="238"/>
      <c r="E4" s="238"/>
      <c r="F4" s="238"/>
      <c r="G4" s="238"/>
      <c r="H4" s="151"/>
      <c r="I4" s="151"/>
      <c r="J4" s="151"/>
      <c r="K4" s="151"/>
      <c r="L4" s="151"/>
      <c r="M4" s="151"/>
      <c r="N4" s="151"/>
      <c r="O4" s="151"/>
    </row>
    <row r="5" spans="1:15" ht="12" customHeight="1">
      <c r="A5" s="151" t="s">
        <v>530</v>
      </c>
      <c r="B5" s="238" t="s">
        <v>3053</v>
      </c>
      <c r="C5" s="238"/>
      <c r="D5" s="238"/>
      <c r="E5" s="238"/>
      <c r="F5" s="238"/>
      <c r="G5" s="238"/>
      <c r="H5" s="151"/>
      <c r="I5" s="151"/>
      <c r="J5" s="151"/>
      <c r="K5" s="151"/>
      <c r="L5" s="151"/>
      <c r="M5" s="151"/>
      <c r="N5" s="151"/>
      <c r="O5" s="151"/>
    </row>
    <row r="6" spans="1:15" ht="12" customHeight="1">
      <c r="A6" s="151" t="s">
        <v>530</v>
      </c>
      <c r="B6" s="238" t="s">
        <v>3125</v>
      </c>
      <c r="C6" s="238"/>
      <c r="D6" s="238"/>
      <c r="E6" s="238"/>
      <c r="F6" s="238"/>
      <c r="G6" s="238"/>
      <c r="H6" s="151"/>
      <c r="I6" s="151"/>
      <c r="J6" s="151"/>
      <c r="K6" s="151"/>
      <c r="L6" s="151"/>
      <c r="M6" s="151"/>
      <c r="N6" s="151"/>
      <c r="O6" s="151"/>
    </row>
    <row r="7" spans="1:15" ht="30" customHeight="1">
      <c r="A7" s="151"/>
      <c r="B7" s="238"/>
      <c r="C7" s="238"/>
      <c r="D7" s="238"/>
      <c r="E7" s="238"/>
      <c r="F7" s="238"/>
      <c r="G7" s="238"/>
      <c r="H7" s="151"/>
      <c r="I7" s="151"/>
      <c r="J7" s="151"/>
      <c r="K7" s="151"/>
      <c r="L7" s="151"/>
      <c r="M7" s="151"/>
      <c r="N7" s="151"/>
      <c r="O7" s="151"/>
    </row>
    <row r="8" spans="1:15" ht="12" customHeight="1">
      <c r="A8" s="239" t="s">
        <v>3052</v>
      </c>
      <c r="B8" s="239"/>
      <c r="C8" s="240" t="s">
        <v>414</v>
      </c>
      <c r="D8" s="241" t="s">
        <v>3051</v>
      </c>
      <c r="E8" s="241"/>
      <c r="F8" s="244" t="s">
        <v>4</v>
      </c>
      <c r="G8" s="244"/>
      <c r="H8" s="244"/>
      <c r="I8" s="157" t="s">
        <v>201</v>
      </c>
      <c r="J8" s="165" t="s">
        <v>202</v>
      </c>
      <c r="K8" s="157" t="s">
        <v>203</v>
      </c>
      <c r="L8" s="157" t="s">
        <v>204</v>
      </c>
      <c r="M8" s="157" t="s">
        <v>205</v>
      </c>
      <c r="N8" s="165" t="s">
        <v>206</v>
      </c>
      <c r="O8" s="157" t="s">
        <v>207</v>
      </c>
    </row>
    <row r="9" spans="1:15" ht="34" customHeight="1">
      <c r="A9" s="239"/>
      <c r="B9" s="239"/>
      <c r="C9" s="240"/>
      <c r="D9" s="241"/>
      <c r="E9" s="241"/>
      <c r="F9" s="156"/>
      <c r="G9" s="155"/>
      <c r="H9" s="154"/>
      <c r="I9" s="153"/>
      <c r="J9" s="153"/>
      <c r="K9" s="153"/>
      <c r="L9" s="153"/>
      <c r="M9" s="153"/>
      <c r="N9" s="153"/>
      <c r="O9" s="153"/>
    </row>
    <row r="10" spans="1:15" ht="12" customHeight="1">
      <c r="A10" s="243" t="s">
        <v>2995</v>
      </c>
      <c r="B10" s="243"/>
      <c r="C10" s="152" t="s">
        <v>535</v>
      </c>
      <c r="D10" s="243" t="s">
        <v>660</v>
      </c>
      <c r="E10" s="243"/>
      <c r="F10" s="243" t="s">
        <v>8233</v>
      </c>
      <c r="G10" s="243"/>
      <c r="H10" s="243"/>
      <c r="I10" s="152" t="s">
        <v>8232</v>
      </c>
      <c r="J10" s="152" t="s">
        <v>8231</v>
      </c>
      <c r="K10" s="152" t="s">
        <v>8230</v>
      </c>
      <c r="L10" s="152" t="s">
        <v>8229</v>
      </c>
      <c r="M10" s="152" t="s">
        <v>8228</v>
      </c>
      <c r="N10" s="152" t="s">
        <v>8227</v>
      </c>
      <c r="O10" s="152" t="s">
        <v>8226</v>
      </c>
    </row>
    <row r="11" spans="1:15" ht="12" customHeight="1">
      <c r="A11" s="243" t="s">
        <v>2995</v>
      </c>
      <c r="B11" s="243"/>
      <c r="C11" s="152" t="s">
        <v>535</v>
      </c>
      <c r="D11" s="243" t="s">
        <v>57</v>
      </c>
      <c r="E11" s="243"/>
      <c r="F11" s="243" t="s">
        <v>8225</v>
      </c>
      <c r="G11" s="243"/>
      <c r="H11" s="243"/>
      <c r="I11" s="152" t="s">
        <v>8224</v>
      </c>
      <c r="J11" s="152" t="s">
        <v>8223</v>
      </c>
      <c r="K11" s="152" t="s">
        <v>8222</v>
      </c>
      <c r="L11" s="152" t="s">
        <v>8221</v>
      </c>
      <c r="M11" s="152" t="s">
        <v>8220</v>
      </c>
      <c r="N11" s="152" t="s">
        <v>8219</v>
      </c>
      <c r="O11" s="152" t="s">
        <v>8218</v>
      </c>
    </row>
    <row r="12" spans="1:15" ht="12" customHeight="1">
      <c r="A12" s="243" t="s">
        <v>2995</v>
      </c>
      <c r="B12" s="243"/>
      <c r="C12" s="152" t="s">
        <v>535</v>
      </c>
      <c r="D12" s="243" t="s">
        <v>58</v>
      </c>
      <c r="E12" s="243"/>
      <c r="F12" s="243" t="s">
        <v>8217</v>
      </c>
      <c r="G12" s="243"/>
      <c r="H12" s="243"/>
      <c r="I12" s="152" t="s">
        <v>8216</v>
      </c>
      <c r="J12" s="152" t="s">
        <v>1590</v>
      </c>
      <c r="K12" s="152" t="s">
        <v>8215</v>
      </c>
      <c r="L12" s="152" t="s">
        <v>8214</v>
      </c>
      <c r="M12" s="152" t="s">
        <v>8213</v>
      </c>
      <c r="N12" s="152" t="s">
        <v>8212</v>
      </c>
      <c r="O12" s="152" t="s">
        <v>8211</v>
      </c>
    </row>
    <row r="13" spans="1:15" ht="12" customHeight="1">
      <c r="A13" s="243" t="s">
        <v>2995</v>
      </c>
      <c r="B13" s="243"/>
      <c r="C13" s="152" t="s">
        <v>535</v>
      </c>
      <c r="D13" s="243" t="s">
        <v>59</v>
      </c>
      <c r="E13" s="243"/>
      <c r="F13" s="243" t="s">
        <v>8210</v>
      </c>
      <c r="G13" s="243"/>
      <c r="H13" s="243"/>
      <c r="I13" s="152" t="s">
        <v>8209</v>
      </c>
      <c r="J13" s="152" t="s">
        <v>2019</v>
      </c>
      <c r="K13" s="152" t="s">
        <v>8208</v>
      </c>
      <c r="L13" s="152" t="s">
        <v>8207</v>
      </c>
      <c r="M13" s="152" t="s">
        <v>8206</v>
      </c>
      <c r="N13" s="152" t="s">
        <v>8205</v>
      </c>
      <c r="O13" s="152" t="s">
        <v>8204</v>
      </c>
    </row>
    <row r="14" spans="1:15" ht="12" customHeight="1">
      <c r="A14" s="243" t="s">
        <v>2995</v>
      </c>
      <c r="B14" s="243"/>
      <c r="C14" s="152" t="s">
        <v>535</v>
      </c>
      <c r="D14" s="243" t="s">
        <v>247</v>
      </c>
      <c r="E14" s="243"/>
      <c r="F14" s="243" t="s">
        <v>8203</v>
      </c>
      <c r="G14" s="243"/>
      <c r="H14" s="243"/>
      <c r="I14" s="152" t="s">
        <v>8202</v>
      </c>
      <c r="J14" s="152" t="s">
        <v>8201</v>
      </c>
      <c r="K14" s="152" t="s">
        <v>8200</v>
      </c>
      <c r="L14" s="152" t="s">
        <v>8199</v>
      </c>
      <c r="M14" s="152" t="s">
        <v>8198</v>
      </c>
      <c r="N14" s="152" t="s">
        <v>8197</v>
      </c>
      <c r="O14" s="152" t="s">
        <v>8196</v>
      </c>
    </row>
    <row r="15" spans="1:15" ht="12" customHeight="1">
      <c r="A15" s="243" t="s">
        <v>2995</v>
      </c>
      <c r="B15" s="243"/>
      <c r="C15" s="152" t="s">
        <v>535</v>
      </c>
      <c r="D15" s="243" t="s">
        <v>645</v>
      </c>
      <c r="E15" s="243"/>
      <c r="F15" s="243" t="s">
        <v>8195</v>
      </c>
      <c r="G15" s="243"/>
      <c r="H15" s="243"/>
      <c r="I15" s="152" t="s">
        <v>8194</v>
      </c>
      <c r="J15" s="152" t="s">
        <v>4202</v>
      </c>
      <c r="K15" s="152" t="s">
        <v>8193</v>
      </c>
      <c r="L15" s="152" t="s">
        <v>8192</v>
      </c>
      <c r="M15" s="152" t="s">
        <v>8191</v>
      </c>
      <c r="N15" s="152" t="s">
        <v>8190</v>
      </c>
      <c r="O15" s="152" t="s">
        <v>8189</v>
      </c>
    </row>
    <row r="16" spans="1:15" ht="12" customHeight="1">
      <c r="A16" s="243" t="s">
        <v>2995</v>
      </c>
      <c r="B16" s="243"/>
      <c r="C16" s="152" t="s">
        <v>535</v>
      </c>
      <c r="D16" s="243" t="s">
        <v>639</v>
      </c>
      <c r="E16" s="243"/>
      <c r="F16" s="243" t="s">
        <v>8188</v>
      </c>
      <c r="G16" s="243"/>
      <c r="H16" s="243"/>
      <c r="I16" s="152" t="s">
        <v>8187</v>
      </c>
      <c r="J16" s="152" t="s">
        <v>8186</v>
      </c>
      <c r="K16" s="152" t="s">
        <v>8185</v>
      </c>
      <c r="L16" s="152" t="s">
        <v>8184</v>
      </c>
      <c r="M16" s="152" t="s">
        <v>8183</v>
      </c>
      <c r="N16" s="152" t="s">
        <v>8182</v>
      </c>
      <c r="O16" s="152" t="s">
        <v>8181</v>
      </c>
    </row>
    <row r="17" spans="1:15" ht="12" customHeight="1">
      <c r="A17" s="243" t="s">
        <v>2995</v>
      </c>
      <c r="B17" s="243"/>
      <c r="C17" s="152" t="s">
        <v>535</v>
      </c>
      <c r="D17" s="243" t="s">
        <v>635</v>
      </c>
      <c r="E17" s="243"/>
      <c r="F17" s="243" t="s">
        <v>277</v>
      </c>
      <c r="G17" s="243"/>
      <c r="H17" s="243"/>
      <c r="I17" s="152" t="s">
        <v>277</v>
      </c>
      <c r="J17" s="152" t="s">
        <v>277</v>
      </c>
      <c r="K17" s="152" t="s">
        <v>277</v>
      </c>
      <c r="L17" s="152" t="s">
        <v>277</v>
      </c>
      <c r="M17" s="152" t="s">
        <v>277</v>
      </c>
      <c r="N17" s="152" t="s">
        <v>277</v>
      </c>
      <c r="O17" s="152" t="s">
        <v>277</v>
      </c>
    </row>
    <row r="18" spans="1:15" ht="12" customHeight="1">
      <c r="A18" s="243" t="s">
        <v>2995</v>
      </c>
      <c r="B18" s="243"/>
      <c r="C18" s="152" t="s">
        <v>535</v>
      </c>
      <c r="D18" s="243" t="s">
        <v>631</v>
      </c>
      <c r="E18" s="243"/>
      <c r="F18" s="243" t="s">
        <v>277</v>
      </c>
      <c r="G18" s="243"/>
      <c r="H18" s="243"/>
      <c r="I18" s="152" t="s">
        <v>277</v>
      </c>
      <c r="J18" s="152" t="s">
        <v>277</v>
      </c>
      <c r="K18" s="152" t="s">
        <v>277</v>
      </c>
      <c r="L18" s="152" t="s">
        <v>277</v>
      </c>
      <c r="M18" s="152" t="s">
        <v>277</v>
      </c>
      <c r="N18" s="152" t="s">
        <v>277</v>
      </c>
      <c r="O18" s="152" t="s">
        <v>277</v>
      </c>
    </row>
    <row r="19" spans="1:15" ht="12" customHeight="1">
      <c r="A19" s="243" t="s">
        <v>2995</v>
      </c>
      <c r="B19" s="243"/>
      <c r="C19" s="152" t="s">
        <v>535</v>
      </c>
      <c r="D19" s="243" t="s">
        <v>627</v>
      </c>
      <c r="E19" s="243"/>
      <c r="F19" s="243" t="s">
        <v>277</v>
      </c>
      <c r="G19" s="243"/>
      <c r="H19" s="243"/>
      <c r="I19" s="152" t="s">
        <v>277</v>
      </c>
      <c r="J19" s="152" t="s">
        <v>277</v>
      </c>
      <c r="K19" s="152" t="s">
        <v>277</v>
      </c>
      <c r="L19" s="152" t="s">
        <v>277</v>
      </c>
      <c r="M19" s="152" t="s">
        <v>277</v>
      </c>
      <c r="N19" s="152" t="s">
        <v>277</v>
      </c>
      <c r="O19" s="152" t="s">
        <v>277</v>
      </c>
    </row>
    <row r="20" spans="1:15" ht="12" customHeight="1">
      <c r="A20" s="243" t="s">
        <v>2995</v>
      </c>
      <c r="B20" s="243"/>
      <c r="C20" s="152" t="s">
        <v>535</v>
      </c>
      <c r="D20" s="243" t="s">
        <v>17</v>
      </c>
      <c r="E20" s="243"/>
      <c r="F20" s="243" t="s">
        <v>8180</v>
      </c>
      <c r="G20" s="243"/>
      <c r="H20" s="243"/>
      <c r="I20" s="152" t="s">
        <v>8179</v>
      </c>
      <c r="J20" s="152" t="s">
        <v>8178</v>
      </c>
      <c r="K20" s="152" t="s">
        <v>8177</v>
      </c>
      <c r="L20" s="152" t="s">
        <v>8176</v>
      </c>
      <c r="M20" s="152" t="s">
        <v>8175</v>
      </c>
      <c r="N20" s="152" t="s">
        <v>8174</v>
      </c>
      <c r="O20" s="152" t="s">
        <v>8173</v>
      </c>
    </row>
    <row r="21" spans="1:15" ht="12" customHeight="1">
      <c r="A21" s="243" t="s">
        <v>2995</v>
      </c>
      <c r="B21" s="243"/>
      <c r="C21" s="152" t="s">
        <v>535</v>
      </c>
      <c r="D21" s="243" t="s">
        <v>18</v>
      </c>
      <c r="E21" s="243"/>
      <c r="F21" s="243" t="s">
        <v>8172</v>
      </c>
      <c r="G21" s="243"/>
      <c r="H21" s="243"/>
      <c r="I21" s="152" t="s">
        <v>8171</v>
      </c>
      <c r="J21" s="152" t="s">
        <v>8170</v>
      </c>
      <c r="K21" s="152" t="s">
        <v>8169</v>
      </c>
      <c r="L21" s="152" t="s">
        <v>8168</v>
      </c>
      <c r="M21" s="152" t="s">
        <v>8167</v>
      </c>
      <c r="N21" s="152" t="s">
        <v>8166</v>
      </c>
      <c r="O21" s="152" t="s">
        <v>8165</v>
      </c>
    </row>
    <row r="22" spans="1:15" ht="12" customHeight="1">
      <c r="A22" s="243" t="s">
        <v>2995</v>
      </c>
      <c r="B22" s="243"/>
      <c r="C22" s="152" t="s">
        <v>535</v>
      </c>
      <c r="D22" s="243" t="s">
        <v>62</v>
      </c>
      <c r="E22" s="243"/>
      <c r="F22" s="243" t="s">
        <v>8164</v>
      </c>
      <c r="G22" s="243"/>
      <c r="H22" s="243"/>
      <c r="I22" s="152" t="s">
        <v>8163</v>
      </c>
      <c r="J22" s="152" t="s">
        <v>1773</v>
      </c>
      <c r="K22" s="152" t="s">
        <v>8162</v>
      </c>
      <c r="L22" s="152" t="s">
        <v>2423</v>
      </c>
      <c r="M22" s="152" t="s">
        <v>3071</v>
      </c>
      <c r="N22" s="152" t="s">
        <v>4881</v>
      </c>
      <c r="O22" s="152" t="s">
        <v>8161</v>
      </c>
    </row>
    <row r="23" spans="1:15" ht="12" customHeight="1">
      <c r="A23" s="243" t="s">
        <v>2995</v>
      </c>
      <c r="B23" s="243"/>
      <c r="C23" s="152" t="s">
        <v>535</v>
      </c>
      <c r="D23" s="243" t="s">
        <v>614</v>
      </c>
      <c r="E23" s="243"/>
      <c r="F23" s="243" t="s">
        <v>8160</v>
      </c>
      <c r="G23" s="243"/>
      <c r="H23" s="243"/>
      <c r="I23" s="152" t="s">
        <v>8159</v>
      </c>
      <c r="J23" s="152" t="s">
        <v>1477</v>
      </c>
      <c r="K23" s="152" t="s">
        <v>8158</v>
      </c>
      <c r="L23" s="152" t="s">
        <v>8157</v>
      </c>
      <c r="M23" s="152" t="s">
        <v>8156</v>
      </c>
      <c r="N23" s="152" t="s">
        <v>2496</v>
      </c>
      <c r="O23" s="152" t="s">
        <v>8155</v>
      </c>
    </row>
    <row r="24" spans="1:15" ht="12" customHeight="1">
      <c r="A24" s="243" t="s">
        <v>2995</v>
      </c>
      <c r="B24" s="243"/>
      <c r="C24" s="152" t="s">
        <v>535</v>
      </c>
      <c r="D24" s="243" t="s">
        <v>64</v>
      </c>
      <c r="E24" s="243"/>
      <c r="F24" s="243" t="s">
        <v>8154</v>
      </c>
      <c r="G24" s="243"/>
      <c r="H24" s="243"/>
      <c r="I24" s="152" t="s">
        <v>8153</v>
      </c>
      <c r="J24" s="152" t="s">
        <v>8152</v>
      </c>
      <c r="K24" s="152" t="s">
        <v>8151</v>
      </c>
      <c r="L24" s="152" t="s">
        <v>8150</v>
      </c>
      <c r="M24" s="152" t="s">
        <v>8149</v>
      </c>
      <c r="N24" s="152" t="s">
        <v>8148</v>
      </c>
      <c r="O24" s="152" t="s">
        <v>8147</v>
      </c>
    </row>
    <row r="25" spans="1:15" ht="12" customHeight="1">
      <c r="A25" s="243" t="s">
        <v>2995</v>
      </c>
      <c r="B25" s="243"/>
      <c r="C25" s="152" t="s">
        <v>535</v>
      </c>
      <c r="D25" s="243" t="s">
        <v>22</v>
      </c>
      <c r="E25" s="243"/>
      <c r="F25" s="243" t="s">
        <v>8146</v>
      </c>
      <c r="G25" s="243"/>
      <c r="H25" s="243"/>
      <c r="I25" s="152" t="s">
        <v>8145</v>
      </c>
      <c r="J25" s="152" t="s">
        <v>8144</v>
      </c>
      <c r="K25" s="152" t="s">
        <v>8143</v>
      </c>
      <c r="L25" s="152" t="s">
        <v>8142</v>
      </c>
      <c r="M25" s="152" t="s">
        <v>8141</v>
      </c>
      <c r="N25" s="152" t="s">
        <v>8140</v>
      </c>
      <c r="O25" s="152" t="s">
        <v>8139</v>
      </c>
    </row>
    <row r="26" spans="1:15" ht="12" customHeight="1">
      <c r="A26" s="243" t="s">
        <v>2995</v>
      </c>
      <c r="B26" s="243"/>
      <c r="C26" s="152" t="s">
        <v>535</v>
      </c>
      <c r="D26" s="243" t="s">
        <v>23</v>
      </c>
      <c r="E26" s="243"/>
      <c r="F26" s="243" t="s">
        <v>8138</v>
      </c>
      <c r="G26" s="243"/>
      <c r="H26" s="243"/>
      <c r="I26" s="152" t="s">
        <v>8137</v>
      </c>
      <c r="J26" s="152" t="s">
        <v>8136</v>
      </c>
      <c r="K26" s="152" t="s">
        <v>8135</v>
      </c>
      <c r="L26" s="152" t="s">
        <v>8134</v>
      </c>
      <c r="M26" s="152" t="s">
        <v>8133</v>
      </c>
      <c r="N26" s="152" t="s">
        <v>8132</v>
      </c>
      <c r="O26" s="152" t="s">
        <v>8131</v>
      </c>
    </row>
    <row r="27" spans="1:15" ht="12" customHeight="1">
      <c r="A27" s="243" t="s">
        <v>2995</v>
      </c>
      <c r="B27" s="243"/>
      <c r="C27" s="152" t="s">
        <v>535</v>
      </c>
      <c r="D27" s="243" t="s">
        <v>66</v>
      </c>
      <c r="E27" s="243"/>
      <c r="F27" s="243" t="s">
        <v>8130</v>
      </c>
      <c r="G27" s="243"/>
      <c r="H27" s="243"/>
      <c r="I27" s="152" t="s">
        <v>8129</v>
      </c>
      <c r="J27" s="152" t="s">
        <v>3022</v>
      </c>
      <c r="K27" s="152" t="s">
        <v>3021</v>
      </c>
      <c r="L27" s="152" t="s">
        <v>3020</v>
      </c>
      <c r="M27" s="152" t="s">
        <v>8128</v>
      </c>
      <c r="N27" s="152" t="s">
        <v>8127</v>
      </c>
      <c r="O27" s="152" t="s">
        <v>8126</v>
      </c>
    </row>
    <row r="28" spans="1:15" ht="12" customHeight="1">
      <c r="A28" s="243" t="s">
        <v>2995</v>
      </c>
      <c r="B28" s="243"/>
      <c r="C28" s="152" t="s">
        <v>535</v>
      </c>
      <c r="D28" s="243" t="s">
        <v>234</v>
      </c>
      <c r="E28" s="243"/>
      <c r="F28" s="243" t="s">
        <v>8125</v>
      </c>
      <c r="G28" s="243"/>
      <c r="H28" s="243"/>
      <c r="I28" s="152" t="s">
        <v>8124</v>
      </c>
      <c r="J28" s="152" t="s">
        <v>2761</v>
      </c>
      <c r="K28" s="152" t="s">
        <v>8123</v>
      </c>
      <c r="L28" s="152" t="s">
        <v>2964</v>
      </c>
      <c r="M28" s="152" t="s">
        <v>1799</v>
      </c>
      <c r="N28" s="152" t="s">
        <v>8122</v>
      </c>
      <c r="O28" s="152" t="s">
        <v>8121</v>
      </c>
    </row>
    <row r="29" spans="1:15" ht="12" customHeight="1">
      <c r="A29" s="243" t="s">
        <v>2995</v>
      </c>
      <c r="B29" s="243"/>
      <c r="C29" s="152" t="s">
        <v>535</v>
      </c>
      <c r="D29" s="243" t="s">
        <v>29</v>
      </c>
      <c r="E29" s="243"/>
      <c r="F29" s="243" t="s">
        <v>1825</v>
      </c>
      <c r="G29" s="243"/>
      <c r="H29" s="243"/>
      <c r="I29" s="152" t="s">
        <v>8120</v>
      </c>
      <c r="J29" s="152" t="s">
        <v>741</v>
      </c>
      <c r="K29" s="152" t="s">
        <v>8119</v>
      </c>
      <c r="L29" s="152" t="s">
        <v>8118</v>
      </c>
      <c r="M29" s="152" t="s">
        <v>1014</v>
      </c>
      <c r="N29" s="152" t="s">
        <v>4135</v>
      </c>
      <c r="O29" s="152" t="s">
        <v>8117</v>
      </c>
    </row>
    <row r="30" spans="1:15" ht="12" customHeight="1">
      <c r="A30" s="243" t="s">
        <v>2995</v>
      </c>
      <c r="B30" s="243"/>
      <c r="C30" s="152" t="s">
        <v>535</v>
      </c>
      <c r="D30" s="243" t="s">
        <v>67</v>
      </c>
      <c r="E30" s="243"/>
      <c r="F30" s="243" t="s">
        <v>8116</v>
      </c>
      <c r="G30" s="243"/>
      <c r="H30" s="243"/>
      <c r="I30" s="152" t="s">
        <v>8115</v>
      </c>
      <c r="J30" s="152" t="s">
        <v>8114</v>
      </c>
      <c r="K30" s="152" t="s">
        <v>8113</v>
      </c>
      <c r="L30" s="152" t="s">
        <v>8112</v>
      </c>
      <c r="M30" s="152" t="s">
        <v>8111</v>
      </c>
      <c r="N30" s="152" t="s">
        <v>8110</v>
      </c>
      <c r="O30" s="152" t="s">
        <v>8109</v>
      </c>
    </row>
    <row r="31" spans="1:15" ht="12" customHeight="1">
      <c r="A31" s="243" t="s">
        <v>2995</v>
      </c>
      <c r="B31" s="243"/>
      <c r="C31" s="152" t="s">
        <v>535</v>
      </c>
      <c r="D31" s="243" t="s">
        <v>68</v>
      </c>
      <c r="E31" s="243"/>
      <c r="F31" s="243" t="s">
        <v>8108</v>
      </c>
      <c r="G31" s="243"/>
      <c r="H31" s="243"/>
      <c r="I31" s="152" t="s">
        <v>8107</v>
      </c>
      <c r="J31" s="152" t="s">
        <v>1773</v>
      </c>
      <c r="K31" s="152" t="s">
        <v>8106</v>
      </c>
      <c r="L31" s="152" t="s">
        <v>8105</v>
      </c>
      <c r="M31" s="152" t="s">
        <v>1831</v>
      </c>
      <c r="N31" s="152" t="s">
        <v>4169</v>
      </c>
      <c r="O31" s="152" t="s">
        <v>8104</v>
      </c>
    </row>
    <row r="32" spans="1:15" ht="12" customHeight="1">
      <c r="A32" s="243" t="s">
        <v>2995</v>
      </c>
      <c r="B32" s="243"/>
      <c r="C32" s="152" t="s">
        <v>535</v>
      </c>
      <c r="D32" s="243" t="s">
        <v>69</v>
      </c>
      <c r="E32" s="243"/>
      <c r="F32" s="243" t="s">
        <v>8103</v>
      </c>
      <c r="G32" s="243"/>
      <c r="H32" s="243"/>
      <c r="I32" s="152" t="s">
        <v>8102</v>
      </c>
      <c r="J32" s="152" t="s">
        <v>8101</v>
      </c>
      <c r="K32" s="152" t="s">
        <v>8100</v>
      </c>
      <c r="L32" s="152" t="s">
        <v>8099</v>
      </c>
      <c r="M32" s="152" t="s">
        <v>8098</v>
      </c>
      <c r="N32" s="152" t="s">
        <v>8097</v>
      </c>
      <c r="O32" s="152" t="s">
        <v>8096</v>
      </c>
    </row>
    <row r="33" spans="1:15" ht="12" customHeight="1">
      <c r="A33" s="243" t="s">
        <v>2995</v>
      </c>
      <c r="B33" s="243"/>
      <c r="C33" s="152" t="s">
        <v>535</v>
      </c>
      <c r="D33" s="243" t="s">
        <v>235</v>
      </c>
      <c r="E33" s="243"/>
      <c r="F33" s="243" t="s">
        <v>8095</v>
      </c>
      <c r="G33" s="243"/>
      <c r="H33" s="243"/>
      <c r="I33" s="152" t="s">
        <v>8094</v>
      </c>
      <c r="J33" s="152" t="s">
        <v>1476</v>
      </c>
      <c r="K33" s="152" t="s">
        <v>8093</v>
      </c>
      <c r="L33" s="152" t="s">
        <v>2845</v>
      </c>
      <c r="M33" s="152" t="s">
        <v>3714</v>
      </c>
      <c r="N33" s="152" t="s">
        <v>2774</v>
      </c>
      <c r="O33" s="152" t="s">
        <v>8092</v>
      </c>
    </row>
    <row r="34" spans="1:15" ht="12" customHeight="1">
      <c r="A34" s="243" t="s">
        <v>2995</v>
      </c>
      <c r="B34" s="243"/>
      <c r="C34" s="152" t="s">
        <v>535</v>
      </c>
      <c r="D34" s="243" t="s">
        <v>236</v>
      </c>
      <c r="E34" s="243"/>
      <c r="F34" s="243" t="s">
        <v>8091</v>
      </c>
      <c r="G34" s="243"/>
      <c r="H34" s="243"/>
      <c r="I34" s="152" t="s">
        <v>8090</v>
      </c>
      <c r="J34" s="152" t="s">
        <v>947</v>
      </c>
      <c r="K34" s="152" t="s">
        <v>8089</v>
      </c>
      <c r="L34" s="152" t="s">
        <v>8088</v>
      </c>
      <c r="M34" s="152" t="s">
        <v>8087</v>
      </c>
      <c r="N34" s="152" t="s">
        <v>8086</v>
      </c>
      <c r="O34" s="152" t="s">
        <v>8085</v>
      </c>
    </row>
    <row r="35" spans="1:15" ht="12" customHeight="1">
      <c r="A35" s="243" t="s">
        <v>2995</v>
      </c>
      <c r="B35" s="243"/>
      <c r="C35" s="152" t="s">
        <v>535</v>
      </c>
      <c r="D35" s="243" t="s">
        <v>241</v>
      </c>
      <c r="E35" s="243"/>
      <c r="F35" s="243" t="s">
        <v>277</v>
      </c>
      <c r="G35" s="243"/>
      <c r="H35" s="243"/>
      <c r="I35" s="152" t="s">
        <v>277</v>
      </c>
      <c r="J35" s="152" t="s">
        <v>277</v>
      </c>
      <c r="K35" s="152" t="s">
        <v>277</v>
      </c>
      <c r="L35" s="152" t="s">
        <v>277</v>
      </c>
      <c r="M35" s="152" t="s">
        <v>277</v>
      </c>
      <c r="N35" s="152" t="s">
        <v>277</v>
      </c>
      <c r="O35" s="152" t="s">
        <v>277</v>
      </c>
    </row>
    <row r="36" spans="1:15" ht="12" customHeight="1">
      <c r="A36" s="243" t="s">
        <v>2995</v>
      </c>
      <c r="B36" s="243"/>
      <c r="C36" s="152" t="s">
        <v>535</v>
      </c>
      <c r="D36" s="243" t="s">
        <v>33</v>
      </c>
      <c r="E36" s="243"/>
      <c r="F36" s="243" t="s">
        <v>8084</v>
      </c>
      <c r="G36" s="243"/>
      <c r="H36" s="243"/>
      <c r="I36" s="152" t="s">
        <v>8083</v>
      </c>
      <c r="J36" s="152" t="s">
        <v>644</v>
      </c>
      <c r="K36" s="152" t="s">
        <v>8082</v>
      </c>
      <c r="L36" s="152" t="s">
        <v>8081</v>
      </c>
      <c r="M36" s="152" t="s">
        <v>8080</v>
      </c>
      <c r="N36" s="152" t="s">
        <v>8079</v>
      </c>
      <c r="O36" s="152" t="s">
        <v>8078</v>
      </c>
    </row>
    <row r="37" spans="1:15" ht="12" customHeight="1">
      <c r="A37" s="243" t="s">
        <v>2995</v>
      </c>
      <c r="B37" s="243"/>
      <c r="C37" s="152" t="s">
        <v>535</v>
      </c>
      <c r="D37" s="243" t="s">
        <v>574</v>
      </c>
      <c r="E37" s="243"/>
      <c r="F37" s="243" t="s">
        <v>8077</v>
      </c>
      <c r="G37" s="243"/>
      <c r="H37" s="243"/>
      <c r="I37" s="152" t="s">
        <v>8076</v>
      </c>
      <c r="J37" s="152" t="s">
        <v>8075</v>
      </c>
      <c r="K37" s="152" t="s">
        <v>8074</v>
      </c>
      <c r="L37" s="152" t="s">
        <v>8073</v>
      </c>
      <c r="M37" s="152" t="s">
        <v>8072</v>
      </c>
      <c r="N37" s="152" t="s">
        <v>8071</v>
      </c>
      <c r="O37" s="152" t="s">
        <v>8070</v>
      </c>
    </row>
    <row r="38" spans="1:15" ht="12" customHeight="1">
      <c r="A38" s="243" t="s">
        <v>2995</v>
      </c>
      <c r="B38" s="243"/>
      <c r="C38" s="152" t="s">
        <v>535</v>
      </c>
      <c r="D38" s="243" t="s">
        <v>571</v>
      </c>
      <c r="E38" s="243"/>
      <c r="F38" s="243" t="s">
        <v>8069</v>
      </c>
      <c r="G38" s="243"/>
      <c r="H38" s="243"/>
      <c r="I38" s="152" t="s">
        <v>8068</v>
      </c>
      <c r="J38" s="152" t="s">
        <v>8067</v>
      </c>
      <c r="K38" s="152" t="s">
        <v>8066</v>
      </c>
      <c r="L38" s="152" t="s">
        <v>8065</v>
      </c>
      <c r="M38" s="152" t="s">
        <v>8064</v>
      </c>
      <c r="N38" s="152" t="s">
        <v>8063</v>
      </c>
      <c r="O38" s="152" t="s">
        <v>8062</v>
      </c>
    </row>
    <row r="39" spans="1:15" ht="12" customHeight="1">
      <c r="A39" s="243" t="s">
        <v>2995</v>
      </c>
      <c r="B39" s="243"/>
      <c r="C39" s="152" t="s">
        <v>535</v>
      </c>
      <c r="D39" s="243" t="s">
        <v>566</v>
      </c>
      <c r="E39" s="243"/>
      <c r="F39" s="243" t="s">
        <v>8061</v>
      </c>
      <c r="G39" s="243"/>
      <c r="H39" s="243"/>
      <c r="I39" s="152" t="s">
        <v>8060</v>
      </c>
      <c r="J39" s="152" t="s">
        <v>8059</v>
      </c>
      <c r="K39" s="152" t="s">
        <v>8058</v>
      </c>
      <c r="L39" s="152" t="s">
        <v>8057</v>
      </c>
      <c r="M39" s="152" t="s">
        <v>8056</v>
      </c>
      <c r="N39" s="152" t="s">
        <v>8055</v>
      </c>
      <c r="O39" s="152" t="s">
        <v>8054</v>
      </c>
    </row>
    <row r="40" spans="1:15" ht="12" customHeight="1">
      <c r="A40" s="243" t="s">
        <v>2995</v>
      </c>
      <c r="B40" s="243"/>
      <c r="C40" s="152" t="s">
        <v>535</v>
      </c>
      <c r="D40" s="243" t="s">
        <v>561</v>
      </c>
      <c r="E40" s="243"/>
      <c r="F40" s="243" t="s">
        <v>8053</v>
      </c>
      <c r="G40" s="243"/>
      <c r="H40" s="243"/>
      <c r="I40" s="152" t="s">
        <v>8052</v>
      </c>
      <c r="J40" s="152" t="s">
        <v>8051</v>
      </c>
      <c r="K40" s="152" t="s">
        <v>8050</v>
      </c>
      <c r="L40" s="152" t="s">
        <v>8049</v>
      </c>
      <c r="M40" s="152" t="s">
        <v>8048</v>
      </c>
      <c r="N40" s="152" t="s">
        <v>8047</v>
      </c>
      <c r="O40" s="152" t="s">
        <v>8046</v>
      </c>
    </row>
    <row r="41" spans="1:15" ht="12" customHeight="1">
      <c r="A41" s="243" t="s">
        <v>2995</v>
      </c>
      <c r="B41" s="243"/>
      <c r="C41" s="152" t="s">
        <v>535</v>
      </c>
      <c r="D41" s="243" t="s">
        <v>559</v>
      </c>
      <c r="E41" s="243"/>
      <c r="F41" s="243" t="s">
        <v>8045</v>
      </c>
      <c r="G41" s="243"/>
      <c r="H41" s="243"/>
      <c r="I41" s="152" t="s">
        <v>8044</v>
      </c>
      <c r="J41" s="152" t="s">
        <v>8043</v>
      </c>
      <c r="K41" s="152" t="s">
        <v>8042</v>
      </c>
      <c r="L41" s="152" t="s">
        <v>8041</v>
      </c>
      <c r="M41" s="152" t="s">
        <v>8040</v>
      </c>
      <c r="N41" s="152" t="s">
        <v>8039</v>
      </c>
      <c r="O41" s="152" t="s">
        <v>8038</v>
      </c>
    </row>
    <row r="42" spans="1:15" ht="12" customHeight="1">
      <c r="A42" s="243" t="s">
        <v>2995</v>
      </c>
      <c r="B42" s="243"/>
      <c r="C42" s="152" t="s">
        <v>535</v>
      </c>
      <c r="D42" s="243" t="s">
        <v>556</v>
      </c>
      <c r="E42" s="243"/>
      <c r="F42" s="243" t="s">
        <v>8037</v>
      </c>
      <c r="G42" s="243"/>
      <c r="H42" s="243"/>
      <c r="I42" s="152" t="s">
        <v>8036</v>
      </c>
      <c r="J42" s="152" t="s">
        <v>8035</v>
      </c>
      <c r="K42" s="152" t="s">
        <v>8034</v>
      </c>
      <c r="L42" s="152" t="s">
        <v>8033</v>
      </c>
      <c r="M42" s="152" t="s">
        <v>8032</v>
      </c>
      <c r="N42" s="152" t="s">
        <v>8031</v>
      </c>
      <c r="O42" s="152" t="s">
        <v>8030</v>
      </c>
    </row>
    <row r="43" spans="1:15" ht="12" customHeight="1">
      <c r="A43" s="243" t="s">
        <v>2995</v>
      </c>
      <c r="B43" s="243"/>
      <c r="C43" s="152" t="s">
        <v>535</v>
      </c>
      <c r="D43" s="243" t="s">
        <v>553</v>
      </c>
      <c r="E43" s="243"/>
      <c r="F43" s="243" t="s">
        <v>8029</v>
      </c>
      <c r="G43" s="243"/>
      <c r="H43" s="243"/>
      <c r="I43" s="152" t="s">
        <v>8028</v>
      </c>
      <c r="J43" s="152" t="s">
        <v>8027</v>
      </c>
      <c r="K43" s="152" t="s">
        <v>8026</v>
      </c>
      <c r="L43" s="152" t="s">
        <v>8025</v>
      </c>
      <c r="M43" s="152" t="s">
        <v>8024</v>
      </c>
      <c r="N43" s="152" t="s">
        <v>8023</v>
      </c>
      <c r="O43" s="152" t="s">
        <v>8022</v>
      </c>
    </row>
    <row r="44" spans="1:15" ht="12" customHeight="1">
      <c r="A44" s="243" t="s">
        <v>2995</v>
      </c>
      <c r="B44" s="243"/>
      <c r="C44" s="152" t="s">
        <v>535</v>
      </c>
      <c r="D44" s="243" t="s">
        <v>551</v>
      </c>
      <c r="E44" s="243"/>
      <c r="F44" s="243" t="s">
        <v>3009</v>
      </c>
      <c r="G44" s="243"/>
      <c r="H44" s="243"/>
      <c r="I44" s="152" t="s">
        <v>3008</v>
      </c>
      <c r="J44" s="152" t="s">
        <v>3007</v>
      </c>
      <c r="K44" s="152" t="s">
        <v>3006</v>
      </c>
      <c r="L44" s="152" t="s">
        <v>3005</v>
      </c>
      <c r="M44" s="152" t="s">
        <v>3004</v>
      </c>
      <c r="N44" s="152" t="s">
        <v>3003</v>
      </c>
      <c r="O44" s="152" t="s">
        <v>3002</v>
      </c>
    </row>
    <row r="45" spans="1:15" ht="12" customHeight="1">
      <c r="A45" s="243" t="s">
        <v>2995</v>
      </c>
      <c r="B45" s="243"/>
      <c r="C45" s="152" t="s">
        <v>535</v>
      </c>
      <c r="D45" s="243" t="s">
        <v>543</v>
      </c>
      <c r="E45" s="243"/>
      <c r="F45" s="243" t="s">
        <v>2288</v>
      </c>
      <c r="G45" s="243"/>
      <c r="H45" s="243"/>
      <c r="I45" s="152" t="s">
        <v>8021</v>
      </c>
      <c r="J45" s="152" t="s">
        <v>1968</v>
      </c>
      <c r="K45" s="152" t="s">
        <v>2557</v>
      </c>
      <c r="L45" s="152" t="s">
        <v>2556</v>
      </c>
      <c r="M45" s="152" t="s">
        <v>746</v>
      </c>
      <c r="N45" s="152" t="s">
        <v>2890</v>
      </c>
      <c r="O45" s="152" t="s">
        <v>8020</v>
      </c>
    </row>
    <row r="46" spans="1:15" ht="12" customHeight="1">
      <c r="A46" s="243" t="s">
        <v>2995</v>
      </c>
      <c r="B46" s="243"/>
      <c r="C46" s="152" t="s">
        <v>535</v>
      </c>
      <c r="D46" s="243" t="s">
        <v>45</v>
      </c>
      <c r="E46" s="243"/>
      <c r="F46" s="243" t="s">
        <v>1751</v>
      </c>
      <c r="G46" s="243"/>
      <c r="H46" s="243"/>
      <c r="I46" s="152" t="s">
        <v>3001</v>
      </c>
      <c r="J46" s="152" t="s">
        <v>3000</v>
      </c>
      <c r="K46" s="152" t="s">
        <v>2999</v>
      </c>
      <c r="L46" s="152" t="s">
        <v>2998</v>
      </c>
      <c r="M46" s="152" t="s">
        <v>2997</v>
      </c>
      <c r="N46" s="152" t="s">
        <v>2852</v>
      </c>
      <c r="O46" s="152" t="s">
        <v>2996</v>
      </c>
    </row>
    <row r="47" spans="1:15" ht="12" customHeight="1">
      <c r="A47" s="243" t="s">
        <v>2995</v>
      </c>
      <c r="B47" s="243"/>
      <c r="C47" s="152" t="s">
        <v>535</v>
      </c>
      <c r="D47" s="243" t="s">
        <v>46</v>
      </c>
      <c r="E47" s="243"/>
      <c r="F47" s="243" t="s">
        <v>8019</v>
      </c>
      <c r="G47" s="243"/>
      <c r="H47" s="243"/>
      <c r="I47" s="152" t="s">
        <v>8018</v>
      </c>
      <c r="J47" s="152" t="s">
        <v>8017</v>
      </c>
      <c r="K47" s="152" t="s">
        <v>8016</v>
      </c>
      <c r="L47" s="152" t="s">
        <v>8015</v>
      </c>
      <c r="M47" s="152" t="s">
        <v>8014</v>
      </c>
      <c r="N47" s="152" t="s">
        <v>8013</v>
      </c>
      <c r="O47" s="152" t="s">
        <v>8012</v>
      </c>
    </row>
    <row r="48" spans="1:15" ht="12" customHeight="1">
      <c r="A48" s="243" t="s">
        <v>2944</v>
      </c>
      <c r="B48" s="243"/>
      <c r="C48" s="152" t="s">
        <v>535</v>
      </c>
      <c r="D48" s="243" t="s">
        <v>660</v>
      </c>
      <c r="E48" s="243"/>
      <c r="F48" s="243" t="s">
        <v>8011</v>
      </c>
      <c r="G48" s="243"/>
      <c r="H48" s="243"/>
      <c r="I48" s="152" t="s">
        <v>8010</v>
      </c>
      <c r="J48" s="152" t="s">
        <v>8009</v>
      </c>
      <c r="K48" s="152" t="s">
        <v>8008</v>
      </c>
      <c r="L48" s="152" t="s">
        <v>8007</v>
      </c>
      <c r="M48" s="152" t="s">
        <v>8006</v>
      </c>
      <c r="N48" s="152" t="s">
        <v>8005</v>
      </c>
      <c r="O48" s="152" t="s">
        <v>8004</v>
      </c>
    </row>
    <row r="49" spans="1:15" ht="12" customHeight="1">
      <c r="A49" s="243" t="s">
        <v>2944</v>
      </c>
      <c r="B49" s="243"/>
      <c r="C49" s="152" t="s">
        <v>535</v>
      </c>
      <c r="D49" s="243" t="s">
        <v>57</v>
      </c>
      <c r="E49" s="243"/>
      <c r="F49" s="243" t="s">
        <v>2635</v>
      </c>
      <c r="G49" s="243"/>
      <c r="H49" s="243"/>
      <c r="I49" s="152" t="s">
        <v>8003</v>
      </c>
      <c r="J49" s="152" t="s">
        <v>814</v>
      </c>
      <c r="K49" s="152" t="s">
        <v>8002</v>
      </c>
      <c r="L49" s="152" t="s">
        <v>8001</v>
      </c>
      <c r="M49" s="152" t="s">
        <v>3808</v>
      </c>
      <c r="N49" s="152" t="s">
        <v>2708</v>
      </c>
      <c r="O49" s="152" t="s">
        <v>8000</v>
      </c>
    </row>
    <row r="50" spans="1:15" ht="12" customHeight="1">
      <c r="A50" s="243" t="s">
        <v>2944</v>
      </c>
      <c r="B50" s="243"/>
      <c r="C50" s="152" t="s">
        <v>535</v>
      </c>
      <c r="D50" s="243" t="s">
        <v>58</v>
      </c>
      <c r="E50" s="243"/>
      <c r="F50" s="243" t="s">
        <v>1882</v>
      </c>
      <c r="G50" s="243"/>
      <c r="H50" s="243"/>
      <c r="I50" s="152" t="s">
        <v>7999</v>
      </c>
      <c r="J50" s="152" t="s">
        <v>673</v>
      </c>
      <c r="K50" s="152" t="s">
        <v>7998</v>
      </c>
      <c r="L50" s="152" t="s">
        <v>7997</v>
      </c>
      <c r="M50" s="152" t="s">
        <v>1913</v>
      </c>
      <c r="N50" s="152" t="s">
        <v>4199</v>
      </c>
      <c r="O50" s="152" t="s">
        <v>7996</v>
      </c>
    </row>
    <row r="51" spans="1:15" ht="12" customHeight="1">
      <c r="A51" s="243" t="s">
        <v>2944</v>
      </c>
      <c r="B51" s="243"/>
      <c r="C51" s="152" t="s">
        <v>535</v>
      </c>
      <c r="D51" s="243" t="s">
        <v>59</v>
      </c>
      <c r="E51" s="243"/>
      <c r="F51" s="243" t="s">
        <v>2375</v>
      </c>
      <c r="G51" s="243"/>
      <c r="H51" s="243"/>
      <c r="I51" s="152" t="s">
        <v>7995</v>
      </c>
      <c r="J51" s="152" t="s">
        <v>1413</v>
      </c>
      <c r="K51" s="152" t="s">
        <v>7994</v>
      </c>
      <c r="L51" s="152" t="s">
        <v>7993</v>
      </c>
      <c r="M51" s="152" t="s">
        <v>7992</v>
      </c>
      <c r="N51" s="152" t="s">
        <v>1873</v>
      </c>
      <c r="O51" s="152" t="s">
        <v>7991</v>
      </c>
    </row>
    <row r="52" spans="1:15" ht="12" customHeight="1">
      <c r="A52" s="243" t="s">
        <v>2944</v>
      </c>
      <c r="B52" s="243"/>
      <c r="C52" s="152" t="s">
        <v>535</v>
      </c>
      <c r="D52" s="243" t="s">
        <v>247</v>
      </c>
      <c r="E52" s="243"/>
      <c r="F52" s="243" t="s">
        <v>1995</v>
      </c>
      <c r="G52" s="243"/>
      <c r="H52" s="243"/>
      <c r="I52" s="152" t="s">
        <v>7990</v>
      </c>
      <c r="J52" s="152" t="s">
        <v>277</v>
      </c>
      <c r="K52" s="152" t="s">
        <v>277</v>
      </c>
      <c r="L52" s="152" t="s">
        <v>277</v>
      </c>
      <c r="M52" s="152" t="s">
        <v>1995</v>
      </c>
      <c r="N52" s="152" t="s">
        <v>1995</v>
      </c>
      <c r="O52" s="152" t="s">
        <v>7990</v>
      </c>
    </row>
    <row r="53" spans="1:15" ht="12" customHeight="1">
      <c r="A53" s="243" t="s">
        <v>2944</v>
      </c>
      <c r="B53" s="243"/>
      <c r="C53" s="152" t="s">
        <v>535</v>
      </c>
      <c r="D53" s="243" t="s">
        <v>645</v>
      </c>
      <c r="E53" s="243"/>
      <c r="F53" s="243" t="s">
        <v>2072</v>
      </c>
      <c r="G53" s="243"/>
      <c r="H53" s="243"/>
      <c r="I53" s="152" t="s">
        <v>7989</v>
      </c>
      <c r="J53" s="152" t="s">
        <v>277</v>
      </c>
      <c r="K53" s="152" t="s">
        <v>277</v>
      </c>
      <c r="L53" s="152" t="s">
        <v>277</v>
      </c>
      <c r="M53" s="152" t="s">
        <v>2072</v>
      </c>
      <c r="N53" s="152" t="s">
        <v>2072</v>
      </c>
      <c r="O53" s="152" t="s">
        <v>7989</v>
      </c>
    </row>
    <row r="54" spans="1:15" ht="12" customHeight="1">
      <c r="A54" s="243" t="s">
        <v>2944</v>
      </c>
      <c r="B54" s="243"/>
      <c r="C54" s="152" t="s">
        <v>535</v>
      </c>
      <c r="D54" s="243" t="s">
        <v>639</v>
      </c>
      <c r="E54" s="243"/>
      <c r="F54" s="243" t="s">
        <v>2220</v>
      </c>
      <c r="G54" s="243"/>
      <c r="H54" s="243"/>
      <c r="I54" s="152" t="s">
        <v>7988</v>
      </c>
      <c r="J54" s="152" t="s">
        <v>277</v>
      </c>
      <c r="K54" s="152" t="s">
        <v>277</v>
      </c>
      <c r="L54" s="152" t="s">
        <v>277</v>
      </c>
      <c r="M54" s="152" t="s">
        <v>2220</v>
      </c>
      <c r="N54" s="152" t="s">
        <v>2220</v>
      </c>
      <c r="O54" s="152" t="s">
        <v>7988</v>
      </c>
    </row>
    <row r="55" spans="1:15" ht="12" customHeight="1">
      <c r="A55" s="243" t="s">
        <v>2944</v>
      </c>
      <c r="B55" s="243"/>
      <c r="C55" s="152" t="s">
        <v>535</v>
      </c>
      <c r="D55" s="243" t="s">
        <v>635</v>
      </c>
      <c r="E55" s="243"/>
      <c r="F55" s="243" t="s">
        <v>277</v>
      </c>
      <c r="G55" s="243"/>
      <c r="H55" s="243"/>
      <c r="I55" s="152" t="s">
        <v>277</v>
      </c>
      <c r="J55" s="152" t="s">
        <v>277</v>
      </c>
      <c r="K55" s="152" t="s">
        <v>277</v>
      </c>
      <c r="L55" s="152" t="s">
        <v>277</v>
      </c>
      <c r="M55" s="152" t="s">
        <v>277</v>
      </c>
      <c r="N55" s="152" t="s">
        <v>277</v>
      </c>
      <c r="O55" s="152" t="s">
        <v>277</v>
      </c>
    </row>
    <row r="56" spans="1:15" ht="12" customHeight="1">
      <c r="A56" s="243" t="s">
        <v>2944</v>
      </c>
      <c r="B56" s="243"/>
      <c r="C56" s="152" t="s">
        <v>535</v>
      </c>
      <c r="D56" s="243" t="s">
        <v>631</v>
      </c>
      <c r="E56" s="243"/>
      <c r="F56" s="243" t="s">
        <v>277</v>
      </c>
      <c r="G56" s="243"/>
      <c r="H56" s="243"/>
      <c r="I56" s="152" t="s">
        <v>277</v>
      </c>
      <c r="J56" s="152" t="s">
        <v>277</v>
      </c>
      <c r="K56" s="152" t="s">
        <v>277</v>
      </c>
      <c r="L56" s="152" t="s">
        <v>277</v>
      </c>
      <c r="M56" s="152" t="s">
        <v>277</v>
      </c>
      <c r="N56" s="152" t="s">
        <v>277</v>
      </c>
      <c r="O56" s="152" t="s">
        <v>277</v>
      </c>
    </row>
    <row r="57" spans="1:15" ht="12" customHeight="1">
      <c r="A57" s="243" t="s">
        <v>2944</v>
      </c>
      <c r="B57" s="243"/>
      <c r="C57" s="152" t="s">
        <v>535</v>
      </c>
      <c r="D57" s="243" t="s">
        <v>627</v>
      </c>
      <c r="E57" s="243"/>
      <c r="F57" s="243" t="s">
        <v>277</v>
      </c>
      <c r="G57" s="243"/>
      <c r="H57" s="243"/>
      <c r="I57" s="152" t="s">
        <v>277</v>
      </c>
      <c r="J57" s="152" t="s">
        <v>277</v>
      </c>
      <c r="K57" s="152" t="s">
        <v>277</v>
      </c>
      <c r="L57" s="152" t="s">
        <v>277</v>
      </c>
      <c r="M57" s="152" t="s">
        <v>277</v>
      </c>
      <c r="N57" s="152" t="s">
        <v>277</v>
      </c>
      <c r="O57" s="152" t="s">
        <v>277</v>
      </c>
    </row>
    <row r="58" spans="1:15" ht="12" customHeight="1">
      <c r="A58" s="243" t="s">
        <v>2944</v>
      </c>
      <c r="B58" s="243"/>
      <c r="C58" s="152" t="s">
        <v>535</v>
      </c>
      <c r="D58" s="243" t="s">
        <v>17</v>
      </c>
      <c r="E58" s="243"/>
      <c r="F58" s="243" t="s">
        <v>1294</v>
      </c>
      <c r="G58" s="243"/>
      <c r="H58" s="243"/>
      <c r="I58" s="152" t="s">
        <v>7987</v>
      </c>
      <c r="J58" s="152" t="s">
        <v>820</v>
      </c>
      <c r="K58" s="152" t="s">
        <v>7986</v>
      </c>
      <c r="L58" s="152" t="s">
        <v>7985</v>
      </c>
      <c r="M58" s="152" t="s">
        <v>4242</v>
      </c>
      <c r="N58" s="152" t="s">
        <v>3670</v>
      </c>
      <c r="O58" s="152" t="s">
        <v>7984</v>
      </c>
    </row>
    <row r="59" spans="1:15" ht="12" customHeight="1">
      <c r="A59" s="243" t="s">
        <v>2944</v>
      </c>
      <c r="B59" s="243"/>
      <c r="C59" s="152" t="s">
        <v>535</v>
      </c>
      <c r="D59" s="243" t="s">
        <v>18</v>
      </c>
      <c r="E59" s="243"/>
      <c r="F59" s="243" t="s">
        <v>7983</v>
      </c>
      <c r="G59" s="243"/>
      <c r="H59" s="243"/>
      <c r="I59" s="152" t="s">
        <v>7982</v>
      </c>
      <c r="J59" s="152" t="s">
        <v>622</v>
      </c>
      <c r="K59" s="152" t="s">
        <v>7981</v>
      </c>
      <c r="L59" s="152" t="s">
        <v>7891</v>
      </c>
      <c r="M59" s="152" t="s">
        <v>7980</v>
      </c>
      <c r="N59" s="152" t="s">
        <v>6656</v>
      </c>
      <c r="O59" s="152" t="s">
        <v>7979</v>
      </c>
    </row>
    <row r="60" spans="1:15" ht="12" customHeight="1">
      <c r="A60" s="243" t="s">
        <v>2944</v>
      </c>
      <c r="B60" s="243"/>
      <c r="C60" s="152" t="s">
        <v>535</v>
      </c>
      <c r="D60" s="243" t="s">
        <v>62</v>
      </c>
      <c r="E60" s="243"/>
      <c r="F60" s="243" t="s">
        <v>277</v>
      </c>
      <c r="G60" s="243"/>
      <c r="H60" s="243"/>
      <c r="I60" s="152" t="s">
        <v>277</v>
      </c>
      <c r="J60" s="152" t="s">
        <v>277</v>
      </c>
      <c r="K60" s="152" t="s">
        <v>277</v>
      </c>
      <c r="L60" s="152" t="s">
        <v>277</v>
      </c>
      <c r="M60" s="152" t="s">
        <v>277</v>
      </c>
      <c r="N60" s="152" t="s">
        <v>277</v>
      </c>
      <c r="O60" s="152" t="s">
        <v>277</v>
      </c>
    </row>
    <row r="61" spans="1:15" ht="12" customHeight="1">
      <c r="A61" s="243" t="s">
        <v>2944</v>
      </c>
      <c r="B61" s="243"/>
      <c r="C61" s="152" t="s">
        <v>535</v>
      </c>
      <c r="D61" s="243" t="s">
        <v>614</v>
      </c>
      <c r="E61" s="243"/>
      <c r="F61" s="243" t="s">
        <v>746</v>
      </c>
      <c r="G61" s="243"/>
      <c r="H61" s="243"/>
      <c r="I61" s="152" t="s">
        <v>7978</v>
      </c>
      <c r="J61" s="152" t="s">
        <v>286</v>
      </c>
      <c r="K61" s="152" t="s">
        <v>7977</v>
      </c>
      <c r="L61" s="152" t="s">
        <v>964</v>
      </c>
      <c r="M61" s="152" t="s">
        <v>746</v>
      </c>
      <c r="N61" s="152" t="s">
        <v>5822</v>
      </c>
      <c r="O61" s="152" t="s">
        <v>7976</v>
      </c>
    </row>
    <row r="62" spans="1:15" ht="12" customHeight="1">
      <c r="A62" s="243" t="s">
        <v>2944</v>
      </c>
      <c r="B62" s="243"/>
      <c r="C62" s="152" t="s">
        <v>535</v>
      </c>
      <c r="D62" s="243" t="s">
        <v>64</v>
      </c>
      <c r="E62" s="243"/>
      <c r="F62" s="243" t="s">
        <v>7975</v>
      </c>
      <c r="G62" s="243"/>
      <c r="H62" s="243"/>
      <c r="I62" s="152" t="s">
        <v>7974</v>
      </c>
      <c r="J62" s="152" t="s">
        <v>647</v>
      </c>
      <c r="K62" s="152" t="s">
        <v>7973</v>
      </c>
      <c r="L62" s="152" t="s">
        <v>2748</v>
      </c>
      <c r="M62" s="152" t="s">
        <v>7972</v>
      </c>
      <c r="N62" s="152" t="s">
        <v>7971</v>
      </c>
      <c r="O62" s="152" t="s">
        <v>7970</v>
      </c>
    </row>
    <row r="63" spans="1:15" ht="12" customHeight="1">
      <c r="A63" s="243" t="s">
        <v>2944</v>
      </c>
      <c r="B63" s="243"/>
      <c r="C63" s="152" t="s">
        <v>535</v>
      </c>
      <c r="D63" s="243" t="s">
        <v>22</v>
      </c>
      <c r="E63" s="243"/>
      <c r="F63" s="243" t="s">
        <v>7969</v>
      </c>
      <c r="G63" s="243"/>
      <c r="H63" s="243"/>
      <c r="I63" s="152" t="s">
        <v>7968</v>
      </c>
      <c r="J63" s="152" t="s">
        <v>1304</v>
      </c>
      <c r="K63" s="152" t="s">
        <v>7967</v>
      </c>
      <c r="L63" s="152" t="s">
        <v>7966</v>
      </c>
      <c r="M63" s="152" t="s">
        <v>2865</v>
      </c>
      <c r="N63" s="152" t="s">
        <v>7965</v>
      </c>
      <c r="O63" s="152" t="s">
        <v>7964</v>
      </c>
    </row>
    <row r="64" spans="1:15" ht="12" customHeight="1">
      <c r="A64" s="243" t="s">
        <v>2944</v>
      </c>
      <c r="B64" s="243"/>
      <c r="C64" s="152" t="s">
        <v>535</v>
      </c>
      <c r="D64" s="243" t="s">
        <v>23</v>
      </c>
      <c r="E64" s="243"/>
      <c r="F64" s="243" t="s">
        <v>7963</v>
      </c>
      <c r="G64" s="243"/>
      <c r="H64" s="243"/>
      <c r="I64" s="152" t="s">
        <v>7962</v>
      </c>
      <c r="J64" s="152" t="s">
        <v>2725</v>
      </c>
      <c r="K64" s="152" t="s">
        <v>7961</v>
      </c>
      <c r="L64" s="152" t="s">
        <v>7960</v>
      </c>
      <c r="M64" s="152" t="s">
        <v>7959</v>
      </c>
      <c r="N64" s="152" t="s">
        <v>6794</v>
      </c>
      <c r="O64" s="152" t="s">
        <v>7958</v>
      </c>
    </row>
    <row r="65" spans="1:15" ht="12" customHeight="1">
      <c r="A65" s="243" t="s">
        <v>2944</v>
      </c>
      <c r="B65" s="243"/>
      <c r="C65" s="152" t="s">
        <v>535</v>
      </c>
      <c r="D65" s="243" t="s">
        <v>66</v>
      </c>
      <c r="E65" s="243"/>
      <c r="F65" s="243" t="s">
        <v>824</v>
      </c>
      <c r="G65" s="243"/>
      <c r="H65" s="243"/>
      <c r="I65" s="152" t="s">
        <v>2991</v>
      </c>
      <c r="J65" s="152" t="s">
        <v>1878</v>
      </c>
      <c r="K65" s="152" t="s">
        <v>2990</v>
      </c>
      <c r="L65" s="152" t="s">
        <v>2989</v>
      </c>
      <c r="M65" s="152" t="s">
        <v>1607</v>
      </c>
      <c r="N65" s="152" t="s">
        <v>2784</v>
      </c>
      <c r="O65" s="152" t="s">
        <v>2988</v>
      </c>
    </row>
    <row r="66" spans="1:15" ht="12" customHeight="1">
      <c r="A66" s="243" t="s">
        <v>2944</v>
      </c>
      <c r="B66" s="243"/>
      <c r="C66" s="152" t="s">
        <v>535</v>
      </c>
      <c r="D66" s="243" t="s">
        <v>234</v>
      </c>
      <c r="E66" s="243"/>
      <c r="F66" s="243" t="s">
        <v>277</v>
      </c>
      <c r="G66" s="243"/>
      <c r="H66" s="243"/>
      <c r="I66" s="152" t="s">
        <v>277</v>
      </c>
      <c r="J66" s="152" t="s">
        <v>277</v>
      </c>
      <c r="K66" s="152" t="s">
        <v>277</v>
      </c>
      <c r="L66" s="152" t="s">
        <v>277</v>
      </c>
      <c r="M66" s="152" t="s">
        <v>277</v>
      </c>
      <c r="N66" s="152" t="s">
        <v>277</v>
      </c>
      <c r="O66" s="152" t="s">
        <v>277</v>
      </c>
    </row>
    <row r="67" spans="1:15" ht="12" customHeight="1">
      <c r="A67" s="243" t="s">
        <v>2944</v>
      </c>
      <c r="B67" s="243"/>
      <c r="C67" s="152" t="s">
        <v>535</v>
      </c>
      <c r="D67" s="243" t="s">
        <v>29</v>
      </c>
      <c r="E67" s="243"/>
      <c r="F67" s="243" t="s">
        <v>277</v>
      </c>
      <c r="G67" s="243"/>
      <c r="H67" s="243"/>
      <c r="I67" s="152" t="s">
        <v>277</v>
      </c>
      <c r="J67" s="152" t="s">
        <v>277</v>
      </c>
      <c r="K67" s="152" t="s">
        <v>277</v>
      </c>
      <c r="L67" s="152" t="s">
        <v>277</v>
      </c>
      <c r="M67" s="152" t="s">
        <v>277</v>
      </c>
      <c r="N67" s="152" t="s">
        <v>277</v>
      </c>
      <c r="O67" s="152" t="s">
        <v>277</v>
      </c>
    </row>
    <row r="68" spans="1:15" ht="12" customHeight="1">
      <c r="A68" s="243" t="s">
        <v>2944</v>
      </c>
      <c r="B68" s="243"/>
      <c r="C68" s="152" t="s">
        <v>535</v>
      </c>
      <c r="D68" s="243" t="s">
        <v>67</v>
      </c>
      <c r="E68" s="243"/>
      <c r="F68" s="243" t="s">
        <v>1692</v>
      </c>
      <c r="G68" s="243"/>
      <c r="H68" s="243"/>
      <c r="I68" s="152" t="s">
        <v>7957</v>
      </c>
      <c r="J68" s="152" t="s">
        <v>1671</v>
      </c>
      <c r="K68" s="152" t="s">
        <v>7956</v>
      </c>
      <c r="L68" s="152" t="s">
        <v>7955</v>
      </c>
      <c r="M68" s="152" t="s">
        <v>1099</v>
      </c>
      <c r="N68" s="152" t="s">
        <v>3370</v>
      </c>
      <c r="O68" s="152" t="s">
        <v>7954</v>
      </c>
    </row>
    <row r="69" spans="1:15" ht="12" customHeight="1">
      <c r="A69" s="243" t="s">
        <v>2944</v>
      </c>
      <c r="B69" s="243"/>
      <c r="C69" s="152" t="s">
        <v>535</v>
      </c>
      <c r="D69" s="243" t="s">
        <v>68</v>
      </c>
      <c r="E69" s="243"/>
      <c r="F69" s="243" t="s">
        <v>277</v>
      </c>
      <c r="G69" s="243"/>
      <c r="H69" s="243"/>
      <c r="I69" s="152" t="s">
        <v>277</v>
      </c>
      <c r="J69" s="152" t="s">
        <v>277</v>
      </c>
      <c r="K69" s="152" t="s">
        <v>277</v>
      </c>
      <c r="L69" s="152" t="s">
        <v>277</v>
      </c>
      <c r="M69" s="152" t="s">
        <v>277</v>
      </c>
      <c r="N69" s="152" t="s">
        <v>277</v>
      </c>
      <c r="O69" s="152" t="s">
        <v>277</v>
      </c>
    </row>
    <row r="70" spans="1:15" ht="12" customHeight="1">
      <c r="A70" s="243" t="s">
        <v>2944</v>
      </c>
      <c r="B70" s="243"/>
      <c r="C70" s="152" t="s">
        <v>535</v>
      </c>
      <c r="D70" s="243" t="s">
        <v>69</v>
      </c>
      <c r="E70" s="243"/>
      <c r="F70" s="243" t="s">
        <v>2149</v>
      </c>
      <c r="G70" s="243"/>
      <c r="H70" s="243"/>
      <c r="I70" s="152" t="s">
        <v>7953</v>
      </c>
      <c r="J70" s="152" t="s">
        <v>820</v>
      </c>
      <c r="K70" s="152" t="s">
        <v>7952</v>
      </c>
      <c r="L70" s="152" t="s">
        <v>7951</v>
      </c>
      <c r="M70" s="152" t="s">
        <v>1905</v>
      </c>
      <c r="N70" s="152" t="s">
        <v>7950</v>
      </c>
      <c r="O70" s="152" t="s">
        <v>7949</v>
      </c>
    </row>
    <row r="71" spans="1:15" ht="12" customHeight="1">
      <c r="A71" s="243" t="s">
        <v>2944</v>
      </c>
      <c r="B71" s="243"/>
      <c r="C71" s="152" t="s">
        <v>535</v>
      </c>
      <c r="D71" s="243" t="s">
        <v>235</v>
      </c>
      <c r="E71" s="243"/>
      <c r="F71" s="243" t="s">
        <v>277</v>
      </c>
      <c r="G71" s="243"/>
      <c r="H71" s="243"/>
      <c r="I71" s="152" t="s">
        <v>277</v>
      </c>
      <c r="J71" s="152" t="s">
        <v>277</v>
      </c>
      <c r="K71" s="152" t="s">
        <v>277</v>
      </c>
      <c r="L71" s="152" t="s">
        <v>277</v>
      </c>
      <c r="M71" s="152" t="s">
        <v>277</v>
      </c>
      <c r="N71" s="152" t="s">
        <v>277</v>
      </c>
      <c r="O71" s="152" t="s">
        <v>277</v>
      </c>
    </row>
    <row r="72" spans="1:15" ht="12" customHeight="1">
      <c r="A72" s="243" t="s">
        <v>2944</v>
      </c>
      <c r="B72" s="243"/>
      <c r="C72" s="152" t="s">
        <v>535</v>
      </c>
      <c r="D72" s="243" t="s">
        <v>236</v>
      </c>
      <c r="E72" s="243"/>
      <c r="F72" s="243" t="s">
        <v>277</v>
      </c>
      <c r="G72" s="243"/>
      <c r="H72" s="243"/>
      <c r="I72" s="152" t="s">
        <v>277</v>
      </c>
      <c r="J72" s="152" t="s">
        <v>277</v>
      </c>
      <c r="K72" s="152" t="s">
        <v>277</v>
      </c>
      <c r="L72" s="152" t="s">
        <v>277</v>
      </c>
      <c r="M72" s="152" t="s">
        <v>277</v>
      </c>
      <c r="N72" s="152" t="s">
        <v>277</v>
      </c>
      <c r="O72" s="152" t="s">
        <v>277</v>
      </c>
    </row>
    <row r="73" spans="1:15" ht="12" customHeight="1">
      <c r="A73" s="243" t="s">
        <v>2944</v>
      </c>
      <c r="B73" s="243"/>
      <c r="C73" s="152" t="s">
        <v>535</v>
      </c>
      <c r="D73" s="243" t="s">
        <v>241</v>
      </c>
      <c r="E73" s="243"/>
      <c r="F73" s="243" t="s">
        <v>277</v>
      </c>
      <c r="G73" s="243"/>
      <c r="H73" s="243"/>
      <c r="I73" s="152" t="s">
        <v>277</v>
      </c>
      <c r="J73" s="152" t="s">
        <v>277</v>
      </c>
      <c r="K73" s="152" t="s">
        <v>277</v>
      </c>
      <c r="L73" s="152" t="s">
        <v>277</v>
      </c>
      <c r="M73" s="152" t="s">
        <v>277</v>
      </c>
      <c r="N73" s="152" t="s">
        <v>277</v>
      </c>
      <c r="O73" s="152" t="s">
        <v>277</v>
      </c>
    </row>
    <row r="74" spans="1:15" ht="12" customHeight="1">
      <c r="A74" s="243" t="s">
        <v>2944</v>
      </c>
      <c r="B74" s="243"/>
      <c r="C74" s="152" t="s">
        <v>535</v>
      </c>
      <c r="D74" s="243" t="s">
        <v>33</v>
      </c>
      <c r="E74" s="243"/>
      <c r="F74" s="243" t="s">
        <v>277</v>
      </c>
      <c r="G74" s="243"/>
      <c r="H74" s="243"/>
      <c r="I74" s="152" t="s">
        <v>277</v>
      </c>
      <c r="J74" s="152" t="s">
        <v>277</v>
      </c>
      <c r="K74" s="152" t="s">
        <v>277</v>
      </c>
      <c r="L74" s="152" t="s">
        <v>277</v>
      </c>
      <c r="M74" s="152" t="s">
        <v>277</v>
      </c>
      <c r="N74" s="152" t="s">
        <v>277</v>
      </c>
      <c r="O74" s="152" t="s">
        <v>277</v>
      </c>
    </row>
    <row r="75" spans="1:15" ht="12" customHeight="1">
      <c r="A75" s="243" t="s">
        <v>2944</v>
      </c>
      <c r="B75" s="243"/>
      <c r="C75" s="152" t="s">
        <v>535</v>
      </c>
      <c r="D75" s="243" t="s">
        <v>574</v>
      </c>
      <c r="E75" s="243"/>
      <c r="F75" s="243" t="s">
        <v>7948</v>
      </c>
      <c r="G75" s="243"/>
      <c r="H75" s="243"/>
      <c r="I75" s="152" t="s">
        <v>7947</v>
      </c>
      <c r="J75" s="152" t="s">
        <v>7946</v>
      </c>
      <c r="K75" s="152" t="s">
        <v>7945</v>
      </c>
      <c r="L75" s="152" t="s">
        <v>7944</v>
      </c>
      <c r="M75" s="152" t="s">
        <v>7943</v>
      </c>
      <c r="N75" s="152" t="s">
        <v>7942</v>
      </c>
      <c r="O75" s="152" t="s">
        <v>7941</v>
      </c>
    </row>
    <row r="76" spans="1:15" ht="12" customHeight="1">
      <c r="A76" s="243" t="s">
        <v>2944</v>
      </c>
      <c r="B76" s="243"/>
      <c r="C76" s="152" t="s">
        <v>535</v>
      </c>
      <c r="D76" s="243" t="s">
        <v>571</v>
      </c>
      <c r="E76" s="243"/>
      <c r="F76" s="243" t="s">
        <v>277</v>
      </c>
      <c r="G76" s="243"/>
      <c r="H76" s="243"/>
      <c r="I76" s="152" t="s">
        <v>277</v>
      </c>
      <c r="J76" s="152" t="s">
        <v>277</v>
      </c>
      <c r="K76" s="152" t="s">
        <v>277</v>
      </c>
      <c r="L76" s="152" t="s">
        <v>277</v>
      </c>
      <c r="M76" s="152" t="s">
        <v>277</v>
      </c>
      <c r="N76" s="152" t="s">
        <v>277</v>
      </c>
      <c r="O76" s="152" t="s">
        <v>277</v>
      </c>
    </row>
    <row r="77" spans="1:15" ht="12" customHeight="1">
      <c r="A77" s="243" t="s">
        <v>2944</v>
      </c>
      <c r="B77" s="243"/>
      <c r="C77" s="152" t="s">
        <v>535</v>
      </c>
      <c r="D77" s="243" t="s">
        <v>566</v>
      </c>
      <c r="E77" s="243"/>
      <c r="F77" s="243" t="s">
        <v>277</v>
      </c>
      <c r="G77" s="243"/>
      <c r="H77" s="243"/>
      <c r="I77" s="152" t="s">
        <v>277</v>
      </c>
      <c r="J77" s="152" t="s">
        <v>277</v>
      </c>
      <c r="K77" s="152" t="s">
        <v>277</v>
      </c>
      <c r="L77" s="152" t="s">
        <v>277</v>
      </c>
      <c r="M77" s="152" t="s">
        <v>277</v>
      </c>
      <c r="N77" s="152" t="s">
        <v>277</v>
      </c>
      <c r="O77" s="152" t="s">
        <v>277</v>
      </c>
    </row>
    <row r="78" spans="1:15" ht="12" customHeight="1">
      <c r="A78" s="243" t="s">
        <v>2944</v>
      </c>
      <c r="B78" s="243"/>
      <c r="C78" s="152" t="s">
        <v>535</v>
      </c>
      <c r="D78" s="243" t="s">
        <v>561</v>
      </c>
      <c r="E78" s="243"/>
      <c r="F78" s="243" t="s">
        <v>277</v>
      </c>
      <c r="G78" s="243"/>
      <c r="H78" s="243"/>
      <c r="I78" s="152" t="s">
        <v>277</v>
      </c>
      <c r="J78" s="152" t="s">
        <v>277</v>
      </c>
      <c r="K78" s="152" t="s">
        <v>277</v>
      </c>
      <c r="L78" s="152" t="s">
        <v>277</v>
      </c>
      <c r="M78" s="152" t="s">
        <v>277</v>
      </c>
      <c r="N78" s="152" t="s">
        <v>277</v>
      </c>
      <c r="O78" s="152" t="s">
        <v>277</v>
      </c>
    </row>
    <row r="79" spans="1:15" ht="12" customHeight="1">
      <c r="A79" s="243" t="s">
        <v>2944</v>
      </c>
      <c r="B79" s="243"/>
      <c r="C79" s="152" t="s">
        <v>535</v>
      </c>
      <c r="D79" s="243" t="s">
        <v>559</v>
      </c>
      <c r="E79" s="243"/>
      <c r="F79" s="243" t="s">
        <v>2979</v>
      </c>
      <c r="G79" s="243"/>
      <c r="H79" s="243"/>
      <c r="I79" s="152" t="s">
        <v>2978</v>
      </c>
      <c r="J79" s="152" t="s">
        <v>2138</v>
      </c>
      <c r="K79" s="152" t="s">
        <v>2977</v>
      </c>
      <c r="L79" s="152" t="s">
        <v>2976</v>
      </c>
      <c r="M79" s="152" t="s">
        <v>2975</v>
      </c>
      <c r="N79" s="152" t="s">
        <v>2974</v>
      </c>
      <c r="O79" s="152" t="s">
        <v>2973</v>
      </c>
    </row>
    <row r="80" spans="1:15" ht="12" customHeight="1">
      <c r="A80" s="243" t="s">
        <v>2944</v>
      </c>
      <c r="B80" s="243"/>
      <c r="C80" s="152" t="s">
        <v>535</v>
      </c>
      <c r="D80" s="243" t="s">
        <v>556</v>
      </c>
      <c r="E80" s="243"/>
      <c r="F80" s="243" t="s">
        <v>2972</v>
      </c>
      <c r="G80" s="243"/>
      <c r="H80" s="243"/>
      <c r="I80" s="152" t="s">
        <v>2971</v>
      </c>
      <c r="J80" s="152" t="s">
        <v>2970</v>
      </c>
      <c r="K80" s="152" t="s">
        <v>2969</v>
      </c>
      <c r="L80" s="152" t="s">
        <v>2968</v>
      </c>
      <c r="M80" s="152" t="s">
        <v>2967</v>
      </c>
      <c r="N80" s="152" t="s">
        <v>2966</v>
      </c>
      <c r="O80" s="152" t="s">
        <v>2965</v>
      </c>
    </row>
    <row r="81" spans="1:15" ht="12" customHeight="1">
      <c r="A81" s="243" t="s">
        <v>2944</v>
      </c>
      <c r="B81" s="243"/>
      <c r="C81" s="152" t="s">
        <v>535</v>
      </c>
      <c r="D81" s="243" t="s">
        <v>553</v>
      </c>
      <c r="E81" s="243"/>
      <c r="F81" s="243" t="s">
        <v>2964</v>
      </c>
      <c r="G81" s="243"/>
      <c r="H81" s="243"/>
      <c r="I81" s="152" t="s">
        <v>2963</v>
      </c>
      <c r="J81" s="152" t="s">
        <v>2962</v>
      </c>
      <c r="K81" s="152" t="s">
        <v>2961</v>
      </c>
      <c r="L81" s="152" t="s">
        <v>2960</v>
      </c>
      <c r="M81" s="152" t="s">
        <v>2959</v>
      </c>
      <c r="N81" s="152" t="s">
        <v>2958</v>
      </c>
      <c r="O81" s="152" t="s">
        <v>2957</v>
      </c>
    </row>
    <row r="82" spans="1:15" ht="12" customHeight="1">
      <c r="A82" s="243" t="s">
        <v>2944</v>
      </c>
      <c r="B82" s="243"/>
      <c r="C82" s="152" t="s">
        <v>535</v>
      </c>
      <c r="D82" s="243" t="s">
        <v>551</v>
      </c>
      <c r="E82" s="243"/>
      <c r="F82" s="243" t="s">
        <v>1306</v>
      </c>
      <c r="G82" s="243"/>
      <c r="H82" s="243"/>
      <c r="I82" s="152" t="s">
        <v>2956</v>
      </c>
      <c r="J82" s="152" t="s">
        <v>948</v>
      </c>
      <c r="K82" s="152" t="s">
        <v>2955</v>
      </c>
      <c r="L82" s="152" t="s">
        <v>2954</v>
      </c>
      <c r="M82" s="152" t="s">
        <v>2953</v>
      </c>
      <c r="N82" s="152" t="s">
        <v>2921</v>
      </c>
      <c r="O82" s="152" t="s">
        <v>2952</v>
      </c>
    </row>
    <row r="83" spans="1:15" ht="12" customHeight="1">
      <c r="A83" s="243" t="s">
        <v>2944</v>
      </c>
      <c r="B83" s="243"/>
      <c r="C83" s="152" t="s">
        <v>535</v>
      </c>
      <c r="D83" s="243" t="s">
        <v>543</v>
      </c>
      <c r="E83" s="243"/>
      <c r="F83" s="243" t="s">
        <v>277</v>
      </c>
      <c r="G83" s="243"/>
      <c r="H83" s="243"/>
      <c r="I83" s="152" t="s">
        <v>277</v>
      </c>
      <c r="J83" s="152" t="s">
        <v>277</v>
      </c>
      <c r="K83" s="152" t="s">
        <v>277</v>
      </c>
      <c r="L83" s="152" t="s">
        <v>277</v>
      </c>
      <c r="M83" s="152" t="s">
        <v>277</v>
      </c>
      <c r="N83" s="152" t="s">
        <v>277</v>
      </c>
      <c r="O83" s="152" t="s">
        <v>277</v>
      </c>
    </row>
    <row r="84" spans="1:15" ht="12" customHeight="1">
      <c r="A84" s="243" t="s">
        <v>2944</v>
      </c>
      <c r="B84" s="243"/>
      <c r="C84" s="152" t="s">
        <v>535</v>
      </c>
      <c r="D84" s="243" t="s">
        <v>45</v>
      </c>
      <c r="E84" s="243"/>
      <c r="F84" s="243" t="s">
        <v>2950</v>
      </c>
      <c r="G84" s="243"/>
      <c r="H84" s="243"/>
      <c r="I84" s="152" t="s">
        <v>2949</v>
      </c>
      <c r="J84" s="152" t="s">
        <v>1984</v>
      </c>
      <c r="K84" s="152" t="s">
        <v>2948</v>
      </c>
      <c r="L84" s="152" t="s">
        <v>2947</v>
      </c>
      <c r="M84" s="152" t="s">
        <v>2946</v>
      </c>
      <c r="N84" s="152" t="s">
        <v>1761</v>
      </c>
      <c r="O84" s="152" t="s">
        <v>2945</v>
      </c>
    </row>
    <row r="85" spans="1:15" ht="12" customHeight="1">
      <c r="A85" s="243" t="s">
        <v>2944</v>
      </c>
      <c r="B85" s="243"/>
      <c r="C85" s="152" t="s">
        <v>535</v>
      </c>
      <c r="D85" s="243" t="s">
        <v>46</v>
      </c>
      <c r="E85" s="243"/>
      <c r="F85" s="243" t="s">
        <v>5284</v>
      </c>
      <c r="G85" s="243"/>
      <c r="H85" s="243"/>
      <c r="I85" s="152" t="s">
        <v>7940</v>
      </c>
      <c r="J85" s="152" t="s">
        <v>3714</v>
      </c>
      <c r="K85" s="152" t="s">
        <v>7939</v>
      </c>
      <c r="L85" s="152" t="s">
        <v>7938</v>
      </c>
      <c r="M85" s="152" t="s">
        <v>1365</v>
      </c>
      <c r="N85" s="152" t="s">
        <v>2105</v>
      </c>
      <c r="O85" s="152" t="s">
        <v>7937</v>
      </c>
    </row>
    <row r="86" spans="1:15" ht="12" customHeight="1">
      <c r="A86" s="243" t="s">
        <v>2916</v>
      </c>
      <c r="B86" s="243"/>
      <c r="C86" s="152" t="s">
        <v>535</v>
      </c>
      <c r="D86" s="243" t="s">
        <v>660</v>
      </c>
      <c r="E86" s="243"/>
      <c r="F86" s="243" t="s">
        <v>1617</v>
      </c>
      <c r="G86" s="243"/>
      <c r="H86" s="243"/>
      <c r="I86" s="152" t="s">
        <v>7936</v>
      </c>
      <c r="J86" s="152" t="s">
        <v>916</v>
      </c>
      <c r="K86" s="152" t="s">
        <v>7935</v>
      </c>
      <c r="L86" s="152" t="s">
        <v>7934</v>
      </c>
      <c r="M86" s="152" t="s">
        <v>7933</v>
      </c>
      <c r="N86" s="152" t="s">
        <v>7932</v>
      </c>
      <c r="O86" s="152" t="s">
        <v>7931</v>
      </c>
    </row>
    <row r="87" spans="1:15" ht="12" customHeight="1">
      <c r="A87" s="243" t="s">
        <v>2916</v>
      </c>
      <c r="B87" s="243"/>
      <c r="C87" s="152" t="s">
        <v>535</v>
      </c>
      <c r="D87" s="243" t="s">
        <v>57</v>
      </c>
      <c r="E87" s="243"/>
      <c r="F87" s="243" t="s">
        <v>1631</v>
      </c>
      <c r="G87" s="243"/>
      <c r="H87" s="243"/>
      <c r="I87" s="152" t="s">
        <v>7930</v>
      </c>
      <c r="J87" s="152" t="s">
        <v>643</v>
      </c>
      <c r="K87" s="152" t="s">
        <v>7929</v>
      </c>
      <c r="L87" s="152" t="s">
        <v>2104</v>
      </c>
      <c r="M87" s="152" t="s">
        <v>7928</v>
      </c>
      <c r="N87" s="152" t="s">
        <v>1344</v>
      </c>
      <c r="O87" s="152" t="s">
        <v>7927</v>
      </c>
    </row>
    <row r="88" spans="1:15" ht="12" customHeight="1">
      <c r="A88" s="243" t="s">
        <v>2916</v>
      </c>
      <c r="B88" s="243"/>
      <c r="C88" s="152" t="s">
        <v>535</v>
      </c>
      <c r="D88" s="243" t="s">
        <v>58</v>
      </c>
      <c r="E88" s="243"/>
      <c r="F88" s="243" t="s">
        <v>2085</v>
      </c>
      <c r="G88" s="243"/>
      <c r="H88" s="243"/>
      <c r="I88" s="152" t="s">
        <v>7926</v>
      </c>
      <c r="J88" s="152" t="s">
        <v>1426</v>
      </c>
      <c r="K88" s="152" t="s">
        <v>7925</v>
      </c>
      <c r="L88" s="152" t="s">
        <v>903</v>
      </c>
      <c r="M88" s="152" t="s">
        <v>3191</v>
      </c>
      <c r="N88" s="152" t="s">
        <v>7924</v>
      </c>
      <c r="O88" s="152" t="s">
        <v>7923</v>
      </c>
    </row>
    <row r="89" spans="1:15" ht="12" customHeight="1">
      <c r="A89" s="243" t="s">
        <v>2916</v>
      </c>
      <c r="B89" s="243"/>
      <c r="C89" s="152" t="s">
        <v>535</v>
      </c>
      <c r="D89" s="243" t="s">
        <v>59</v>
      </c>
      <c r="E89" s="243"/>
      <c r="F89" s="243" t="s">
        <v>704</v>
      </c>
      <c r="G89" s="243"/>
      <c r="H89" s="243"/>
      <c r="I89" s="152" t="s">
        <v>7922</v>
      </c>
      <c r="J89" s="152" t="s">
        <v>1426</v>
      </c>
      <c r="K89" s="152" t="s">
        <v>7921</v>
      </c>
      <c r="L89" s="152" t="s">
        <v>1541</v>
      </c>
      <c r="M89" s="152" t="s">
        <v>1802</v>
      </c>
      <c r="N89" s="152" t="s">
        <v>7920</v>
      </c>
      <c r="O89" s="152" t="s">
        <v>7919</v>
      </c>
    </row>
    <row r="90" spans="1:15" ht="12" customHeight="1">
      <c r="A90" s="243" t="s">
        <v>2916</v>
      </c>
      <c r="B90" s="243"/>
      <c r="C90" s="152" t="s">
        <v>535</v>
      </c>
      <c r="D90" s="243" t="s">
        <v>247</v>
      </c>
      <c r="E90" s="243"/>
      <c r="F90" s="243" t="s">
        <v>7918</v>
      </c>
      <c r="G90" s="243"/>
      <c r="H90" s="243"/>
      <c r="I90" s="152" t="s">
        <v>7917</v>
      </c>
      <c r="J90" s="152" t="s">
        <v>1960</v>
      </c>
      <c r="K90" s="152" t="s">
        <v>7913</v>
      </c>
      <c r="L90" s="152" t="s">
        <v>2643</v>
      </c>
      <c r="M90" s="152" t="s">
        <v>2395</v>
      </c>
      <c r="N90" s="152" t="s">
        <v>2035</v>
      </c>
      <c r="O90" s="152" t="s">
        <v>7916</v>
      </c>
    </row>
    <row r="91" spans="1:15" ht="12" customHeight="1">
      <c r="A91" s="243" t="s">
        <v>2916</v>
      </c>
      <c r="B91" s="243"/>
      <c r="C91" s="152" t="s">
        <v>535</v>
      </c>
      <c r="D91" s="243" t="s">
        <v>645</v>
      </c>
      <c r="E91" s="243"/>
      <c r="F91" s="243" t="s">
        <v>1645</v>
      </c>
      <c r="G91" s="243"/>
      <c r="H91" s="243"/>
      <c r="I91" s="152" t="s">
        <v>7915</v>
      </c>
      <c r="J91" s="152" t="s">
        <v>277</v>
      </c>
      <c r="K91" s="152" t="s">
        <v>277</v>
      </c>
      <c r="L91" s="152" t="s">
        <v>277</v>
      </c>
      <c r="M91" s="152" t="s">
        <v>1645</v>
      </c>
      <c r="N91" s="152" t="s">
        <v>1645</v>
      </c>
      <c r="O91" s="152" t="s">
        <v>7915</v>
      </c>
    </row>
    <row r="92" spans="1:15" ht="12" customHeight="1">
      <c r="A92" s="243" t="s">
        <v>2916</v>
      </c>
      <c r="B92" s="243"/>
      <c r="C92" s="152" t="s">
        <v>535</v>
      </c>
      <c r="D92" s="243" t="s">
        <v>639</v>
      </c>
      <c r="E92" s="243"/>
      <c r="F92" s="243" t="s">
        <v>1692</v>
      </c>
      <c r="G92" s="243"/>
      <c r="H92" s="243"/>
      <c r="I92" s="152" t="s">
        <v>7914</v>
      </c>
      <c r="J92" s="152" t="s">
        <v>1960</v>
      </c>
      <c r="K92" s="152" t="s">
        <v>7913</v>
      </c>
      <c r="L92" s="152" t="s">
        <v>2643</v>
      </c>
      <c r="M92" s="152" t="s">
        <v>1845</v>
      </c>
      <c r="N92" s="152" t="s">
        <v>976</v>
      </c>
      <c r="O92" s="152" t="s">
        <v>7912</v>
      </c>
    </row>
    <row r="93" spans="1:15" ht="12" customHeight="1">
      <c r="A93" s="243" t="s">
        <v>2916</v>
      </c>
      <c r="B93" s="243"/>
      <c r="C93" s="152" t="s">
        <v>535</v>
      </c>
      <c r="D93" s="243" t="s">
        <v>635</v>
      </c>
      <c r="E93" s="243"/>
      <c r="F93" s="243" t="s">
        <v>277</v>
      </c>
      <c r="G93" s="243"/>
      <c r="H93" s="243"/>
      <c r="I93" s="152" t="s">
        <v>277</v>
      </c>
      <c r="J93" s="152" t="s">
        <v>277</v>
      </c>
      <c r="K93" s="152" t="s">
        <v>277</v>
      </c>
      <c r="L93" s="152" t="s">
        <v>277</v>
      </c>
      <c r="M93" s="152" t="s">
        <v>277</v>
      </c>
      <c r="N93" s="152" t="s">
        <v>277</v>
      </c>
      <c r="O93" s="152" t="s">
        <v>277</v>
      </c>
    </row>
    <row r="94" spans="1:15" ht="12" customHeight="1">
      <c r="A94" s="243" t="s">
        <v>2916</v>
      </c>
      <c r="B94" s="243"/>
      <c r="C94" s="152" t="s">
        <v>535</v>
      </c>
      <c r="D94" s="243" t="s">
        <v>631</v>
      </c>
      <c r="E94" s="243"/>
      <c r="F94" s="243" t="s">
        <v>277</v>
      </c>
      <c r="G94" s="243"/>
      <c r="H94" s="243"/>
      <c r="I94" s="152" t="s">
        <v>277</v>
      </c>
      <c r="J94" s="152" t="s">
        <v>277</v>
      </c>
      <c r="K94" s="152" t="s">
        <v>277</v>
      </c>
      <c r="L94" s="152" t="s">
        <v>277</v>
      </c>
      <c r="M94" s="152" t="s">
        <v>277</v>
      </c>
      <c r="N94" s="152" t="s">
        <v>277</v>
      </c>
      <c r="O94" s="152" t="s">
        <v>277</v>
      </c>
    </row>
    <row r="95" spans="1:15" ht="12" customHeight="1">
      <c r="A95" s="243" t="s">
        <v>2916</v>
      </c>
      <c r="B95" s="243"/>
      <c r="C95" s="152" t="s">
        <v>535</v>
      </c>
      <c r="D95" s="243" t="s">
        <v>627</v>
      </c>
      <c r="E95" s="243"/>
      <c r="F95" s="243" t="s">
        <v>277</v>
      </c>
      <c r="G95" s="243"/>
      <c r="H95" s="243"/>
      <c r="I95" s="152" t="s">
        <v>277</v>
      </c>
      <c r="J95" s="152" t="s">
        <v>277</v>
      </c>
      <c r="K95" s="152" t="s">
        <v>277</v>
      </c>
      <c r="L95" s="152" t="s">
        <v>277</v>
      </c>
      <c r="M95" s="152" t="s">
        <v>277</v>
      </c>
      <c r="N95" s="152" t="s">
        <v>277</v>
      </c>
      <c r="O95" s="152" t="s">
        <v>277</v>
      </c>
    </row>
    <row r="96" spans="1:15" ht="12" customHeight="1">
      <c r="A96" s="243" t="s">
        <v>2916</v>
      </c>
      <c r="B96" s="243"/>
      <c r="C96" s="152" t="s">
        <v>535</v>
      </c>
      <c r="D96" s="243" t="s">
        <v>17</v>
      </c>
      <c r="E96" s="243"/>
      <c r="F96" s="243" t="s">
        <v>5547</v>
      </c>
      <c r="G96" s="243"/>
      <c r="H96" s="243"/>
      <c r="I96" s="152" t="s">
        <v>7911</v>
      </c>
      <c r="J96" s="152" t="s">
        <v>947</v>
      </c>
      <c r="K96" s="152" t="s">
        <v>7910</v>
      </c>
      <c r="L96" s="152" t="s">
        <v>6838</v>
      </c>
      <c r="M96" s="152" t="s">
        <v>7909</v>
      </c>
      <c r="N96" s="152" t="s">
        <v>2618</v>
      </c>
      <c r="O96" s="152" t="s">
        <v>7908</v>
      </c>
    </row>
    <row r="97" spans="1:15" ht="12" customHeight="1">
      <c r="A97" s="243" t="s">
        <v>2916</v>
      </c>
      <c r="B97" s="243"/>
      <c r="C97" s="152" t="s">
        <v>535</v>
      </c>
      <c r="D97" s="243" t="s">
        <v>18</v>
      </c>
      <c r="E97" s="243"/>
      <c r="F97" s="243" t="s">
        <v>1763</v>
      </c>
      <c r="G97" s="243"/>
      <c r="H97" s="243"/>
      <c r="I97" s="152" t="s">
        <v>7907</v>
      </c>
      <c r="J97" s="152" t="s">
        <v>1773</v>
      </c>
      <c r="K97" s="152" t="s">
        <v>7906</v>
      </c>
      <c r="L97" s="152" t="s">
        <v>7905</v>
      </c>
      <c r="M97" s="152" t="s">
        <v>7904</v>
      </c>
      <c r="N97" s="152" t="s">
        <v>7903</v>
      </c>
      <c r="O97" s="152" t="s">
        <v>7902</v>
      </c>
    </row>
    <row r="98" spans="1:15" ht="12" customHeight="1">
      <c r="A98" s="243" t="s">
        <v>2916</v>
      </c>
      <c r="B98" s="243"/>
      <c r="C98" s="152" t="s">
        <v>535</v>
      </c>
      <c r="D98" s="243" t="s">
        <v>62</v>
      </c>
      <c r="E98" s="243"/>
      <c r="F98" s="243" t="s">
        <v>277</v>
      </c>
      <c r="G98" s="243"/>
      <c r="H98" s="243"/>
      <c r="I98" s="152" t="s">
        <v>277</v>
      </c>
      <c r="J98" s="152" t="s">
        <v>277</v>
      </c>
      <c r="K98" s="152" t="s">
        <v>277</v>
      </c>
      <c r="L98" s="152" t="s">
        <v>277</v>
      </c>
      <c r="M98" s="152" t="s">
        <v>277</v>
      </c>
      <c r="N98" s="152" t="s">
        <v>277</v>
      </c>
      <c r="O98" s="152" t="s">
        <v>277</v>
      </c>
    </row>
    <row r="99" spans="1:15" ht="12" customHeight="1">
      <c r="A99" s="243" t="s">
        <v>2916</v>
      </c>
      <c r="B99" s="243"/>
      <c r="C99" s="152" t="s">
        <v>535</v>
      </c>
      <c r="D99" s="243" t="s">
        <v>614</v>
      </c>
      <c r="E99" s="243"/>
      <c r="F99" s="243" t="s">
        <v>277</v>
      </c>
      <c r="G99" s="243"/>
      <c r="H99" s="243"/>
      <c r="I99" s="152" t="s">
        <v>277</v>
      </c>
      <c r="J99" s="152" t="s">
        <v>277</v>
      </c>
      <c r="K99" s="152" t="s">
        <v>277</v>
      </c>
      <c r="L99" s="152" t="s">
        <v>277</v>
      </c>
      <c r="M99" s="152" t="s">
        <v>277</v>
      </c>
      <c r="N99" s="152" t="s">
        <v>277</v>
      </c>
      <c r="O99" s="152" t="s">
        <v>277</v>
      </c>
    </row>
    <row r="100" spans="1:15" ht="12" customHeight="1">
      <c r="A100" s="243" t="s">
        <v>2916</v>
      </c>
      <c r="B100" s="243"/>
      <c r="C100" s="152" t="s">
        <v>535</v>
      </c>
      <c r="D100" s="243" t="s">
        <v>64</v>
      </c>
      <c r="E100" s="243"/>
      <c r="F100" s="243" t="s">
        <v>2943</v>
      </c>
      <c r="G100" s="243"/>
      <c r="H100" s="243"/>
      <c r="I100" s="152" t="s">
        <v>7901</v>
      </c>
      <c r="J100" s="152" t="s">
        <v>1687</v>
      </c>
      <c r="K100" s="152" t="s">
        <v>7900</v>
      </c>
      <c r="L100" s="152" t="s">
        <v>7899</v>
      </c>
      <c r="M100" s="152" t="s">
        <v>788</v>
      </c>
      <c r="N100" s="152" t="s">
        <v>533</v>
      </c>
      <c r="O100" s="152" t="s">
        <v>7898</v>
      </c>
    </row>
    <row r="101" spans="1:15" ht="12" customHeight="1">
      <c r="A101" s="243" t="s">
        <v>2916</v>
      </c>
      <c r="B101" s="243"/>
      <c r="C101" s="152" t="s">
        <v>535</v>
      </c>
      <c r="D101" s="243" t="s">
        <v>22</v>
      </c>
      <c r="E101" s="243"/>
      <c r="F101" s="243" t="s">
        <v>2890</v>
      </c>
      <c r="G101" s="243"/>
      <c r="H101" s="243"/>
      <c r="I101" s="152" t="s">
        <v>7897</v>
      </c>
      <c r="J101" s="152" t="s">
        <v>852</v>
      </c>
      <c r="K101" s="152" t="s">
        <v>7896</v>
      </c>
      <c r="L101" s="152" t="s">
        <v>7895</v>
      </c>
      <c r="M101" s="152" t="s">
        <v>1778</v>
      </c>
      <c r="N101" s="152" t="s">
        <v>827</v>
      </c>
      <c r="O101" s="152" t="s">
        <v>7894</v>
      </c>
    </row>
    <row r="102" spans="1:15" ht="12" customHeight="1">
      <c r="A102" s="243" t="s">
        <v>2916</v>
      </c>
      <c r="B102" s="243"/>
      <c r="C102" s="152" t="s">
        <v>535</v>
      </c>
      <c r="D102" s="243" t="s">
        <v>23</v>
      </c>
      <c r="E102" s="243"/>
      <c r="F102" s="243" t="s">
        <v>1969</v>
      </c>
      <c r="G102" s="243"/>
      <c r="H102" s="243"/>
      <c r="I102" s="152" t="s">
        <v>7893</v>
      </c>
      <c r="J102" s="152" t="s">
        <v>975</v>
      </c>
      <c r="K102" s="152" t="s">
        <v>7892</v>
      </c>
      <c r="L102" s="152" t="s">
        <v>7891</v>
      </c>
      <c r="M102" s="152" t="s">
        <v>831</v>
      </c>
      <c r="N102" s="152" t="s">
        <v>1696</v>
      </c>
      <c r="O102" s="152" t="s">
        <v>7890</v>
      </c>
    </row>
    <row r="103" spans="1:15" ht="12" customHeight="1">
      <c r="A103" s="243" t="s">
        <v>2916</v>
      </c>
      <c r="B103" s="243"/>
      <c r="C103" s="152" t="s">
        <v>535</v>
      </c>
      <c r="D103" s="243" t="s">
        <v>66</v>
      </c>
      <c r="E103" s="243"/>
      <c r="F103" s="243" t="s">
        <v>749</v>
      </c>
      <c r="G103" s="243"/>
      <c r="H103" s="243"/>
      <c r="I103" s="152" t="s">
        <v>2932</v>
      </c>
      <c r="J103" s="152" t="s">
        <v>289</v>
      </c>
      <c r="K103" s="152" t="s">
        <v>2931</v>
      </c>
      <c r="L103" s="152" t="s">
        <v>596</v>
      </c>
      <c r="M103" s="152" t="s">
        <v>866</v>
      </c>
      <c r="N103" s="152" t="s">
        <v>582</v>
      </c>
      <c r="O103" s="152" t="s">
        <v>2930</v>
      </c>
    </row>
    <row r="104" spans="1:15" ht="12" customHeight="1">
      <c r="A104" s="243" t="s">
        <v>2916</v>
      </c>
      <c r="B104" s="243"/>
      <c r="C104" s="152" t="s">
        <v>535</v>
      </c>
      <c r="D104" s="243" t="s">
        <v>234</v>
      </c>
      <c r="E104" s="243"/>
      <c r="F104" s="243" t="s">
        <v>277</v>
      </c>
      <c r="G104" s="243"/>
      <c r="H104" s="243"/>
      <c r="I104" s="152" t="s">
        <v>277</v>
      </c>
      <c r="J104" s="152" t="s">
        <v>277</v>
      </c>
      <c r="K104" s="152" t="s">
        <v>277</v>
      </c>
      <c r="L104" s="152" t="s">
        <v>277</v>
      </c>
      <c r="M104" s="152" t="s">
        <v>277</v>
      </c>
      <c r="N104" s="152" t="s">
        <v>277</v>
      </c>
      <c r="O104" s="152" t="s">
        <v>277</v>
      </c>
    </row>
    <row r="105" spans="1:15" ht="12" customHeight="1">
      <c r="A105" s="243" t="s">
        <v>2916</v>
      </c>
      <c r="B105" s="243"/>
      <c r="C105" s="152" t="s">
        <v>535</v>
      </c>
      <c r="D105" s="243" t="s">
        <v>29</v>
      </c>
      <c r="E105" s="243"/>
      <c r="F105" s="243" t="s">
        <v>277</v>
      </c>
      <c r="G105" s="243"/>
      <c r="H105" s="243"/>
      <c r="I105" s="152" t="s">
        <v>277</v>
      </c>
      <c r="J105" s="152" t="s">
        <v>277</v>
      </c>
      <c r="K105" s="152" t="s">
        <v>277</v>
      </c>
      <c r="L105" s="152" t="s">
        <v>277</v>
      </c>
      <c r="M105" s="152" t="s">
        <v>277</v>
      </c>
      <c r="N105" s="152" t="s">
        <v>277</v>
      </c>
      <c r="O105" s="152" t="s">
        <v>277</v>
      </c>
    </row>
    <row r="106" spans="1:15" ht="12" customHeight="1">
      <c r="A106" s="243" t="s">
        <v>2916</v>
      </c>
      <c r="B106" s="243"/>
      <c r="C106" s="152" t="s">
        <v>535</v>
      </c>
      <c r="D106" s="243" t="s">
        <v>67</v>
      </c>
      <c r="E106" s="243"/>
      <c r="F106" s="243" t="s">
        <v>1261</v>
      </c>
      <c r="G106" s="243"/>
      <c r="H106" s="243"/>
      <c r="I106" s="152" t="s">
        <v>7889</v>
      </c>
      <c r="J106" s="152" t="s">
        <v>286</v>
      </c>
      <c r="K106" s="152" t="s">
        <v>7888</v>
      </c>
      <c r="L106" s="152" t="s">
        <v>1875</v>
      </c>
      <c r="M106" s="152" t="s">
        <v>881</v>
      </c>
      <c r="N106" s="152" t="s">
        <v>881</v>
      </c>
      <c r="O106" s="152" t="s">
        <v>7887</v>
      </c>
    </row>
    <row r="107" spans="1:15" ht="12" customHeight="1">
      <c r="A107" s="243" t="s">
        <v>2916</v>
      </c>
      <c r="B107" s="243"/>
      <c r="C107" s="152" t="s">
        <v>535</v>
      </c>
      <c r="D107" s="243" t="s">
        <v>68</v>
      </c>
      <c r="E107" s="243"/>
      <c r="F107" s="243" t="s">
        <v>277</v>
      </c>
      <c r="G107" s="243"/>
      <c r="H107" s="243"/>
      <c r="I107" s="152" t="s">
        <v>277</v>
      </c>
      <c r="J107" s="152" t="s">
        <v>277</v>
      </c>
      <c r="K107" s="152" t="s">
        <v>277</v>
      </c>
      <c r="L107" s="152" t="s">
        <v>277</v>
      </c>
      <c r="M107" s="152" t="s">
        <v>277</v>
      </c>
      <c r="N107" s="152" t="s">
        <v>277</v>
      </c>
      <c r="O107" s="152" t="s">
        <v>277</v>
      </c>
    </row>
    <row r="108" spans="1:15" ht="12" customHeight="1">
      <c r="A108" s="243" t="s">
        <v>2916</v>
      </c>
      <c r="B108" s="243"/>
      <c r="C108" s="152" t="s">
        <v>535</v>
      </c>
      <c r="D108" s="243" t="s">
        <v>69</v>
      </c>
      <c r="E108" s="243"/>
      <c r="F108" s="243" t="s">
        <v>7778</v>
      </c>
      <c r="G108" s="243"/>
      <c r="H108" s="243"/>
      <c r="I108" s="152" t="s">
        <v>7886</v>
      </c>
      <c r="J108" s="152" t="s">
        <v>964</v>
      </c>
      <c r="K108" s="152" t="s">
        <v>7885</v>
      </c>
      <c r="L108" s="152" t="s">
        <v>962</v>
      </c>
      <c r="M108" s="152" t="s">
        <v>7884</v>
      </c>
      <c r="N108" s="152" t="s">
        <v>642</v>
      </c>
      <c r="O108" s="152" t="s">
        <v>7883</v>
      </c>
    </row>
    <row r="109" spans="1:15" ht="12" customHeight="1">
      <c r="A109" s="243" t="s">
        <v>2916</v>
      </c>
      <c r="B109" s="243"/>
      <c r="C109" s="152" t="s">
        <v>535</v>
      </c>
      <c r="D109" s="243" t="s">
        <v>235</v>
      </c>
      <c r="E109" s="243"/>
      <c r="F109" s="243" t="s">
        <v>277</v>
      </c>
      <c r="G109" s="243"/>
      <c r="H109" s="243"/>
      <c r="I109" s="152" t="s">
        <v>277</v>
      </c>
      <c r="J109" s="152" t="s">
        <v>277</v>
      </c>
      <c r="K109" s="152" t="s">
        <v>277</v>
      </c>
      <c r="L109" s="152" t="s">
        <v>277</v>
      </c>
      <c r="M109" s="152" t="s">
        <v>277</v>
      </c>
      <c r="N109" s="152" t="s">
        <v>277</v>
      </c>
      <c r="O109" s="152" t="s">
        <v>277</v>
      </c>
    </row>
    <row r="110" spans="1:15" ht="12" customHeight="1">
      <c r="A110" s="243" t="s">
        <v>2916</v>
      </c>
      <c r="B110" s="243"/>
      <c r="C110" s="152" t="s">
        <v>535</v>
      </c>
      <c r="D110" s="243" t="s">
        <v>236</v>
      </c>
      <c r="E110" s="243"/>
      <c r="F110" s="243" t="s">
        <v>277</v>
      </c>
      <c r="G110" s="243"/>
      <c r="H110" s="243"/>
      <c r="I110" s="152" t="s">
        <v>277</v>
      </c>
      <c r="J110" s="152" t="s">
        <v>277</v>
      </c>
      <c r="K110" s="152" t="s">
        <v>277</v>
      </c>
      <c r="L110" s="152" t="s">
        <v>277</v>
      </c>
      <c r="M110" s="152" t="s">
        <v>277</v>
      </c>
      <c r="N110" s="152" t="s">
        <v>277</v>
      </c>
      <c r="O110" s="152" t="s">
        <v>277</v>
      </c>
    </row>
    <row r="111" spans="1:15" ht="12" customHeight="1">
      <c r="A111" s="243" t="s">
        <v>2916</v>
      </c>
      <c r="B111" s="243"/>
      <c r="C111" s="152" t="s">
        <v>535</v>
      </c>
      <c r="D111" s="243" t="s">
        <v>241</v>
      </c>
      <c r="E111" s="243"/>
      <c r="F111" s="243" t="s">
        <v>277</v>
      </c>
      <c r="G111" s="243"/>
      <c r="H111" s="243"/>
      <c r="I111" s="152" t="s">
        <v>277</v>
      </c>
      <c r="J111" s="152" t="s">
        <v>277</v>
      </c>
      <c r="K111" s="152" t="s">
        <v>277</v>
      </c>
      <c r="L111" s="152" t="s">
        <v>277</v>
      </c>
      <c r="M111" s="152" t="s">
        <v>277</v>
      </c>
      <c r="N111" s="152" t="s">
        <v>277</v>
      </c>
      <c r="O111" s="152" t="s">
        <v>277</v>
      </c>
    </row>
    <row r="112" spans="1:15" ht="12" customHeight="1">
      <c r="A112" s="243" t="s">
        <v>2916</v>
      </c>
      <c r="B112" s="243"/>
      <c r="C112" s="152" t="s">
        <v>535</v>
      </c>
      <c r="D112" s="243" t="s">
        <v>33</v>
      </c>
      <c r="E112" s="243"/>
      <c r="F112" s="243" t="s">
        <v>277</v>
      </c>
      <c r="G112" s="243"/>
      <c r="H112" s="243"/>
      <c r="I112" s="152" t="s">
        <v>277</v>
      </c>
      <c r="J112" s="152" t="s">
        <v>277</v>
      </c>
      <c r="K112" s="152" t="s">
        <v>277</v>
      </c>
      <c r="L112" s="152" t="s">
        <v>277</v>
      </c>
      <c r="M112" s="152" t="s">
        <v>277</v>
      </c>
      <c r="N112" s="152" t="s">
        <v>277</v>
      </c>
      <c r="O112" s="152" t="s">
        <v>277</v>
      </c>
    </row>
    <row r="113" spans="1:15" ht="12" customHeight="1">
      <c r="A113" s="243" t="s">
        <v>2916</v>
      </c>
      <c r="B113" s="243"/>
      <c r="C113" s="152" t="s">
        <v>535</v>
      </c>
      <c r="D113" s="243" t="s">
        <v>574</v>
      </c>
      <c r="E113" s="243"/>
      <c r="F113" s="243" t="s">
        <v>7882</v>
      </c>
      <c r="G113" s="243"/>
      <c r="H113" s="243"/>
      <c r="I113" s="152" t="s">
        <v>7881</v>
      </c>
      <c r="J113" s="152" t="s">
        <v>7880</v>
      </c>
      <c r="K113" s="152" t="s">
        <v>7879</v>
      </c>
      <c r="L113" s="152" t="s">
        <v>7878</v>
      </c>
      <c r="M113" s="152" t="s">
        <v>7877</v>
      </c>
      <c r="N113" s="152" t="s">
        <v>7876</v>
      </c>
      <c r="O113" s="152" t="s">
        <v>7875</v>
      </c>
    </row>
    <row r="114" spans="1:15" ht="12" customHeight="1">
      <c r="A114" s="243" t="s">
        <v>2916</v>
      </c>
      <c r="B114" s="243"/>
      <c r="C114" s="152" t="s">
        <v>535</v>
      </c>
      <c r="D114" s="243" t="s">
        <v>571</v>
      </c>
      <c r="E114" s="243"/>
      <c r="F114" s="243" t="s">
        <v>7874</v>
      </c>
      <c r="G114" s="243"/>
      <c r="H114" s="243"/>
      <c r="I114" s="152" t="s">
        <v>7873</v>
      </c>
      <c r="J114" s="152" t="s">
        <v>1670</v>
      </c>
      <c r="K114" s="152" t="s">
        <v>7872</v>
      </c>
      <c r="L114" s="152" t="s">
        <v>7871</v>
      </c>
      <c r="M114" s="152" t="s">
        <v>7870</v>
      </c>
      <c r="N114" s="152" t="s">
        <v>1914</v>
      </c>
      <c r="O114" s="152" t="s">
        <v>7869</v>
      </c>
    </row>
    <row r="115" spans="1:15" ht="12" customHeight="1">
      <c r="A115" s="243" t="s">
        <v>2916</v>
      </c>
      <c r="B115" s="243"/>
      <c r="C115" s="152" t="s">
        <v>535</v>
      </c>
      <c r="D115" s="243" t="s">
        <v>566</v>
      </c>
      <c r="E115" s="243"/>
      <c r="F115" s="243" t="s">
        <v>2446</v>
      </c>
      <c r="G115" s="243"/>
      <c r="H115" s="243"/>
      <c r="I115" s="152" t="s">
        <v>7868</v>
      </c>
      <c r="J115" s="152" t="s">
        <v>2542</v>
      </c>
      <c r="K115" s="152" t="s">
        <v>7867</v>
      </c>
      <c r="L115" s="152" t="s">
        <v>7866</v>
      </c>
      <c r="M115" s="152" t="s">
        <v>7865</v>
      </c>
      <c r="N115" s="152" t="s">
        <v>1108</v>
      </c>
      <c r="O115" s="152" t="s">
        <v>7864</v>
      </c>
    </row>
    <row r="116" spans="1:15" ht="12" customHeight="1">
      <c r="A116" s="243" t="s">
        <v>2916</v>
      </c>
      <c r="B116" s="243"/>
      <c r="C116" s="152" t="s">
        <v>535</v>
      </c>
      <c r="D116" s="243" t="s">
        <v>561</v>
      </c>
      <c r="E116" s="243"/>
      <c r="F116" s="243" t="s">
        <v>1098</v>
      </c>
      <c r="G116" s="243"/>
      <c r="H116" s="243"/>
      <c r="I116" s="152" t="s">
        <v>7863</v>
      </c>
      <c r="J116" s="152" t="s">
        <v>1041</v>
      </c>
      <c r="K116" s="152" t="s">
        <v>7862</v>
      </c>
      <c r="L116" s="152" t="s">
        <v>7861</v>
      </c>
      <c r="M116" s="152" t="s">
        <v>2407</v>
      </c>
      <c r="N116" s="152" t="s">
        <v>7860</v>
      </c>
      <c r="O116" s="152" t="s">
        <v>7859</v>
      </c>
    </row>
    <row r="117" spans="1:15" ht="12" customHeight="1">
      <c r="A117" s="243" t="s">
        <v>2916</v>
      </c>
      <c r="B117" s="243"/>
      <c r="C117" s="152" t="s">
        <v>535</v>
      </c>
      <c r="D117" s="243" t="s">
        <v>559</v>
      </c>
      <c r="E117" s="243"/>
      <c r="F117" s="243" t="s">
        <v>7858</v>
      </c>
      <c r="G117" s="243"/>
      <c r="H117" s="243"/>
      <c r="I117" s="152" t="s">
        <v>7857</v>
      </c>
      <c r="J117" s="152" t="s">
        <v>1113</v>
      </c>
      <c r="K117" s="152" t="s">
        <v>7856</v>
      </c>
      <c r="L117" s="152" t="s">
        <v>7855</v>
      </c>
      <c r="M117" s="152" t="s">
        <v>7854</v>
      </c>
      <c r="N117" s="152" t="s">
        <v>7853</v>
      </c>
      <c r="O117" s="152" t="s">
        <v>7852</v>
      </c>
    </row>
    <row r="118" spans="1:15" ht="12" customHeight="1">
      <c r="A118" s="243" t="s">
        <v>2916</v>
      </c>
      <c r="B118" s="243"/>
      <c r="C118" s="152" t="s">
        <v>535</v>
      </c>
      <c r="D118" s="243" t="s">
        <v>556</v>
      </c>
      <c r="E118" s="243"/>
      <c r="F118" s="243" t="s">
        <v>2713</v>
      </c>
      <c r="G118" s="243"/>
      <c r="H118" s="243"/>
      <c r="I118" s="152" t="s">
        <v>7851</v>
      </c>
      <c r="J118" s="152" t="s">
        <v>1146</v>
      </c>
      <c r="K118" s="152" t="s">
        <v>7850</v>
      </c>
      <c r="L118" s="152" t="s">
        <v>7849</v>
      </c>
      <c r="M118" s="152" t="s">
        <v>2903</v>
      </c>
      <c r="N118" s="152" t="s">
        <v>7848</v>
      </c>
      <c r="O118" s="152" t="s">
        <v>7847</v>
      </c>
    </row>
    <row r="119" spans="1:15" ht="12" customHeight="1">
      <c r="A119" s="243" t="s">
        <v>2916</v>
      </c>
      <c r="B119" s="243"/>
      <c r="C119" s="152" t="s">
        <v>535</v>
      </c>
      <c r="D119" s="243" t="s">
        <v>553</v>
      </c>
      <c r="E119" s="243"/>
      <c r="F119" s="243" t="s">
        <v>1985</v>
      </c>
      <c r="G119" s="243"/>
      <c r="H119" s="243"/>
      <c r="I119" s="152" t="s">
        <v>7846</v>
      </c>
      <c r="J119" s="152" t="s">
        <v>1274</v>
      </c>
      <c r="K119" s="152" t="s">
        <v>7845</v>
      </c>
      <c r="L119" s="152" t="s">
        <v>7844</v>
      </c>
      <c r="M119" s="152" t="s">
        <v>7843</v>
      </c>
      <c r="N119" s="152" t="s">
        <v>7842</v>
      </c>
      <c r="O119" s="152" t="s">
        <v>7841</v>
      </c>
    </row>
    <row r="120" spans="1:15" ht="12" customHeight="1">
      <c r="A120" s="243" t="s">
        <v>2916</v>
      </c>
      <c r="B120" s="243"/>
      <c r="C120" s="152" t="s">
        <v>535</v>
      </c>
      <c r="D120" s="243" t="s">
        <v>551</v>
      </c>
      <c r="E120" s="243"/>
      <c r="F120" s="243" t="s">
        <v>1579</v>
      </c>
      <c r="G120" s="243"/>
      <c r="H120" s="243"/>
      <c r="I120" s="152" t="s">
        <v>2919</v>
      </c>
      <c r="J120" s="152" t="s">
        <v>1141</v>
      </c>
      <c r="K120" s="152" t="s">
        <v>2918</v>
      </c>
      <c r="L120" s="152" t="s">
        <v>2190</v>
      </c>
      <c r="M120" s="152" t="s">
        <v>963</v>
      </c>
      <c r="N120" s="152" t="s">
        <v>1082</v>
      </c>
      <c r="O120" s="152" t="s">
        <v>2917</v>
      </c>
    </row>
    <row r="121" spans="1:15" ht="12" customHeight="1">
      <c r="A121" s="243" t="s">
        <v>2916</v>
      </c>
      <c r="B121" s="243"/>
      <c r="C121" s="152" t="s">
        <v>535</v>
      </c>
      <c r="D121" s="243" t="s">
        <v>543</v>
      </c>
      <c r="E121" s="243"/>
      <c r="F121" s="243" t="s">
        <v>277</v>
      </c>
      <c r="G121" s="243"/>
      <c r="H121" s="243"/>
      <c r="I121" s="152" t="s">
        <v>277</v>
      </c>
      <c r="J121" s="152" t="s">
        <v>277</v>
      </c>
      <c r="K121" s="152" t="s">
        <v>277</v>
      </c>
      <c r="L121" s="152" t="s">
        <v>277</v>
      </c>
      <c r="M121" s="152" t="s">
        <v>277</v>
      </c>
      <c r="N121" s="152" t="s">
        <v>277</v>
      </c>
      <c r="O121" s="152" t="s">
        <v>277</v>
      </c>
    </row>
    <row r="122" spans="1:15" ht="12" customHeight="1">
      <c r="A122" s="243" t="s">
        <v>2916</v>
      </c>
      <c r="B122" s="243"/>
      <c r="C122" s="152" t="s">
        <v>535</v>
      </c>
      <c r="D122" s="243" t="s">
        <v>45</v>
      </c>
      <c r="E122" s="243"/>
      <c r="F122" s="243" t="s">
        <v>277</v>
      </c>
      <c r="G122" s="243"/>
      <c r="H122" s="243"/>
      <c r="I122" s="152" t="s">
        <v>277</v>
      </c>
      <c r="J122" s="152" t="s">
        <v>277</v>
      </c>
      <c r="K122" s="152" t="s">
        <v>277</v>
      </c>
      <c r="L122" s="152" t="s">
        <v>277</v>
      </c>
      <c r="M122" s="152" t="s">
        <v>277</v>
      </c>
      <c r="N122" s="152" t="s">
        <v>277</v>
      </c>
      <c r="O122" s="152" t="s">
        <v>277</v>
      </c>
    </row>
    <row r="123" spans="1:15" ht="12" customHeight="1">
      <c r="A123" s="243" t="s">
        <v>2916</v>
      </c>
      <c r="B123" s="243"/>
      <c r="C123" s="152" t="s">
        <v>535</v>
      </c>
      <c r="D123" s="243" t="s">
        <v>46</v>
      </c>
      <c r="E123" s="243"/>
      <c r="F123" s="243" t="s">
        <v>6435</v>
      </c>
      <c r="G123" s="243"/>
      <c r="H123" s="243"/>
      <c r="I123" s="152" t="s">
        <v>7840</v>
      </c>
      <c r="J123" s="152" t="s">
        <v>276</v>
      </c>
      <c r="K123" s="152" t="s">
        <v>7839</v>
      </c>
      <c r="L123" s="152" t="s">
        <v>6213</v>
      </c>
      <c r="M123" s="152" t="s">
        <v>1115</v>
      </c>
      <c r="N123" s="152" t="s">
        <v>5811</v>
      </c>
      <c r="O123" s="152" t="s">
        <v>7838</v>
      </c>
    </row>
    <row r="124" spans="1:15" ht="12" customHeight="1">
      <c r="A124" s="243" t="s">
        <v>2892</v>
      </c>
      <c r="B124" s="243"/>
      <c r="C124" s="152" t="s">
        <v>535</v>
      </c>
      <c r="D124" s="243" t="s">
        <v>660</v>
      </c>
      <c r="E124" s="243"/>
      <c r="F124" s="243" t="s">
        <v>7837</v>
      </c>
      <c r="G124" s="243"/>
      <c r="H124" s="243"/>
      <c r="I124" s="152" t="s">
        <v>7836</v>
      </c>
      <c r="J124" s="152" t="s">
        <v>7835</v>
      </c>
      <c r="K124" s="152" t="s">
        <v>7834</v>
      </c>
      <c r="L124" s="152" t="s">
        <v>7833</v>
      </c>
      <c r="M124" s="152" t="s">
        <v>7832</v>
      </c>
      <c r="N124" s="152" t="s">
        <v>7831</v>
      </c>
      <c r="O124" s="152" t="s">
        <v>7830</v>
      </c>
    </row>
    <row r="125" spans="1:15" ht="12" customHeight="1">
      <c r="A125" s="243" t="s">
        <v>2892</v>
      </c>
      <c r="B125" s="243"/>
      <c r="C125" s="152" t="s">
        <v>535</v>
      </c>
      <c r="D125" s="243" t="s">
        <v>57</v>
      </c>
      <c r="E125" s="243"/>
      <c r="F125" s="243" t="s">
        <v>7829</v>
      </c>
      <c r="G125" s="243"/>
      <c r="H125" s="243"/>
      <c r="I125" s="152" t="s">
        <v>7828</v>
      </c>
      <c r="J125" s="152" t="s">
        <v>539</v>
      </c>
      <c r="K125" s="152" t="s">
        <v>7827</v>
      </c>
      <c r="L125" s="152" t="s">
        <v>7826</v>
      </c>
      <c r="M125" s="152" t="s">
        <v>7825</v>
      </c>
      <c r="N125" s="152" t="s">
        <v>7824</v>
      </c>
      <c r="O125" s="152" t="s">
        <v>7823</v>
      </c>
    </row>
    <row r="126" spans="1:15" ht="12" customHeight="1">
      <c r="A126" s="243" t="s">
        <v>2892</v>
      </c>
      <c r="B126" s="243"/>
      <c r="C126" s="152" t="s">
        <v>535</v>
      </c>
      <c r="D126" s="243" t="s">
        <v>58</v>
      </c>
      <c r="E126" s="243"/>
      <c r="F126" s="243" t="s">
        <v>1019</v>
      </c>
      <c r="G126" s="243"/>
      <c r="H126" s="243"/>
      <c r="I126" s="152" t="s">
        <v>7822</v>
      </c>
      <c r="J126" s="152" t="s">
        <v>1640</v>
      </c>
      <c r="K126" s="152" t="s">
        <v>7821</v>
      </c>
      <c r="L126" s="152" t="s">
        <v>7820</v>
      </c>
      <c r="M126" s="152" t="s">
        <v>7819</v>
      </c>
      <c r="N126" s="152" t="s">
        <v>3607</v>
      </c>
      <c r="O126" s="152" t="s">
        <v>7818</v>
      </c>
    </row>
    <row r="127" spans="1:15" ht="12" customHeight="1">
      <c r="A127" s="243" t="s">
        <v>2892</v>
      </c>
      <c r="B127" s="243"/>
      <c r="C127" s="152" t="s">
        <v>535</v>
      </c>
      <c r="D127" s="243" t="s">
        <v>59</v>
      </c>
      <c r="E127" s="243"/>
      <c r="F127" s="243" t="s">
        <v>5333</v>
      </c>
      <c r="G127" s="243"/>
      <c r="H127" s="243"/>
      <c r="I127" s="152" t="s">
        <v>7817</v>
      </c>
      <c r="J127" s="152" t="s">
        <v>1214</v>
      </c>
      <c r="K127" s="152" t="s">
        <v>7816</v>
      </c>
      <c r="L127" s="152" t="s">
        <v>7815</v>
      </c>
      <c r="M127" s="152" t="s">
        <v>7814</v>
      </c>
      <c r="N127" s="152" t="s">
        <v>7813</v>
      </c>
      <c r="O127" s="152" t="s">
        <v>7812</v>
      </c>
    </row>
    <row r="128" spans="1:15" ht="12" customHeight="1">
      <c r="A128" s="243" t="s">
        <v>2892</v>
      </c>
      <c r="B128" s="243"/>
      <c r="C128" s="152" t="s">
        <v>535</v>
      </c>
      <c r="D128" s="243" t="s">
        <v>247</v>
      </c>
      <c r="E128" s="243"/>
      <c r="F128" s="243" t="s">
        <v>2445</v>
      </c>
      <c r="G128" s="243"/>
      <c r="H128" s="243"/>
      <c r="I128" s="152" t="s">
        <v>7811</v>
      </c>
      <c r="J128" s="152" t="s">
        <v>1354</v>
      </c>
      <c r="K128" s="152" t="s">
        <v>7810</v>
      </c>
      <c r="L128" s="152" t="s">
        <v>4549</v>
      </c>
      <c r="M128" s="152" t="s">
        <v>2833</v>
      </c>
      <c r="N128" s="152" t="s">
        <v>3293</v>
      </c>
      <c r="O128" s="152" t="s">
        <v>7809</v>
      </c>
    </row>
    <row r="129" spans="1:15" ht="12" customHeight="1">
      <c r="A129" s="243" t="s">
        <v>2892</v>
      </c>
      <c r="B129" s="243"/>
      <c r="C129" s="152" t="s">
        <v>535</v>
      </c>
      <c r="D129" s="243" t="s">
        <v>645</v>
      </c>
      <c r="E129" s="243"/>
      <c r="F129" s="243" t="s">
        <v>2394</v>
      </c>
      <c r="G129" s="243"/>
      <c r="H129" s="243"/>
      <c r="I129" s="152" t="s">
        <v>7808</v>
      </c>
      <c r="J129" s="152" t="s">
        <v>289</v>
      </c>
      <c r="K129" s="152" t="s">
        <v>7807</v>
      </c>
      <c r="L129" s="152" t="s">
        <v>1713</v>
      </c>
      <c r="M129" s="152" t="s">
        <v>7806</v>
      </c>
      <c r="N129" s="152" t="s">
        <v>7805</v>
      </c>
      <c r="O129" s="152" t="s">
        <v>7804</v>
      </c>
    </row>
    <row r="130" spans="1:15" ht="12" customHeight="1">
      <c r="A130" s="243" t="s">
        <v>2892</v>
      </c>
      <c r="B130" s="243"/>
      <c r="C130" s="152" t="s">
        <v>535</v>
      </c>
      <c r="D130" s="243" t="s">
        <v>639</v>
      </c>
      <c r="E130" s="243"/>
      <c r="F130" s="243" t="s">
        <v>2797</v>
      </c>
      <c r="G130" s="243"/>
      <c r="H130" s="243"/>
      <c r="I130" s="152" t="s">
        <v>7803</v>
      </c>
      <c r="J130" s="152" t="s">
        <v>718</v>
      </c>
      <c r="K130" s="152" t="s">
        <v>7802</v>
      </c>
      <c r="L130" s="152" t="s">
        <v>7801</v>
      </c>
      <c r="M130" s="152" t="s">
        <v>2541</v>
      </c>
      <c r="N130" s="152" t="s">
        <v>1784</v>
      </c>
      <c r="O130" s="152" t="s">
        <v>7800</v>
      </c>
    </row>
    <row r="131" spans="1:15" ht="12" customHeight="1">
      <c r="A131" s="243" t="s">
        <v>2892</v>
      </c>
      <c r="B131" s="243"/>
      <c r="C131" s="152" t="s">
        <v>535</v>
      </c>
      <c r="D131" s="243" t="s">
        <v>635</v>
      </c>
      <c r="E131" s="243"/>
      <c r="F131" s="243" t="s">
        <v>277</v>
      </c>
      <c r="G131" s="243"/>
      <c r="H131" s="243"/>
      <c r="I131" s="152" t="s">
        <v>277</v>
      </c>
      <c r="J131" s="152" t="s">
        <v>277</v>
      </c>
      <c r="K131" s="152" t="s">
        <v>277</v>
      </c>
      <c r="L131" s="152" t="s">
        <v>277</v>
      </c>
      <c r="M131" s="152" t="s">
        <v>277</v>
      </c>
      <c r="N131" s="152" t="s">
        <v>277</v>
      </c>
      <c r="O131" s="152" t="s">
        <v>277</v>
      </c>
    </row>
    <row r="132" spans="1:15" ht="12" customHeight="1">
      <c r="A132" s="243" t="s">
        <v>2892</v>
      </c>
      <c r="B132" s="243"/>
      <c r="C132" s="152" t="s">
        <v>535</v>
      </c>
      <c r="D132" s="243" t="s">
        <v>631</v>
      </c>
      <c r="E132" s="243"/>
      <c r="F132" s="243" t="s">
        <v>277</v>
      </c>
      <c r="G132" s="243"/>
      <c r="H132" s="243"/>
      <c r="I132" s="152" t="s">
        <v>277</v>
      </c>
      <c r="J132" s="152" t="s">
        <v>277</v>
      </c>
      <c r="K132" s="152" t="s">
        <v>277</v>
      </c>
      <c r="L132" s="152" t="s">
        <v>277</v>
      </c>
      <c r="M132" s="152" t="s">
        <v>277</v>
      </c>
      <c r="N132" s="152" t="s">
        <v>277</v>
      </c>
      <c r="O132" s="152" t="s">
        <v>277</v>
      </c>
    </row>
    <row r="133" spans="1:15" ht="12" customHeight="1">
      <c r="A133" s="243" t="s">
        <v>2892</v>
      </c>
      <c r="B133" s="243"/>
      <c r="C133" s="152" t="s">
        <v>535</v>
      </c>
      <c r="D133" s="243" t="s">
        <v>627</v>
      </c>
      <c r="E133" s="243"/>
      <c r="F133" s="243" t="s">
        <v>277</v>
      </c>
      <c r="G133" s="243"/>
      <c r="H133" s="243"/>
      <c r="I133" s="152" t="s">
        <v>277</v>
      </c>
      <c r="J133" s="152" t="s">
        <v>277</v>
      </c>
      <c r="K133" s="152" t="s">
        <v>277</v>
      </c>
      <c r="L133" s="152" t="s">
        <v>277</v>
      </c>
      <c r="M133" s="152" t="s">
        <v>277</v>
      </c>
      <c r="N133" s="152" t="s">
        <v>277</v>
      </c>
      <c r="O133" s="152" t="s">
        <v>277</v>
      </c>
    </row>
    <row r="134" spans="1:15" ht="12" customHeight="1">
      <c r="A134" s="243" t="s">
        <v>2892</v>
      </c>
      <c r="B134" s="243"/>
      <c r="C134" s="152" t="s">
        <v>535</v>
      </c>
      <c r="D134" s="243" t="s">
        <v>17</v>
      </c>
      <c r="E134" s="243"/>
      <c r="F134" s="243" t="s">
        <v>7799</v>
      </c>
      <c r="G134" s="243"/>
      <c r="H134" s="243"/>
      <c r="I134" s="152" t="s">
        <v>7798</v>
      </c>
      <c r="J134" s="152" t="s">
        <v>852</v>
      </c>
      <c r="K134" s="152" t="s">
        <v>7797</v>
      </c>
      <c r="L134" s="152" t="s">
        <v>7796</v>
      </c>
      <c r="M134" s="152" t="s">
        <v>7795</v>
      </c>
      <c r="N134" s="152" t="s">
        <v>7794</v>
      </c>
      <c r="O134" s="152" t="s">
        <v>7793</v>
      </c>
    </row>
    <row r="135" spans="1:15" ht="12" customHeight="1">
      <c r="A135" s="243" t="s">
        <v>2892</v>
      </c>
      <c r="B135" s="243"/>
      <c r="C135" s="152" t="s">
        <v>535</v>
      </c>
      <c r="D135" s="243" t="s">
        <v>18</v>
      </c>
      <c r="E135" s="243"/>
      <c r="F135" s="243" t="s">
        <v>7792</v>
      </c>
      <c r="G135" s="243"/>
      <c r="H135" s="243"/>
      <c r="I135" s="152" t="s">
        <v>7791</v>
      </c>
      <c r="J135" s="152" t="s">
        <v>975</v>
      </c>
      <c r="K135" s="152" t="s">
        <v>7790</v>
      </c>
      <c r="L135" s="152" t="s">
        <v>3260</v>
      </c>
      <c r="M135" s="152" t="s">
        <v>1358</v>
      </c>
      <c r="N135" s="152" t="s">
        <v>1764</v>
      </c>
      <c r="O135" s="152" t="s">
        <v>7789</v>
      </c>
    </row>
    <row r="136" spans="1:15" ht="12" customHeight="1">
      <c r="A136" s="243" t="s">
        <v>2892</v>
      </c>
      <c r="B136" s="243"/>
      <c r="C136" s="152" t="s">
        <v>535</v>
      </c>
      <c r="D136" s="243" t="s">
        <v>62</v>
      </c>
      <c r="E136" s="243"/>
      <c r="F136" s="243" t="s">
        <v>277</v>
      </c>
      <c r="G136" s="243"/>
      <c r="H136" s="243"/>
      <c r="I136" s="152" t="s">
        <v>277</v>
      </c>
      <c r="J136" s="152" t="s">
        <v>277</v>
      </c>
      <c r="K136" s="152" t="s">
        <v>277</v>
      </c>
      <c r="L136" s="152" t="s">
        <v>277</v>
      </c>
      <c r="M136" s="152" t="s">
        <v>277</v>
      </c>
      <c r="N136" s="152" t="s">
        <v>277</v>
      </c>
      <c r="O136" s="152" t="s">
        <v>277</v>
      </c>
    </row>
    <row r="137" spans="1:15" ht="12" customHeight="1">
      <c r="A137" s="243" t="s">
        <v>2892</v>
      </c>
      <c r="B137" s="243"/>
      <c r="C137" s="152" t="s">
        <v>535</v>
      </c>
      <c r="D137" s="243" t="s">
        <v>614</v>
      </c>
      <c r="E137" s="243"/>
      <c r="F137" s="243" t="s">
        <v>277</v>
      </c>
      <c r="G137" s="243"/>
      <c r="H137" s="243"/>
      <c r="I137" s="152" t="s">
        <v>277</v>
      </c>
      <c r="J137" s="152" t="s">
        <v>277</v>
      </c>
      <c r="K137" s="152" t="s">
        <v>277</v>
      </c>
      <c r="L137" s="152" t="s">
        <v>277</v>
      </c>
      <c r="M137" s="152" t="s">
        <v>277</v>
      </c>
      <c r="N137" s="152" t="s">
        <v>277</v>
      </c>
      <c r="O137" s="152" t="s">
        <v>277</v>
      </c>
    </row>
    <row r="138" spans="1:15" ht="12" customHeight="1">
      <c r="A138" s="243" t="s">
        <v>2892</v>
      </c>
      <c r="B138" s="243"/>
      <c r="C138" s="152" t="s">
        <v>535</v>
      </c>
      <c r="D138" s="243" t="s">
        <v>64</v>
      </c>
      <c r="E138" s="243"/>
      <c r="F138" s="243" t="s">
        <v>7788</v>
      </c>
      <c r="G138" s="243"/>
      <c r="H138" s="243"/>
      <c r="I138" s="152" t="s">
        <v>7787</v>
      </c>
      <c r="J138" s="152" t="s">
        <v>2412</v>
      </c>
      <c r="K138" s="152" t="s">
        <v>7786</v>
      </c>
      <c r="L138" s="152" t="s">
        <v>7785</v>
      </c>
      <c r="M138" s="152" t="s">
        <v>7784</v>
      </c>
      <c r="N138" s="152" t="s">
        <v>7783</v>
      </c>
      <c r="O138" s="152" t="s">
        <v>7782</v>
      </c>
    </row>
    <row r="139" spans="1:15" ht="12" customHeight="1">
      <c r="A139" s="243" t="s">
        <v>2892</v>
      </c>
      <c r="B139" s="243"/>
      <c r="C139" s="152" t="s">
        <v>535</v>
      </c>
      <c r="D139" s="243" t="s">
        <v>22</v>
      </c>
      <c r="E139" s="243"/>
      <c r="F139" s="243" t="s">
        <v>7781</v>
      </c>
      <c r="G139" s="243"/>
      <c r="H139" s="243"/>
      <c r="I139" s="152" t="s">
        <v>7780</v>
      </c>
      <c r="J139" s="152" t="s">
        <v>1141</v>
      </c>
      <c r="K139" s="152" t="s">
        <v>7779</v>
      </c>
      <c r="L139" s="152" t="s">
        <v>810</v>
      </c>
      <c r="M139" s="152" t="s">
        <v>3619</v>
      </c>
      <c r="N139" s="152" t="s">
        <v>7778</v>
      </c>
      <c r="O139" s="152" t="s">
        <v>7777</v>
      </c>
    </row>
    <row r="140" spans="1:15" ht="12" customHeight="1">
      <c r="A140" s="243" t="s">
        <v>2892</v>
      </c>
      <c r="B140" s="243"/>
      <c r="C140" s="152" t="s">
        <v>535</v>
      </c>
      <c r="D140" s="243" t="s">
        <v>23</v>
      </c>
      <c r="E140" s="243"/>
      <c r="F140" s="243" t="s">
        <v>7776</v>
      </c>
      <c r="G140" s="243"/>
      <c r="H140" s="243"/>
      <c r="I140" s="152" t="s">
        <v>7775</v>
      </c>
      <c r="J140" s="152" t="s">
        <v>1087</v>
      </c>
      <c r="K140" s="152" t="s">
        <v>7774</v>
      </c>
      <c r="L140" s="152" t="s">
        <v>7773</v>
      </c>
      <c r="M140" s="152" t="s">
        <v>1598</v>
      </c>
      <c r="N140" s="152" t="s">
        <v>1637</v>
      </c>
      <c r="O140" s="152" t="s">
        <v>7772</v>
      </c>
    </row>
    <row r="141" spans="1:15" ht="12" customHeight="1">
      <c r="A141" s="243" t="s">
        <v>2892</v>
      </c>
      <c r="B141" s="243"/>
      <c r="C141" s="152" t="s">
        <v>535</v>
      </c>
      <c r="D141" s="243" t="s">
        <v>66</v>
      </c>
      <c r="E141" s="243"/>
      <c r="F141" s="243" t="s">
        <v>1616</v>
      </c>
      <c r="G141" s="243"/>
      <c r="H141" s="243"/>
      <c r="I141" s="152" t="s">
        <v>2908</v>
      </c>
      <c r="J141" s="152" t="s">
        <v>741</v>
      </c>
      <c r="K141" s="152" t="s">
        <v>2907</v>
      </c>
      <c r="L141" s="152" t="s">
        <v>2906</v>
      </c>
      <c r="M141" s="152" t="s">
        <v>2905</v>
      </c>
      <c r="N141" s="152" t="s">
        <v>1039</v>
      </c>
      <c r="O141" s="152" t="s">
        <v>2904</v>
      </c>
    </row>
    <row r="142" spans="1:15" ht="12" customHeight="1">
      <c r="A142" s="243" t="s">
        <v>2892</v>
      </c>
      <c r="B142" s="243"/>
      <c r="C142" s="152" t="s">
        <v>535</v>
      </c>
      <c r="D142" s="243" t="s">
        <v>234</v>
      </c>
      <c r="E142" s="243"/>
      <c r="F142" s="243" t="s">
        <v>277</v>
      </c>
      <c r="G142" s="243"/>
      <c r="H142" s="243"/>
      <c r="I142" s="152" t="s">
        <v>277</v>
      </c>
      <c r="J142" s="152" t="s">
        <v>277</v>
      </c>
      <c r="K142" s="152" t="s">
        <v>277</v>
      </c>
      <c r="L142" s="152" t="s">
        <v>277</v>
      </c>
      <c r="M142" s="152" t="s">
        <v>277</v>
      </c>
      <c r="N142" s="152" t="s">
        <v>277</v>
      </c>
      <c r="O142" s="152" t="s">
        <v>277</v>
      </c>
    </row>
    <row r="143" spans="1:15" ht="12" customHeight="1">
      <c r="A143" s="243" t="s">
        <v>2892</v>
      </c>
      <c r="B143" s="243"/>
      <c r="C143" s="152" t="s">
        <v>535</v>
      </c>
      <c r="D143" s="243" t="s">
        <v>29</v>
      </c>
      <c r="E143" s="243"/>
      <c r="F143" s="243" t="s">
        <v>277</v>
      </c>
      <c r="G143" s="243"/>
      <c r="H143" s="243"/>
      <c r="I143" s="152" t="s">
        <v>277</v>
      </c>
      <c r="J143" s="152" t="s">
        <v>277</v>
      </c>
      <c r="K143" s="152" t="s">
        <v>277</v>
      </c>
      <c r="L143" s="152" t="s">
        <v>277</v>
      </c>
      <c r="M143" s="152" t="s">
        <v>277</v>
      </c>
      <c r="N143" s="152" t="s">
        <v>277</v>
      </c>
      <c r="O143" s="152" t="s">
        <v>277</v>
      </c>
    </row>
    <row r="144" spans="1:15" ht="12" customHeight="1">
      <c r="A144" s="243" t="s">
        <v>2892</v>
      </c>
      <c r="B144" s="243"/>
      <c r="C144" s="152" t="s">
        <v>535</v>
      </c>
      <c r="D144" s="243" t="s">
        <v>67</v>
      </c>
      <c r="E144" s="243"/>
      <c r="F144" s="243" t="s">
        <v>1235</v>
      </c>
      <c r="G144" s="243"/>
      <c r="H144" s="243"/>
      <c r="I144" s="152" t="s">
        <v>7771</v>
      </c>
      <c r="J144" s="152" t="s">
        <v>282</v>
      </c>
      <c r="K144" s="152" t="s">
        <v>7770</v>
      </c>
      <c r="L144" s="152" t="s">
        <v>578</v>
      </c>
      <c r="M144" s="152" t="s">
        <v>1235</v>
      </c>
      <c r="N144" s="152" t="s">
        <v>1263</v>
      </c>
      <c r="O144" s="152" t="s">
        <v>7769</v>
      </c>
    </row>
    <row r="145" spans="1:15" ht="12" customHeight="1">
      <c r="A145" s="243" t="s">
        <v>2892</v>
      </c>
      <c r="B145" s="243"/>
      <c r="C145" s="152" t="s">
        <v>535</v>
      </c>
      <c r="D145" s="243" t="s">
        <v>68</v>
      </c>
      <c r="E145" s="243"/>
      <c r="F145" s="243" t="s">
        <v>277</v>
      </c>
      <c r="G145" s="243"/>
      <c r="H145" s="243"/>
      <c r="I145" s="152" t="s">
        <v>277</v>
      </c>
      <c r="J145" s="152" t="s">
        <v>277</v>
      </c>
      <c r="K145" s="152" t="s">
        <v>277</v>
      </c>
      <c r="L145" s="152" t="s">
        <v>277</v>
      </c>
      <c r="M145" s="152" t="s">
        <v>277</v>
      </c>
      <c r="N145" s="152" t="s">
        <v>277</v>
      </c>
      <c r="O145" s="152" t="s">
        <v>277</v>
      </c>
    </row>
    <row r="146" spans="1:15" ht="12" customHeight="1">
      <c r="A146" s="243" t="s">
        <v>2892</v>
      </c>
      <c r="B146" s="243"/>
      <c r="C146" s="152" t="s">
        <v>535</v>
      </c>
      <c r="D146" s="243" t="s">
        <v>69</v>
      </c>
      <c r="E146" s="243"/>
      <c r="F146" s="243" t="s">
        <v>7768</v>
      </c>
      <c r="G146" s="243"/>
      <c r="H146" s="243"/>
      <c r="I146" s="152" t="s">
        <v>7767</v>
      </c>
      <c r="J146" s="152" t="s">
        <v>1501</v>
      </c>
      <c r="K146" s="152" t="s">
        <v>7766</v>
      </c>
      <c r="L146" s="152" t="s">
        <v>7765</v>
      </c>
      <c r="M146" s="152" t="s">
        <v>1438</v>
      </c>
      <c r="N146" s="152" t="s">
        <v>1474</v>
      </c>
      <c r="O146" s="152" t="s">
        <v>7764</v>
      </c>
    </row>
    <row r="147" spans="1:15" ht="12" customHeight="1">
      <c r="A147" s="243" t="s">
        <v>2892</v>
      </c>
      <c r="B147" s="243"/>
      <c r="C147" s="152" t="s">
        <v>535</v>
      </c>
      <c r="D147" s="243" t="s">
        <v>235</v>
      </c>
      <c r="E147" s="243"/>
      <c r="F147" s="243" t="s">
        <v>277</v>
      </c>
      <c r="G147" s="243"/>
      <c r="H147" s="243"/>
      <c r="I147" s="152" t="s">
        <v>277</v>
      </c>
      <c r="J147" s="152" t="s">
        <v>277</v>
      </c>
      <c r="K147" s="152" t="s">
        <v>277</v>
      </c>
      <c r="L147" s="152" t="s">
        <v>277</v>
      </c>
      <c r="M147" s="152" t="s">
        <v>277</v>
      </c>
      <c r="N147" s="152" t="s">
        <v>277</v>
      </c>
      <c r="O147" s="152" t="s">
        <v>277</v>
      </c>
    </row>
    <row r="148" spans="1:15" ht="12" customHeight="1">
      <c r="A148" s="243" t="s">
        <v>2892</v>
      </c>
      <c r="B148" s="243"/>
      <c r="C148" s="152" t="s">
        <v>535</v>
      </c>
      <c r="D148" s="243" t="s">
        <v>236</v>
      </c>
      <c r="E148" s="243"/>
      <c r="F148" s="243" t="s">
        <v>841</v>
      </c>
      <c r="G148" s="243"/>
      <c r="H148" s="243"/>
      <c r="I148" s="152" t="s">
        <v>7763</v>
      </c>
      <c r="J148" s="152" t="s">
        <v>277</v>
      </c>
      <c r="K148" s="152" t="s">
        <v>277</v>
      </c>
      <c r="L148" s="152" t="s">
        <v>277</v>
      </c>
      <c r="M148" s="152" t="s">
        <v>841</v>
      </c>
      <c r="N148" s="152" t="s">
        <v>841</v>
      </c>
      <c r="O148" s="152" t="s">
        <v>7763</v>
      </c>
    </row>
    <row r="149" spans="1:15" ht="12" customHeight="1">
      <c r="A149" s="243" t="s">
        <v>2892</v>
      </c>
      <c r="B149" s="243"/>
      <c r="C149" s="152" t="s">
        <v>535</v>
      </c>
      <c r="D149" s="243" t="s">
        <v>241</v>
      </c>
      <c r="E149" s="243"/>
      <c r="F149" s="243" t="s">
        <v>277</v>
      </c>
      <c r="G149" s="243"/>
      <c r="H149" s="243"/>
      <c r="I149" s="152" t="s">
        <v>277</v>
      </c>
      <c r="J149" s="152" t="s">
        <v>277</v>
      </c>
      <c r="K149" s="152" t="s">
        <v>277</v>
      </c>
      <c r="L149" s="152" t="s">
        <v>277</v>
      </c>
      <c r="M149" s="152" t="s">
        <v>277</v>
      </c>
      <c r="N149" s="152" t="s">
        <v>277</v>
      </c>
      <c r="O149" s="152" t="s">
        <v>277</v>
      </c>
    </row>
    <row r="150" spans="1:15" ht="12" customHeight="1">
      <c r="A150" s="243" t="s">
        <v>2892</v>
      </c>
      <c r="B150" s="243"/>
      <c r="C150" s="152" t="s">
        <v>535</v>
      </c>
      <c r="D150" s="243" t="s">
        <v>33</v>
      </c>
      <c r="E150" s="243"/>
      <c r="F150" s="243" t="s">
        <v>277</v>
      </c>
      <c r="G150" s="243"/>
      <c r="H150" s="243"/>
      <c r="I150" s="152" t="s">
        <v>277</v>
      </c>
      <c r="J150" s="152" t="s">
        <v>277</v>
      </c>
      <c r="K150" s="152" t="s">
        <v>277</v>
      </c>
      <c r="L150" s="152" t="s">
        <v>277</v>
      </c>
      <c r="M150" s="152" t="s">
        <v>277</v>
      </c>
      <c r="N150" s="152" t="s">
        <v>277</v>
      </c>
      <c r="O150" s="152" t="s">
        <v>277</v>
      </c>
    </row>
    <row r="151" spans="1:15" ht="12" customHeight="1">
      <c r="A151" s="243" t="s">
        <v>2892</v>
      </c>
      <c r="B151" s="243"/>
      <c r="C151" s="152" t="s">
        <v>535</v>
      </c>
      <c r="D151" s="243" t="s">
        <v>574</v>
      </c>
      <c r="E151" s="243"/>
      <c r="F151" s="243" t="s">
        <v>7762</v>
      </c>
      <c r="G151" s="243"/>
      <c r="H151" s="243"/>
      <c r="I151" s="152" t="s">
        <v>7761</v>
      </c>
      <c r="J151" s="152" t="s">
        <v>7760</v>
      </c>
      <c r="K151" s="152" t="s">
        <v>7759</v>
      </c>
      <c r="L151" s="152" t="s">
        <v>7758</v>
      </c>
      <c r="M151" s="152" t="s">
        <v>7757</v>
      </c>
      <c r="N151" s="152" t="s">
        <v>7579</v>
      </c>
      <c r="O151" s="152" t="s">
        <v>7756</v>
      </c>
    </row>
    <row r="152" spans="1:15" ht="12" customHeight="1">
      <c r="A152" s="243" t="s">
        <v>2892</v>
      </c>
      <c r="B152" s="243"/>
      <c r="C152" s="152" t="s">
        <v>535</v>
      </c>
      <c r="D152" s="243" t="s">
        <v>571</v>
      </c>
      <c r="E152" s="243"/>
      <c r="F152" s="243" t="s">
        <v>277</v>
      </c>
      <c r="G152" s="243"/>
      <c r="H152" s="243"/>
      <c r="I152" s="152" t="s">
        <v>277</v>
      </c>
      <c r="J152" s="152" t="s">
        <v>277</v>
      </c>
      <c r="K152" s="152" t="s">
        <v>277</v>
      </c>
      <c r="L152" s="152" t="s">
        <v>277</v>
      </c>
      <c r="M152" s="152" t="s">
        <v>277</v>
      </c>
      <c r="N152" s="152" t="s">
        <v>277</v>
      </c>
      <c r="O152" s="152" t="s">
        <v>277</v>
      </c>
    </row>
    <row r="153" spans="1:15" ht="12" customHeight="1">
      <c r="A153" s="243" t="s">
        <v>2892</v>
      </c>
      <c r="B153" s="243"/>
      <c r="C153" s="152" t="s">
        <v>535</v>
      </c>
      <c r="D153" s="243" t="s">
        <v>566</v>
      </c>
      <c r="E153" s="243"/>
      <c r="F153" s="243" t="s">
        <v>277</v>
      </c>
      <c r="G153" s="243"/>
      <c r="H153" s="243"/>
      <c r="I153" s="152" t="s">
        <v>277</v>
      </c>
      <c r="J153" s="152" t="s">
        <v>277</v>
      </c>
      <c r="K153" s="152" t="s">
        <v>277</v>
      </c>
      <c r="L153" s="152" t="s">
        <v>277</v>
      </c>
      <c r="M153" s="152" t="s">
        <v>277</v>
      </c>
      <c r="N153" s="152" t="s">
        <v>277</v>
      </c>
      <c r="O153" s="152" t="s">
        <v>277</v>
      </c>
    </row>
    <row r="154" spans="1:15" ht="12" customHeight="1">
      <c r="A154" s="243" t="s">
        <v>2892</v>
      </c>
      <c r="B154" s="243"/>
      <c r="C154" s="152" t="s">
        <v>535</v>
      </c>
      <c r="D154" s="243" t="s">
        <v>561</v>
      </c>
      <c r="E154" s="243"/>
      <c r="F154" s="243" t="s">
        <v>277</v>
      </c>
      <c r="G154" s="243"/>
      <c r="H154" s="243"/>
      <c r="I154" s="152" t="s">
        <v>277</v>
      </c>
      <c r="J154" s="152" t="s">
        <v>277</v>
      </c>
      <c r="K154" s="152" t="s">
        <v>277</v>
      </c>
      <c r="L154" s="152" t="s">
        <v>277</v>
      </c>
      <c r="M154" s="152" t="s">
        <v>277</v>
      </c>
      <c r="N154" s="152" t="s">
        <v>277</v>
      </c>
      <c r="O154" s="152" t="s">
        <v>277</v>
      </c>
    </row>
    <row r="155" spans="1:15" ht="12" customHeight="1">
      <c r="A155" s="243" t="s">
        <v>2892</v>
      </c>
      <c r="B155" s="243"/>
      <c r="C155" s="152" t="s">
        <v>535</v>
      </c>
      <c r="D155" s="243" t="s">
        <v>559</v>
      </c>
      <c r="E155" s="243"/>
      <c r="F155" s="243" t="s">
        <v>7755</v>
      </c>
      <c r="G155" s="243"/>
      <c r="H155" s="243"/>
      <c r="I155" s="152" t="s">
        <v>7754</v>
      </c>
      <c r="J155" s="152" t="s">
        <v>7753</v>
      </c>
      <c r="K155" s="152" t="s">
        <v>7752</v>
      </c>
      <c r="L155" s="152" t="s">
        <v>7751</v>
      </c>
      <c r="M155" s="152" t="s">
        <v>7750</v>
      </c>
      <c r="N155" s="152" t="s">
        <v>7749</v>
      </c>
      <c r="O155" s="152" t="s">
        <v>7748</v>
      </c>
    </row>
    <row r="156" spans="1:15" ht="12" customHeight="1">
      <c r="A156" s="243" t="s">
        <v>2892</v>
      </c>
      <c r="B156" s="243"/>
      <c r="C156" s="152" t="s">
        <v>535</v>
      </c>
      <c r="D156" s="243" t="s">
        <v>556</v>
      </c>
      <c r="E156" s="243"/>
      <c r="F156" s="243" t="s">
        <v>3851</v>
      </c>
      <c r="G156" s="243"/>
      <c r="H156" s="243"/>
      <c r="I156" s="152" t="s">
        <v>7747</v>
      </c>
      <c r="J156" s="152" t="s">
        <v>7746</v>
      </c>
      <c r="K156" s="152" t="s">
        <v>7745</v>
      </c>
      <c r="L156" s="152" t="s">
        <v>7744</v>
      </c>
      <c r="M156" s="152" t="s">
        <v>7743</v>
      </c>
      <c r="N156" s="152" t="s">
        <v>2517</v>
      </c>
      <c r="O156" s="152" t="s">
        <v>7742</v>
      </c>
    </row>
    <row r="157" spans="1:15" ht="12" customHeight="1">
      <c r="A157" s="243" t="s">
        <v>2892</v>
      </c>
      <c r="B157" s="243"/>
      <c r="C157" s="152" t="s">
        <v>535</v>
      </c>
      <c r="D157" s="243" t="s">
        <v>553</v>
      </c>
      <c r="E157" s="243"/>
      <c r="F157" s="243" t="s">
        <v>7741</v>
      </c>
      <c r="G157" s="243"/>
      <c r="H157" s="243"/>
      <c r="I157" s="152" t="s">
        <v>7740</v>
      </c>
      <c r="J157" s="152" t="s">
        <v>7739</v>
      </c>
      <c r="K157" s="152" t="s">
        <v>7738</v>
      </c>
      <c r="L157" s="152" t="s">
        <v>7737</v>
      </c>
      <c r="M157" s="152" t="s">
        <v>7736</v>
      </c>
      <c r="N157" s="152" t="s">
        <v>7735</v>
      </c>
      <c r="O157" s="152" t="s">
        <v>7734</v>
      </c>
    </row>
    <row r="158" spans="1:15" ht="12" customHeight="1">
      <c r="A158" s="243" t="s">
        <v>2892</v>
      </c>
      <c r="B158" s="243"/>
      <c r="C158" s="152" t="s">
        <v>535</v>
      </c>
      <c r="D158" s="243" t="s">
        <v>551</v>
      </c>
      <c r="E158" s="243"/>
      <c r="F158" s="243" t="s">
        <v>2898</v>
      </c>
      <c r="G158" s="243"/>
      <c r="H158" s="243"/>
      <c r="I158" s="152" t="s">
        <v>2897</v>
      </c>
      <c r="J158" s="152" t="s">
        <v>725</v>
      </c>
      <c r="K158" s="152" t="s">
        <v>2896</v>
      </c>
      <c r="L158" s="152" t="s">
        <v>2895</v>
      </c>
      <c r="M158" s="152" t="s">
        <v>1956</v>
      </c>
      <c r="N158" s="152" t="s">
        <v>2894</v>
      </c>
      <c r="O158" s="152" t="s">
        <v>2893</v>
      </c>
    </row>
    <row r="159" spans="1:15" ht="12" customHeight="1">
      <c r="A159" s="243" t="s">
        <v>2892</v>
      </c>
      <c r="B159" s="243"/>
      <c r="C159" s="152" t="s">
        <v>535</v>
      </c>
      <c r="D159" s="243" t="s">
        <v>543</v>
      </c>
      <c r="E159" s="243"/>
      <c r="F159" s="243" t="s">
        <v>277</v>
      </c>
      <c r="G159" s="243"/>
      <c r="H159" s="243"/>
      <c r="I159" s="152" t="s">
        <v>277</v>
      </c>
      <c r="J159" s="152" t="s">
        <v>277</v>
      </c>
      <c r="K159" s="152" t="s">
        <v>277</v>
      </c>
      <c r="L159" s="152" t="s">
        <v>277</v>
      </c>
      <c r="M159" s="152" t="s">
        <v>277</v>
      </c>
      <c r="N159" s="152" t="s">
        <v>277</v>
      </c>
      <c r="O159" s="152" t="s">
        <v>277</v>
      </c>
    </row>
    <row r="160" spans="1:15" ht="12" customHeight="1">
      <c r="A160" s="243" t="s">
        <v>2892</v>
      </c>
      <c r="B160" s="243"/>
      <c r="C160" s="152" t="s">
        <v>535</v>
      </c>
      <c r="D160" s="243" t="s">
        <v>45</v>
      </c>
      <c r="E160" s="243"/>
      <c r="F160" s="243" t="s">
        <v>277</v>
      </c>
      <c r="G160" s="243"/>
      <c r="H160" s="243"/>
      <c r="I160" s="152" t="s">
        <v>277</v>
      </c>
      <c r="J160" s="152" t="s">
        <v>277</v>
      </c>
      <c r="K160" s="152" t="s">
        <v>277</v>
      </c>
      <c r="L160" s="152" t="s">
        <v>277</v>
      </c>
      <c r="M160" s="152" t="s">
        <v>277</v>
      </c>
      <c r="N160" s="152" t="s">
        <v>277</v>
      </c>
      <c r="O160" s="152" t="s">
        <v>277</v>
      </c>
    </row>
    <row r="161" spans="1:15" ht="12" customHeight="1">
      <c r="A161" s="243" t="s">
        <v>2892</v>
      </c>
      <c r="B161" s="243"/>
      <c r="C161" s="152" t="s">
        <v>535</v>
      </c>
      <c r="D161" s="243" t="s">
        <v>46</v>
      </c>
      <c r="E161" s="243"/>
      <c r="F161" s="243" t="s">
        <v>7733</v>
      </c>
      <c r="G161" s="243"/>
      <c r="H161" s="243"/>
      <c r="I161" s="152" t="s">
        <v>7732</v>
      </c>
      <c r="J161" s="152" t="s">
        <v>584</v>
      </c>
      <c r="K161" s="152" t="s">
        <v>7731</v>
      </c>
      <c r="L161" s="152" t="s">
        <v>7730</v>
      </c>
      <c r="M161" s="152" t="s">
        <v>2862</v>
      </c>
      <c r="N161" s="152" t="s">
        <v>928</v>
      </c>
      <c r="O161" s="152" t="s">
        <v>7729</v>
      </c>
    </row>
    <row r="162" spans="1:15" ht="12" customHeight="1">
      <c r="A162" s="243" t="s">
        <v>2866</v>
      </c>
      <c r="B162" s="243"/>
      <c r="C162" s="152" t="s">
        <v>535</v>
      </c>
      <c r="D162" s="243" t="s">
        <v>660</v>
      </c>
      <c r="E162" s="243"/>
      <c r="F162" s="243" t="s">
        <v>7728</v>
      </c>
      <c r="G162" s="243"/>
      <c r="H162" s="243"/>
      <c r="I162" s="152" t="s">
        <v>7727</v>
      </c>
      <c r="J162" s="152" t="s">
        <v>7726</v>
      </c>
      <c r="K162" s="152" t="s">
        <v>7725</v>
      </c>
      <c r="L162" s="152" t="s">
        <v>7724</v>
      </c>
      <c r="M162" s="152" t="s">
        <v>7723</v>
      </c>
      <c r="N162" s="152" t="s">
        <v>7722</v>
      </c>
      <c r="O162" s="152" t="s">
        <v>7721</v>
      </c>
    </row>
    <row r="163" spans="1:15" ht="12" customHeight="1">
      <c r="A163" s="243" t="s">
        <v>2866</v>
      </c>
      <c r="B163" s="243"/>
      <c r="C163" s="152" t="s">
        <v>535</v>
      </c>
      <c r="D163" s="243" t="s">
        <v>57</v>
      </c>
      <c r="E163" s="243"/>
      <c r="F163" s="243" t="s">
        <v>7720</v>
      </c>
      <c r="G163" s="243"/>
      <c r="H163" s="243"/>
      <c r="I163" s="152" t="s">
        <v>7719</v>
      </c>
      <c r="J163" s="152" t="s">
        <v>1015</v>
      </c>
      <c r="K163" s="152" t="s">
        <v>7718</v>
      </c>
      <c r="L163" s="152" t="s">
        <v>2405</v>
      </c>
      <c r="M163" s="152" t="s">
        <v>2007</v>
      </c>
      <c r="N163" s="152" t="s">
        <v>7717</v>
      </c>
      <c r="O163" s="152" t="s">
        <v>7716</v>
      </c>
    </row>
    <row r="164" spans="1:15" ht="12" customHeight="1">
      <c r="A164" s="243" t="s">
        <v>2866</v>
      </c>
      <c r="B164" s="243"/>
      <c r="C164" s="152" t="s">
        <v>535</v>
      </c>
      <c r="D164" s="243" t="s">
        <v>58</v>
      </c>
      <c r="E164" s="243"/>
      <c r="F164" s="243" t="s">
        <v>7715</v>
      </c>
      <c r="G164" s="243"/>
      <c r="H164" s="243"/>
      <c r="I164" s="152" t="s">
        <v>7714</v>
      </c>
      <c r="J164" s="152" t="s">
        <v>4223</v>
      </c>
      <c r="K164" s="152" t="s">
        <v>7713</v>
      </c>
      <c r="L164" s="152" t="s">
        <v>7712</v>
      </c>
      <c r="M164" s="152" t="s">
        <v>1760</v>
      </c>
      <c r="N164" s="152" t="s">
        <v>2992</v>
      </c>
      <c r="O164" s="152" t="s">
        <v>7711</v>
      </c>
    </row>
    <row r="165" spans="1:15" ht="12" customHeight="1">
      <c r="A165" s="243" t="s">
        <v>2866</v>
      </c>
      <c r="B165" s="243"/>
      <c r="C165" s="152" t="s">
        <v>535</v>
      </c>
      <c r="D165" s="243" t="s">
        <v>59</v>
      </c>
      <c r="E165" s="243"/>
      <c r="F165" s="243" t="s">
        <v>7710</v>
      </c>
      <c r="G165" s="243"/>
      <c r="H165" s="243"/>
      <c r="I165" s="152" t="s">
        <v>7709</v>
      </c>
      <c r="J165" s="152" t="s">
        <v>1025</v>
      </c>
      <c r="K165" s="152" t="s">
        <v>7708</v>
      </c>
      <c r="L165" s="152" t="s">
        <v>7707</v>
      </c>
      <c r="M165" s="152" t="s">
        <v>2416</v>
      </c>
      <c r="N165" s="152" t="s">
        <v>554</v>
      </c>
      <c r="O165" s="152" t="s">
        <v>7706</v>
      </c>
    </row>
    <row r="166" spans="1:15" ht="12" customHeight="1">
      <c r="A166" s="243" t="s">
        <v>2866</v>
      </c>
      <c r="B166" s="243"/>
      <c r="C166" s="152" t="s">
        <v>535</v>
      </c>
      <c r="D166" s="243" t="s">
        <v>247</v>
      </c>
      <c r="E166" s="243"/>
      <c r="F166" s="243" t="s">
        <v>1259</v>
      </c>
      <c r="G166" s="243"/>
      <c r="H166" s="243"/>
      <c r="I166" s="152" t="s">
        <v>7705</v>
      </c>
      <c r="J166" s="152" t="s">
        <v>1246</v>
      </c>
      <c r="K166" s="152" t="s">
        <v>7700</v>
      </c>
      <c r="L166" s="152" t="s">
        <v>644</v>
      </c>
      <c r="M166" s="152" t="s">
        <v>7704</v>
      </c>
      <c r="N166" s="152" t="s">
        <v>2819</v>
      </c>
      <c r="O166" s="152" t="s">
        <v>7703</v>
      </c>
    </row>
    <row r="167" spans="1:15" ht="12" customHeight="1">
      <c r="A167" s="243" t="s">
        <v>2866</v>
      </c>
      <c r="B167" s="243"/>
      <c r="C167" s="152" t="s">
        <v>535</v>
      </c>
      <c r="D167" s="243" t="s">
        <v>645</v>
      </c>
      <c r="E167" s="243"/>
      <c r="F167" s="243" t="s">
        <v>2443</v>
      </c>
      <c r="G167" s="243"/>
      <c r="H167" s="243"/>
      <c r="I167" s="152" t="s">
        <v>7702</v>
      </c>
      <c r="J167" s="152" t="s">
        <v>277</v>
      </c>
      <c r="K167" s="152" t="s">
        <v>277</v>
      </c>
      <c r="L167" s="152" t="s">
        <v>277</v>
      </c>
      <c r="M167" s="152" t="s">
        <v>2443</v>
      </c>
      <c r="N167" s="152" t="s">
        <v>2443</v>
      </c>
      <c r="O167" s="152" t="s">
        <v>7702</v>
      </c>
    </row>
    <row r="168" spans="1:15" ht="12" customHeight="1">
      <c r="A168" s="243" t="s">
        <v>2866</v>
      </c>
      <c r="B168" s="243"/>
      <c r="C168" s="152" t="s">
        <v>535</v>
      </c>
      <c r="D168" s="243" t="s">
        <v>639</v>
      </c>
      <c r="E168" s="243"/>
      <c r="F168" s="243" t="s">
        <v>2032</v>
      </c>
      <c r="G168" s="243"/>
      <c r="H168" s="243"/>
      <c r="I168" s="152" t="s">
        <v>7701</v>
      </c>
      <c r="J168" s="152" t="s">
        <v>1246</v>
      </c>
      <c r="K168" s="152" t="s">
        <v>7700</v>
      </c>
      <c r="L168" s="152" t="s">
        <v>644</v>
      </c>
      <c r="M168" s="152" t="s">
        <v>3718</v>
      </c>
      <c r="N168" s="152" t="s">
        <v>2398</v>
      </c>
      <c r="O168" s="152" t="s">
        <v>7699</v>
      </c>
    </row>
    <row r="169" spans="1:15" ht="12" customHeight="1">
      <c r="A169" s="243" t="s">
        <v>2866</v>
      </c>
      <c r="B169" s="243"/>
      <c r="C169" s="152" t="s">
        <v>535</v>
      </c>
      <c r="D169" s="243" t="s">
        <v>635</v>
      </c>
      <c r="E169" s="243"/>
      <c r="F169" s="243" t="s">
        <v>277</v>
      </c>
      <c r="G169" s="243"/>
      <c r="H169" s="243"/>
      <c r="I169" s="152" t="s">
        <v>277</v>
      </c>
      <c r="J169" s="152" t="s">
        <v>277</v>
      </c>
      <c r="K169" s="152" t="s">
        <v>277</v>
      </c>
      <c r="L169" s="152" t="s">
        <v>277</v>
      </c>
      <c r="M169" s="152" t="s">
        <v>277</v>
      </c>
      <c r="N169" s="152" t="s">
        <v>277</v>
      </c>
      <c r="O169" s="152" t="s">
        <v>277</v>
      </c>
    </row>
    <row r="170" spans="1:15" ht="12" customHeight="1">
      <c r="A170" s="243" t="s">
        <v>2866</v>
      </c>
      <c r="B170" s="243"/>
      <c r="C170" s="152" t="s">
        <v>535</v>
      </c>
      <c r="D170" s="243" t="s">
        <v>631</v>
      </c>
      <c r="E170" s="243"/>
      <c r="F170" s="243" t="s">
        <v>277</v>
      </c>
      <c r="G170" s="243"/>
      <c r="H170" s="243"/>
      <c r="I170" s="152" t="s">
        <v>277</v>
      </c>
      <c r="J170" s="152" t="s">
        <v>277</v>
      </c>
      <c r="K170" s="152" t="s">
        <v>277</v>
      </c>
      <c r="L170" s="152" t="s">
        <v>277</v>
      </c>
      <c r="M170" s="152" t="s">
        <v>277</v>
      </c>
      <c r="N170" s="152" t="s">
        <v>277</v>
      </c>
      <c r="O170" s="152" t="s">
        <v>277</v>
      </c>
    </row>
    <row r="171" spans="1:15" ht="12" customHeight="1">
      <c r="A171" s="243" t="s">
        <v>2866</v>
      </c>
      <c r="B171" s="243"/>
      <c r="C171" s="152" t="s">
        <v>535</v>
      </c>
      <c r="D171" s="243" t="s">
        <v>627</v>
      </c>
      <c r="E171" s="243"/>
      <c r="F171" s="243" t="s">
        <v>277</v>
      </c>
      <c r="G171" s="243"/>
      <c r="H171" s="243"/>
      <c r="I171" s="152" t="s">
        <v>277</v>
      </c>
      <c r="J171" s="152" t="s">
        <v>277</v>
      </c>
      <c r="K171" s="152" t="s">
        <v>277</v>
      </c>
      <c r="L171" s="152" t="s">
        <v>277</v>
      </c>
      <c r="M171" s="152" t="s">
        <v>277</v>
      </c>
      <c r="N171" s="152" t="s">
        <v>277</v>
      </c>
      <c r="O171" s="152" t="s">
        <v>277</v>
      </c>
    </row>
    <row r="172" spans="1:15" ht="12" customHeight="1">
      <c r="A172" s="243" t="s">
        <v>2866</v>
      </c>
      <c r="B172" s="243"/>
      <c r="C172" s="152" t="s">
        <v>535</v>
      </c>
      <c r="D172" s="243" t="s">
        <v>17</v>
      </c>
      <c r="E172" s="243"/>
      <c r="F172" s="243" t="s">
        <v>7698</v>
      </c>
      <c r="G172" s="243"/>
      <c r="H172" s="243"/>
      <c r="I172" s="152" t="s">
        <v>7697</v>
      </c>
      <c r="J172" s="152" t="s">
        <v>1015</v>
      </c>
      <c r="K172" s="152" t="s">
        <v>6303</v>
      </c>
      <c r="L172" s="152" t="s">
        <v>1584</v>
      </c>
      <c r="M172" s="152" t="s">
        <v>7696</v>
      </c>
      <c r="N172" s="152" t="s">
        <v>7695</v>
      </c>
      <c r="O172" s="152" t="s">
        <v>7694</v>
      </c>
    </row>
    <row r="173" spans="1:15" ht="12" customHeight="1">
      <c r="A173" s="243" t="s">
        <v>2866</v>
      </c>
      <c r="B173" s="243"/>
      <c r="C173" s="152" t="s">
        <v>535</v>
      </c>
      <c r="D173" s="243" t="s">
        <v>18</v>
      </c>
      <c r="E173" s="243"/>
      <c r="F173" s="243" t="s">
        <v>7693</v>
      </c>
      <c r="G173" s="243"/>
      <c r="H173" s="243"/>
      <c r="I173" s="152" t="s">
        <v>7692</v>
      </c>
      <c r="J173" s="152" t="s">
        <v>1600</v>
      </c>
      <c r="K173" s="152" t="s">
        <v>7691</v>
      </c>
      <c r="L173" s="152" t="s">
        <v>7690</v>
      </c>
      <c r="M173" s="152" t="s">
        <v>1543</v>
      </c>
      <c r="N173" s="152" t="s">
        <v>7689</v>
      </c>
      <c r="O173" s="152" t="s">
        <v>7688</v>
      </c>
    </row>
    <row r="174" spans="1:15" ht="12" customHeight="1">
      <c r="A174" s="243" t="s">
        <v>2866</v>
      </c>
      <c r="B174" s="243"/>
      <c r="C174" s="152" t="s">
        <v>535</v>
      </c>
      <c r="D174" s="243" t="s">
        <v>62</v>
      </c>
      <c r="E174" s="243"/>
      <c r="F174" s="243" t="s">
        <v>277</v>
      </c>
      <c r="G174" s="243"/>
      <c r="H174" s="243"/>
      <c r="I174" s="152" t="s">
        <v>277</v>
      </c>
      <c r="J174" s="152" t="s">
        <v>277</v>
      </c>
      <c r="K174" s="152" t="s">
        <v>277</v>
      </c>
      <c r="L174" s="152" t="s">
        <v>277</v>
      </c>
      <c r="M174" s="152" t="s">
        <v>277</v>
      </c>
      <c r="N174" s="152" t="s">
        <v>277</v>
      </c>
      <c r="O174" s="152" t="s">
        <v>277</v>
      </c>
    </row>
    <row r="175" spans="1:15" ht="12" customHeight="1">
      <c r="A175" s="243" t="s">
        <v>2866</v>
      </c>
      <c r="B175" s="243"/>
      <c r="C175" s="152" t="s">
        <v>535</v>
      </c>
      <c r="D175" s="243" t="s">
        <v>614</v>
      </c>
      <c r="E175" s="243"/>
      <c r="F175" s="243" t="s">
        <v>277</v>
      </c>
      <c r="G175" s="243"/>
      <c r="H175" s="243"/>
      <c r="I175" s="152" t="s">
        <v>277</v>
      </c>
      <c r="J175" s="152" t="s">
        <v>277</v>
      </c>
      <c r="K175" s="152" t="s">
        <v>277</v>
      </c>
      <c r="L175" s="152" t="s">
        <v>277</v>
      </c>
      <c r="M175" s="152" t="s">
        <v>277</v>
      </c>
      <c r="N175" s="152" t="s">
        <v>277</v>
      </c>
      <c r="O175" s="152" t="s">
        <v>277</v>
      </c>
    </row>
    <row r="176" spans="1:15" ht="12" customHeight="1">
      <c r="A176" s="243" t="s">
        <v>2866</v>
      </c>
      <c r="B176" s="243"/>
      <c r="C176" s="152" t="s">
        <v>535</v>
      </c>
      <c r="D176" s="243" t="s">
        <v>64</v>
      </c>
      <c r="E176" s="243"/>
      <c r="F176" s="243" t="s">
        <v>7687</v>
      </c>
      <c r="G176" s="243"/>
      <c r="H176" s="243"/>
      <c r="I176" s="152" t="s">
        <v>7686</v>
      </c>
      <c r="J176" s="152" t="s">
        <v>276</v>
      </c>
      <c r="K176" s="152" t="s">
        <v>7685</v>
      </c>
      <c r="L176" s="152" t="s">
        <v>7684</v>
      </c>
      <c r="M176" s="152" t="s">
        <v>1678</v>
      </c>
      <c r="N176" s="152" t="s">
        <v>7683</v>
      </c>
      <c r="O176" s="152" t="s">
        <v>7682</v>
      </c>
    </row>
    <row r="177" spans="1:15" ht="12" customHeight="1">
      <c r="A177" s="243" t="s">
        <v>2866</v>
      </c>
      <c r="B177" s="243"/>
      <c r="C177" s="152" t="s">
        <v>535</v>
      </c>
      <c r="D177" s="243" t="s">
        <v>22</v>
      </c>
      <c r="E177" s="243"/>
      <c r="F177" s="243" t="s">
        <v>2532</v>
      </c>
      <c r="G177" s="243"/>
      <c r="H177" s="243"/>
      <c r="I177" s="152" t="s">
        <v>7681</v>
      </c>
      <c r="J177" s="152" t="s">
        <v>1431</v>
      </c>
      <c r="K177" s="152" t="s">
        <v>7680</v>
      </c>
      <c r="L177" s="152" t="s">
        <v>7679</v>
      </c>
      <c r="M177" s="152" t="s">
        <v>7678</v>
      </c>
      <c r="N177" s="152" t="s">
        <v>7677</v>
      </c>
      <c r="O177" s="152" t="s">
        <v>7676</v>
      </c>
    </row>
    <row r="178" spans="1:15" ht="12" customHeight="1">
      <c r="A178" s="243" t="s">
        <v>2866</v>
      </c>
      <c r="B178" s="243"/>
      <c r="C178" s="152" t="s">
        <v>535</v>
      </c>
      <c r="D178" s="243" t="s">
        <v>23</v>
      </c>
      <c r="E178" s="243"/>
      <c r="F178" s="243" t="s">
        <v>5129</v>
      </c>
      <c r="G178" s="243"/>
      <c r="H178" s="243"/>
      <c r="I178" s="152" t="s">
        <v>7675</v>
      </c>
      <c r="J178" s="152" t="s">
        <v>1357</v>
      </c>
      <c r="K178" s="152" t="s">
        <v>7674</v>
      </c>
      <c r="L178" s="152" t="s">
        <v>7673</v>
      </c>
      <c r="M178" s="152" t="s">
        <v>7672</v>
      </c>
      <c r="N178" s="152" t="s">
        <v>7671</v>
      </c>
      <c r="O178" s="152" t="s">
        <v>7670</v>
      </c>
    </row>
    <row r="179" spans="1:15" ht="12" customHeight="1">
      <c r="A179" s="243" t="s">
        <v>2866</v>
      </c>
      <c r="B179" s="243"/>
      <c r="C179" s="152" t="s">
        <v>535</v>
      </c>
      <c r="D179" s="243" t="s">
        <v>66</v>
      </c>
      <c r="E179" s="243"/>
      <c r="F179" s="243" t="s">
        <v>2379</v>
      </c>
      <c r="G179" s="243"/>
      <c r="H179" s="243"/>
      <c r="I179" s="152" t="s">
        <v>2884</v>
      </c>
      <c r="J179" s="152" t="s">
        <v>1208</v>
      </c>
      <c r="K179" s="152" t="s">
        <v>2883</v>
      </c>
      <c r="L179" s="152" t="s">
        <v>1153</v>
      </c>
      <c r="M179" s="152" t="s">
        <v>2410</v>
      </c>
      <c r="N179" s="152" t="s">
        <v>1880</v>
      </c>
      <c r="O179" s="152" t="s">
        <v>2882</v>
      </c>
    </row>
    <row r="180" spans="1:15" ht="12" customHeight="1">
      <c r="A180" s="243" t="s">
        <v>2866</v>
      </c>
      <c r="B180" s="243"/>
      <c r="C180" s="152" t="s">
        <v>535</v>
      </c>
      <c r="D180" s="243" t="s">
        <v>234</v>
      </c>
      <c r="E180" s="243"/>
      <c r="F180" s="243" t="s">
        <v>277</v>
      </c>
      <c r="G180" s="243"/>
      <c r="H180" s="243"/>
      <c r="I180" s="152" t="s">
        <v>277</v>
      </c>
      <c r="J180" s="152" t="s">
        <v>277</v>
      </c>
      <c r="K180" s="152" t="s">
        <v>277</v>
      </c>
      <c r="L180" s="152" t="s">
        <v>277</v>
      </c>
      <c r="M180" s="152" t="s">
        <v>277</v>
      </c>
      <c r="N180" s="152" t="s">
        <v>277</v>
      </c>
      <c r="O180" s="152" t="s">
        <v>277</v>
      </c>
    </row>
    <row r="181" spans="1:15" ht="12" customHeight="1">
      <c r="A181" s="243" t="s">
        <v>2866</v>
      </c>
      <c r="B181" s="243"/>
      <c r="C181" s="152" t="s">
        <v>535</v>
      </c>
      <c r="D181" s="243" t="s">
        <v>29</v>
      </c>
      <c r="E181" s="243"/>
      <c r="F181" s="243" t="s">
        <v>277</v>
      </c>
      <c r="G181" s="243"/>
      <c r="H181" s="243"/>
      <c r="I181" s="152" t="s">
        <v>277</v>
      </c>
      <c r="J181" s="152" t="s">
        <v>277</v>
      </c>
      <c r="K181" s="152" t="s">
        <v>277</v>
      </c>
      <c r="L181" s="152" t="s">
        <v>277</v>
      </c>
      <c r="M181" s="152" t="s">
        <v>277</v>
      </c>
      <c r="N181" s="152" t="s">
        <v>277</v>
      </c>
      <c r="O181" s="152" t="s">
        <v>277</v>
      </c>
    </row>
    <row r="182" spans="1:15" ht="12" customHeight="1">
      <c r="A182" s="243" t="s">
        <v>2866</v>
      </c>
      <c r="B182" s="243"/>
      <c r="C182" s="152" t="s">
        <v>535</v>
      </c>
      <c r="D182" s="243" t="s">
        <v>67</v>
      </c>
      <c r="E182" s="243"/>
      <c r="F182" s="243" t="s">
        <v>2053</v>
      </c>
      <c r="G182" s="243"/>
      <c r="H182" s="243"/>
      <c r="I182" s="152" t="s">
        <v>7669</v>
      </c>
      <c r="J182" s="152" t="s">
        <v>277</v>
      </c>
      <c r="K182" s="152" t="s">
        <v>277</v>
      </c>
      <c r="L182" s="152" t="s">
        <v>277</v>
      </c>
      <c r="M182" s="152" t="s">
        <v>2053</v>
      </c>
      <c r="N182" s="152" t="s">
        <v>2053</v>
      </c>
      <c r="O182" s="152" t="s">
        <v>7669</v>
      </c>
    </row>
    <row r="183" spans="1:15" ht="12" customHeight="1">
      <c r="A183" s="243" t="s">
        <v>2866</v>
      </c>
      <c r="B183" s="243"/>
      <c r="C183" s="152" t="s">
        <v>535</v>
      </c>
      <c r="D183" s="243" t="s">
        <v>68</v>
      </c>
      <c r="E183" s="243"/>
      <c r="F183" s="243" t="s">
        <v>277</v>
      </c>
      <c r="G183" s="243"/>
      <c r="H183" s="243"/>
      <c r="I183" s="152" t="s">
        <v>277</v>
      </c>
      <c r="J183" s="152" t="s">
        <v>277</v>
      </c>
      <c r="K183" s="152" t="s">
        <v>277</v>
      </c>
      <c r="L183" s="152" t="s">
        <v>277</v>
      </c>
      <c r="M183" s="152" t="s">
        <v>277</v>
      </c>
      <c r="N183" s="152" t="s">
        <v>277</v>
      </c>
      <c r="O183" s="152" t="s">
        <v>277</v>
      </c>
    </row>
    <row r="184" spans="1:15" ht="12" customHeight="1">
      <c r="A184" s="243" t="s">
        <v>2866</v>
      </c>
      <c r="B184" s="243"/>
      <c r="C184" s="152" t="s">
        <v>535</v>
      </c>
      <c r="D184" s="243" t="s">
        <v>69</v>
      </c>
      <c r="E184" s="243"/>
      <c r="F184" s="243" t="s">
        <v>2640</v>
      </c>
      <c r="G184" s="243"/>
      <c r="H184" s="243"/>
      <c r="I184" s="152" t="s">
        <v>7668</v>
      </c>
      <c r="J184" s="152" t="s">
        <v>1692</v>
      </c>
      <c r="K184" s="152" t="s">
        <v>7667</v>
      </c>
      <c r="L184" s="152" t="s">
        <v>7666</v>
      </c>
      <c r="M184" s="152" t="s">
        <v>891</v>
      </c>
      <c r="N184" s="152" t="s">
        <v>7665</v>
      </c>
      <c r="O184" s="152" t="s">
        <v>7664</v>
      </c>
    </row>
    <row r="185" spans="1:15" ht="12" customHeight="1">
      <c r="A185" s="243" t="s">
        <v>2866</v>
      </c>
      <c r="B185" s="243"/>
      <c r="C185" s="152" t="s">
        <v>535</v>
      </c>
      <c r="D185" s="243" t="s">
        <v>235</v>
      </c>
      <c r="E185" s="243"/>
      <c r="F185" s="243" t="s">
        <v>277</v>
      </c>
      <c r="G185" s="243"/>
      <c r="H185" s="243"/>
      <c r="I185" s="152" t="s">
        <v>277</v>
      </c>
      <c r="J185" s="152" t="s">
        <v>277</v>
      </c>
      <c r="K185" s="152" t="s">
        <v>277</v>
      </c>
      <c r="L185" s="152" t="s">
        <v>277</v>
      </c>
      <c r="M185" s="152" t="s">
        <v>277</v>
      </c>
      <c r="N185" s="152" t="s">
        <v>277</v>
      </c>
      <c r="O185" s="152" t="s">
        <v>277</v>
      </c>
    </row>
    <row r="186" spans="1:15" ht="12" customHeight="1">
      <c r="A186" s="243" t="s">
        <v>2866</v>
      </c>
      <c r="B186" s="243"/>
      <c r="C186" s="152" t="s">
        <v>535</v>
      </c>
      <c r="D186" s="243" t="s">
        <v>236</v>
      </c>
      <c r="E186" s="243"/>
      <c r="F186" s="243" t="s">
        <v>277</v>
      </c>
      <c r="G186" s="243"/>
      <c r="H186" s="243"/>
      <c r="I186" s="152" t="s">
        <v>277</v>
      </c>
      <c r="J186" s="152" t="s">
        <v>277</v>
      </c>
      <c r="K186" s="152" t="s">
        <v>277</v>
      </c>
      <c r="L186" s="152" t="s">
        <v>277</v>
      </c>
      <c r="M186" s="152" t="s">
        <v>277</v>
      </c>
      <c r="N186" s="152" t="s">
        <v>277</v>
      </c>
      <c r="O186" s="152" t="s">
        <v>277</v>
      </c>
    </row>
    <row r="187" spans="1:15" ht="12" customHeight="1">
      <c r="A187" s="243" t="s">
        <v>2866</v>
      </c>
      <c r="B187" s="243"/>
      <c r="C187" s="152" t="s">
        <v>535</v>
      </c>
      <c r="D187" s="243" t="s">
        <v>241</v>
      </c>
      <c r="E187" s="243"/>
      <c r="F187" s="243" t="s">
        <v>277</v>
      </c>
      <c r="G187" s="243"/>
      <c r="H187" s="243"/>
      <c r="I187" s="152" t="s">
        <v>277</v>
      </c>
      <c r="J187" s="152" t="s">
        <v>277</v>
      </c>
      <c r="K187" s="152" t="s">
        <v>277</v>
      </c>
      <c r="L187" s="152" t="s">
        <v>277</v>
      </c>
      <c r="M187" s="152" t="s">
        <v>277</v>
      </c>
      <c r="N187" s="152" t="s">
        <v>277</v>
      </c>
      <c r="O187" s="152" t="s">
        <v>277</v>
      </c>
    </row>
    <row r="188" spans="1:15" ht="12" customHeight="1">
      <c r="A188" s="243" t="s">
        <v>2866</v>
      </c>
      <c r="B188" s="243"/>
      <c r="C188" s="152" t="s">
        <v>535</v>
      </c>
      <c r="D188" s="243" t="s">
        <v>33</v>
      </c>
      <c r="E188" s="243"/>
      <c r="F188" s="243" t="s">
        <v>277</v>
      </c>
      <c r="G188" s="243"/>
      <c r="H188" s="243"/>
      <c r="I188" s="152" t="s">
        <v>277</v>
      </c>
      <c r="J188" s="152" t="s">
        <v>277</v>
      </c>
      <c r="K188" s="152" t="s">
        <v>277</v>
      </c>
      <c r="L188" s="152" t="s">
        <v>277</v>
      </c>
      <c r="M188" s="152" t="s">
        <v>277</v>
      </c>
      <c r="N188" s="152" t="s">
        <v>277</v>
      </c>
      <c r="O188" s="152" t="s">
        <v>277</v>
      </c>
    </row>
    <row r="189" spans="1:15" ht="12" customHeight="1">
      <c r="A189" s="243" t="s">
        <v>2866</v>
      </c>
      <c r="B189" s="243"/>
      <c r="C189" s="152" t="s">
        <v>535</v>
      </c>
      <c r="D189" s="243" t="s">
        <v>574</v>
      </c>
      <c r="E189" s="243"/>
      <c r="F189" s="243" t="s">
        <v>7663</v>
      </c>
      <c r="G189" s="243"/>
      <c r="H189" s="243"/>
      <c r="I189" s="152" t="s">
        <v>7662</v>
      </c>
      <c r="J189" s="152" t="s">
        <v>7661</v>
      </c>
      <c r="K189" s="152" t="s">
        <v>7660</v>
      </c>
      <c r="L189" s="152" t="s">
        <v>7659</v>
      </c>
      <c r="M189" s="152" t="s">
        <v>7658</v>
      </c>
      <c r="N189" s="152" t="s">
        <v>7657</v>
      </c>
      <c r="O189" s="152" t="s">
        <v>7656</v>
      </c>
    </row>
    <row r="190" spans="1:15" ht="12" customHeight="1">
      <c r="A190" s="243" t="s">
        <v>2866</v>
      </c>
      <c r="B190" s="243"/>
      <c r="C190" s="152" t="s">
        <v>535</v>
      </c>
      <c r="D190" s="243" t="s">
        <v>571</v>
      </c>
      <c r="E190" s="243"/>
      <c r="F190" s="243" t="s">
        <v>277</v>
      </c>
      <c r="G190" s="243"/>
      <c r="H190" s="243"/>
      <c r="I190" s="152" t="s">
        <v>277</v>
      </c>
      <c r="J190" s="152" t="s">
        <v>277</v>
      </c>
      <c r="K190" s="152" t="s">
        <v>277</v>
      </c>
      <c r="L190" s="152" t="s">
        <v>277</v>
      </c>
      <c r="M190" s="152" t="s">
        <v>277</v>
      </c>
      <c r="N190" s="152" t="s">
        <v>277</v>
      </c>
      <c r="O190" s="152" t="s">
        <v>277</v>
      </c>
    </row>
    <row r="191" spans="1:15" ht="12" customHeight="1">
      <c r="A191" s="243" t="s">
        <v>2866</v>
      </c>
      <c r="B191" s="243"/>
      <c r="C191" s="152" t="s">
        <v>535</v>
      </c>
      <c r="D191" s="243" t="s">
        <v>566</v>
      </c>
      <c r="E191" s="243"/>
      <c r="F191" s="243" t="s">
        <v>277</v>
      </c>
      <c r="G191" s="243"/>
      <c r="H191" s="243"/>
      <c r="I191" s="152" t="s">
        <v>277</v>
      </c>
      <c r="J191" s="152" t="s">
        <v>277</v>
      </c>
      <c r="K191" s="152" t="s">
        <v>277</v>
      </c>
      <c r="L191" s="152" t="s">
        <v>277</v>
      </c>
      <c r="M191" s="152" t="s">
        <v>277</v>
      </c>
      <c r="N191" s="152" t="s">
        <v>277</v>
      </c>
      <c r="O191" s="152" t="s">
        <v>277</v>
      </c>
    </row>
    <row r="192" spans="1:15" ht="12" customHeight="1">
      <c r="A192" s="243" t="s">
        <v>2866</v>
      </c>
      <c r="B192" s="243"/>
      <c r="C192" s="152" t="s">
        <v>535</v>
      </c>
      <c r="D192" s="243" t="s">
        <v>561</v>
      </c>
      <c r="E192" s="243"/>
      <c r="F192" s="243" t="s">
        <v>277</v>
      </c>
      <c r="G192" s="243"/>
      <c r="H192" s="243"/>
      <c r="I192" s="152" t="s">
        <v>277</v>
      </c>
      <c r="J192" s="152" t="s">
        <v>277</v>
      </c>
      <c r="K192" s="152" t="s">
        <v>277</v>
      </c>
      <c r="L192" s="152" t="s">
        <v>277</v>
      </c>
      <c r="M192" s="152" t="s">
        <v>277</v>
      </c>
      <c r="N192" s="152" t="s">
        <v>277</v>
      </c>
      <c r="O192" s="152" t="s">
        <v>277</v>
      </c>
    </row>
    <row r="193" spans="1:15" ht="12" customHeight="1">
      <c r="A193" s="243" t="s">
        <v>2866</v>
      </c>
      <c r="B193" s="243"/>
      <c r="C193" s="152" t="s">
        <v>535</v>
      </c>
      <c r="D193" s="243" t="s">
        <v>559</v>
      </c>
      <c r="E193" s="243"/>
      <c r="F193" s="243" t="s">
        <v>7655</v>
      </c>
      <c r="G193" s="243"/>
      <c r="H193" s="243"/>
      <c r="I193" s="152" t="s">
        <v>7654</v>
      </c>
      <c r="J193" s="152" t="s">
        <v>7653</v>
      </c>
      <c r="K193" s="152" t="s">
        <v>7652</v>
      </c>
      <c r="L193" s="152" t="s">
        <v>7651</v>
      </c>
      <c r="M193" s="152" t="s">
        <v>1152</v>
      </c>
      <c r="N193" s="152" t="s">
        <v>7650</v>
      </c>
      <c r="O193" s="152" t="s">
        <v>7649</v>
      </c>
    </row>
    <row r="194" spans="1:15" ht="12" customHeight="1">
      <c r="A194" s="243" t="s">
        <v>2866</v>
      </c>
      <c r="B194" s="243"/>
      <c r="C194" s="152" t="s">
        <v>535</v>
      </c>
      <c r="D194" s="243" t="s">
        <v>556</v>
      </c>
      <c r="E194" s="243"/>
      <c r="F194" s="243" t="s">
        <v>7648</v>
      </c>
      <c r="G194" s="243"/>
      <c r="H194" s="243"/>
      <c r="I194" s="152" t="s">
        <v>7647</v>
      </c>
      <c r="J194" s="152" t="s">
        <v>7646</v>
      </c>
      <c r="K194" s="152" t="s">
        <v>7645</v>
      </c>
      <c r="L194" s="152" t="s">
        <v>7644</v>
      </c>
      <c r="M194" s="152" t="s">
        <v>7643</v>
      </c>
      <c r="N194" s="152" t="s">
        <v>2888</v>
      </c>
      <c r="O194" s="152" t="s">
        <v>7642</v>
      </c>
    </row>
    <row r="195" spans="1:15" ht="12" customHeight="1">
      <c r="A195" s="243" t="s">
        <v>2866</v>
      </c>
      <c r="B195" s="243"/>
      <c r="C195" s="152" t="s">
        <v>535</v>
      </c>
      <c r="D195" s="243" t="s">
        <v>553</v>
      </c>
      <c r="E195" s="243"/>
      <c r="F195" s="243" t="s">
        <v>7641</v>
      </c>
      <c r="G195" s="243"/>
      <c r="H195" s="243"/>
      <c r="I195" s="152" t="s">
        <v>7640</v>
      </c>
      <c r="J195" s="152" t="s">
        <v>2684</v>
      </c>
      <c r="K195" s="152" t="s">
        <v>7639</v>
      </c>
      <c r="L195" s="152" t="s">
        <v>7638</v>
      </c>
      <c r="M195" s="152" t="s">
        <v>7637</v>
      </c>
      <c r="N195" s="152" t="s">
        <v>7636</v>
      </c>
      <c r="O195" s="152" t="s">
        <v>7635</v>
      </c>
    </row>
    <row r="196" spans="1:15" ht="12" customHeight="1">
      <c r="A196" s="243" t="s">
        <v>2866</v>
      </c>
      <c r="B196" s="243"/>
      <c r="C196" s="152" t="s">
        <v>535</v>
      </c>
      <c r="D196" s="243" t="s">
        <v>551</v>
      </c>
      <c r="E196" s="243"/>
      <c r="F196" s="243" t="s">
        <v>2874</v>
      </c>
      <c r="G196" s="243"/>
      <c r="H196" s="243"/>
      <c r="I196" s="152" t="s">
        <v>2873</v>
      </c>
      <c r="J196" s="152" t="s">
        <v>852</v>
      </c>
      <c r="K196" s="152" t="s">
        <v>2872</v>
      </c>
      <c r="L196" s="152" t="s">
        <v>2435</v>
      </c>
      <c r="M196" s="152" t="s">
        <v>2871</v>
      </c>
      <c r="N196" s="152" t="s">
        <v>2870</v>
      </c>
      <c r="O196" s="152" t="s">
        <v>2869</v>
      </c>
    </row>
    <row r="197" spans="1:15" ht="12" customHeight="1">
      <c r="A197" s="243" t="s">
        <v>2866</v>
      </c>
      <c r="B197" s="243"/>
      <c r="C197" s="152" t="s">
        <v>535</v>
      </c>
      <c r="D197" s="243" t="s">
        <v>543</v>
      </c>
      <c r="E197" s="243"/>
      <c r="F197" s="243" t="s">
        <v>277</v>
      </c>
      <c r="G197" s="243"/>
      <c r="H197" s="243"/>
      <c r="I197" s="152" t="s">
        <v>277</v>
      </c>
      <c r="J197" s="152" t="s">
        <v>277</v>
      </c>
      <c r="K197" s="152" t="s">
        <v>277</v>
      </c>
      <c r="L197" s="152" t="s">
        <v>277</v>
      </c>
      <c r="M197" s="152" t="s">
        <v>277</v>
      </c>
      <c r="N197" s="152" t="s">
        <v>277</v>
      </c>
      <c r="O197" s="152" t="s">
        <v>277</v>
      </c>
    </row>
    <row r="198" spans="1:15" ht="12" customHeight="1">
      <c r="A198" s="243" t="s">
        <v>2866</v>
      </c>
      <c r="B198" s="243"/>
      <c r="C198" s="152" t="s">
        <v>535</v>
      </c>
      <c r="D198" s="243" t="s">
        <v>45</v>
      </c>
      <c r="E198" s="243"/>
      <c r="F198" s="243" t="s">
        <v>277</v>
      </c>
      <c r="G198" s="243"/>
      <c r="H198" s="243"/>
      <c r="I198" s="152" t="s">
        <v>277</v>
      </c>
      <c r="J198" s="152" t="s">
        <v>277</v>
      </c>
      <c r="K198" s="152" t="s">
        <v>277</v>
      </c>
      <c r="L198" s="152" t="s">
        <v>277</v>
      </c>
      <c r="M198" s="152" t="s">
        <v>277</v>
      </c>
      <c r="N198" s="152" t="s">
        <v>277</v>
      </c>
      <c r="O198" s="152" t="s">
        <v>277</v>
      </c>
    </row>
    <row r="199" spans="1:15" ht="12" customHeight="1">
      <c r="A199" s="243" t="s">
        <v>2866</v>
      </c>
      <c r="B199" s="243"/>
      <c r="C199" s="152" t="s">
        <v>535</v>
      </c>
      <c r="D199" s="243" t="s">
        <v>46</v>
      </c>
      <c r="E199" s="243"/>
      <c r="F199" s="243" t="s">
        <v>1819</v>
      </c>
      <c r="G199" s="243"/>
      <c r="H199" s="243"/>
      <c r="I199" s="152" t="s">
        <v>7634</v>
      </c>
      <c r="J199" s="152" t="s">
        <v>1007</v>
      </c>
      <c r="K199" s="152" t="s">
        <v>7633</v>
      </c>
      <c r="L199" s="152" t="s">
        <v>1429</v>
      </c>
      <c r="M199" s="152" t="s">
        <v>1196</v>
      </c>
      <c r="N199" s="152" t="s">
        <v>7632</v>
      </c>
      <c r="O199" s="152" t="s">
        <v>7631</v>
      </c>
    </row>
    <row r="200" spans="1:15" ht="12" customHeight="1">
      <c r="A200" s="243" t="s">
        <v>2846</v>
      </c>
      <c r="B200" s="243"/>
      <c r="C200" s="152" t="s">
        <v>535</v>
      </c>
      <c r="D200" s="243" t="s">
        <v>660</v>
      </c>
      <c r="E200" s="243"/>
      <c r="F200" s="243" t="s">
        <v>7630</v>
      </c>
      <c r="G200" s="243"/>
      <c r="H200" s="243"/>
      <c r="I200" s="152" t="s">
        <v>7629</v>
      </c>
      <c r="J200" s="152" t="s">
        <v>7628</v>
      </c>
      <c r="K200" s="152" t="s">
        <v>7627</v>
      </c>
      <c r="L200" s="152" t="s">
        <v>7626</v>
      </c>
      <c r="M200" s="152" t="s">
        <v>7625</v>
      </c>
      <c r="N200" s="152" t="s">
        <v>7624</v>
      </c>
      <c r="O200" s="152" t="s">
        <v>7623</v>
      </c>
    </row>
    <row r="201" spans="1:15" ht="12" customHeight="1">
      <c r="A201" s="243" t="s">
        <v>2846</v>
      </c>
      <c r="B201" s="243"/>
      <c r="C201" s="152" t="s">
        <v>535</v>
      </c>
      <c r="D201" s="243" t="s">
        <v>57</v>
      </c>
      <c r="E201" s="243"/>
      <c r="F201" s="243" t="s">
        <v>7622</v>
      </c>
      <c r="G201" s="243"/>
      <c r="H201" s="243"/>
      <c r="I201" s="152" t="s">
        <v>7621</v>
      </c>
      <c r="J201" s="152" t="s">
        <v>7620</v>
      </c>
      <c r="K201" s="152" t="s">
        <v>7619</v>
      </c>
      <c r="L201" s="152" t="s">
        <v>7618</v>
      </c>
      <c r="M201" s="152" t="s">
        <v>7617</v>
      </c>
      <c r="N201" s="152" t="s">
        <v>7616</v>
      </c>
      <c r="O201" s="152" t="s">
        <v>7615</v>
      </c>
    </row>
    <row r="202" spans="1:15" ht="12" customHeight="1">
      <c r="A202" s="243" t="s">
        <v>2846</v>
      </c>
      <c r="B202" s="243"/>
      <c r="C202" s="152" t="s">
        <v>535</v>
      </c>
      <c r="D202" s="243" t="s">
        <v>58</v>
      </c>
      <c r="E202" s="243"/>
      <c r="F202" s="243" t="s">
        <v>7614</v>
      </c>
      <c r="G202" s="243"/>
      <c r="H202" s="243"/>
      <c r="I202" s="152" t="s">
        <v>7613</v>
      </c>
      <c r="J202" s="152" t="s">
        <v>1681</v>
      </c>
      <c r="K202" s="152" t="s">
        <v>7612</v>
      </c>
      <c r="L202" s="152" t="s">
        <v>7611</v>
      </c>
      <c r="M202" s="152" t="s">
        <v>5231</v>
      </c>
      <c r="N202" s="152" t="s">
        <v>2984</v>
      </c>
      <c r="O202" s="152" t="s">
        <v>7610</v>
      </c>
    </row>
    <row r="203" spans="1:15" ht="12" customHeight="1">
      <c r="A203" s="243" t="s">
        <v>2846</v>
      </c>
      <c r="B203" s="243"/>
      <c r="C203" s="152" t="s">
        <v>535</v>
      </c>
      <c r="D203" s="243" t="s">
        <v>59</v>
      </c>
      <c r="E203" s="243"/>
      <c r="F203" s="243" t="s">
        <v>7609</v>
      </c>
      <c r="G203" s="243"/>
      <c r="H203" s="243"/>
      <c r="I203" s="152" t="s">
        <v>7608</v>
      </c>
      <c r="J203" s="152" t="s">
        <v>2697</v>
      </c>
      <c r="K203" s="152" t="s">
        <v>7607</v>
      </c>
      <c r="L203" s="152" t="s">
        <v>7606</v>
      </c>
      <c r="M203" s="152" t="s">
        <v>7605</v>
      </c>
      <c r="N203" s="152" t="s">
        <v>7604</v>
      </c>
      <c r="O203" s="152" t="s">
        <v>7603</v>
      </c>
    </row>
    <row r="204" spans="1:15" ht="12" customHeight="1">
      <c r="A204" s="243" t="s">
        <v>2846</v>
      </c>
      <c r="B204" s="243"/>
      <c r="C204" s="152" t="s">
        <v>535</v>
      </c>
      <c r="D204" s="243" t="s">
        <v>247</v>
      </c>
      <c r="E204" s="243"/>
      <c r="F204" s="243" t="s">
        <v>7602</v>
      </c>
      <c r="G204" s="243"/>
      <c r="H204" s="243"/>
      <c r="I204" s="152" t="s">
        <v>7601</v>
      </c>
      <c r="J204" s="152" t="s">
        <v>2337</v>
      </c>
      <c r="K204" s="152" t="s">
        <v>7600</v>
      </c>
      <c r="L204" s="152" t="s">
        <v>7599</v>
      </c>
      <c r="M204" s="152" t="s">
        <v>7598</v>
      </c>
      <c r="N204" s="152" t="s">
        <v>2221</v>
      </c>
      <c r="O204" s="152" t="s">
        <v>7597</v>
      </c>
    </row>
    <row r="205" spans="1:15" ht="12" customHeight="1">
      <c r="A205" s="243" t="s">
        <v>2846</v>
      </c>
      <c r="B205" s="243"/>
      <c r="C205" s="152" t="s">
        <v>535</v>
      </c>
      <c r="D205" s="243" t="s">
        <v>645</v>
      </c>
      <c r="E205" s="243"/>
      <c r="F205" s="243" t="s">
        <v>7596</v>
      </c>
      <c r="G205" s="243"/>
      <c r="H205" s="243"/>
      <c r="I205" s="152" t="s">
        <v>7595</v>
      </c>
      <c r="J205" s="152" t="s">
        <v>2783</v>
      </c>
      <c r="K205" s="152" t="s">
        <v>7594</v>
      </c>
      <c r="L205" s="152" t="s">
        <v>1155</v>
      </c>
      <c r="M205" s="152" t="s">
        <v>7593</v>
      </c>
      <c r="N205" s="152" t="s">
        <v>7592</v>
      </c>
      <c r="O205" s="152" t="s">
        <v>7591</v>
      </c>
    </row>
    <row r="206" spans="1:15" ht="12" customHeight="1">
      <c r="A206" s="243" t="s">
        <v>2846</v>
      </c>
      <c r="B206" s="243"/>
      <c r="C206" s="152" t="s">
        <v>535</v>
      </c>
      <c r="D206" s="243" t="s">
        <v>639</v>
      </c>
      <c r="E206" s="243"/>
      <c r="F206" s="243" t="s">
        <v>7590</v>
      </c>
      <c r="G206" s="243"/>
      <c r="H206" s="243"/>
      <c r="I206" s="152" t="s">
        <v>7589</v>
      </c>
      <c r="J206" s="152" t="s">
        <v>276</v>
      </c>
      <c r="K206" s="152" t="s">
        <v>7588</v>
      </c>
      <c r="L206" s="152" t="s">
        <v>2701</v>
      </c>
      <c r="M206" s="152" t="s">
        <v>7587</v>
      </c>
      <c r="N206" s="152" t="s">
        <v>7586</v>
      </c>
      <c r="O206" s="152" t="s">
        <v>7585</v>
      </c>
    </row>
    <row r="207" spans="1:15" ht="12" customHeight="1">
      <c r="A207" s="243" t="s">
        <v>2846</v>
      </c>
      <c r="B207" s="243"/>
      <c r="C207" s="152" t="s">
        <v>535</v>
      </c>
      <c r="D207" s="243" t="s">
        <v>635</v>
      </c>
      <c r="E207" s="243"/>
      <c r="F207" s="243" t="s">
        <v>277</v>
      </c>
      <c r="G207" s="243"/>
      <c r="H207" s="243"/>
      <c r="I207" s="152" t="s">
        <v>277</v>
      </c>
      <c r="J207" s="152" t="s">
        <v>277</v>
      </c>
      <c r="K207" s="152" t="s">
        <v>277</v>
      </c>
      <c r="L207" s="152" t="s">
        <v>277</v>
      </c>
      <c r="M207" s="152" t="s">
        <v>277</v>
      </c>
      <c r="N207" s="152" t="s">
        <v>277</v>
      </c>
      <c r="O207" s="152" t="s">
        <v>277</v>
      </c>
    </row>
    <row r="208" spans="1:15" ht="12" customHeight="1">
      <c r="A208" s="243" t="s">
        <v>2846</v>
      </c>
      <c r="B208" s="243"/>
      <c r="C208" s="152" t="s">
        <v>535</v>
      </c>
      <c r="D208" s="243" t="s">
        <v>631</v>
      </c>
      <c r="E208" s="243"/>
      <c r="F208" s="243" t="s">
        <v>277</v>
      </c>
      <c r="G208" s="243"/>
      <c r="H208" s="243"/>
      <c r="I208" s="152" t="s">
        <v>277</v>
      </c>
      <c r="J208" s="152" t="s">
        <v>277</v>
      </c>
      <c r="K208" s="152" t="s">
        <v>277</v>
      </c>
      <c r="L208" s="152" t="s">
        <v>277</v>
      </c>
      <c r="M208" s="152" t="s">
        <v>277</v>
      </c>
      <c r="N208" s="152" t="s">
        <v>277</v>
      </c>
      <c r="O208" s="152" t="s">
        <v>277</v>
      </c>
    </row>
    <row r="209" spans="1:15" ht="12" customHeight="1">
      <c r="A209" s="243" t="s">
        <v>2846</v>
      </c>
      <c r="B209" s="243"/>
      <c r="C209" s="152" t="s">
        <v>535</v>
      </c>
      <c r="D209" s="243" t="s">
        <v>627</v>
      </c>
      <c r="E209" s="243"/>
      <c r="F209" s="243" t="s">
        <v>277</v>
      </c>
      <c r="G209" s="243"/>
      <c r="H209" s="243"/>
      <c r="I209" s="152" t="s">
        <v>277</v>
      </c>
      <c r="J209" s="152" t="s">
        <v>277</v>
      </c>
      <c r="K209" s="152" t="s">
        <v>277</v>
      </c>
      <c r="L209" s="152" t="s">
        <v>277</v>
      </c>
      <c r="M209" s="152" t="s">
        <v>277</v>
      </c>
      <c r="N209" s="152" t="s">
        <v>277</v>
      </c>
      <c r="O209" s="152" t="s">
        <v>277</v>
      </c>
    </row>
    <row r="210" spans="1:15" ht="12" customHeight="1">
      <c r="A210" s="243" t="s">
        <v>2846</v>
      </c>
      <c r="B210" s="243"/>
      <c r="C210" s="152" t="s">
        <v>535</v>
      </c>
      <c r="D210" s="243" t="s">
        <v>17</v>
      </c>
      <c r="E210" s="243"/>
      <c r="F210" s="243" t="s">
        <v>7584</v>
      </c>
      <c r="G210" s="243"/>
      <c r="H210" s="243"/>
      <c r="I210" s="152" t="s">
        <v>7583</v>
      </c>
      <c r="J210" s="152" t="s">
        <v>7582</v>
      </c>
      <c r="K210" s="152" t="s">
        <v>7581</v>
      </c>
      <c r="L210" s="152" t="s">
        <v>7580</v>
      </c>
      <c r="M210" s="152" t="s">
        <v>7579</v>
      </c>
      <c r="N210" s="152" t="s">
        <v>7578</v>
      </c>
      <c r="O210" s="152" t="s">
        <v>7577</v>
      </c>
    </row>
    <row r="211" spans="1:15" ht="12" customHeight="1">
      <c r="A211" s="243" t="s">
        <v>2846</v>
      </c>
      <c r="B211" s="243"/>
      <c r="C211" s="152" t="s">
        <v>535</v>
      </c>
      <c r="D211" s="243" t="s">
        <v>18</v>
      </c>
      <c r="E211" s="243"/>
      <c r="F211" s="243" t="s">
        <v>7576</v>
      </c>
      <c r="G211" s="243"/>
      <c r="H211" s="243"/>
      <c r="I211" s="152" t="s">
        <v>7575</v>
      </c>
      <c r="J211" s="152" t="s">
        <v>670</v>
      </c>
      <c r="K211" s="152" t="s">
        <v>7574</v>
      </c>
      <c r="L211" s="152" t="s">
        <v>7573</v>
      </c>
      <c r="M211" s="152" t="s">
        <v>1467</v>
      </c>
      <c r="N211" s="152" t="s">
        <v>7572</v>
      </c>
      <c r="O211" s="152" t="s">
        <v>7571</v>
      </c>
    </row>
    <row r="212" spans="1:15" ht="12" customHeight="1">
      <c r="A212" s="243" t="s">
        <v>2846</v>
      </c>
      <c r="B212" s="243"/>
      <c r="C212" s="152" t="s">
        <v>535</v>
      </c>
      <c r="D212" s="243" t="s">
        <v>62</v>
      </c>
      <c r="E212" s="243"/>
      <c r="F212" s="243" t="s">
        <v>277</v>
      </c>
      <c r="G212" s="243"/>
      <c r="H212" s="243"/>
      <c r="I212" s="152" t="s">
        <v>277</v>
      </c>
      <c r="J212" s="152" t="s">
        <v>277</v>
      </c>
      <c r="K212" s="152" t="s">
        <v>277</v>
      </c>
      <c r="L212" s="152" t="s">
        <v>277</v>
      </c>
      <c r="M212" s="152" t="s">
        <v>277</v>
      </c>
      <c r="N212" s="152" t="s">
        <v>277</v>
      </c>
      <c r="O212" s="152" t="s">
        <v>277</v>
      </c>
    </row>
    <row r="213" spans="1:15" ht="12" customHeight="1">
      <c r="A213" s="243" t="s">
        <v>2846</v>
      </c>
      <c r="B213" s="243"/>
      <c r="C213" s="152" t="s">
        <v>535</v>
      </c>
      <c r="D213" s="243" t="s">
        <v>614</v>
      </c>
      <c r="E213" s="243"/>
      <c r="F213" s="243" t="s">
        <v>277</v>
      </c>
      <c r="G213" s="243"/>
      <c r="H213" s="243"/>
      <c r="I213" s="152" t="s">
        <v>277</v>
      </c>
      <c r="J213" s="152" t="s">
        <v>277</v>
      </c>
      <c r="K213" s="152" t="s">
        <v>277</v>
      </c>
      <c r="L213" s="152" t="s">
        <v>277</v>
      </c>
      <c r="M213" s="152" t="s">
        <v>277</v>
      </c>
      <c r="N213" s="152" t="s">
        <v>277</v>
      </c>
      <c r="O213" s="152" t="s">
        <v>277</v>
      </c>
    </row>
    <row r="214" spans="1:15" ht="12" customHeight="1">
      <c r="A214" s="243" t="s">
        <v>2846</v>
      </c>
      <c r="B214" s="243"/>
      <c r="C214" s="152" t="s">
        <v>535</v>
      </c>
      <c r="D214" s="243" t="s">
        <v>64</v>
      </c>
      <c r="E214" s="243"/>
      <c r="F214" s="243" t="s">
        <v>7570</v>
      </c>
      <c r="G214" s="243"/>
      <c r="H214" s="243"/>
      <c r="I214" s="152" t="s">
        <v>7569</v>
      </c>
      <c r="J214" s="152" t="s">
        <v>725</v>
      </c>
      <c r="K214" s="152" t="s">
        <v>7568</v>
      </c>
      <c r="L214" s="152" t="s">
        <v>7567</v>
      </c>
      <c r="M214" s="152" t="s">
        <v>7566</v>
      </c>
      <c r="N214" s="152" t="s">
        <v>7565</v>
      </c>
      <c r="O214" s="152" t="s">
        <v>7564</v>
      </c>
    </row>
    <row r="215" spans="1:15" ht="12" customHeight="1">
      <c r="A215" s="243" t="s">
        <v>2846</v>
      </c>
      <c r="B215" s="243"/>
      <c r="C215" s="152" t="s">
        <v>535</v>
      </c>
      <c r="D215" s="243" t="s">
        <v>22</v>
      </c>
      <c r="E215" s="243"/>
      <c r="F215" s="243" t="s">
        <v>7563</v>
      </c>
      <c r="G215" s="243"/>
      <c r="H215" s="243"/>
      <c r="I215" s="152" t="s">
        <v>7562</v>
      </c>
      <c r="J215" s="152" t="s">
        <v>1588</v>
      </c>
      <c r="K215" s="152" t="s">
        <v>7561</v>
      </c>
      <c r="L215" s="152" t="s">
        <v>7560</v>
      </c>
      <c r="M215" s="152" t="s">
        <v>2080</v>
      </c>
      <c r="N215" s="152" t="s">
        <v>7559</v>
      </c>
      <c r="O215" s="152" t="s">
        <v>7558</v>
      </c>
    </row>
    <row r="216" spans="1:15" ht="12" customHeight="1">
      <c r="A216" s="243" t="s">
        <v>2846</v>
      </c>
      <c r="B216" s="243"/>
      <c r="C216" s="152" t="s">
        <v>535</v>
      </c>
      <c r="D216" s="243" t="s">
        <v>23</v>
      </c>
      <c r="E216" s="243"/>
      <c r="F216" s="243" t="s">
        <v>7557</v>
      </c>
      <c r="G216" s="243"/>
      <c r="H216" s="243"/>
      <c r="I216" s="152" t="s">
        <v>7556</v>
      </c>
      <c r="J216" s="152" t="s">
        <v>904</v>
      </c>
      <c r="K216" s="152" t="s">
        <v>7555</v>
      </c>
      <c r="L216" s="152" t="s">
        <v>7554</v>
      </c>
      <c r="M216" s="152" t="s">
        <v>7553</v>
      </c>
      <c r="N216" s="152" t="s">
        <v>7552</v>
      </c>
      <c r="O216" s="152" t="s">
        <v>7551</v>
      </c>
    </row>
    <row r="217" spans="1:15" ht="12" customHeight="1">
      <c r="A217" s="243" t="s">
        <v>2846</v>
      </c>
      <c r="B217" s="243"/>
      <c r="C217" s="152" t="s">
        <v>535</v>
      </c>
      <c r="D217" s="243" t="s">
        <v>66</v>
      </c>
      <c r="E217" s="243"/>
      <c r="F217" s="243" t="s">
        <v>2861</v>
      </c>
      <c r="G217" s="243"/>
      <c r="H217" s="243"/>
      <c r="I217" s="152" t="s">
        <v>2860</v>
      </c>
      <c r="J217" s="152" t="s">
        <v>2859</v>
      </c>
      <c r="K217" s="152" t="s">
        <v>2858</v>
      </c>
      <c r="L217" s="152" t="s">
        <v>2857</v>
      </c>
      <c r="M217" s="152" t="s">
        <v>2856</v>
      </c>
      <c r="N217" s="152" t="s">
        <v>2855</v>
      </c>
      <c r="O217" s="152" t="s">
        <v>2854</v>
      </c>
    </row>
    <row r="218" spans="1:15" ht="12" customHeight="1">
      <c r="A218" s="243" t="s">
        <v>2846</v>
      </c>
      <c r="B218" s="243"/>
      <c r="C218" s="152" t="s">
        <v>535</v>
      </c>
      <c r="D218" s="243" t="s">
        <v>234</v>
      </c>
      <c r="E218" s="243"/>
      <c r="F218" s="243" t="s">
        <v>2520</v>
      </c>
      <c r="G218" s="243"/>
      <c r="H218" s="243"/>
      <c r="I218" s="152" t="s">
        <v>7550</v>
      </c>
      <c r="J218" s="152" t="s">
        <v>2285</v>
      </c>
      <c r="K218" s="152" t="s">
        <v>7549</v>
      </c>
      <c r="L218" s="152" t="s">
        <v>2340</v>
      </c>
      <c r="M218" s="152" t="s">
        <v>2025</v>
      </c>
      <c r="N218" s="152" t="s">
        <v>7548</v>
      </c>
      <c r="O218" s="152" t="s">
        <v>7547</v>
      </c>
    </row>
    <row r="219" spans="1:15" ht="12" customHeight="1">
      <c r="A219" s="243" t="s">
        <v>2846</v>
      </c>
      <c r="B219" s="243"/>
      <c r="C219" s="152" t="s">
        <v>535</v>
      </c>
      <c r="D219" s="243" t="s">
        <v>29</v>
      </c>
      <c r="E219" s="243"/>
      <c r="F219" s="243" t="s">
        <v>277</v>
      </c>
      <c r="G219" s="243"/>
      <c r="H219" s="243"/>
      <c r="I219" s="152" t="s">
        <v>277</v>
      </c>
      <c r="J219" s="152" t="s">
        <v>277</v>
      </c>
      <c r="K219" s="152" t="s">
        <v>277</v>
      </c>
      <c r="L219" s="152" t="s">
        <v>277</v>
      </c>
      <c r="M219" s="152" t="s">
        <v>277</v>
      </c>
      <c r="N219" s="152" t="s">
        <v>277</v>
      </c>
      <c r="O219" s="152" t="s">
        <v>277</v>
      </c>
    </row>
    <row r="220" spans="1:15" ht="12" customHeight="1">
      <c r="A220" s="243" t="s">
        <v>2846</v>
      </c>
      <c r="B220" s="243"/>
      <c r="C220" s="152" t="s">
        <v>535</v>
      </c>
      <c r="D220" s="243" t="s">
        <v>67</v>
      </c>
      <c r="E220" s="243"/>
      <c r="F220" s="243" t="s">
        <v>1946</v>
      </c>
      <c r="G220" s="243"/>
      <c r="H220" s="243"/>
      <c r="I220" s="152" t="s">
        <v>7546</v>
      </c>
      <c r="J220" s="152" t="s">
        <v>7545</v>
      </c>
      <c r="K220" s="152" t="s">
        <v>7544</v>
      </c>
      <c r="L220" s="152" t="s">
        <v>7543</v>
      </c>
      <c r="M220" s="152" t="s">
        <v>7542</v>
      </c>
      <c r="N220" s="152" t="s">
        <v>2415</v>
      </c>
      <c r="O220" s="152" t="s">
        <v>7541</v>
      </c>
    </row>
    <row r="221" spans="1:15" ht="12" customHeight="1">
      <c r="A221" s="243" t="s">
        <v>2846</v>
      </c>
      <c r="B221" s="243"/>
      <c r="C221" s="152" t="s">
        <v>535</v>
      </c>
      <c r="D221" s="243" t="s">
        <v>68</v>
      </c>
      <c r="E221" s="243"/>
      <c r="F221" s="243" t="s">
        <v>277</v>
      </c>
      <c r="G221" s="243"/>
      <c r="H221" s="243"/>
      <c r="I221" s="152" t="s">
        <v>277</v>
      </c>
      <c r="J221" s="152" t="s">
        <v>277</v>
      </c>
      <c r="K221" s="152" t="s">
        <v>277</v>
      </c>
      <c r="L221" s="152" t="s">
        <v>277</v>
      </c>
      <c r="M221" s="152" t="s">
        <v>277</v>
      </c>
      <c r="N221" s="152" t="s">
        <v>277</v>
      </c>
      <c r="O221" s="152" t="s">
        <v>277</v>
      </c>
    </row>
    <row r="222" spans="1:15" ht="12" customHeight="1">
      <c r="A222" s="243" t="s">
        <v>2846</v>
      </c>
      <c r="B222" s="243"/>
      <c r="C222" s="152" t="s">
        <v>535</v>
      </c>
      <c r="D222" s="243" t="s">
        <v>69</v>
      </c>
      <c r="E222" s="243"/>
      <c r="F222" s="243" t="s">
        <v>7540</v>
      </c>
      <c r="G222" s="243"/>
      <c r="H222" s="243"/>
      <c r="I222" s="152" t="s">
        <v>7539</v>
      </c>
      <c r="J222" s="152" t="s">
        <v>3018</v>
      </c>
      <c r="K222" s="152" t="s">
        <v>7538</v>
      </c>
      <c r="L222" s="152" t="s">
        <v>7537</v>
      </c>
      <c r="M222" s="152" t="s">
        <v>7536</v>
      </c>
      <c r="N222" s="152" t="s">
        <v>7535</v>
      </c>
      <c r="O222" s="152" t="s">
        <v>7534</v>
      </c>
    </row>
    <row r="223" spans="1:15" ht="12" customHeight="1">
      <c r="A223" s="243" t="s">
        <v>2846</v>
      </c>
      <c r="B223" s="243"/>
      <c r="C223" s="152" t="s">
        <v>535</v>
      </c>
      <c r="D223" s="243" t="s">
        <v>235</v>
      </c>
      <c r="E223" s="243"/>
      <c r="F223" s="243" t="s">
        <v>277</v>
      </c>
      <c r="G223" s="243"/>
      <c r="H223" s="243"/>
      <c r="I223" s="152" t="s">
        <v>277</v>
      </c>
      <c r="J223" s="152" t="s">
        <v>277</v>
      </c>
      <c r="K223" s="152" t="s">
        <v>277</v>
      </c>
      <c r="L223" s="152" t="s">
        <v>277</v>
      </c>
      <c r="M223" s="152" t="s">
        <v>277</v>
      </c>
      <c r="N223" s="152" t="s">
        <v>277</v>
      </c>
      <c r="O223" s="152" t="s">
        <v>277</v>
      </c>
    </row>
    <row r="224" spans="1:15" ht="12" customHeight="1">
      <c r="A224" s="243" t="s">
        <v>2846</v>
      </c>
      <c r="B224" s="243"/>
      <c r="C224" s="152" t="s">
        <v>535</v>
      </c>
      <c r="D224" s="243" t="s">
        <v>236</v>
      </c>
      <c r="E224" s="243"/>
      <c r="F224" s="243" t="s">
        <v>277</v>
      </c>
      <c r="G224" s="243"/>
      <c r="H224" s="243"/>
      <c r="I224" s="152" t="s">
        <v>277</v>
      </c>
      <c r="J224" s="152" t="s">
        <v>277</v>
      </c>
      <c r="K224" s="152" t="s">
        <v>277</v>
      </c>
      <c r="L224" s="152" t="s">
        <v>277</v>
      </c>
      <c r="M224" s="152" t="s">
        <v>277</v>
      </c>
      <c r="N224" s="152" t="s">
        <v>277</v>
      </c>
      <c r="O224" s="152" t="s">
        <v>277</v>
      </c>
    </row>
    <row r="225" spans="1:15" ht="12" customHeight="1">
      <c r="A225" s="243" t="s">
        <v>2846</v>
      </c>
      <c r="B225" s="243"/>
      <c r="C225" s="152" t="s">
        <v>535</v>
      </c>
      <c r="D225" s="243" t="s">
        <v>241</v>
      </c>
      <c r="E225" s="243"/>
      <c r="F225" s="243" t="s">
        <v>277</v>
      </c>
      <c r="G225" s="243"/>
      <c r="H225" s="243"/>
      <c r="I225" s="152" t="s">
        <v>277</v>
      </c>
      <c r="J225" s="152" t="s">
        <v>277</v>
      </c>
      <c r="K225" s="152" t="s">
        <v>277</v>
      </c>
      <c r="L225" s="152" t="s">
        <v>277</v>
      </c>
      <c r="M225" s="152" t="s">
        <v>277</v>
      </c>
      <c r="N225" s="152" t="s">
        <v>277</v>
      </c>
      <c r="O225" s="152" t="s">
        <v>277</v>
      </c>
    </row>
    <row r="226" spans="1:15" ht="12" customHeight="1">
      <c r="A226" s="243" t="s">
        <v>2846</v>
      </c>
      <c r="B226" s="243"/>
      <c r="C226" s="152" t="s">
        <v>535</v>
      </c>
      <c r="D226" s="243" t="s">
        <v>33</v>
      </c>
      <c r="E226" s="243"/>
      <c r="F226" s="243" t="s">
        <v>277</v>
      </c>
      <c r="G226" s="243"/>
      <c r="H226" s="243"/>
      <c r="I226" s="152" t="s">
        <v>277</v>
      </c>
      <c r="J226" s="152" t="s">
        <v>277</v>
      </c>
      <c r="K226" s="152" t="s">
        <v>277</v>
      </c>
      <c r="L226" s="152" t="s">
        <v>277</v>
      </c>
      <c r="M226" s="152" t="s">
        <v>277</v>
      </c>
      <c r="N226" s="152" t="s">
        <v>277</v>
      </c>
      <c r="O226" s="152" t="s">
        <v>277</v>
      </c>
    </row>
    <row r="227" spans="1:15" ht="12" customHeight="1">
      <c r="A227" s="243" t="s">
        <v>2846</v>
      </c>
      <c r="B227" s="243"/>
      <c r="C227" s="152" t="s">
        <v>535</v>
      </c>
      <c r="D227" s="243" t="s">
        <v>574</v>
      </c>
      <c r="E227" s="243"/>
      <c r="F227" s="243" t="s">
        <v>7533</v>
      </c>
      <c r="G227" s="243"/>
      <c r="H227" s="243"/>
      <c r="I227" s="152" t="s">
        <v>7532</v>
      </c>
      <c r="J227" s="152" t="s">
        <v>7531</v>
      </c>
      <c r="K227" s="152" t="s">
        <v>7530</v>
      </c>
      <c r="L227" s="152" t="s">
        <v>7529</v>
      </c>
      <c r="M227" s="152" t="s">
        <v>7528</v>
      </c>
      <c r="N227" s="152" t="s">
        <v>7527</v>
      </c>
      <c r="O227" s="152" t="s">
        <v>7526</v>
      </c>
    </row>
    <row r="228" spans="1:15" ht="12" customHeight="1">
      <c r="A228" s="243" t="s">
        <v>2846</v>
      </c>
      <c r="B228" s="243"/>
      <c r="C228" s="152" t="s">
        <v>535</v>
      </c>
      <c r="D228" s="243" t="s">
        <v>571</v>
      </c>
      <c r="E228" s="243"/>
      <c r="F228" s="243" t="s">
        <v>277</v>
      </c>
      <c r="G228" s="243"/>
      <c r="H228" s="243"/>
      <c r="I228" s="152" t="s">
        <v>277</v>
      </c>
      <c r="J228" s="152" t="s">
        <v>277</v>
      </c>
      <c r="K228" s="152" t="s">
        <v>277</v>
      </c>
      <c r="L228" s="152" t="s">
        <v>277</v>
      </c>
      <c r="M228" s="152" t="s">
        <v>277</v>
      </c>
      <c r="N228" s="152" t="s">
        <v>277</v>
      </c>
      <c r="O228" s="152" t="s">
        <v>277</v>
      </c>
    </row>
    <row r="229" spans="1:15" ht="12" customHeight="1">
      <c r="A229" s="243" t="s">
        <v>2846</v>
      </c>
      <c r="B229" s="243"/>
      <c r="C229" s="152" t="s">
        <v>535</v>
      </c>
      <c r="D229" s="243" t="s">
        <v>566</v>
      </c>
      <c r="E229" s="243"/>
      <c r="F229" s="243" t="s">
        <v>277</v>
      </c>
      <c r="G229" s="243"/>
      <c r="H229" s="243"/>
      <c r="I229" s="152" t="s">
        <v>277</v>
      </c>
      <c r="J229" s="152" t="s">
        <v>277</v>
      </c>
      <c r="K229" s="152" t="s">
        <v>277</v>
      </c>
      <c r="L229" s="152" t="s">
        <v>277</v>
      </c>
      <c r="M229" s="152" t="s">
        <v>277</v>
      </c>
      <c r="N229" s="152" t="s">
        <v>277</v>
      </c>
      <c r="O229" s="152" t="s">
        <v>277</v>
      </c>
    </row>
    <row r="230" spans="1:15" ht="12" customHeight="1">
      <c r="A230" s="243" t="s">
        <v>2846</v>
      </c>
      <c r="B230" s="243"/>
      <c r="C230" s="152" t="s">
        <v>535</v>
      </c>
      <c r="D230" s="243" t="s">
        <v>561</v>
      </c>
      <c r="E230" s="243"/>
      <c r="F230" s="243" t="s">
        <v>277</v>
      </c>
      <c r="G230" s="243"/>
      <c r="H230" s="243"/>
      <c r="I230" s="152" t="s">
        <v>277</v>
      </c>
      <c r="J230" s="152" t="s">
        <v>277</v>
      </c>
      <c r="K230" s="152" t="s">
        <v>277</v>
      </c>
      <c r="L230" s="152" t="s">
        <v>277</v>
      </c>
      <c r="M230" s="152" t="s">
        <v>277</v>
      </c>
      <c r="N230" s="152" t="s">
        <v>277</v>
      </c>
      <c r="O230" s="152" t="s">
        <v>277</v>
      </c>
    </row>
    <row r="231" spans="1:15" ht="12" customHeight="1">
      <c r="A231" s="243" t="s">
        <v>2846</v>
      </c>
      <c r="B231" s="243"/>
      <c r="C231" s="152" t="s">
        <v>535</v>
      </c>
      <c r="D231" s="243" t="s">
        <v>559</v>
      </c>
      <c r="E231" s="243"/>
      <c r="F231" s="243" t="s">
        <v>7525</v>
      </c>
      <c r="G231" s="243"/>
      <c r="H231" s="243"/>
      <c r="I231" s="152" t="s">
        <v>7524</v>
      </c>
      <c r="J231" s="152" t="s">
        <v>7523</v>
      </c>
      <c r="K231" s="152" t="s">
        <v>7522</v>
      </c>
      <c r="L231" s="152" t="s">
        <v>7521</v>
      </c>
      <c r="M231" s="152" t="s">
        <v>7520</v>
      </c>
      <c r="N231" s="152" t="s">
        <v>7519</v>
      </c>
      <c r="O231" s="152" t="s">
        <v>7518</v>
      </c>
    </row>
    <row r="232" spans="1:15" ht="12" customHeight="1">
      <c r="A232" s="243" t="s">
        <v>2846</v>
      </c>
      <c r="B232" s="243"/>
      <c r="C232" s="152" t="s">
        <v>535</v>
      </c>
      <c r="D232" s="243" t="s">
        <v>556</v>
      </c>
      <c r="E232" s="243"/>
      <c r="F232" s="243" t="s">
        <v>7517</v>
      </c>
      <c r="G232" s="243"/>
      <c r="H232" s="243"/>
      <c r="I232" s="152" t="s">
        <v>7516</v>
      </c>
      <c r="J232" s="152" t="s">
        <v>7515</v>
      </c>
      <c r="K232" s="152" t="s">
        <v>7514</v>
      </c>
      <c r="L232" s="152" t="s">
        <v>7513</v>
      </c>
      <c r="M232" s="152" t="s">
        <v>7512</v>
      </c>
      <c r="N232" s="152" t="s">
        <v>7511</v>
      </c>
      <c r="O232" s="152" t="s">
        <v>7510</v>
      </c>
    </row>
    <row r="233" spans="1:15" ht="12" customHeight="1">
      <c r="A233" s="243" t="s">
        <v>2846</v>
      </c>
      <c r="B233" s="243"/>
      <c r="C233" s="152" t="s">
        <v>535</v>
      </c>
      <c r="D233" s="243" t="s">
        <v>553</v>
      </c>
      <c r="E233" s="243"/>
      <c r="F233" s="243" t="s">
        <v>7509</v>
      </c>
      <c r="G233" s="243"/>
      <c r="H233" s="243"/>
      <c r="I233" s="152" t="s">
        <v>7508</v>
      </c>
      <c r="J233" s="152" t="s">
        <v>7507</v>
      </c>
      <c r="K233" s="152" t="s">
        <v>7506</v>
      </c>
      <c r="L233" s="152" t="s">
        <v>7505</v>
      </c>
      <c r="M233" s="152" t="s">
        <v>7504</v>
      </c>
      <c r="N233" s="152" t="s">
        <v>7503</v>
      </c>
      <c r="O233" s="152" t="s">
        <v>7502</v>
      </c>
    </row>
    <row r="234" spans="1:15" ht="12" customHeight="1">
      <c r="A234" s="243" t="s">
        <v>2846</v>
      </c>
      <c r="B234" s="243"/>
      <c r="C234" s="152" t="s">
        <v>535</v>
      </c>
      <c r="D234" s="243" t="s">
        <v>551</v>
      </c>
      <c r="E234" s="243"/>
      <c r="F234" s="243" t="s">
        <v>2147</v>
      </c>
      <c r="G234" s="243"/>
      <c r="H234" s="243"/>
      <c r="I234" s="152" t="s">
        <v>2851</v>
      </c>
      <c r="J234" s="152" t="s">
        <v>1409</v>
      </c>
      <c r="K234" s="152" t="s">
        <v>2850</v>
      </c>
      <c r="L234" s="152" t="s">
        <v>2849</v>
      </c>
      <c r="M234" s="152" t="s">
        <v>1721</v>
      </c>
      <c r="N234" s="152" t="s">
        <v>2848</v>
      </c>
      <c r="O234" s="152" t="s">
        <v>2847</v>
      </c>
    </row>
    <row r="235" spans="1:15" ht="12" customHeight="1">
      <c r="A235" s="243" t="s">
        <v>2846</v>
      </c>
      <c r="B235" s="243"/>
      <c r="C235" s="152" t="s">
        <v>535</v>
      </c>
      <c r="D235" s="243" t="s">
        <v>543</v>
      </c>
      <c r="E235" s="243"/>
      <c r="F235" s="243" t="s">
        <v>277</v>
      </c>
      <c r="G235" s="243"/>
      <c r="H235" s="243"/>
      <c r="I235" s="152" t="s">
        <v>277</v>
      </c>
      <c r="J235" s="152" t="s">
        <v>277</v>
      </c>
      <c r="K235" s="152" t="s">
        <v>277</v>
      </c>
      <c r="L235" s="152" t="s">
        <v>277</v>
      </c>
      <c r="M235" s="152" t="s">
        <v>277</v>
      </c>
      <c r="N235" s="152" t="s">
        <v>277</v>
      </c>
      <c r="O235" s="152" t="s">
        <v>277</v>
      </c>
    </row>
    <row r="236" spans="1:15" ht="12" customHeight="1">
      <c r="A236" s="243" t="s">
        <v>2846</v>
      </c>
      <c r="B236" s="243"/>
      <c r="C236" s="152" t="s">
        <v>535</v>
      </c>
      <c r="D236" s="243" t="s">
        <v>45</v>
      </c>
      <c r="E236" s="243"/>
      <c r="F236" s="243" t="s">
        <v>277</v>
      </c>
      <c r="G236" s="243"/>
      <c r="H236" s="243"/>
      <c r="I236" s="152" t="s">
        <v>277</v>
      </c>
      <c r="J236" s="152" t="s">
        <v>277</v>
      </c>
      <c r="K236" s="152" t="s">
        <v>277</v>
      </c>
      <c r="L236" s="152" t="s">
        <v>277</v>
      </c>
      <c r="M236" s="152" t="s">
        <v>277</v>
      </c>
      <c r="N236" s="152" t="s">
        <v>277</v>
      </c>
      <c r="O236" s="152" t="s">
        <v>277</v>
      </c>
    </row>
    <row r="237" spans="1:15" ht="12" customHeight="1">
      <c r="A237" s="243" t="s">
        <v>2846</v>
      </c>
      <c r="B237" s="243"/>
      <c r="C237" s="152" t="s">
        <v>535</v>
      </c>
      <c r="D237" s="243" t="s">
        <v>46</v>
      </c>
      <c r="E237" s="243"/>
      <c r="F237" s="243" t="s">
        <v>7501</v>
      </c>
      <c r="G237" s="243"/>
      <c r="H237" s="243"/>
      <c r="I237" s="152" t="s">
        <v>7500</v>
      </c>
      <c r="J237" s="152" t="s">
        <v>845</v>
      </c>
      <c r="K237" s="152" t="s">
        <v>7499</v>
      </c>
      <c r="L237" s="152" t="s">
        <v>7498</v>
      </c>
      <c r="M237" s="152" t="s">
        <v>7497</v>
      </c>
      <c r="N237" s="152" t="s">
        <v>7496</v>
      </c>
      <c r="O237" s="152" t="s">
        <v>7495</v>
      </c>
    </row>
    <row r="238" spans="1:15" ht="12" customHeight="1">
      <c r="A238" s="243" t="s">
        <v>2823</v>
      </c>
      <c r="B238" s="243"/>
      <c r="C238" s="152" t="s">
        <v>535</v>
      </c>
      <c r="D238" s="243" t="s">
        <v>660</v>
      </c>
      <c r="E238" s="243"/>
      <c r="F238" s="243" t="s">
        <v>7494</v>
      </c>
      <c r="G238" s="243"/>
      <c r="H238" s="243"/>
      <c r="I238" s="152" t="s">
        <v>7493</v>
      </c>
      <c r="J238" s="152" t="s">
        <v>7492</v>
      </c>
      <c r="K238" s="152" t="s">
        <v>7491</v>
      </c>
      <c r="L238" s="152" t="s">
        <v>7490</v>
      </c>
      <c r="M238" s="152" t="s">
        <v>7489</v>
      </c>
      <c r="N238" s="152" t="s">
        <v>7488</v>
      </c>
      <c r="O238" s="152" t="s">
        <v>7487</v>
      </c>
    </row>
    <row r="239" spans="1:15" ht="12" customHeight="1">
      <c r="A239" s="243" t="s">
        <v>2823</v>
      </c>
      <c r="B239" s="243"/>
      <c r="C239" s="152" t="s">
        <v>535</v>
      </c>
      <c r="D239" s="243" t="s">
        <v>57</v>
      </c>
      <c r="E239" s="243"/>
      <c r="F239" s="243" t="s">
        <v>1587</v>
      </c>
      <c r="G239" s="243"/>
      <c r="H239" s="243"/>
      <c r="I239" s="152" t="s">
        <v>7486</v>
      </c>
      <c r="J239" s="152" t="s">
        <v>625</v>
      </c>
      <c r="K239" s="152" t="s">
        <v>7485</v>
      </c>
      <c r="L239" s="152" t="s">
        <v>7484</v>
      </c>
      <c r="M239" s="152" t="s">
        <v>1273</v>
      </c>
      <c r="N239" s="152" t="s">
        <v>7483</v>
      </c>
      <c r="O239" s="152" t="s">
        <v>7482</v>
      </c>
    </row>
    <row r="240" spans="1:15" ht="12" customHeight="1">
      <c r="A240" s="243" t="s">
        <v>2823</v>
      </c>
      <c r="B240" s="243"/>
      <c r="C240" s="152" t="s">
        <v>535</v>
      </c>
      <c r="D240" s="243" t="s">
        <v>58</v>
      </c>
      <c r="E240" s="243"/>
      <c r="F240" s="243" t="s">
        <v>7481</v>
      </c>
      <c r="G240" s="243"/>
      <c r="H240" s="243"/>
      <c r="I240" s="152" t="s">
        <v>7480</v>
      </c>
      <c r="J240" s="152" t="s">
        <v>937</v>
      </c>
      <c r="K240" s="152" t="s">
        <v>7479</v>
      </c>
      <c r="L240" s="152" t="s">
        <v>7478</v>
      </c>
      <c r="M240" s="152" t="s">
        <v>3684</v>
      </c>
      <c r="N240" s="152" t="s">
        <v>1089</v>
      </c>
      <c r="O240" s="152" t="s">
        <v>7477</v>
      </c>
    </row>
    <row r="241" spans="1:15" ht="12" customHeight="1">
      <c r="A241" s="243" t="s">
        <v>2823</v>
      </c>
      <c r="B241" s="243"/>
      <c r="C241" s="152" t="s">
        <v>535</v>
      </c>
      <c r="D241" s="243" t="s">
        <v>59</v>
      </c>
      <c r="E241" s="243"/>
      <c r="F241" s="243" t="s">
        <v>1739</v>
      </c>
      <c r="G241" s="243"/>
      <c r="H241" s="243"/>
      <c r="I241" s="152" t="s">
        <v>7476</v>
      </c>
      <c r="J241" s="152" t="s">
        <v>3643</v>
      </c>
      <c r="K241" s="152" t="s">
        <v>7475</v>
      </c>
      <c r="L241" s="152" t="s">
        <v>7474</v>
      </c>
      <c r="M241" s="152" t="s">
        <v>2901</v>
      </c>
      <c r="N241" s="152" t="s">
        <v>7473</v>
      </c>
      <c r="O241" s="152" t="s">
        <v>7472</v>
      </c>
    </row>
    <row r="242" spans="1:15" ht="12" customHeight="1">
      <c r="A242" s="243" t="s">
        <v>2823</v>
      </c>
      <c r="B242" s="243"/>
      <c r="C242" s="152" t="s">
        <v>535</v>
      </c>
      <c r="D242" s="243" t="s">
        <v>247</v>
      </c>
      <c r="E242" s="243"/>
      <c r="F242" s="243" t="s">
        <v>2938</v>
      </c>
      <c r="G242" s="243"/>
      <c r="H242" s="243"/>
      <c r="I242" s="152" t="s">
        <v>7471</v>
      </c>
      <c r="J242" s="152" t="s">
        <v>1016</v>
      </c>
      <c r="K242" s="152" t="s">
        <v>7467</v>
      </c>
      <c r="L242" s="152" t="s">
        <v>1715</v>
      </c>
      <c r="M242" s="152" t="s">
        <v>1589</v>
      </c>
      <c r="N242" s="152" t="s">
        <v>2253</v>
      </c>
      <c r="O242" s="152" t="s">
        <v>7470</v>
      </c>
    </row>
    <row r="243" spans="1:15" ht="12" customHeight="1">
      <c r="A243" s="243" t="s">
        <v>2823</v>
      </c>
      <c r="B243" s="243"/>
      <c r="C243" s="152" t="s">
        <v>535</v>
      </c>
      <c r="D243" s="243" t="s">
        <v>645</v>
      </c>
      <c r="E243" s="243"/>
      <c r="F243" s="243" t="s">
        <v>1761</v>
      </c>
      <c r="G243" s="243"/>
      <c r="H243" s="243"/>
      <c r="I243" s="152" t="s">
        <v>7469</v>
      </c>
      <c r="J243" s="152" t="s">
        <v>277</v>
      </c>
      <c r="K243" s="152" t="s">
        <v>277</v>
      </c>
      <c r="L243" s="152" t="s">
        <v>277</v>
      </c>
      <c r="M243" s="152" t="s">
        <v>1761</v>
      </c>
      <c r="N243" s="152" t="s">
        <v>1761</v>
      </c>
      <c r="O243" s="152" t="s">
        <v>7469</v>
      </c>
    </row>
    <row r="244" spans="1:15" ht="12" customHeight="1">
      <c r="A244" s="243" t="s">
        <v>2823</v>
      </c>
      <c r="B244" s="243"/>
      <c r="C244" s="152" t="s">
        <v>535</v>
      </c>
      <c r="D244" s="243" t="s">
        <v>639</v>
      </c>
      <c r="E244" s="243"/>
      <c r="F244" s="243" t="s">
        <v>1213</v>
      </c>
      <c r="G244" s="243"/>
      <c r="H244" s="243"/>
      <c r="I244" s="152" t="s">
        <v>7468</v>
      </c>
      <c r="J244" s="152" t="s">
        <v>1016</v>
      </c>
      <c r="K244" s="152" t="s">
        <v>7467</v>
      </c>
      <c r="L244" s="152" t="s">
        <v>1715</v>
      </c>
      <c r="M244" s="152" t="s">
        <v>1118</v>
      </c>
      <c r="N244" s="152" t="s">
        <v>790</v>
      </c>
      <c r="O244" s="152" t="s">
        <v>7466</v>
      </c>
    </row>
    <row r="245" spans="1:15" ht="12" customHeight="1">
      <c r="A245" s="243" t="s">
        <v>2823</v>
      </c>
      <c r="B245" s="243"/>
      <c r="C245" s="152" t="s">
        <v>535</v>
      </c>
      <c r="D245" s="243" t="s">
        <v>635</v>
      </c>
      <c r="E245" s="243"/>
      <c r="F245" s="243" t="s">
        <v>277</v>
      </c>
      <c r="G245" s="243"/>
      <c r="H245" s="243"/>
      <c r="I245" s="152" t="s">
        <v>277</v>
      </c>
      <c r="J245" s="152" t="s">
        <v>277</v>
      </c>
      <c r="K245" s="152" t="s">
        <v>277</v>
      </c>
      <c r="L245" s="152" t="s">
        <v>277</v>
      </c>
      <c r="M245" s="152" t="s">
        <v>277</v>
      </c>
      <c r="N245" s="152" t="s">
        <v>277</v>
      </c>
      <c r="O245" s="152" t="s">
        <v>277</v>
      </c>
    </row>
    <row r="246" spans="1:15" ht="12" customHeight="1">
      <c r="A246" s="243" t="s">
        <v>2823</v>
      </c>
      <c r="B246" s="243"/>
      <c r="C246" s="152" t="s">
        <v>535</v>
      </c>
      <c r="D246" s="243" t="s">
        <v>631</v>
      </c>
      <c r="E246" s="243"/>
      <c r="F246" s="243" t="s">
        <v>277</v>
      </c>
      <c r="G246" s="243"/>
      <c r="H246" s="243"/>
      <c r="I246" s="152" t="s">
        <v>277</v>
      </c>
      <c r="J246" s="152" t="s">
        <v>277</v>
      </c>
      <c r="K246" s="152" t="s">
        <v>277</v>
      </c>
      <c r="L246" s="152" t="s">
        <v>277</v>
      </c>
      <c r="M246" s="152" t="s">
        <v>277</v>
      </c>
      <c r="N246" s="152" t="s">
        <v>277</v>
      </c>
      <c r="O246" s="152" t="s">
        <v>277</v>
      </c>
    </row>
    <row r="247" spans="1:15" ht="12" customHeight="1">
      <c r="A247" s="243" t="s">
        <v>2823</v>
      </c>
      <c r="B247" s="243"/>
      <c r="C247" s="152" t="s">
        <v>535</v>
      </c>
      <c r="D247" s="243" t="s">
        <v>627</v>
      </c>
      <c r="E247" s="243"/>
      <c r="F247" s="243" t="s">
        <v>277</v>
      </c>
      <c r="G247" s="243"/>
      <c r="H247" s="243"/>
      <c r="I247" s="152" t="s">
        <v>277</v>
      </c>
      <c r="J247" s="152" t="s">
        <v>277</v>
      </c>
      <c r="K247" s="152" t="s">
        <v>277</v>
      </c>
      <c r="L247" s="152" t="s">
        <v>277</v>
      </c>
      <c r="M247" s="152" t="s">
        <v>277</v>
      </c>
      <c r="N247" s="152" t="s">
        <v>277</v>
      </c>
      <c r="O247" s="152" t="s">
        <v>277</v>
      </c>
    </row>
    <row r="248" spans="1:15" ht="12" customHeight="1">
      <c r="A248" s="243" t="s">
        <v>2823</v>
      </c>
      <c r="B248" s="243"/>
      <c r="C248" s="152" t="s">
        <v>535</v>
      </c>
      <c r="D248" s="243" t="s">
        <v>17</v>
      </c>
      <c r="E248" s="243"/>
      <c r="F248" s="243" t="s">
        <v>7465</v>
      </c>
      <c r="G248" s="243"/>
      <c r="H248" s="243"/>
      <c r="I248" s="152" t="s">
        <v>7464</v>
      </c>
      <c r="J248" s="152" t="s">
        <v>741</v>
      </c>
      <c r="K248" s="152" t="s">
        <v>7463</v>
      </c>
      <c r="L248" s="152" t="s">
        <v>7462</v>
      </c>
      <c r="M248" s="152" t="s">
        <v>7462</v>
      </c>
      <c r="N248" s="152" t="s">
        <v>7461</v>
      </c>
      <c r="O248" s="152" t="s">
        <v>7460</v>
      </c>
    </row>
    <row r="249" spans="1:15" ht="12" customHeight="1">
      <c r="A249" s="243" t="s">
        <v>2823</v>
      </c>
      <c r="B249" s="243"/>
      <c r="C249" s="152" t="s">
        <v>535</v>
      </c>
      <c r="D249" s="243" t="s">
        <v>18</v>
      </c>
      <c r="E249" s="243"/>
      <c r="F249" s="243" t="s">
        <v>897</v>
      </c>
      <c r="G249" s="243"/>
      <c r="H249" s="243"/>
      <c r="I249" s="152" t="s">
        <v>7459</v>
      </c>
      <c r="J249" s="152" t="s">
        <v>1701</v>
      </c>
      <c r="K249" s="152" t="s">
        <v>7458</v>
      </c>
      <c r="L249" s="152" t="s">
        <v>7457</v>
      </c>
      <c r="M249" s="152" t="s">
        <v>7456</v>
      </c>
      <c r="N249" s="152" t="s">
        <v>3626</v>
      </c>
      <c r="O249" s="152" t="s">
        <v>7455</v>
      </c>
    </row>
    <row r="250" spans="1:15" ht="12" customHeight="1">
      <c r="A250" s="243" t="s">
        <v>2823</v>
      </c>
      <c r="B250" s="243"/>
      <c r="C250" s="152" t="s">
        <v>535</v>
      </c>
      <c r="D250" s="243" t="s">
        <v>62</v>
      </c>
      <c r="E250" s="243"/>
      <c r="F250" s="243" t="s">
        <v>277</v>
      </c>
      <c r="G250" s="243"/>
      <c r="H250" s="243"/>
      <c r="I250" s="152" t="s">
        <v>277</v>
      </c>
      <c r="J250" s="152" t="s">
        <v>277</v>
      </c>
      <c r="K250" s="152" t="s">
        <v>277</v>
      </c>
      <c r="L250" s="152" t="s">
        <v>277</v>
      </c>
      <c r="M250" s="152" t="s">
        <v>277</v>
      </c>
      <c r="N250" s="152" t="s">
        <v>277</v>
      </c>
      <c r="O250" s="152" t="s">
        <v>277</v>
      </c>
    </row>
    <row r="251" spans="1:15" ht="12" customHeight="1">
      <c r="A251" s="243" t="s">
        <v>2823</v>
      </c>
      <c r="B251" s="243"/>
      <c r="C251" s="152" t="s">
        <v>535</v>
      </c>
      <c r="D251" s="243" t="s">
        <v>614</v>
      </c>
      <c r="E251" s="243"/>
      <c r="F251" s="243" t="s">
        <v>277</v>
      </c>
      <c r="G251" s="243"/>
      <c r="H251" s="243"/>
      <c r="I251" s="152" t="s">
        <v>277</v>
      </c>
      <c r="J251" s="152" t="s">
        <v>277</v>
      </c>
      <c r="K251" s="152" t="s">
        <v>277</v>
      </c>
      <c r="L251" s="152" t="s">
        <v>277</v>
      </c>
      <c r="M251" s="152" t="s">
        <v>277</v>
      </c>
      <c r="N251" s="152" t="s">
        <v>277</v>
      </c>
      <c r="O251" s="152" t="s">
        <v>277</v>
      </c>
    </row>
    <row r="252" spans="1:15" ht="12" customHeight="1">
      <c r="A252" s="243" t="s">
        <v>2823</v>
      </c>
      <c r="B252" s="243"/>
      <c r="C252" s="152" t="s">
        <v>535</v>
      </c>
      <c r="D252" s="243" t="s">
        <v>64</v>
      </c>
      <c r="E252" s="243"/>
      <c r="F252" s="243" t="s">
        <v>7454</v>
      </c>
      <c r="G252" s="243"/>
      <c r="H252" s="243"/>
      <c r="I252" s="152" t="s">
        <v>7453</v>
      </c>
      <c r="J252" s="152" t="s">
        <v>857</v>
      </c>
      <c r="K252" s="152" t="s">
        <v>7452</v>
      </c>
      <c r="L252" s="152" t="s">
        <v>7451</v>
      </c>
      <c r="M252" s="152" t="s">
        <v>7450</v>
      </c>
      <c r="N252" s="152" t="s">
        <v>2985</v>
      </c>
      <c r="O252" s="152" t="s">
        <v>7449</v>
      </c>
    </row>
    <row r="253" spans="1:15" ht="12" customHeight="1">
      <c r="A253" s="243" t="s">
        <v>2823</v>
      </c>
      <c r="B253" s="243"/>
      <c r="C253" s="152" t="s">
        <v>535</v>
      </c>
      <c r="D253" s="243" t="s">
        <v>22</v>
      </c>
      <c r="E253" s="243"/>
      <c r="F253" s="243" t="s">
        <v>7448</v>
      </c>
      <c r="G253" s="243"/>
      <c r="H253" s="243"/>
      <c r="I253" s="152" t="s">
        <v>7447</v>
      </c>
      <c r="J253" s="152" t="s">
        <v>815</v>
      </c>
      <c r="K253" s="152" t="s">
        <v>7446</v>
      </c>
      <c r="L253" s="152" t="s">
        <v>7445</v>
      </c>
      <c r="M253" s="152" t="s">
        <v>1248</v>
      </c>
      <c r="N253" s="152" t="s">
        <v>751</v>
      </c>
      <c r="O253" s="152" t="s">
        <v>7444</v>
      </c>
    </row>
    <row r="254" spans="1:15" ht="12" customHeight="1">
      <c r="A254" s="243" t="s">
        <v>2823</v>
      </c>
      <c r="B254" s="243"/>
      <c r="C254" s="152" t="s">
        <v>535</v>
      </c>
      <c r="D254" s="243" t="s">
        <v>23</v>
      </c>
      <c r="E254" s="243"/>
      <c r="F254" s="243" t="s">
        <v>2352</v>
      </c>
      <c r="G254" s="243"/>
      <c r="H254" s="243"/>
      <c r="I254" s="152" t="s">
        <v>7443</v>
      </c>
      <c r="J254" s="152" t="s">
        <v>7442</v>
      </c>
      <c r="K254" s="152" t="s">
        <v>7441</v>
      </c>
      <c r="L254" s="152" t="s">
        <v>7440</v>
      </c>
      <c r="M254" s="152" t="s">
        <v>7439</v>
      </c>
      <c r="N254" s="152" t="s">
        <v>7438</v>
      </c>
      <c r="O254" s="152" t="s">
        <v>7437</v>
      </c>
    </row>
    <row r="255" spans="1:15" ht="12" customHeight="1">
      <c r="A255" s="243" t="s">
        <v>2823</v>
      </c>
      <c r="B255" s="243"/>
      <c r="C255" s="152" t="s">
        <v>535</v>
      </c>
      <c r="D255" s="243" t="s">
        <v>66</v>
      </c>
      <c r="E255" s="243"/>
      <c r="F255" s="243" t="s">
        <v>2843</v>
      </c>
      <c r="G255" s="243"/>
      <c r="H255" s="243"/>
      <c r="I255" s="152" t="s">
        <v>2842</v>
      </c>
      <c r="J255" s="152" t="s">
        <v>1102</v>
      </c>
      <c r="K255" s="152" t="s">
        <v>2841</v>
      </c>
      <c r="L255" s="152" t="s">
        <v>2840</v>
      </c>
      <c r="M255" s="152" t="s">
        <v>2305</v>
      </c>
      <c r="N255" s="152" t="s">
        <v>1630</v>
      </c>
      <c r="O255" s="152" t="s">
        <v>2839</v>
      </c>
    </row>
    <row r="256" spans="1:15" ht="12" customHeight="1">
      <c r="A256" s="243" t="s">
        <v>2823</v>
      </c>
      <c r="B256" s="243"/>
      <c r="C256" s="152" t="s">
        <v>535</v>
      </c>
      <c r="D256" s="243" t="s">
        <v>234</v>
      </c>
      <c r="E256" s="243"/>
      <c r="F256" s="243" t="s">
        <v>277</v>
      </c>
      <c r="G256" s="243"/>
      <c r="H256" s="243"/>
      <c r="I256" s="152" t="s">
        <v>277</v>
      </c>
      <c r="J256" s="152" t="s">
        <v>277</v>
      </c>
      <c r="K256" s="152" t="s">
        <v>277</v>
      </c>
      <c r="L256" s="152" t="s">
        <v>277</v>
      </c>
      <c r="M256" s="152" t="s">
        <v>277</v>
      </c>
      <c r="N256" s="152" t="s">
        <v>277</v>
      </c>
      <c r="O256" s="152" t="s">
        <v>277</v>
      </c>
    </row>
    <row r="257" spans="1:15" ht="12" customHeight="1">
      <c r="A257" s="243" t="s">
        <v>2823</v>
      </c>
      <c r="B257" s="243"/>
      <c r="C257" s="152" t="s">
        <v>535</v>
      </c>
      <c r="D257" s="243" t="s">
        <v>29</v>
      </c>
      <c r="E257" s="243"/>
      <c r="F257" s="243" t="s">
        <v>277</v>
      </c>
      <c r="G257" s="243"/>
      <c r="H257" s="243"/>
      <c r="I257" s="152" t="s">
        <v>277</v>
      </c>
      <c r="J257" s="152" t="s">
        <v>277</v>
      </c>
      <c r="K257" s="152" t="s">
        <v>277</v>
      </c>
      <c r="L257" s="152" t="s">
        <v>277</v>
      </c>
      <c r="M257" s="152" t="s">
        <v>277</v>
      </c>
      <c r="N257" s="152" t="s">
        <v>277</v>
      </c>
      <c r="O257" s="152" t="s">
        <v>277</v>
      </c>
    </row>
    <row r="258" spans="1:15" ht="12" customHeight="1">
      <c r="A258" s="243" t="s">
        <v>2823</v>
      </c>
      <c r="B258" s="243"/>
      <c r="C258" s="152" t="s">
        <v>535</v>
      </c>
      <c r="D258" s="243" t="s">
        <v>67</v>
      </c>
      <c r="E258" s="243"/>
      <c r="F258" s="243" t="s">
        <v>696</v>
      </c>
      <c r="G258" s="243"/>
      <c r="H258" s="243"/>
      <c r="I258" s="152" t="s">
        <v>7436</v>
      </c>
      <c r="J258" s="152" t="s">
        <v>1286</v>
      </c>
      <c r="K258" s="152" t="s">
        <v>7435</v>
      </c>
      <c r="L258" s="152" t="s">
        <v>7434</v>
      </c>
      <c r="M258" s="152" t="s">
        <v>6259</v>
      </c>
      <c r="N258" s="152" t="s">
        <v>4856</v>
      </c>
      <c r="O258" s="152" t="s">
        <v>7433</v>
      </c>
    </row>
    <row r="259" spans="1:15" ht="12" customHeight="1">
      <c r="A259" s="243" t="s">
        <v>2823</v>
      </c>
      <c r="B259" s="243"/>
      <c r="C259" s="152" t="s">
        <v>535</v>
      </c>
      <c r="D259" s="243" t="s">
        <v>68</v>
      </c>
      <c r="E259" s="243"/>
      <c r="F259" s="243" t="s">
        <v>277</v>
      </c>
      <c r="G259" s="243"/>
      <c r="H259" s="243"/>
      <c r="I259" s="152" t="s">
        <v>277</v>
      </c>
      <c r="J259" s="152" t="s">
        <v>277</v>
      </c>
      <c r="K259" s="152" t="s">
        <v>277</v>
      </c>
      <c r="L259" s="152" t="s">
        <v>277</v>
      </c>
      <c r="M259" s="152" t="s">
        <v>277</v>
      </c>
      <c r="N259" s="152" t="s">
        <v>277</v>
      </c>
      <c r="O259" s="152" t="s">
        <v>277</v>
      </c>
    </row>
    <row r="260" spans="1:15" ht="12" customHeight="1">
      <c r="A260" s="243" t="s">
        <v>2823</v>
      </c>
      <c r="B260" s="243"/>
      <c r="C260" s="152" t="s">
        <v>535</v>
      </c>
      <c r="D260" s="243" t="s">
        <v>69</v>
      </c>
      <c r="E260" s="243"/>
      <c r="F260" s="243" t="s">
        <v>2843</v>
      </c>
      <c r="G260" s="243"/>
      <c r="H260" s="243"/>
      <c r="I260" s="152" t="s">
        <v>7432</v>
      </c>
      <c r="J260" s="152" t="s">
        <v>1915</v>
      </c>
      <c r="K260" s="152" t="s">
        <v>7431</v>
      </c>
      <c r="L260" s="152" t="s">
        <v>7430</v>
      </c>
      <c r="M260" s="152" t="s">
        <v>3703</v>
      </c>
      <c r="N260" s="152" t="s">
        <v>2002</v>
      </c>
      <c r="O260" s="152" t="s">
        <v>7429</v>
      </c>
    </row>
    <row r="261" spans="1:15" ht="12" customHeight="1">
      <c r="A261" s="243" t="s">
        <v>2823</v>
      </c>
      <c r="B261" s="243"/>
      <c r="C261" s="152" t="s">
        <v>535</v>
      </c>
      <c r="D261" s="243" t="s">
        <v>235</v>
      </c>
      <c r="E261" s="243"/>
      <c r="F261" s="243" t="s">
        <v>277</v>
      </c>
      <c r="G261" s="243"/>
      <c r="H261" s="243"/>
      <c r="I261" s="152" t="s">
        <v>277</v>
      </c>
      <c r="J261" s="152" t="s">
        <v>277</v>
      </c>
      <c r="K261" s="152" t="s">
        <v>277</v>
      </c>
      <c r="L261" s="152" t="s">
        <v>277</v>
      </c>
      <c r="M261" s="152" t="s">
        <v>277</v>
      </c>
      <c r="N261" s="152" t="s">
        <v>277</v>
      </c>
      <c r="O261" s="152" t="s">
        <v>277</v>
      </c>
    </row>
    <row r="262" spans="1:15" ht="12" customHeight="1">
      <c r="A262" s="243" t="s">
        <v>2823</v>
      </c>
      <c r="B262" s="243"/>
      <c r="C262" s="152" t="s">
        <v>535</v>
      </c>
      <c r="D262" s="243" t="s">
        <v>236</v>
      </c>
      <c r="E262" s="243"/>
      <c r="F262" s="243" t="s">
        <v>277</v>
      </c>
      <c r="G262" s="243"/>
      <c r="H262" s="243"/>
      <c r="I262" s="152" t="s">
        <v>277</v>
      </c>
      <c r="J262" s="152" t="s">
        <v>277</v>
      </c>
      <c r="K262" s="152" t="s">
        <v>277</v>
      </c>
      <c r="L262" s="152" t="s">
        <v>277</v>
      </c>
      <c r="M262" s="152" t="s">
        <v>277</v>
      </c>
      <c r="N262" s="152" t="s">
        <v>277</v>
      </c>
      <c r="O262" s="152" t="s">
        <v>277</v>
      </c>
    </row>
    <row r="263" spans="1:15" ht="12" customHeight="1">
      <c r="A263" s="243" t="s">
        <v>2823</v>
      </c>
      <c r="B263" s="243"/>
      <c r="C263" s="152" t="s">
        <v>535</v>
      </c>
      <c r="D263" s="243" t="s">
        <v>241</v>
      </c>
      <c r="E263" s="243"/>
      <c r="F263" s="243" t="s">
        <v>277</v>
      </c>
      <c r="G263" s="243"/>
      <c r="H263" s="243"/>
      <c r="I263" s="152" t="s">
        <v>277</v>
      </c>
      <c r="J263" s="152" t="s">
        <v>277</v>
      </c>
      <c r="K263" s="152" t="s">
        <v>277</v>
      </c>
      <c r="L263" s="152" t="s">
        <v>277</v>
      </c>
      <c r="M263" s="152" t="s">
        <v>277</v>
      </c>
      <c r="N263" s="152" t="s">
        <v>277</v>
      </c>
      <c r="O263" s="152" t="s">
        <v>277</v>
      </c>
    </row>
    <row r="264" spans="1:15" ht="12" customHeight="1">
      <c r="A264" s="243" t="s">
        <v>2823</v>
      </c>
      <c r="B264" s="243"/>
      <c r="C264" s="152" t="s">
        <v>535</v>
      </c>
      <c r="D264" s="243" t="s">
        <v>33</v>
      </c>
      <c r="E264" s="243"/>
      <c r="F264" s="243" t="s">
        <v>277</v>
      </c>
      <c r="G264" s="243"/>
      <c r="H264" s="243"/>
      <c r="I264" s="152" t="s">
        <v>277</v>
      </c>
      <c r="J264" s="152" t="s">
        <v>277</v>
      </c>
      <c r="K264" s="152" t="s">
        <v>277</v>
      </c>
      <c r="L264" s="152" t="s">
        <v>277</v>
      </c>
      <c r="M264" s="152" t="s">
        <v>277</v>
      </c>
      <c r="N264" s="152" t="s">
        <v>277</v>
      </c>
      <c r="O264" s="152" t="s">
        <v>277</v>
      </c>
    </row>
    <row r="265" spans="1:15" ht="12" customHeight="1">
      <c r="A265" s="243" t="s">
        <v>2823</v>
      </c>
      <c r="B265" s="243"/>
      <c r="C265" s="152" t="s">
        <v>535</v>
      </c>
      <c r="D265" s="243" t="s">
        <v>574</v>
      </c>
      <c r="E265" s="243"/>
      <c r="F265" s="243" t="s">
        <v>7428</v>
      </c>
      <c r="G265" s="243"/>
      <c r="H265" s="243"/>
      <c r="I265" s="152" t="s">
        <v>7427</v>
      </c>
      <c r="J265" s="152" t="s">
        <v>7426</v>
      </c>
      <c r="K265" s="152" t="s">
        <v>7425</v>
      </c>
      <c r="L265" s="152" t="s">
        <v>7424</v>
      </c>
      <c r="M265" s="152" t="s">
        <v>7423</v>
      </c>
      <c r="N265" s="152" t="s">
        <v>7422</v>
      </c>
      <c r="O265" s="152" t="s">
        <v>7421</v>
      </c>
    </row>
    <row r="266" spans="1:15" ht="12" customHeight="1">
      <c r="A266" s="243" t="s">
        <v>2823</v>
      </c>
      <c r="B266" s="243"/>
      <c r="C266" s="152" t="s">
        <v>535</v>
      </c>
      <c r="D266" s="243" t="s">
        <v>571</v>
      </c>
      <c r="E266" s="243"/>
      <c r="F266" s="243" t="s">
        <v>277</v>
      </c>
      <c r="G266" s="243"/>
      <c r="H266" s="243"/>
      <c r="I266" s="152" t="s">
        <v>277</v>
      </c>
      <c r="J266" s="152" t="s">
        <v>277</v>
      </c>
      <c r="K266" s="152" t="s">
        <v>277</v>
      </c>
      <c r="L266" s="152" t="s">
        <v>277</v>
      </c>
      <c r="M266" s="152" t="s">
        <v>277</v>
      </c>
      <c r="N266" s="152" t="s">
        <v>277</v>
      </c>
      <c r="O266" s="152" t="s">
        <v>277</v>
      </c>
    </row>
    <row r="267" spans="1:15" ht="12" customHeight="1">
      <c r="A267" s="243" t="s">
        <v>2823</v>
      </c>
      <c r="B267" s="243"/>
      <c r="C267" s="152" t="s">
        <v>535</v>
      </c>
      <c r="D267" s="243" t="s">
        <v>566</v>
      </c>
      <c r="E267" s="243"/>
      <c r="F267" s="243" t="s">
        <v>277</v>
      </c>
      <c r="G267" s="243"/>
      <c r="H267" s="243"/>
      <c r="I267" s="152" t="s">
        <v>277</v>
      </c>
      <c r="J267" s="152" t="s">
        <v>277</v>
      </c>
      <c r="K267" s="152" t="s">
        <v>277</v>
      </c>
      <c r="L267" s="152" t="s">
        <v>277</v>
      </c>
      <c r="M267" s="152" t="s">
        <v>277</v>
      </c>
      <c r="N267" s="152" t="s">
        <v>277</v>
      </c>
      <c r="O267" s="152" t="s">
        <v>277</v>
      </c>
    </row>
    <row r="268" spans="1:15" ht="12" customHeight="1">
      <c r="A268" s="243" t="s">
        <v>2823</v>
      </c>
      <c r="B268" s="243"/>
      <c r="C268" s="152" t="s">
        <v>535</v>
      </c>
      <c r="D268" s="243" t="s">
        <v>561</v>
      </c>
      <c r="E268" s="243"/>
      <c r="F268" s="243" t="s">
        <v>277</v>
      </c>
      <c r="G268" s="243"/>
      <c r="H268" s="243"/>
      <c r="I268" s="152" t="s">
        <v>277</v>
      </c>
      <c r="J268" s="152" t="s">
        <v>277</v>
      </c>
      <c r="K268" s="152" t="s">
        <v>277</v>
      </c>
      <c r="L268" s="152" t="s">
        <v>277</v>
      </c>
      <c r="M268" s="152" t="s">
        <v>277</v>
      </c>
      <c r="N268" s="152" t="s">
        <v>277</v>
      </c>
      <c r="O268" s="152" t="s">
        <v>277</v>
      </c>
    </row>
    <row r="269" spans="1:15" ht="12" customHeight="1">
      <c r="A269" s="243" t="s">
        <v>2823</v>
      </c>
      <c r="B269" s="243"/>
      <c r="C269" s="152" t="s">
        <v>535</v>
      </c>
      <c r="D269" s="243" t="s">
        <v>559</v>
      </c>
      <c r="E269" s="243"/>
      <c r="F269" s="243" t="s">
        <v>7420</v>
      </c>
      <c r="G269" s="243"/>
      <c r="H269" s="243"/>
      <c r="I269" s="152" t="s">
        <v>7419</v>
      </c>
      <c r="J269" s="152" t="s">
        <v>7418</v>
      </c>
      <c r="K269" s="152" t="s">
        <v>7417</v>
      </c>
      <c r="L269" s="152" t="s">
        <v>7416</v>
      </c>
      <c r="M269" s="152" t="s">
        <v>7415</v>
      </c>
      <c r="N269" s="152" t="s">
        <v>7414</v>
      </c>
      <c r="O269" s="152" t="s">
        <v>7413</v>
      </c>
    </row>
    <row r="270" spans="1:15" ht="12" customHeight="1">
      <c r="A270" s="243" t="s">
        <v>2823</v>
      </c>
      <c r="B270" s="243"/>
      <c r="C270" s="152" t="s">
        <v>535</v>
      </c>
      <c r="D270" s="243" t="s">
        <v>556</v>
      </c>
      <c r="E270" s="243"/>
      <c r="F270" s="243" t="s">
        <v>7412</v>
      </c>
      <c r="G270" s="243"/>
      <c r="H270" s="243"/>
      <c r="I270" s="152" t="s">
        <v>7411</v>
      </c>
      <c r="J270" s="152" t="s">
        <v>7410</v>
      </c>
      <c r="K270" s="152" t="s">
        <v>7409</v>
      </c>
      <c r="L270" s="152" t="s">
        <v>7408</v>
      </c>
      <c r="M270" s="152" t="s">
        <v>7407</v>
      </c>
      <c r="N270" s="152" t="s">
        <v>7406</v>
      </c>
      <c r="O270" s="152" t="s">
        <v>7405</v>
      </c>
    </row>
    <row r="271" spans="1:15" ht="12" customHeight="1">
      <c r="A271" s="243" t="s">
        <v>2823</v>
      </c>
      <c r="B271" s="243"/>
      <c r="C271" s="152" t="s">
        <v>535</v>
      </c>
      <c r="D271" s="243" t="s">
        <v>553</v>
      </c>
      <c r="E271" s="243"/>
      <c r="F271" s="243" t="s">
        <v>7404</v>
      </c>
      <c r="G271" s="243"/>
      <c r="H271" s="243"/>
      <c r="I271" s="152" t="s">
        <v>7403</v>
      </c>
      <c r="J271" s="152" t="s">
        <v>7402</v>
      </c>
      <c r="K271" s="152" t="s">
        <v>7401</v>
      </c>
      <c r="L271" s="152" t="s">
        <v>7400</v>
      </c>
      <c r="M271" s="152" t="s">
        <v>7399</v>
      </c>
      <c r="N271" s="152" t="s">
        <v>7398</v>
      </c>
      <c r="O271" s="152" t="s">
        <v>7397</v>
      </c>
    </row>
    <row r="272" spans="1:15" ht="12" customHeight="1">
      <c r="A272" s="243" t="s">
        <v>2823</v>
      </c>
      <c r="B272" s="243"/>
      <c r="C272" s="152" t="s">
        <v>535</v>
      </c>
      <c r="D272" s="243" t="s">
        <v>551</v>
      </c>
      <c r="E272" s="243"/>
      <c r="F272" s="243" t="s">
        <v>2830</v>
      </c>
      <c r="G272" s="243"/>
      <c r="H272" s="243"/>
      <c r="I272" s="152" t="s">
        <v>2829</v>
      </c>
      <c r="J272" s="152" t="s">
        <v>2343</v>
      </c>
      <c r="K272" s="152" t="s">
        <v>2828</v>
      </c>
      <c r="L272" s="152" t="s">
        <v>2827</v>
      </c>
      <c r="M272" s="152" t="s">
        <v>2826</v>
      </c>
      <c r="N272" s="152" t="s">
        <v>2628</v>
      </c>
      <c r="O272" s="152" t="s">
        <v>2825</v>
      </c>
    </row>
    <row r="273" spans="1:15" ht="12" customHeight="1">
      <c r="A273" s="243" t="s">
        <v>2823</v>
      </c>
      <c r="B273" s="243"/>
      <c r="C273" s="152" t="s">
        <v>535</v>
      </c>
      <c r="D273" s="243" t="s">
        <v>543</v>
      </c>
      <c r="E273" s="243"/>
      <c r="F273" s="243" t="s">
        <v>277</v>
      </c>
      <c r="G273" s="243"/>
      <c r="H273" s="243"/>
      <c r="I273" s="152" t="s">
        <v>277</v>
      </c>
      <c r="J273" s="152" t="s">
        <v>277</v>
      </c>
      <c r="K273" s="152" t="s">
        <v>277</v>
      </c>
      <c r="L273" s="152" t="s">
        <v>277</v>
      </c>
      <c r="M273" s="152" t="s">
        <v>277</v>
      </c>
      <c r="N273" s="152" t="s">
        <v>277</v>
      </c>
      <c r="O273" s="152" t="s">
        <v>277</v>
      </c>
    </row>
    <row r="274" spans="1:15" ht="12" customHeight="1">
      <c r="A274" s="243" t="s">
        <v>2823</v>
      </c>
      <c r="B274" s="243"/>
      <c r="C274" s="152" t="s">
        <v>535</v>
      </c>
      <c r="D274" s="243" t="s">
        <v>45</v>
      </c>
      <c r="E274" s="243"/>
      <c r="F274" s="243" t="s">
        <v>277</v>
      </c>
      <c r="G274" s="243"/>
      <c r="H274" s="243"/>
      <c r="I274" s="152" t="s">
        <v>277</v>
      </c>
      <c r="J274" s="152" t="s">
        <v>277</v>
      </c>
      <c r="K274" s="152" t="s">
        <v>277</v>
      </c>
      <c r="L274" s="152" t="s">
        <v>277</v>
      </c>
      <c r="M274" s="152" t="s">
        <v>277</v>
      </c>
      <c r="N274" s="152" t="s">
        <v>277</v>
      </c>
      <c r="O274" s="152" t="s">
        <v>277</v>
      </c>
    </row>
    <row r="275" spans="1:15" ht="12" customHeight="1">
      <c r="A275" s="243" t="s">
        <v>2823</v>
      </c>
      <c r="B275" s="243"/>
      <c r="C275" s="152" t="s">
        <v>535</v>
      </c>
      <c r="D275" s="243" t="s">
        <v>46</v>
      </c>
      <c r="E275" s="243"/>
      <c r="F275" s="243" t="s">
        <v>2939</v>
      </c>
      <c r="G275" s="243"/>
      <c r="H275" s="243"/>
      <c r="I275" s="152" t="s">
        <v>7396</v>
      </c>
      <c r="J275" s="152" t="s">
        <v>586</v>
      </c>
      <c r="K275" s="152" t="s">
        <v>7395</v>
      </c>
      <c r="L275" s="152" t="s">
        <v>7394</v>
      </c>
      <c r="M275" s="152" t="s">
        <v>7393</v>
      </c>
      <c r="N275" s="152" t="s">
        <v>6039</v>
      </c>
      <c r="O275" s="152" t="s">
        <v>7392</v>
      </c>
    </row>
    <row r="276" spans="1:15" ht="12" customHeight="1">
      <c r="A276" s="243" t="s">
        <v>2785</v>
      </c>
      <c r="B276" s="243"/>
      <c r="C276" s="152" t="s">
        <v>535</v>
      </c>
      <c r="D276" s="243" t="s">
        <v>660</v>
      </c>
      <c r="E276" s="243"/>
      <c r="F276" s="243" t="s">
        <v>7391</v>
      </c>
      <c r="G276" s="243"/>
      <c r="H276" s="243"/>
      <c r="I276" s="152" t="s">
        <v>7390</v>
      </c>
      <c r="J276" s="152" t="s">
        <v>7389</v>
      </c>
      <c r="K276" s="152" t="s">
        <v>7388</v>
      </c>
      <c r="L276" s="152" t="s">
        <v>7387</v>
      </c>
      <c r="M276" s="152" t="s">
        <v>7386</v>
      </c>
      <c r="N276" s="152" t="s">
        <v>7385</v>
      </c>
      <c r="O276" s="152" t="s">
        <v>7384</v>
      </c>
    </row>
    <row r="277" spans="1:15" ht="12" customHeight="1">
      <c r="A277" s="243" t="s">
        <v>2785</v>
      </c>
      <c r="B277" s="243"/>
      <c r="C277" s="152" t="s">
        <v>535</v>
      </c>
      <c r="D277" s="243" t="s">
        <v>57</v>
      </c>
      <c r="E277" s="243"/>
      <c r="F277" s="243" t="s">
        <v>7254</v>
      </c>
      <c r="G277" s="243"/>
      <c r="H277" s="243"/>
      <c r="I277" s="152" t="s">
        <v>7383</v>
      </c>
      <c r="J277" s="152" t="s">
        <v>1252</v>
      </c>
      <c r="K277" s="152" t="s">
        <v>7382</v>
      </c>
      <c r="L277" s="152" t="s">
        <v>2534</v>
      </c>
      <c r="M277" s="152" t="s">
        <v>1365</v>
      </c>
      <c r="N277" s="152" t="s">
        <v>2238</v>
      </c>
      <c r="O277" s="152" t="s">
        <v>7381</v>
      </c>
    </row>
    <row r="278" spans="1:15" ht="12" customHeight="1">
      <c r="A278" s="243" t="s">
        <v>2785</v>
      </c>
      <c r="B278" s="243"/>
      <c r="C278" s="152" t="s">
        <v>535</v>
      </c>
      <c r="D278" s="243" t="s">
        <v>58</v>
      </c>
      <c r="E278" s="243"/>
      <c r="F278" s="243" t="s">
        <v>7380</v>
      </c>
      <c r="G278" s="243"/>
      <c r="H278" s="243"/>
      <c r="I278" s="152" t="s">
        <v>7379</v>
      </c>
      <c r="J278" s="152" t="s">
        <v>1227</v>
      </c>
      <c r="K278" s="152" t="s">
        <v>7378</v>
      </c>
      <c r="L278" s="152" t="s">
        <v>7377</v>
      </c>
      <c r="M278" s="152" t="s">
        <v>7376</v>
      </c>
      <c r="N278" s="152" t="s">
        <v>7375</v>
      </c>
      <c r="O278" s="152" t="s">
        <v>7374</v>
      </c>
    </row>
    <row r="279" spans="1:15" ht="12" customHeight="1">
      <c r="A279" s="243" t="s">
        <v>2785</v>
      </c>
      <c r="B279" s="243"/>
      <c r="C279" s="152" t="s">
        <v>535</v>
      </c>
      <c r="D279" s="243" t="s">
        <v>59</v>
      </c>
      <c r="E279" s="243"/>
      <c r="F279" s="243" t="s">
        <v>7373</v>
      </c>
      <c r="G279" s="243"/>
      <c r="H279" s="243"/>
      <c r="I279" s="152" t="s">
        <v>7372</v>
      </c>
      <c r="J279" s="152" t="s">
        <v>1791</v>
      </c>
      <c r="K279" s="152" t="s">
        <v>7371</v>
      </c>
      <c r="L279" s="152" t="s">
        <v>7370</v>
      </c>
      <c r="M279" s="152" t="s">
        <v>7369</v>
      </c>
      <c r="N279" s="152" t="s">
        <v>7368</v>
      </c>
      <c r="O279" s="152" t="s">
        <v>7367</v>
      </c>
    </row>
    <row r="280" spans="1:15" ht="12" customHeight="1">
      <c r="A280" s="243" t="s">
        <v>2785</v>
      </c>
      <c r="B280" s="243"/>
      <c r="C280" s="152" t="s">
        <v>535</v>
      </c>
      <c r="D280" s="243" t="s">
        <v>247</v>
      </c>
      <c r="E280" s="243"/>
      <c r="F280" s="243" t="s">
        <v>1518</v>
      </c>
      <c r="G280" s="243"/>
      <c r="H280" s="243"/>
      <c r="I280" s="152" t="s">
        <v>7366</v>
      </c>
      <c r="J280" s="152" t="s">
        <v>1410</v>
      </c>
      <c r="K280" s="152" t="s">
        <v>7365</v>
      </c>
      <c r="L280" s="152" t="s">
        <v>7364</v>
      </c>
      <c r="M280" s="152" t="s">
        <v>533</v>
      </c>
      <c r="N280" s="152" t="s">
        <v>2877</v>
      </c>
      <c r="O280" s="152" t="s">
        <v>7363</v>
      </c>
    </row>
    <row r="281" spans="1:15" ht="12" customHeight="1">
      <c r="A281" s="243" t="s">
        <v>2785</v>
      </c>
      <c r="B281" s="243"/>
      <c r="C281" s="152" t="s">
        <v>535</v>
      </c>
      <c r="D281" s="243" t="s">
        <v>645</v>
      </c>
      <c r="E281" s="243"/>
      <c r="F281" s="243" t="s">
        <v>1086</v>
      </c>
      <c r="G281" s="243"/>
      <c r="H281" s="243"/>
      <c r="I281" s="152" t="s">
        <v>7362</v>
      </c>
      <c r="J281" s="152" t="s">
        <v>1015</v>
      </c>
      <c r="K281" s="152" t="s">
        <v>7361</v>
      </c>
      <c r="L281" s="152" t="s">
        <v>2837</v>
      </c>
      <c r="M281" s="152" t="s">
        <v>6846</v>
      </c>
      <c r="N281" s="152" t="s">
        <v>2410</v>
      </c>
      <c r="O281" s="152" t="s">
        <v>7360</v>
      </c>
    </row>
    <row r="282" spans="1:15" ht="12" customHeight="1">
      <c r="A282" s="243" t="s">
        <v>2785</v>
      </c>
      <c r="B282" s="243"/>
      <c r="C282" s="152" t="s">
        <v>535</v>
      </c>
      <c r="D282" s="243" t="s">
        <v>639</v>
      </c>
      <c r="E282" s="243"/>
      <c r="F282" s="243" t="s">
        <v>1134</v>
      </c>
      <c r="G282" s="243"/>
      <c r="H282" s="243"/>
      <c r="I282" s="152" t="s">
        <v>7359</v>
      </c>
      <c r="J282" s="152" t="s">
        <v>1369</v>
      </c>
      <c r="K282" s="152" t="s">
        <v>7358</v>
      </c>
      <c r="L282" s="152" t="s">
        <v>7357</v>
      </c>
      <c r="M282" s="152" t="s">
        <v>1098</v>
      </c>
      <c r="N282" s="152" t="s">
        <v>1910</v>
      </c>
      <c r="O282" s="152" t="s">
        <v>7356</v>
      </c>
    </row>
    <row r="283" spans="1:15" ht="12" customHeight="1">
      <c r="A283" s="243" t="s">
        <v>2785</v>
      </c>
      <c r="B283" s="243"/>
      <c r="C283" s="152" t="s">
        <v>535</v>
      </c>
      <c r="D283" s="243" t="s">
        <v>635</v>
      </c>
      <c r="E283" s="243"/>
      <c r="F283" s="243" t="s">
        <v>277</v>
      </c>
      <c r="G283" s="243"/>
      <c r="H283" s="243"/>
      <c r="I283" s="152" t="s">
        <v>277</v>
      </c>
      <c r="J283" s="152" t="s">
        <v>277</v>
      </c>
      <c r="K283" s="152" t="s">
        <v>277</v>
      </c>
      <c r="L283" s="152" t="s">
        <v>277</v>
      </c>
      <c r="M283" s="152" t="s">
        <v>277</v>
      </c>
      <c r="N283" s="152" t="s">
        <v>277</v>
      </c>
      <c r="O283" s="152" t="s">
        <v>277</v>
      </c>
    </row>
    <row r="284" spans="1:15" ht="12" customHeight="1">
      <c r="A284" s="243" t="s">
        <v>2785</v>
      </c>
      <c r="B284" s="243"/>
      <c r="C284" s="152" t="s">
        <v>535</v>
      </c>
      <c r="D284" s="243" t="s">
        <v>631</v>
      </c>
      <c r="E284" s="243"/>
      <c r="F284" s="243" t="s">
        <v>277</v>
      </c>
      <c r="G284" s="243"/>
      <c r="H284" s="243"/>
      <c r="I284" s="152" t="s">
        <v>277</v>
      </c>
      <c r="J284" s="152" t="s">
        <v>277</v>
      </c>
      <c r="K284" s="152" t="s">
        <v>277</v>
      </c>
      <c r="L284" s="152" t="s">
        <v>277</v>
      </c>
      <c r="M284" s="152" t="s">
        <v>277</v>
      </c>
      <c r="N284" s="152" t="s">
        <v>277</v>
      </c>
      <c r="O284" s="152" t="s">
        <v>277</v>
      </c>
    </row>
    <row r="285" spans="1:15" ht="12" customHeight="1">
      <c r="A285" s="243" t="s">
        <v>2785</v>
      </c>
      <c r="B285" s="243"/>
      <c r="C285" s="152" t="s">
        <v>535</v>
      </c>
      <c r="D285" s="243" t="s">
        <v>627</v>
      </c>
      <c r="E285" s="243"/>
      <c r="F285" s="243" t="s">
        <v>277</v>
      </c>
      <c r="G285" s="243"/>
      <c r="H285" s="243"/>
      <c r="I285" s="152" t="s">
        <v>277</v>
      </c>
      <c r="J285" s="152" t="s">
        <v>277</v>
      </c>
      <c r="K285" s="152" t="s">
        <v>277</v>
      </c>
      <c r="L285" s="152" t="s">
        <v>277</v>
      </c>
      <c r="M285" s="152" t="s">
        <v>277</v>
      </c>
      <c r="N285" s="152" t="s">
        <v>277</v>
      </c>
      <c r="O285" s="152" t="s">
        <v>277</v>
      </c>
    </row>
    <row r="286" spans="1:15" ht="12" customHeight="1">
      <c r="A286" s="243" t="s">
        <v>2785</v>
      </c>
      <c r="B286" s="243"/>
      <c r="C286" s="152" t="s">
        <v>535</v>
      </c>
      <c r="D286" s="243" t="s">
        <v>17</v>
      </c>
      <c r="E286" s="243"/>
      <c r="F286" s="243" t="s">
        <v>2817</v>
      </c>
      <c r="G286" s="243"/>
      <c r="H286" s="243"/>
      <c r="I286" s="152" t="s">
        <v>2816</v>
      </c>
      <c r="J286" s="152" t="s">
        <v>814</v>
      </c>
      <c r="K286" s="152" t="s">
        <v>2815</v>
      </c>
      <c r="L286" s="152" t="s">
        <v>2688</v>
      </c>
      <c r="M286" s="152" t="s">
        <v>2814</v>
      </c>
      <c r="N286" s="152" t="s">
        <v>2813</v>
      </c>
      <c r="O286" s="152" t="s">
        <v>2812</v>
      </c>
    </row>
    <row r="287" spans="1:15" ht="12" customHeight="1">
      <c r="A287" s="243" t="s">
        <v>2785</v>
      </c>
      <c r="B287" s="243"/>
      <c r="C287" s="152" t="s">
        <v>535</v>
      </c>
      <c r="D287" s="243" t="s">
        <v>18</v>
      </c>
      <c r="E287" s="243"/>
      <c r="F287" s="243" t="s">
        <v>7355</v>
      </c>
      <c r="G287" s="243"/>
      <c r="H287" s="243"/>
      <c r="I287" s="152" t="s">
        <v>7354</v>
      </c>
      <c r="J287" s="152" t="s">
        <v>1077</v>
      </c>
      <c r="K287" s="152" t="s">
        <v>7353</v>
      </c>
      <c r="L287" s="152" t="s">
        <v>2390</v>
      </c>
      <c r="M287" s="152" t="s">
        <v>7352</v>
      </c>
      <c r="N287" s="152" t="s">
        <v>2452</v>
      </c>
      <c r="O287" s="152" t="s">
        <v>7351</v>
      </c>
    </row>
    <row r="288" spans="1:15" ht="12" customHeight="1">
      <c r="A288" s="243" t="s">
        <v>2785</v>
      </c>
      <c r="B288" s="243"/>
      <c r="C288" s="152" t="s">
        <v>535</v>
      </c>
      <c r="D288" s="243" t="s">
        <v>62</v>
      </c>
      <c r="E288" s="243"/>
      <c r="F288" s="243" t="s">
        <v>1475</v>
      </c>
      <c r="G288" s="243"/>
      <c r="H288" s="243"/>
      <c r="I288" s="152" t="s">
        <v>7350</v>
      </c>
      <c r="J288" s="152" t="s">
        <v>277</v>
      </c>
      <c r="K288" s="152" t="s">
        <v>277</v>
      </c>
      <c r="L288" s="152" t="s">
        <v>277</v>
      </c>
      <c r="M288" s="152" t="s">
        <v>1475</v>
      </c>
      <c r="N288" s="152" t="s">
        <v>1475</v>
      </c>
      <c r="O288" s="152" t="s">
        <v>7350</v>
      </c>
    </row>
    <row r="289" spans="1:15" ht="12" customHeight="1">
      <c r="A289" s="243" t="s">
        <v>2785</v>
      </c>
      <c r="B289" s="243"/>
      <c r="C289" s="152" t="s">
        <v>535</v>
      </c>
      <c r="D289" s="243" t="s">
        <v>614</v>
      </c>
      <c r="E289" s="243"/>
      <c r="F289" s="243" t="s">
        <v>277</v>
      </c>
      <c r="G289" s="243"/>
      <c r="H289" s="243"/>
      <c r="I289" s="152" t="s">
        <v>277</v>
      </c>
      <c r="J289" s="152" t="s">
        <v>277</v>
      </c>
      <c r="K289" s="152" t="s">
        <v>277</v>
      </c>
      <c r="L289" s="152" t="s">
        <v>277</v>
      </c>
      <c r="M289" s="152" t="s">
        <v>277</v>
      </c>
      <c r="N289" s="152" t="s">
        <v>277</v>
      </c>
      <c r="O289" s="152" t="s">
        <v>277</v>
      </c>
    </row>
    <row r="290" spans="1:15" ht="12" customHeight="1">
      <c r="A290" s="243" t="s">
        <v>2785</v>
      </c>
      <c r="B290" s="243"/>
      <c r="C290" s="152" t="s">
        <v>535</v>
      </c>
      <c r="D290" s="243" t="s">
        <v>64</v>
      </c>
      <c r="E290" s="243"/>
      <c r="F290" s="243" t="s">
        <v>7349</v>
      </c>
      <c r="G290" s="243"/>
      <c r="H290" s="243"/>
      <c r="I290" s="152" t="s">
        <v>7348</v>
      </c>
      <c r="J290" s="152" t="s">
        <v>634</v>
      </c>
      <c r="K290" s="152" t="s">
        <v>7347</v>
      </c>
      <c r="L290" s="152" t="s">
        <v>7346</v>
      </c>
      <c r="M290" s="152" t="s">
        <v>7345</v>
      </c>
      <c r="N290" s="152" t="s">
        <v>7344</v>
      </c>
      <c r="O290" s="152" t="s">
        <v>7343</v>
      </c>
    </row>
    <row r="291" spans="1:15" ht="12" customHeight="1">
      <c r="A291" s="243" t="s">
        <v>2785</v>
      </c>
      <c r="B291" s="243"/>
      <c r="C291" s="152" t="s">
        <v>535</v>
      </c>
      <c r="D291" s="243" t="s">
        <v>22</v>
      </c>
      <c r="E291" s="243"/>
      <c r="F291" s="243" t="s">
        <v>7342</v>
      </c>
      <c r="G291" s="243"/>
      <c r="H291" s="243"/>
      <c r="I291" s="152" t="s">
        <v>7341</v>
      </c>
      <c r="J291" s="152" t="s">
        <v>6954</v>
      </c>
      <c r="K291" s="152" t="s">
        <v>7340</v>
      </c>
      <c r="L291" s="152" t="s">
        <v>7339</v>
      </c>
      <c r="M291" s="152" t="s">
        <v>7338</v>
      </c>
      <c r="N291" s="152" t="s">
        <v>2057</v>
      </c>
      <c r="O291" s="152" t="s">
        <v>7337</v>
      </c>
    </row>
    <row r="292" spans="1:15" ht="12" customHeight="1">
      <c r="A292" s="243" t="s">
        <v>2785</v>
      </c>
      <c r="B292" s="243"/>
      <c r="C292" s="152" t="s">
        <v>535</v>
      </c>
      <c r="D292" s="243" t="s">
        <v>23</v>
      </c>
      <c r="E292" s="243"/>
      <c r="F292" s="243" t="s">
        <v>2810</v>
      </c>
      <c r="G292" s="243"/>
      <c r="H292" s="243"/>
      <c r="I292" s="152" t="s">
        <v>2809</v>
      </c>
      <c r="J292" s="152" t="s">
        <v>2026</v>
      </c>
      <c r="K292" s="152" t="s">
        <v>2808</v>
      </c>
      <c r="L292" s="152" t="s">
        <v>2807</v>
      </c>
      <c r="M292" s="152" t="s">
        <v>2806</v>
      </c>
      <c r="N292" s="152" t="s">
        <v>2805</v>
      </c>
      <c r="O292" s="152" t="s">
        <v>2804</v>
      </c>
    </row>
    <row r="293" spans="1:15" ht="12" customHeight="1">
      <c r="A293" s="243" t="s">
        <v>2785</v>
      </c>
      <c r="B293" s="243"/>
      <c r="C293" s="152" t="s">
        <v>535</v>
      </c>
      <c r="D293" s="243" t="s">
        <v>66</v>
      </c>
      <c r="E293" s="243"/>
      <c r="F293" s="243" t="s">
        <v>591</v>
      </c>
      <c r="G293" s="243"/>
      <c r="H293" s="243"/>
      <c r="I293" s="152" t="s">
        <v>2803</v>
      </c>
      <c r="J293" s="152" t="s">
        <v>289</v>
      </c>
      <c r="K293" s="152" t="s">
        <v>2063</v>
      </c>
      <c r="L293" s="152" t="s">
        <v>950</v>
      </c>
      <c r="M293" s="152" t="s">
        <v>2555</v>
      </c>
      <c r="N293" s="152" t="s">
        <v>2802</v>
      </c>
      <c r="O293" s="152" t="s">
        <v>2801</v>
      </c>
    </row>
    <row r="294" spans="1:15" ht="12" customHeight="1">
      <c r="A294" s="243" t="s">
        <v>2785</v>
      </c>
      <c r="B294" s="243"/>
      <c r="C294" s="152" t="s">
        <v>535</v>
      </c>
      <c r="D294" s="243" t="s">
        <v>234</v>
      </c>
      <c r="E294" s="243"/>
      <c r="F294" s="243" t="s">
        <v>1007</v>
      </c>
      <c r="G294" s="243"/>
      <c r="H294" s="243"/>
      <c r="I294" s="152" t="s">
        <v>7336</v>
      </c>
      <c r="J294" s="152" t="s">
        <v>292</v>
      </c>
      <c r="K294" s="152" t="s">
        <v>2533</v>
      </c>
      <c r="L294" s="152" t="s">
        <v>911</v>
      </c>
      <c r="M294" s="152" t="s">
        <v>1003</v>
      </c>
      <c r="N294" s="152" t="s">
        <v>980</v>
      </c>
      <c r="O294" s="152" t="s">
        <v>7335</v>
      </c>
    </row>
    <row r="295" spans="1:15" ht="12" customHeight="1">
      <c r="A295" s="243" t="s">
        <v>2785</v>
      </c>
      <c r="B295" s="243"/>
      <c r="C295" s="152" t="s">
        <v>535</v>
      </c>
      <c r="D295" s="243" t="s">
        <v>29</v>
      </c>
      <c r="E295" s="243"/>
      <c r="F295" s="243" t="s">
        <v>277</v>
      </c>
      <c r="G295" s="243"/>
      <c r="H295" s="243"/>
      <c r="I295" s="152" t="s">
        <v>277</v>
      </c>
      <c r="J295" s="152" t="s">
        <v>277</v>
      </c>
      <c r="K295" s="152" t="s">
        <v>277</v>
      </c>
      <c r="L295" s="152" t="s">
        <v>277</v>
      </c>
      <c r="M295" s="152" t="s">
        <v>277</v>
      </c>
      <c r="N295" s="152" t="s">
        <v>277</v>
      </c>
      <c r="O295" s="152" t="s">
        <v>277</v>
      </c>
    </row>
    <row r="296" spans="1:15" ht="12" customHeight="1">
      <c r="A296" s="243" t="s">
        <v>2785</v>
      </c>
      <c r="B296" s="243"/>
      <c r="C296" s="152" t="s">
        <v>535</v>
      </c>
      <c r="D296" s="243" t="s">
        <v>67</v>
      </c>
      <c r="E296" s="243"/>
      <c r="F296" s="243" t="s">
        <v>2050</v>
      </c>
      <c r="G296" s="243"/>
      <c r="H296" s="243"/>
      <c r="I296" s="152" t="s">
        <v>7334</v>
      </c>
      <c r="J296" s="152" t="s">
        <v>852</v>
      </c>
      <c r="K296" s="152" t="s">
        <v>2794</v>
      </c>
      <c r="L296" s="152" t="s">
        <v>1199</v>
      </c>
      <c r="M296" s="152" t="s">
        <v>1249</v>
      </c>
      <c r="N296" s="152" t="s">
        <v>787</v>
      </c>
      <c r="O296" s="152" t="s">
        <v>7333</v>
      </c>
    </row>
    <row r="297" spans="1:15" ht="12" customHeight="1">
      <c r="A297" s="243" t="s">
        <v>2785</v>
      </c>
      <c r="B297" s="243"/>
      <c r="C297" s="152" t="s">
        <v>535</v>
      </c>
      <c r="D297" s="243" t="s">
        <v>68</v>
      </c>
      <c r="E297" s="243"/>
      <c r="F297" s="243" t="s">
        <v>1453</v>
      </c>
      <c r="G297" s="243"/>
      <c r="H297" s="243"/>
      <c r="I297" s="152" t="s">
        <v>7332</v>
      </c>
      <c r="J297" s="152" t="s">
        <v>277</v>
      </c>
      <c r="K297" s="152" t="s">
        <v>277</v>
      </c>
      <c r="L297" s="152" t="s">
        <v>277</v>
      </c>
      <c r="M297" s="152" t="s">
        <v>1453</v>
      </c>
      <c r="N297" s="152" t="s">
        <v>1453</v>
      </c>
      <c r="O297" s="152" t="s">
        <v>7332</v>
      </c>
    </row>
    <row r="298" spans="1:15" ht="12" customHeight="1">
      <c r="A298" s="243" t="s">
        <v>2785</v>
      </c>
      <c r="B298" s="243"/>
      <c r="C298" s="152" t="s">
        <v>535</v>
      </c>
      <c r="D298" s="243" t="s">
        <v>69</v>
      </c>
      <c r="E298" s="243"/>
      <c r="F298" s="243" t="s">
        <v>4182</v>
      </c>
      <c r="G298" s="243"/>
      <c r="H298" s="243"/>
      <c r="I298" s="152" t="s">
        <v>7331</v>
      </c>
      <c r="J298" s="152" t="s">
        <v>577</v>
      </c>
      <c r="K298" s="152" t="s">
        <v>7330</v>
      </c>
      <c r="L298" s="152" t="s">
        <v>6363</v>
      </c>
      <c r="M298" s="152" t="s">
        <v>4199</v>
      </c>
      <c r="N298" s="152" t="s">
        <v>7329</v>
      </c>
      <c r="O298" s="152" t="s">
        <v>7328</v>
      </c>
    </row>
    <row r="299" spans="1:15" ht="12" customHeight="1">
      <c r="A299" s="243" t="s">
        <v>2785</v>
      </c>
      <c r="B299" s="243"/>
      <c r="C299" s="152" t="s">
        <v>535</v>
      </c>
      <c r="D299" s="243" t="s">
        <v>235</v>
      </c>
      <c r="E299" s="243"/>
      <c r="F299" s="243" t="s">
        <v>277</v>
      </c>
      <c r="G299" s="243"/>
      <c r="H299" s="243"/>
      <c r="I299" s="152" t="s">
        <v>277</v>
      </c>
      <c r="J299" s="152" t="s">
        <v>277</v>
      </c>
      <c r="K299" s="152" t="s">
        <v>277</v>
      </c>
      <c r="L299" s="152" t="s">
        <v>277</v>
      </c>
      <c r="M299" s="152" t="s">
        <v>277</v>
      </c>
      <c r="N299" s="152" t="s">
        <v>277</v>
      </c>
      <c r="O299" s="152" t="s">
        <v>277</v>
      </c>
    </row>
    <row r="300" spans="1:15" ht="12" customHeight="1">
      <c r="A300" s="243" t="s">
        <v>2785</v>
      </c>
      <c r="B300" s="243"/>
      <c r="C300" s="152" t="s">
        <v>535</v>
      </c>
      <c r="D300" s="243" t="s">
        <v>236</v>
      </c>
      <c r="E300" s="243"/>
      <c r="F300" s="243" t="s">
        <v>277</v>
      </c>
      <c r="G300" s="243"/>
      <c r="H300" s="243"/>
      <c r="I300" s="152" t="s">
        <v>277</v>
      </c>
      <c r="J300" s="152" t="s">
        <v>277</v>
      </c>
      <c r="K300" s="152" t="s">
        <v>277</v>
      </c>
      <c r="L300" s="152" t="s">
        <v>277</v>
      </c>
      <c r="M300" s="152" t="s">
        <v>277</v>
      </c>
      <c r="N300" s="152" t="s">
        <v>277</v>
      </c>
      <c r="O300" s="152" t="s">
        <v>277</v>
      </c>
    </row>
    <row r="301" spans="1:15" ht="12" customHeight="1">
      <c r="A301" s="243" t="s">
        <v>2785</v>
      </c>
      <c r="B301" s="243"/>
      <c r="C301" s="152" t="s">
        <v>535</v>
      </c>
      <c r="D301" s="243" t="s">
        <v>241</v>
      </c>
      <c r="E301" s="243"/>
      <c r="F301" s="243" t="s">
        <v>277</v>
      </c>
      <c r="G301" s="243"/>
      <c r="H301" s="243"/>
      <c r="I301" s="152" t="s">
        <v>277</v>
      </c>
      <c r="J301" s="152" t="s">
        <v>277</v>
      </c>
      <c r="K301" s="152" t="s">
        <v>277</v>
      </c>
      <c r="L301" s="152" t="s">
        <v>277</v>
      </c>
      <c r="M301" s="152" t="s">
        <v>277</v>
      </c>
      <c r="N301" s="152" t="s">
        <v>277</v>
      </c>
      <c r="O301" s="152" t="s">
        <v>277</v>
      </c>
    </row>
    <row r="302" spans="1:15" ht="12" customHeight="1">
      <c r="A302" s="243" t="s">
        <v>2785</v>
      </c>
      <c r="B302" s="243"/>
      <c r="C302" s="152" t="s">
        <v>535</v>
      </c>
      <c r="D302" s="243" t="s">
        <v>33</v>
      </c>
      <c r="E302" s="243"/>
      <c r="F302" s="243" t="s">
        <v>277</v>
      </c>
      <c r="G302" s="243"/>
      <c r="H302" s="243"/>
      <c r="I302" s="152" t="s">
        <v>277</v>
      </c>
      <c r="J302" s="152" t="s">
        <v>277</v>
      </c>
      <c r="K302" s="152" t="s">
        <v>277</v>
      </c>
      <c r="L302" s="152" t="s">
        <v>277</v>
      </c>
      <c r="M302" s="152" t="s">
        <v>277</v>
      </c>
      <c r="N302" s="152" t="s">
        <v>277</v>
      </c>
      <c r="O302" s="152" t="s">
        <v>277</v>
      </c>
    </row>
    <row r="303" spans="1:15" ht="12" customHeight="1">
      <c r="A303" s="243" t="s">
        <v>2785</v>
      </c>
      <c r="B303" s="243"/>
      <c r="C303" s="152" t="s">
        <v>535</v>
      </c>
      <c r="D303" s="243" t="s">
        <v>574</v>
      </c>
      <c r="E303" s="243"/>
      <c r="F303" s="243" t="s">
        <v>7327</v>
      </c>
      <c r="G303" s="243"/>
      <c r="H303" s="243"/>
      <c r="I303" s="152" t="s">
        <v>7326</v>
      </c>
      <c r="J303" s="152" t="s">
        <v>7325</v>
      </c>
      <c r="K303" s="152" t="s">
        <v>7324</v>
      </c>
      <c r="L303" s="152" t="s">
        <v>7323</v>
      </c>
      <c r="M303" s="152" t="s">
        <v>7322</v>
      </c>
      <c r="N303" s="152" t="s">
        <v>7321</v>
      </c>
      <c r="O303" s="152" t="s">
        <v>7320</v>
      </c>
    </row>
    <row r="304" spans="1:15" ht="12" customHeight="1">
      <c r="A304" s="243" t="s">
        <v>2785</v>
      </c>
      <c r="B304" s="243"/>
      <c r="C304" s="152" t="s">
        <v>535</v>
      </c>
      <c r="D304" s="243" t="s">
        <v>571</v>
      </c>
      <c r="E304" s="243"/>
      <c r="F304" s="243" t="s">
        <v>277</v>
      </c>
      <c r="G304" s="243"/>
      <c r="H304" s="243"/>
      <c r="I304" s="152" t="s">
        <v>277</v>
      </c>
      <c r="J304" s="152" t="s">
        <v>277</v>
      </c>
      <c r="K304" s="152" t="s">
        <v>277</v>
      </c>
      <c r="L304" s="152" t="s">
        <v>277</v>
      </c>
      <c r="M304" s="152" t="s">
        <v>277</v>
      </c>
      <c r="N304" s="152" t="s">
        <v>277</v>
      </c>
      <c r="O304" s="152" t="s">
        <v>277</v>
      </c>
    </row>
    <row r="305" spans="1:15" ht="12" customHeight="1">
      <c r="A305" s="243" t="s">
        <v>2785</v>
      </c>
      <c r="B305" s="243"/>
      <c r="C305" s="152" t="s">
        <v>535</v>
      </c>
      <c r="D305" s="243" t="s">
        <v>566</v>
      </c>
      <c r="E305" s="243"/>
      <c r="F305" s="243" t="s">
        <v>277</v>
      </c>
      <c r="G305" s="243"/>
      <c r="H305" s="243"/>
      <c r="I305" s="152" t="s">
        <v>277</v>
      </c>
      <c r="J305" s="152" t="s">
        <v>277</v>
      </c>
      <c r="K305" s="152" t="s">
        <v>277</v>
      </c>
      <c r="L305" s="152" t="s">
        <v>277</v>
      </c>
      <c r="M305" s="152" t="s">
        <v>277</v>
      </c>
      <c r="N305" s="152" t="s">
        <v>277</v>
      </c>
      <c r="O305" s="152" t="s">
        <v>277</v>
      </c>
    </row>
    <row r="306" spans="1:15" ht="12" customHeight="1">
      <c r="A306" s="243" t="s">
        <v>2785</v>
      </c>
      <c r="B306" s="243"/>
      <c r="C306" s="152" t="s">
        <v>535</v>
      </c>
      <c r="D306" s="243" t="s">
        <v>561</v>
      </c>
      <c r="E306" s="243"/>
      <c r="F306" s="243" t="s">
        <v>277</v>
      </c>
      <c r="G306" s="243"/>
      <c r="H306" s="243"/>
      <c r="I306" s="152" t="s">
        <v>277</v>
      </c>
      <c r="J306" s="152" t="s">
        <v>277</v>
      </c>
      <c r="K306" s="152" t="s">
        <v>277</v>
      </c>
      <c r="L306" s="152" t="s">
        <v>277</v>
      </c>
      <c r="M306" s="152" t="s">
        <v>277</v>
      </c>
      <c r="N306" s="152" t="s">
        <v>277</v>
      </c>
      <c r="O306" s="152" t="s">
        <v>277</v>
      </c>
    </row>
    <row r="307" spans="1:15" ht="12" customHeight="1">
      <c r="A307" s="243" t="s">
        <v>2785</v>
      </c>
      <c r="B307" s="243"/>
      <c r="C307" s="152" t="s">
        <v>535</v>
      </c>
      <c r="D307" s="243" t="s">
        <v>559</v>
      </c>
      <c r="E307" s="243"/>
      <c r="F307" s="243" t="s">
        <v>7319</v>
      </c>
      <c r="G307" s="243"/>
      <c r="H307" s="243"/>
      <c r="I307" s="152" t="s">
        <v>7318</v>
      </c>
      <c r="J307" s="152" t="s">
        <v>7317</v>
      </c>
      <c r="K307" s="152" t="s">
        <v>7316</v>
      </c>
      <c r="L307" s="152" t="s">
        <v>7315</v>
      </c>
      <c r="M307" s="152" t="s">
        <v>7314</v>
      </c>
      <c r="N307" s="152" t="s">
        <v>7313</v>
      </c>
      <c r="O307" s="152" t="s">
        <v>7312</v>
      </c>
    </row>
    <row r="308" spans="1:15" ht="12" customHeight="1">
      <c r="A308" s="243" t="s">
        <v>2785</v>
      </c>
      <c r="B308" s="243"/>
      <c r="C308" s="152" t="s">
        <v>535</v>
      </c>
      <c r="D308" s="243" t="s">
        <v>556</v>
      </c>
      <c r="E308" s="243"/>
      <c r="F308" s="243" t="s">
        <v>3639</v>
      </c>
      <c r="G308" s="243"/>
      <c r="H308" s="243"/>
      <c r="I308" s="152" t="s">
        <v>7311</v>
      </c>
      <c r="J308" s="152" t="s">
        <v>1219</v>
      </c>
      <c r="K308" s="152" t="s">
        <v>7310</v>
      </c>
      <c r="L308" s="152" t="s">
        <v>7309</v>
      </c>
      <c r="M308" s="152" t="s">
        <v>7308</v>
      </c>
      <c r="N308" s="152" t="s">
        <v>7307</v>
      </c>
      <c r="O308" s="152" t="s">
        <v>7306</v>
      </c>
    </row>
    <row r="309" spans="1:15" ht="12" customHeight="1">
      <c r="A309" s="243" t="s">
        <v>2785</v>
      </c>
      <c r="B309" s="243"/>
      <c r="C309" s="152" t="s">
        <v>535</v>
      </c>
      <c r="D309" s="243" t="s">
        <v>553</v>
      </c>
      <c r="E309" s="243"/>
      <c r="F309" s="243" t="s">
        <v>7305</v>
      </c>
      <c r="G309" s="243"/>
      <c r="H309" s="243"/>
      <c r="I309" s="152" t="s">
        <v>7304</v>
      </c>
      <c r="J309" s="152" t="s">
        <v>7303</v>
      </c>
      <c r="K309" s="152" t="s">
        <v>7302</v>
      </c>
      <c r="L309" s="152" t="s">
        <v>7301</v>
      </c>
      <c r="M309" s="152" t="s">
        <v>2689</v>
      </c>
      <c r="N309" s="152" t="s">
        <v>2065</v>
      </c>
      <c r="O309" s="152" t="s">
        <v>7300</v>
      </c>
    </row>
    <row r="310" spans="1:15" ht="12" customHeight="1">
      <c r="A310" s="243" t="s">
        <v>2785</v>
      </c>
      <c r="B310" s="243"/>
      <c r="C310" s="152" t="s">
        <v>535</v>
      </c>
      <c r="D310" s="243" t="s">
        <v>551</v>
      </c>
      <c r="E310" s="243"/>
      <c r="F310" s="243" t="s">
        <v>2792</v>
      </c>
      <c r="G310" s="243"/>
      <c r="H310" s="243"/>
      <c r="I310" s="152" t="s">
        <v>2791</v>
      </c>
      <c r="J310" s="152" t="s">
        <v>2152</v>
      </c>
      <c r="K310" s="152" t="s">
        <v>2790</v>
      </c>
      <c r="L310" s="152" t="s">
        <v>2789</v>
      </c>
      <c r="M310" s="152" t="s">
        <v>1301</v>
      </c>
      <c r="N310" s="152" t="s">
        <v>2788</v>
      </c>
      <c r="O310" s="152" t="s">
        <v>2787</v>
      </c>
    </row>
    <row r="311" spans="1:15" ht="12" customHeight="1">
      <c r="A311" s="243" t="s">
        <v>2785</v>
      </c>
      <c r="B311" s="243"/>
      <c r="C311" s="152" t="s">
        <v>535</v>
      </c>
      <c r="D311" s="243" t="s">
        <v>543</v>
      </c>
      <c r="E311" s="243"/>
      <c r="F311" s="243" t="s">
        <v>277</v>
      </c>
      <c r="G311" s="243"/>
      <c r="H311" s="243"/>
      <c r="I311" s="152" t="s">
        <v>277</v>
      </c>
      <c r="J311" s="152" t="s">
        <v>277</v>
      </c>
      <c r="K311" s="152" t="s">
        <v>277</v>
      </c>
      <c r="L311" s="152" t="s">
        <v>277</v>
      </c>
      <c r="M311" s="152" t="s">
        <v>277</v>
      </c>
      <c r="N311" s="152" t="s">
        <v>277</v>
      </c>
      <c r="O311" s="152" t="s">
        <v>277</v>
      </c>
    </row>
    <row r="312" spans="1:15" ht="12" customHeight="1">
      <c r="A312" s="243" t="s">
        <v>2785</v>
      </c>
      <c r="B312" s="243"/>
      <c r="C312" s="152" t="s">
        <v>535</v>
      </c>
      <c r="D312" s="243" t="s">
        <v>45</v>
      </c>
      <c r="E312" s="243"/>
      <c r="F312" s="243" t="s">
        <v>277</v>
      </c>
      <c r="G312" s="243"/>
      <c r="H312" s="243"/>
      <c r="I312" s="152" t="s">
        <v>277</v>
      </c>
      <c r="J312" s="152" t="s">
        <v>277</v>
      </c>
      <c r="K312" s="152" t="s">
        <v>277</v>
      </c>
      <c r="L312" s="152" t="s">
        <v>277</v>
      </c>
      <c r="M312" s="152" t="s">
        <v>277</v>
      </c>
      <c r="N312" s="152" t="s">
        <v>277</v>
      </c>
      <c r="O312" s="152" t="s">
        <v>277</v>
      </c>
    </row>
    <row r="313" spans="1:15" ht="12" customHeight="1">
      <c r="A313" s="243" t="s">
        <v>2785</v>
      </c>
      <c r="B313" s="243"/>
      <c r="C313" s="152" t="s">
        <v>535</v>
      </c>
      <c r="D313" s="243" t="s">
        <v>46</v>
      </c>
      <c r="E313" s="243"/>
      <c r="F313" s="243" t="s">
        <v>2509</v>
      </c>
      <c r="G313" s="243"/>
      <c r="H313" s="243"/>
      <c r="I313" s="152" t="s">
        <v>7299</v>
      </c>
      <c r="J313" s="152" t="s">
        <v>7298</v>
      </c>
      <c r="K313" s="152" t="s">
        <v>7297</v>
      </c>
      <c r="L313" s="152" t="s">
        <v>7296</v>
      </c>
      <c r="M313" s="152" t="s">
        <v>7295</v>
      </c>
      <c r="N313" s="152" t="s">
        <v>7294</v>
      </c>
      <c r="O313" s="152" t="s">
        <v>7293</v>
      </c>
    </row>
    <row r="314" spans="1:15" ht="12" customHeight="1">
      <c r="A314" s="243" t="s">
        <v>2727</v>
      </c>
      <c r="B314" s="243"/>
      <c r="C314" s="152" t="s">
        <v>535</v>
      </c>
      <c r="D314" s="243" t="s">
        <v>660</v>
      </c>
      <c r="E314" s="243"/>
      <c r="F314" s="243" t="s">
        <v>7292</v>
      </c>
      <c r="G314" s="243"/>
      <c r="H314" s="243"/>
      <c r="I314" s="152" t="s">
        <v>7291</v>
      </c>
      <c r="J314" s="152" t="s">
        <v>7290</v>
      </c>
      <c r="K314" s="152" t="s">
        <v>7289</v>
      </c>
      <c r="L314" s="152" t="s">
        <v>7288</v>
      </c>
      <c r="M314" s="152" t="s">
        <v>7287</v>
      </c>
      <c r="N314" s="152" t="s">
        <v>7286</v>
      </c>
      <c r="O314" s="152" t="s">
        <v>7285</v>
      </c>
    </row>
    <row r="315" spans="1:15" ht="12" customHeight="1">
      <c r="A315" s="243" t="s">
        <v>2727</v>
      </c>
      <c r="B315" s="243"/>
      <c r="C315" s="152" t="s">
        <v>535</v>
      </c>
      <c r="D315" s="243" t="s">
        <v>57</v>
      </c>
      <c r="E315" s="243"/>
      <c r="F315" s="243" t="s">
        <v>1786</v>
      </c>
      <c r="G315" s="243"/>
      <c r="H315" s="243"/>
      <c r="I315" s="152" t="s">
        <v>7284</v>
      </c>
      <c r="J315" s="152" t="s">
        <v>2633</v>
      </c>
      <c r="K315" s="152" t="s">
        <v>7283</v>
      </c>
      <c r="L315" s="152" t="s">
        <v>1947</v>
      </c>
      <c r="M315" s="152" t="s">
        <v>1777</v>
      </c>
      <c r="N315" s="152" t="s">
        <v>5460</v>
      </c>
      <c r="O315" s="152" t="s">
        <v>7282</v>
      </c>
    </row>
    <row r="316" spans="1:15" ht="12" customHeight="1">
      <c r="A316" s="243" t="s">
        <v>2727</v>
      </c>
      <c r="B316" s="243"/>
      <c r="C316" s="152" t="s">
        <v>535</v>
      </c>
      <c r="D316" s="243" t="s">
        <v>58</v>
      </c>
      <c r="E316" s="243"/>
      <c r="F316" s="243" t="s">
        <v>1992</v>
      </c>
      <c r="G316" s="243"/>
      <c r="H316" s="243"/>
      <c r="I316" s="152" t="s">
        <v>7281</v>
      </c>
      <c r="J316" s="152" t="s">
        <v>837</v>
      </c>
      <c r="K316" s="152" t="s">
        <v>7280</v>
      </c>
      <c r="L316" s="152" t="s">
        <v>7279</v>
      </c>
      <c r="M316" s="152" t="s">
        <v>4233</v>
      </c>
      <c r="N316" s="152" t="s">
        <v>3803</v>
      </c>
      <c r="O316" s="152" t="s">
        <v>7278</v>
      </c>
    </row>
    <row r="317" spans="1:15" ht="12" customHeight="1">
      <c r="A317" s="243" t="s">
        <v>2727</v>
      </c>
      <c r="B317" s="243"/>
      <c r="C317" s="152" t="s">
        <v>535</v>
      </c>
      <c r="D317" s="243" t="s">
        <v>59</v>
      </c>
      <c r="E317" s="243"/>
      <c r="F317" s="243" t="s">
        <v>2679</v>
      </c>
      <c r="G317" s="243"/>
      <c r="H317" s="243"/>
      <c r="I317" s="152" t="s">
        <v>7277</v>
      </c>
      <c r="J317" s="152" t="s">
        <v>1005</v>
      </c>
      <c r="K317" s="152" t="s">
        <v>7276</v>
      </c>
      <c r="L317" s="152" t="s">
        <v>1494</v>
      </c>
      <c r="M317" s="152" t="s">
        <v>7275</v>
      </c>
      <c r="N317" s="152" t="s">
        <v>7274</v>
      </c>
      <c r="O317" s="152" t="s">
        <v>7273</v>
      </c>
    </row>
    <row r="318" spans="1:15" ht="12" customHeight="1">
      <c r="A318" s="243" t="s">
        <v>2727</v>
      </c>
      <c r="B318" s="243"/>
      <c r="C318" s="152" t="s">
        <v>535</v>
      </c>
      <c r="D318" s="243" t="s">
        <v>247</v>
      </c>
      <c r="E318" s="243"/>
      <c r="F318" s="243" t="s">
        <v>7272</v>
      </c>
      <c r="G318" s="243"/>
      <c r="H318" s="243"/>
      <c r="I318" s="152" t="s">
        <v>7271</v>
      </c>
      <c r="J318" s="152" t="s">
        <v>1016</v>
      </c>
      <c r="K318" s="152" t="s">
        <v>7267</v>
      </c>
      <c r="L318" s="152" t="s">
        <v>7266</v>
      </c>
      <c r="M318" s="152" t="s">
        <v>822</v>
      </c>
      <c r="N318" s="152" t="s">
        <v>5485</v>
      </c>
      <c r="O318" s="152" t="s">
        <v>7270</v>
      </c>
    </row>
    <row r="319" spans="1:15" ht="12" customHeight="1">
      <c r="A319" s="243" t="s">
        <v>2727</v>
      </c>
      <c r="B319" s="243"/>
      <c r="C319" s="152" t="s">
        <v>535</v>
      </c>
      <c r="D319" s="243" t="s">
        <v>645</v>
      </c>
      <c r="E319" s="243"/>
      <c r="F319" s="243" t="s">
        <v>1220</v>
      </c>
      <c r="G319" s="243"/>
      <c r="H319" s="243"/>
      <c r="I319" s="152" t="s">
        <v>7269</v>
      </c>
      <c r="J319" s="152" t="s">
        <v>277</v>
      </c>
      <c r="K319" s="152" t="s">
        <v>277</v>
      </c>
      <c r="L319" s="152" t="s">
        <v>277</v>
      </c>
      <c r="M319" s="152" t="s">
        <v>1220</v>
      </c>
      <c r="N319" s="152" t="s">
        <v>1220</v>
      </c>
      <c r="O319" s="152" t="s">
        <v>7269</v>
      </c>
    </row>
    <row r="320" spans="1:15" ht="12" customHeight="1">
      <c r="A320" s="243" t="s">
        <v>2727</v>
      </c>
      <c r="B320" s="243"/>
      <c r="C320" s="152" t="s">
        <v>535</v>
      </c>
      <c r="D320" s="243" t="s">
        <v>639</v>
      </c>
      <c r="E320" s="243"/>
      <c r="F320" s="243" t="s">
        <v>834</v>
      </c>
      <c r="G320" s="243"/>
      <c r="H320" s="243"/>
      <c r="I320" s="152" t="s">
        <v>7268</v>
      </c>
      <c r="J320" s="152" t="s">
        <v>1016</v>
      </c>
      <c r="K320" s="152" t="s">
        <v>7267</v>
      </c>
      <c r="L320" s="152" t="s">
        <v>7266</v>
      </c>
      <c r="M320" s="152" t="s">
        <v>963</v>
      </c>
      <c r="N320" s="152" t="s">
        <v>784</v>
      </c>
      <c r="O320" s="152" t="s">
        <v>7265</v>
      </c>
    </row>
    <row r="321" spans="1:15" ht="12" customHeight="1">
      <c r="A321" s="243" t="s">
        <v>2727</v>
      </c>
      <c r="B321" s="243"/>
      <c r="C321" s="152" t="s">
        <v>535</v>
      </c>
      <c r="D321" s="243" t="s">
        <v>635</v>
      </c>
      <c r="E321" s="243"/>
      <c r="F321" s="243" t="s">
        <v>277</v>
      </c>
      <c r="G321" s="243"/>
      <c r="H321" s="243"/>
      <c r="I321" s="152" t="s">
        <v>277</v>
      </c>
      <c r="J321" s="152" t="s">
        <v>277</v>
      </c>
      <c r="K321" s="152" t="s">
        <v>277</v>
      </c>
      <c r="L321" s="152" t="s">
        <v>277</v>
      </c>
      <c r="M321" s="152" t="s">
        <v>277</v>
      </c>
      <c r="N321" s="152" t="s">
        <v>277</v>
      </c>
      <c r="O321" s="152" t="s">
        <v>277</v>
      </c>
    </row>
    <row r="322" spans="1:15" ht="12" customHeight="1">
      <c r="A322" s="243" t="s">
        <v>2727</v>
      </c>
      <c r="B322" s="243"/>
      <c r="C322" s="152" t="s">
        <v>535</v>
      </c>
      <c r="D322" s="243" t="s">
        <v>631</v>
      </c>
      <c r="E322" s="243"/>
      <c r="F322" s="243" t="s">
        <v>277</v>
      </c>
      <c r="G322" s="243"/>
      <c r="H322" s="243"/>
      <c r="I322" s="152" t="s">
        <v>277</v>
      </c>
      <c r="J322" s="152" t="s">
        <v>277</v>
      </c>
      <c r="K322" s="152" t="s">
        <v>277</v>
      </c>
      <c r="L322" s="152" t="s">
        <v>277</v>
      </c>
      <c r="M322" s="152" t="s">
        <v>277</v>
      </c>
      <c r="N322" s="152" t="s">
        <v>277</v>
      </c>
      <c r="O322" s="152" t="s">
        <v>277</v>
      </c>
    </row>
    <row r="323" spans="1:15" ht="12" customHeight="1">
      <c r="A323" s="243" t="s">
        <v>2727</v>
      </c>
      <c r="B323" s="243"/>
      <c r="C323" s="152" t="s">
        <v>535</v>
      </c>
      <c r="D323" s="243" t="s">
        <v>627</v>
      </c>
      <c r="E323" s="243"/>
      <c r="F323" s="243" t="s">
        <v>277</v>
      </c>
      <c r="G323" s="243"/>
      <c r="H323" s="243"/>
      <c r="I323" s="152" t="s">
        <v>277</v>
      </c>
      <c r="J323" s="152" t="s">
        <v>277</v>
      </c>
      <c r="K323" s="152" t="s">
        <v>277</v>
      </c>
      <c r="L323" s="152" t="s">
        <v>277</v>
      </c>
      <c r="M323" s="152" t="s">
        <v>277</v>
      </c>
      <c r="N323" s="152" t="s">
        <v>277</v>
      </c>
      <c r="O323" s="152" t="s">
        <v>277</v>
      </c>
    </row>
    <row r="324" spans="1:15" ht="12" customHeight="1">
      <c r="A324" s="243" t="s">
        <v>2727</v>
      </c>
      <c r="B324" s="243"/>
      <c r="C324" s="152" t="s">
        <v>535</v>
      </c>
      <c r="D324" s="243" t="s">
        <v>17</v>
      </c>
      <c r="E324" s="243"/>
      <c r="F324" s="243" t="s">
        <v>2780</v>
      </c>
      <c r="G324" s="243"/>
      <c r="H324" s="243"/>
      <c r="I324" s="152" t="s">
        <v>2779</v>
      </c>
      <c r="J324" s="152" t="s">
        <v>741</v>
      </c>
      <c r="K324" s="152" t="s">
        <v>2778</v>
      </c>
      <c r="L324" s="152" t="s">
        <v>2066</v>
      </c>
      <c r="M324" s="152" t="s">
        <v>2777</v>
      </c>
      <c r="N324" s="152" t="s">
        <v>2776</v>
      </c>
      <c r="O324" s="152" t="s">
        <v>2775</v>
      </c>
    </row>
    <row r="325" spans="1:15" ht="12" customHeight="1">
      <c r="A325" s="243" t="s">
        <v>2727</v>
      </c>
      <c r="B325" s="243"/>
      <c r="C325" s="152" t="s">
        <v>535</v>
      </c>
      <c r="D325" s="243" t="s">
        <v>18</v>
      </c>
      <c r="E325" s="243"/>
      <c r="F325" s="243" t="s">
        <v>1435</v>
      </c>
      <c r="G325" s="243"/>
      <c r="H325" s="243"/>
      <c r="I325" s="152" t="s">
        <v>7264</v>
      </c>
      <c r="J325" s="152" t="s">
        <v>286</v>
      </c>
      <c r="K325" s="152" t="s">
        <v>2500</v>
      </c>
      <c r="L325" s="152" t="s">
        <v>601</v>
      </c>
      <c r="M325" s="152" t="s">
        <v>2240</v>
      </c>
      <c r="N325" s="152" t="s">
        <v>2240</v>
      </c>
      <c r="O325" s="152" t="s">
        <v>7263</v>
      </c>
    </row>
    <row r="326" spans="1:15" ht="12" customHeight="1">
      <c r="A326" s="243" t="s">
        <v>2727</v>
      </c>
      <c r="B326" s="243"/>
      <c r="C326" s="152" t="s">
        <v>535</v>
      </c>
      <c r="D326" s="243" t="s">
        <v>62</v>
      </c>
      <c r="E326" s="243"/>
      <c r="F326" s="243" t="s">
        <v>277</v>
      </c>
      <c r="G326" s="243"/>
      <c r="H326" s="243"/>
      <c r="I326" s="152" t="s">
        <v>277</v>
      </c>
      <c r="J326" s="152" t="s">
        <v>277</v>
      </c>
      <c r="K326" s="152" t="s">
        <v>277</v>
      </c>
      <c r="L326" s="152" t="s">
        <v>277</v>
      </c>
      <c r="M326" s="152" t="s">
        <v>277</v>
      </c>
      <c r="N326" s="152" t="s">
        <v>277</v>
      </c>
      <c r="O326" s="152" t="s">
        <v>277</v>
      </c>
    </row>
    <row r="327" spans="1:15" ht="12" customHeight="1">
      <c r="A327" s="243" t="s">
        <v>2727</v>
      </c>
      <c r="B327" s="243"/>
      <c r="C327" s="152" t="s">
        <v>535</v>
      </c>
      <c r="D327" s="243" t="s">
        <v>614</v>
      </c>
      <c r="E327" s="243"/>
      <c r="F327" s="243" t="s">
        <v>690</v>
      </c>
      <c r="G327" s="243"/>
      <c r="H327" s="243"/>
      <c r="I327" s="152" t="s">
        <v>7262</v>
      </c>
      <c r="J327" s="152" t="s">
        <v>277</v>
      </c>
      <c r="K327" s="152" t="s">
        <v>277</v>
      </c>
      <c r="L327" s="152" t="s">
        <v>277</v>
      </c>
      <c r="M327" s="152" t="s">
        <v>690</v>
      </c>
      <c r="N327" s="152" t="s">
        <v>690</v>
      </c>
      <c r="O327" s="152" t="s">
        <v>7262</v>
      </c>
    </row>
    <row r="328" spans="1:15" ht="12" customHeight="1">
      <c r="A328" s="243" t="s">
        <v>2727</v>
      </c>
      <c r="B328" s="243"/>
      <c r="C328" s="152" t="s">
        <v>535</v>
      </c>
      <c r="D328" s="243" t="s">
        <v>64</v>
      </c>
      <c r="E328" s="243"/>
      <c r="F328" s="243" t="s">
        <v>721</v>
      </c>
      <c r="G328" s="243"/>
      <c r="H328" s="243"/>
      <c r="I328" s="152" t="s">
        <v>7261</v>
      </c>
      <c r="J328" s="152" t="s">
        <v>601</v>
      </c>
      <c r="K328" s="152" t="s">
        <v>7260</v>
      </c>
      <c r="L328" s="152" t="s">
        <v>7259</v>
      </c>
      <c r="M328" s="152" t="s">
        <v>2044</v>
      </c>
      <c r="N328" s="152" t="s">
        <v>555</v>
      </c>
      <c r="O328" s="152" t="s">
        <v>7258</v>
      </c>
    </row>
    <row r="329" spans="1:15" ht="12" customHeight="1">
      <c r="A329" s="243" t="s">
        <v>2727</v>
      </c>
      <c r="B329" s="243"/>
      <c r="C329" s="152" t="s">
        <v>535</v>
      </c>
      <c r="D329" s="243" t="s">
        <v>22</v>
      </c>
      <c r="E329" s="243"/>
      <c r="F329" s="243" t="s">
        <v>1818</v>
      </c>
      <c r="G329" s="243"/>
      <c r="H329" s="243"/>
      <c r="I329" s="152" t="s">
        <v>7257</v>
      </c>
      <c r="J329" s="152" t="s">
        <v>1247</v>
      </c>
      <c r="K329" s="152" t="s">
        <v>7256</v>
      </c>
      <c r="L329" s="152" t="s">
        <v>7255</v>
      </c>
      <c r="M329" s="152" t="s">
        <v>1336</v>
      </c>
      <c r="N329" s="152" t="s">
        <v>7254</v>
      </c>
      <c r="O329" s="152" t="s">
        <v>7253</v>
      </c>
    </row>
    <row r="330" spans="1:15" ht="12" customHeight="1">
      <c r="A330" s="243" t="s">
        <v>2727</v>
      </c>
      <c r="B330" s="243"/>
      <c r="C330" s="152" t="s">
        <v>535</v>
      </c>
      <c r="D330" s="243" t="s">
        <v>23</v>
      </c>
      <c r="E330" s="243"/>
      <c r="F330" s="243" t="s">
        <v>2773</v>
      </c>
      <c r="G330" s="243"/>
      <c r="H330" s="243"/>
      <c r="I330" s="152" t="s">
        <v>2772</v>
      </c>
      <c r="J330" s="152" t="s">
        <v>811</v>
      </c>
      <c r="K330" s="152" t="s">
        <v>2771</v>
      </c>
      <c r="L330" s="152" t="s">
        <v>2770</v>
      </c>
      <c r="M330" s="152" t="s">
        <v>2709</v>
      </c>
      <c r="N330" s="152" t="s">
        <v>2769</v>
      </c>
      <c r="O330" s="152" t="s">
        <v>2768</v>
      </c>
    </row>
    <row r="331" spans="1:15" ht="12" customHeight="1">
      <c r="A331" s="243" t="s">
        <v>2727</v>
      </c>
      <c r="B331" s="243"/>
      <c r="C331" s="152" t="s">
        <v>535</v>
      </c>
      <c r="D331" s="243" t="s">
        <v>66</v>
      </c>
      <c r="E331" s="243"/>
      <c r="F331" s="243" t="s">
        <v>1795</v>
      </c>
      <c r="G331" s="243"/>
      <c r="H331" s="243"/>
      <c r="I331" s="152" t="s">
        <v>2767</v>
      </c>
      <c r="J331" s="152" t="s">
        <v>972</v>
      </c>
      <c r="K331" s="152" t="s">
        <v>2766</v>
      </c>
      <c r="L331" s="152" t="s">
        <v>2765</v>
      </c>
      <c r="M331" s="152" t="s">
        <v>2106</v>
      </c>
      <c r="N331" s="152" t="s">
        <v>2764</v>
      </c>
      <c r="O331" s="152" t="s">
        <v>2763</v>
      </c>
    </row>
    <row r="332" spans="1:15" ht="12" customHeight="1">
      <c r="A332" s="243" t="s">
        <v>2727</v>
      </c>
      <c r="B332" s="243"/>
      <c r="C332" s="152" t="s">
        <v>535</v>
      </c>
      <c r="D332" s="243" t="s">
        <v>234</v>
      </c>
      <c r="E332" s="243"/>
      <c r="F332" s="243" t="s">
        <v>1477</v>
      </c>
      <c r="G332" s="243"/>
      <c r="H332" s="243"/>
      <c r="I332" s="152" t="s">
        <v>7252</v>
      </c>
      <c r="J332" s="152" t="s">
        <v>1233</v>
      </c>
      <c r="K332" s="152" t="s">
        <v>7251</v>
      </c>
      <c r="L332" s="152" t="s">
        <v>2516</v>
      </c>
      <c r="M332" s="152" t="s">
        <v>817</v>
      </c>
      <c r="N332" s="152" t="s">
        <v>3610</v>
      </c>
      <c r="O332" s="152" t="s">
        <v>7250</v>
      </c>
    </row>
    <row r="333" spans="1:15" ht="12" customHeight="1">
      <c r="A333" s="243" t="s">
        <v>2727</v>
      </c>
      <c r="B333" s="243"/>
      <c r="C333" s="152" t="s">
        <v>535</v>
      </c>
      <c r="D333" s="243" t="s">
        <v>29</v>
      </c>
      <c r="E333" s="243"/>
      <c r="F333" s="243" t="s">
        <v>277</v>
      </c>
      <c r="G333" s="243"/>
      <c r="H333" s="243"/>
      <c r="I333" s="152" t="s">
        <v>277</v>
      </c>
      <c r="J333" s="152" t="s">
        <v>277</v>
      </c>
      <c r="K333" s="152" t="s">
        <v>277</v>
      </c>
      <c r="L333" s="152" t="s">
        <v>277</v>
      </c>
      <c r="M333" s="152" t="s">
        <v>277</v>
      </c>
      <c r="N333" s="152" t="s">
        <v>277</v>
      </c>
      <c r="O333" s="152" t="s">
        <v>277</v>
      </c>
    </row>
    <row r="334" spans="1:15" ht="12" customHeight="1">
      <c r="A334" s="243" t="s">
        <v>2727</v>
      </c>
      <c r="B334" s="243"/>
      <c r="C334" s="152" t="s">
        <v>535</v>
      </c>
      <c r="D334" s="243" t="s">
        <v>67</v>
      </c>
      <c r="E334" s="243"/>
      <c r="F334" s="243" t="s">
        <v>1026</v>
      </c>
      <c r="G334" s="243"/>
      <c r="H334" s="243"/>
      <c r="I334" s="152" t="s">
        <v>7249</v>
      </c>
      <c r="J334" s="152" t="s">
        <v>1012</v>
      </c>
      <c r="K334" s="152" t="s">
        <v>7248</v>
      </c>
      <c r="L334" s="152" t="s">
        <v>2040</v>
      </c>
      <c r="M334" s="152" t="s">
        <v>1964</v>
      </c>
      <c r="N334" s="152" t="s">
        <v>1642</v>
      </c>
      <c r="O334" s="152" t="s">
        <v>7247</v>
      </c>
    </row>
    <row r="335" spans="1:15" ht="12" customHeight="1">
      <c r="A335" s="243" t="s">
        <v>2727</v>
      </c>
      <c r="B335" s="243"/>
      <c r="C335" s="152" t="s">
        <v>535</v>
      </c>
      <c r="D335" s="243" t="s">
        <v>68</v>
      </c>
      <c r="E335" s="243"/>
      <c r="F335" s="243" t="s">
        <v>277</v>
      </c>
      <c r="G335" s="243"/>
      <c r="H335" s="243"/>
      <c r="I335" s="152" t="s">
        <v>277</v>
      </c>
      <c r="J335" s="152" t="s">
        <v>277</v>
      </c>
      <c r="K335" s="152" t="s">
        <v>277</v>
      </c>
      <c r="L335" s="152" t="s">
        <v>277</v>
      </c>
      <c r="M335" s="152" t="s">
        <v>277</v>
      </c>
      <c r="N335" s="152" t="s">
        <v>277</v>
      </c>
      <c r="O335" s="152" t="s">
        <v>277</v>
      </c>
    </row>
    <row r="336" spans="1:15" ht="12" customHeight="1">
      <c r="A336" s="243" t="s">
        <v>2727</v>
      </c>
      <c r="B336" s="243"/>
      <c r="C336" s="152" t="s">
        <v>535</v>
      </c>
      <c r="D336" s="243" t="s">
        <v>69</v>
      </c>
      <c r="E336" s="243"/>
      <c r="F336" s="243" t="s">
        <v>632</v>
      </c>
      <c r="G336" s="243"/>
      <c r="H336" s="243"/>
      <c r="I336" s="152" t="s">
        <v>7246</v>
      </c>
      <c r="J336" s="152" t="s">
        <v>1242</v>
      </c>
      <c r="K336" s="152" t="s">
        <v>2760</v>
      </c>
      <c r="L336" s="152" t="s">
        <v>2759</v>
      </c>
      <c r="M336" s="152" t="s">
        <v>1966</v>
      </c>
      <c r="N336" s="152" t="s">
        <v>7245</v>
      </c>
      <c r="O336" s="152" t="s">
        <v>7244</v>
      </c>
    </row>
    <row r="337" spans="1:15" ht="12" customHeight="1">
      <c r="A337" s="243" t="s">
        <v>2727</v>
      </c>
      <c r="B337" s="243"/>
      <c r="C337" s="152" t="s">
        <v>535</v>
      </c>
      <c r="D337" s="243" t="s">
        <v>235</v>
      </c>
      <c r="E337" s="243"/>
      <c r="F337" s="243" t="s">
        <v>277</v>
      </c>
      <c r="G337" s="243"/>
      <c r="H337" s="243"/>
      <c r="I337" s="152" t="s">
        <v>277</v>
      </c>
      <c r="J337" s="152" t="s">
        <v>277</v>
      </c>
      <c r="K337" s="152" t="s">
        <v>277</v>
      </c>
      <c r="L337" s="152" t="s">
        <v>277</v>
      </c>
      <c r="M337" s="152" t="s">
        <v>277</v>
      </c>
      <c r="N337" s="152" t="s">
        <v>277</v>
      </c>
      <c r="O337" s="152" t="s">
        <v>277</v>
      </c>
    </row>
    <row r="338" spans="1:15" ht="12" customHeight="1">
      <c r="A338" s="243" t="s">
        <v>2727</v>
      </c>
      <c r="B338" s="243"/>
      <c r="C338" s="152" t="s">
        <v>535</v>
      </c>
      <c r="D338" s="243" t="s">
        <v>236</v>
      </c>
      <c r="E338" s="243"/>
      <c r="F338" s="243" t="s">
        <v>277</v>
      </c>
      <c r="G338" s="243"/>
      <c r="H338" s="243"/>
      <c r="I338" s="152" t="s">
        <v>277</v>
      </c>
      <c r="J338" s="152" t="s">
        <v>277</v>
      </c>
      <c r="K338" s="152" t="s">
        <v>277</v>
      </c>
      <c r="L338" s="152" t="s">
        <v>277</v>
      </c>
      <c r="M338" s="152" t="s">
        <v>277</v>
      </c>
      <c r="N338" s="152" t="s">
        <v>277</v>
      </c>
      <c r="O338" s="152" t="s">
        <v>277</v>
      </c>
    </row>
    <row r="339" spans="1:15" ht="12" customHeight="1">
      <c r="A339" s="243" t="s">
        <v>2727</v>
      </c>
      <c r="B339" s="243"/>
      <c r="C339" s="152" t="s">
        <v>535</v>
      </c>
      <c r="D339" s="243" t="s">
        <v>241</v>
      </c>
      <c r="E339" s="243"/>
      <c r="F339" s="243" t="s">
        <v>277</v>
      </c>
      <c r="G339" s="243"/>
      <c r="H339" s="243"/>
      <c r="I339" s="152" t="s">
        <v>277</v>
      </c>
      <c r="J339" s="152" t="s">
        <v>277</v>
      </c>
      <c r="K339" s="152" t="s">
        <v>277</v>
      </c>
      <c r="L339" s="152" t="s">
        <v>277</v>
      </c>
      <c r="M339" s="152" t="s">
        <v>277</v>
      </c>
      <c r="N339" s="152" t="s">
        <v>277</v>
      </c>
      <c r="O339" s="152" t="s">
        <v>277</v>
      </c>
    </row>
    <row r="340" spans="1:15" ht="12" customHeight="1">
      <c r="A340" s="243" t="s">
        <v>2727</v>
      </c>
      <c r="B340" s="243"/>
      <c r="C340" s="152" t="s">
        <v>535</v>
      </c>
      <c r="D340" s="243" t="s">
        <v>33</v>
      </c>
      <c r="E340" s="243"/>
      <c r="F340" s="243" t="s">
        <v>2758</v>
      </c>
      <c r="G340" s="243"/>
      <c r="H340" s="243"/>
      <c r="I340" s="152" t="s">
        <v>2757</v>
      </c>
      <c r="J340" s="152" t="s">
        <v>2083</v>
      </c>
      <c r="K340" s="152" t="s">
        <v>2756</v>
      </c>
      <c r="L340" s="152" t="s">
        <v>2755</v>
      </c>
      <c r="M340" s="152" t="s">
        <v>2754</v>
      </c>
      <c r="N340" s="152" t="s">
        <v>1258</v>
      </c>
      <c r="O340" s="152" t="s">
        <v>2753</v>
      </c>
    </row>
    <row r="341" spans="1:15" ht="12" customHeight="1">
      <c r="A341" s="243" t="s">
        <v>2727</v>
      </c>
      <c r="B341" s="243"/>
      <c r="C341" s="152" t="s">
        <v>535</v>
      </c>
      <c r="D341" s="243" t="s">
        <v>574</v>
      </c>
      <c r="E341" s="243"/>
      <c r="F341" s="243" t="s">
        <v>7243</v>
      </c>
      <c r="G341" s="243"/>
      <c r="H341" s="243"/>
      <c r="I341" s="152" t="s">
        <v>7242</v>
      </c>
      <c r="J341" s="152" t="s">
        <v>7241</v>
      </c>
      <c r="K341" s="152" t="s">
        <v>7240</v>
      </c>
      <c r="L341" s="152" t="s">
        <v>7239</v>
      </c>
      <c r="M341" s="152" t="s">
        <v>7238</v>
      </c>
      <c r="N341" s="152" t="s">
        <v>7237</v>
      </c>
      <c r="O341" s="152" t="s">
        <v>7236</v>
      </c>
    </row>
    <row r="342" spans="1:15" ht="12" customHeight="1">
      <c r="A342" s="243" t="s">
        <v>2727</v>
      </c>
      <c r="B342" s="243"/>
      <c r="C342" s="152" t="s">
        <v>535</v>
      </c>
      <c r="D342" s="243" t="s">
        <v>571</v>
      </c>
      <c r="E342" s="243"/>
      <c r="F342" s="243" t="s">
        <v>277</v>
      </c>
      <c r="G342" s="243"/>
      <c r="H342" s="243"/>
      <c r="I342" s="152" t="s">
        <v>277</v>
      </c>
      <c r="J342" s="152" t="s">
        <v>277</v>
      </c>
      <c r="K342" s="152" t="s">
        <v>277</v>
      </c>
      <c r="L342" s="152" t="s">
        <v>277</v>
      </c>
      <c r="M342" s="152" t="s">
        <v>277</v>
      </c>
      <c r="N342" s="152" t="s">
        <v>277</v>
      </c>
      <c r="O342" s="152" t="s">
        <v>277</v>
      </c>
    </row>
    <row r="343" spans="1:15" ht="12" customHeight="1">
      <c r="A343" s="243" t="s">
        <v>2727</v>
      </c>
      <c r="B343" s="243"/>
      <c r="C343" s="152" t="s">
        <v>535</v>
      </c>
      <c r="D343" s="243" t="s">
        <v>566</v>
      </c>
      <c r="E343" s="243"/>
      <c r="F343" s="243" t="s">
        <v>277</v>
      </c>
      <c r="G343" s="243"/>
      <c r="H343" s="243"/>
      <c r="I343" s="152" t="s">
        <v>277</v>
      </c>
      <c r="J343" s="152" t="s">
        <v>277</v>
      </c>
      <c r="K343" s="152" t="s">
        <v>277</v>
      </c>
      <c r="L343" s="152" t="s">
        <v>277</v>
      </c>
      <c r="M343" s="152" t="s">
        <v>277</v>
      </c>
      <c r="N343" s="152" t="s">
        <v>277</v>
      </c>
      <c r="O343" s="152" t="s">
        <v>277</v>
      </c>
    </row>
    <row r="344" spans="1:15" ht="12" customHeight="1">
      <c r="A344" s="243" t="s">
        <v>2727</v>
      </c>
      <c r="B344" s="243"/>
      <c r="C344" s="152" t="s">
        <v>535</v>
      </c>
      <c r="D344" s="243" t="s">
        <v>561</v>
      </c>
      <c r="E344" s="243"/>
      <c r="F344" s="243" t="s">
        <v>277</v>
      </c>
      <c r="G344" s="243"/>
      <c r="H344" s="243"/>
      <c r="I344" s="152" t="s">
        <v>277</v>
      </c>
      <c r="J344" s="152" t="s">
        <v>277</v>
      </c>
      <c r="K344" s="152" t="s">
        <v>277</v>
      </c>
      <c r="L344" s="152" t="s">
        <v>277</v>
      </c>
      <c r="M344" s="152" t="s">
        <v>277</v>
      </c>
      <c r="N344" s="152" t="s">
        <v>277</v>
      </c>
      <c r="O344" s="152" t="s">
        <v>277</v>
      </c>
    </row>
    <row r="345" spans="1:15" ht="12" customHeight="1">
      <c r="A345" s="243" t="s">
        <v>2727</v>
      </c>
      <c r="B345" s="243"/>
      <c r="C345" s="152" t="s">
        <v>535</v>
      </c>
      <c r="D345" s="243" t="s">
        <v>559</v>
      </c>
      <c r="E345" s="243"/>
      <c r="F345" s="243" t="s">
        <v>1693</v>
      </c>
      <c r="G345" s="243"/>
      <c r="H345" s="243"/>
      <c r="I345" s="152" t="s">
        <v>2751</v>
      </c>
      <c r="J345" s="152" t="s">
        <v>1396</v>
      </c>
      <c r="K345" s="152" t="s">
        <v>2750</v>
      </c>
      <c r="L345" s="152" t="s">
        <v>2749</v>
      </c>
      <c r="M345" s="152" t="s">
        <v>2748</v>
      </c>
      <c r="N345" s="152" t="s">
        <v>2747</v>
      </c>
      <c r="O345" s="152" t="s">
        <v>2746</v>
      </c>
    </row>
    <row r="346" spans="1:15" ht="12" customHeight="1">
      <c r="A346" s="243" t="s">
        <v>2727</v>
      </c>
      <c r="B346" s="243"/>
      <c r="C346" s="152" t="s">
        <v>535</v>
      </c>
      <c r="D346" s="243" t="s">
        <v>556</v>
      </c>
      <c r="E346" s="243"/>
      <c r="F346" s="243" t="s">
        <v>1479</v>
      </c>
      <c r="G346" s="243"/>
      <c r="H346" s="243"/>
      <c r="I346" s="152" t="s">
        <v>2745</v>
      </c>
      <c r="J346" s="152" t="s">
        <v>2744</v>
      </c>
      <c r="K346" s="152" t="s">
        <v>2743</v>
      </c>
      <c r="L346" s="152" t="s">
        <v>2742</v>
      </c>
      <c r="M346" s="152" t="s">
        <v>2741</v>
      </c>
      <c r="N346" s="152" t="s">
        <v>2740</v>
      </c>
      <c r="O346" s="152" t="s">
        <v>2739</v>
      </c>
    </row>
    <row r="347" spans="1:15" ht="12" customHeight="1">
      <c r="A347" s="243" t="s">
        <v>2727</v>
      </c>
      <c r="B347" s="243"/>
      <c r="C347" s="152" t="s">
        <v>535</v>
      </c>
      <c r="D347" s="243" t="s">
        <v>553</v>
      </c>
      <c r="E347" s="243"/>
      <c r="F347" s="243" t="s">
        <v>2738</v>
      </c>
      <c r="G347" s="243"/>
      <c r="H347" s="243"/>
      <c r="I347" s="152" t="s">
        <v>2737</v>
      </c>
      <c r="J347" s="152" t="s">
        <v>2736</v>
      </c>
      <c r="K347" s="152" t="s">
        <v>2735</v>
      </c>
      <c r="L347" s="152" t="s">
        <v>2734</v>
      </c>
      <c r="M347" s="152" t="s">
        <v>2193</v>
      </c>
      <c r="N347" s="152" t="s">
        <v>2733</v>
      </c>
      <c r="O347" s="152" t="s">
        <v>2732</v>
      </c>
    </row>
    <row r="348" spans="1:15" ht="12" customHeight="1">
      <c r="A348" s="243" t="s">
        <v>2727</v>
      </c>
      <c r="B348" s="243"/>
      <c r="C348" s="152" t="s">
        <v>535</v>
      </c>
      <c r="D348" s="243" t="s">
        <v>551</v>
      </c>
      <c r="E348" s="243"/>
      <c r="F348" s="243" t="s">
        <v>1801</v>
      </c>
      <c r="G348" s="243"/>
      <c r="H348" s="243"/>
      <c r="I348" s="152" t="s">
        <v>2731</v>
      </c>
      <c r="J348" s="152" t="s">
        <v>972</v>
      </c>
      <c r="K348" s="152" t="s">
        <v>2730</v>
      </c>
      <c r="L348" s="152" t="s">
        <v>2729</v>
      </c>
      <c r="M348" s="152" t="s">
        <v>1368</v>
      </c>
      <c r="N348" s="152" t="s">
        <v>1333</v>
      </c>
      <c r="O348" s="152" t="s">
        <v>2728</v>
      </c>
    </row>
    <row r="349" spans="1:15" ht="12" customHeight="1">
      <c r="A349" s="243" t="s">
        <v>2727</v>
      </c>
      <c r="B349" s="243"/>
      <c r="C349" s="152" t="s">
        <v>535</v>
      </c>
      <c r="D349" s="243" t="s">
        <v>543</v>
      </c>
      <c r="E349" s="243"/>
      <c r="F349" s="243" t="s">
        <v>277</v>
      </c>
      <c r="G349" s="243"/>
      <c r="H349" s="243"/>
      <c r="I349" s="152" t="s">
        <v>277</v>
      </c>
      <c r="J349" s="152" t="s">
        <v>277</v>
      </c>
      <c r="K349" s="152" t="s">
        <v>277</v>
      </c>
      <c r="L349" s="152" t="s">
        <v>277</v>
      </c>
      <c r="M349" s="152" t="s">
        <v>277</v>
      </c>
      <c r="N349" s="152" t="s">
        <v>277</v>
      </c>
      <c r="O349" s="152" t="s">
        <v>277</v>
      </c>
    </row>
    <row r="350" spans="1:15" ht="12" customHeight="1">
      <c r="A350" s="243" t="s">
        <v>2727</v>
      </c>
      <c r="B350" s="243"/>
      <c r="C350" s="152" t="s">
        <v>535</v>
      </c>
      <c r="D350" s="243" t="s">
        <v>45</v>
      </c>
      <c r="E350" s="243"/>
      <c r="F350" s="243" t="s">
        <v>277</v>
      </c>
      <c r="G350" s="243"/>
      <c r="H350" s="243"/>
      <c r="I350" s="152" t="s">
        <v>277</v>
      </c>
      <c r="J350" s="152" t="s">
        <v>277</v>
      </c>
      <c r="K350" s="152" t="s">
        <v>277</v>
      </c>
      <c r="L350" s="152" t="s">
        <v>277</v>
      </c>
      <c r="M350" s="152" t="s">
        <v>277</v>
      </c>
      <c r="N350" s="152" t="s">
        <v>277</v>
      </c>
      <c r="O350" s="152" t="s">
        <v>277</v>
      </c>
    </row>
    <row r="351" spans="1:15" ht="12" customHeight="1">
      <c r="A351" s="243" t="s">
        <v>2727</v>
      </c>
      <c r="B351" s="243"/>
      <c r="C351" s="152" t="s">
        <v>535</v>
      </c>
      <c r="D351" s="243" t="s">
        <v>46</v>
      </c>
      <c r="E351" s="243"/>
      <c r="F351" s="243" t="s">
        <v>7235</v>
      </c>
      <c r="G351" s="243"/>
      <c r="H351" s="243"/>
      <c r="I351" s="152" t="s">
        <v>7234</v>
      </c>
      <c r="J351" s="152" t="s">
        <v>1260</v>
      </c>
      <c r="K351" s="152" t="s">
        <v>7233</v>
      </c>
      <c r="L351" s="152" t="s">
        <v>7232</v>
      </c>
      <c r="M351" s="152" t="s">
        <v>7231</v>
      </c>
      <c r="N351" s="152" t="s">
        <v>7230</v>
      </c>
      <c r="O351" s="152" t="s">
        <v>7229</v>
      </c>
    </row>
    <row r="352" spans="1:15" ht="12" customHeight="1">
      <c r="A352" s="243" t="s">
        <v>2690</v>
      </c>
      <c r="B352" s="243"/>
      <c r="C352" s="152" t="s">
        <v>535</v>
      </c>
      <c r="D352" s="243" t="s">
        <v>660</v>
      </c>
      <c r="E352" s="243"/>
      <c r="F352" s="243" t="s">
        <v>7228</v>
      </c>
      <c r="G352" s="243"/>
      <c r="H352" s="243"/>
      <c r="I352" s="152" t="s">
        <v>7227</v>
      </c>
      <c r="J352" s="152" t="s">
        <v>7226</v>
      </c>
      <c r="K352" s="152" t="s">
        <v>7225</v>
      </c>
      <c r="L352" s="152" t="s">
        <v>7224</v>
      </c>
      <c r="M352" s="152" t="s">
        <v>7223</v>
      </c>
      <c r="N352" s="152" t="s">
        <v>7222</v>
      </c>
      <c r="O352" s="152" t="s">
        <v>7221</v>
      </c>
    </row>
    <row r="353" spans="1:15" ht="12" customHeight="1">
      <c r="A353" s="243" t="s">
        <v>2690</v>
      </c>
      <c r="B353" s="243"/>
      <c r="C353" s="152" t="s">
        <v>535</v>
      </c>
      <c r="D353" s="243" t="s">
        <v>57</v>
      </c>
      <c r="E353" s="243"/>
      <c r="F353" s="243" t="s">
        <v>7220</v>
      </c>
      <c r="G353" s="243"/>
      <c r="H353" s="243"/>
      <c r="I353" s="152" t="s">
        <v>7219</v>
      </c>
      <c r="J353" s="152" t="s">
        <v>1431</v>
      </c>
      <c r="K353" s="152" t="s">
        <v>7218</v>
      </c>
      <c r="L353" s="152" t="s">
        <v>7217</v>
      </c>
      <c r="M353" s="152" t="s">
        <v>7216</v>
      </c>
      <c r="N353" s="152" t="s">
        <v>7215</v>
      </c>
      <c r="O353" s="152" t="s">
        <v>7214</v>
      </c>
    </row>
    <row r="354" spans="1:15" ht="12" customHeight="1">
      <c r="A354" s="243" t="s">
        <v>2690</v>
      </c>
      <c r="B354" s="243"/>
      <c r="C354" s="152" t="s">
        <v>535</v>
      </c>
      <c r="D354" s="243" t="s">
        <v>58</v>
      </c>
      <c r="E354" s="243"/>
      <c r="F354" s="243" t="s">
        <v>2007</v>
      </c>
      <c r="G354" s="243"/>
      <c r="H354" s="243"/>
      <c r="I354" s="152" t="s">
        <v>7213</v>
      </c>
      <c r="J354" s="152" t="s">
        <v>993</v>
      </c>
      <c r="K354" s="152" t="s">
        <v>7212</v>
      </c>
      <c r="L354" s="152" t="s">
        <v>7211</v>
      </c>
      <c r="M354" s="152" t="s">
        <v>7210</v>
      </c>
      <c r="N354" s="152" t="s">
        <v>7209</v>
      </c>
      <c r="O354" s="152" t="s">
        <v>7208</v>
      </c>
    </row>
    <row r="355" spans="1:15" ht="12" customHeight="1">
      <c r="A355" s="243" t="s">
        <v>2690</v>
      </c>
      <c r="B355" s="243"/>
      <c r="C355" s="152" t="s">
        <v>535</v>
      </c>
      <c r="D355" s="243" t="s">
        <v>59</v>
      </c>
      <c r="E355" s="243"/>
      <c r="F355" s="243" t="s">
        <v>1036</v>
      </c>
      <c r="G355" s="243"/>
      <c r="H355" s="243"/>
      <c r="I355" s="152" t="s">
        <v>7207</v>
      </c>
      <c r="J355" s="152" t="s">
        <v>1881</v>
      </c>
      <c r="K355" s="152" t="s">
        <v>7206</v>
      </c>
      <c r="L355" s="152" t="s">
        <v>7205</v>
      </c>
      <c r="M355" s="152" t="s">
        <v>7204</v>
      </c>
      <c r="N355" s="152" t="s">
        <v>7203</v>
      </c>
      <c r="O355" s="152" t="s">
        <v>7202</v>
      </c>
    </row>
    <row r="356" spans="1:15" ht="12" customHeight="1">
      <c r="A356" s="243" t="s">
        <v>2690</v>
      </c>
      <c r="B356" s="243"/>
      <c r="C356" s="152" t="s">
        <v>535</v>
      </c>
      <c r="D356" s="243" t="s">
        <v>247</v>
      </c>
      <c r="E356" s="243"/>
      <c r="F356" s="243" t="s">
        <v>7201</v>
      </c>
      <c r="G356" s="243"/>
      <c r="H356" s="243"/>
      <c r="I356" s="152" t="s">
        <v>7200</v>
      </c>
      <c r="J356" s="152" t="s">
        <v>2488</v>
      </c>
      <c r="K356" s="152" t="s">
        <v>7199</v>
      </c>
      <c r="L356" s="152" t="s">
        <v>7198</v>
      </c>
      <c r="M356" s="152" t="s">
        <v>7197</v>
      </c>
      <c r="N356" s="152" t="s">
        <v>1999</v>
      </c>
      <c r="O356" s="152" t="s">
        <v>7196</v>
      </c>
    </row>
    <row r="357" spans="1:15" ht="12" customHeight="1">
      <c r="A357" s="243" t="s">
        <v>2690</v>
      </c>
      <c r="B357" s="243"/>
      <c r="C357" s="152" t="s">
        <v>535</v>
      </c>
      <c r="D357" s="243" t="s">
        <v>645</v>
      </c>
      <c r="E357" s="243"/>
      <c r="F357" s="243" t="s">
        <v>7195</v>
      </c>
      <c r="G357" s="243"/>
      <c r="H357" s="243"/>
      <c r="I357" s="152" t="s">
        <v>7194</v>
      </c>
      <c r="J357" s="152" t="s">
        <v>2711</v>
      </c>
      <c r="K357" s="152" t="s">
        <v>7193</v>
      </c>
      <c r="L357" s="152" t="s">
        <v>7192</v>
      </c>
      <c r="M357" s="152" t="s">
        <v>7191</v>
      </c>
      <c r="N357" s="152" t="s">
        <v>2876</v>
      </c>
      <c r="O357" s="152" t="s">
        <v>7190</v>
      </c>
    </row>
    <row r="358" spans="1:15" ht="12" customHeight="1">
      <c r="A358" s="243" t="s">
        <v>2690</v>
      </c>
      <c r="B358" s="243"/>
      <c r="C358" s="152" t="s">
        <v>535</v>
      </c>
      <c r="D358" s="243" t="s">
        <v>639</v>
      </c>
      <c r="E358" s="243"/>
      <c r="F358" s="243" t="s">
        <v>7189</v>
      </c>
      <c r="G358" s="243"/>
      <c r="H358" s="243"/>
      <c r="I358" s="152" t="s">
        <v>7188</v>
      </c>
      <c r="J358" s="152" t="s">
        <v>1501</v>
      </c>
      <c r="K358" s="152" t="s">
        <v>7187</v>
      </c>
      <c r="L358" s="152" t="s">
        <v>7186</v>
      </c>
      <c r="M358" s="152" t="s">
        <v>3491</v>
      </c>
      <c r="N358" s="152" t="s">
        <v>1748</v>
      </c>
      <c r="O358" s="152" t="s">
        <v>7185</v>
      </c>
    </row>
    <row r="359" spans="1:15" ht="12" customHeight="1">
      <c r="A359" s="243" t="s">
        <v>2690</v>
      </c>
      <c r="B359" s="243"/>
      <c r="C359" s="152" t="s">
        <v>535</v>
      </c>
      <c r="D359" s="243" t="s">
        <v>635</v>
      </c>
      <c r="E359" s="243"/>
      <c r="F359" s="243" t="s">
        <v>277</v>
      </c>
      <c r="G359" s="243"/>
      <c r="H359" s="243"/>
      <c r="I359" s="152" t="s">
        <v>277</v>
      </c>
      <c r="J359" s="152" t="s">
        <v>277</v>
      </c>
      <c r="K359" s="152" t="s">
        <v>277</v>
      </c>
      <c r="L359" s="152" t="s">
        <v>277</v>
      </c>
      <c r="M359" s="152" t="s">
        <v>277</v>
      </c>
      <c r="N359" s="152" t="s">
        <v>277</v>
      </c>
      <c r="O359" s="152" t="s">
        <v>277</v>
      </c>
    </row>
    <row r="360" spans="1:15" ht="12" customHeight="1">
      <c r="A360" s="243" t="s">
        <v>2690</v>
      </c>
      <c r="B360" s="243"/>
      <c r="C360" s="152" t="s">
        <v>535</v>
      </c>
      <c r="D360" s="243" t="s">
        <v>631</v>
      </c>
      <c r="E360" s="243"/>
      <c r="F360" s="243" t="s">
        <v>277</v>
      </c>
      <c r="G360" s="243"/>
      <c r="H360" s="243"/>
      <c r="I360" s="152" t="s">
        <v>277</v>
      </c>
      <c r="J360" s="152" t="s">
        <v>277</v>
      </c>
      <c r="K360" s="152" t="s">
        <v>277</v>
      </c>
      <c r="L360" s="152" t="s">
        <v>277</v>
      </c>
      <c r="M360" s="152" t="s">
        <v>277</v>
      </c>
      <c r="N360" s="152" t="s">
        <v>277</v>
      </c>
      <c r="O360" s="152" t="s">
        <v>277</v>
      </c>
    </row>
    <row r="361" spans="1:15" ht="12" customHeight="1">
      <c r="A361" s="243" t="s">
        <v>2690</v>
      </c>
      <c r="B361" s="243"/>
      <c r="C361" s="152" t="s">
        <v>535</v>
      </c>
      <c r="D361" s="243" t="s">
        <v>627</v>
      </c>
      <c r="E361" s="243"/>
      <c r="F361" s="243" t="s">
        <v>277</v>
      </c>
      <c r="G361" s="243"/>
      <c r="H361" s="243"/>
      <c r="I361" s="152" t="s">
        <v>277</v>
      </c>
      <c r="J361" s="152" t="s">
        <v>277</v>
      </c>
      <c r="K361" s="152" t="s">
        <v>277</v>
      </c>
      <c r="L361" s="152" t="s">
        <v>277</v>
      </c>
      <c r="M361" s="152" t="s">
        <v>277</v>
      </c>
      <c r="N361" s="152" t="s">
        <v>277</v>
      </c>
      <c r="O361" s="152" t="s">
        <v>277</v>
      </c>
    </row>
    <row r="362" spans="1:15" ht="12" customHeight="1">
      <c r="A362" s="243" t="s">
        <v>2690</v>
      </c>
      <c r="B362" s="243"/>
      <c r="C362" s="152" t="s">
        <v>535</v>
      </c>
      <c r="D362" s="243" t="s">
        <v>17</v>
      </c>
      <c r="E362" s="243"/>
      <c r="F362" s="243" t="s">
        <v>7184</v>
      </c>
      <c r="G362" s="243"/>
      <c r="H362" s="243"/>
      <c r="I362" s="152" t="s">
        <v>7183</v>
      </c>
      <c r="J362" s="152" t="s">
        <v>2526</v>
      </c>
      <c r="K362" s="152" t="s">
        <v>7182</v>
      </c>
      <c r="L362" s="152" t="s">
        <v>7181</v>
      </c>
      <c r="M362" s="152" t="s">
        <v>7180</v>
      </c>
      <c r="N362" s="152" t="s">
        <v>2923</v>
      </c>
      <c r="O362" s="152" t="s">
        <v>7179</v>
      </c>
    </row>
    <row r="363" spans="1:15" ht="12" customHeight="1">
      <c r="A363" s="243" t="s">
        <v>2690</v>
      </c>
      <c r="B363" s="243"/>
      <c r="C363" s="152" t="s">
        <v>535</v>
      </c>
      <c r="D363" s="243" t="s">
        <v>18</v>
      </c>
      <c r="E363" s="243"/>
      <c r="F363" s="243" t="s">
        <v>7178</v>
      </c>
      <c r="G363" s="243"/>
      <c r="H363" s="243"/>
      <c r="I363" s="152" t="s">
        <v>7177</v>
      </c>
      <c r="J363" s="152" t="s">
        <v>622</v>
      </c>
      <c r="K363" s="152" t="s">
        <v>7176</v>
      </c>
      <c r="L363" s="152" t="s">
        <v>7175</v>
      </c>
      <c r="M363" s="152" t="s">
        <v>2811</v>
      </c>
      <c r="N363" s="152" t="s">
        <v>7174</v>
      </c>
      <c r="O363" s="152" t="s">
        <v>7173</v>
      </c>
    </row>
    <row r="364" spans="1:15" ht="12" customHeight="1">
      <c r="A364" s="243" t="s">
        <v>2690</v>
      </c>
      <c r="B364" s="243"/>
      <c r="C364" s="152" t="s">
        <v>535</v>
      </c>
      <c r="D364" s="243" t="s">
        <v>62</v>
      </c>
      <c r="E364" s="243"/>
      <c r="F364" s="243" t="s">
        <v>277</v>
      </c>
      <c r="G364" s="243"/>
      <c r="H364" s="243"/>
      <c r="I364" s="152" t="s">
        <v>277</v>
      </c>
      <c r="J364" s="152" t="s">
        <v>277</v>
      </c>
      <c r="K364" s="152" t="s">
        <v>277</v>
      </c>
      <c r="L364" s="152" t="s">
        <v>277</v>
      </c>
      <c r="M364" s="152" t="s">
        <v>277</v>
      </c>
      <c r="N364" s="152" t="s">
        <v>277</v>
      </c>
      <c r="O364" s="152" t="s">
        <v>277</v>
      </c>
    </row>
    <row r="365" spans="1:15" ht="12" customHeight="1">
      <c r="A365" s="243" t="s">
        <v>2690</v>
      </c>
      <c r="B365" s="243"/>
      <c r="C365" s="152" t="s">
        <v>535</v>
      </c>
      <c r="D365" s="243" t="s">
        <v>614</v>
      </c>
      <c r="E365" s="243"/>
      <c r="F365" s="243" t="s">
        <v>277</v>
      </c>
      <c r="G365" s="243"/>
      <c r="H365" s="243"/>
      <c r="I365" s="152" t="s">
        <v>277</v>
      </c>
      <c r="J365" s="152" t="s">
        <v>277</v>
      </c>
      <c r="K365" s="152" t="s">
        <v>277</v>
      </c>
      <c r="L365" s="152" t="s">
        <v>277</v>
      </c>
      <c r="M365" s="152" t="s">
        <v>277</v>
      </c>
      <c r="N365" s="152" t="s">
        <v>277</v>
      </c>
      <c r="O365" s="152" t="s">
        <v>277</v>
      </c>
    </row>
    <row r="366" spans="1:15" ht="12" customHeight="1">
      <c r="A366" s="243" t="s">
        <v>2690</v>
      </c>
      <c r="B366" s="243"/>
      <c r="C366" s="152" t="s">
        <v>535</v>
      </c>
      <c r="D366" s="243" t="s">
        <v>64</v>
      </c>
      <c r="E366" s="243"/>
      <c r="F366" s="243" t="s">
        <v>7172</v>
      </c>
      <c r="G366" s="243"/>
      <c r="H366" s="243"/>
      <c r="I366" s="152" t="s">
        <v>7171</v>
      </c>
      <c r="J366" s="152" t="s">
        <v>1671</v>
      </c>
      <c r="K366" s="152" t="s">
        <v>7170</v>
      </c>
      <c r="L366" s="152" t="s">
        <v>7169</v>
      </c>
      <c r="M366" s="152" t="s">
        <v>7168</v>
      </c>
      <c r="N366" s="152" t="s">
        <v>7167</v>
      </c>
      <c r="O366" s="152" t="s">
        <v>7166</v>
      </c>
    </row>
    <row r="367" spans="1:15" ht="12" customHeight="1">
      <c r="A367" s="243" t="s">
        <v>2690</v>
      </c>
      <c r="B367" s="243"/>
      <c r="C367" s="152" t="s">
        <v>535</v>
      </c>
      <c r="D367" s="243" t="s">
        <v>22</v>
      </c>
      <c r="E367" s="243"/>
      <c r="F367" s="243" t="s">
        <v>7165</v>
      </c>
      <c r="G367" s="243"/>
      <c r="H367" s="243"/>
      <c r="I367" s="152" t="s">
        <v>7164</v>
      </c>
      <c r="J367" s="152" t="s">
        <v>1844</v>
      </c>
      <c r="K367" s="152" t="s">
        <v>7163</v>
      </c>
      <c r="L367" s="152" t="s">
        <v>7162</v>
      </c>
      <c r="M367" s="152" t="s">
        <v>7161</v>
      </c>
      <c r="N367" s="152" t="s">
        <v>7160</v>
      </c>
      <c r="O367" s="152" t="s">
        <v>7159</v>
      </c>
    </row>
    <row r="368" spans="1:15" ht="12" customHeight="1">
      <c r="A368" s="243" t="s">
        <v>2690</v>
      </c>
      <c r="B368" s="243"/>
      <c r="C368" s="152" t="s">
        <v>535</v>
      </c>
      <c r="D368" s="243" t="s">
        <v>23</v>
      </c>
      <c r="E368" s="243"/>
      <c r="F368" s="243" t="s">
        <v>1340</v>
      </c>
      <c r="G368" s="243"/>
      <c r="H368" s="243"/>
      <c r="I368" s="152" t="s">
        <v>7158</v>
      </c>
      <c r="J368" s="152" t="s">
        <v>1773</v>
      </c>
      <c r="K368" s="152" t="s">
        <v>7157</v>
      </c>
      <c r="L368" s="152" t="s">
        <v>7156</v>
      </c>
      <c r="M368" s="152" t="s">
        <v>2439</v>
      </c>
      <c r="N368" s="152" t="s">
        <v>7155</v>
      </c>
      <c r="O368" s="152" t="s">
        <v>7154</v>
      </c>
    </row>
    <row r="369" spans="1:15" ht="12" customHeight="1">
      <c r="A369" s="243" t="s">
        <v>2690</v>
      </c>
      <c r="B369" s="243"/>
      <c r="C369" s="152" t="s">
        <v>535</v>
      </c>
      <c r="D369" s="243" t="s">
        <v>66</v>
      </c>
      <c r="E369" s="243"/>
      <c r="F369" s="243" t="s">
        <v>2708</v>
      </c>
      <c r="G369" s="243"/>
      <c r="H369" s="243"/>
      <c r="I369" s="152" t="s">
        <v>2707</v>
      </c>
      <c r="J369" s="152" t="s">
        <v>1015</v>
      </c>
      <c r="K369" s="152" t="s">
        <v>2706</v>
      </c>
      <c r="L369" s="152" t="s">
        <v>1844</v>
      </c>
      <c r="M369" s="152" t="s">
        <v>2705</v>
      </c>
      <c r="N369" s="152" t="s">
        <v>2704</v>
      </c>
      <c r="O369" s="152" t="s">
        <v>2703</v>
      </c>
    </row>
    <row r="370" spans="1:15" ht="12" customHeight="1">
      <c r="A370" s="243" t="s">
        <v>2690</v>
      </c>
      <c r="B370" s="243"/>
      <c r="C370" s="152" t="s">
        <v>535</v>
      </c>
      <c r="D370" s="243" t="s">
        <v>234</v>
      </c>
      <c r="E370" s="243"/>
      <c r="F370" s="243" t="s">
        <v>277</v>
      </c>
      <c r="G370" s="243"/>
      <c r="H370" s="243"/>
      <c r="I370" s="152" t="s">
        <v>277</v>
      </c>
      <c r="J370" s="152" t="s">
        <v>277</v>
      </c>
      <c r="K370" s="152" t="s">
        <v>277</v>
      </c>
      <c r="L370" s="152" t="s">
        <v>277</v>
      </c>
      <c r="M370" s="152" t="s">
        <v>277</v>
      </c>
      <c r="N370" s="152" t="s">
        <v>277</v>
      </c>
      <c r="O370" s="152" t="s">
        <v>277</v>
      </c>
    </row>
    <row r="371" spans="1:15" ht="12" customHeight="1">
      <c r="A371" s="243" t="s">
        <v>2690</v>
      </c>
      <c r="B371" s="243"/>
      <c r="C371" s="152" t="s">
        <v>535</v>
      </c>
      <c r="D371" s="243" t="s">
        <v>29</v>
      </c>
      <c r="E371" s="243"/>
      <c r="F371" s="243" t="s">
        <v>277</v>
      </c>
      <c r="G371" s="243"/>
      <c r="H371" s="243"/>
      <c r="I371" s="152" t="s">
        <v>277</v>
      </c>
      <c r="J371" s="152" t="s">
        <v>277</v>
      </c>
      <c r="K371" s="152" t="s">
        <v>277</v>
      </c>
      <c r="L371" s="152" t="s">
        <v>277</v>
      </c>
      <c r="M371" s="152" t="s">
        <v>277</v>
      </c>
      <c r="N371" s="152" t="s">
        <v>277</v>
      </c>
      <c r="O371" s="152" t="s">
        <v>277</v>
      </c>
    </row>
    <row r="372" spans="1:15" ht="12" customHeight="1">
      <c r="A372" s="243" t="s">
        <v>2690</v>
      </c>
      <c r="B372" s="243"/>
      <c r="C372" s="152" t="s">
        <v>535</v>
      </c>
      <c r="D372" s="243" t="s">
        <v>67</v>
      </c>
      <c r="E372" s="243"/>
      <c r="F372" s="243" t="s">
        <v>4989</v>
      </c>
      <c r="G372" s="243"/>
      <c r="H372" s="243"/>
      <c r="I372" s="152" t="s">
        <v>7153</v>
      </c>
      <c r="J372" s="152" t="s">
        <v>1896</v>
      </c>
      <c r="K372" s="152" t="s">
        <v>7152</v>
      </c>
      <c r="L372" s="152" t="s">
        <v>7151</v>
      </c>
      <c r="M372" s="152" t="s">
        <v>2000</v>
      </c>
      <c r="N372" s="152" t="s">
        <v>640</v>
      </c>
      <c r="O372" s="152" t="s">
        <v>7150</v>
      </c>
    </row>
    <row r="373" spans="1:15" ht="12" customHeight="1">
      <c r="A373" s="243" t="s">
        <v>2690</v>
      </c>
      <c r="B373" s="243"/>
      <c r="C373" s="152" t="s">
        <v>535</v>
      </c>
      <c r="D373" s="243" t="s">
        <v>68</v>
      </c>
      <c r="E373" s="243"/>
      <c r="F373" s="243" t="s">
        <v>277</v>
      </c>
      <c r="G373" s="243"/>
      <c r="H373" s="243"/>
      <c r="I373" s="152" t="s">
        <v>277</v>
      </c>
      <c r="J373" s="152" t="s">
        <v>277</v>
      </c>
      <c r="K373" s="152" t="s">
        <v>277</v>
      </c>
      <c r="L373" s="152" t="s">
        <v>277</v>
      </c>
      <c r="M373" s="152" t="s">
        <v>277</v>
      </c>
      <c r="N373" s="152" t="s">
        <v>277</v>
      </c>
      <c r="O373" s="152" t="s">
        <v>277</v>
      </c>
    </row>
    <row r="374" spans="1:15" ht="12" customHeight="1">
      <c r="A374" s="243" t="s">
        <v>2690</v>
      </c>
      <c r="B374" s="243"/>
      <c r="C374" s="152" t="s">
        <v>535</v>
      </c>
      <c r="D374" s="243" t="s">
        <v>69</v>
      </c>
      <c r="E374" s="243"/>
      <c r="F374" s="243" t="s">
        <v>7149</v>
      </c>
      <c r="G374" s="243"/>
      <c r="H374" s="243"/>
      <c r="I374" s="152" t="s">
        <v>7148</v>
      </c>
      <c r="J374" s="152" t="s">
        <v>1497</v>
      </c>
      <c r="K374" s="152" t="s">
        <v>7147</v>
      </c>
      <c r="L374" s="152" t="s">
        <v>7146</v>
      </c>
      <c r="M374" s="152" t="s">
        <v>7145</v>
      </c>
      <c r="N374" s="152" t="s">
        <v>7144</v>
      </c>
      <c r="O374" s="152" t="s">
        <v>7143</v>
      </c>
    </row>
    <row r="375" spans="1:15" ht="12" customHeight="1">
      <c r="A375" s="243" t="s">
        <v>2690</v>
      </c>
      <c r="B375" s="243"/>
      <c r="C375" s="152" t="s">
        <v>535</v>
      </c>
      <c r="D375" s="243" t="s">
        <v>235</v>
      </c>
      <c r="E375" s="243"/>
      <c r="F375" s="243" t="s">
        <v>277</v>
      </c>
      <c r="G375" s="243"/>
      <c r="H375" s="243"/>
      <c r="I375" s="152" t="s">
        <v>277</v>
      </c>
      <c r="J375" s="152" t="s">
        <v>277</v>
      </c>
      <c r="K375" s="152" t="s">
        <v>277</v>
      </c>
      <c r="L375" s="152" t="s">
        <v>277</v>
      </c>
      <c r="M375" s="152" t="s">
        <v>277</v>
      </c>
      <c r="N375" s="152" t="s">
        <v>277</v>
      </c>
      <c r="O375" s="152" t="s">
        <v>277</v>
      </c>
    </row>
    <row r="376" spans="1:15" ht="12" customHeight="1">
      <c r="A376" s="243" t="s">
        <v>2690</v>
      </c>
      <c r="B376" s="243"/>
      <c r="C376" s="152" t="s">
        <v>535</v>
      </c>
      <c r="D376" s="243" t="s">
        <v>236</v>
      </c>
      <c r="E376" s="243"/>
      <c r="F376" s="243" t="s">
        <v>277</v>
      </c>
      <c r="G376" s="243"/>
      <c r="H376" s="243"/>
      <c r="I376" s="152" t="s">
        <v>277</v>
      </c>
      <c r="J376" s="152" t="s">
        <v>277</v>
      </c>
      <c r="K376" s="152" t="s">
        <v>277</v>
      </c>
      <c r="L376" s="152" t="s">
        <v>277</v>
      </c>
      <c r="M376" s="152" t="s">
        <v>277</v>
      </c>
      <c r="N376" s="152" t="s">
        <v>277</v>
      </c>
      <c r="O376" s="152" t="s">
        <v>277</v>
      </c>
    </row>
    <row r="377" spans="1:15" ht="12" customHeight="1">
      <c r="A377" s="243" t="s">
        <v>2690</v>
      </c>
      <c r="B377" s="243"/>
      <c r="C377" s="152" t="s">
        <v>535</v>
      </c>
      <c r="D377" s="243" t="s">
        <v>241</v>
      </c>
      <c r="E377" s="243"/>
      <c r="F377" s="243" t="s">
        <v>277</v>
      </c>
      <c r="G377" s="243"/>
      <c r="H377" s="243"/>
      <c r="I377" s="152" t="s">
        <v>277</v>
      </c>
      <c r="J377" s="152" t="s">
        <v>277</v>
      </c>
      <c r="K377" s="152" t="s">
        <v>277</v>
      </c>
      <c r="L377" s="152" t="s">
        <v>277</v>
      </c>
      <c r="M377" s="152" t="s">
        <v>277</v>
      </c>
      <c r="N377" s="152" t="s">
        <v>277</v>
      </c>
      <c r="O377" s="152" t="s">
        <v>277</v>
      </c>
    </row>
    <row r="378" spans="1:15" ht="12" customHeight="1">
      <c r="A378" s="243" t="s">
        <v>2690</v>
      </c>
      <c r="B378" s="243"/>
      <c r="C378" s="152" t="s">
        <v>535</v>
      </c>
      <c r="D378" s="243" t="s">
        <v>33</v>
      </c>
      <c r="E378" s="243"/>
      <c r="F378" s="243" t="s">
        <v>2762</v>
      </c>
      <c r="G378" s="243"/>
      <c r="H378" s="243"/>
      <c r="I378" s="152" t="s">
        <v>7142</v>
      </c>
      <c r="J378" s="152" t="s">
        <v>612</v>
      </c>
      <c r="K378" s="152" t="s">
        <v>7141</v>
      </c>
      <c r="L378" s="152" t="s">
        <v>5219</v>
      </c>
      <c r="M378" s="152" t="s">
        <v>1495</v>
      </c>
      <c r="N378" s="152" t="s">
        <v>5380</v>
      </c>
      <c r="O378" s="152" t="s">
        <v>7140</v>
      </c>
    </row>
    <row r="379" spans="1:15" ht="12" customHeight="1">
      <c r="A379" s="243" t="s">
        <v>2690</v>
      </c>
      <c r="B379" s="243"/>
      <c r="C379" s="152" t="s">
        <v>535</v>
      </c>
      <c r="D379" s="243" t="s">
        <v>574</v>
      </c>
      <c r="E379" s="243"/>
      <c r="F379" s="243" t="s">
        <v>7139</v>
      </c>
      <c r="G379" s="243"/>
      <c r="H379" s="243"/>
      <c r="I379" s="152" t="s">
        <v>7138</v>
      </c>
      <c r="J379" s="152" t="s">
        <v>7137</v>
      </c>
      <c r="K379" s="152" t="s">
        <v>7136</v>
      </c>
      <c r="L379" s="152" t="s">
        <v>7135</v>
      </c>
      <c r="M379" s="152" t="s">
        <v>7134</v>
      </c>
      <c r="N379" s="152" t="s">
        <v>7133</v>
      </c>
      <c r="O379" s="152" t="s">
        <v>7132</v>
      </c>
    </row>
    <row r="380" spans="1:15" ht="12" customHeight="1">
      <c r="A380" s="243" t="s">
        <v>2690</v>
      </c>
      <c r="B380" s="243"/>
      <c r="C380" s="152" t="s">
        <v>535</v>
      </c>
      <c r="D380" s="243" t="s">
        <v>571</v>
      </c>
      <c r="E380" s="243"/>
      <c r="F380" s="243" t="s">
        <v>277</v>
      </c>
      <c r="G380" s="243"/>
      <c r="H380" s="243"/>
      <c r="I380" s="152" t="s">
        <v>277</v>
      </c>
      <c r="J380" s="152" t="s">
        <v>277</v>
      </c>
      <c r="K380" s="152" t="s">
        <v>277</v>
      </c>
      <c r="L380" s="152" t="s">
        <v>277</v>
      </c>
      <c r="M380" s="152" t="s">
        <v>277</v>
      </c>
      <c r="N380" s="152" t="s">
        <v>277</v>
      </c>
      <c r="O380" s="152" t="s">
        <v>277</v>
      </c>
    </row>
    <row r="381" spans="1:15" ht="12" customHeight="1">
      <c r="A381" s="243" t="s">
        <v>2690</v>
      </c>
      <c r="B381" s="243"/>
      <c r="C381" s="152" t="s">
        <v>535</v>
      </c>
      <c r="D381" s="243" t="s">
        <v>566</v>
      </c>
      <c r="E381" s="243"/>
      <c r="F381" s="243" t="s">
        <v>277</v>
      </c>
      <c r="G381" s="243"/>
      <c r="H381" s="243"/>
      <c r="I381" s="152" t="s">
        <v>277</v>
      </c>
      <c r="J381" s="152" t="s">
        <v>277</v>
      </c>
      <c r="K381" s="152" t="s">
        <v>277</v>
      </c>
      <c r="L381" s="152" t="s">
        <v>277</v>
      </c>
      <c r="M381" s="152" t="s">
        <v>277</v>
      </c>
      <c r="N381" s="152" t="s">
        <v>277</v>
      </c>
      <c r="O381" s="152" t="s">
        <v>277</v>
      </c>
    </row>
    <row r="382" spans="1:15" ht="12" customHeight="1">
      <c r="A382" s="243" t="s">
        <v>2690</v>
      </c>
      <c r="B382" s="243"/>
      <c r="C382" s="152" t="s">
        <v>535</v>
      </c>
      <c r="D382" s="243" t="s">
        <v>561</v>
      </c>
      <c r="E382" s="243"/>
      <c r="F382" s="243" t="s">
        <v>277</v>
      </c>
      <c r="G382" s="243"/>
      <c r="H382" s="243"/>
      <c r="I382" s="152" t="s">
        <v>277</v>
      </c>
      <c r="J382" s="152" t="s">
        <v>277</v>
      </c>
      <c r="K382" s="152" t="s">
        <v>277</v>
      </c>
      <c r="L382" s="152" t="s">
        <v>277</v>
      </c>
      <c r="M382" s="152" t="s">
        <v>277</v>
      </c>
      <c r="N382" s="152" t="s">
        <v>277</v>
      </c>
      <c r="O382" s="152" t="s">
        <v>277</v>
      </c>
    </row>
    <row r="383" spans="1:15" ht="12" customHeight="1">
      <c r="A383" s="243" t="s">
        <v>2690</v>
      </c>
      <c r="B383" s="243"/>
      <c r="C383" s="152" t="s">
        <v>535</v>
      </c>
      <c r="D383" s="243" t="s">
        <v>559</v>
      </c>
      <c r="E383" s="243"/>
      <c r="F383" s="243" t="s">
        <v>7131</v>
      </c>
      <c r="G383" s="243"/>
      <c r="H383" s="243"/>
      <c r="I383" s="152" t="s">
        <v>7130</v>
      </c>
      <c r="J383" s="152" t="s">
        <v>7129</v>
      </c>
      <c r="K383" s="152" t="s">
        <v>7128</v>
      </c>
      <c r="L383" s="152" t="s">
        <v>7127</v>
      </c>
      <c r="M383" s="152" t="s">
        <v>7126</v>
      </c>
      <c r="N383" s="152" t="s">
        <v>7125</v>
      </c>
      <c r="O383" s="152" t="s">
        <v>7124</v>
      </c>
    </row>
    <row r="384" spans="1:15" ht="12" customHeight="1">
      <c r="A384" s="243" t="s">
        <v>2690</v>
      </c>
      <c r="B384" s="243"/>
      <c r="C384" s="152" t="s">
        <v>535</v>
      </c>
      <c r="D384" s="243" t="s">
        <v>556</v>
      </c>
      <c r="E384" s="243"/>
      <c r="F384" s="243" t="s">
        <v>2519</v>
      </c>
      <c r="G384" s="243"/>
      <c r="H384" s="243"/>
      <c r="I384" s="152" t="s">
        <v>7123</v>
      </c>
      <c r="J384" s="152" t="s">
        <v>7122</v>
      </c>
      <c r="K384" s="152" t="s">
        <v>7121</v>
      </c>
      <c r="L384" s="152" t="s">
        <v>7120</v>
      </c>
      <c r="M384" s="152" t="s">
        <v>7119</v>
      </c>
      <c r="N384" s="152" t="s">
        <v>7118</v>
      </c>
      <c r="O384" s="152" t="s">
        <v>7117</v>
      </c>
    </row>
    <row r="385" spans="1:15" ht="12" customHeight="1">
      <c r="A385" s="243" t="s">
        <v>2690</v>
      </c>
      <c r="B385" s="243"/>
      <c r="C385" s="152" t="s">
        <v>535</v>
      </c>
      <c r="D385" s="243" t="s">
        <v>553</v>
      </c>
      <c r="E385" s="243"/>
      <c r="F385" s="243" t="s">
        <v>7116</v>
      </c>
      <c r="G385" s="243"/>
      <c r="H385" s="243"/>
      <c r="I385" s="152" t="s">
        <v>7115</v>
      </c>
      <c r="J385" s="152" t="s">
        <v>7114</v>
      </c>
      <c r="K385" s="152" t="s">
        <v>7113</v>
      </c>
      <c r="L385" s="152" t="s">
        <v>7112</v>
      </c>
      <c r="M385" s="152" t="s">
        <v>7111</v>
      </c>
      <c r="N385" s="152" t="s">
        <v>7110</v>
      </c>
      <c r="O385" s="152" t="s">
        <v>7109</v>
      </c>
    </row>
    <row r="386" spans="1:15" ht="12" customHeight="1">
      <c r="A386" s="243" t="s">
        <v>2690</v>
      </c>
      <c r="B386" s="243"/>
      <c r="C386" s="152" t="s">
        <v>535</v>
      </c>
      <c r="D386" s="243" t="s">
        <v>551</v>
      </c>
      <c r="E386" s="243"/>
      <c r="F386" s="243" t="s">
        <v>2052</v>
      </c>
      <c r="G386" s="243"/>
      <c r="H386" s="243"/>
      <c r="I386" s="152" t="s">
        <v>2696</v>
      </c>
      <c r="J386" s="152" t="s">
        <v>1695</v>
      </c>
      <c r="K386" s="152" t="s">
        <v>2695</v>
      </c>
      <c r="L386" s="152" t="s">
        <v>2694</v>
      </c>
      <c r="M386" s="152" t="s">
        <v>2693</v>
      </c>
      <c r="N386" s="152" t="s">
        <v>2692</v>
      </c>
      <c r="O386" s="152" t="s">
        <v>2691</v>
      </c>
    </row>
    <row r="387" spans="1:15" ht="12" customHeight="1">
      <c r="A387" s="243" t="s">
        <v>2690</v>
      </c>
      <c r="B387" s="243"/>
      <c r="C387" s="152" t="s">
        <v>535</v>
      </c>
      <c r="D387" s="243" t="s">
        <v>543</v>
      </c>
      <c r="E387" s="243"/>
      <c r="F387" s="243" t="s">
        <v>277</v>
      </c>
      <c r="G387" s="243"/>
      <c r="H387" s="243"/>
      <c r="I387" s="152" t="s">
        <v>277</v>
      </c>
      <c r="J387" s="152" t="s">
        <v>277</v>
      </c>
      <c r="K387" s="152" t="s">
        <v>277</v>
      </c>
      <c r="L387" s="152" t="s">
        <v>277</v>
      </c>
      <c r="M387" s="152" t="s">
        <v>277</v>
      </c>
      <c r="N387" s="152" t="s">
        <v>277</v>
      </c>
      <c r="O387" s="152" t="s">
        <v>277</v>
      </c>
    </row>
    <row r="388" spans="1:15" ht="12" customHeight="1">
      <c r="A388" s="243" t="s">
        <v>2690</v>
      </c>
      <c r="B388" s="243"/>
      <c r="C388" s="152" t="s">
        <v>535</v>
      </c>
      <c r="D388" s="243" t="s">
        <v>45</v>
      </c>
      <c r="E388" s="243"/>
      <c r="F388" s="243" t="s">
        <v>277</v>
      </c>
      <c r="G388" s="243"/>
      <c r="H388" s="243"/>
      <c r="I388" s="152" t="s">
        <v>277</v>
      </c>
      <c r="J388" s="152" t="s">
        <v>277</v>
      </c>
      <c r="K388" s="152" t="s">
        <v>277</v>
      </c>
      <c r="L388" s="152" t="s">
        <v>277</v>
      </c>
      <c r="M388" s="152" t="s">
        <v>277</v>
      </c>
      <c r="N388" s="152" t="s">
        <v>277</v>
      </c>
      <c r="O388" s="152" t="s">
        <v>277</v>
      </c>
    </row>
    <row r="389" spans="1:15" ht="12" customHeight="1">
      <c r="A389" s="243" t="s">
        <v>2690</v>
      </c>
      <c r="B389" s="243"/>
      <c r="C389" s="152" t="s">
        <v>535</v>
      </c>
      <c r="D389" s="243" t="s">
        <v>46</v>
      </c>
      <c r="E389" s="243"/>
      <c r="F389" s="243" t="s">
        <v>7108</v>
      </c>
      <c r="G389" s="243"/>
      <c r="H389" s="243"/>
      <c r="I389" s="152" t="s">
        <v>7107</v>
      </c>
      <c r="J389" s="152" t="s">
        <v>1359</v>
      </c>
      <c r="K389" s="152" t="s">
        <v>7106</v>
      </c>
      <c r="L389" s="152" t="s">
        <v>7105</v>
      </c>
      <c r="M389" s="152" t="s">
        <v>7104</v>
      </c>
      <c r="N389" s="152" t="s">
        <v>1364</v>
      </c>
      <c r="O389" s="152" t="s">
        <v>7103</v>
      </c>
    </row>
    <row r="390" spans="1:15" ht="12" customHeight="1">
      <c r="A390" s="243" t="s">
        <v>2646</v>
      </c>
      <c r="B390" s="243"/>
      <c r="C390" s="152" t="s">
        <v>535</v>
      </c>
      <c r="D390" s="243" t="s">
        <v>660</v>
      </c>
      <c r="E390" s="243"/>
      <c r="F390" s="243" t="s">
        <v>7102</v>
      </c>
      <c r="G390" s="243"/>
      <c r="H390" s="243"/>
      <c r="I390" s="152" t="s">
        <v>7101</v>
      </c>
      <c r="J390" s="152" t="s">
        <v>7100</v>
      </c>
      <c r="K390" s="152" t="s">
        <v>7099</v>
      </c>
      <c r="L390" s="152" t="s">
        <v>7098</v>
      </c>
      <c r="M390" s="152" t="s">
        <v>7097</v>
      </c>
      <c r="N390" s="152" t="s">
        <v>7096</v>
      </c>
      <c r="O390" s="152" t="s">
        <v>7095</v>
      </c>
    </row>
    <row r="391" spans="1:15" ht="12" customHeight="1">
      <c r="A391" s="243" t="s">
        <v>2646</v>
      </c>
      <c r="B391" s="243"/>
      <c r="C391" s="152" t="s">
        <v>535</v>
      </c>
      <c r="D391" s="243" t="s">
        <v>57</v>
      </c>
      <c r="E391" s="243"/>
      <c r="F391" s="243" t="s">
        <v>7094</v>
      </c>
      <c r="G391" s="243"/>
      <c r="H391" s="243"/>
      <c r="I391" s="152" t="s">
        <v>7093</v>
      </c>
      <c r="J391" s="152" t="s">
        <v>575</v>
      </c>
      <c r="K391" s="152" t="s">
        <v>7092</v>
      </c>
      <c r="L391" s="152" t="s">
        <v>1523</v>
      </c>
      <c r="M391" s="152" t="s">
        <v>1534</v>
      </c>
      <c r="N391" s="152" t="s">
        <v>6852</v>
      </c>
      <c r="O391" s="152" t="s">
        <v>7091</v>
      </c>
    </row>
    <row r="392" spans="1:15" ht="12" customHeight="1">
      <c r="A392" s="243" t="s">
        <v>2646</v>
      </c>
      <c r="B392" s="243"/>
      <c r="C392" s="152" t="s">
        <v>535</v>
      </c>
      <c r="D392" s="243" t="s">
        <v>58</v>
      </c>
      <c r="E392" s="243"/>
      <c r="F392" s="243" t="s">
        <v>3748</v>
      </c>
      <c r="G392" s="243"/>
      <c r="H392" s="243"/>
      <c r="I392" s="152" t="s">
        <v>7090</v>
      </c>
      <c r="J392" s="152" t="s">
        <v>1000</v>
      </c>
      <c r="K392" s="152" t="s">
        <v>7089</v>
      </c>
      <c r="L392" s="152" t="s">
        <v>7088</v>
      </c>
      <c r="M392" s="152" t="s">
        <v>7087</v>
      </c>
      <c r="N392" s="152" t="s">
        <v>940</v>
      </c>
      <c r="O392" s="152" t="s">
        <v>7086</v>
      </c>
    </row>
    <row r="393" spans="1:15" ht="12" customHeight="1">
      <c r="A393" s="243" t="s">
        <v>2646</v>
      </c>
      <c r="B393" s="243"/>
      <c r="C393" s="152" t="s">
        <v>535</v>
      </c>
      <c r="D393" s="243" t="s">
        <v>59</v>
      </c>
      <c r="E393" s="243"/>
      <c r="F393" s="243" t="s">
        <v>5770</v>
      </c>
      <c r="G393" s="243"/>
      <c r="H393" s="243"/>
      <c r="I393" s="152" t="s">
        <v>7085</v>
      </c>
      <c r="J393" s="152" t="s">
        <v>964</v>
      </c>
      <c r="K393" s="152" t="s">
        <v>7084</v>
      </c>
      <c r="L393" s="152" t="s">
        <v>7083</v>
      </c>
      <c r="M393" s="152" t="s">
        <v>6591</v>
      </c>
      <c r="N393" s="152" t="s">
        <v>7082</v>
      </c>
      <c r="O393" s="152" t="s">
        <v>7081</v>
      </c>
    </row>
    <row r="394" spans="1:15" ht="12" customHeight="1">
      <c r="A394" s="243" t="s">
        <v>2646</v>
      </c>
      <c r="B394" s="243"/>
      <c r="C394" s="152" t="s">
        <v>535</v>
      </c>
      <c r="D394" s="243" t="s">
        <v>247</v>
      </c>
      <c r="E394" s="243"/>
      <c r="F394" s="243" t="s">
        <v>7080</v>
      </c>
      <c r="G394" s="243"/>
      <c r="H394" s="243"/>
      <c r="I394" s="152" t="s">
        <v>7079</v>
      </c>
      <c r="J394" s="152" t="s">
        <v>1141</v>
      </c>
      <c r="K394" s="152" t="s">
        <v>7078</v>
      </c>
      <c r="L394" s="152" t="s">
        <v>1101</v>
      </c>
      <c r="M394" s="152" t="s">
        <v>7077</v>
      </c>
      <c r="N394" s="152" t="s">
        <v>7076</v>
      </c>
      <c r="O394" s="152" t="s">
        <v>7075</v>
      </c>
    </row>
    <row r="395" spans="1:15" ht="12" customHeight="1">
      <c r="A395" s="243" t="s">
        <v>2646</v>
      </c>
      <c r="B395" s="243"/>
      <c r="C395" s="152" t="s">
        <v>535</v>
      </c>
      <c r="D395" s="243" t="s">
        <v>645</v>
      </c>
      <c r="E395" s="243"/>
      <c r="F395" s="243" t="s">
        <v>7074</v>
      </c>
      <c r="G395" s="243"/>
      <c r="H395" s="243"/>
      <c r="I395" s="152" t="s">
        <v>7073</v>
      </c>
      <c r="J395" s="152" t="s">
        <v>1332</v>
      </c>
      <c r="K395" s="152" t="s">
        <v>2191</v>
      </c>
      <c r="L395" s="152" t="s">
        <v>2092</v>
      </c>
      <c r="M395" s="152" t="s">
        <v>5363</v>
      </c>
      <c r="N395" s="152" t="s">
        <v>1902</v>
      </c>
      <c r="O395" s="152" t="s">
        <v>7072</v>
      </c>
    </row>
    <row r="396" spans="1:15" ht="12" customHeight="1">
      <c r="A396" s="243" t="s">
        <v>2646</v>
      </c>
      <c r="B396" s="243"/>
      <c r="C396" s="152" t="s">
        <v>535</v>
      </c>
      <c r="D396" s="243" t="s">
        <v>639</v>
      </c>
      <c r="E396" s="243"/>
      <c r="F396" s="243" t="s">
        <v>2720</v>
      </c>
      <c r="G396" s="243"/>
      <c r="H396" s="243"/>
      <c r="I396" s="152" t="s">
        <v>7071</v>
      </c>
      <c r="J396" s="152" t="s">
        <v>2633</v>
      </c>
      <c r="K396" s="152" t="s">
        <v>7070</v>
      </c>
      <c r="L396" s="152" t="s">
        <v>2516</v>
      </c>
      <c r="M396" s="152" t="s">
        <v>1983</v>
      </c>
      <c r="N396" s="152" t="s">
        <v>757</v>
      </c>
      <c r="O396" s="152" t="s">
        <v>7069</v>
      </c>
    </row>
    <row r="397" spans="1:15" ht="12" customHeight="1">
      <c r="A397" s="243" t="s">
        <v>2646</v>
      </c>
      <c r="B397" s="243"/>
      <c r="C397" s="152" t="s">
        <v>535</v>
      </c>
      <c r="D397" s="243" t="s">
        <v>635</v>
      </c>
      <c r="E397" s="243"/>
      <c r="F397" s="243" t="s">
        <v>277</v>
      </c>
      <c r="G397" s="243"/>
      <c r="H397" s="243"/>
      <c r="I397" s="152" t="s">
        <v>277</v>
      </c>
      <c r="J397" s="152" t="s">
        <v>277</v>
      </c>
      <c r="K397" s="152" t="s">
        <v>277</v>
      </c>
      <c r="L397" s="152" t="s">
        <v>277</v>
      </c>
      <c r="M397" s="152" t="s">
        <v>277</v>
      </c>
      <c r="N397" s="152" t="s">
        <v>277</v>
      </c>
      <c r="O397" s="152" t="s">
        <v>277</v>
      </c>
    </row>
    <row r="398" spans="1:15" ht="12" customHeight="1">
      <c r="A398" s="243" t="s">
        <v>2646</v>
      </c>
      <c r="B398" s="243"/>
      <c r="C398" s="152" t="s">
        <v>535</v>
      </c>
      <c r="D398" s="243" t="s">
        <v>631</v>
      </c>
      <c r="E398" s="243"/>
      <c r="F398" s="243" t="s">
        <v>277</v>
      </c>
      <c r="G398" s="243"/>
      <c r="H398" s="243"/>
      <c r="I398" s="152" t="s">
        <v>277</v>
      </c>
      <c r="J398" s="152" t="s">
        <v>277</v>
      </c>
      <c r="K398" s="152" t="s">
        <v>277</v>
      </c>
      <c r="L398" s="152" t="s">
        <v>277</v>
      </c>
      <c r="M398" s="152" t="s">
        <v>277</v>
      </c>
      <c r="N398" s="152" t="s">
        <v>277</v>
      </c>
      <c r="O398" s="152" t="s">
        <v>277</v>
      </c>
    </row>
    <row r="399" spans="1:15" ht="12" customHeight="1">
      <c r="A399" s="243" t="s">
        <v>2646</v>
      </c>
      <c r="B399" s="243"/>
      <c r="C399" s="152" t="s">
        <v>535</v>
      </c>
      <c r="D399" s="243" t="s">
        <v>627</v>
      </c>
      <c r="E399" s="243"/>
      <c r="F399" s="243" t="s">
        <v>277</v>
      </c>
      <c r="G399" s="243"/>
      <c r="H399" s="243"/>
      <c r="I399" s="152" t="s">
        <v>277</v>
      </c>
      <c r="J399" s="152" t="s">
        <v>277</v>
      </c>
      <c r="K399" s="152" t="s">
        <v>277</v>
      </c>
      <c r="L399" s="152" t="s">
        <v>277</v>
      </c>
      <c r="M399" s="152" t="s">
        <v>277</v>
      </c>
      <c r="N399" s="152" t="s">
        <v>277</v>
      </c>
      <c r="O399" s="152" t="s">
        <v>277</v>
      </c>
    </row>
    <row r="400" spans="1:15" ht="12" customHeight="1">
      <c r="A400" s="243" t="s">
        <v>2646</v>
      </c>
      <c r="B400" s="243"/>
      <c r="C400" s="152" t="s">
        <v>535</v>
      </c>
      <c r="D400" s="243" t="s">
        <v>17</v>
      </c>
      <c r="E400" s="243"/>
      <c r="F400" s="243" t="s">
        <v>7068</v>
      </c>
      <c r="G400" s="243"/>
      <c r="H400" s="243"/>
      <c r="I400" s="152" t="s">
        <v>7067</v>
      </c>
      <c r="J400" s="152" t="s">
        <v>6837</v>
      </c>
      <c r="K400" s="152" t="s">
        <v>7066</v>
      </c>
      <c r="L400" s="152" t="s">
        <v>7065</v>
      </c>
      <c r="M400" s="152" t="s">
        <v>7064</v>
      </c>
      <c r="N400" s="152" t="s">
        <v>7063</v>
      </c>
      <c r="O400" s="152" t="s">
        <v>7062</v>
      </c>
    </row>
    <row r="401" spans="1:15" ht="12" customHeight="1">
      <c r="A401" s="243" t="s">
        <v>2646</v>
      </c>
      <c r="B401" s="243"/>
      <c r="C401" s="152" t="s">
        <v>535</v>
      </c>
      <c r="D401" s="243" t="s">
        <v>18</v>
      </c>
      <c r="E401" s="243"/>
      <c r="F401" s="243" t="s">
        <v>7061</v>
      </c>
      <c r="G401" s="243"/>
      <c r="H401" s="243"/>
      <c r="I401" s="152" t="s">
        <v>7060</v>
      </c>
      <c r="J401" s="152" t="s">
        <v>2633</v>
      </c>
      <c r="K401" s="152" t="s">
        <v>7059</v>
      </c>
      <c r="L401" s="152" t="s">
        <v>2034</v>
      </c>
      <c r="M401" s="152" t="s">
        <v>2199</v>
      </c>
      <c r="N401" s="152" t="s">
        <v>7058</v>
      </c>
      <c r="O401" s="152" t="s">
        <v>7057</v>
      </c>
    </row>
    <row r="402" spans="1:15" ht="12" customHeight="1">
      <c r="A402" s="243" t="s">
        <v>2646</v>
      </c>
      <c r="B402" s="243"/>
      <c r="C402" s="152" t="s">
        <v>535</v>
      </c>
      <c r="D402" s="243" t="s">
        <v>62</v>
      </c>
      <c r="E402" s="243"/>
      <c r="F402" s="243" t="s">
        <v>289</v>
      </c>
      <c r="G402" s="243"/>
      <c r="H402" s="243"/>
      <c r="I402" s="152" t="s">
        <v>7056</v>
      </c>
      <c r="J402" s="152" t="s">
        <v>277</v>
      </c>
      <c r="K402" s="152" t="s">
        <v>277</v>
      </c>
      <c r="L402" s="152" t="s">
        <v>277</v>
      </c>
      <c r="M402" s="152" t="s">
        <v>289</v>
      </c>
      <c r="N402" s="152" t="s">
        <v>289</v>
      </c>
      <c r="O402" s="152" t="s">
        <v>7056</v>
      </c>
    </row>
    <row r="403" spans="1:15" ht="12" customHeight="1">
      <c r="A403" s="243" t="s">
        <v>2646</v>
      </c>
      <c r="B403" s="243"/>
      <c r="C403" s="152" t="s">
        <v>535</v>
      </c>
      <c r="D403" s="243" t="s">
        <v>614</v>
      </c>
      <c r="E403" s="243"/>
      <c r="F403" s="243" t="s">
        <v>1031</v>
      </c>
      <c r="G403" s="243"/>
      <c r="H403" s="243"/>
      <c r="I403" s="152" t="s">
        <v>2685</v>
      </c>
      <c r="J403" s="152" t="s">
        <v>277</v>
      </c>
      <c r="K403" s="152" t="s">
        <v>277</v>
      </c>
      <c r="L403" s="152" t="s">
        <v>277</v>
      </c>
      <c r="M403" s="152" t="s">
        <v>1031</v>
      </c>
      <c r="N403" s="152" t="s">
        <v>1031</v>
      </c>
      <c r="O403" s="152" t="s">
        <v>2685</v>
      </c>
    </row>
    <row r="404" spans="1:15" ht="12" customHeight="1">
      <c r="A404" s="243" t="s">
        <v>2646</v>
      </c>
      <c r="B404" s="243"/>
      <c r="C404" s="152" t="s">
        <v>535</v>
      </c>
      <c r="D404" s="243" t="s">
        <v>64</v>
      </c>
      <c r="E404" s="243"/>
      <c r="F404" s="243" t="s">
        <v>7055</v>
      </c>
      <c r="G404" s="243"/>
      <c r="H404" s="243"/>
      <c r="I404" s="152" t="s">
        <v>7054</v>
      </c>
      <c r="J404" s="152" t="s">
        <v>1233</v>
      </c>
      <c r="K404" s="152" t="s">
        <v>7053</v>
      </c>
      <c r="L404" s="152" t="s">
        <v>4160</v>
      </c>
      <c r="M404" s="152" t="s">
        <v>7052</v>
      </c>
      <c r="N404" s="152" t="s">
        <v>7051</v>
      </c>
      <c r="O404" s="152" t="s">
        <v>7050</v>
      </c>
    </row>
    <row r="405" spans="1:15" ht="12" customHeight="1">
      <c r="A405" s="243" t="s">
        <v>2646</v>
      </c>
      <c r="B405" s="243"/>
      <c r="C405" s="152" t="s">
        <v>535</v>
      </c>
      <c r="D405" s="243" t="s">
        <v>22</v>
      </c>
      <c r="E405" s="243"/>
      <c r="F405" s="243" t="s">
        <v>4474</v>
      </c>
      <c r="G405" s="243"/>
      <c r="H405" s="243"/>
      <c r="I405" s="152" t="s">
        <v>7049</v>
      </c>
      <c r="J405" s="152" t="s">
        <v>2020</v>
      </c>
      <c r="K405" s="152" t="s">
        <v>7048</v>
      </c>
      <c r="L405" s="152" t="s">
        <v>7047</v>
      </c>
      <c r="M405" s="152" t="s">
        <v>1198</v>
      </c>
      <c r="N405" s="152" t="s">
        <v>2902</v>
      </c>
      <c r="O405" s="152" t="s">
        <v>7046</v>
      </c>
    </row>
    <row r="406" spans="1:15" ht="12" customHeight="1">
      <c r="A406" s="243" t="s">
        <v>2646</v>
      </c>
      <c r="B406" s="243"/>
      <c r="C406" s="152" t="s">
        <v>535</v>
      </c>
      <c r="D406" s="243" t="s">
        <v>23</v>
      </c>
      <c r="E406" s="243"/>
      <c r="F406" s="243" t="s">
        <v>7045</v>
      </c>
      <c r="G406" s="243"/>
      <c r="H406" s="243"/>
      <c r="I406" s="152" t="s">
        <v>7044</v>
      </c>
      <c r="J406" s="152" t="s">
        <v>4183</v>
      </c>
      <c r="K406" s="152" t="s">
        <v>7043</v>
      </c>
      <c r="L406" s="152" t="s">
        <v>7042</v>
      </c>
      <c r="M406" s="152" t="s">
        <v>1741</v>
      </c>
      <c r="N406" s="152" t="s">
        <v>7041</v>
      </c>
      <c r="O406" s="152" t="s">
        <v>7040</v>
      </c>
    </row>
    <row r="407" spans="1:15" ht="12" customHeight="1">
      <c r="A407" s="243" t="s">
        <v>2646</v>
      </c>
      <c r="B407" s="243"/>
      <c r="C407" s="152" t="s">
        <v>535</v>
      </c>
      <c r="D407" s="243" t="s">
        <v>66</v>
      </c>
      <c r="E407" s="243"/>
      <c r="F407" s="243" t="s">
        <v>1550</v>
      </c>
      <c r="G407" s="243"/>
      <c r="H407" s="243"/>
      <c r="I407" s="152" t="s">
        <v>2682</v>
      </c>
      <c r="J407" s="152" t="s">
        <v>2038</v>
      </c>
      <c r="K407" s="152" t="s">
        <v>2681</v>
      </c>
      <c r="L407" s="152" t="s">
        <v>1663</v>
      </c>
      <c r="M407" s="152" t="s">
        <v>2680</v>
      </c>
      <c r="N407" s="152" t="s">
        <v>2679</v>
      </c>
      <c r="O407" s="152" t="s">
        <v>2678</v>
      </c>
    </row>
    <row r="408" spans="1:15" ht="12" customHeight="1">
      <c r="A408" s="243" t="s">
        <v>2646</v>
      </c>
      <c r="B408" s="243"/>
      <c r="C408" s="152" t="s">
        <v>535</v>
      </c>
      <c r="D408" s="243" t="s">
        <v>234</v>
      </c>
      <c r="E408" s="243"/>
      <c r="F408" s="243" t="s">
        <v>277</v>
      </c>
      <c r="G408" s="243"/>
      <c r="H408" s="243"/>
      <c r="I408" s="152" t="s">
        <v>277</v>
      </c>
      <c r="J408" s="152" t="s">
        <v>277</v>
      </c>
      <c r="K408" s="152" t="s">
        <v>277</v>
      </c>
      <c r="L408" s="152" t="s">
        <v>277</v>
      </c>
      <c r="M408" s="152" t="s">
        <v>277</v>
      </c>
      <c r="N408" s="152" t="s">
        <v>277</v>
      </c>
      <c r="O408" s="152" t="s">
        <v>277</v>
      </c>
    </row>
    <row r="409" spans="1:15" ht="12" customHeight="1">
      <c r="A409" s="243" t="s">
        <v>2646</v>
      </c>
      <c r="B409" s="243"/>
      <c r="C409" s="152" t="s">
        <v>535</v>
      </c>
      <c r="D409" s="243" t="s">
        <v>29</v>
      </c>
      <c r="E409" s="243"/>
      <c r="F409" s="243" t="s">
        <v>277</v>
      </c>
      <c r="G409" s="243"/>
      <c r="H409" s="243"/>
      <c r="I409" s="152" t="s">
        <v>277</v>
      </c>
      <c r="J409" s="152" t="s">
        <v>277</v>
      </c>
      <c r="K409" s="152" t="s">
        <v>277</v>
      </c>
      <c r="L409" s="152" t="s">
        <v>277</v>
      </c>
      <c r="M409" s="152" t="s">
        <v>277</v>
      </c>
      <c r="N409" s="152" t="s">
        <v>277</v>
      </c>
      <c r="O409" s="152" t="s">
        <v>277</v>
      </c>
    </row>
    <row r="410" spans="1:15" ht="12" customHeight="1">
      <c r="A410" s="243" t="s">
        <v>2646</v>
      </c>
      <c r="B410" s="243"/>
      <c r="C410" s="152" t="s">
        <v>535</v>
      </c>
      <c r="D410" s="243" t="s">
        <v>67</v>
      </c>
      <c r="E410" s="243"/>
      <c r="F410" s="243" t="s">
        <v>7039</v>
      </c>
      <c r="G410" s="243"/>
      <c r="H410" s="243"/>
      <c r="I410" s="152" t="s">
        <v>7038</v>
      </c>
      <c r="J410" s="152" t="s">
        <v>2927</v>
      </c>
      <c r="K410" s="152" t="s">
        <v>7037</v>
      </c>
      <c r="L410" s="152" t="s">
        <v>7036</v>
      </c>
      <c r="M410" s="152" t="s">
        <v>7035</v>
      </c>
      <c r="N410" s="152" t="s">
        <v>3680</v>
      </c>
      <c r="O410" s="152" t="s">
        <v>7034</v>
      </c>
    </row>
    <row r="411" spans="1:15" ht="12" customHeight="1">
      <c r="A411" s="243" t="s">
        <v>2646</v>
      </c>
      <c r="B411" s="243"/>
      <c r="C411" s="152" t="s">
        <v>535</v>
      </c>
      <c r="D411" s="243" t="s">
        <v>68</v>
      </c>
      <c r="E411" s="243"/>
      <c r="F411" s="243" t="s">
        <v>277</v>
      </c>
      <c r="G411" s="243"/>
      <c r="H411" s="243"/>
      <c r="I411" s="152" t="s">
        <v>277</v>
      </c>
      <c r="J411" s="152" t="s">
        <v>277</v>
      </c>
      <c r="K411" s="152" t="s">
        <v>277</v>
      </c>
      <c r="L411" s="152" t="s">
        <v>277</v>
      </c>
      <c r="M411" s="152" t="s">
        <v>277</v>
      </c>
      <c r="N411" s="152" t="s">
        <v>277</v>
      </c>
      <c r="O411" s="152" t="s">
        <v>277</v>
      </c>
    </row>
    <row r="412" spans="1:15" ht="12" customHeight="1">
      <c r="A412" s="243" t="s">
        <v>2646</v>
      </c>
      <c r="B412" s="243"/>
      <c r="C412" s="152" t="s">
        <v>535</v>
      </c>
      <c r="D412" s="243" t="s">
        <v>69</v>
      </c>
      <c r="E412" s="243"/>
      <c r="F412" s="243" t="s">
        <v>738</v>
      </c>
      <c r="G412" s="243"/>
      <c r="H412" s="243"/>
      <c r="I412" s="152" t="s">
        <v>7033</v>
      </c>
      <c r="J412" s="152" t="s">
        <v>693</v>
      </c>
      <c r="K412" s="152" t="s">
        <v>7032</v>
      </c>
      <c r="L412" s="152" t="s">
        <v>7031</v>
      </c>
      <c r="M412" s="152" t="s">
        <v>2510</v>
      </c>
      <c r="N412" s="152" t="s">
        <v>7030</v>
      </c>
      <c r="O412" s="152" t="s">
        <v>7029</v>
      </c>
    </row>
    <row r="413" spans="1:15" ht="12" customHeight="1">
      <c r="A413" s="243" t="s">
        <v>2646</v>
      </c>
      <c r="B413" s="243"/>
      <c r="C413" s="152" t="s">
        <v>535</v>
      </c>
      <c r="D413" s="243" t="s">
        <v>235</v>
      </c>
      <c r="E413" s="243"/>
      <c r="F413" s="243" t="s">
        <v>277</v>
      </c>
      <c r="G413" s="243"/>
      <c r="H413" s="243"/>
      <c r="I413" s="152" t="s">
        <v>277</v>
      </c>
      <c r="J413" s="152" t="s">
        <v>277</v>
      </c>
      <c r="K413" s="152" t="s">
        <v>277</v>
      </c>
      <c r="L413" s="152" t="s">
        <v>277</v>
      </c>
      <c r="M413" s="152" t="s">
        <v>277</v>
      </c>
      <c r="N413" s="152" t="s">
        <v>277</v>
      </c>
      <c r="O413" s="152" t="s">
        <v>277</v>
      </c>
    </row>
    <row r="414" spans="1:15" ht="12" customHeight="1">
      <c r="A414" s="243" t="s">
        <v>2646</v>
      </c>
      <c r="B414" s="243"/>
      <c r="C414" s="152" t="s">
        <v>535</v>
      </c>
      <c r="D414" s="243" t="s">
        <v>236</v>
      </c>
      <c r="E414" s="243"/>
      <c r="F414" s="243" t="s">
        <v>277</v>
      </c>
      <c r="G414" s="243"/>
      <c r="H414" s="243"/>
      <c r="I414" s="152" t="s">
        <v>277</v>
      </c>
      <c r="J414" s="152" t="s">
        <v>277</v>
      </c>
      <c r="K414" s="152" t="s">
        <v>277</v>
      </c>
      <c r="L414" s="152" t="s">
        <v>277</v>
      </c>
      <c r="M414" s="152" t="s">
        <v>277</v>
      </c>
      <c r="N414" s="152" t="s">
        <v>277</v>
      </c>
      <c r="O414" s="152" t="s">
        <v>277</v>
      </c>
    </row>
    <row r="415" spans="1:15" ht="12" customHeight="1">
      <c r="A415" s="243" t="s">
        <v>2646</v>
      </c>
      <c r="B415" s="243"/>
      <c r="C415" s="152" t="s">
        <v>535</v>
      </c>
      <c r="D415" s="243" t="s">
        <v>241</v>
      </c>
      <c r="E415" s="243"/>
      <c r="F415" s="243" t="s">
        <v>277</v>
      </c>
      <c r="G415" s="243"/>
      <c r="H415" s="243"/>
      <c r="I415" s="152" t="s">
        <v>277</v>
      </c>
      <c r="J415" s="152" t="s">
        <v>277</v>
      </c>
      <c r="K415" s="152" t="s">
        <v>277</v>
      </c>
      <c r="L415" s="152" t="s">
        <v>277</v>
      </c>
      <c r="M415" s="152" t="s">
        <v>277</v>
      </c>
      <c r="N415" s="152" t="s">
        <v>277</v>
      </c>
      <c r="O415" s="152" t="s">
        <v>277</v>
      </c>
    </row>
    <row r="416" spans="1:15" ht="12" customHeight="1">
      <c r="A416" s="243" t="s">
        <v>2646</v>
      </c>
      <c r="B416" s="243"/>
      <c r="C416" s="152" t="s">
        <v>535</v>
      </c>
      <c r="D416" s="243" t="s">
        <v>33</v>
      </c>
      <c r="E416" s="243"/>
      <c r="F416" s="243" t="s">
        <v>277</v>
      </c>
      <c r="G416" s="243"/>
      <c r="H416" s="243"/>
      <c r="I416" s="152" t="s">
        <v>277</v>
      </c>
      <c r="J416" s="152" t="s">
        <v>277</v>
      </c>
      <c r="K416" s="152" t="s">
        <v>277</v>
      </c>
      <c r="L416" s="152" t="s">
        <v>277</v>
      </c>
      <c r="M416" s="152" t="s">
        <v>277</v>
      </c>
      <c r="N416" s="152" t="s">
        <v>277</v>
      </c>
      <c r="O416" s="152" t="s">
        <v>277</v>
      </c>
    </row>
    <row r="417" spans="1:15" ht="12" customHeight="1">
      <c r="A417" s="243" t="s">
        <v>2646</v>
      </c>
      <c r="B417" s="243"/>
      <c r="C417" s="152" t="s">
        <v>535</v>
      </c>
      <c r="D417" s="243" t="s">
        <v>574</v>
      </c>
      <c r="E417" s="243"/>
      <c r="F417" s="243" t="s">
        <v>7028</v>
      </c>
      <c r="G417" s="243"/>
      <c r="H417" s="243"/>
      <c r="I417" s="152" t="s">
        <v>7027</v>
      </c>
      <c r="J417" s="152" t="s">
        <v>7026</v>
      </c>
      <c r="K417" s="152" t="s">
        <v>7025</v>
      </c>
      <c r="L417" s="152" t="s">
        <v>7024</v>
      </c>
      <c r="M417" s="152" t="s">
        <v>7023</v>
      </c>
      <c r="N417" s="152" t="s">
        <v>7022</v>
      </c>
      <c r="O417" s="152" t="s">
        <v>7021</v>
      </c>
    </row>
    <row r="418" spans="1:15" ht="12" customHeight="1">
      <c r="A418" s="243" t="s">
        <v>2646</v>
      </c>
      <c r="B418" s="243"/>
      <c r="C418" s="152" t="s">
        <v>535</v>
      </c>
      <c r="D418" s="243" t="s">
        <v>571</v>
      </c>
      <c r="E418" s="243"/>
      <c r="F418" s="243" t="s">
        <v>277</v>
      </c>
      <c r="G418" s="243"/>
      <c r="H418" s="243"/>
      <c r="I418" s="152" t="s">
        <v>277</v>
      </c>
      <c r="J418" s="152" t="s">
        <v>277</v>
      </c>
      <c r="K418" s="152" t="s">
        <v>277</v>
      </c>
      <c r="L418" s="152" t="s">
        <v>277</v>
      </c>
      <c r="M418" s="152" t="s">
        <v>277</v>
      </c>
      <c r="N418" s="152" t="s">
        <v>277</v>
      </c>
      <c r="O418" s="152" t="s">
        <v>277</v>
      </c>
    </row>
    <row r="419" spans="1:15" ht="12" customHeight="1">
      <c r="A419" s="243" t="s">
        <v>2646</v>
      </c>
      <c r="B419" s="243"/>
      <c r="C419" s="152" t="s">
        <v>535</v>
      </c>
      <c r="D419" s="243" t="s">
        <v>566</v>
      </c>
      <c r="E419" s="243"/>
      <c r="F419" s="243" t="s">
        <v>277</v>
      </c>
      <c r="G419" s="243"/>
      <c r="H419" s="243"/>
      <c r="I419" s="152" t="s">
        <v>277</v>
      </c>
      <c r="J419" s="152" t="s">
        <v>277</v>
      </c>
      <c r="K419" s="152" t="s">
        <v>277</v>
      </c>
      <c r="L419" s="152" t="s">
        <v>277</v>
      </c>
      <c r="M419" s="152" t="s">
        <v>277</v>
      </c>
      <c r="N419" s="152" t="s">
        <v>277</v>
      </c>
      <c r="O419" s="152" t="s">
        <v>277</v>
      </c>
    </row>
    <row r="420" spans="1:15" ht="12" customHeight="1">
      <c r="A420" s="243" t="s">
        <v>2646</v>
      </c>
      <c r="B420" s="243"/>
      <c r="C420" s="152" t="s">
        <v>535</v>
      </c>
      <c r="D420" s="243" t="s">
        <v>561</v>
      </c>
      <c r="E420" s="243"/>
      <c r="F420" s="243" t="s">
        <v>277</v>
      </c>
      <c r="G420" s="243"/>
      <c r="H420" s="243"/>
      <c r="I420" s="152" t="s">
        <v>277</v>
      </c>
      <c r="J420" s="152" t="s">
        <v>277</v>
      </c>
      <c r="K420" s="152" t="s">
        <v>277</v>
      </c>
      <c r="L420" s="152" t="s">
        <v>277</v>
      </c>
      <c r="M420" s="152" t="s">
        <v>277</v>
      </c>
      <c r="N420" s="152" t="s">
        <v>277</v>
      </c>
      <c r="O420" s="152" t="s">
        <v>277</v>
      </c>
    </row>
    <row r="421" spans="1:15" ht="12" customHeight="1">
      <c r="A421" s="243" t="s">
        <v>2646</v>
      </c>
      <c r="B421" s="243"/>
      <c r="C421" s="152" t="s">
        <v>535</v>
      </c>
      <c r="D421" s="243" t="s">
        <v>559</v>
      </c>
      <c r="E421" s="243"/>
      <c r="F421" s="243" t="s">
        <v>2676</v>
      </c>
      <c r="G421" s="243"/>
      <c r="H421" s="243"/>
      <c r="I421" s="152" t="s">
        <v>2675</v>
      </c>
      <c r="J421" s="152" t="s">
        <v>2674</v>
      </c>
      <c r="K421" s="152" t="s">
        <v>2673</v>
      </c>
      <c r="L421" s="152" t="s">
        <v>2672</v>
      </c>
      <c r="M421" s="152" t="s">
        <v>2671</v>
      </c>
      <c r="N421" s="152" t="s">
        <v>2670</v>
      </c>
      <c r="O421" s="152" t="s">
        <v>2669</v>
      </c>
    </row>
    <row r="422" spans="1:15" ht="12" customHeight="1">
      <c r="A422" s="243" t="s">
        <v>2646</v>
      </c>
      <c r="B422" s="243"/>
      <c r="C422" s="152" t="s">
        <v>535</v>
      </c>
      <c r="D422" s="243" t="s">
        <v>556</v>
      </c>
      <c r="E422" s="243"/>
      <c r="F422" s="243" t="s">
        <v>2668</v>
      </c>
      <c r="G422" s="243"/>
      <c r="H422" s="243"/>
      <c r="I422" s="152" t="s">
        <v>2667</v>
      </c>
      <c r="J422" s="152" t="s">
        <v>2666</v>
      </c>
      <c r="K422" s="152" t="s">
        <v>2665</v>
      </c>
      <c r="L422" s="152" t="s">
        <v>2664</v>
      </c>
      <c r="M422" s="152" t="s">
        <v>2663</v>
      </c>
      <c r="N422" s="152" t="s">
        <v>2662</v>
      </c>
      <c r="O422" s="152" t="s">
        <v>2661</v>
      </c>
    </row>
    <row r="423" spans="1:15" ht="12" customHeight="1">
      <c r="A423" s="243" t="s">
        <v>2646</v>
      </c>
      <c r="B423" s="243"/>
      <c r="C423" s="152" t="s">
        <v>535</v>
      </c>
      <c r="D423" s="243" t="s">
        <v>553</v>
      </c>
      <c r="E423" s="243"/>
      <c r="F423" s="243" t="s">
        <v>2660</v>
      </c>
      <c r="G423" s="243"/>
      <c r="H423" s="243"/>
      <c r="I423" s="152" t="s">
        <v>2659</v>
      </c>
      <c r="J423" s="152" t="s">
        <v>2658</v>
      </c>
      <c r="K423" s="152" t="s">
        <v>2657</v>
      </c>
      <c r="L423" s="152" t="s">
        <v>2656</v>
      </c>
      <c r="M423" s="152" t="s">
        <v>2655</v>
      </c>
      <c r="N423" s="152" t="s">
        <v>2654</v>
      </c>
      <c r="O423" s="152" t="s">
        <v>2653</v>
      </c>
    </row>
    <row r="424" spans="1:15" ht="12" customHeight="1">
      <c r="A424" s="243" t="s">
        <v>2646</v>
      </c>
      <c r="B424" s="243"/>
      <c r="C424" s="152" t="s">
        <v>535</v>
      </c>
      <c r="D424" s="243" t="s">
        <v>551</v>
      </c>
      <c r="E424" s="243"/>
      <c r="F424" s="243" t="s">
        <v>903</v>
      </c>
      <c r="G424" s="243"/>
      <c r="H424" s="243"/>
      <c r="I424" s="152" t="s">
        <v>2652</v>
      </c>
      <c r="J424" s="152" t="s">
        <v>1874</v>
      </c>
      <c r="K424" s="152" t="s">
        <v>2651</v>
      </c>
      <c r="L424" s="152" t="s">
        <v>2650</v>
      </c>
      <c r="M424" s="152" t="s">
        <v>2649</v>
      </c>
      <c r="N424" s="152" t="s">
        <v>2648</v>
      </c>
      <c r="O424" s="152" t="s">
        <v>2647</v>
      </c>
    </row>
    <row r="425" spans="1:15" ht="12" customHeight="1">
      <c r="A425" s="243" t="s">
        <v>2646</v>
      </c>
      <c r="B425" s="243"/>
      <c r="C425" s="152" t="s">
        <v>535</v>
      </c>
      <c r="D425" s="243" t="s">
        <v>543</v>
      </c>
      <c r="E425" s="243"/>
      <c r="F425" s="243" t="s">
        <v>277</v>
      </c>
      <c r="G425" s="243"/>
      <c r="H425" s="243"/>
      <c r="I425" s="152" t="s">
        <v>277</v>
      </c>
      <c r="J425" s="152" t="s">
        <v>277</v>
      </c>
      <c r="K425" s="152" t="s">
        <v>277</v>
      </c>
      <c r="L425" s="152" t="s">
        <v>277</v>
      </c>
      <c r="M425" s="152" t="s">
        <v>277</v>
      </c>
      <c r="N425" s="152" t="s">
        <v>277</v>
      </c>
      <c r="O425" s="152" t="s">
        <v>277</v>
      </c>
    </row>
    <row r="426" spans="1:15" ht="12" customHeight="1">
      <c r="A426" s="243" t="s">
        <v>2646</v>
      </c>
      <c r="B426" s="243"/>
      <c r="C426" s="152" t="s">
        <v>535</v>
      </c>
      <c r="D426" s="243" t="s">
        <v>45</v>
      </c>
      <c r="E426" s="243"/>
      <c r="F426" s="243" t="s">
        <v>277</v>
      </c>
      <c r="G426" s="243"/>
      <c r="H426" s="243"/>
      <c r="I426" s="152" t="s">
        <v>277</v>
      </c>
      <c r="J426" s="152" t="s">
        <v>277</v>
      </c>
      <c r="K426" s="152" t="s">
        <v>277</v>
      </c>
      <c r="L426" s="152" t="s">
        <v>277</v>
      </c>
      <c r="M426" s="152" t="s">
        <v>277</v>
      </c>
      <c r="N426" s="152" t="s">
        <v>277</v>
      </c>
      <c r="O426" s="152" t="s">
        <v>277</v>
      </c>
    </row>
    <row r="427" spans="1:15" ht="12" customHeight="1">
      <c r="A427" s="243" t="s">
        <v>2646</v>
      </c>
      <c r="B427" s="243"/>
      <c r="C427" s="152" t="s">
        <v>535</v>
      </c>
      <c r="D427" s="243" t="s">
        <v>46</v>
      </c>
      <c r="E427" s="243"/>
      <c r="F427" s="243" t="s">
        <v>7020</v>
      </c>
      <c r="G427" s="243"/>
      <c r="H427" s="243"/>
      <c r="I427" s="152" t="s">
        <v>7019</v>
      </c>
      <c r="J427" s="152" t="s">
        <v>2038</v>
      </c>
      <c r="K427" s="152" t="s">
        <v>7018</v>
      </c>
      <c r="L427" s="152" t="s">
        <v>7017</v>
      </c>
      <c r="M427" s="152" t="s">
        <v>1668</v>
      </c>
      <c r="N427" s="152" t="s">
        <v>7016</v>
      </c>
      <c r="O427" s="152" t="s">
        <v>7015</v>
      </c>
    </row>
    <row r="428" spans="1:15" ht="12" customHeight="1">
      <c r="A428" s="243" t="s">
        <v>2554</v>
      </c>
      <c r="B428" s="243"/>
      <c r="C428" s="152" t="s">
        <v>535</v>
      </c>
      <c r="D428" s="243" t="s">
        <v>660</v>
      </c>
      <c r="E428" s="243"/>
      <c r="F428" s="243" t="s">
        <v>7014</v>
      </c>
      <c r="G428" s="243"/>
      <c r="H428" s="243"/>
      <c r="I428" s="152" t="s">
        <v>7013</v>
      </c>
      <c r="J428" s="152" t="s">
        <v>7012</v>
      </c>
      <c r="K428" s="152" t="s">
        <v>7011</v>
      </c>
      <c r="L428" s="152" t="s">
        <v>7010</v>
      </c>
      <c r="M428" s="152" t="s">
        <v>7009</v>
      </c>
      <c r="N428" s="152" t="s">
        <v>7008</v>
      </c>
      <c r="O428" s="152" t="s">
        <v>7007</v>
      </c>
    </row>
    <row r="429" spans="1:15" ht="12" customHeight="1">
      <c r="A429" s="243" t="s">
        <v>2554</v>
      </c>
      <c r="B429" s="243"/>
      <c r="C429" s="152" t="s">
        <v>535</v>
      </c>
      <c r="D429" s="243" t="s">
        <v>57</v>
      </c>
      <c r="E429" s="243"/>
      <c r="F429" s="243" t="s">
        <v>1702</v>
      </c>
      <c r="G429" s="243"/>
      <c r="H429" s="243"/>
      <c r="I429" s="152" t="s">
        <v>7006</v>
      </c>
      <c r="J429" s="152" t="s">
        <v>277</v>
      </c>
      <c r="K429" s="152" t="s">
        <v>277</v>
      </c>
      <c r="L429" s="152" t="s">
        <v>277</v>
      </c>
      <c r="M429" s="152" t="s">
        <v>1702</v>
      </c>
      <c r="N429" s="152" t="s">
        <v>1702</v>
      </c>
      <c r="O429" s="152" t="s">
        <v>7006</v>
      </c>
    </row>
    <row r="430" spans="1:15" ht="12" customHeight="1">
      <c r="A430" s="243" t="s">
        <v>2554</v>
      </c>
      <c r="B430" s="243"/>
      <c r="C430" s="152" t="s">
        <v>535</v>
      </c>
      <c r="D430" s="243" t="s">
        <v>58</v>
      </c>
      <c r="E430" s="243"/>
      <c r="F430" s="243" t="s">
        <v>2037</v>
      </c>
      <c r="G430" s="243"/>
      <c r="H430" s="243"/>
      <c r="I430" s="152" t="s">
        <v>7005</v>
      </c>
      <c r="J430" s="152" t="s">
        <v>969</v>
      </c>
      <c r="K430" s="152" t="s">
        <v>7004</v>
      </c>
      <c r="L430" s="152" t="s">
        <v>7003</v>
      </c>
      <c r="M430" s="152" t="s">
        <v>1513</v>
      </c>
      <c r="N430" s="152" t="s">
        <v>2941</v>
      </c>
      <c r="O430" s="152" t="s">
        <v>7002</v>
      </c>
    </row>
    <row r="431" spans="1:15" ht="12" customHeight="1">
      <c r="A431" s="243" t="s">
        <v>2554</v>
      </c>
      <c r="B431" s="243"/>
      <c r="C431" s="152" t="s">
        <v>535</v>
      </c>
      <c r="D431" s="243" t="s">
        <v>59</v>
      </c>
      <c r="E431" s="243"/>
      <c r="F431" s="243" t="s">
        <v>4012</v>
      </c>
      <c r="G431" s="243"/>
      <c r="H431" s="243"/>
      <c r="I431" s="152" t="s">
        <v>7001</v>
      </c>
      <c r="J431" s="152" t="s">
        <v>589</v>
      </c>
      <c r="K431" s="152" t="s">
        <v>7000</v>
      </c>
      <c r="L431" s="152" t="s">
        <v>2417</v>
      </c>
      <c r="M431" s="152" t="s">
        <v>6999</v>
      </c>
      <c r="N431" s="152" t="s">
        <v>2030</v>
      </c>
      <c r="O431" s="152" t="s">
        <v>6998</v>
      </c>
    </row>
    <row r="432" spans="1:15" ht="12" customHeight="1">
      <c r="A432" s="243" t="s">
        <v>2554</v>
      </c>
      <c r="B432" s="243"/>
      <c r="C432" s="152" t="s">
        <v>535</v>
      </c>
      <c r="D432" s="243" t="s">
        <v>247</v>
      </c>
      <c r="E432" s="243"/>
      <c r="F432" s="243" t="s">
        <v>277</v>
      </c>
      <c r="G432" s="243"/>
      <c r="H432" s="243"/>
      <c r="I432" s="152" t="s">
        <v>277</v>
      </c>
      <c r="J432" s="152" t="s">
        <v>277</v>
      </c>
      <c r="K432" s="152" t="s">
        <v>277</v>
      </c>
      <c r="L432" s="152" t="s">
        <v>277</v>
      </c>
      <c r="M432" s="152" t="s">
        <v>277</v>
      </c>
      <c r="N432" s="152" t="s">
        <v>277</v>
      </c>
      <c r="O432" s="152" t="s">
        <v>277</v>
      </c>
    </row>
    <row r="433" spans="1:15" ht="12" customHeight="1">
      <c r="A433" s="243" t="s">
        <v>2554</v>
      </c>
      <c r="B433" s="243"/>
      <c r="C433" s="152" t="s">
        <v>535</v>
      </c>
      <c r="D433" s="243" t="s">
        <v>645</v>
      </c>
      <c r="E433" s="243"/>
      <c r="F433" s="243" t="s">
        <v>277</v>
      </c>
      <c r="G433" s="243"/>
      <c r="H433" s="243"/>
      <c r="I433" s="152" t="s">
        <v>277</v>
      </c>
      <c r="J433" s="152" t="s">
        <v>277</v>
      </c>
      <c r="K433" s="152" t="s">
        <v>277</v>
      </c>
      <c r="L433" s="152" t="s">
        <v>277</v>
      </c>
      <c r="M433" s="152" t="s">
        <v>277</v>
      </c>
      <c r="N433" s="152" t="s">
        <v>277</v>
      </c>
      <c r="O433" s="152" t="s">
        <v>277</v>
      </c>
    </row>
    <row r="434" spans="1:15" ht="12" customHeight="1">
      <c r="A434" s="243" t="s">
        <v>2554</v>
      </c>
      <c r="B434" s="243"/>
      <c r="C434" s="152" t="s">
        <v>535</v>
      </c>
      <c r="D434" s="243" t="s">
        <v>639</v>
      </c>
      <c r="E434" s="243"/>
      <c r="F434" s="243" t="s">
        <v>277</v>
      </c>
      <c r="G434" s="243"/>
      <c r="H434" s="243"/>
      <c r="I434" s="152" t="s">
        <v>277</v>
      </c>
      <c r="J434" s="152" t="s">
        <v>277</v>
      </c>
      <c r="K434" s="152" t="s">
        <v>277</v>
      </c>
      <c r="L434" s="152" t="s">
        <v>277</v>
      </c>
      <c r="M434" s="152" t="s">
        <v>277</v>
      </c>
      <c r="N434" s="152" t="s">
        <v>277</v>
      </c>
      <c r="O434" s="152" t="s">
        <v>277</v>
      </c>
    </row>
    <row r="435" spans="1:15" ht="12" customHeight="1">
      <c r="A435" s="243" t="s">
        <v>2554</v>
      </c>
      <c r="B435" s="243"/>
      <c r="C435" s="152" t="s">
        <v>535</v>
      </c>
      <c r="D435" s="243" t="s">
        <v>635</v>
      </c>
      <c r="E435" s="243"/>
      <c r="F435" s="243" t="s">
        <v>277</v>
      </c>
      <c r="G435" s="243"/>
      <c r="H435" s="243"/>
      <c r="I435" s="152" t="s">
        <v>277</v>
      </c>
      <c r="J435" s="152" t="s">
        <v>277</v>
      </c>
      <c r="K435" s="152" t="s">
        <v>277</v>
      </c>
      <c r="L435" s="152" t="s">
        <v>277</v>
      </c>
      <c r="M435" s="152" t="s">
        <v>277</v>
      </c>
      <c r="N435" s="152" t="s">
        <v>277</v>
      </c>
      <c r="O435" s="152" t="s">
        <v>277</v>
      </c>
    </row>
    <row r="436" spans="1:15" ht="12" customHeight="1">
      <c r="A436" s="243" t="s">
        <v>2554</v>
      </c>
      <c r="B436" s="243"/>
      <c r="C436" s="152" t="s">
        <v>535</v>
      </c>
      <c r="D436" s="243" t="s">
        <v>631</v>
      </c>
      <c r="E436" s="243"/>
      <c r="F436" s="243" t="s">
        <v>277</v>
      </c>
      <c r="G436" s="243"/>
      <c r="H436" s="243"/>
      <c r="I436" s="152" t="s">
        <v>277</v>
      </c>
      <c r="J436" s="152" t="s">
        <v>277</v>
      </c>
      <c r="K436" s="152" t="s">
        <v>277</v>
      </c>
      <c r="L436" s="152" t="s">
        <v>277</v>
      </c>
      <c r="M436" s="152" t="s">
        <v>277</v>
      </c>
      <c r="N436" s="152" t="s">
        <v>277</v>
      </c>
      <c r="O436" s="152" t="s">
        <v>277</v>
      </c>
    </row>
    <row r="437" spans="1:15" ht="12" customHeight="1">
      <c r="A437" s="243" t="s">
        <v>2554</v>
      </c>
      <c r="B437" s="243"/>
      <c r="C437" s="152" t="s">
        <v>535</v>
      </c>
      <c r="D437" s="243" t="s">
        <v>627</v>
      </c>
      <c r="E437" s="243"/>
      <c r="F437" s="243" t="s">
        <v>277</v>
      </c>
      <c r="G437" s="243"/>
      <c r="H437" s="243"/>
      <c r="I437" s="152" t="s">
        <v>277</v>
      </c>
      <c r="J437" s="152" t="s">
        <v>277</v>
      </c>
      <c r="K437" s="152" t="s">
        <v>277</v>
      </c>
      <c r="L437" s="152" t="s">
        <v>277</v>
      </c>
      <c r="M437" s="152" t="s">
        <v>277</v>
      </c>
      <c r="N437" s="152" t="s">
        <v>277</v>
      </c>
      <c r="O437" s="152" t="s">
        <v>277</v>
      </c>
    </row>
    <row r="438" spans="1:15" ht="12" customHeight="1">
      <c r="A438" s="243" t="s">
        <v>2554</v>
      </c>
      <c r="B438" s="243"/>
      <c r="C438" s="152" t="s">
        <v>535</v>
      </c>
      <c r="D438" s="243" t="s">
        <v>17</v>
      </c>
      <c r="E438" s="243"/>
      <c r="F438" s="243" t="s">
        <v>2639</v>
      </c>
      <c r="G438" s="243"/>
      <c r="H438" s="243"/>
      <c r="I438" s="152" t="s">
        <v>2638</v>
      </c>
      <c r="J438" s="152" t="s">
        <v>955</v>
      </c>
      <c r="K438" s="152" t="s">
        <v>2637</v>
      </c>
      <c r="L438" s="152" t="s">
        <v>2636</v>
      </c>
      <c r="M438" s="152" t="s">
        <v>2635</v>
      </c>
      <c r="N438" s="152" t="s">
        <v>2008</v>
      </c>
      <c r="O438" s="152" t="s">
        <v>2634</v>
      </c>
    </row>
    <row r="439" spans="1:15" ht="12" customHeight="1">
      <c r="A439" s="243" t="s">
        <v>2554</v>
      </c>
      <c r="B439" s="243"/>
      <c r="C439" s="152" t="s">
        <v>535</v>
      </c>
      <c r="D439" s="243" t="s">
        <v>18</v>
      </c>
      <c r="E439" s="243"/>
      <c r="F439" s="243" t="s">
        <v>1684</v>
      </c>
      <c r="G439" s="243"/>
      <c r="H439" s="243"/>
      <c r="I439" s="152" t="s">
        <v>6997</v>
      </c>
      <c r="J439" s="152" t="s">
        <v>1246</v>
      </c>
      <c r="K439" s="152" t="s">
        <v>6996</v>
      </c>
      <c r="L439" s="152" t="s">
        <v>3703</v>
      </c>
      <c r="M439" s="152" t="s">
        <v>6995</v>
      </c>
      <c r="N439" s="152" t="s">
        <v>1700</v>
      </c>
      <c r="O439" s="152" t="s">
        <v>6994</v>
      </c>
    </row>
    <row r="440" spans="1:15" ht="12" customHeight="1">
      <c r="A440" s="243" t="s">
        <v>2554</v>
      </c>
      <c r="B440" s="243"/>
      <c r="C440" s="152" t="s">
        <v>535</v>
      </c>
      <c r="D440" s="243" t="s">
        <v>62</v>
      </c>
      <c r="E440" s="243"/>
      <c r="F440" s="243" t="s">
        <v>1584</v>
      </c>
      <c r="G440" s="243"/>
      <c r="H440" s="243"/>
      <c r="I440" s="152" t="s">
        <v>2631</v>
      </c>
      <c r="J440" s="152" t="s">
        <v>841</v>
      </c>
      <c r="K440" s="152" t="s">
        <v>2257</v>
      </c>
      <c r="L440" s="152" t="s">
        <v>597</v>
      </c>
      <c r="M440" s="152" t="s">
        <v>1153</v>
      </c>
      <c r="N440" s="152" t="s">
        <v>1291</v>
      </c>
      <c r="O440" s="152" t="s">
        <v>2630</v>
      </c>
    </row>
    <row r="441" spans="1:15" ht="12" customHeight="1">
      <c r="A441" s="243" t="s">
        <v>2554</v>
      </c>
      <c r="B441" s="243"/>
      <c r="C441" s="152" t="s">
        <v>535</v>
      </c>
      <c r="D441" s="243" t="s">
        <v>614</v>
      </c>
      <c r="E441" s="243"/>
      <c r="F441" s="243" t="s">
        <v>2084</v>
      </c>
      <c r="G441" s="243"/>
      <c r="H441" s="243"/>
      <c r="I441" s="152" t="s">
        <v>2629</v>
      </c>
      <c r="J441" s="152" t="s">
        <v>277</v>
      </c>
      <c r="K441" s="152" t="s">
        <v>277</v>
      </c>
      <c r="L441" s="152" t="s">
        <v>277</v>
      </c>
      <c r="M441" s="152" t="s">
        <v>2084</v>
      </c>
      <c r="N441" s="152" t="s">
        <v>2084</v>
      </c>
      <c r="O441" s="152" t="s">
        <v>2629</v>
      </c>
    </row>
    <row r="442" spans="1:15" ht="12" customHeight="1">
      <c r="A442" s="243" t="s">
        <v>2554</v>
      </c>
      <c r="B442" s="243"/>
      <c r="C442" s="152" t="s">
        <v>535</v>
      </c>
      <c r="D442" s="243" t="s">
        <v>64</v>
      </c>
      <c r="E442" s="243"/>
      <c r="F442" s="243" t="s">
        <v>1734</v>
      </c>
      <c r="G442" s="243"/>
      <c r="H442" s="243"/>
      <c r="I442" s="152" t="s">
        <v>6993</v>
      </c>
      <c r="J442" s="152" t="s">
        <v>292</v>
      </c>
      <c r="K442" s="152" t="s">
        <v>704</v>
      </c>
      <c r="L442" s="152" t="s">
        <v>1350</v>
      </c>
      <c r="M442" s="152" t="s">
        <v>4233</v>
      </c>
      <c r="N442" s="152" t="s">
        <v>598</v>
      </c>
      <c r="O442" s="152" t="s">
        <v>6992</v>
      </c>
    </row>
    <row r="443" spans="1:15" ht="12" customHeight="1">
      <c r="A443" s="243" t="s">
        <v>2554</v>
      </c>
      <c r="B443" s="243"/>
      <c r="C443" s="152" t="s">
        <v>535</v>
      </c>
      <c r="D443" s="243" t="s">
        <v>22</v>
      </c>
      <c r="E443" s="243"/>
      <c r="F443" s="243" t="s">
        <v>2446</v>
      </c>
      <c r="G443" s="243"/>
      <c r="H443" s="243"/>
      <c r="I443" s="152" t="s">
        <v>6991</v>
      </c>
      <c r="J443" s="152" t="s">
        <v>1005</v>
      </c>
      <c r="K443" s="152" t="s">
        <v>6990</v>
      </c>
      <c r="L443" s="152" t="s">
        <v>6989</v>
      </c>
      <c r="M443" s="152" t="s">
        <v>2619</v>
      </c>
      <c r="N443" s="152" t="s">
        <v>1785</v>
      </c>
      <c r="O443" s="152" t="s">
        <v>6988</v>
      </c>
    </row>
    <row r="444" spans="1:15" ht="12" customHeight="1">
      <c r="A444" s="243" t="s">
        <v>2554</v>
      </c>
      <c r="B444" s="243"/>
      <c r="C444" s="152" t="s">
        <v>535</v>
      </c>
      <c r="D444" s="243" t="s">
        <v>23</v>
      </c>
      <c r="E444" s="243"/>
      <c r="F444" s="243" t="s">
        <v>1822</v>
      </c>
      <c r="G444" s="243"/>
      <c r="H444" s="243"/>
      <c r="I444" s="152" t="s">
        <v>2627</v>
      </c>
      <c r="J444" s="152" t="s">
        <v>2041</v>
      </c>
      <c r="K444" s="152" t="s">
        <v>2626</v>
      </c>
      <c r="L444" s="152" t="s">
        <v>2625</v>
      </c>
      <c r="M444" s="152" t="s">
        <v>2624</v>
      </c>
      <c r="N444" s="152" t="s">
        <v>1877</v>
      </c>
      <c r="O444" s="152" t="s">
        <v>2623</v>
      </c>
    </row>
    <row r="445" spans="1:15" ht="12" customHeight="1">
      <c r="A445" s="243" t="s">
        <v>2554</v>
      </c>
      <c r="B445" s="243"/>
      <c r="C445" s="152" t="s">
        <v>535</v>
      </c>
      <c r="D445" s="243" t="s">
        <v>66</v>
      </c>
      <c r="E445" s="243"/>
      <c r="F445" s="243" t="s">
        <v>1410</v>
      </c>
      <c r="G445" s="243"/>
      <c r="H445" s="243"/>
      <c r="I445" s="152" t="s">
        <v>2622</v>
      </c>
      <c r="J445" s="152" t="s">
        <v>595</v>
      </c>
      <c r="K445" s="152" t="s">
        <v>2621</v>
      </c>
      <c r="L445" s="152" t="s">
        <v>714</v>
      </c>
      <c r="M445" s="152" t="s">
        <v>831</v>
      </c>
      <c r="N445" s="152" t="s">
        <v>990</v>
      </c>
      <c r="O445" s="152" t="s">
        <v>2620</v>
      </c>
    </row>
    <row r="446" spans="1:15" ht="12" customHeight="1">
      <c r="A446" s="243" t="s">
        <v>2554</v>
      </c>
      <c r="B446" s="243"/>
      <c r="C446" s="152" t="s">
        <v>535</v>
      </c>
      <c r="D446" s="243" t="s">
        <v>234</v>
      </c>
      <c r="E446" s="243"/>
      <c r="F446" s="243" t="s">
        <v>277</v>
      </c>
      <c r="G446" s="243"/>
      <c r="H446" s="243"/>
      <c r="I446" s="152" t="s">
        <v>277</v>
      </c>
      <c r="J446" s="152" t="s">
        <v>277</v>
      </c>
      <c r="K446" s="152" t="s">
        <v>277</v>
      </c>
      <c r="L446" s="152" t="s">
        <v>277</v>
      </c>
      <c r="M446" s="152" t="s">
        <v>277</v>
      </c>
      <c r="N446" s="152" t="s">
        <v>277</v>
      </c>
      <c r="O446" s="152" t="s">
        <v>277</v>
      </c>
    </row>
    <row r="447" spans="1:15" ht="12" customHeight="1">
      <c r="A447" s="243" t="s">
        <v>2554</v>
      </c>
      <c r="B447" s="243"/>
      <c r="C447" s="152" t="s">
        <v>535</v>
      </c>
      <c r="D447" s="243" t="s">
        <v>29</v>
      </c>
      <c r="E447" s="243"/>
      <c r="F447" s="243" t="s">
        <v>277</v>
      </c>
      <c r="G447" s="243"/>
      <c r="H447" s="243"/>
      <c r="I447" s="152" t="s">
        <v>277</v>
      </c>
      <c r="J447" s="152" t="s">
        <v>277</v>
      </c>
      <c r="K447" s="152" t="s">
        <v>277</v>
      </c>
      <c r="L447" s="152" t="s">
        <v>277</v>
      </c>
      <c r="M447" s="152" t="s">
        <v>277</v>
      </c>
      <c r="N447" s="152" t="s">
        <v>277</v>
      </c>
      <c r="O447" s="152" t="s">
        <v>277</v>
      </c>
    </row>
    <row r="448" spans="1:15" ht="12" customHeight="1">
      <c r="A448" s="243" t="s">
        <v>2554</v>
      </c>
      <c r="B448" s="243"/>
      <c r="C448" s="152" t="s">
        <v>535</v>
      </c>
      <c r="D448" s="243" t="s">
        <v>67</v>
      </c>
      <c r="E448" s="243"/>
      <c r="F448" s="243" t="s">
        <v>1797</v>
      </c>
      <c r="G448" s="243"/>
      <c r="H448" s="243"/>
      <c r="I448" s="152" t="s">
        <v>6987</v>
      </c>
      <c r="J448" s="152" t="s">
        <v>1226</v>
      </c>
      <c r="K448" s="152" t="s">
        <v>6986</v>
      </c>
      <c r="L448" s="152" t="s">
        <v>6985</v>
      </c>
      <c r="M448" s="152" t="s">
        <v>4223</v>
      </c>
      <c r="N448" s="152" t="s">
        <v>2286</v>
      </c>
      <c r="O448" s="152" t="s">
        <v>6984</v>
      </c>
    </row>
    <row r="449" spans="1:15" ht="12" customHeight="1">
      <c r="A449" s="243" t="s">
        <v>2554</v>
      </c>
      <c r="B449" s="243"/>
      <c r="C449" s="152" t="s">
        <v>535</v>
      </c>
      <c r="D449" s="243" t="s">
        <v>68</v>
      </c>
      <c r="E449" s="243"/>
      <c r="F449" s="243" t="s">
        <v>277</v>
      </c>
      <c r="G449" s="243"/>
      <c r="H449" s="243"/>
      <c r="I449" s="152" t="s">
        <v>277</v>
      </c>
      <c r="J449" s="152" t="s">
        <v>277</v>
      </c>
      <c r="K449" s="152" t="s">
        <v>277</v>
      </c>
      <c r="L449" s="152" t="s">
        <v>277</v>
      </c>
      <c r="M449" s="152" t="s">
        <v>277</v>
      </c>
      <c r="N449" s="152" t="s">
        <v>277</v>
      </c>
      <c r="O449" s="152" t="s">
        <v>277</v>
      </c>
    </row>
    <row r="450" spans="1:15" ht="12" customHeight="1">
      <c r="A450" s="243" t="s">
        <v>2554</v>
      </c>
      <c r="B450" s="243"/>
      <c r="C450" s="152" t="s">
        <v>535</v>
      </c>
      <c r="D450" s="243" t="s">
        <v>69</v>
      </c>
      <c r="E450" s="243"/>
      <c r="F450" s="243" t="s">
        <v>2093</v>
      </c>
      <c r="G450" s="243"/>
      <c r="H450" s="243"/>
      <c r="I450" s="152" t="s">
        <v>6983</v>
      </c>
      <c r="J450" s="152" t="s">
        <v>282</v>
      </c>
      <c r="K450" s="152" t="s">
        <v>6982</v>
      </c>
      <c r="L450" s="152" t="s">
        <v>2183</v>
      </c>
      <c r="M450" s="152" t="s">
        <v>2163</v>
      </c>
      <c r="N450" s="152" t="s">
        <v>1448</v>
      </c>
      <c r="O450" s="152" t="s">
        <v>6981</v>
      </c>
    </row>
    <row r="451" spans="1:15" ht="12" customHeight="1">
      <c r="A451" s="243" t="s">
        <v>2554</v>
      </c>
      <c r="B451" s="243"/>
      <c r="C451" s="152" t="s">
        <v>535</v>
      </c>
      <c r="D451" s="243" t="s">
        <v>235</v>
      </c>
      <c r="E451" s="243"/>
      <c r="F451" s="243" t="s">
        <v>277</v>
      </c>
      <c r="G451" s="243"/>
      <c r="H451" s="243"/>
      <c r="I451" s="152" t="s">
        <v>277</v>
      </c>
      <c r="J451" s="152" t="s">
        <v>277</v>
      </c>
      <c r="K451" s="152" t="s">
        <v>277</v>
      </c>
      <c r="L451" s="152" t="s">
        <v>277</v>
      </c>
      <c r="M451" s="152" t="s">
        <v>277</v>
      </c>
      <c r="N451" s="152" t="s">
        <v>277</v>
      </c>
      <c r="O451" s="152" t="s">
        <v>277</v>
      </c>
    </row>
    <row r="452" spans="1:15" ht="12" customHeight="1">
      <c r="A452" s="243" t="s">
        <v>2554</v>
      </c>
      <c r="B452" s="243"/>
      <c r="C452" s="152" t="s">
        <v>535</v>
      </c>
      <c r="D452" s="243" t="s">
        <v>236</v>
      </c>
      <c r="E452" s="243"/>
      <c r="F452" s="243" t="s">
        <v>277</v>
      </c>
      <c r="G452" s="243"/>
      <c r="H452" s="243"/>
      <c r="I452" s="152" t="s">
        <v>277</v>
      </c>
      <c r="J452" s="152" t="s">
        <v>277</v>
      </c>
      <c r="K452" s="152" t="s">
        <v>277</v>
      </c>
      <c r="L452" s="152" t="s">
        <v>277</v>
      </c>
      <c r="M452" s="152" t="s">
        <v>277</v>
      </c>
      <c r="N452" s="152" t="s">
        <v>277</v>
      </c>
      <c r="O452" s="152" t="s">
        <v>277</v>
      </c>
    </row>
    <row r="453" spans="1:15" ht="12" customHeight="1">
      <c r="A453" s="243" t="s">
        <v>2554</v>
      </c>
      <c r="B453" s="243"/>
      <c r="C453" s="152" t="s">
        <v>535</v>
      </c>
      <c r="D453" s="243" t="s">
        <v>241</v>
      </c>
      <c r="E453" s="243"/>
      <c r="F453" s="243" t="s">
        <v>277</v>
      </c>
      <c r="G453" s="243"/>
      <c r="H453" s="243"/>
      <c r="I453" s="152" t="s">
        <v>277</v>
      </c>
      <c r="J453" s="152" t="s">
        <v>277</v>
      </c>
      <c r="K453" s="152" t="s">
        <v>277</v>
      </c>
      <c r="L453" s="152" t="s">
        <v>277</v>
      </c>
      <c r="M453" s="152" t="s">
        <v>277</v>
      </c>
      <c r="N453" s="152" t="s">
        <v>277</v>
      </c>
      <c r="O453" s="152" t="s">
        <v>277</v>
      </c>
    </row>
    <row r="454" spans="1:15" ht="12" customHeight="1">
      <c r="A454" s="243" t="s">
        <v>2554</v>
      </c>
      <c r="B454" s="243"/>
      <c r="C454" s="152" t="s">
        <v>535</v>
      </c>
      <c r="D454" s="243" t="s">
        <v>33</v>
      </c>
      <c r="E454" s="243"/>
      <c r="F454" s="243" t="s">
        <v>277</v>
      </c>
      <c r="G454" s="243"/>
      <c r="H454" s="243"/>
      <c r="I454" s="152" t="s">
        <v>277</v>
      </c>
      <c r="J454" s="152" t="s">
        <v>277</v>
      </c>
      <c r="K454" s="152" t="s">
        <v>277</v>
      </c>
      <c r="L454" s="152" t="s">
        <v>277</v>
      </c>
      <c r="M454" s="152" t="s">
        <v>277</v>
      </c>
      <c r="N454" s="152" t="s">
        <v>277</v>
      </c>
      <c r="O454" s="152" t="s">
        <v>277</v>
      </c>
    </row>
    <row r="455" spans="1:15" ht="12" customHeight="1">
      <c r="A455" s="243" t="s">
        <v>2554</v>
      </c>
      <c r="B455" s="243"/>
      <c r="C455" s="152" t="s">
        <v>535</v>
      </c>
      <c r="D455" s="243" t="s">
        <v>574</v>
      </c>
      <c r="E455" s="243"/>
      <c r="F455" s="243" t="s">
        <v>2615</v>
      </c>
      <c r="G455" s="243"/>
      <c r="H455" s="243"/>
      <c r="I455" s="152" t="s">
        <v>2614</v>
      </c>
      <c r="J455" s="152" t="s">
        <v>2613</v>
      </c>
      <c r="K455" s="152" t="s">
        <v>2612</v>
      </c>
      <c r="L455" s="152" t="s">
        <v>2611</v>
      </c>
      <c r="M455" s="152" t="s">
        <v>2610</v>
      </c>
      <c r="N455" s="152" t="s">
        <v>2609</v>
      </c>
      <c r="O455" s="152" t="s">
        <v>2608</v>
      </c>
    </row>
    <row r="456" spans="1:15" ht="12" customHeight="1">
      <c r="A456" s="243" t="s">
        <v>2554</v>
      </c>
      <c r="B456" s="243"/>
      <c r="C456" s="152" t="s">
        <v>535</v>
      </c>
      <c r="D456" s="243" t="s">
        <v>571</v>
      </c>
      <c r="E456" s="243"/>
      <c r="F456" s="243" t="s">
        <v>2607</v>
      </c>
      <c r="G456" s="243"/>
      <c r="H456" s="243"/>
      <c r="I456" s="152" t="s">
        <v>2606</v>
      </c>
      <c r="J456" s="152" t="s">
        <v>2605</v>
      </c>
      <c r="K456" s="152" t="s">
        <v>2604</v>
      </c>
      <c r="L456" s="152" t="s">
        <v>2603</v>
      </c>
      <c r="M456" s="152" t="s">
        <v>2602</v>
      </c>
      <c r="N456" s="152" t="s">
        <v>2601</v>
      </c>
      <c r="O456" s="152" t="s">
        <v>2600</v>
      </c>
    </row>
    <row r="457" spans="1:15" ht="12" customHeight="1">
      <c r="A457" s="243" t="s">
        <v>2554</v>
      </c>
      <c r="B457" s="243"/>
      <c r="C457" s="152" t="s">
        <v>535</v>
      </c>
      <c r="D457" s="243" t="s">
        <v>566</v>
      </c>
      <c r="E457" s="243"/>
      <c r="F457" s="243" t="s">
        <v>2599</v>
      </c>
      <c r="G457" s="243"/>
      <c r="H457" s="243"/>
      <c r="I457" s="152" t="s">
        <v>2598</v>
      </c>
      <c r="J457" s="152" t="s">
        <v>2597</v>
      </c>
      <c r="K457" s="152" t="s">
        <v>2596</v>
      </c>
      <c r="L457" s="152" t="s">
        <v>2595</v>
      </c>
      <c r="M457" s="152" t="s">
        <v>2594</v>
      </c>
      <c r="N457" s="152" t="s">
        <v>2593</v>
      </c>
      <c r="O457" s="152" t="s">
        <v>2592</v>
      </c>
    </row>
    <row r="458" spans="1:15" ht="12" customHeight="1">
      <c r="A458" s="243" t="s">
        <v>2554</v>
      </c>
      <c r="B458" s="243"/>
      <c r="C458" s="152" t="s">
        <v>535</v>
      </c>
      <c r="D458" s="243" t="s">
        <v>561</v>
      </c>
      <c r="E458" s="243"/>
      <c r="F458" s="243" t="s">
        <v>1496</v>
      </c>
      <c r="G458" s="243"/>
      <c r="H458" s="243"/>
      <c r="I458" s="152" t="s">
        <v>2591</v>
      </c>
      <c r="J458" s="152" t="s">
        <v>2590</v>
      </c>
      <c r="K458" s="152" t="s">
        <v>2589</v>
      </c>
      <c r="L458" s="152" t="s">
        <v>2588</v>
      </c>
      <c r="M458" s="152" t="s">
        <v>2587</v>
      </c>
      <c r="N458" s="152" t="s">
        <v>2586</v>
      </c>
      <c r="O458" s="152" t="s">
        <v>2585</v>
      </c>
    </row>
    <row r="459" spans="1:15" ht="12" customHeight="1">
      <c r="A459" s="243" t="s">
        <v>2554</v>
      </c>
      <c r="B459" s="243"/>
      <c r="C459" s="152" t="s">
        <v>535</v>
      </c>
      <c r="D459" s="243" t="s">
        <v>559</v>
      </c>
      <c r="E459" s="243"/>
      <c r="F459" s="243" t="s">
        <v>2162</v>
      </c>
      <c r="G459" s="243"/>
      <c r="H459" s="243"/>
      <c r="I459" s="152" t="s">
        <v>2584</v>
      </c>
      <c r="J459" s="152" t="s">
        <v>2583</v>
      </c>
      <c r="K459" s="152" t="s">
        <v>2582</v>
      </c>
      <c r="L459" s="152" t="s">
        <v>2581</v>
      </c>
      <c r="M459" s="152" t="s">
        <v>2580</v>
      </c>
      <c r="N459" s="152" t="s">
        <v>2579</v>
      </c>
      <c r="O459" s="152" t="s">
        <v>2578</v>
      </c>
    </row>
    <row r="460" spans="1:15" ht="12" customHeight="1">
      <c r="A460" s="243" t="s">
        <v>2554</v>
      </c>
      <c r="B460" s="243"/>
      <c r="C460" s="152" t="s">
        <v>535</v>
      </c>
      <c r="D460" s="243" t="s">
        <v>556</v>
      </c>
      <c r="E460" s="243"/>
      <c r="F460" s="243" t="s">
        <v>2577</v>
      </c>
      <c r="G460" s="243"/>
      <c r="H460" s="243"/>
      <c r="I460" s="152" t="s">
        <v>2576</v>
      </c>
      <c r="J460" s="152" t="s">
        <v>2575</v>
      </c>
      <c r="K460" s="152" t="s">
        <v>2574</v>
      </c>
      <c r="L460" s="152" t="s">
        <v>2573</v>
      </c>
      <c r="M460" s="152" t="s">
        <v>2572</v>
      </c>
      <c r="N460" s="152" t="s">
        <v>2571</v>
      </c>
      <c r="O460" s="152" t="s">
        <v>2570</v>
      </c>
    </row>
    <row r="461" spans="1:15" ht="12" customHeight="1">
      <c r="A461" s="243" t="s">
        <v>2554</v>
      </c>
      <c r="B461" s="243"/>
      <c r="C461" s="152" t="s">
        <v>535</v>
      </c>
      <c r="D461" s="243" t="s">
        <v>553</v>
      </c>
      <c r="E461" s="243"/>
      <c r="F461" s="243" t="s">
        <v>2569</v>
      </c>
      <c r="G461" s="243"/>
      <c r="H461" s="243"/>
      <c r="I461" s="152" t="s">
        <v>2568</v>
      </c>
      <c r="J461" s="152" t="s">
        <v>2567</v>
      </c>
      <c r="K461" s="152" t="s">
        <v>2566</v>
      </c>
      <c r="L461" s="152" t="s">
        <v>2565</v>
      </c>
      <c r="M461" s="152" t="s">
        <v>2564</v>
      </c>
      <c r="N461" s="152" t="s">
        <v>2563</v>
      </c>
      <c r="O461" s="152" t="s">
        <v>2562</v>
      </c>
    </row>
    <row r="462" spans="1:15" ht="12" customHeight="1">
      <c r="A462" s="243" t="s">
        <v>2554</v>
      </c>
      <c r="B462" s="243"/>
      <c r="C462" s="152" t="s">
        <v>535</v>
      </c>
      <c r="D462" s="243" t="s">
        <v>551</v>
      </c>
      <c r="E462" s="243"/>
      <c r="F462" s="243" t="s">
        <v>649</v>
      </c>
      <c r="G462" s="243"/>
      <c r="H462" s="243"/>
      <c r="I462" s="152" t="s">
        <v>2561</v>
      </c>
      <c r="J462" s="152" t="s">
        <v>289</v>
      </c>
      <c r="K462" s="152" t="s">
        <v>2560</v>
      </c>
      <c r="L462" s="152" t="s">
        <v>1022</v>
      </c>
      <c r="M462" s="152" t="s">
        <v>872</v>
      </c>
      <c r="N462" s="152" t="s">
        <v>2559</v>
      </c>
      <c r="O462" s="152" t="s">
        <v>2558</v>
      </c>
    </row>
    <row r="463" spans="1:15" ht="12" customHeight="1">
      <c r="A463" s="243" t="s">
        <v>2554</v>
      </c>
      <c r="B463" s="243"/>
      <c r="C463" s="152" t="s">
        <v>535</v>
      </c>
      <c r="D463" s="243" t="s">
        <v>543</v>
      </c>
      <c r="E463" s="243"/>
      <c r="F463" s="243" t="s">
        <v>6980</v>
      </c>
      <c r="G463" s="243"/>
      <c r="H463" s="243"/>
      <c r="I463" s="152" t="s">
        <v>6979</v>
      </c>
      <c r="J463" s="152" t="s">
        <v>1968</v>
      </c>
      <c r="K463" s="152" t="s">
        <v>2557</v>
      </c>
      <c r="L463" s="152" t="s">
        <v>2556</v>
      </c>
      <c r="M463" s="152" t="s">
        <v>6978</v>
      </c>
      <c r="N463" s="152" t="s">
        <v>591</v>
      </c>
      <c r="O463" s="152" t="s">
        <v>6977</v>
      </c>
    </row>
    <row r="464" spans="1:15" ht="12" customHeight="1">
      <c r="A464" s="243" t="s">
        <v>2554</v>
      </c>
      <c r="B464" s="243"/>
      <c r="C464" s="152" t="s">
        <v>535</v>
      </c>
      <c r="D464" s="243" t="s">
        <v>45</v>
      </c>
      <c r="E464" s="243"/>
      <c r="F464" s="243" t="s">
        <v>277</v>
      </c>
      <c r="G464" s="243"/>
      <c r="H464" s="243"/>
      <c r="I464" s="152" t="s">
        <v>277</v>
      </c>
      <c r="J464" s="152" t="s">
        <v>277</v>
      </c>
      <c r="K464" s="152" t="s">
        <v>277</v>
      </c>
      <c r="L464" s="152" t="s">
        <v>277</v>
      </c>
      <c r="M464" s="152" t="s">
        <v>277</v>
      </c>
      <c r="N464" s="152" t="s">
        <v>277</v>
      </c>
      <c r="O464" s="152" t="s">
        <v>277</v>
      </c>
    </row>
    <row r="465" spans="1:15" ht="12" customHeight="1">
      <c r="A465" s="243" t="s">
        <v>2554</v>
      </c>
      <c r="B465" s="243"/>
      <c r="C465" s="152" t="s">
        <v>535</v>
      </c>
      <c r="D465" s="243" t="s">
        <v>46</v>
      </c>
      <c r="E465" s="243"/>
      <c r="F465" s="243" t="s">
        <v>6976</v>
      </c>
      <c r="G465" s="243"/>
      <c r="H465" s="243"/>
      <c r="I465" s="152" t="s">
        <v>6975</v>
      </c>
      <c r="J465" s="152" t="s">
        <v>1426</v>
      </c>
      <c r="K465" s="152" t="s">
        <v>6974</v>
      </c>
      <c r="L465" s="152" t="s">
        <v>6973</v>
      </c>
      <c r="M465" s="152" t="s">
        <v>6972</v>
      </c>
      <c r="N465" s="152" t="s">
        <v>6971</v>
      </c>
      <c r="O465" s="152" t="s">
        <v>6970</v>
      </c>
    </row>
    <row r="466" spans="1:15" ht="12" customHeight="1">
      <c r="A466" s="243" t="s">
        <v>2521</v>
      </c>
      <c r="B466" s="243"/>
      <c r="C466" s="152" t="s">
        <v>535</v>
      </c>
      <c r="D466" s="243" t="s">
        <v>660</v>
      </c>
      <c r="E466" s="243"/>
      <c r="F466" s="243" t="s">
        <v>6969</v>
      </c>
      <c r="G466" s="243"/>
      <c r="H466" s="243"/>
      <c r="I466" s="152" t="s">
        <v>6968</v>
      </c>
      <c r="J466" s="152" t="s">
        <v>6967</v>
      </c>
      <c r="K466" s="152" t="s">
        <v>6966</v>
      </c>
      <c r="L466" s="152" t="s">
        <v>6965</v>
      </c>
      <c r="M466" s="152" t="s">
        <v>6964</v>
      </c>
      <c r="N466" s="152" t="s">
        <v>6963</v>
      </c>
      <c r="O466" s="152" t="s">
        <v>6962</v>
      </c>
    </row>
    <row r="467" spans="1:15" ht="12" customHeight="1">
      <c r="A467" s="243" t="s">
        <v>2521</v>
      </c>
      <c r="B467" s="243"/>
      <c r="C467" s="152" t="s">
        <v>535</v>
      </c>
      <c r="D467" s="243" t="s">
        <v>57</v>
      </c>
      <c r="E467" s="243"/>
      <c r="F467" s="243" t="s">
        <v>2938</v>
      </c>
      <c r="G467" s="243"/>
      <c r="H467" s="243"/>
      <c r="I467" s="152" t="s">
        <v>6961</v>
      </c>
      <c r="J467" s="152" t="s">
        <v>1477</v>
      </c>
      <c r="K467" s="152" t="s">
        <v>6960</v>
      </c>
      <c r="L467" s="152" t="s">
        <v>6959</v>
      </c>
      <c r="M467" s="152" t="s">
        <v>5181</v>
      </c>
      <c r="N467" s="152" t="s">
        <v>3023</v>
      </c>
      <c r="O467" s="152" t="s">
        <v>6958</v>
      </c>
    </row>
    <row r="468" spans="1:15" ht="12" customHeight="1">
      <c r="A468" s="243" t="s">
        <v>2521</v>
      </c>
      <c r="B468" s="243"/>
      <c r="C468" s="152" t="s">
        <v>535</v>
      </c>
      <c r="D468" s="243" t="s">
        <v>58</v>
      </c>
      <c r="E468" s="243"/>
      <c r="F468" s="243" t="s">
        <v>1413</v>
      </c>
      <c r="G468" s="243"/>
      <c r="H468" s="243"/>
      <c r="I468" s="152" t="s">
        <v>6957</v>
      </c>
      <c r="J468" s="152" t="s">
        <v>654</v>
      </c>
      <c r="K468" s="152" t="s">
        <v>2824</v>
      </c>
      <c r="L468" s="152" t="s">
        <v>6956</v>
      </c>
      <c r="M468" s="152" t="s">
        <v>1493</v>
      </c>
      <c r="N468" s="152" t="s">
        <v>1795</v>
      </c>
      <c r="O468" s="152" t="s">
        <v>6955</v>
      </c>
    </row>
    <row r="469" spans="1:15" ht="12" customHeight="1">
      <c r="A469" s="243" t="s">
        <v>2521</v>
      </c>
      <c r="B469" s="243"/>
      <c r="C469" s="152" t="s">
        <v>535</v>
      </c>
      <c r="D469" s="243" t="s">
        <v>59</v>
      </c>
      <c r="E469" s="243"/>
      <c r="F469" s="243" t="s">
        <v>6954</v>
      </c>
      <c r="G469" s="243"/>
      <c r="H469" s="243"/>
      <c r="I469" s="152" t="s">
        <v>6953</v>
      </c>
      <c r="J469" s="152" t="s">
        <v>718</v>
      </c>
      <c r="K469" s="152" t="s">
        <v>6952</v>
      </c>
      <c r="L469" s="152" t="s">
        <v>6951</v>
      </c>
      <c r="M469" s="152" t="s">
        <v>1608</v>
      </c>
      <c r="N469" s="152" t="s">
        <v>2443</v>
      </c>
      <c r="O469" s="152" t="s">
        <v>6950</v>
      </c>
    </row>
    <row r="470" spans="1:15" ht="12" customHeight="1">
      <c r="A470" s="243" t="s">
        <v>2521</v>
      </c>
      <c r="B470" s="243"/>
      <c r="C470" s="152" t="s">
        <v>535</v>
      </c>
      <c r="D470" s="243" t="s">
        <v>247</v>
      </c>
      <c r="E470" s="243"/>
      <c r="F470" s="243" t="s">
        <v>6949</v>
      </c>
      <c r="G470" s="243"/>
      <c r="H470" s="243"/>
      <c r="I470" s="152" t="s">
        <v>6948</v>
      </c>
      <c r="J470" s="152" t="s">
        <v>588</v>
      </c>
      <c r="K470" s="152" t="s">
        <v>6944</v>
      </c>
      <c r="L470" s="152" t="s">
        <v>2942</v>
      </c>
      <c r="M470" s="152" t="s">
        <v>4165</v>
      </c>
      <c r="N470" s="152" t="s">
        <v>636</v>
      </c>
      <c r="O470" s="152" t="s">
        <v>6947</v>
      </c>
    </row>
    <row r="471" spans="1:15" ht="12" customHeight="1">
      <c r="A471" s="243" t="s">
        <v>2521</v>
      </c>
      <c r="B471" s="243"/>
      <c r="C471" s="152" t="s">
        <v>535</v>
      </c>
      <c r="D471" s="243" t="s">
        <v>645</v>
      </c>
      <c r="E471" s="243"/>
      <c r="F471" s="243" t="s">
        <v>1304</v>
      </c>
      <c r="G471" s="243"/>
      <c r="H471" s="243"/>
      <c r="I471" s="152" t="s">
        <v>6946</v>
      </c>
      <c r="J471" s="152" t="s">
        <v>277</v>
      </c>
      <c r="K471" s="152" t="s">
        <v>277</v>
      </c>
      <c r="L471" s="152" t="s">
        <v>277</v>
      </c>
      <c r="M471" s="152" t="s">
        <v>1304</v>
      </c>
      <c r="N471" s="152" t="s">
        <v>1304</v>
      </c>
      <c r="O471" s="152" t="s">
        <v>6946</v>
      </c>
    </row>
    <row r="472" spans="1:15" ht="12" customHeight="1">
      <c r="A472" s="243" t="s">
        <v>2521</v>
      </c>
      <c r="B472" s="243"/>
      <c r="C472" s="152" t="s">
        <v>535</v>
      </c>
      <c r="D472" s="243" t="s">
        <v>639</v>
      </c>
      <c r="E472" s="243"/>
      <c r="F472" s="243" t="s">
        <v>1255</v>
      </c>
      <c r="G472" s="243"/>
      <c r="H472" s="243"/>
      <c r="I472" s="152" t="s">
        <v>6945</v>
      </c>
      <c r="J472" s="152" t="s">
        <v>588</v>
      </c>
      <c r="K472" s="152" t="s">
        <v>6944</v>
      </c>
      <c r="L472" s="152" t="s">
        <v>2942</v>
      </c>
      <c r="M472" s="152" t="s">
        <v>967</v>
      </c>
      <c r="N472" s="152" t="s">
        <v>1369</v>
      </c>
      <c r="O472" s="152" t="s">
        <v>6943</v>
      </c>
    </row>
    <row r="473" spans="1:15" ht="12" customHeight="1">
      <c r="A473" s="243" t="s">
        <v>2521</v>
      </c>
      <c r="B473" s="243"/>
      <c r="C473" s="152" t="s">
        <v>535</v>
      </c>
      <c r="D473" s="243" t="s">
        <v>635</v>
      </c>
      <c r="E473" s="243"/>
      <c r="F473" s="243" t="s">
        <v>277</v>
      </c>
      <c r="G473" s="243"/>
      <c r="H473" s="243"/>
      <c r="I473" s="152" t="s">
        <v>277</v>
      </c>
      <c r="J473" s="152" t="s">
        <v>277</v>
      </c>
      <c r="K473" s="152" t="s">
        <v>277</v>
      </c>
      <c r="L473" s="152" t="s">
        <v>277</v>
      </c>
      <c r="M473" s="152" t="s">
        <v>277</v>
      </c>
      <c r="N473" s="152" t="s">
        <v>277</v>
      </c>
      <c r="O473" s="152" t="s">
        <v>277</v>
      </c>
    </row>
    <row r="474" spans="1:15" ht="12" customHeight="1">
      <c r="A474" s="243" t="s">
        <v>2521</v>
      </c>
      <c r="B474" s="243"/>
      <c r="C474" s="152" t="s">
        <v>535</v>
      </c>
      <c r="D474" s="243" t="s">
        <v>631</v>
      </c>
      <c r="E474" s="243"/>
      <c r="F474" s="243" t="s">
        <v>277</v>
      </c>
      <c r="G474" s="243"/>
      <c r="H474" s="243"/>
      <c r="I474" s="152" t="s">
        <v>277</v>
      </c>
      <c r="J474" s="152" t="s">
        <v>277</v>
      </c>
      <c r="K474" s="152" t="s">
        <v>277</v>
      </c>
      <c r="L474" s="152" t="s">
        <v>277</v>
      </c>
      <c r="M474" s="152" t="s">
        <v>277</v>
      </c>
      <c r="N474" s="152" t="s">
        <v>277</v>
      </c>
      <c r="O474" s="152" t="s">
        <v>277</v>
      </c>
    </row>
    <row r="475" spans="1:15" ht="12" customHeight="1">
      <c r="A475" s="243" t="s">
        <v>2521</v>
      </c>
      <c r="B475" s="243"/>
      <c r="C475" s="152" t="s">
        <v>535</v>
      </c>
      <c r="D475" s="243" t="s">
        <v>627</v>
      </c>
      <c r="E475" s="243"/>
      <c r="F475" s="243" t="s">
        <v>277</v>
      </c>
      <c r="G475" s="243"/>
      <c r="H475" s="243"/>
      <c r="I475" s="152" t="s">
        <v>277</v>
      </c>
      <c r="J475" s="152" t="s">
        <v>277</v>
      </c>
      <c r="K475" s="152" t="s">
        <v>277</v>
      </c>
      <c r="L475" s="152" t="s">
        <v>277</v>
      </c>
      <c r="M475" s="152" t="s">
        <v>277</v>
      </c>
      <c r="N475" s="152" t="s">
        <v>277</v>
      </c>
      <c r="O475" s="152" t="s">
        <v>277</v>
      </c>
    </row>
    <row r="476" spans="1:15" ht="12" customHeight="1">
      <c r="A476" s="243" t="s">
        <v>2521</v>
      </c>
      <c r="B476" s="243"/>
      <c r="C476" s="152" t="s">
        <v>535</v>
      </c>
      <c r="D476" s="243" t="s">
        <v>17</v>
      </c>
      <c r="E476" s="243"/>
      <c r="F476" s="243" t="s">
        <v>2300</v>
      </c>
      <c r="G476" s="243"/>
      <c r="H476" s="243"/>
      <c r="I476" s="152" t="s">
        <v>6942</v>
      </c>
      <c r="J476" s="152" t="s">
        <v>595</v>
      </c>
      <c r="K476" s="152" t="s">
        <v>6941</v>
      </c>
      <c r="L476" s="152" t="s">
        <v>1150</v>
      </c>
      <c r="M476" s="152" t="s">
        <v>6940</v>
      </c>
      <c r="N476" s="152" t="s">
        <v>4009</v>
      </c>
      <c r="O476" s="152" t="s">
        <v>6939</v>
      </c>
    </row>
    <row r="477" spans="1:15" ht="12" customHeight="1">
      <c r="A477" s="243" t="s">
        <v>2521</v>
      </c>
      <c r="B477" s="243"/>
      <c r="C477" s="152" t="s">
        <v>535</v>
      </c>
      <c r="D477" s="243" t="s">
        <v>18</v>
      </c>
      <c r="E477" s="243"/>
      <c r="F477" s="243" t="s">
        <v>2403</v>
      </c>
      <c r="G477" s="243"/>
      <c r="H477" s="243"/>
      <c r="I477" s="152" t="s">
        <v>6938</v>
      </c>
      <c r="J477" s="152" t="s">
        <v>1980</v>
      </c>
      <c r="K477" s="152" t="s">
        <v>6937</v>
      </c>
      <c r="L477" s="152" t="s">
        <v>6936</v>
      </c>
      <c r="M477" s="152" t="s">
        <v>1723</v>
      </c>
      <c r="N477" s="152" t="s">
        <v>4371</v>
      </c>
      <c r="O477" s="152" t="s">
        <v>6935</v>
      </c>
    </row>
    <row r="478" spans="1:15" ht="12" customHeight="1">
      <c r="A478" s="243" t="s">
        <v>2521</v>
      </c>
      <c r="B478" s="243"/>
      <c r="C478" s="152" t="s">
        <v>535</v>
      </c>
      <c r="D478" s="243" t="s">
        <v>62</v>
      </c>
      <c r="E478" s="243"/>
      <c r="F478" s="243" t="s">
        <v>277</v>
      </c>
      <c r="G478" s="243"/>
      <c r="H478" s="243"/>
      <c r="I478" s="152" t="s">
        <v>277</v>
      </c>
      <c r="J478" s="152" t="s">
        <v>277</v>
      </c>
      <c r="K478" s="152" t="s">
        <v>277</v>
      </c>
      <c r="L478" s="152" t="s">
        <v>277</v>
      </c>
      <c r="M478" s="152" t="s">
        <v>277</v>
      </c>
      <c r="N478" s="152" t="s">
        <v>277</v>
      </c>
      <c r="O478" s="152" t="s">
        <v>277</v>
      </c>
    </row>
    <row r="479" spans="1:15" ht="12" customHeight="1">
      <c r="A479" s="243" t="s">
        <v>2521</v>
      </c>
      <c r="B479" s="243"/>
      <c r="C479" s="152" t="s">
        <v>535</v>
      </c>
      <c r="D479" s="243" t="s">
        <v>614</v>
      </c>
      <c r="E479" s="243"/>
      <c r="F479" s="243" t="s">
        <v>277</v>
      </c>
      <c r="G479" s="243"/>
      <c r="H479" s="243"/>
      <c r="I479" s="152" t="s">
        <v>277</v>
      </c>
      <c r="J479" s="152" t="s">
        <v>277</v>
      </c>
      <c r="K479" s="152" t="s">
        <v>277</v>
      </c>
      <c r="L479" s="152" t="s">
        <v>277</v>
      </c>
      <c r="M479" s="152" t="s">
        <v>277</v>
      </c>
      <c r="N479" s="152" t="s">
        <v>277</v>
      </c>
      <c r="O479" s="152" t="s">
        <v>277</v>
      </c>
    </row>
    <row r="480" spans="1:15" ht="12" customHeight="1">
      <c r="A480" s="243" t="s">
        <v>2521</v>
      </c>
      <c r="B480" s="243"/>
      <c r="C480" s="152" t="s">
        <v>535</v>
      </c>
      <c r="D480" s="243" t="s">
        <v>64</v>
      </c>
      <c r="E480" s="243"/>
      <c r="F480" s="243" t="s">
        <v>6934</v>
      </c>
      <c r="G480" s="243"/>
      <c r="H480" s="243"/>
      <c r="I480" s="152" t="s">
        <v>6933</v>
      </c>
      <c r="J480" s="152" t="s">
        <v>1830</v>
      </c>
      <c r="K480" s="152" t="s">
        <v>6932</v>
      </c>
      <c r="L480" s="152" t="s">
        <v>6931</v>
      </c>
      <c r="M480" s="152" t="s">
        <v>4004</v>
      </c>
      <c r="N480" s="152" t="s">
        <v>6930</v>
      </c>
      <c r="O480" s="152" t="s">
        <v>6929</v>
      </c>
    </row>
    <row r="481" spans="1:15" ht="12" customHeight="1">
      <c r="A481" s="243" t="s">
        <v>2521</v>
      </c>
      <c r="B481" s="243"/>
      <c r="C481" s="152" t="s">
        <v>535</v>
      </c>
      <c r="D481" s="243" t="s">
        <v>22</v>
      </c>
      <c r="E481" s="243"/>
      <c r="F481" s="243" t="s">
        <v>1707</v>
      </c>
      <c r="G481" s="243"/>
      <c r="H481" s="243"/>
      <c r="I481" s="152" t="s">
        <v>6928</v>
      </c>
      <c r="J481" s="152" t="s">
        <v>1082</v>
      </c>
      <c r="K481" s="152" t="s">
        <v>6927</v>
      </c>
      <c r="L481" s="152" t="s">
        <v>6926</v>
      </c>
      <c r="M481" s="152" t="s">
        <v>6925</v>
      </c>
      <c r="N481" s="152" t="s">
        <v>6924</v>
      </c>
      <c r="O481" s="152" t="s">
        <v>6923</v>
      </c>
    </row>
    <row r="482" spans="1:15" ht="12" customHeight="1">
      <c r="A482" s="243" t="s">
        <v>2521</v>
      </c>
      <c r="B482" s="243"/>
      <c r="C482" s="152" t="s">
        <v>535</v>
      </c>
      <c r="D482" s="243" t="s">
        <v>23</v>
      </c>
      <c r="E482" s="243"/>
      <c r="F482" s="243" t="s">
        <v>855</v>
      </c>
      <c r="G482" s="243"/>
      <c r="H482" s="243"/>
      <c r="I482" s="152" t="s">
        <v>6922</v>
      </c>
      <c r="J482" s="152" t="s">
        <v>2513</v>
      </c>
      <c r="K482" s="152" t="s">
        <v>6921</v>
      </c>
      <c r="L482" s="152" t="s">
        <v>2158</v>
      </c>
      <c r="M482" s="152" t="s">
        <v>6920</v>
      </c>
      <c r="N482" s="152" t="s">
        <v>1408</v>
      </c>
      <c r="O482" s="152" t="s">
        <v>6919</v>
      </c>
    </row>
    <row r="483" spans="1:15" ht="12" customHeight="1">
      <c r="A483" s="243" t="s">
        <v>2521</v>
      </c>
      <c r="B483" s="243"/>
      <c r="C483" s="152" t="s">
        <v>535</v>
      </c>
      <c r="D483" s="243" t="s">
        <v>66</v>
      </c>
      <c r="E483" s="243"/>
      <c r="F483" s="243" t="s">
        <v>1604</v>
      </c>
      <c r="G483" s="243"/>
      <c r="H483" s="243"/>
      <c r="I483" s="152" t="s">
        <v>2546</v>
      </c>
      <c r="J483" s="152" t="s">
        <v>1687</v>
      </c>
      <c r="K483" s="152" t="s">
        <v>2545</v>
      </c>
      <c r="L483" s="152" t="s">
        <v>2544</v>
      </c>
      <c r="M483" s="152" t="s">
        <v>1750</v>
      </c>
      <c r="N483" s="152" t="s">
        <v>1041</v>
      </c>
      <c r="O483" s="152" t="s">
        <v>2543</v>
      </c>
    </row>
    <row r="484" spans="1:15" ht="12" customHeight="1">
      <c r="A484" s="243" t="s">
        <v>2521</v>
      </c>
      <c r="B484" s="243"/>
      <c r="C484" s="152" t="s">
        <v>535</v>
      </c>
      <c r="D484" s="243" t="s">
        <v>234</v>
      </c>
      <c r="E484" s="243"/>
      <c r="F484" s="243" t="s">
        <v>277</v>
      </c>
      <c r="G484" s="243"/>
      <c r="H484" s="243"/>
      <c r="I484" s="152" t="s">
        <v>277</v>
      </c>
      <c r="J484" s="152" t="s">
        <v>277</v>
      </c>
      <c r="K484" s="152" t="s">
        <v>277</v>
      </c>
      <c r="L484" s="152" t="s">
        <v>277</v>
      </c>
      <c r="M484" s="152" t="s">
        <v>277</v>
      </c>
      <c r="N484" s="152" t="s">
        <v>277</v>
      </c>
      <c r="O484" s="152" t="s">
        <v>277</v>
      </c>
    </row>
    <row r="485" spans="1:15" ht="12" customHeight="1">
      <c r="A485" s="243" t="s">
        <v>2521</v>
      </c>
      <c r="B485" s="243"/>
      <c r="C485" s="152" t="s">
        <v>535</v>
      </c>
      <c r="D485" s="243" t="s">
        <v>29</v>
      </c>
      <c r="E485" s="243"/>
      <c r="F485" s="243" t="s">
        <v>277</v>
      </c>
      <c r="G485" s="243"/>
      <c r="H485" s="243"/>
      <c r="I485" s="152" t="s">
        <v>277</v>
      </c>
      <c r="J485" s="152" t="s">
        <v>277</v>
      </c>
      <c r="K485" s="152" t="s">
        <v>277</v>
      </c>
      <c r="L485" s="152" t="s">
        <v>277</v>
      </c>
      <c r="M485" s="152" t="s">
        <v>277</v>
      </c>
      <c r="N485" s="152" t="s">
        <v>277</v>
      </c>
      <c r="O485" s="152" t="s">
        <v>277</v>
      </c>
    </row>
    <row r="486" spans="1:15" ht="12" customHeight="1">
      <c r="A486" s="243" t="s">
        <v>2521</v>
      </c>
      <c r="B486" s="243"/>
      <c r="C486" s="152" t="s">
        <v>535</v>
      </c>
      <c r="D486" s="243" t="s">
        <v>67</v>
      </c>
      <c r="E486" s="243"/>
      <c r="F486" s="243" t="s">
        <v>1434</v>
      </c>
      <c r="G486" s="243"/>
      <c r="H486" s="243"/>
      <c r="I486" s="152" t="s">
        <v>6918</v>
      </c>
      <c r="J486" s="152" t="s">
        <v>1596</v>
      </c>
      <c r="K486" s="152" t="s">
        <v>6917</v>
      </c>
      <c r="L486" s="152" t="s">
        <v>6148</v>
      </c>
      <c r="M486" s="152" t="s">
        <v>981</v>
      </c>
      <c r="N486" s="152" t="s">
        <v>2924</v>
      </c>
      <c r="O486" s="152" t="s">
        <v>6916</v>
      </c>
    </row>
    <row r="487" spans="1:15" ht="12" customHeight="1">
      <c r="A487" s="243" t="s">
        <v>2521</v>
      </c>
      <c r="B487" s="243"/>
      <c r="C487" s="152" t="s">
        <v>535</v>
      </c>
      <c r="D487" s="243" t="s">
        <v>68</v>
      </c>
      <c r="E487" s="243"/>
      <c r="F487" s="243" t="s">
        <v>277</v>
      </c>
      <c r="G487" s="243"/>
      <c r="H487" s="243"/>
      <c r="I487" s="152" t="s">
        <v>277</v>
      </c>
      <c r="J487" s="152" t="s">
        <v>277</v>
      </c>
      <c r="K487" s="152" t="s">
        <v>277</v>
      </c>
      <c r="L487" s="152" t="s">
        <v>277</v>
      </c>
      <c r="M487" s="152" t="s">
        <v>277</v>
      </c>
      <c r="N487" s="152" t="s">
        <v>277</v>
      </c>
      <c r="O487" s="152" t="s">
        <v>277</v>
      </c>
    </row>
    <row r="488" spans="1:15" ht="12" customHeight="1">
      <c r="A488" s="243" t="s">
        <v>2521</v>
      </c>
      <c r="B488" s="243"/>
      <c r="C488" s="152" t="s">
        <v>535</v>
      </c>
      <c r="D488" s="243" t="s">
        <v>69</v>
      </c>
      <c r="E488" s="243"/>
      <c r="F488" s="243" t="s">
        <v>6915</v>
      </c>
      <c r="G488" s="243"/>
      <c r="H488" s="243"/>
      <c r="I488" s="152" t="s">
        <v>6914</v>
      </c>
      <c r="J488" s="152" t="s">
        <v>1020</v>
      </c>
      <c r="K488" s="152" t="s">
        <v>6913</v>
      </c>
      <c r="L488" s="152" t="s">
        <v>6912</v>
      </c>
      <c r="M488" s="152" t="s">
        <v>6911</v>
      </c>
      <c r="N488" s="152" t="s">
        <v>846</v>
      </c>
      <c r="O488" s="152" t="s">
        <v>6910</v>
      </c>
    </row>
    <row r="489" spans="1:15" ht="12" customHeight="1">
      <c r="A489" s="243" t="s">
        <v>2521</v>
      </c>
      <c r="B489" s="243"/>
      <c r="C489" s="152" t="s">
        <v>535</v>
      </c>
      <c r="D489" s="243" t="s">
        <v>235</v>
      </c>
      <c r="E489" s="243"/>
      <c r="F489" s="243" t="s">
        <v>277</v>
      </c>
      <c r="G489" s="243"/>
      <c r="H489" s="243"/>
      <c r="I489" s="152" t="s">
        <v>277</v>
      </c>
      <c r="J489" s="152" t="s">
        <v>277</v>
      </c>
      <c r="K489" s="152" t="s">
        <v>277</v>
      </c>
      <c r="L489" s="152" t="s">
        <v>277</v>
      </c>
      <c r="M489" s="152" t="s">
        <v>277</v>
      </c>
      <c r="N489" s="152" t="s">
        <v>277</v>
      </c>
      <c r="O489" s="152" t="s">
        <v>277</v>
      </c>
    </row>
    <row r="490" spans="1:15" ht="12" customHeight="1">
      <c r="A490" s="243" t="s">
        <v>2521</v>
      </c>
      <c r="B490" s="243"/>
      <c r="C490" s="152" t="s">
        <v>535</v>
      </c>
      <c r="D490" s="243" t="s">
        <v>236</v>
      </c>
      <c r="E490" s="243"/>
      <c r="F490" s="243" t="s">
        <v>277</v>
      </c>
      <c r="G490" s="243"/>
      <c r="H490" s="243"/>
      <c r="I490" s="152" t="s">
        <v>277</v>
      </c>
      <c r="J490" s="152" t="s">
        <v>277</v>
      </c>
      <c r="K490" s="152" t="s">
        <v>277</v>
      </c>
      <c r="L490" s="152" t="s">
        <v>277</v>
      </c>
      <c r="M490" s="152" t="s">
        <v>277</v>
      </c>
      <c r="N490" s="152" t="s">
        <v>277</v>
      </c>
      <c r="O490" s="152" t="s">
        <v>277</v>
      </c>
    </row>
    <row r="491" spans="1:15" ht="12" customHeight="1">
      <c r="A491" s="243" t="s">
        <v>2521</v>
      </c>
      <c r="B491" s="243"/>
      <c r="C491" s="152" t="s">
        <v>535</v>
      </c>
      <c r="D491" s="243" t="s">
        <v>241</v>
      </c>
      <c r="E491" s="243"/>
      <c r="F491" s="243" t="s">
        <v>277</v>
      </c>
      <c r="G491" s="243"/>
      <c r="H491" s="243"/>
      <c r="I491" s="152" t="s">
        <v>277</v>
      </c>
      <c r="J491" s="152" t="s">
        <v>277</v>
      </c>
      <c r="K491" s="152" t="s">
        <v>277</v>
      </c>
      <c r="L491" s="152" t="s">
        <v>277</v>
      </c>
      <c r="M491" s="152" t="s">
        <v>277</v>
      </c>
      <c r="N491" s="152" t="s">
        <v>277</v>
      </c>
      <c r="O491" s="152" t="s">
        <v>277</v>
      </c>
    </row>
    <row r="492" spans="1:15" ht="12" customHeight="1">
      <c r="A492" s="243" t="s">
        <v>2521</v>
      </c>
      <c r="B492" s="243"/>
      <c r="C492" s="152" t="s">
        <v>535</v>
      </c>
      <c r="D492" s="243" t="s">
        <v>33</v>
      </c>
      <c r="E492" s="243"/>
      <c r="F492" s="243" t="s">
        <v>277</v>
      </c>
      <c r="G492" s="243"/>
      <c r="H492" s="243"/>
      <c r="I492" s="152" t="s">
        <v>277</v>
      </c>
      <c r="J492" s="152" t="s">
        <v>277</v>
      </c>
      <c r="K492" s="152" t="s">
        <v>277</v>
      </c>
      <c r="L492" s="152" t="s">
        <v>277</v>
      </c>
      <c r="M492" s="152" t="s">
        <v>277</v>
      </c>
      <c r="N492" s="152" t="s">
        <v>277</v>
      </c>
      <c r="O492" s="152" t="s">
        <v>277</v>
      </c>
    </row>
    <row r="493" spans="1:15" ht="12" customHeight="1">
      <c r="A493" s="243" t="s">
        <v>2521</v>
      </c>
      <c r="B493" s="243"/>
      <c r="C493" s="152" t="s">
        <v>535</v>
      </c>
      <c r="D493" s="243" t="s">
        <v>574</v>
      </c>
      <c r="E493" s="243"/>
      <c r="F493" s="243" t="s">
        <v>2451</v>
      </c>
      <c r="G493" s="243"/>
      <c r="H493" s="243"/>
      <c r="I493" s="152" t="s">
        <v>6909</v>
      </c>
      <c r="J493" s="152" t="s">
        <v>6908</v>
      </c>
      <c r="K493" s="152" t="s">
        <v>6907</v>
      </c>
      <c r="L493" s="152" t="s">
        <v>6906</v>
      </c>
      <c r="M493" s="152" t="s">
        <v>6905</v>
      </c>
      <c r="N493" s="152" t="s">
        <v>6904</v>
      </c>
      <c r="O493" s="152" t="s">
        <v>6903</v>
      </c>
    </row>
    <row r="494" spans="1:15" ht="12" customHeight="1">
      <c r="A494" s="243" t="s">
        <v>2521</v>
      </c>
      <c r="B494" s="243"/>
      <c r="C494" s="152" t="s">
        <v>535</v>
      </c>
      <c r="D494" s="243" t="s">
        <v>571</v>
      </c>
      <c r="E494" s="243"/>
      <c r="F494" s="243" t="s">
        <v>277</v>
      </c>
      <c r="G494" s="243"/>
      <c r="H494" s="243"/>
      <c r="I494" s="152" t="s">
        <v>277</v>
      </c>
      <c r="J494" s="152" t="s">
        <v>277</v>
      </c>
      <c r="K494" s="152" t="s">
        <v>277</v>
      </c>
      <c r="L494" s="152" t="s">
        <v>277</v>
      </c>
      <c r="M494" s="152" t="s">
        <v>277</v>
      </c>
      <c r="N494" s="152" t="s">
        <v>277</v>
      </c>
      <c r="O494" s="152" t="s">
        <v>277</v>
      </c>
    </row>
    <row r="495" spans="1:15" ht="12" customHeight="1">
      <c r="A495" s="243" t="s">
        <v>2521</v>
      </c>
      <c r="B495" s="243"/>
      <c r="C495" s="152" t="s">
        <v>535</v>
      </c>
      <c r="D495" s="243" t="s">
        <v>566</v>
      </c>
      <c r="E495" s="243"/>
      <c r="F495" s="243" t="s">
        <v>277</v>
      </c>
      <c r="G495" s="243"/>
      <c r="H495" s="243"/>
      <c r="I495" s="152" t="s">
        <v>277</v>
      </c>
      <c r="J495" s="152" t="s">
        <v>277</v>
      </c>
      <c r="K495" s="152" t="s">
        <v>277</v>
      </c>
      <c r="L495" s="152" t="s">
        <v>277</v>
      </c>
      <c r="M495" s="152" t="s">
        <v>277</v>
      </c>
      <c r="N495" s="152" t="s">
        <v>277</v>
      </c>
      <c r="O495" s="152" t="s">
        <v>277</v>
      </c>
    </row>
    <row r="496" spans="1:15" ht="12" customHeight="1">
      <c r="A496" s="243" t="s">
        <v>2521</v>
      </c>
      <c r="B496" s="243"/>
      <c r="C496" s="152" t="s">
        <v>535</v>
      </c>
      <c r="D496" s="243" t="s">
        <v>561</v>
      </c>
      <c r="E496" s="243"/>
      <c r="F496" s="243" t="s">
        <v>277</v>
      </c>
      <c r="G496" s="243"/>
      <c r="H496" s="243"/>
      <c r="I496" s="152" t="s">
        <v>277</v>
      </c>
      <c r="J496" s="152" t="s">
        <v>277</v>
      </c>
      <c r="K496" s="152" t="s">
        <v>277</v>
      </c>
      <c r="L496" s="152" t="s">
        <v>277</v>
      </c>
      <c r="M496" s="152" t="s">
        <v>277</v>
      </c>
      <c r="N496" s="152" t="s">
        <v>277</v>
      </c>
      <c r="O496" s="152" t="s">
        <v>277</v>
      </c>
    </row>
    <row r="497" spans="1:15" ht="12" customHeight="1">
      <c r="A497" s="243" t="s">
        <v>2521</v>
      </c>
      <c r="B497" s="243"/>
      <c r="C497" s="152" t="s">
        <v>535</v>
      </c>
      <c r="D497" s="243" t="s">
        <v>559</v>
      </c>
      <c r="E497" s="243"/>
      <c r="F497" s="243" t="s">
        <v>6902</v>
      </c>
      <c r="G497" s="243"/>
      <c r="H497" s="243"/>
      <c r="I497" s="152" t="s">
        <v>6901</v>
      </c>
      <c r="J497" s="152" t="s">
        <v>4959</v>
      </c>
      <c r="K497" s="152" t="s">
        <v>6900</v>
      </c>
      <c r="L497" s="152" t="s">
        <v>6899</v>
      </c>
      <c r="M497" s="152" t="s">
        <v>6898</v>
      </c>
      <c r="N497" s="152" t="s">
        <v>6897</v>
      </c>
      <c r="O497" s="152" t="s">
        <v>6896</v>
      </c>
    </row>
    <row r="498" spans="1:15" ht="12" customHeight="1">
      <c r="A498" s="243" t="s">
        <v>2521</v>
      </c>
      <c r="B498" s="243"/>
      <c r="C498" s="152" t="s">
        <v>535</v>
      </c>
      <c r="D498" s="243" t="s">
        <v>556</v>
      </c>
      <c r="E498" s="243"/>
      <c r="F498" s="243" t="s">
        <v>6895</v>
      </c>
      <c r="G498" s="243"/>
      <c r="H498" s="243"/>
      <c r="I498" s="152" t="s">
        <v>6894</v>
      </c>
      <c r="J498" s="152" t="s">
        <v>6829</v>
      </c>
      <c r="K498" s="152" t="s">
        <v>6893</v>
      </c>
      <c r="L498" s="152" t="s">
        <v>6892</v>
      </c>
      <c r="M498" s="152" t="s">
        <v>4387</v>
      </c>
      <c r="N498" s="152" t="s">
        <v>6891</v>
      </c>
      <c r="O498" s="152" t="s">
        <v>6890</v>
      </c>
    </row>
    <row r="499" spans="1:15" ht="12" customHeight="1">
      <c r="A499" s="243" t="s">
        <v>2521</v>
      </c>
      <c r="B499" s="243"/>
      <c r="C499" s="152" t="s">
        <v>535</v>
      </c>
      <c r="D499" s="243" t="s">
        <v>553</v>
      </c>
      <c r="E499" s="243"/>
      <c r="F499" s="243" t="s">
        <v>6889</v>
      </c>
      <c r="G499" s="243"/>
      <c r="H499" s="243"/>
      <c r="I499" s="152" t="s">
        <v>6888</v>
      </c>
      <c r="J499" s="152" t="s">
        <v>6887</v>
      </c>
      <c r="K499" s="152" t="s">
        <v>6886</v>
      </c>
      <c r="L499" s="152" t="s">
        <v>6885</v>
      </c>
      <c r="M499" s="152" t="s">
        <v>6884</v>
      </c>
      <c r="N499" s="152" t="s">
        <v>6883</v>
      </c>
      <c r="O499" s="152" t="s">
        <v>6882</v>
      </c>
    </row>
    <row r="500" spans="1:15" ht="12" customHeight="1">
      <c r="A500" s="243" t="s">
        <v>2521</v>
      </c>
      <c r="B500" s="243"/>
      <c r="C500" s="152" t="s">
        <v>535</v>
      </c>
      <c r="D500" s="243" t="s">
        <v>551</v>
      </c>
      <c r="E500" s="243"/>
      <c r="F500" s="243" t="s">
        <v>2531</v>
      </c>
      <c r="G500" s="243"/>
      <c r="H500" s="243"/>
      <c r="I500" s="152" t="s">
        <v>2530</v>
      </c>
      <c r="J500" s="152" t="s">
        <v>715</v>
      </c>
      <c r="K500" s="152" t="s">
        <v>2529</v>
      </c>
      <c r="L500" s="152" t="s">
        <v>2528</v>
      </c>
      <c r="M500" s="152" t="s">
        <v>2292</v>
      </c>
      <c r="N500" s="152" t="s">
        <v>1677</v>
      </c>
      <c r="O500" s="152" t="s">
        <v>2527</v>
      </c>
    </row>
    <row r="501" spans="1:15" ht="12" customHeight="1">
      <c r="A501" s="243" t="s">
        <v>2521</v>
      </c>
      <c r="B501" s="243"/>
      <c r="C501" s="152" t="s">
        <v>535</v>
      </c>
      <c r="D501" s="243" t="s">
        <v>543</v>
      </c>
      <c r="E501" s="243"/>
      <c r="F501" s="243" t="s">
        <v>277</v>
      </c>
      <c r="G501" s="243"/>
      <c r="H501" s="243"/>
      <c r="I501" s="152" t="s">
        <v>277</v>
      </c>
      <c r="J501" s="152" t="s">
        <v>277</v>
      </c>
      <c r="K501" s="152" t="s">
        <v>277</v>
      </c>
      <c r="L501" s="152" t="s">
        <v>277</v>
      </c>
      <c r="M501" s="152" t="s">
        <v>277</v>
      </c>
      <c r="N501" s="152" t="s">
        <v>277</v>
      </c>
      <c r="O501" s="152" t="s">
        <v>277</v>
      </c>
    </row>
    <row r="502" spans="1:15" ht="12" customHeight="1">
      <c r="A502" s="243" t="s">
        <v>2521</v>
      </c>
      <c r="B502" s="243"/>
      <c r="C502" s="152" t="s">
        <v>535</v>
      </c>
      <c r="D502" s="243" t="s">
        <v>45</v>
      </c>
      <c r="E502" s="243"/>
      <c r="F502" s="243" t="s">
        <v>2526</v>
      </c>
      <c r="G502" s="243"/>
      <c r="H502" s="243"/>
      <c r="I502" s="152" t="s">
        <v>2525</v>
      </c>
      <c r="J502" s="152" t="s">
        <v>1713</v>
      </c>
      <c r="K502" s="152" t="s">
        <v>2524</v>
      </c>
      <c r="L502" s="152" t="s">
        <v>2523</v>
      </c>
      <c r="M502" s="152" t="s">
        <v>2337</v>
      </c>
      <c r="N502" s="152" t="s">
        <v>582</v>
      </c>
      <c r="O502" s="152" t="s">
        <v>2522</v>
      </c>
    </row>
    <row r="503" spans="1:15" ht="12" customHeight="1">
      <c r="A503" s="243" t="s">
        <v>2521</v>
      </c>
      <c r="B503" s="243"/>
      <c r="C503" s="152" t="s">
        <v>535</v>
      </c>
      <c r="D503" s="243" t="s">
        <v>46</v>
      </c>
      <c r="E503" s="243"/>
      <c r="F503" s="243" t="s">
        <v>1373</v>
      </c>
      <c r="G503" s="243"/>
      <c r="H503" s="243"/>
      <c r="I503" s="152" t="s">
        <v>6881</v>
      </c>
      <c r="J503" s="152" t="s">
        <v>1875</v>
      </c>
      <c r="K503" s="152" t="s">
        <v>6880</v>
      </c>
      <c r="L503" s="152" t="s">
        <v>1364</v>
      </c>
      <c r="M503" s="152" t="s">
        <v>1427</v>
      </c>
      <c r="N503" s="152" t="s">
        <v>6879</v>
      </c>
      <c r="O503" s="152" t="s">
        <v>6878</v>
      </c>
    </row>
    <row r="504" spans="1:15" ht="12" customHeight="1">
      <c r="A504" s="243" t="s">
        <v>2502</v>
      </c>
      <c r="B504" s="243"/>
      <c r="C504" s="152" t="s">
        <v>535</v>
      </c>
      <c r="D504" s="243" t="s">
        <v>660</v>
      </c>
      <c r="E504" s="243"/>
      <c r="F504" s="243" t="s">
        <v>6877</v>
      </c>
      <c r="G504" s="243"/>
      <c r="H504" s="243"/>
      <c r="I504" s="152" t="s">
        <v>6876</v>
      </c>
      <c r="J504" s="152" t="s">
        <v>6875</v>
      </c>
      <c r="K504" s="152" t="s">
        <v>6874</v>
      </c>
      <c r="L504" s="152" t="s">
        <v>6873</v>
      </c>
      <c r="M504" s="152" t="s">
        <v>6872</v>
      </c>
      <c r="N504" s="152" t="s">
        <v>6871</v>
      </c>
      <c r="O504" s="152" t="s">
        <v>6870</v>
      </c>
    </row>
    <row r="505" spans="1:15" ht="12" customHeight="1">
      <c r="A505" s="243" t="s">
        <v>2502</v>
      </c>
      <c r="B505" s="243"/>
      <c r="C505" s="152" t="s">
        <v>535</v>
      </c>
      <c r="D505" s="243" t="s">
        <v>57</v>
      </c>
      <c r="E505" s="243"/>
      <c r="F505" s="243" t="s">
        <v>6869</v>
      </c>
      <c r="G505" s="243"/>
      <c r="H505" s="243"/>
      <c r="I505" s="152" t="s">
        <v>6868</v>
      </c>
      <c r="J505" s="152" t="s">
        <v>2795</v>
      </c>
      <c r="K505" s="152" t="s">
        <v>6867</v>
      </c>
      <c r="L505" s="152" t="s">
        <v>6866</v>
      </c>
      <c r="M505" s="152" t="s">
        <v>916</v>
      </c>
      <c r="N505" s="152" t="s">
        <v>6865</v>
      </c>
      <c r="O505" s="152" t="s">
        <v>6864</v>
      </c>
    </row>
    <row r="506" spans="1:15" ht="12" customHeight="1">
      <c r="A506" s="243" t="s">
        <v>2502</v>
      </c>
      <c r="B506" s="243"/>
      <c r="C506" s="152" t="s">
        <v>535</v>
      </c>
      <c r="D506" s="243" t="s">
        <v>58</v>
      </c>
      <c r="E506" s="243"/>
      <c r="F506" s="243" t="s">
        <v>2483</v>
      </c>
      <c r="G506" s="243"/>
      <c r="H506" s="243"/>
      <c r="I506" s="152" t="s">
        <v>6863</v>
      </c>
      <c r="J506" s="152" t="s">
        <v>1027</v>
      </c>
      <c r="K506" s="152" t="s">
        <v>6862</v>
      </c>
      <c r="L506" s="152" t="s">
        <v>1690</v>
      </c>
      <c r="M506" s="152" t="s">
        <v>6861</v>
      </c>
      <c r="N506" s="152" t="s">
        <v>1818</v>
      </c>
      <c r="O506" s="152" t="s">
        <v>6860</v>
      </c>
    </row>
    <row r="507" spans="1:15" ht="12" customHeight="1">
      <c r="A507" s="243" t="s">
        <v>2502</v>
      </c>
      <c r="B507" s="243"/>
      <c r="C507" s="152" t="s">
        <v>535</v>
      </c>
      <c r="D507" s="243" t="s">
        <v>59</v>
      </c>
      <c r="E507" s="243"/>
      <c r="F507" s="243" t="s">
        <v>6859</v>
      </c>
      <c r="G507" s="243"/>
      <c r="H507" s="243"/>
      <c r="I507" s="152" t="s">
        <v>6858</v>
      </c>
      <c r="J507" s="152" t="s">
        <v>1095</v>
      </c>
      <c r="K507" s="152" t="s">
        <v>6857</v>
      </c>
      <c r="L507" s="152" t="s">
        <v>2980</v>
      </c>
      <c r="M507" s="152" t="s">
        <v>832</v>
      </c>
      <c r="N507" s="152" t="s">
        <v>2792</v>
      </c>
      <c r="O507" s="152" t="s">
        <v>6856</v>
      </c>
    </row>
    <row r="508" spans="1:15" ht="12" customHeight="1">
      <c r="A508" s="243" t="s">
        <v>2502</v>
      </c>
      <c r="B508" s="243"/>
      <c r="C508" s="152" t="s">
        <v>535</v>
      </c>
      <c r="D508" s="243" t="s">
        <v>247</v>
      </c>
      <c r="E508" s="243"/>
      <c r="F508" s="243" t="s">
        <v>6855</v>
      </c>
      <c r="G508" s="243"/>
      <c r="H508" s="243"/>
      <c r="I508" s="152" t="s">
        <v>6854</v>
      </c>
      <c r="J508" s="152" t="s">
        <v>1984</v>
      </c>
      <c r="K508" s="152" t="s">
        <v>6847</v>
      </c>
      <c r="L508" s="152" t="s">
        <v>2179</v>
      </c>
      <c r="M508" s="152" t="s">
        <v>6853</v>
      </c>
      <c r="N508" s="152" t="s">
        <v>6852</v>
      </c>
      <c r="O508" s="152" t="s">
        <v>6851</v>
      </c>
    </row>
    <row r="509" spans="1:15" ht="12" customHeight="1">
      <c r="A509" s="243" t="s">
        <v>2502</v>
      </c>
      <c r="B509" s="243"/>
      <c r="C509" s="152" t="s">
        <v>535</v>
      </c>
      <c r="D509" s="243" t="s">
        <v>645</v>
      </c>
      <c r="E509" s="243"/>
      <c r="F509" s="243" t="s">
        <v>2619</v>
      </c>
      <c r="G509" s="243"/>
      <c r="H509" s="243"/>
      <c r="I509" s="152" t="s">
        <v>6850</v>
      </c>
      <c r="J509" s="152" t="s">
        <v>277</v>
      </c>
      <c r="K509" s="152" t="s">
        <v>277</v>
      </c>
      <c r="L509" s="152" t="s">
        <v>277</v>
      </c>
      <c r="M509" s="152" t="s">
        <v>2619</v>
      </c>
      <c r="N509" s="152" t="s">
        <v>2619</v>
      </c>
      <c r="O509" s="152" t="s">
        <v>6850</v>
      </c>
    </row>
    <row r="510" spans="1:15" ht="12" customHeight="1">
      <c r="A510" s="243" t="s">
        <v>2502</v>
      </c>
      <c r="B510" s="243"/>
      <c r="C510" s="152" t="s">
        <v>535</v>
      </c>
      <c r="D510" s="243" t="s">
        <v>639</v>
      </c>
      <c r="E510" s="243"/>
      <c r="F510" s="243" t="s">
        <v>6849</v>
      </c>
      <c r="G510" s="243"/>
      <c r="H510" s="243"/>
      <c r="I510" s="152" t="s">
        <v>6848</v>
      </c>
      <c r="J510" s="152" t="s">
        <v>1984</v>
      </c>
      <c r="K510" s="152" t="s">
        <v>6847</v>
      </c>
      <c r="L510" s="152" t="s">
        <v>2179</v>
      </c>
      <c r="M510" s="152" t="s">
        <v>6846</v>
      </c>
      <c r="N510" s="152" t="s">
        <v>6845</v>
      </c>
      <c r="O510" s="152" t="s">
        <v>6844</v>
      </c>
    </row>
    <row r="511" spans="1:15" ht="12" customHeight="1">
      <c r="A511" s="243" t="s">
        <v>2502</v>
      </c>
      <c r="B511" s="243"/>
      <c r="C511" s="152" t="s">
        <v>535</v>
      </c>
      <c r="D511" s="243" t="s">
        <v>635</v>
      </c>
      <c r="E511" s="243"/>
      <c r="F511" s="243" t="s">
        <v>277</v>
      </c>
      <c r="G511" s="243"/>
      <c r="H511" s="243"/>
      <c r="I511" s="152" t="s">
        <v>277</v>
      </c>
      <c r="J511" s="152" t="s">
        <v>277</v>
      </c>
      <c r="K511" s="152" t="s">
        <v>277</v>
      </c>
      <c r="L511" s="152" t="s">
        <v>277</v>
      </c>
      <c r="M511" s="152" t="s">
        <v>277</v>
      </c>
      <c r="N511" s="152" t="s">
        <v>277</v>
      </c>
      <c r="O511" s="152" t="s">
        <v>277</v>
      </c>
    </row>
    <row r="512" spans="1:15" ht="12" customHeight="1">
      <c r="A512" s="243" t="s">
        <v>2502</v>
      </c>
      <c r="B512" s="243"/>
      <c r="C512" s="152" t="s">
        <v>535</v>
      </c>
      <c r="D512" s="243" t="s">
        <v>631</v>
      </c>
      <c r="E512" s="243"/>
      <c r="F512" s="243" t="s">
        <v>277</v>
      </c>
      <c r="G512" s="243"/>
      <c r="H512" s="243"/>
      <c r="I512" s="152" t="s">
        <v>277</v>
      </c>
      <c r="J512" s="152" t="s">
        <v>277</v>
      </c>
      <c r="K512" s="152" t="s">
        <v>277</v>
      </c>
      <c r="L512" s="152" t="s">
        <v>277</v>
      </c>
      <c r="M512" s="152" t="s">
        <v>277</v>
      </c>
      <c r="N512" s="152" t="s">
        <v>277</v>
      </c>
      <c r="O512" s="152" t="s">
        <v>277</v>
      </c>
    </row>
    <row r="513" spans="1:15" ht="12" customHeight="1">
      <c r="A513" s="243" t="s">
        <v>2502</v>
      </c>
      <c r="B513" s="243"/>
      <c r="C513" s="152" t="s">
        <v>535</v>
      </c>
      <c r="D513" s="243" t="s">
        <v>627</v>
      </c>
      <c r="E513" s="243"/>
      <c r="F513" s="243" t="s">
        <v>277</v>
      </c>
      <c r="G513" s="243"/>
      <c r="H513" s="243"/>
      <c r="I513" s="152" t="s">
        <v>277</v>
      </c>
      <c r="J513" s="152" t="s">
        <v>277</v>
      </c>
      <c r="K513" s="152" t="s">
        <v>277</v>
      </c>
      <c r="L513" s="152" t="s">
        <v>277</v>
      </c>
      <c r="M513" s="152" t="s">
        <v>277</v>
      </c>
      <c r="N513" s="152" t="s">
        <v>277</v>
      </c>
      <c r="O513" s="152" t="s">
        <v>277</v>
      </c>
    </row>
    <row r="514" spans="1:15" ht="12" customHeight="1">
      <c r="A514" s="243" t="s">
        <v>2502</v>
      </c>
      <c r="B514" s="243"/>
      <c r="C514" s="152" t="s">
        <v>535</v>
      </c>
      <c r="D514" s="243" t="s">
        <v>17</v>
      </c>
      <c r="E514" s="243"/>
      <c r="F514" s="243" t="s">
        <v>6843</v>
      </c>
      <c r="G514" s="243"/>
      <c r="H514" s="243"/>
      <c r="I514" s="152" t="s">
        <v>6842</v>
      </c>
      <c r="J514" s="152" t="s">
        <v>277</v>
      </c>
      <c r="K514" s="152" t="s">
        <v>277</v>
      </c>
      <c r="L514" s="152" t="s">
        <v>277</v>
      </c>
      <c r="M514" s="152" t="s">
        <v>6843</v>
      </c>
      <c r="N514" s="152" t="s">
        <v>6843</v>
      </c>
      <c r="O514" s="152" t="s">
        <v>6842</v>
      </c>
    </row>
    <row r="515" spans="1:15" ht="12" customHeight="1">
      <c r="A515" s="243" t="s">
        <v>2502</v>
      </c>
      <c r="B515" s="243"/>
      <c r="C515" s="152" t="s">
        <v>535</v>
      </c>
      <c r="D515" s="243" t="s">
        <v>18</v>
      </c>
      <c r="E515" s="243"/>
      <c r="F515" s="243" t="s">
        <v>962</v>
      </c>
      <c r="G515" s="243"/>
      <c r="H515" s="243"/>
      <c r="I515" s="152" t="s">
        <v>6841</v>
      </c>
      <c r="J515" s="152" t="s">
        <v>1438</v>
      </c>
      <c r="K515" s="152" t="s">
        <v>6840</v>
      </c>
      <c r="L515" s="152" t="s">
        <v>6839</v>
      </c>
      <c r="M515" s="152" t="s">
        <v>6838</v>
      </c>
      <c r="N515" s="152" t="s">
        <v>6837</v>
      </c>
      <c r="O515" s="152" t="s">
        <v>6836</v>
      </c>
    </row>
    <row r="516" spans="1:15" ht="12" customHeight="1">
      <c r="A516" s="243" t="s">
        <v>2502</v>
      </c>
      <c r="B516" s="243"/>
      <c r="C516" s="152" t="s">
        <v>535</v>
      </c>
      <c r="D516" s="243" t="s">
        <v>62</v>
      </c>
      <c r="E516" s="243"/>
      <c r="F516" s="243" t="s">
        <v>277</v>
      </c>
      <c r="G516" s="243"/>
      <c r="H516" s="243"/>
      <c r="I516" s="152" t="s">
        <v>277</v>
      </c>
      <c r="J516" s="152" t="s">
        <v>277</v>
      </c>
      <c r="K516" s="152" t="s">
        <v>277</v>
      </c>
      <c r="L516" s="152" t="s">
        <v>277</v>
      </c>
      <c r="M516" s="152" t="s">
        <v>277</v>
      </c>
      <c r="N516" s="152" t="s">
        <v>277</v>
      </c>
      <c r="O516" s="152" t="s">
        <v>277</v>
      </c>
    </row>
    <row r="517" spans="1:15" ht="12" customHeight="1">
      <c r="A517" s="243" t="s">
        <v>2502</v>
      </c>
      <c r="B517" s="243"/>
      <c r="C517" s="152" t="s">
        <v>535</v>
      </c>
      <c r="D517" s="243" t="s">
        <v>614</v>
      </c>
      <c r="E517" s="243"/>
      <c r="F517" s="243" t="s">
        <v>1003</v>
      </c>
      <c r="G517" s="243"/>
      <c r="H517" s="243"/>
      <c r="I517" s="152" t="s">
        <v>6835</v>
      </c>
      <c r="J517" s="152" t="s">
        <v>277</v>
      </c>
      <c r="K517" s="152" t="s">
        <v>277</v>
      </c>
      <c r="L517" s="152" t="s">
        <v>277</v>
      </c>
      <c r="M517" s="152" t="s">
        <v>1003</v>
      </c>
      <c r="N517" s="152" t="s">
        <v>1003</v>
      </c>
      <c r="O517" s="152" t="s">
        <v>6835</v>
      </c>
    </row>
    <row r="518" spans="1:15" ht="12" customHeight="1">
      <c r="A518" s="243" t="s">
        <v>2502</v>
      </c>
      <c r="B518" s="243"/>
      <c r="C518" s="152" t="s">
        <v>535</v>
      </c>
      <c r="D518" s="243" t="s">
        <v>64</v>
      </c>
      <c r="E518" s="243"/>
      <c r="F518" s="243" t="s">
        <v>6834</v>
      </c>
      <c r="G518" s="243"/>
      <c r="H518" s="243"/>
      <c r="I518" s="152" t="s">
        <v>6833</v>
      </c>
      <c r="J518" s="152" t="s">
        <v>975</v>
      </c>
      <c r="K518" s="152" t="s">
        <v>6832</v>
      </c>
      <c r="L518" s="152" t="s">
        <v>6831</v>
      </c>
      <c r="M518" s="152" t="s">
        <v>879</v>
      </c>
      <c r="N518" s="152" t="s">
        <v>2499</v>
      </c>
      <c r="O518" s="152" t="s">
        <v>6830</v>
      </c>
    </row>
    <row r="519" spans="1:15" ht="12" customHeight="1">
      <c r="A519" s="243" t="s">
        <v>2502</v>
      </c>
      <c r="B519" s="243"/>
      <c r="C519" s="152" t="s">
        <v>535</v>
      </c>
      <c r="D519" s="243" t="s">
        <v>22</v>
      </c>
      <c r="E519" s="243"/>
      <c r="F519" s="243" t="s">
        <v>6829</v>
      </c>
      <c r="G519" s="243"/>
      <c r="H519" s="243"/>
      <c r="I519" s="152" t="s">
        <v>6828</v>
      </c>
      <c r="J519" s="152" t="s">
        <v>852</v>
      </c>
      <c r="K519" s="152" t="s">
        <v>6827</v>
      </c>
      <c r="L519" s="152" t="s">
        <v>1961</v>
      </c>
      <c r="M519" s="152" t="s">
        <v>6826</v>
      </c>
      <c r="N519" s="152" t="s">
        <v>2409</v>
      </c>
      <c r="O519" s="152" t="s">
        <v>6825</v>
      </c>
    </row>
    <row r="520" spans="1:15" ht="12" customHeight="1">
      <c r="A520" s="243" t="s">
        <v>2502</v>
      </c>
      <c r="B520" s="243"/>
      <c r="C520" s="152" t="s">
        <v>535</v>
      </c>
      <c r="D520" s="243" t="s">
        <v>23</v>
      </c>
      <c r="E520" s="243"/>
      <c r="F520" s="243" t="s">
        <v>1944</v>
      </c>
      <c r="G520" s="243"/>
      <c r="H520" s="243"/>
      <c r="I520" s="152" t="s">
        <v>6824</v>
      </c>
      <c r="J520" s="152" t="s">
        <v>2028</v>
      </c>
      <c r="K520" s="152" t="s">
        <v>6823</v>
      </c>
      <c r="L520" s="152" t="s">
        <v>6822</v>
      </c>
      <c r="M520" s="152" t="s">
        <v>6821</v>
      </c>
      <c r="N520" s="152" t="s">
        <v>6820</v>
      </c>
      <c r="O520" s="152" t="s">
        <v>6819</v>
      </c>
    </row>
    <row r="521" spans="1:15" ht="12" customHeight="1">
      <c r="A521" s="243" t="s">
        <v>2502</v>
      </c>
      <c r="B521" s="243"/>
      <c r="C521" s="152" t="s">
        <v>535</v>
      </c>
      <c r="D521" s="243" t="s">
        <v>66</v>
      </c>
      <c r="E521" s="243"/>
      <c r="F521" s="243" t="s">
        <v>2512</v>
      </c>
      <c r="G521" s="243"/>
      <c r="H521" s="243"/>
      <c r="I521" s="152" t="s">
        <v>2511</v>
      </c>
      <c r="J521" s="152" t="s">
        <v>277</v>
      </c>
      <c r="K521" s="152" t="s">
        <v>277</v>
      </c>
      <c r="L521" s="152" t="s">
        <v>277</v>
      </c>
      <c r="M521" s="152" t="s">
        <v>2512</v>
      </c>
      <c r="N521" s="152" t="s">
        <v>2512</v>
      </c>
      <c r="O521" s="152" t="s">
        <v>2511</v>
      </c>
    </row>
    <row r="522" spans="1:15" ht="12" customHeight="1">
      <c r="A522" s="243" t="s">
        <v>2502</v>
      </c>
      <c r="B522" s="243"/>
      <c r="C522" s="152" t="s">
        <v>535</v>
      </c>
      <c r="D522" s="243" t="s">
        <v>234</v>
      </c>
      <c r="E522" s="243"/>
      <c r="F522" s="243" t="s">
        <v>277</v>
      </c>
      <c r="G522" s="243"/>
      <c r="H522" s="243"/>
      <c r="I522" s="152" t="s">
        <v>277</v>
      </c>
      <c r="J522" s="152" t="s">
        <v>277</v>
      </c>
      <c r="K522" s="152" t="s">
        <v>277</v>
      </c>
      <c r="L522" s="152" t="s">
        <v>277</v>
      </c>
      <c r="M522" s="152" t="s">
        <v>277</v>
      </c>
      <c r="N522" s="152" t="s">
        <v>277</v>
      </c>
      <c r="O522" s="152" t="s">
        <v>277</v>
      </c>
    </row>
    <row r="523" spans="1:15" ht="12" customHeight="1">
      <c r="A523" s="243" t="s">
        <v>2502</v>
      </c>
      <c r="B523" s="243"/>
      <c r="C523" s="152" t="s">
        <v>535</v>
      </c>
      <c r="D523" s="243" t="s">
        <v>29</v>
      </c>
      <c r="E523" s="243"/>
      <c r="F523" s="243" t="s">
        <v>277</v>
      </c>
      <c r="G523" s="243"/>
      <c r="H523" s="243"/>
      <c r="I523" s="152" t="s">
        <v>277</v>
      </c>
      <c r="J523" s="152" t="s">
        <v>277</v>
      </c>
      <c r="K523" s="152" t="s">
        <v>277</v>
      </c>
      <c r="L523" s="152" t="s">
        <v>277</v>
      </c>
      <c r="M523" s="152" t="s">
        <v>277</v>
      </c>
      <c r="N523" s="152" t="s">
        <v>277</v>
      </c>
      <c r="O523" s="152" t="s">
        <v>277</v>
      </c>
    </row>
    <row r="524" spans="1:15" ht="12" customHeight="1">
      <c r="A524" s="243" t="s">
        <v>2502</v>
      </c>
      <c r="B524" s="243"/>
      <c r="C524" s="152" t="s">
        <v>535</v>
      </c>
      <c r="D524" s="243" t="s">
        <v>67</v>
      </c>
      <c r="E524" s="243"/>
      <c r="F524" s="243" t="s">
        <v>717</v>
      </c>
      <c r="G524" s="243"/>
      <c r="H524" s="243"/>
      <c r="I524" s="152" t="s">
        <v>6818</v>
      </c>
      <c r="J524" s="152" t="s">
        <v>1476</v>
      </c>
      <c r="K524" s="152" t="s">
        <v>6817</v>
      </c>
      <c r="L524" s="152" t="s">
        <v>2421</v>
      </c>
      <c r="M524" s="152" t="s">
        <v>1415</v>
      </c>
      <c r="N524" s="152" t="s">
        <v>3710</v>
      </c>
      <c r="O524" s="152" t="s">
        <v>6816</v>
      </c>
    </row>
    <row r="525" spans="1:15" ht="12" customHeight="1">
      <c r="A525" s="243" t="s">
        <v>2502</v>
      </c>
      <c r="B525" s="243"/>
      <c r="C525" s="152" t="s">
        <v>535</v>
      </c>
      <c r="D525" s="243" t="s">
        <v>68</v>
      </c>
      <c r="E525" s="243"/>
      <c r="F525" s="243" t="s">
        <v>277</v>
      </c>
      <c r="G525" s="243"/>
      <c r="H525" s="243"/>
      <c r="I525" s="152" t="s">
        <v>277</v>
      </c>
      <c r="J525" s="152" t="s">
        <v>277</v>
      </c>
      <c r="K525" s="152" t="s">
        <v>277</v>
      </c>
      <c r="L525" s="152" t="s">
        <v>277</v>
      </c>
      <c r="M525" s="152" t="s">
        <v>277</v>
      </c>
      <c r="N525" s="152" t="s">
        <v>277</v>
      </c>
      <c r="O525" s="152" t="s">
        <v>277</v>
      </c>
    </row>
    <row r="526" spans="1:15" ht="12" customHeight="1">
      <c r="A526" s="243" t="s">
        <v>2502</v>
      </c>
      <c r="B526" s="243"/>
      <c r="C526" s="152" t="s">
        <v>535</v>
      </c>
      <c r="D526" s="243" t="s">
        <v>69</v>
      </c>
      <c r="E526" s="243"/>
      <c r="F526" s="243" t="s">
        <v>6815</v>
      </c>
      <c r="G526" s="243"/>
      <c r="H526" s="243"/>
      <c r="I526" s="152" t="s">
        <v>6814</v>
      </c>
      <c r="J526" s="152" t="s">
        <v>1803</v>
      </c>
      <c r="K526" s="152" t="s">
        <v>6813</v>
      </c>
      <c r="L526" s="152" t="s">
        <v>2642</v>
      </c>
      <c r="M526" s="152" t="s">
        <v>974</v>
      </c>
      <c r="N526" s="152" t="s">
        <v>6812</v>
      </c>
      <c r="O526" s="152" t="s">
        <v>6811</v>
      </c>
    </row>
    <row r="527" spans="1:15" ht="12" customHeight="1">
      <c r="A527" s="243" t="s">
        <v>2502</v>
      </c>
      <c r="B527" s="243"/>
      <c r="C527" s="152" t="s">
        <v>535</v>
      </c>
      <c r="D527" s="243" t="s">
        <v>235</v>
      </c>
      <c r="E527" s="243"/>
      <c r="F527" s="243" t="s">
        <v>277</v>
      </c>
      <c r="G527" s="243"/>
      <c r="H527" s="243"/>
      <c r="I527" s="152" t="s">
        <v>277</v>
      </c>
      <c r="J527" s="152" t="s">
        <v>277</v>
      </c>
      <c r="K527" s="152" t="s">
        <v>277</v>
      </c>
      <c r="L527" s="152" t="s">
        <v>277</v>
      </c>
      <c r="M527" s="152" t="s">
        <v>277</v>
      </c>
      <c r="N527" s="152" t="s">
        <v>277</v>
      </c>
      <c r="O527" s="152" t="s">
        <v>277</v>
      </c>
    </row>
    <row r="528" spans="1:15" ht="12" customHeight="1">
      <c r="A528" s="243" t="s">
        <v>2502</v>
      </c>
      <c r="B528" s="243"/>
      <c r="C528" s="152" t="s">
        <v>535</v>
      </c>
      <c r="D528" s="243" t="s">
        <v>236</v>
      </c>
      <c r="E528" s="243"/>
      <c r="F528" s="243" t="s">
        <v>277</v>
      </c>
      <c r="G528" s="243"/>
      <c r="H528" s="243"/>
      <c r="I528" s="152" t="s">
        <v>277</v>
      </c>
      <c r="J528" s="152" t="s">
        <v>277</v>
      </c>
      <c r="K528" s="152" t="s">
        <v>277</v>
      </c>
      <c r="L528" s="152" t="s">
        <v>277</v>
      </c>
      <c r="M528" s="152" t="s">
        <v>277</v>
      </c>
      <c r="N528" s="152" t="s">
        <v>277</v>
      </c>
      <c r="O528" s="152" t="s">
        <v>277</v>
      </c>
    </row>
    <row r="529" spans="1:15" ht="12" customHeight="1">
      <c r="A529" s="243" t="s">
        <v>2502</v>
      </c>
      <c r="B529" s="243"/>
      <c r="C529" s="152" t="s">
        <v>535</v>
      </c>
      <c r="D529" s="243" t="s">
        <v>241</v>
      </c>
      <c r="E529" s="243"/>
      <c r="F529" s="243" t="s">
        <v>277</v>
      </c>
      <c r="G529" s="243"/>
      <c r="H529" s="243"/>
      <c r="I529" s="152" t="s">
        <v>277</v>
      </c>
      <c r="J529" s="152" t="s">
        <v>277</v>
      </c>
      <c r="K529" s="152" t="s">
        <v>277</v>
      </c>
      <c r="L529" s="152" t="s">
        <v>277</v>
      </c>
      <c r="M529" s="152" t="s">
        <v>277</v>
      </c>
      <c r="N529" s="152" t="s">
        <v>277</v>
      </c>
      <c r="O529" s="152" t="s">
        <v>277</v>
      </c>
    </row>
    <row r="530" spans="1:15" ht="12" customHeight="1">
      <c r="A530" s="243" t="s">
        <v>2502</v>
      </c>
      <c r="B530" s="243"/>
      <c r="C530" s="152" t="s">
        <v>535</v>
      </c>
      <c r="D530" s="243" t="s">
        <v>33</v>
      </c>
      <c r="E530" s="243"/>
      <c r="F530" s="243" t="s">
        <v>277</v>
      </c>
      <c r="G530" s="243"/>
      <c r="H530" s="243"/>
      <c r="I530" s="152" t="s">
        <v>277</v>
      </c>
      <c r="J530" s="152" t="s">
        <v>277</v>
      </c>
      <c r="K530" s="152" t="s">
        <v>277</v>
      </c>
      <c r="L530" s="152" t="s">
        <v>277</v>
      </c>
      <c r="M530" s="152" t="s">
        <v>277</v>
      </c>
      <c r="N530" s="152" t="s">
        <v>277</v>
      </c>
      <c r="O530" s="152" t="s">
        <v>277</v>
      </c>
    </row>
    <row r="531" spans="1:15" ht="12" customHeight="1">
      <c r="A531" s="243" t="s">
        <v>2502</v>
      </c>
      <c r="B531" s="243"/>
      <c r="C531" s="152" t="s">
        <v>535</v>
      </c>
      <c r="D531" s="243" t="s">
        <v>574</v>
      </c>
      <c r="E531" s="243"/>
      <c r="F531" s="243" t="s">
        <v>6810</v>
      </c>
      <c r="G531" s="243"/>
      <c r="H531" s="243"/>
      <c r="I531" s="152" t="s">
        <v>6809</v>
      </c>
      <c r="J531" s="152" t="s">
        <v>6808</v>
      </c>
      <c r="K531" s="152" t="s">
        <v>6807</v>
      </c>
      <c r="L531" s="152" t="s">
        <v>6806</v>
      </c>
      <c r="M531" s="152" t="s">
        <v>6805</v>
      </c>
      <c r="N531" s="152" t="s">
        <v>6804</v>
      </c>
      <c r="O531" s="152" t="s">
        <v>6803</v>
      </c>
    </row>
    <row r="532" spans="1:15" ht="12" customHeight="1">
      <c r="A532" s="243" t="s">
        <v>2502</v>
      </c>
      <c r="B532" s="243"/>
      <c r="C532" s="152" t="s">
        <v>535</v>
      </c>
      <c r="D532" s="243" t="s">
        <v>571</v>
      </c>
      <c r="E532" s="243"/>
      <c r="F532" s="243" t="s">
        <v>277</v>
      </c>
      <c r="G532" s="243"/>
      <c r="H532" s="243"/>
      <c r="I532" s="152" t="s">
        <v>277</v>
      </c>
      <c r="J532" s="152" t="s">
        <v>277</v>
      </c>
      <c r="K532" s="152" t="s">
        <v>277</v>
      </c>
      <c r="L532" s="152" t="s">
        <v>277</v>
      </c>
      <c r="M532" s="152" t="s">
        <v>277</v>
      </c>
      <c r="N532" s="152" t="s">
        <v>277</v>
      </c>
      <c r="O532" s="152" t="s">
        <v>277</v>
      </c>
    </row>
    <row r="533" spans="1:15" ht="12" customHeight="1">
      <c r="A533" s="243" t="s">
        <v>2502</v>
      </c>
      <c r="B533" s="243"/>
      <c r="C533" s="152" t="s">
        <v>535</v>
      </c>
      <c r="D533" s="243" t="s">
        <v>566</v>
      </c>
      <c r="E533" s="243"/>
      <c r="F533" s="243" t="s">
        <v>277</v>
      </c>
      <c r="G533" s="243"/>
      <c r="H533" s="243"/>
      <c r="I533" s="152" t="s">
        <v>277</v>
      </c>
      <c r="J533" s="152" t="s">
        <v>277</v>
      </c>
      <c r="K533" s="152" t="s">
        <v>277</v>
      </c>
      <c r="L533" s="152" t="s">
        <v>277</v>
      </c>
      <c r="M533" s="152" t="s">
        <v>277</v>
      </c>
      <c r="N533" s="152" t="s">
        <v>277</v>
      </c>
      <c r="O533" s="152" t="s">
        <v>277</v>
      </c>
    </row>
    <row r="534" spans="1:15" ht="12" customHeight="1">
      <c r="A534" s="243" t="s">
        <v>2502</v>
      </c>
      <c r="B534" s="243"/>
      <c r="C534" s="152" t="s">
        <v>535</v>
      </c>
      <c r="D534" s="243" t="s">
        <v>561</v>
      </c>
      <c r="E534" s="243"/>
      <c r="F534" s="243" t="s">
        <v>277</v>
      </c>
      <c r="G534" s="243"/>
      <c r="H534" s="243"/>
      <c r="I534" s="152" t="s">
        <v>277</v>
      </c>
      <c r="J534" s="152" t="s">
        <v>277</v>
      </c>
      <c r="K534" s="152" t="s">
        <v>277</v>
      </c>
      <c r="L534" s="152" t="s">
        <v>277</v>
      </c>
      <c r="M534" s="152" t="s">
        <v>277</v>
      </c>
      <c r="N534" s="152" t="s">
        <v>277</v>
      </c>
      <c r="O534" s="152" t="s">
        <v>277</v>
      </c>
    </row>
    <row r="535" spans="1:15" ht="12" customHeight="1">
      <c r="A535" s="243" t="s">
        <v>2502</v>
      </c>
      <c r="B535" s="243"/>
      <c r="C535" s="152" t="s">
        <v>535</v>
      </c>
      <c r="D535" s="243" t="s">
        <v>559</v>
      </c>
      <c r="E535" s="243"/>
      <c r="F535" s="243" t="s">
        <v>6802</v>
      </c>
      <c r="G535" s="243"/>
      <c r="H535" s="243"/>
      <c r="I535" s="152" t="s">
        <v>6801</v>
      </c>
      <c r="J535" s="152" t="s">
        <v>6800</v>
      </c>
      <c r="K535" s="152" t="s">
        <v>6799</v>
      </c>
      <c r="L535" s="152" t="s">
        <v>6798</v>
      </c>
      <c r="M535" s="152" t="s">
        <v>6797</v>
      </c>
      <c r="N535" s="152" t="s">
        <v>6796</v>
      </c>
      <c r="O535" s="152" t="s">
        <v>6795</v>
      </c>
    </row>
    <row r="536" spans="1:15" ht="12" customHeight="1">
      <c r="A536" s="243" t="s">
        <v>2502</v>
      </c>
      <c r="B536" s="243"/>
      <c r="C536" s="152" t="s">
        <v>535</v>
      </c>
      <c r="D536" s="243" t="s">
        <v>556</v>
      </c>
      <c r="E536" s="243"/>
      <c r="F536" s="243" t="s">
        <v>6794</v>
      </c>
      <c r="G536" s="243"/>
      <c r="H536" s="243"/>
      <c r="I536" s="152" t="s">
        <v>6793</v>
      </c>
      <c r="J536" s="152" t="s">
        <v>6792</v>
      </c>
      <c r="K536" s="152" t="s">
        <v>6791</v>
      </c>
      <c r="L536" s="152" t="s">
        <v>6790</v>
      </c>
      <c r="M536" s="152" t="s">
        <v>6789</v>
      </c>
      <c r="N536" s="152" t="s">
        <v>6788</v>
      </c>
      <c r="O536" s="152" t="s">
        <v>6787</v>
      </c>
    </row>
    <row r="537" spans="1:15" ht="12" customHeight="1">
      <c r="A537" s="243" t="s">
        <v>2502</v>
      </c>
      <c r="B537" s="243"/>
      <c r="C537" s="152" t="s">
        <v>535</v>
      </c>
      <c r="D537" s="243" t="s">
        <v>553</v>
      </c>
      <c r="E537" s="243"/>
      <c r="F537" s="243" t="s">
        <v>1987</v>
      </c>
      <c r="G537" s="243"/>
      <c r="H537" s="243"/>
      <c r="I537" s="152" t="s">
        <v>6786</v>
      </c>
      <c r="J537" s="152" t="s">
        <v>6785</v>
      </c>
      <c r="K537" s="152" t="s">
        <v>6784</v>
      </c>
      <c r="L537" s="152" t="s">
        <v>6783</v>
      </c>
      <c r="M537" s="152" t="s">
        <v>6782</v>
      </c>
      <c r="N537" s="152" t="s">
        <v>6781</v>
      </c>
      <c r="O537" s="152" t="s">
        <v>6780</v>
      </c>
    </row>
    <row r="538" spans="1:15" ht="12" customHeight="1">
      <c r="A538" s="243" t="s">
        <v>2502</v>
      </c>
      <c r="B538" s="243"/>
      <c r="C538" s="152" t="s">
        <v>535</v>
      </c>
      <c r="D538" s="243" t="s">
        <v>551</v>
      </c>
      <c r="E538" s="243"/>
      <c r="F538" s="243" t="s">
        <v>2508</v>
      </c>
      <c r="G538" s="243"/>
      <c r="H538" s="243"/>
      <c r="I538" s="152" t="s">
        <v>2507</v>
      </c>
      <c r="J538" s="152" t="s">
        <v>588</v>
      </c>
      <c r="K538" s="152" t="s">
        <v>2506</v>
      </c>
      <c r="L538" s="152" t="s">
        <v>2505</v>
      </c>
      <c r="M538" s="152" t="s">
        <v>1399</v>
      </c>
      <c r="N538" s="152" t="s">
        <v>2504</v>
      </c>
      <c r="O538" s="152" t="s">
        <v>2503</v>
      </c>
    </row>
    <row r="539" spans="1:15" ht="12" customHeight="1">
      <c r="A539" s="243" t="s">
        <v>2502</v>
      </c>
      <c r="B539" s="243"/>
      <c r="C539" s="152" t="s">
        <v>535</v>
      </c>
      <c r="D539" s="243" t="s">
        <v>543</v>
      </c>
      <c r="E539" s="243"/>
      <c r="F539" s="243" t="s">
        <v>277</v>
      </c>
      <c r="G539" s="243"/>
      <c r="H539" s="243"/>
      <c r="I539" s="152" t="s">
        <v>277</v>
      </c>
      <c r="J539" s="152" t="s">
        <v>277</v>
      </c>
      <c r="K539" s="152" t="s">
        <v>277</v>
      </c>
      <c r="L539" s="152" t="s">
        <v>277</v>
      </c>
      <c r="M539" s="152" t="s">
        <v>277</v>
      </c>
      <c r="N539" s="152" t="s">
        <v>277</v>
      </c>
      <c r="O539" s="152" t="s">
        <v>277</v>
      </c>
    </row>
    <row r="540" spans="1:15" ht="12" customHeight="1">
      <c r="A540" s="243" t="s">
        <v>2502</v>
      </c>
      <c r="B540" s="243"/>
      <c r="C540" s="152" t="s">
        <v>535</v>
      </c>
      <c r="D540" s="243" t="s">
        <v>45</v>
      </c>
      <c r="E540" s="243"/>
      <c r="F540" s="243" t="s">
        <v>277</v>
      </c>
      <c r="G540" s="243"/>
      <c r="H540" s="243"/>
      <c r="I540" s="152" t="s">
        <v>277</v>
      </c>
      <c r="J540" s="152" t="s">
        <v>277</v>
      </c>
      <c r="K540" s="152" t="s">
        <v>277</v>
      </c>
      <c r="L540" s="152" t="s">
        <v>277</v>
      </c>
      <c r="M540" s="152" t="s">
        <v>277</v>
      </c>
      <c r="N540" s="152" t="s">
        <v>277</v>
      </c>
      <c r="O540" s="152" t="s">
        <v>277</v>
      </c>
    </row>
    <row r="541" spans="1:15" ht="12" customHeight="1">
      <c r="A541" s="243" t="s">
        <v>2502</v>
      </c>
      <c r="B541" s="243"/>
      <c r="C541" s="152" t="s">
        <v>535</v>
      </c>
      <c r="D541" s="243" t="s">
        <v>46</v>
      </c>
      <c r="E541" s="243"/>
      <c r="F541" s="243" t="s">
        <v>2986</v>
      </c>
      <c r="G541" s="243"/>
      <c r="H541" s="243"/>
      <c r="I541" s="152" t="s">
        <v>6779</v>
      </c>
      <c r="J541" s="152" t="s">
        <v>983</v>
      </c>
      <c r="K541" s="152" t="s">
        <v>6778</v>
      </c>
      <c r="L541" s="152" t="s">
        <v>6777</v>
      </c>
      <c r="M541" s="152" t="s">
        <v>6776</v>
      </c>
      <c r="N541" s="152" t="s">
        <v>2061</v>
      </c>
      <c r="O541" s="152" t="s">
        <v>6775</v>
      </c>
    </row>
    <row r="542" spans="1:15" ht="12" customHeight="1">
      <c r="A542" s="243" t="s">
        <v>2450</v>
      </c>
      <c r="B542" s="243"/>
      <c r="C542" s="152" t="s">
        <v>535</v>
      </c>
      <c r="D542" s="243" t="s">
        <v>660</v>
      </c>
      <c r="E542" s="243"/>
      <c r="F542" s="243" t="s">
        <v>6774</v>
      </c>
      <c r="G542" s="243"/>
      <c r="H542" s="243"/>
      <c r="I542" s="152" t="s">
        <v>6773</v>
      </c>
      <c r="J542" s="152" t="s">
        <v>6772</v>
      </c>
      <c r="K542" s="152" t="s">
        <v>6771</v>
      </c>
      <c r="L542" s="152" t="s">
        <v>6770</v>
      </c>
      <c r="M542" s="152" t="s">
        <v>6769</v>
      </c>
      <c r="N542" s="152" t="s">
        <v>6768</v>
      </c>
      <c r="O542" s="152" t="s">
        <v>6767</v>
      </c>
    </row>
    <row r="543" spans="1:15" ht="12" customHeight="1">
      <c r="A543" s="243" t="s">
        <v>2450</v>
      </c>
      <c r="B543" s="243"/>
      <c r="C543" s="152" t="s">
        <v>535</v>
      </c>
      <c r="D543" s="243" t="s">
        <v>57</v>
      </c>
      <c r="E543" s="243"/>
      <c r="F543" s="243" t="s">
        <v>6766</v>
      </c>
      <c r="G543" s="243"/>
      <c r="H543" s="243"/>
      <c r="I543" s="152" t="s">
        <v>6765</v>
      </c>
      <c r="J543" s="152" t="s">
        <v>852</v>
      </c>
      <c r="K543" s="152" t="s">
        <v>6764</v>
      </c>
      <c r="L543" s="152" t="s">
        <v>6763</v>
      </c>
      <c r="M543" s="152" t="s">
        <v>6762</v>
      </c>
      <c r="N543" s="152" t="s">
        <v>6761</v>
      </c>
      <c r="O543" s="152" t="s">
        <v>6760</v>
      </c>
    </row>
    <row r="544" spans="1:15" ht="12" customHeight="1">
      <c r="A544" s="243" t="s">
        <v>2450</v>
      </c>
      <c r="B544" s="243"/>
      <c r="C544" s="152" t="s">
        <v>535</v>
      </c>
      <c r="D544" s="243" t="s">
        <v>58</v>
      </c>
      <c r="E544" s="243"/>
      <c r="F544" s="243" t="s">
        <v>1209</v>
      </c>
      <c r="G544" s="243"/>
      <c r="H544" s="243"/>
      <c r="I544" s="152" t="s">
        <v>6759</v>
      </c>
      <c r="J544" s="152" t="s">
        <v>834</v>
      </c>
      <c r="K544" s="152" t="s">
        <v>6758</v>
      </c>
      <c r="L544" s="152" t="s">
        <v>6757</v>
      </c>
      <c r="M544" s="152" t="s">
        <v>1843</v>
      </c>
      <c r="N544" s="152" t="s">
        <v>825</v>
      </c>
      <c r="O544" s="152" t="s">
        <v>6756</v>
      </c>
    </row>
    <row r="545" spans="1:15" ht="12" customHeight="1">
      <c r="A545" s="243" t="s">
        <v>2450</v>
      </c>
      <c r="B545" s="243"/>
      <c r="C545" s="152" t="s">
        <v>535</v>
      </c>
      <c r="D545" s="243" t="s">
        <v>59</v>
      </c>
      <c r="E545" s="243"/>
      <c r="F545" s="243" t="s">
        <v>3616</v>
      </c>
      <c r="G545" s="243"/>
      <c r="H545" s="243"/>
      <c r="I545" s="152" t="s">
        <v>6755</v>
      </c>
      <c r="J545" s="152" t="s">
        <v>1244</v>
      </c>
      <c r="K545" s="152" t="s">
        <v>6754</v>
      </c>
      <c r="L545" s="152" t="s">
        <v>4474</v>
      </c>
      <c r="M545" s="152" t="s">
        <v>1538</v>
      </c>
      <c r="N545" s="152" t="s">
        <v>2528</v>
      </c>
      <c r="O545" s="152" t="s">
        <v>6753</v>
      </c>
    </row>
    <row r="546" spans="1:15" ht="12" customHeight="1">
      <c r="A546" s="243" t="s">
        <v>2450</v>
      </c>
      <c r="B546" s="243"/>
      <c r="C546" s="152" t="s">
        <v>535</v>
      </c>
      <c r="D546" s="243" t="s">
        <v>247</v>
      </c>
      <c r="E546" s="243"/>
      <c r="F546" s="243" t="s">
        <v>2835</v>
      </c>
      <c r="G546" s="243"/>
      <c r="H546" s="243"/>
      <c r="I546" s="152" t="s">
        <v>6752</v>
      </c>
      <c r="J546" s="152" t="s">
        <v>277</v>
      </c>
      <c r="K546" s="152" t="s">
        <v>277</v>
      </c>
      <c r="L546" s="152" t="s">
        <v>277</v>
      </c>
      <c r="M546" s="152" t="s">
        <v>2835</v>
      </c>
      <c r="N546" s="152" t="s">
        <v>2835</v>
      </c>
      <c r="O546" s="152" t="s">
        <v>6752</v>
      </c>
    </row>
    <row r="547" spans="1:15" ht="12" customHeight="1">
      <c r="A547" s="243" t="s">
        <v>2450</v>
      </c>
      <c r="B547" s="243"/>
      <c r="C547" s="152" t="s">
        <v>535</v>
      </c>
      <c r="D547" s="243" t="s">
        <v>645</v>
      </c>
      <c r="E547" s="243"/>
      <c r="F547" s="243" t="s">
        <v>2000</v>
      </c>
      <c r="G547" s="243"/>
      <c r="H547" s="243"/>
      <c r="I547" s="152" t="s">
        <v>6751</v>
      </c>
      <c r="J547" s="152" t="s">
        <v>277</v>
      </c>
      <c r="K547" s="152" t="s">
        <v>277</v>
      </c>
      <c r="L547" s="152" t="s">
        <v>277</v>
      </c>
      <c r="M547" s="152" t="s">
        <v>2000</v>
      </c>
      <c r="N547" s="152" t="s">
        <v>2000</v>
      </c>
      <c r="O547" s="152" t="s">
        <v>6751</v>
      </c>
    </row>
    <row r="548" spans="1:15" ht="12" customHeight="1">
      <c r="A548" s="243" t="s">
        <v>2450</v>
      </c>
      <c r="B548" s="243"/>
      <c r="C548" s="152" t="s">
        <v>535</v>
      </c>
      <c r="D548" s="243" t="s">
        <v>639</v>
      </c>
      <c r="E548" s="243"/>
      <c r="F548" s="243" t="s">
        <v>2487</v>
      </c>
      <c r="G548" s="243"/>
      <c r="H548" s="243"/>
      <c r="I548" s="152" t="s">
        <v>6750</v>
      </c>
      <c r="J548" s="152" t="s">
        <v>277</v>
      </c>
      <c r="K548" s="152" t="s">
        <v>277</v>
      </c>
      <c r="L548" s="152" t="s">
        <v>277</v>
      </c>
      <c r="M548" s="152" t="s">
        <v>2487</v>
      </c>
      <c r="N548" s="152" t="s">
        <v>2487</v>
      </c>
      <c r="O548" s="152" t="s">
        <v>6750</v>
      </c>
    </row>
    <row r="549" spans="1:15" ht="12" customHeight="1">
      <c r="A549" s="243" t="s">
        <v>2450</v>
      </c>
      <c r="B549" s="243"/>
      <c r="C549" s="152" t="s">
        <v>535</v>
      </c>
      <c r="D549" s="243" t="s">
        <v>635</v>
      </c>
      <c r="E549" s="243"/>
      <c r="F549" s="243" t="s">
        <v>277</v>
      </c>
      <c r="G549" s="243"/>
      <c r="H549" s="243"/>
      <c r="I549" s="152" t="s">
        <v>277</v>
      </c>
      <c r="J549" s="152" t="s">
        <v>277</v>
      </c>
      <c r="K549" s="152" t="s">
        <v>277</v>
      </c>
      <c r="L549" s="152" t="s">
        <v>277</v>
      </c>
      <c r="M549" s="152" t="s">
        <v>277</v>
      </c>
      <c r="N549" s="152" t="s">
        <v>277</v>
      </c>
      <c r="O549" s="152" t="s">
        <v>277</v>
      </c>
    </row>
    <row r="550" spans="1:15" ht="12" customHeight="1">
      <c r="A550" s="243" t="s">
        <v>2450</v>
      </c>
      <c r="B550" s="243"/>
      <c r="C550" s="152" t="s">
        <v>535</v>
      </c>
      <c r="D550" s="243" t="s">
        <v>631</v>
      </c>
      <c r="E550" s="243"/>
      <c r="F550" s="243" t="s">
        <v>277</v>
      </c>
      <c r="G550" s="243"/>
      <c r="H550" s="243"/>
      <c r="I550" s="152" t="s">
        <v>277</v>
      </c>
      <c r="J550" s="152" t="s">
        <v>277</v>
      </c>
      <c r="K550" s="152" t="s">
        <v>277</v>
      </c>
      <c r="L550" s="152" t="s">
        <v>277</v>
      </c>
      <c r="M550" s="152" t="s">
        <v>277</v>
      </c>
      <c r="N550" s="152" t="s">
        <v>277</v>
      </c>
      <c r="O550" s="152" t="s">
        <v>277</v>
      </c>
    </row>
    <row r="551" spans="1:15" ht="12" customHeight="1">
      <c r="A551" s="243" t="s">
        <v>2450</v>
      </c>
      <c r="B551" s="243"/>
      <c r="C551" s="152" t="s">
        <v>535</v>
      </c>
      <c r="D551" s="243" t="s">
        <v>627</v>
      </c>
      <c r="E551" s="243"/>
      <c r="F551" s="243" t="s">
        <v>277</v>
      </c>
      <c r="G551" s="243"/>
      <c r="H551" s="243"/>
      <c r="I551" s="152" t="s">
        <v>277</v>
      </c>
      <c r="J551" s="152" t="s">
        <v>277</v>
      </c>
      <c r="K551" s="152" t="s">
        <v>277</v>
      </c>
      <c r="L551" s="152" t="s">
        <v>277</v>
      </c>
      <c r="M551" s="152" t="s">
        <v>277</v>
      </c>
      <c r="N551" s="152" t="s">
        <v>277</v>
      </c>
      <c r="O551" s="152" t="s">
        <v>277</v>
      </c>
    </row>
    <row r="552" spans="1:15" ht="12" customHeight="1">
      <c r="A552" s="243" t="s">
        <v>2450</v>
      </c>
      <c r="B552" s="243"/>
      <c r="C552" s="152" t="s">
        <v>535</v>
      </c>
      <c r="D552" s="243" t="s">
        <v>17</v>
      </c>
      <c r="E552" s="243"/>
      <c r="F552" s="243" t="s">
        <v>6749</v>
      </c>
      <c r="G552" s="243"/>
      <c r="H552" s="243"/>
      <c r="I552" s="152" t="s">
        <v>6748</v>
      </c>
      <c r="J552" s="152" t="s">
        <v>286</v>
      </c>
      <c r="K552" s="152" t="s">
        <v>670</v>
      </c>
      <c r="L552" s="152" t="s">
        <v>2174</v>
      </c>
      <c r="M552" s="152" t="s">
        <v>6747</v>
      </c>
      <c r="N552" s="152" t="s">
        <v>6747</v>
      </c>
      <c r="O552" s="152" t="s">
        <v>6746</v>
      </c>
    </row>
    <row r="553" spans="1:15" ht="12" customHeight="1">
      <c r="A553" s="243" t="s">
        <v>2450</v>
      </c>
      <c r="B553" s="243"/>
      <c r="C553" s="152" t="s">
        <v>535</v>
      </c>
      <c r="D553" s="243" t="s">
        <v>18</v>
      </c>
      <c r="E553" s="243"/>
      <c r="F553" s="243" t="s">
        <v>729</v>
      </c>
      <c r="G553" s="243"/>
      <c r="H553" s="243"/>
      <c r="I553" s="152" t="s">
        <v>6745</v>
      </c>
      <c r="J553" s="152" t="s">
        <v>1640</v>
      </c>
      <c r="K553" s="152" t="s">
        <v>6744</v>
      </c>
      <c r="L553" s="152" t="s">
        <v>6743</v>
      </c>
      <c r="M553" s="152" t="s">
        <v>3246</v>
      </c>
      <c r="N553" s="152" t="s">
        <v>6742</v>
      </c>
      <c r="O553" s="152" t="s">
        <v>6741</v>
      </c>
    </row>
    <row r="554" spans="1:15" ht="12" customHeight="1">
      <c r="A554" s="243" t="s">
        <v>2450</v>
      </c>
      <c r="B554" s="243"/>
      <c r="C554" s="152" t="s">
        <v>535</v>
      </c>
      <c r="D554" s="243" t="s">
        <v>62</v>
      </c>
      <c r="E554" s="243"/>
      <c r="F554" s="243" t="s">
        <v>277</v>
      </c>
      <c r="G554" s="243"/>
      <c r="H554" s="243"/>
      <c r="I554" s="152" t="s">
        <v>277</v>
      </c>
      <c r="J554" s="152" t="s">
        <v>277</v>
      </c>
      <c r="K554" s="152" t="s">
        <v>277</v>
      </c>
      <c r="L554" s="152" t="s">
        <v>277</v>
      </c>
      <c r="M554" s="152" t="s">
        <v>277</v>
      </c>
      <c r="N554" s="152" t="s">
        <v>277</v>
      </c>
      <c r="O554" s="152" t="s">
        <v>277</v>
      </c>
    </row>
    <row r="555" spans="1:15" ht="12" customHeight="1">
      <c r="A555" s="243" t="s">
        <v>2450</v>
      </c>
      <c r="B555" s="243"/>
      <c r="C555" s="152" t="s">
        <v>535</v>
      </c>
      <c r="D555" s="243" t="s">
        <v>614</v>
      </c>
      <c r="E555" s="243"/>
      <c r="F555" s="243" t="s">
        <v>1600</v>
      </c>
      <c r="G555" s="243"/>
      <c r="H555" s="243"/>
      <c r="I555" s="152" t="s">
        <v>6740</v>
      </c>
      <c r="J555" s="152" t="s">
        <v>1208</v>
      </c>
      <c r="K555" s="152" t="s">
        <v>6739</v>
      </c>
      <c r="L555" s="152" t="s">
        <v>964</v>
      </c>
      <c r="M555" s="152" t="s">
        <v>1600</v>
      </c>
      <c r="N555" s="152" t="s">
        <v>2351</v>
      </c>
      <c r="O555" s="152" t="s">
        <v>6738</v>
      </c>
    </row>
    <row r="556" spans="1:15" ht="12" customHeight="1">
      <c r="A556" s="243" t="s">
        <v>2450</v>
      </c>
      <c r="B556" s="243"/>
      <c r="C556" s="152" t="s">
        <v>535</v>
      </c>
      <c r="D556" s="243" t="s">
        <v>64</v>
      </c>
      <c r="E556" s="243"/>
      <c r="F556" s="243" t="s">
        <v>6737</v>
      </c>
      <c r="G556" s="243"/>
      <c r="H556" s="243"/>
      <c r="I556" s="152" t="s">
        <v>6736</v>
      </c>
      <c r="J556" s="152" t="s">
        <v>2633</v>
      </c>
      <c r="K556" s="152" t="s">
        <v>6735</v>
      </c>
      <c r="L556" s="152" t="s">
        <v>1008</v>
      </c>
      <c r="M556" s="152" t="s">
        <v>6734</v>
      </c>
      <c r="N556" s="152" t="s">
        <v>2547</v>
      </c>
      <c r="O556" s="152" t="s">
        <v>6733</v>
      </c>
    </row>
    <row r="557" spans="1:15" ht="12" customHeight="1">
      <c r="A557" s="243" t="s">
        <v>2450</v>
      </c>
      <c r="B557" s="243"/>
      <c r="C557" s="152" t="s">
        <v>535</v>
      </c>
      <c r="D557" s="243" t="s">
        <v>22</v>
      </c>
      <c r="E557" s="243"/>
      <c r="F557" s="243" t="s">
        <v>1488</v>
      </c>
      <c r="G557" s="243"/>
      <c r="H557" s="243"/>
      <c r="I557" s="152" t="s">
        <v>6732</v>
      </c>
      <c r="J557" s="152" t="s">
        <v>1332</v>
      </c>
      <c r="K557" s="152" t="s">
        <v>6731</v>
      </c>
      <c r="L557" s="152" t="s">
        <v>1452</v>
      </c>
      <c r="M557" s="152" t="s">
        <v>3337</v>
      </c>
      <c r="N557" s="152" t="s">
        <v>2435</v>
      </c>
      <c r="O557" s="152" t="s">
        <v>6730</v>
      </c>
    </row>
    <row r="558" spans="1:15" ht="12" customHeight="1">
      <c r="A558" s="243" t="s">
        <v>2450</v>
      </c>
      <c r="B558" s="243"/>
      <c r="C558" s="152" t="s">
        <v>535</v>
      </c>
      <c r="D558" s="243" t="s">
        <v>23</v>
      </c>
      <c r="E558" s="243"/>
      <c r="F558" s="243" t="s">
        <v>6729</v>
      </c>
      <c r="G558" s="243"/>
      <c r="H558" s="243"/>
      <c r="I558" s="152" t="s">
        <v>6728</v>
      </c>
      <c r="J558" s="152" t="s">
        <v>643</v>
      </c>
      <c r="K558" s="152" t="s">
        <v>6727</v>
      </c>
      <c r="L558" s="152" t="s">
        <v>6726</v>
      </c>
      <c r="M558" s="152" t="s">
        <v>6725</v>
      </c>
      <c r="N558" s="152" t="s">
        <v>808</v>
      </c>
      <c r="O558" s="152" t="s">
        <v>6724</v>
      </c>
    </row>
    <row r="559" spans="1:15" ht="12" customHeight="1">
      <c r="A559" s="243" t="s">
        <v>2450</v>
      </c>
      <c r="B559" s="243"/>
      <c r="C559" s="152" t="s">
        <v>535</v>
      </c>
      <c r="D559" s="243" t="s">
        <v>66</v>
      </c>
      <c r="E559" s="243"/>
      <c r="F559" s="243" t="s">
        <v>2494</v>
      </c>
      <c r="G559" s="243"/>
      <c r="H559" s="243"/>
      <c r="I559" s="152" t="s">
        <v>2493</v>
      </c>
      <c r="J559" s="152" t="s">
        <v>2412</v>
      </c>
      <c r="K559" s="152" t="s">
        <v>2492</v>
      </c>
      <c r="L559" s="152" t="s">
        <v>2491</v>
      </c>
      <c r="M559" s="152" t="s">
        <v>1451</v>
      </c>
      <c r="N559" s="152" t="s">
        <v>2490</v>
      </c>
      <c r="O559" s="152" t="s">
        <v>2489</v>
      </c>
    </row>
    <row r="560" spans="1:15" ht="12" customHeight="1">
      <c r="A560" s="243" t="s">
        <v>2450</v>
      </c>
      <c r="B560" s="243"/>
      <c r="C560" s="152" t="s">
        <v>535</v>
      </c>
      <c r="D560" s="243" t="s">
        <v>234</v>
      </c>
      <c r="E560" s="243"/>
      <c r="F560" s="243" t="s">
        <v>277</v>
      </c>
      <c r="G560" s="243"/>
      <c r="H560" s="243"/>
      <c r="I560" s="152" t="s">
        <v>277</v>
      </c>
      <c r="J560" s="152" t="s">
        <v>277</v>
      </c>
      <c r="K560" s="152" t="s">
        <v>277</v>
      </c>
      <c r="L560" s="152" t="s">
        <v>277</v>
      </c>
      <c r="M560" s="152" t="s">
        <v>277</v>
      </c>
      <c r="N560" s="152" t="s">
        <v>277</v>
      </c>
      <c r="O560" s="152" t="s">
        <v>277</v>
      </c>
    </row>
    <row r="561" spans="1:15" ht="12" customHeight="1">
      <c r="A561" s="243" t="s">
        <v>2450</v>
      </c>
      <c r="B561" s="243"/>
      <c r="C561" s="152" t="s">
        <v>535</v>
      </c>
      <c r="D561" s="243" t="s">
        <v>29</v>
      </c>
      <c r="E561" s="243"/>
      <c r="F561" s="243" t="s">
        <v>277</v>
      </c>
      <c r="G561" s="243"/>
      <c r="H561" s="243"/>
      <c r="I561" s="152" t="s">
        <v>277</v>
      </c>
      <c r="J561" s="152" t="s">
        <v>277</v>
      </c>
      <c r="K561" s="152" t="s">
        <v>277</v>
      </c>
      <c r="L561" s="152" t="s">
        <v>277</v>
      </c>
      <c r="M561" s="152" t="s">
        <v>277</v>
      </c>
      <c r="N561" s="152" t="s">
        <v>277</v>
      </c>
      <c r="O561" s="152" t="s">
        <v>277</v>
      </c>
    </row>
    <row r="562" spans="1:15" ht="12" customHeight="1">
      <c r="A562" s="243" t="s">
        <v>2450</v>
      </c>
      <c r="B562" s="243"/>
      <c r="C562" s="152" t="s">
        <v>535</v>
      </c>
      <c r="D562" s="243" t="s">
        <v>67</v>
      </c>
      <c r="E562" s="243"/>
      <c r="F562" s="243" t="s">
        <v>794</v>
      </c>
      <c r="G562" s="243"/>
      <c r="H562" s="243"/>
      <c r="I562" s="152" t="s">
        <v>6723</v>
      </c>
      <c r="J562" s="152" t="s">
        <v>741</v>
      </c>
      <c r="K562" s="152" t="s">
        <v>6722</v>
      </c>
      <c r="L562" s="152" t="s">
        <v>6721</v>
      </c>
      <c r="M562" s="152" t="s">
        <v>2029</v>
      </c>
      <c r="N562" s="152" t="s">
        <v>2103</v>
      </c>
      <c r="O562" s="152" t="s">
        <v>6720</v>
      </c>
    </row>
    <row r="563" spans="1:15" ht="12" customHeight="1">
      <c r="A563" s="243" t="s">
        <v>2450</v>
      </c>
      <c r="B563" s="243"/>
      <c r="C563" s="152" t="s">
        <v>535</v>
      </c>
      <c r="D563" s="243" t="s">
        <v>68</v>
      </c>
      <c r="E563" s="243"/>
      <c r="F563" s="243" t="s">
        <v>277</v>
      </c>
      <c r="G563" s="243"/>
      <c r="H563" s="243"/>
      <c r="I563" s="152" t="s">
        <v>277</v>
      </c>
      <c r="J563" s="152" t="s">
        <v>277</v>
      </c>
      <c r="K563" s="152" t="s">
        <v>277</v>
      </c>
      <c r="L563" s="152" t="s">
        <v>277</v>
      </c>
      <c r="M563" s="152" t="s">
        <v>277</v>
      </c>
      <c r="N563" s="152" t="s">
        <v>277</v>
      </c>
      <c r="O563" s="152" t="s">
        <v>277</v>
      </c>
    </row>
    <row r="564" spans="1:15" ht="12" customHeight="1">
      <c r="A564" s="243" t="s">
        <v>2450</v>
      </c>
      <c r="B564" s="243"/>
      <c r="C564" s="152" t="s">
        <v>535</v>
      </c>
      <c r="D564" s="243" t="s">
        <v>69</v>
      </c>
      <c r="E564" s="243"/>
      <c r="F564" s="243" t="s">
        <v>1673</v>
      </c>
      <c r="G564" s="243"/>
      <c r="H564" s="243"/>
      <c r="I564" s="152" t="s">
        <v>6719</v>
      </c>
      <c r="J564" s="152" t="s">
        <v>985</v>
      </c>
      <c r="K564" s="152" t="s">
        <v>6718</v>
      </c>
      <c r="L564" s="152" t="s">
        <v>6717</v>
      </c>
      <c r="M564" s="152" t="s">
        <v>1116</v>
      </c>
      <c r="N564" s="152" t="s">
        <v>6716</v>
      </c>
      <c r="O564" s="152" t="s">
        <v>6715</v>
      </c>
    </row>
    <row r="565" spans="1:15" ht="12" customHeight="1">
      <c r="A565" s="243" t="s">
        <v>2450</v>
      </c>
      <c r="B565" s="243"/>
      <c r="C565" s="152" t="s">
        <v>535</v>
      </c>
      <c r="D565" s="243" t="s">
        <v>235</v>
      </c>
      <c r="E565" s="243"/>
      <c r="F565" s="243" t="s">
        <v>277</v>
      </c>
      <c r="G565" s="243"/>
      <c r="H565" s="243"/>
      <c r="I565" s="152" t="s">
        <v>277</v>
      </c>
      <c r="J565" s="152" t="s">
        <v>277</v>
      </c>
      <c r="K565" s="152" t="s">
        <v>277</v>
      </c>
      <c r="L565" s="152" t="s">
        <v>277</v>
      </c>
      <c r="M565" s="152" t="s">
        <v>277</v>
      </c>
      <c r="N565" s="152" t="s">
        <v>277</v>
      </c>
      <c r="O565" s="152" t="s">
        <v>277</v>
      </c>
    </row>
    <row r="566" spans="1:15" ht="12" customHeight="1">
      <c r="A566" s="243" t="s">
        <v>2450</v>
      </c>
      <c r="B566" s="243"/>
      <c r="C566" s="152" t="s">
        <v>535</v>
      </c>
      <c r="D566" s="243" t="s">
        <v>236</v>
      </c>
      <c r="E566" s="243"/>
      <c r="F566" s="243" t="s">
        <v>277</v>
      </c>
      <c r="G566" s="243"/>
      <c r="H566" s="243"/>
      <c r="I566" s="152" t="s">
        <v>277</v>
      </c>
      <c r="J566" s="152" t="s">
        <v>277</v>
      </c>
      <c r="K566" s="152" t="s">
        <v>277</v>
      </c>
      <c r="L566" s="152" t="s">
        <v>277</v>
      </c>
      <c r="M566" s="152" t="s">
        <v>277</v>
      </c>
      <c r="N566" s="152" t="s">
        <v>277</v>
      </c>
      <c r="O566" s="152" t="s">
        <v>277</v>
      </c>
    </row>
    <row r="567" spans="1:15" ht="12" customHeight="1">
      <c r="A567" s="243" t="s">
        <v>2450</v>
      </c>
      <c r="B567" s="243"/>
      <c r="C567" s="152" t="s">
        <v>535</v>
      </c>
      <c r="D567" s="243" t="s">
        <v>241</v>
      </c>
      <c r="E567" s="243"/>
      <c r="F567" s="243" t="s">
        <v>277</v>
      </c>
      <c r="G567" s="243"/>
      <c r="H567" s="243"/>
      <c r="I567" s="152" t="s">
        <v>277</v>
      </c>
      <c r="J567" s="152" t="s">
        <v>277</v>
      </c>
      <c r="K567" s="152" t="s">
        <v>277</v>
      </c>
      <c r="L567" s="152" t="s">
        <v>277</v>
      </c>
      <c r="M567" s="152" t="s">
        <v>277</v>
      </c>
      <c r="N567" s="152" t="s">
        <v>277</v>
      </c>
      <c r="O567" s="152" t="s">
        <v>277</v>
      </c>
    </row>
    <row r="568" spans="1:15" ht="12" customHeight="1">
      <c r="A568" s="243" t="s">
        <v>2450</v>
      </c>
      <c r="B568" s="243"/>
      <c r="C568" s="152" t="s">
        <v>535</v>
      </c>
      <c r="D568" s="243" t="s">
        <v>33</v>
      </c>
      <c r="E568" s="243"/>
      <c r="F568" s="243" t="s">
        <v>277</v>
      </c>
      <c r="G568" s="243"/>
      <c r="H568" s="243"/>
      <c r="I568" s="152" t="s">
        <v>277</v>
      </c>
      <c r="J568" s="152" t="s">
        <v>277</v>
      </c>
      <c r="K568" s="152" t="s">
        <v>277</v>
      </c>
      <c r="L568" s="152" t="s">
        <v>277</v>
      </c>
      <c r="M568" s="152" t="s">
        <v>277</v>
      </c>
      <c r="N568" s="152" t="s">
        <v>277</v>
      </c>
      <c r="O568" s="152" t="s">
        <v>277</v>
      </c>
    </row>
    <row r="569" spans="1:15" ht="12" customHeight="1">
      <c r="A569" s="243" t="s">
        <v>2450</v>
      </c>
      <c r="B569" s="243"/>
      <c r="C569" s="152" t="s">
        <v>535</v>
      </c>
      <c r="D569" s="243" t="s">
        <v>574</v>
      </c>
      <c r="E569" s="243"/>
      <c r="F569" s="243" t="s">
        <v>6714</v>
      </c>
      <c r="G569" s="243"/>
      <c r="H569" s="243"/>
      <c r="I569" s="152" t="s">
        <v>6713</v>
      </c>
      <c r="J569" s="152" t="s">
        <v>6712</v>
      </c>
      <c r="K569" s="152" t="s">
        <v>6711</v>
      </c>
      <c r="L569" s="152" t="s">
        <v>6710</v>
      </c>
      <c r="M569" s="152" t="s">
        <v>6709</v>
      </c>
      <c r="N569" s="152" t="s">
        <v>6708</v>
      </c>
      <c r="O569" s="152" t="s">
        <v>6707</v>
      </c>
    </row>
    <row r="570" spans="1:15" ht="12" customHeight="1">
      <c r="A570" s="243" t="s">
        <v>2450</v>
      </c>
      <c r="B570" s="243"/>
      <c r="C570" s="152" t="s">
        <v>535</v>
      </c>
      <c r="D570" s="243" t="s">
        <v>571</v>
      </c>
      <c r="E570" s="243"/>
      <c r="F570" s="243" t="s">
        <v>277</v>
      </c>
      <c r="G570" s="243"/>
      <c r="H570" s="243"/>
      <c r="I570" s="152" t="s">
        <v>277</v>
      </c>
      <c r="J570" s="152" t="s">
        <v>277</v>
      </c>
      <c r="K570" s="152" t="s">
        <v>277</v>
      </c>
      <c r="L570" s="152" t="s">
        <v>277</v>
      </c>
      <c r="M570" s="152" t="s">
        <v>277</v>
      </c>
      <c r="N570" s="152" t="s">
        <v>277</v>
      </c>
      <c r="O570" s="152" t="s">
        <v>277</v>
      </c>
    </row>
    <row r="571" spans="1:15" ht="12" customHeight="1">
      <c r="A571" s="243" t="s">
        <v>2450</v>
      </c>
      <c r="B571" s="243"/>
      <c r="C571" s="152" t="s">
        <v>535</v>
      </c>
      <c r="D571" s="243" t="s">
        <v>566</v>
      </c>
      <c r="E571" s="243"/>
      <c r="F571" s="243" t="s">
        <v>277</v>
      </c>
      <c r="G571" s="243"/>
      <c r="H571" s="243"/>
      <c r="I571" s="152" t="s">
        <v>277</v>
      </c>
      <c r="J571" s="152" t="s">
        <v>277</v>
      </c>
      <c r="K571" s="152" t="s">
        <v>277</v>
      </c>
      <c r="L571" s="152" t="s">
        <v>277</v>
      </c>
      <c r="M571" s="152" t="s">
        <v>277</v>
      </c>
      <c r="N571" s="152" t="s">
        <v>277</v>
      </c>
      <c r="O571" s="152" t="s">
        <v>277</v>
      </c>
    </row>
    <row r="572" spans="1:15" ht="12" customHeight="1">
      <c r="A572" s="243" t="s">
        <v>2450</v>
      </c>
      <c r="B572" s="243"/>
      <c r="C572" s="152" t="s">
        <v>535</v>
      </c>
      <c r="D572" s="243" t="s">
        <v>561</v>
      </c>
      <c r="E572" s="243"/>
      <c r="F572" s="243" t="s">
        <v>277</v>
      </c>
      <c r="G572" s="243"/>
      <c r="H572" s="243"/>
      <c r="I572" s="152" t="s">
        <v>277</v>
      </c>
      <c r="J572" s="152" t="s">
        <v>277</v>
      </c>
      <c r="K572" s="152" t="s">
        <v>277</v>
      </c>
      <c r="L572" s="152" t="s">
        <v>277</v>
      </c>
      <c r="M572" s="152" t="s">
        <v>277</v>
      </c>
      <c r="N572" s="152" t="s">
        <v>277</v>
      </c>
      <c r="O572" s="152" t="s">
        <v>277</v>
      </c>
    </row>
    <row r="573" spans="1:15" ht="12" customHeight="1">
      <c r="A573" s="243" t="s">
        <v>2450</v>
      </c>
      <c r="B573" s="243"/>
      <c r="C573" s="152" t="s">
        <v>535</v>
      </c>
      <c r="D573" s="243" t="s">
        <v>559</v>
      </c>
      <c r="E573" s="243"/>
      <c r="F573" s="243" t="s">
        <v>2481</v>
      </c>
      <c r="G573" s="243"/>
      <c r="H573" s="243"/>
      <c r="I573" s="152" t="s">
        <v>2480</v>
      </c>
      <c r="J573" s="152" t="s">
        <v>2479</v>
      </c>
      <c r="K573" s="152" t="s">
        <v>2478</v>
      </c>
      <c r="L573" s="152" t="s">
        <v>2477</v>
      </c>
      <c r="M573" s="152" t="s">
        <v>2476</v>
      </c>
      <c r="N573" s="152" t="s">
        <v>2475</v>
      </c>
      <c r="O573" s="152" t="s">
        <v>2474</v>
      </c>
    </row>
    <row r="574" spans="1:15" ht="12" customHeight="1">
      <c r="A574" s="243" t="s">
        <v>2450</v>
      </c>
      <c r="B574" s="243"/>
      <c r="C574" s="152" t="s">
        <v>535</v>
      </c>
      <c r="D574" s="243" t="s">
        <v>556</v>
      </c>
      <c r="E574" s="243"/>
      <c r="F574" s="243" t="s">
        <v>2473</v>
      </c>
      <c r="G574" s="243"/>
      <c r="H574" s="243"/>
      <c r="I574" s="152" t="s">
        <v>2472</v>
      </c>
      <c r="J574" s="152" t="s">
        <v>2471</v>
      </c>
      <c r="K574" s="152" t="s">
        <v>2470</v>
      </c>
      <c r="L574" s="152" t="s">
        <v>2469</v>
      </c>
      <c r="M574" s="152" t="s">
        <v>2468</v>
      </c>
      <c r="N574" s="152" t="s">
        <v>2467</v>
      </c>
      <c r="O574" s="152" t="s">
        <v>2466</v>
      </c>
    </row>
    <row r="575" spans="1:15" ht="12" customHeight="1">
      <c r="A575" s="243" t="s">
        <v>2450</v>
      </c>
      <c r="B575" s="243"/>
      <c r="C575" s="152" t="s">
        <v>535</v>
      </c>
      <c r="D575" s="243" t="s">
        <v>553</v>
      </c>
      <c r="E575" s="243"/>
      <c r="F575" s="243" t="s">
        <v>2465</v>
      </c>
      <c r="G575" s="243"/>
      <c r="H575" s="243"/>
      <c r="I575" s="152" t="s">
        <v>2464</v>
      </c>
      <c r="J575" s="152" t="s">
        <v>2463</v>
      </c>
      <c r="K575" s="152" t="s">
        <v>2462</v>
      </c>
      <c r="L575" s="152" t="s">
        <v>2461</v>
      </c>
      <c r="M575" s="152" t="s">
        <v>2460</v>
      </c>
      <c r="N575" s="152" t="s">
        <v>2459</v>
      </c>
      <c r="O575" s="152" t="s">
        <v>2458</v>
      </c>
    </row>
    <row r="576" spans="1:15" ht="12" customHeight="1">
      <c r="A576" s="243" t="s">
        <v>2450</v>
      </c>
      <c r="B576" s="243"/>
      <c r="C576" s="152" t="s">
        <v>535</v>
      </c>
      <c r="D576" s="243" t="s">
        <v>551</v>
      </c>
      <c r="E576" s="243"/>
      <c r="F576" s="243" t="s">
        <v>1189</v>
      </c>
      <c r="G576" s="243"/>
      <c r="H576" s="243"/>
      <c r="I576" s="152" t="s">
        <v>2457</v>
      </c>
      <c r="J576" s="152" t="s">
        <v>1009</v>
      </c>
      <c r="K576" s="152" t="s">
        <v>2456</v>
      </c>
      <c r="L576" s="152" t="s">
        <v>2455</v>
      </c>
      <c r="M576" s="152" t="s">
        <v>1478</v>
      </c>
      <c r="N576" s="152" t="s">
        <v>2454</v>
      </c>
      <c r="O576" s="152" t="s">
        <v>2453</v>
      </c>
    </row>
    <row r="577" spans="1:15" ht="12" customHeight="1">
      <c r="A577" s="243" t="s">
        <v>2450</v>
      </c>
      <c r="B577" s="243"/>
      <c r="C577" s="152" t="s">
        <v>535</v>
      </c>
      <c r="D577" s="243" t="s">
        <v>543</v>
      </c>
      <c r="E577" s="243"/>
      <c r="F577" s="243" t="s">
        <v>277</v>
      </c>
      <c r="G577" s="243"/>
      <c r="H577" s="243"/>
      <c r="I577" s="152" t="s">
        <v>277</v>
      </c>
      <c r="J577" s="152" t="s">
        <v>277</v>
      </c>
      <c r="K577" s="152" t="s">
        <v>277</v>
      </c>
      <c r="L577" s="152" t="s">
        <v>277</v>
      </c>
      <c r="M577" s="152" t="s">
        <v>277</v>
      </c>
      <c r="N577" s="152" t="s">
        <v>277</v>
      </c>
      <c r="O577" s="152" t="s">
        <v>277</v>
      </c>
    </row>
    <row r="578" spans="1:15" ht="12" customHeight="1">
      <c r="A578" s="243" t="s">
        <v>2450</v>
      </c>
      <c r="B578" s="243"/>
      <c r="C578" s="152" t="s">
        <v>535</v>
      </c>
      <c r="D578" s="243" t="s">
        <v>45</v>
      </c>
      <c r="E578" s="243"/>
      <c r="F578" s="243" t="s">
        <v>277</v>
      </c>
      <c r="G578" s="243"/>
      <c r="H578" s="243"/>
      <c r="I578" s="152" t="s">
        <v>277</v>
      </c>
      <c r="J578" s="152" t="s">
        <v>277</v>
      </c>
      <c r="K578" s="152" t="s">
        <v>277</v>
      </c>
      <c r="L578" s="152" t="s">
        <v>277</v>
      </c>
      <c r="M578" s="152" t="s">
        <v>277</v>
      </c>
      <c r="N578" s="152" t="s">
        <v>277</v>
      </c>
      <c r="O578" s="152" t="s">
        <v>277</v>
      </c>
    </row>
    <row r="579" spans="1:15" ht="12" customHeight="1">
      <c r="A579" s="243" t="s">
        <v>2450</v>
      </c>
      <c r="B579" s="243"/>
      <c r="C579" s="152" t="s">
        <v>535</v>
      </c>
      <c r="D579" s="243" t="s">
        <v>46</v>
      </c>
      <c r="E579" s="243"/>
      <c r="F579" s="243" t="s">
        <v>6706</v>
      </c>
      <c r="G579" s="243"/>
      <c r="H579" s="243"/>
      <c r="I579" s="152" t="s">
        <v>6705</v>
      </c>
      <c r="J579" s="152" t="s">
        <v>685</v>
      </c>
      <c r="K579" s="152" t="s">
        <v>6704</v>
      </c>
      <c r="L579" s="152" t="s">
        <v>6703</v>
      </c>
      <c r="M579" s="152" t="s">
        <v>703</v>
      </c>
      <c r="N579" s="152" t="s">
        <v>5453</v>
      </c>
      <c r="O579" s="152" t="s">
        <v>6702</v>
      </c>
    </row>
    <row r="580" spans="1:15" ht="12" customHeight="1">
      <c r="A580" s="243" t="s">
        <v>2424</v>
      </c>
      <c r="B580" s="243"/>
      <c r="C580" s="152" t="s">
        <v>535</v>
      </c>
      <c r="D580" s="243" t="s">
        <v>660</v>
      </c>
      <c r="E580" s="243"/>
      <c r="F580" s="243" t="s">
        <v>6701</v>
      </c>
      <c r="G580" s="243"/>
      <c r="H580" s="243"/>
      <c r="I580" s="152" t="s">
        <v>6700</v>
      </c>
      <c r="J580" s="152" t="s">
        <v>6699</v>
      </c>
      <c r="K580" s="152" t="s">
        <v>6698</v>
      </c>
      <c r="L580" s="152" t="s">
        <v>6697</v>
      </c>
      <c r="M580" s="152" t="s">
        <v>6696</v>
      </c>
      <c r="N580" s="152" t="s">
        <v>6695</v>
      </c>
      <c r="O580" s="152" t="s">
        <v>6694</v>
      </c>
    </row>
    <row r="581" spans="1:15" ht="12" customHeight="1">
      <c r="A581" s="243" t="s">
        <v>2424</v>
      </c>
      <c r="B581" s="243"/>
      <c r="C581" s="152" t="s">
        <v>535</v>
      </c>
      <c r="D581" s="243" t="s">
        <v>57</v>
      </c>
      <c r="E581" s="243"/>
      <c r="F581" s="243" t="s">
        <v>2784</v>
      </c>
      <c r="G581" s="243"/>
      <c r="H581" s="243"/>
      <c r="I581" s="152" t="s">
        <v>6693</v>
      </c>
      <c r="J581" s="152" t="s">
        <v>1698</v>
      </c>
      <c r="K581" s="152" t="s">
        <v>6692</v>
      </c>
      <c r="L581" s="152" t="s">
        <v>6691</v>
      </c>
      <c r="M581" s="152" t="s">
        <v>4756</v>
      </c>
      <c r="N581" s="152" t="s">
        <v>2176</v>
      </c>
      <c r="O581" s="152" t="s">
        <v>6690</v>
      </c>
    </row>
    <row r="582" spans="1:15" ht="12" customHeight="1">
      <c r="A582" s="243" t="s">
        <v>2424</v>
      </c>
      <c r="B582" s="243"/>
      <c r="C582" s="152" t="s">
        <v>535</v>
      </c>
      <c r="D582" s="243" t="s">
        <v>58</v>
      </c>
      <c r="E582" s="243"/>
      <c r="F582" s="243" t="s">
        <v>2875</v>
      </c>
      <c r="G582" s="243"/>
      <c r="H582" s="243"/>
      <c r="I582" s="152" t="s">
        <v>6689</v>
      </c>
      <c r="J582" s="152" t="s">
        <v>726</v>
      </c>
      <c r="K582" s="152" t="s">
        <v>6688</v>
      </c>
      <c r="L582" s="152" t="s">
        <v>6687</v>
      </c>
      <c r="M582" s="152" t="s">
        <v>687</v>
      </c>
      <c r="N582" s="152" t="s">
        <v>2028</v>
      </c>
      <c r="O582" s="152" t="s">
        <v>6686</v>
      </c>
    </row>
    <row r="583" spans="1:15" ht="12" customHeight="1">
      <c r="A583" s="243" t="s">
        <v>2424</v>
      </c>
      <c r="B583" s="243"/>
      <c r="C583" s="152" t="s">
        <v>535</v>
      </c>
      <c r="D583" s="243" t="s">
        <v>59</v>
      </c>
      <c r="E583" s="243"/>
      <c r="F583" s="243" t="s">
        <v>6685</v>
      </c>
      <c r="G583" s="243"/>
      <c r="H583" s="243"/>
      <c r="I583" s="152" t="s">
        <v>6684</v>
      </c>
      <c r="J583" s="152" t="s">
        <v>838</v>
      </c>
      <c r="K583" s="152" t="s">
        <v>6683</v>
      </c>
      <c r="L583" s="152" t="s">
        <v>6682</v>
      </c>
      <c r="M583" s="152" t="s">
        <v>1697</v>
      </c>
      <c r="N583" s="152" t="s">
        <v>2940</v>
      </c>
      <c r="O583" s="152" t="s">
        <v>6681</v>
      </c>
    </row>
    <row r="584" spans="1:15" ht="12" customHeight="1">
      <c r="A584" s="243" t="s">
        <v>2424</v>
      </c>
      <c r="B584" s="243"/>
      <c r="C584" s="152" t="s">
        <v>535</v>
      </c>
      <c r="D584" s="243" t="s">
        <v>247</v>
      </c>
      <c r="E584" s="243"/>
      <c r="F584" s="243" t="s">
        <v>1189</v>
      </c>
      <c r="G584" s="243"/>
      <c r="H584" s="243"/>
      <c r="I584" s="152" t="s">
        <v>6680</v>
      </c>
      <c r="J584" s="152" t="s">
        <v>852</v>
      </c>
      <c r="K584" s="152" t="s">
        <v>6679</v>
      </c>
      <c r="L584" s="152" t="s">
        <v>1258</v>
      </c>
      <c r="M584" s="152" t="s">
        <v>4132</v>
      </c>
      <c r="N584" s="152" t="s">
        <v>961</v>
      </c>
      <c r="O584" s="152" t="s">
        <v>6678</v>
      </c>
    </row>
    <row r="585" spans="1:15" ht="12" customHeight="1">
      <c r="A585" s="243" t="s">
        <v>2424</v>
      </c>
      <c r="B585" s="243"/>
      <c r="C585" s="152" t="s">
        <v>535</v>
      </c>
      <c r="D585" s="243" t="s">
        <v>645</v>
      </c>
      <c r="E585" s="243"/>
      <c r="F585" s="243" t="s">
        <v>6677</v>
      </c>
      <c r="G585" s="243"/>
      <c r="H585" s="243"/>
      <c r="I585" s="152" t="s">
        <v>6676</v>
      </c>
      <c r="J585" s="152" t="s">
        <v>289</v>
      </c>
      <c r="K585" s="152" t="s">
        <v>2632</v>
      </c>
      <c r="L585" s="152" t="s">
        <v>581</v>
      </c>
      <c r="M585" s="152" t="s">
        <v>1130</v>
      </c>
      <c r="N585" s="152" t="s">
        <v>2025</v>
      </c>
      <c r="O585" s="152" t="s">
        <v>6675</v>
      </c>
    </row>
    <row r="586" spans="1:15" ht="12" customHeight="1">
      <c r="A586" s="243" t="s">
        <v>2424</v>
      </c>
      <c r="B586" s="243"/>
      <c r="C586" s="152" t="s">
        <v>535</v>
      </c>
      <c r="D586" s="243" t="s">
        <v>639</v>
      </c>
      <c r="E586" s="243"/>
      <c r="F586" s="243" t="s">
        <v>1695</v>
      </c>
      <c r="G586" s="243"/>
      <c r="H586" s="243"/>
      <c r="I586" s="152" t="s">
        <v>6674</v>
      </c>
      <c r="J586" s="152" t="s">
        <v>783</v>
      </c>
      <c r="K586" s="152" t="s">
        <v>6673</v>
      </c>
      <c r="L586" s="152" t="s">
        <v>2387</v>
      </c>
      <c r="M586" s="152" t="s">
        <v>1639</v>
      </c>
      <c r="N586" s="152" t="s">
        <v>1685</v>
      </c>
      <c r="O586" s="152" t="s">
        <v>6672</v>
      </c>
    </row>
    <row r="587" spans="1:15" ht="12" customHeight="1">
      <c r="A587" s="243" t="s">
        <v>2424</v>
      </c>
      <c r="B587" s="243"/>
      <c r="C587" s="152" t="s">
        <v>535</v>
      </c>
      <c r="D587" s="243" t="s">
        <v>635</v>
      </c>
      <c r="E587" s="243"/>
      <c r="F587" s="243" t="s">
        <v>277</v>
      </c>
      <c r="G587" s="243"/>
      <c r="H587" s="243"/>
      <c r="I587" s="152" t="s">
        <v>277</v>
      </c>
      <c r="J587" s="152" t="s">
        <v>277</v>
      </c>
      <c r="K587" s="152" t="s">
        <v>277</v>
      </c>
      <c r="L587" s="152" t="s">
        <v>277</v>
      </c>
      <c r="M587" s="152" t="s">
        <v>277</v>
      </c>
      <c r="N587" s="152" t="s">
        <v>277</v>
      </c>
      <c r="O587" s="152" t="s">
        <v>277</v>
      </c>
    </row>
    <row r="588" spans="1:15" ht="12" customHeight="1">
      <c r="A588" s="243" t="s">
        <v>2424</v>
      </c>
      <c r="B588" s="243"/>
      <c r="C588" s="152" t="s">
        <v>535</v>
      </c>
      <c r="D588" s="243" t="s">
        <v>631</v>
      </c>
      <c r="E588" s="243"/>
      <c r="F588" s="243" t="s">
        <v>277</v>
      </c>
      <c r="G588" s="243"/>
      <c r="H588" s="243"/>
      <c r="I588" s="152" t="s">
        <v>277</v>
      </c>
      <c r="J588" s="152" t="s">
        <v>277</v>
      </c>
      <c r="K588" s="152" t="s">
        <v>277</v>
      </c>
      <c r="L588" s="152" t="s">
        <v>277</v>
      </c>
      <c r="M588" s="152" t="s">
        <v>277</v>
      </c>
      <c r="N588" s="152" t="s">
        <v>277</v>
      </c>
      <c r="O588" s="152" t="s">
        <v>277</v>
      </c>
    </row>
    <row r="589" spans="1:15" ht="12" customHeight="1">
      <c r="A589" s="243" t="s">
        <v>2424</v>
      </c>
      <c r="B589" s="243"/>
      <c r="C589" s="152" t="s">
        <v>535</v>
      </c>
      <c r="D589" s="243" t="s">
        <v>627</v>
      </c>
      <c r="E589" s="243"/>
      <c r="F589" s="243" t="s">
        <v>277</v>
      </c>
      <c r="G589" s="243"/>
      <c r="H589" s="243"/>
      <c r="I589" s="152" t="s">
        <v>277</v>
      </c>
      <c r="J589" s="152" t="s">
        <v>277</v>
      </c>
      <c r="K589" s="152" t="s">
        <v>277</v>
      </c>
      <c r="L589" s="152" t="s">
        <v>277</v>
      </c>
      <c r="M589" s="152" t="s">
        <v>277</v>
      </c>
      <c r="N589" s="152" t="s">
        <v>277</v>
      </c>
      <c r="O589" s="152" t="s">
        <v>277</v>
      </c>
    </row>
    <row r="590" spans="1:15" ht="12" customHeight="1">
      <c r="A590" s="243" t="s">
        <v>2424</v>
      </c>
      <c r="B590" s="243"/>
      <c r="C590" s="152" t="s">
        <v>535</v>
      </c>
      <c r="D590" s="243" t="s">
        <v>17</v>
      </c>
      <c r="E590" s="243"/>
      <c r="F590" s="243" t="s">
        <v>1857</v>
      </c>
      <c r="G590" s="243"/>
      <c r="H590" s="243"/>
      <c r="I590" s="152" t="s">
        <v>6671</v>
      </c>
      <c r="J590" s="152" t="s">
        <v>1147</v>
      </c>
      <c r="K590" s="152" t="s">
        <v>6670</v>
      </c>
      <c r="L590" s="152" t="s">
        <v>1627</v>
      </c>
      <c r="M590" s="152" t="s">
        <v>2196</v>
      </c>
      <c r="N590" s="152" t="s">
        <v>1455</v>
      </c>
      <c r="O590" s="152" t="s">
        <v>6669</v>
      </c>
    </row>
    <row r="591" spans="1:15" ht="12" customHeight="1">
      <c r="A591" s="243" t="s">
        <v>2424</v>
      </c>
      <c r="B591" s="243"/>
      <c r="C591" s="152" t="s">
        <v>535</v>
      </c>
      <c r="D591" s="243" t="s">
        <v>18</v>
      </c>
      <c r="E591" s="243"/>
      <c r="F591" s="243" t="s">
        <v>1955</v>
      </c>
      <c r="G591" s="243"/>
      <c r="H591" s="243"/>
      <c r="I591" s="152" t="s">
        <v>6668</v>
      </c>
      <c r="J591" s="152" t="s">
        <v>1639</v>
      </c>
      <c r="K591" s="152" t="s">
        <v>6667</v>
      </c>
      <c r="L591" s="152" t="s">
        <v>6666</v>
      </c>
      <c r="M591" s="152" t="s">
        <v>1714</v>
      </c>
      <c r="N591" s="152" t="s">
        <v>6665</v>
      </c>
      <c r="O591" s="152" t="s">
        <v>6664</v>
      </c>
    </row>
    <row r="592" spans="1:15" ht="12" customHeight="1">
      <c r="A592" s="243" t="s">
        <v>2424</v>
      </c>
      <c r="B592" s="243"/>
      <c r="C592" s="152" t="s">
        <v>535</v>
      </c>
      <c r="D592" s="243" t="s">
        <v>62</v>
      </c>
      <c r="E592" s="243"/>
      <c r="F592" s="243" t="s">
        <v>277</v>
      </c>
      <c r="G592" s="243"/>
      <c r="H592" s="243"/>
      <c r="I592" s="152" t="s">
        <v>277</v>
      </c>
      <c r="J592" s="152" t="s">
        <v>277</v>
      </c>
      <c r="K592" s="152" t="s">
        <v>277</v>
      </c>
      <c r="L592" s="152" t="s">
        <v>277</v>
      </c>
      <c r="M592" s="152" t="s">
        <v>277</v>
      </c>
      <c r="N592" s="152" t="s">
        <v>277</v>
      </c>
      <c r="O592" s="152" t="s">
        <v>277</v>
      </c>
    </row>
    <row r="593" spans="1:15" ht="12" customHeight="1">
      <c r="A593" s="243" t="s">
        <v>2424</v>
      </c>
      <c r="B593" s="243"/>
      <c r="C593" s="152" t="s">
        <v>535</v>
      </c>
      <c r="D593" s="243" t="s">
        <v>614</v>
      </c>
      <c r="E593" s="243"/>
      <c r="F593" s="243" t="s">
        <v>277</v>
      </c>
      <c r="G593" s="243"/>
      <c r="H593" s="243"/>
      <c r="I593" s="152" t="s">
        <v>277</v>
      </c>
      <c r="J593" s="152" t="s">
        <v>277</v>
      </c>
      <c r="K593" s="152" t="s">
        <v>277</v>
      </c>
      <c r="L593" s="152" t="s">
        <v>277</v>
      </c>
      <c r="M593" s="152" t="s">
        <v>277</v>
      </c>
      <c r="N593" s="152" t="s">
        <v>277</v>
      </c>
      <c r="O593" s="152" t="s">
        <v>277</v>
      </c>
    </row>
    <row r="594" spans="1:15" ht="12" customHeight="1">
      <c r="A594" s="243" t="s">
        <v>2424</v>
      </c>
      <c r="B594" s="243"/>
      <c r="C594" s="152" t="s">
        <v>535</v>
      </c>
      <c r="D594" s="243" t="s">
        <v>64</v>
      </c>
      <c r="E594" s="243"/>
      <c r="F594" s="243" t="s">
        <v>6663</v>
      </c>
      <c r="G594" s="243"/>
      <c r="H594" s="243"/>
      <c r="I594" s="152" t="s">
        <v>6662</v>
      </c>
      <c r="J594" s="152" t="s">
        <v>980</v>
      </c>
      <c r="K594" s="152" t="s">
        <v>6661</v>
      </c>
      <c r="L594" s="152" t="s">
        <v>6660</v>
      </c>
      <c r="M594" s="152" t="s">
        <v>4446</v>
      </c>
      <c r="N594" s="152" t="s">
        <v>3775</v>
      </c>
      <c r="O594" s="152" t="s">
        <v>6659</v>
      </c>
    </row>
    <row r="595" spans="1:15" ht="12" customHeight="1">
      <c r="A595" s="243" t="s">
        <v>2424</v>
      </c>
      <c r="B595" s="243"/>
      <c r="C595" s="152" t="s">
        <v>535</v>
      </c>
      <c r="D595" s="243" t="s">
        <v>22</v>
      </c>
      <c r="E595" s="243"/>
      <c r="F595" s="243" t="s">
        <v>3710</v>
      </c>
      <c r="G595" s="243"/>
      <c r="H595" s="243"/>
      <c r="I595" s="152" t="s">
        <v>6658</v>
      </c>
      <c r="J595" s="152" t="s">
        <v>589</v>
      </c>
      <c r="K595" s="152" t="s">
        <v>6657</v>
      </c>
      <c r="L595" s="152" t="s">
        <v>6656</v>
      </c>
      <c r="M595" s="152" t="s">
        <v>4233</v>
      </c>
      <c r="N595" s="152" t="s">
        <v>2086</v>
      </c>
      <c r="O595" s="152" t="s">
        <v>6655</v>
      </c>
    </row>
    <row r="596" spans="1:15" ht="12" customHeight="1">
      <c r="A596" s="243" t="s">
        <v>2424</v>
      </c>
      <c r="B596" s="243"/>
      <c r="C596" s="152" t="s">
        <v>535</v>
      </c>
      <c r="D596" s="243" t="s">
        <v>23</v>
      </c>
      <c r="E596" s="243"/>
      <c r="F596" s="243" t="s">
        <v>6654</v>
      </c>
      <c r="G596" s="243"/>
      <c r="H596" s="243"/>
      <c r="I596" s="152" t="s">
        <v>6653</v>
      </c>
      <c r="J596" s="152" t="s">
        <v>6652</v>
      </c>
      <c r="K596" s="152" t="s">
        <v>6651</v>
      </c>
      <c r="L596" s="152" t="s">
        <v>6650</v>
      </c>
      <c r="M596" s="152" t="s">
        <v>6649</v>
      </c>
      <c r="N596" s="152" t="s">
        <v>6648</v>
      </c>
      <c r="O596" s="152" t="s">
        <v>6647</v>
      </c>
    </row>
    <row r="597" spans="1:15" ht="12" customHeight="1">
      <c r="A597" s="243" t="s">
        <v>2424</v>
      </c>
      <c r="B597" s="243"/>
      <c r="C597" s="152" t="s">
        <v>535</v>
      </c>
      <c r="D597" s="243" t="s">
        <v>66</v>
      </c>
      <c r="E597" s="243"/>
      <c r="F597" s="243" t="s">
        <v>2441</v>
      </c>
      <c r="G597" s="243"/>
      <c r="H597" s="243"/>
      <c r="I597" s="152" t="s">
        <v>2440</v>
      </c>
      <c r="J597" s="152" t="s">
        <v>289</v>
      </c>
      <c r="K597" s="152" t="s">
        <v>2439</v>
      </c>
      <c r="L597" s="152" t="s">
        <v>545</v>
      </c>
      <c r="M597" s="152" t="s">
        <v>1079</v>
      </c>
      <c r="N597" s="152" t="s">
        <v>2438</v>
      </c>
      <c r="O597" s="152" t="s">
        <v>2437</v>
      </c>
    </row>
    <row r="598" spans="1:15" ht="12" customHeight="1">
      <c r="A598" s="243" t="s">
        <v>2424</v>
      </c>
      <c r="B598" s="243"/>
      <c r="C598" s="152" t="s">
        <v>535</v>
      </c>
      <c r="D598" s="243" t="s">
        <v>234</v>
      </c>
      <c r="E598" s="243"/>
      <c r="F598" s="243" t="s">
        <v>277</v>
      </c>
      <c r="G598" s="243"/>
      <c r="H598" s="243"/>
      <c r="I598" s="152" t="s">
        <v>277</v>
      </c>
      <c r="J598" s="152" t="s">
        <v>277</v>
      </c>
      <c r="K598" s="152" t="s">
        <v>277</v>
      </c>
      <c r="L598" s="152" t="s">
        <v>277</v>
      </c>
      <c r="M598" s="152" t="s">
        <v>277</v>
      </c>
      <c r="N598" s="152" t="s">
        <v>277</v>
      </c>
      <c r="O598" s="152" t="s">
        <v>277</v>
      </c>
    </row>
    <row r="599" spans="1:15" ht="12" customHeight="1">
      <c r="A599" s="243" t="s">
        <v>2424</v>
      </c>
      <c r="B599" s="243"/>
      <c r="C599" s="152" t="s">
        <v>535</v>
      </c>
      <c r="D599" s="243" t="s">
        <v>29</v>
      </c>
      <c r="E599" s="243"/>
      <c r="F599" s="243" t="s">
        <v>277</v>
      </c>
      <c r="G599" s="243"/>
      <c r="H599" s="243"/>
      <c r="I599" s="152" t="s">
        <v>277</v>
      </c>
      <c r="J599" s="152" t="s">
        <v>277</v>
      </c>
      <c r="K599" s="152" t="s">
        <v>277</v>
      </c>
      <c r="L599" s="152" t="s">
        <v>277</v>
      </c>
      <c r="M599" s="152" t="s">
        <v>277</v>
      </c>
      <c r="N599" s="152" t="s">
        <v>277</v>
      </c>
      <c r="O599" s="152" t="s">
        <v>277</v>
      </c>
    </row>
    <row r="600" spans="1:15" ht="12" customHeight="1">
      <c r="A600" s="243" t="s">
        <v>2424</v>
      </c>
      <c r="B600" s="243"/>
      <c r="C600" s="152" t="s">
        <v>535</v>
      </c>
      <c r="D600" s="243" t="s">
        <v>67</v>
      </c>
      <c r="E600" s="243"/>
      <c r="F600" s="243" t="s">
        <v>837</v>
      </c>
      <c r="G600" s="243"/>
      <c r="H600" s="243"/>
      <c r="I600" s="152" t="s">
        <v>6646</v>
      </c>
      <c r="J600" s="152" t="s">
        <v>1412</v>
      </c>
      <c r="K600" s="152" t="s">
        <v>6645</v>
      </c>
      <c r="L600" s="152" t="s">
        <v>1691</v>
      </c>
      <c r="M600" s="152" t="s">
        <v>1285</v>
      </c>
      <c r="N600" s="152" t="s">
        <v>576</v>
      </c>
      <c r="O600" s="152" t="s">
        <v>6644</v>
      </c>
    </row>
    <row r="601" spans="1:15" ht="12" customHeight="1">
      <c r="A601" s="243" t="s">
        <v>2424</v>
      </c>
      <c r="B601" s="243"/>
      <c r="C601" s="152" t="s">
        <v>535</v>
      </c>
      <c r="D601" s="243" t="s">
        <v>68</v>
      </c>
      <c r="E601" s="243"/>
      <c r="F601" s="243" t="s">
        <v>930</v>
      </c>
      <c r="G601" s="243"/>
      <c r="H601" s="243"/>
      <c r="I601" s="152" t="s">
        <v>6643</v>
      </c>
      <c r="J601" s="152" t="s">
        <v>841</v>
      </c>
      <c r="K601" s="152" t="s">
        <v>6642</v>
      </c>
      <c r="L601" s="152" t="s">
        <v>1913</v>
      </c>
      <c r="M601" s="152" t="s">
        <v>647</v>
      </c>
      <c r="N601" s="152" t="s">
        <v>838</v>
      </c>
      <c r="O601" s="152" t="s">
        <v>6641</v>
      </c>
    </row>
    <row r="602" spans="1:15" ht="12" customHeight="1">
      <c r="A602" s="243" t="s">
        <v>2424</v>
      </c>
      <c r="B602" s="243"/>
      <c r="C602" s="152" t="s">
        <v>535</v>
      </c>
      <c r="D602" s="243" t="s">
        <v>69</v>
      </c>
      <c r="E602" s="243"/>
      <c r="F602" s="243" t="s">
        <v>6640</v>
      </c>
      <c r="G602" s="243"/>
      <c r="H602" s="243"/>
      <c r="I602" s="152" t="s">
        <v>6639</v>
      </c>
      <c r="J602" s="152" t="s">
        <v>1366</v>
      </c>
      <c r="K602" s="152" t="s">
        <v>6638</v>
      </c>
      <c r="L602" s="152" t="s">
        <v>6637</v>
      </c>
      <c r="M602" s="152" t="s">
        <v>2239</v>
      </c>
      <c r="N602" s="152" t="s">
        <v>1488</v>
      </c>
      <c r="O602" s="152" t="s">
        <v>6636</v>
      </c>
    </row>
    <row r="603" spans="1:15" ht="12" customHeight="1">
      <c r="A603" s="243" t="s">
        <v>2424</v>
      </c>
      <c r="B603" s="243"/>
      <c r="C603" s="152" t="s">
        <v>535</v>
      </c>
      <c r="D603" s="243" t="s">
        <v>235</v>
      </c>
      <c r="E603" s="243"/>
      <c r="F603" s="243" t="s">
        <v>277</v>
      </c>
      <c r="G603" s="243"/>
      <c r="H603" s="243"/>
      <c r="I603" s="152" t="s">
        <v>277</v>
      </c>
      <c r="J603" s="152" t="s">
        <v>277</v>
      </c>
      <c r="K603" s="152" t="s">
        <v>277</v>
      </c>
      <c r="L603" s="152" t="s">
        <v>277</v>
      </c>
      <c r="M603" s="152" t="s">
        <v>277</v>
      </c>
      <c r="N603" s="152" t="s">
        <v>277</v>
      </c>
      <c r="O603" s="152" t="s">
        <v>277</v>
      </c>
    </row>
    <row r="604" spans="1:15" ht="12" customHeight="1">
      <c r="A604" s="243" t="s">
        <v>2424</v>
      </c>
      <c r="B604" s="243"/>
      <c r="C604" s="152" t="s">
        <v>535</v>
      </c>
      <c r="D604" s="243" t="s">
        <v>236</v>
      </c>
      <c r="E604" s="243"/>
      <c r="F604" s="243" t="s">
        <v>277</v>
      </c>
      <c r="G604" s="243"/>
      <c r="H604" s="243"/>
      <c r="I604" s="152" t="s">
        <v>277</v>
      </c>
      <c r="J604" s="152" t="s">
        <v>277</v>
      </c>
      <c r="K604" s="152" t="s">
        <v>277</v>
      </c>
      <c r="L604" s="152" t="s">
        <v>277</v>
      </c>
      <c r="M604" s="152" t="s">
        <v>277</v>
      </c>
      <c r="N604" s="152" t="s">
        <v>277</v>
      </c>
      <c r="O604" s="152" t="s">
        <v>277</v>
      </c>
    </row>
    <row r="605" spans="1:15" ht="12" customHeight="1">
      <c r="A605" s="243" t="s">
        <v>2424</v>
      </c>
      <c r="B605" s="243"/>
      <c r="C605" s="152" t="s">
        <v>535</v>
      </c>
      <c r="D605" s="243" t="s">
        <v>241</v>
      </c>
      <c r="E605" s="243"/>
      <c r="F605" s="243" t="s">
        <v>277</v>
      </c>
      <c r="G605" s="243"/>
      <c r="H605" s="243"/>
      <c r="I605" s="152" t="s">
        <v>277</v>
      </c>
      <c r="J605" s="152" t="s">
        <v>277</v>
      </c>
      <c r="K605" s="152" t="s">
        <v>277</v>
      </c>
      <c r="L605" s="152" t="s">
        <v>277</v>
      </c>
      <c r="M605" s="152" t="s">
        <v>277</v>
      </c>
      <c r="N605" s="152" t="s">
        <v>277</v>
      </c>
      <c r="O605" s="152" t="s">
        <v>277</v>
      </c>
    </row>
    <row r="606" spans="1:15" ht="12" customHeight="1">
      <c r="A606" s="243" t="s">
        <v>2424</v>
      </c>
      <c r="B606" s="243"/>
      <c r="C606" s="152" t="s">
        <v>535</v>
      </c>
      <c r="D606" s="243" t="s">
        <v>33</v>
      </c>
      <c r="E606" s="243"/>
      <c r="F606" s="243" t="s">
        <v>277</v>
      </c>
      <c r="G606" s="243"/>
      <c r="H606" s="243"/>
      <c r="I606" s="152" t="s">
        <v>277</v>
      </c>
      <c r="J606" s="152" t="s">
        <v>277</v>
      </c>
      <c r="K606" s="152" t="s">
        <v>277</v>
      </c>
      <c r="L606" s="152" t="s">
        <v>277</v>
      </c>
      <c r="M606" s="152" t="s">
        <v>277</v>
      </c>
      <c r="N606" s="152" t="s">
        <v>277</v>
      </c>
      <c r="O606" s="152" t="s">
        <v>277</v>
      </c>
    </row>
    <row r="607" spans="1:15" ht="12" customHeight="1">
      <c r="A607" s="243" t="s">
        <v>2424</v>
      </c>
      <c r="B607" s="243"/>
      <c r="C607" s="152" t="s">
        <v>535</v>
      </c>
      <c r="D607" s="243" t="s">
        <v>574</v>
      </c>
      <c r="E607" s="243"/>
      <c r="F607" s="243" t="s">
        <v>6635</v>
      </c>
      <c r="G607" s="243"/>
      <c r="H607" s="243"/>
      <c r="I607" s="152" t="s">
        <v>6634</v>
      </c>
      <c r="J607" s="152" t="s">
        <v>6633</v>
      </c>
      <c r="K607" s="152" t="s">
        <v>6632</v>
      </c>
      <c r="L607" s="152" t="s">
        <v>6631</v>
      </c>
      <c r="M607" s="152" t="s">
        <v>6630</v>
      </c>
      <c r="N607" s="152" t="s">
        <v>6629</v>
      </c>
      <c r="O607" s="152" t="s">
        <v>6628</v>
      </c>
    </row>
    <row r="608" spans="1:15" ht="12" customHeight="1">
      <c r="A608" s="243" t="s">
        <v>2424</v>
      </c>
      <c r="B608" s="243"/>
      <c r="C608" s="152" t="s">
        <v>535</v>
      </c>
      <c r="D608" s="243" t="s">
        <v>571</v>
      </c>
      <c r="E608" s="243"/>
      <c r="F608" s="243" t="s">
        <v>277</v>
      </c>
      <c r="G608" s="243"/>
      <c r="H608" s="243"/>
      <c r="I608" s="152" t="s">
        <v>277</v>
      </c>
      <c r="J608" s="152" t="s">
        <v>277</v>
      </c>
      <c r="K608" s="152" t="s">
        <v>277</v>
      </c>
      <c r="L608" s="152" t="s">
        <v>277</v>
      </c>
      <c r="M608" s="152" t="s">
        <v>277</v>
      </c>
      <c r="N608" s="152" t="s">
        <v>277</v>
      </c>
      <c r="O608" s="152" t="s">
        <v>277</v>
      </c>
    </row>
    <row r="609" spans="1:15" ht="12" customHeight="1">
      <c r="A609" s="243" t="s">
        <v>2424</v>
      </c>
      <c r="B609" s="243"/>
      <c r="C609" s="152" t="s">
        <v>535</v>
      </c>
      <c r="D609" s="243" t="s">
        <v>566</v>
      </c>
      <c r="E609" s="243"/>
      <c r="F609" s="243" t="s">
        <v>277</v>
      </c>
      <c r="G609" s="243"/>
      <c r="H609" s="243"/>
      <c r="I609" s="152" t="s">
        <v>277</v>
      </c>
      <c r="J609" s="152" t="s">
        <v>277</v>
      </c>
      <c r="K609" s="152" t="s">
        <v>277</v>
      </c>
      <c r="L609" s="152" t="s">
        <v>277</v>
      </c>
      <c r="M609" s="152" t="s">
        <v>277</v>
      </c>
      <c r="N609" s="152" t="s">
        <v>277</v>
      </c>
      <c r="O609" s="152" t="s">
        <v>277</v>
      </c>
    </row>
    <row r="610" spans="1:15" ht="12" customHeight="1">
      <c r="A610" s="243" t="s">
        <v>2424</v>
      </c>
      <c r="B610" s="243"/>
      <c r="C610" s="152" t="s">
        <v>535</v>
      </c>
      <c r="D610" s="243" t="s">
        <v>561</v>
      </c>
      <c r="E610" s="243"/>
      <c r="F610" s="243" t="s">
        <v>277</v>
      </c>
      <c r="G610" s="243"/>
      <c r="H610" s="243"/>
      <c r="I610" s="152" t="s">
        <v>277</v>
      </c>
      <c r="J610" s="152" t="s">
        <v>277</v>
      </c>
      <c r="K610" s="152" t="s">
        <v>277</v>
      </c>
      <c r="L610" s="152" t="s">
        <v>277</v>
      </c>
      <c r="M610" s="152" t="s">
        <v>277</v>
      </c>
      <c r="N610" s="152" t="s">
        <v>277</v>
      </c>
      <c r="O610" s="152" t="s">
        <v>277</v>
      </c>
    </row>
    <row r="611" spans="1:15" ht="12" customHeight="1">
      <c r="A611" s="243" t="s">
        <v>2424</v>
      </c>
      <c r="B611" s="243"/>
      <c r="C611" s="152" t="s">
        <v>535</v>
      </c>
      <c r="D611" s="243" t="s">
        <v>559</v>
      </c>
      <c r="E611" s="243"/>
      <c r="F611" s="243" t="s">
        <v>6627</v>
      </c>
      <c r="G611" s="243"/>
      <c r="H611" s="243"/>
      <c r="I611" s="152" t="s">
        <v>6626</v>
      </c>
      <c r="J611" s="152" t="s">
        <v>6625</v>
      </c>
      <c r="K611" s="152" t="s">
        <v>6624</v>
      </c>
      <c r="L611" s="152" t="s">
        <v>6623</v>
      </c>
      <c r="M611" s="152" t="s">
        <v>6622</v>
      </c>
      <c r="N611" s="152" t="s">
        <v>6621</v>
      </c>
      <c r="O611" s="152" t="s">
        <v>6620</v>
      </c>
    </row>
    <row r="612" spans="1:15" ht="12" customHeight="1">
      <c r="A612" s="243" t="s">
        <v>2424</v>
      </c>
      <c r="B612" s="243"/>
      <c r="C612" s="152" t="s">
        <v>535</v>
      </c>
      <c r="D612" s="243" t="s">
        <v>556</v>
      </c>
      <c r="E612" s="243"/>
      <c r="F612" s="243" t="s">
        <v>6619</v>
      </c>
      <c r="G612" s="243"/>
      <c r="H612" s="243"/>
      <c r="I612" s="152" t="s">
        <v>6618</v>
      </c>
      <c r="J612" s="152" t="s">
        <v>2181</v>
      </c>
      <c r="K612" s="152" t="s">
        <v>6617</v>
      </c>
      <c r="L612" s="152" t="s">
        <v>6616</v>
      </c>
      <c r="M612" s="152" t="s">
        <v>3144</v>
      </c>
      <c r="N612" s="152" t="s">
        <v>2913</v>
      </c>
      <c r="O612" s="152" t="s">
        <v>6615</v>
      </c>
    </row>
    <row r="613" spans="1:15" ht="12" customHeight="1">
      <c r="A613" s="243" t="s">
        <v>2424</v>
      </c>
      <c r="B613" s="243"/>
      <c r="C613" s="152" t="s">
        <v>535</v>
      </c>
      <c r="D613" s="243" t="s">
        <v>553</v>
      </c>
      <c r="E613" s="243"/>
      <c r="F613" s="243" t="s">
        <v>6614</v>
      </c>
      <c r="G613" s="243"/>
      <c r="H613" s="243"/>
      <c r="I613" s="152" t="s">
        <v>6613</v>
      </c>
      <c r="J613" s="152" t="s">
        <v>6612</v>
      </c>
      <c r="K613" s="152" t="s">
        <v>6611</v>
      </c>
      <c r="L613" s="152" t="s">
        <v>6610</v>
      </c>
      <c r="M613" s="152" t="s">
        <v>6609</v>
      </c>
      <c r="N613" s="152" t="s">
        <v>6608</v>
      </c>
      <c r="O613" s="152" t="s">
        <v>6607</v>
      </c>
    </row>
    <row r="614" spans="1:15" ht="12" customHeight="1">
      <c r="A614" s="243" t="s">
        <v>2424</v>
      </c>
      <c r="B614" s="243"/>
      <c r="C614" s="152" t="s">
        <v>535</v>
      </c>
      <c r="D614" s="243" t="s">
        <v>551</v>
      </c>
      <c r="E614" s="243"/>
      <c r="F614" s="243" t="s">
        <v>883</v>
      </c>
      <c r="G614" s="243"/>
      <c r="H614" s="243"/>
      <c r="I614" s="152" t="s">
        <v>2429</v>
      </c>
      <c r="J614" s="152" t="s">
        <v>1428</v>
      </c>
      <c r="K614" s="152" t="s">
        <v>2428</v>
      </c>
      <c r="L614" s="152" t="s">
        <v>2427</v>
      </c>
      <c r="M614" s="152" t="s">
        <v>819</v>
      </c>
      <c r="N614" s="152" t="s">
        <v>1129</v>
      </c>
      <c r="O614" s="152" t="s">
        <v>2426</v>
      </c>
    </row>
    <row r="615" spans="1:15" ht="12" customHeight="1">
      <c r="A615" s="243" t="s">
        <v>2424</v>
      </c>
      <c r="B615" s="243"/>
      <c r="C615" s="152" t="s">
        <v>535</v>
      </c>
      <c r="D615" s="243" t="s">
        <v>543</v>
      </c>
      <c r="E615" s="243"/>
      <c r="F615" s="243" t="s">
        <v>277</v>
      </c>
      <c r="G615" s="243"/>
      <c r="H615" s="243"/>
      <c r="I615" s="152" t="s">
        <v>277</v>
      </c>
      <c r="J615" s="152" t="s">
        <v>277</v>
      </c>
      <c r="K615" s="152" t="s">
        <v>277</v>
      </c>
      <c r="L615" s="152" t="s">
        <v>277</v>
      </c>
      <c r="M615" s="152" t="s">
        <v>277</v>
      </c>
      <c r="N615" s="152" t="s">
        <v>277</v>
      </c>
      <c r="O615" s="152" t="s">
        <v>277</v>
      </c>
    </row>
    <row r="616" spans="1:15" ht="12" customHeight="1">
      <c r="A616" s="243" t="s">
        <v>2424</v>
      </c>
      <c r="B616" s="243"/>
      <c r="C616" s="152" t="s">
        <v>535</v>
      </c>
      <c r="D616" s="243" t="s">
        <v>45</v>
      </c>
      <c r="E616" s="243"/>
      <c r="F616" s="243" t="s">
        <v>277</v>
      </c>
      <c r="G616" s="243"/>
      <c r="H616" s="243"/>
      <c r="I616" s="152" t="s">
        <v>277</v>
      </c>
      <c r="J616" s="152" t="s">
        <v>277</v>
      </c>
      <c r="K616" s="152" t="s">
        <v>277</v>
      </c>
      <c r="L616" s="152" t="s">
        <v>277</v>
      </c>
      <c r="M616" s="152" t="s">
        <v>277</v>
      </c>
      <c r="N616" s="152" t="s">
        <v>277</v>
      </c>
      <c r="O616" s="152" t="s">
        <v>277</v>
      </c>
    </row>
    <row r="617" spans="1:15" ht="12" customHeight="1">
      <c r="A617" s="243" t="s">
        <v>2424</v>
      </c>
      <c r="B617" s="243"/>
      <c r="C617" s="152" t="s">
        <v>535</v>
      </c>
      <c r="D617" s="243" t="s">
        <v>46</v>
      </c>
      <c r="E617" s="243"/>
      <c r="F617" s="243" t="s">
        <v>1237</v>
      </c>
      <c r="G617" s="243"/>
      <c r="H617" s="243"/>
      <c r="I617" s="152" t="s">
        <v>6606</v>
      </c>
      <c r="J617" s="152" t="s">
        <v>1601</v>
      </c>
      <c r="K617" s="152" t="s">
        <v>6605</v>
      </c>
      <c r="L617" s="152" t="s">
        <v>6604</v>
      </c>
      <c r="M617" s="152" t="s">
        <v>2648</v>
      </c>
      <c r="N617" s="152" t="s">
        <v>4847</v>
      </c>
      <c r="O617" s="152" t="s">
        <v>6603</v>
      </c>
    </row>
    <row r="618" spans="1:15" ht="12" customHeight="1">
      <c r="A618" s="243" t="s">
        <v>2393</v>
      </c>
      <c r="B618" s="243"/>
      <c r="C618" s="152" t="s">
        <v>535</v>
      </c>
      <c r="D618" s="243" t="s">
        <v>660</v>
      </c>
      <c r="E618" s="243"/>
      <c r="F618" s="243" t="s">
        <v>6602</v>
      </c>
      <c r="G618" s="243"/>
      <c r="H618" s="243"/>
      <c r="I618" s="152" t="s">
        <v>6601</v>
      </c>
      <c r="J618" s="152" t="s">
        <v>6600</v>
      </c>
      <c r="K618" s="152" t="s">
        <v>6599</v>
      </c>
      <c r="L618" s="152" t="s">
        <v>6598</v>
      </c>
      <c r="M618" s="152" t="s">
        <v>6597</v>
      </c>
      <c r="N618" s="152" t="s">
        <v>6596</v>
      </c>
      <c r="O618" s="152" t="s">
        <v>6595</v>
      </c>
    </row>
    <row r="619" spans="1:15" ht="12" customHeight="1">
      <c r="A619" s="243" t="s">
        <v>2393</v>
      </c>
      <c r="B619" s="243"/>
      <c r="C619" s="152" t="s">
        <v>535</v>
      </c>
      <c r="D619" s="243" t="s">
        <v>57</v>
      </c>
      <c r="E619" s="243"/>
      <c r="F619" s="243" t="s">
        <v>6594</v>
      </c>
      <c r="G619" s="243"/>
      <c r="H619" s="243"/>
      <c r="I619" s="152" t="s">
        <v>6593</v>
      </c>
      <c r="J619" s="152" t="s">
        <v>791</v>
      </c>
      <c r="K619" s="152" t="s">
        <v>6592</v>
      </c>
      <c r="L619" s="152" t="s">
        <v>6591</v>
      </c>
      <c r="M619" s="152" t="s">
        <v>6590</v>
      </c>
      <c r="N619" s="152" t="s">
        <v>1490</v>
      </c>
      <c r="O619" s="152" t="s">
        <v>6589</v>
      </c>
    </row>
    <row r="620" spans="1:15" ht="12" customHeight="1">
      <c r="A620" s="243" t="s">
        <v>2393</v>
      </c>
      <c r="B620" s="243"/>
      <c r="C620" s="152" t="s">
        <v>535</v>
      </c>
      <c r="D620" s="243" t="s">
        <v>58</v>
      </c>
      <c r="E620" s="243"/>
      <c r="F620" s="243" t="s">
        <v>1815</v>
      </c>
      <c r="G620" s="243"/>
      <c r="H620" s="243"/>
      <c r="I620" s="152" t="s">
        <v>6588</v>
      </c>
      <c r="J620" s="152" t="s">
        <v>970</v>
      </c>
      <c r="K620" s="152" t="s">
        <v>6587</v>
      </c>
      <c r="L620" s="152" t="s">
        <v>6586</v>
      </c>
      <c r="M620" s="152" t="s">
        <v>3171</v>
      </c>
      <c r="N620" s="152" t="s">
        <v>1130</v>
      </c>
      <c r="O620" s="152" t="s">
        <v>6585</v>
      </c>
    </row>
    <row r="621" spans="1:15" ht="12" customHeight="1">
      <c r="A621" s="243" t="s">
        <v>2393</v>
      </c>
      <c r="B621" s="243"/>
      <c r="C621" s="152" t="s">
        <v>535</v>
      </c>
      <c r="D621" s="243" t="s">
        <v>59</v>
      </c>
      <c r="E621" s="243"/>
      <c r="F621" s="243" t="s">
        <v>933</v>
      </c>
      <c r="G621" s="243"/>
      <c r="H621" s="243"/>
      <c r="I621" s="152" t="s">
        <v>6584</v>
      </c>
      <c r="J621" s="152" t="s">
        <v>1687</v>
      </c>
      <c r="K621" s="152" t="s">
        <v>6583</v>
      </c>
      <c r="L621" s="152" t="s">
        <v>6582</v>
      </c>
      <c r="M621" s="152" t="s">
        <v>1911</v>
      </c>
      <c r="N621" s="152" t="s">
        <v>2234</v>
      </c>
      <c r="O621" s="152" t="s">
        <v>6581</v>
      </c>
    </row>
    <row r="622" spans="1:15" ht="12" customHeight="1">
      <c r="A622" s="243" t="s">
        <v>2393</v>
      </c>
      <c r="B622" s="243"/>
      <c r="C622" s="152" t="s">
        <v>535</v>
      </c>
      <c r="D622" s="243" t="s">
        <v>247</v>
      </c>
      <c r="E622" s="243"/>
      <c r="F622" s="243" t="s">
        <v>1149</v>
      </c>
      <c r="G622" s="243"/>
      <c r="H622" s="243"/>
      <c r="I622" s="152" t="s">
        <v>6580</v>
      </c>
      <c r="J622" s="152" t="s">
        <v>1980</v>
      </c>
      <c r="K622" s="152" t="s">
        <v>6579</v>
      </c>
      <c r="L622" s="152" t="s">
        <v>6578</v>
      </c>
      <c r="M622" s="152" t="s">
        <v>6577</v>
      </c>
      <c r="N622" s="152" t="s">
        <v>1145</v>
      </c>
      <c r="O622" s="152" t="s">
        <v>6576</v>
      </c>
    </row>
    <row r="623" spans="1:15" ht="12" customHeight="1">
      <c r="A623" s="243" t="s">
        <v>2393</v>
      </c>
      <c r="B623" s="243"/>
      <c r="C623" s="152" t="s">
        <v>535</v>
      </c>
      <c r="D623" s="243" t="s">
        <v>645</v>
      </c>
      <c r="E623" s="243"/>
      <c r="F623" s="243" t="s">
        <v>1888</v>
      </c>
      <c r="G623" s="243"/>
      <c r="H623" s="243"/>
      <c r="I623" s="152" t="s">
        <v>6575</v>
      </c>
      <c r="J623" s="152" t="s">
        <v>972</v>
      </c>
      <c r="K623" s="152" t="s">
        <v>6574</v>
      </c>
      <c r="L623" s="152" t="s">
        <v>6573</v>
      </c>
      <c r="M623" s="152" t="s">
        <v>1671</v>
      </c>
      <c r="N623" s="152" t="s">
        <v>1272</v>
      </c>
      <c r="O623" s="152" t="s">
        <v>6572</v>
      </c>
    </row>
    <row r="624" spans="1:15" ht="12" customHeight="1">
      <c r="A624" s="243" t="s">
        <v>2393</v>
      </c>
      <c r="B624" s="243"/>
      <c r="C624" s="152" t="s">
        <v>535</v>
      </c>
      <c r="D624" s="243" t="s">
        <v>639</v>
      </c>
      <c r="E624" s="243"/>
      <c r="F624" s="243" t="s">
        <v>1271</v>
      </c>
      <c r="G624" s="243"/>
      <c r="H624" s="243"/>
      <c r="I624" s="152" t="s">
        <v>6571</v>
      </c>
      <c r="J624" s="152" t="s">
        <v>975</v>
      </c>
      <c r="K624" s="152" t="s">
        <v>6570</v>
      </c>
      <c r="L624" s="152" t="s">
        <v>2168</v>
      </c>
      <c r="M624" s="152" t="s">
        <v>796</v>
      </c>
      <c r="N624" s="152" t="s">
        <v>1144</v>
      </c>
      <c r="O624" s="152" t="s">
        <v>6569</v>
      </c>
    </row>
    <row r="625" spans="1:15" ht="12" customHeight="1">
      <c r="A625" s="243" t="s">
        <v>2393</v>
      </c>
      <c r="B625" s="243"/>
      <c r="C625" s="152" t="s">
        <v>535</v>
      </c>
      <c r="D625" s="243" t="s">
        <v>635</v>
      </c>
      <c r="E625" s="243"/>
      <c r="F625" s="243" t="s">
        <v>277</v>
      </c>
      <c r="G625" s="243"/>
      <c r="H625" s="243"/>
      <c r="I625" s="152" t="s">
        <v>277</v>
      </c>
      <c r="J625" s="152" t="s">
        <v>277</v>
      </c>
      <c r="K625" s="152" t="s">
        <v>277</v>
      </c>
      <c r="L625" s="152" t="s">
        <v>277</v>
      </c>
      <c r="M625" s="152" t="s">
        <v>277</v>
      </c>
      <c r="N625" s="152" t="s">
        <v>277</v>
      </c>
      <c r="O625" s="152" t="s">
        <v>277</v>
      </c>
    </row>
    <row r="626" spans="1:15" ht="12" customHeight="1">
      <c r="A626" s="243" t="s">
        <v>2393</v>
      </c>
      <c r="B626" s="243"/>
      <c r="C626" s="152" t="s">
        <v>535</v>
      </c>
      <c r="D626" s="243" t="s">
        <v>631</v>
      </c>
      <c r="E626" s="243"/>
      <c r="F626" s="243" t="s">
        <v>277</v>
      </c>
      <c r="G626" s="243"/>
      <c r="H626" s="243"/>
      <c r="I626" s="152" t="s">
        <v>277</v>
      </c>
      <c r="J626" s="152" t="s">
        <v>277</v>
      </c>
      <c r="K626" s="152" t="s">
        <v>277</v>
      </c>
      <c r="L626" s="152" t="s">
        <v>277</v>
      </c>
      <c r="M626" s="152" t="s">
        <v>277</v>
      </c>
      <c r="N626" s="152" t="s">
        <v>277</v>
      </c>
      <c r="O626" s="152" t="s">
        <v>277</v>
      </c>
    </row>
    <row r="627" spans="1:15" ht="12" customHeight="1">
      <c r="A627" s="243" t="s">
        <v>2393</v>
      </c>
      <c r="B627" s="243"/>
      <c r="C627" s="152" t="s">
        <v>535</v>
      </c>
      <c r="D627" s="243" t="s">
        <v>627</v>
      </c>
      <c r="E627" s="243"/>
      <c r="F627" s="243" t="s">
        <v>277</v>
      </c>
      <c r="G627" s="243"/>
      <c r="H627" s="243"/>
      <c r="I627" s="152" t="s">
        <v>277</v>
      </c>
      <c r="J627" s="152" t="s">
        <v>277</v>
      </c>
      <c r="K627" s="152" t="s">
        <v>277</v>
      </c>
      <c r="L627" s="152" t="s">
        <v>277</v>
      </c>
      <c r="M627" s="152" t="s">
        <v>277</v>
      </c>
      <c r="N627" s="152" t="s">
        <v>277</v>
      </c>
      <c r="O627" s="152" t="s">
        <v>277</v>
      </c>
    </row>
    <row r="628" spans="1:15" ht="12" customHeight="1">
      <c r="A628" s="243" t="s">
        <v>2393</v>
      </c>
      <c r="B628" s="243"/>
      <c r="C628" s="152" t="s">
        <v>535</v>
      </c>
      <c r="D628" s="243" t="s">
        <v>17</v>
      </c>
      <c r="E628" s="243"/>
      <c r="F628" s="243" t="s">
        <v>6568</v>
      </c>
      <c r="G628" s="243"/>
      <c r="H628" s="243"/>
      <c r="I628" s="152" t="s">
        <v>6567</v>
      </c>
      <c r="J628" s="152" t="s">
        <v>1016</v>
      </c>
      <c r="K628" s="152" t="s">
        <v>6566</v>
      </c>
      <c r="L628" s="152" t="s">
        <v>751</v>
      </c>
      <c r="M628" s="152" t="s">
        <v>1429</v>
      </c>
      <c r="N628" s="152" t="s">
        <v>1131</v>
      </c>
      <c r="O628" s="152" t="s">
        <v>6565</v>
      </c>
    </row>
    <row r="629" spans="1:15" ht="12" customHeight="1">
      <c r="A629" s="243" t="s">
        <v>2393</v>
      </c>
      <c r="B629" s="243"/>
      <c r="C629" s="152" t="s">
        <v>535</v>
      </c>
      <c r="D629" s="243" t="s">
        <v>18</v>
      </c>
      <c r="E629" s="243"/>
      <c r="F629" s="243" t="s">
        <v>6564</v>
      </c>
      <c r="G629" s="243"/>
      <c r="H629" s="243"/>
      <c r="I629" s="152" t="s">
        <v>6563</v>
      </c>
      <c r="J629" s="152" t="s">
        <v>1793</v>
      </c>
      <c r="K629" s="152" t="s">
        <v>6562</v>
      </c>
      <c r="L629" s="152" t="s">
        <v>2079</v>
      </c>
      <c r="M629" s="152" t="s">
        <v>6561</v>
      </c>
      <c r="N629" s="152" t="s">
        <v>732</v>
      </c>
      <c r="O629" s="152" t="s">
        <v>6560</v>
      </c>
    </row>
    <row r="630" spans="1:15" ht="12" customHeight="1">
      <c r="A630" s="243" t="s">
        <v>2393</v>
      </c>
      <c r="B630" s="243"/>
      <c r="C630" s="152" t="s">
        <v>535</v>
      </c>
      <c r="D630" s="243" t="s">
        <v>62</v>
      </c>
      <c r="E630" s="243"/>
      <c r="F630" s="243" t="s">
        <v>277</v>
      </c>
      <c r="G630" s="243"/>
      <c r="H630" s="243"/>
      <c r="I630" s="152" t="s">
        <v>277</v>
      </c>
      <c r="J630" s="152" t="s">
        <v>277</v>
      </c>
      <c r="K630" s="152" t="s">
        <v>277</v>
      </c>
      <c r="L630" s="152" t="s">
        <v>277</v>
      </c>
      <c r="M630" s="152" t="s">
        <v>277</v>
      </c>
      <c r="N630" s="152" t="s">
        <v>277</v>
      </c>
      <c r="O630" s="152" t="s">
        <v>277</v>
      </c>
    </row>
    <row r="631" spans="1:15" ht="12" customHeight="1">
      <c r="A631" s="243" t="s">
        <v>2393</v>
      </c>
      <c r="B631" s="243"/>
      <c r="C631" s="152" t="s">
        <v>535</v>
      </c>
      <c r="D631" s="243" t="s">
        <v>614</v>
      </c>
      <c r="E631" s="243"/>
      <c r="F631" s="243" t="s">
        <v>277</v>
      </c>
      <c r="G631" s="243"/>
      <c r="H631" s="243"/>
      <c r="I631" s="152" t="s">
        <v>277</v>
      </c>
      <c r="J631" s="152" t="s">
        <v>277</v>
      </c>
      <c r="K631" s="152" t="s">
        <v>277</v>
      </c>
      <c r="L631" s="152" t="s">
        <v>277</v>
      </c>
      <c r="M631" s="152" t="s">
        <v>277</v>
      </c>
      <c r="N631" s="152" t="s">
        <v>277</v>
      </c>
      <c r="O631" s="152" t="s">
        <v>277</v>
      </c>
    </row>
    <row r="632" spans="1:15" ht="12" customHeight="1">
      <c r="A632" s="243" t="s">
        <v>2393</v>
      </c>
      <c r="B632" s="243"/>
      <c r="C632" s="152" t="s">
        <v>535</v>
      </c>
      <c r="D632" s="243" t="s">
        <v>64</v>
      </c>
      <c r="E632" s="243"/>
      <c r="F632" s="243" t="s">
        <v>697</v>
      </c>
      <c r="G632" s="243"/>
      <c r="H632" s="243"/>
      <c r="I632" s="152" t="s">
        <v>6559</v>
      </c>
      <c r="J632" s="152" t="s">
        <v>539</v>
      </c>
      <c r="K632" s="152" t="s">
        <v>6558</v>
      </c>
      <c r="L632" s="152" t="s">
        <v>868</v>
      </c>
      <c r="M632" s="152" t="s">
        <v>6557</v>
      </c>
      <c r="N632" s="152" t="s">
        <v>6556</v>
      </c>
      <c r="O632" s="152" t="s">
        <v>6555</v>
      </c>
    </row>
    <row r="633" spans="1:15" ht="12" customHeight="1">
      <c r="A633" s="243" t="s">
        <v>2393</v>
      </c>
      <c r="B633" s="243"/>
      <c r="C633" s="152" t="s">
        <v>535</v>
      </c>
      <c r="D633" s="243" t="s">
        <v>22</v>
      </c>
      <c r="E633" s="243"/>
      <c r="F633" s="243" t="s">
        <v>2177</v>
      </c>
      <c r="G633" s="243"/>
      <c r="H633" s="243"/>
      <c r="I633" s="152" t="s">
        <v>6554</v>
      </c>
      <c r="J633" s="152" t="s">
        <v>615</v>
      </c>
      <c r="K633" s="152" t="s">
        <v>6553</v>
      </c>
      <c r="L633" s="152" t="s">
        <v>2434</v>
      </c>
      <c r="M633" s="152" t="s">
        <v>2095</v>
      </c>
      <c r="N633" s="152" t="s">
        <v>795</v>
      </c>
      <c r="O633" s="152" t="s">
        <v>6552</v>
      </c>
    </row>
    <row r="634" spans="1:15" ht="12" customHeight="1">
      <c r="A634" s="243" t="s">
        <v>2393</v>
      </c>
      <c r="B634" s="243"/>
      <c r="C634" s="152" t="s">
        <v>535</v>
      </c>
      <c r="D634" s="243" t="s">
        <v>23</v>
      </c>
      <c r="E634" s="243"/>
      <c r="F634" s="243" t="s">
        <v>2909</v>
      </c>
      <c r="G634" s="243"/>
      <c r="H634" s="243"/>
      <c r="I634" s="152" t="s">
        <v>6551</v>
      </c>
      <c r="J634" s="152" t="s">
        <v>5363</v>
      </c>
      <c r="K634" s="152" t="s">
        <v>6550</v>
      </c>
      <c r="L634" s="152" t="s">
        <v>6549</v>
      </c>
      <c r="M634" s="152" t="s">
        <v>6548</v>
      </c>
      <c r="N634" s="152" t="s">
        <v>4454</v>
      </c>
      <c r="O634" s="152" t="s">
        <v>6547</v>
      </c>
    </row>
    <row r="635" spans="1:15" ht="12" customHeight="1">
      <c r="A635" s="243" t="s">
        <v>2393</v>
      </c>
      <c r="B635" s="243"/>
      <c r="C635" s="152" t="s">
        <v>535</v>
      </c>
      <c r="D635" s="243" t="s">
        <v>66</v>
      </c>
      <c r="E635" s="243"/>
      <c r="F635" s="243" t="s">
        <v>1436</v>
      </c>
      <c r="G635" s="243"/>
      <c r="H635" s="243"/>
      <c r="I635" s="152" t="s">
        <v>2413</v>
      </c>
      <c r="J635" s="152" t="s">
        <v>286</v>
      </c>
      <c r="K635" s="152" t="s">
        <v>592</v>
      </c>
      <c r="L635" s="152" t="s">
        <v>1141</v>
      </c>
      <c r="M635" s="152" t="s">
        <v>1436</v>
      </c>
      <c r="N635" s="152" t="s">
        <v>2412</v>
      </c>
      <c r="O635" s="152" t="s">
        <v>2411</v>
      </c>
    </row>
    <row r="636" spans="1:15" ht="12" customHeight="1">
      <c r="A636" s="243" t="s">
        <v>2393</v>
      </c>
      <c r="B636" s="243"/>
      <c r="C636" s="152" t="s">
        <v>535</v>
      </c>
      <c r="D636" s="243" t="s">
        <v>234</v>
      </c>
      <c r="E636" s="243"/>
      <c r="F636" s="243" t="s">
        <v>277</v>
      </c>
      <c r="G636" s="243"/>
      <c r="H636" s="243"/>
      <c r="I636" s="152" t="s">
        <v>277</v>
      </c>
      <c r="J636" s="152" t="s">
        <v>277</v>
      </c>
      <c r="K636" s="152" t="s">
        <v>277</v>
      </c>
      <c r="L636" s="152" t="s">
        <v>277</v>
      </c>
      <c r="M636" s="152" t="s">
        <v>277</v>
      </c>
      <c r="N636" s="152" t="s">
        <v>277</v>
      </c>
      <c r="O636" s="152" t="s">
        <v>277</v>
      </c>
    </row>
    <row r="637" spans="1:15" ht="12" customHeight="1">
      <c r="A637" s="243" t="s">
        <v>2393</v>
      </c>
      <c r="B637" s="243"/>
      <c r="C637" s="152" t="s">
        <v>535</v>
      </c>
      <c r="D637" s="243" t="s">
        <v>29</v>
      </c>
      <c r="E637" s="243"/>
      <c r="F637" s="243" t="s">
        <v>277</v>
      </c>
      <c r="G637" s="243"/>
      <c r="H637" s="243"/>
      <c r="I637" s="152" t="s">
        <v>277</v>
      </c>
      <c r="J637" s="152" t="s">
        <v>277</v>
      </c>
      <c r="K637" s="152" t="s">
        <v>277</v>
      </c>
      <c r="L637" s="152" t="s">
        <v>277</v>
      </c>
      <c r="M637" s="152" t="s">
        <v>277</v>
      </c>
      <c r="N637" s="152" t="s">
        <v>277</v>
      </c>
      <c r="O637" s="152" t="s">
        <v>277</v>
      </c>
    </row>
    <row r="638" spans="1:15" ht="12" customHeight="1">
      <c r="A638" s="243" t="s">
        <v>2393</v>
      </c>
      <c r="B638" s="243"/>
      <c r="C638" s="152" t="s">
        <v>535</v>
      </c>
      <c r="D638" s="243" t="s">
        <v>67</v>
      </c>
      <c r="E638" s="243"/>
      <c r="F638" s="243" t="s">
        <v>2538</v>
      </c>
      <c r="G638" s="243"/>
      <c r="H638" s="243"/>
      <c r="I638" s="152" t="s">
        <v>6546</v>
      </c>
      <c r="J638" s="152" t="s">
        <v>286</v>
      </c>
      <c r="K638" s="152" t="s">
        <v>638</v>
      </c>
      <c r="L638" s="152" t="s">
        <v>1698</v>
      </c>
      <c r="M638" s="152" t="s">
        <v>2538</v>
      </c>
      <c r="N638" s="152" t="s">
        <v>1404</v>
      </c>
      <c r="O638" s="152" t="s">
        <v>6545</v>
      </c>
    </row>
    <row r="639" spans="1:15" ht="12" customHeight="1">
      <c r="A639" s="243" t="s">
        <v>2393</v>
      </c>
      <c r="B639" s="243"/>
      <c r="C639" s="152" t="s">
        <v>535</v>
      </c>
      <c r="D639" s="243" t="s">
        <v>68</v>
      </c>
      <c r="E639" s="243"/>
      <c r="F639" s="243" t="s">
        <v>277</v>
      </c>
      <c r="G639" s="243"/>
      <c r="H639" s="243"/>
      <c r="I639" s="152" t="s">
        <v>277</v>
      </c>
      <c r="J639" s="152" t="s">
        <v>277</v>
      </c>
      <c r="K639" s="152" t="s">
        <v>277</v>
      </c>
      <c r="L639" s="152" t="s">
        <v>277</v>
      </c>
      <c r="M639" s="152" t="s">
        <v>277</v>
      </c>
      <c r="N639" s="152" t="s">
        <v>277</v>
      </c>
      <c r="O639" s="152" t="s">
        <v>277</v>
      </c>
    </row>
    <row r="640" spans="1:15" ht="12" customHeight="1">
      <c r="A640" s="243" t="s">
        <v>2393</v>
      </c>
      <c r="B640" s="243"/>
      <c r="C640" s="152" t="s">
        <v>535</v>
      </c>
      <c r="D640" s="243" t="s">
        <v>69</v>
      </c>
      <c r="E640" s="243"/>
      <c r="F640" s="243" t="s">
        <v>2094</v>
      </c>
      <c r="G640" s="243"/>
      <c r="H640" s="243"/>
      <c r="I640" s="152" t="s">
        <v>6544</v>
      </c>
      <c r="J640" s="152" t="s">
        <v>2412</v>
      </c>
      <c r="K640" s="152" t="s">
        <v>6543</v>
      </c>
      <c r="L640" s="152" t="s">
        <v>6542</v>
      </c>
      <c r="M640" s="152" t="s">
        <v>1974</v>
      </c>
      <c r="N640" s="152" t="s">
        <v>1421</v>
      </c>
      <c r="O640" s="152" t="s">
        <v>6541</v>
      </c>
    </row>
    <row r="641" spans="1:15" ht="12" customHeight="1">
      <c r="A641" s="243" t="s">
        <v>2393</v>
      </c>
      <c r="B641" s="243"/>
      <c r="C641" s="152" t="s">
        <v>535</v>
      </c>
      <c r="D641" s="243" t="s">
        <v>235</v>
      </c>
      <c r="E641" s="243"/>
      <c r="F641" s="243" t="s">
        <v>277</v>
      </c>
      <c r="G641" s="243"/>
      <c r="H641" s="243"/>
      <c r="I641" s="152" t="s">
        <v>277</v>
      </c>
      <c r="J641" s="152" t="s">
        <v>277</v>
      </c>
      <c r="K641" s="152" t="s">
        <v>277</v>
      </c>
      <c r="L641" s="152" t="s">
        <v>277</v>
      </c>
      <c r="M641" s="152" t="s">
        <v>277</v>
      </c>
      <c r="N641" s="152" t="s">
        <v>277</v>
      </c>
      <c r="O641" s="152" t="s">
        <v>277</v>
      </c>
    </row>
    <row r="642" spans="1:15" ht="12" customHeight="1">
      <c r="A642" s="243" t="s">
        <v>2393</v>
      </c>
      <c r="B642" s="243"/>
      <c r="C642" s="152" t="s">
        <v>535</v>
      </c>
      <c r="D642" s="243" t="s">
        <v>236</v>
      </c>
      <c r="E642" s="243"/>
      <c r="F642" s="243" t="s">
        <v>277</v>
      </c>
      <c r="G642" s="243"/>
      <c r="H642" s="243"/>
      <c r="I642" s="152" t="s">
        <v>277</v>
      </c>
      <c r="J642" s="152" t="s">
        <v>277</v>
      </c>
      <c r="K642" s="152" t="s">
        <v>277</v>
      </c>
      <c r="L642" s="152" t="s">
        <v>277</v>
      </c>
      <c r="M642" s="152" t="s">
        <v>277</v>
      </c>
      <c r="N642" s="152" t="s">
        <v>277</v>
      </c>
      <c r="O642" s="152" t="s">
        <v>277</v>
      </c>
    </row>
    <row r="643" spans="1:15" ht="12" customHeight="1">
      <c r="A643" s="243" t="s">
        <v>2393</v>
      </c>
      <c r="B643" s="243"/>
      <c r="C643" s="152" t="s">
        <v>535</v>
      </c>
      <c r="D643" s="243" t="s">
        <v>241</v>
      </c>
      <c r="E643" s="243"/>
      <c r="F643" s="243" t="s">
        <v>277</v>
      </c>
      <c r="G643" s="243"/>
      <c r="H643" s="243"/>
      <c r="I643" s="152" t="s">
        <v>277</v>
      </c>
      <c r="J643" s="152" t="s">
        <v>277</v>
      </c>
      <c r="K643" s="152" t="s">
        <v>277</v>
      </c>
      <c r="L643" s="152" t="s">
        <v>277</v>
      </c>
      <c r="M643" s="152" t="s">
        <v>277</v>
      </c>
      <c r="N643" s="152" t="s">
        <v>277</v>
      </c>
      <c r="O643" s="152" t="s">
        <v>277</v>
      </c>
    </row>
    <row r="644" spans="1:15" ht="12" customHeight="1">
      <c r="A644" s="243" t="s">
        <v>2393</v>
      </c>
      <c r="B644" s="243"/>
      <c r="C644" s="152" t="s">
        <v>535</v>
      </c>
      <c r="D644" s="243" t="s">
        <v>33</v>
      </c>
      <c r="E644" s="243"/>
      <c r="F644" s="243" t="s">
        <v>277</v>
      </c>
      <c r="G644" s="243"/>
      <c r="H644" s="243"/>
      <c r="I644" s="152" t="s">
        <v>277</v>
      </c>
      <c r="J644" s="152" t="s">
        <v>277</v>
      </c>
      <c r="K644" s="152" t="s">
        <v>277</v>
      </c>
      <c r="L644" s="152" t="s">
        <v>277</v>
      </c>
      <c r="M644" s="152" t="s">
        <v>277</v>
      </c>
      <c r="N644" s="152" t="s">
        <v>277</v>
      </c>
      <c r="O644" s="152" t="s">
        <v>277</v>
      </c>
    </row>
    <row r="645" spans="1:15" ht="12" customHeight="1">
      <c r="A645" s="243" t="s">
        <v>2393</v>
      </c>
      <c r="B645" s="243"/>
      <c r="C645" s="152" t="s">
        <v>535</v>
      </c>
      <c r="D645" s="243" t="s">
        <v>574</v>
      </c>
      <c r="E645" s="243"/>
      <c r="F645" s="243" t="s">
        <v>6540</v>
      </c>
      <c r="G645" s="243"/>
      <c r="H645" s="243"/>
      <c r="I645" s="152" t="s">
        <v>6539</v>
      </c>
      <c r="J645" s="152" t="s">
        <v>1240</v>
      </c>
      <c r="K645" s="152" t="s">
        <v>6538</v>
      </c>
      <c r="L645" s="152" t="s">
        <v>6537</v>
      </c>
      <c r="M645" s="152" t="s">
        <v>6536</v>
      </c>
      <c r="N645" s="152" t="s">
        <v>6535</v>
      </c>
      <c r="O645" s="152" t="s">
        <v>6534</v>
      </c>
    </row>
    <row r="646" spans="1:15" ht="12" customHeight="1">
      <c r="A646" s="243" t="s">
        <v>2393</v>
      </c>
      <c r="B646" s="243"/>
      <c r="C646" s="152" t="s">
        <v>535</v>
      </c>
      <c r="D646" s="243" t="s">
        <v>571</v>
      </c>
      <c r="E646" s="243"/>
      <c r="F646" s="243" t="s">
        <v>277</v>
      </c>
      <c r="G646" s="243"/>
      <c r="H646" s="243"/>
      <c r="I646" s="152" t="s">
        <v>277</v>
      </c>
      <c r="J646" s="152" t="s">
        <v>277</v>
      </c>
      <c r="K646" s="152" t="s">
        <v>277</v>
      </c>
      <c r="L646" s="152" t="s">
        <v>277</v>
      </c>
      <c r="M646" s="152" t="s">
        <v>277</v>
      </c>
      <c r="N646" s="152" t="s">
        <v>277</v>
      </c>
      <c r="O646" s="152" t="s">
        <v>277</v>
      </c>
    </row>
    <row r="647" spans="1:15" ht="12" customHeight="1">
      <c r="A647" s="243" t="s">
        <v>2393</v>
      </c>
      <c r="B647" s="243"/>
      <c r="C647" s="152" t="s">
        <v>535</v>
      </c>
      <c r="D647" s="243" t="s">
        <v>566</v>
      </c>
      <c r="E647" s="243"/>
      <c r="F647" s="243" t="s">
        <v>277</v>
      </c>
      <c r="G647" s="243"/>
      <c r="H647" s="243"/>
      <c r="I647" s="152" t="s">
        <v>277</v>
      </c>
      <c r="J647" s="152" t="s">
        <v>277</v>
      </c>
      <c r="K647" s="152" t="s">
        <v>277</v>
      </c>
      <c r="L647" s="152" t="s">
        <v>277</v>
      </c>
      <c r="M647" s="152" t="s">
        <v>277</v>
      </c>
      <c r="N647" s="152" t="s">
        <v>277</v>
      </c>
      <c r="O647" s="152" t="s">
        <v>277</v>
      </c>
    </row>
    <row r="648" spans="1:15" ht="12" customHeight="1">
      <c r="A648" s="243" t="s">
        <v>2393</v>
      </c>
      <c r="B648" s="243"/>
      <c r="C648" s="152" t="s">
        <v>535</v>
      </c>
      <c r="D648" s="243" t="s">
        <v>561</v>
      </c>
      <c r="E648" s="243"/>
      <c r="F648" s="243" t="s">
        <v>277</v>
      </c>
      <c r="G648" s="243"/>
      <c r="H648" s="243"/>
      <c r="I648" s="152" t="s">
        <v>277</v>
      </c>
      <c r="J648" s="152" t="s">
        <v>277</v>
      </c>
      <c r="K648" s="152" t="s">
        <v>277</v>
      </c>
      <c r="L648" s="152" t="s">
        <v>277</v>
      </c>
      <c r="M648" s="152" t="s">
        <v>277</v>
      </c>
      <c r="N648" s="152" t="s">
        <v>277</v>
      </c>
      <c r="O648" s="152" t="s">
        <v>277</v>
      </c>
    </row>
    <row r="649" spans="1:15" ht="12" customHeight="1">
      <c r="A649" s="243" t="s">
        <v>2393</v>
      </c>
      <c r="B649" s="243"/>
      <c r="C649" s="152" t="s">
        <v>535</v>
      </c>
      <c r="D649" s="243" t="s">
        <v>559</v>
      </c>
      <c r="E649" s="243"/>
      <c r="F649" s="243" t="s">
        <v>6533</v>
      </c>
      <c r="G649" s="243"/>
      <c r="H649" s="243"/>
      <c r="I649" s="152" t="s">
        <v>6532</v>
      </c>
      <c r="J649" s="152" t="s">
        <v>6531</v>
      </c>
      <c r="K649" s="152" t="s">
        <v>6530</v>
      </c>
      <c r="L649" s="152" t="s">
        <v>6529</v>
      </c>
      <c r="M649" s="152" t="s">
        <v>6528</v>
      </c>
      <c r="N649" s="152" t="s">
        <v>6527</v>
      </c>
      <c r="O649" s="152" t="s">
        <v>6526</v>
      </c>
    </row>
    <row r="650" spans="1:15" ht="12" customHeight="1">
      <c r="A650" s="243" t="s">
        <v>2393</v>
      </c>
      <c r="B650" s="243"/>
      <c r="C650" s="152" t="s">
        <v>535</v>
      </c>
      <c r="D650" s="243" t="s">
        <v>556</v>
      </c>
      <c r="E650" s="243"/>
      <c r="F650" s="243" t="s">
        <v>6525</v>
      </c>
      <c r="G650" s="243"/>
      <c r="H650" s="243"/>
      <c r="I650" s="152" t="s">
        <v>6524</v>
      </c>
      <c r="J650" s="152" t="s">
        <v>6523</v>
      </c>
      <c r="K650" s="152" t="s">
        <v>6522</v>
      </c>
      <c r="L650" s="152" t="s">
        <v>6521</v>
      </c>
      <c r="M650" s="152" t="s">
        <v>6520</v>
      </c>
      <c r="N650" s="152" t="s">
        <v>6519</v>
      </c>
      <c r="O650" s="152" t="s">
        <v>6518</v>
      </c>
    </row>
    <row r="651" spans="1:15" ht="12" customHeight="1">
      <c r="A651" s="243" t="s">
        <v>2393</v>
      </c>
      <c r="B651" s="243"/>
      <c r="C651" s="152" t="s">
        <v>535</v>
      </c>
      <c r="D651" s="243" t="s">
        <v>553</v>
      </c>
      <c r="E651" s="243"/>
      <c r="F651" s="243" t="s">
        <v>6517</v>
      </c>
      <c r="G651" s="243"/>
      <c r="H651" s="243"/>
      <c r="I651" s="152" t="s">
        <v>6516</v>
      </c>
      <c r="J651" s="152" t="s">
        <v>6515</v>
      </c>
      <c r="K651" s="152" t="s">
        <v>6514</v>
      </c>
      <c r="L651" s="152" t="s">
        <v>6513</v>
      </c>
      <c r="M651" s="152" t="s">
        <v>6512</v>
      </c>
      <c r="N651" s="152" t="s">
        <v>6511</v>
      </c>
      <c r="O651" s="152" t="s">
        <v>6510</v>
      </c>
    </row>
    <row r="652" spans="1:15" ht="12" customHeight="1">
      <c r="A652" s="243" t="s">
        <v>2393</v>
      </c>
      <c r="B652" s="243"/>
      <c r="C652" s="152" t="s">
        <v>535</v>
      </c>
      <c r="D652" s="243" t="s">
        <v>551</v>
      </c>
      <c r="E652" s="243"/>
      <c r="F652" s="243" t="s">
        <v>2254</v>
      </c>
      <c r="G652" s="243"/>
      <c r="H652" s="243"/>
      <c r="I652" s="152" t="s">
        <v>2401</v>
      </c>
      <c r="J652" s="152" t="s">
        <v>1878</v>
      </c>
      <c r="K652" s="152" t="s">
        <v>2400</v>
      </c>
      <c r="L652" s="152" t="s">
        <v>2399</v>
      </c>
      <c r="M652" s="152" t="s">
        <v>971</v>
      </c>
      <c r="N652" s="152" t="s">
        <v>2398</v>
      </c>
      <c r="O652" s="152" t="s">
        <v>2397</v>
      </c>
    </row>
    <row r="653" spans="1:15" ht="12" customHeight="1">
      <c r="A653" s="243" t="s">
        <v>2393</v>
      </c>
      <c r="B653" s="243"/>
      <c r="C653" s="152" t="s">
        <v>535</v>
      </c>
      <c r="D653" s="243" t="s">
        <v>543</v>
      </c>
      <c r="E653" s="243"/>
      <c r="F653" s="243" t="s">
        <v>277</v>
      </c>
      <c r="G653" s="243"/>
      <c r="H653" s="243"/>
      <c r="I653" s="152" t="s">
        <v>277</v>
      </c>
      <c r="J653" s="152" t="s">
        <v>277</v>
      </c>
      <c r="K653" s="152" t="s">
        <v>277</v>
      </c>
      <c r="L653" s="152" t="s">
        <v>277</v>
      </c>
      <c r="M653" s="152" t="s">
        <v>277</v>
      </c>
      <c r="N653" s="152" t="s">
        <v>277</v>
      </c>
      <c r="O653" s="152" t="s">
        <v>277</v>
      </c>
    </row>
    <row r="654" spans="1:15" ht="12" customHeight="1">
      <c r="A654" s="243" t="s">
        <v>2393</v>
      </c>
      <c r="B654" s="243"/>
      <c r="C654" s="152" t="s">
        <v>535</v>
      </c>
      <c r="D654" s="243" t="s">
        <v>45</v>
      </c>
      <c r="E654" s="243"/>
      <c r="F654" s="243" t="s">
        <v>277</v>
      </c>
      <c r="G654" s="243"/>
      <c r="H654" s="243"/>
      <c r="I654" s="152" t="s">
        <v>277</v>
      </c>
      <c r="J654" s="152" t="s">
        <v>277</v>
      </c>
      <c r="K654" s="152" t="s">
        <v>277</v>
      </c>
      <c r="L654" s="152" t="s">
        <v>277</v>
      </c>
      <c r="M654" s="152" t="s">
        <v>277</v>
      </c>
      <c r="N654" s="152" t="s">
        <v>277</v>
      </c>
      <c r="O654" s="152" t="s">
        <v>277</v>
      </c>
    </row>
    <row r="655" spans="1:15" ht="12" customHeight="1">
      <c r="A655" s="243" t="s">
        <v>2393</v>
      </c>
      <c r="B655" s="243"/>
      <c r="C655" s="152" t="s">
        <v>535</v>
      </c>
      <c r="D655" s="243" t="s">
        <v>46</v>
      </c>
      <c r="E655" s="243"/>
      <c r="F655" s="243" t="s">
        <v>2551</v>
      </c>
      <c r="G655" s="243"/>
      <c r="H655" s="243"/>
      <c r="I655" s="152" t="s">
        <v>6509</v>
      </c>
      <c r="J655" s="152" t="s">
        <v>1504</v>
      </c>
      <c r="K655" s="152" t="s">
        <v>6508</v>
      </c>
      <c r="L655" s="152" t="s">
        <v>6507</v>
      </c>
      <c r="M655" s="152" t="s">
        <v>6506</v>
      </c>
      <c r="N655" s="152" t="s">
        <v>1605</v>
      </c>
      <c r="O655" s="152" t="s">
        <v>6505</v>
      </c>
    </row>
    <row r="656" spans="1:15" ht="12" customHeight="1">
      <c r="A656" s="243" t="s">
        <v>2355</v>
      </c>
      <c r="B656" s="243"/>
      <c r="C656" s="152" t="s">
        <v>535</v>
      </c>
      <c r="D656" s="243" t="s">
        <v>660</v>
      </c>
      <c r="E656" s="243"/>
      <c r="F656" s="243" t="s">
        <v>6504</v>
      </c>
      <c r="G656" s="243"/>
      <c r="H656" s="243"/>
      <c r="I656" s="152" t="s">
        <v>6503</v>
      </c>
      <c r="J656" s="152" t="s">
        <v>6502</v>
      </c>
      <c r="K656" s="152" t="s">
        <v>6501</v>
      </c>
      <c r="L656" s="152" t="s">
        <v>6500</v>
      </c>
      <c r="M656" s="152" t="s">
        <v>6499</v>
      </c>
      <c r="N656" s="152" t="s">
        <v>6498</v>
      </c>
      <c r="O656" s="152" t="s">
        <v>6497</v>
      </c>
    </row>
    <row r="657" spans="1:15" ht="12" customHeight="1">
      <c r="A657" s="243" t="s">
        <v>2355</v>
      </c>
      <c r="B657" s="243"/>
      <c r="C657" s="152" t="s">
        <v>535</v>
      </c>
      <c r="D657" s="243" t="s">
        <v>57</v>
      </c>
      <c r="E657" s="243"/>
      <c r="F657" s="243" t="s">
        <v>2922</v>
      </c>
      <c r="G657" s="243"/>
      <c r="H657" s="243"/>
      <c r="I657" s="152" t="s">
        <v>6496</v>
      </c>
      <c r="J657" s="152" t="s">
        <v>1141</v>
      </c>
      <c r="K657" s="152" t="s">
        <v>6495</v>
      </c>
      <c r="L657" s="152" t="s">
        <v>2881</v>
      </c>
      <c r="M657" s="152" t="s">
        <v>6494</v>
      </c>
      <c r="N657" s="152" t="s">
        <v>6493</v>
      </c>
      <c r="O657" s="152" t="s">
        <v>6492</v>
      </c>
    </row>
    <row r="658" spans="1:15" ht="12" customHeight="1">
      <c r="A658" s="243" t="s">
        <v>2355</v>
      </c>
      <c r="B658" s="243"/>
      <c r="C658" s="152" t="s">
        <v>535</v>
      </c>
      <c r="D658" s="243" t="s">
        <v>58</v>
      </c>
      <c r="E658" s="243"/>
      <c r="F658" s="243" t="s">
        <v>2372</v>
      </c>
      <c r="G658" s="243"/>
      <c r="H658" s="243"/>
      <c r="I658" s="152" t="s">
        <v>6491</v>
      </c>
      <c r="J658" s="152" t="s">
        <v>1106</v>
      </c>
      <c r="K658" s="152" t="s">
        <v>6490</v>
      </c>
      <c r="L658" s="152" t="s">
        <v>6489</v>
      </c>
      <c r="M658" s="152" t="s">
        <v>2186</v>
      </c>
      <c r="N658" s="152" t="s">
        <v>4192</v>
      </c>
      <c r="O658" s="152" t="s">
        <v>6488</v>
      </c>
    </row>
    <row r="659" spans="1:15" ht="12" customHeight="1">
      <c r="A659" s="243" t="s">
        <v>2355</v>
      </c>
      <c r="B659" s="243"/>
      <c r="C659" s="152" t="s">
        <v>535</v>
      </c>
      <c r="D659" s="243" t="s">
        <v>59</v>
      </c>
      <c r="E659" s="243"/>
      <c r="F659" s="243" t="s">
        <v>6487</v>
      </c>
      <c r="G659" s="243"/>
      <c r="H659" s="243"/>
      <c r="I659" s="152" t="s">
        <v>6486</v>
      </c>
      <c r="J659" s="152" t="s">
        <v>4223</v>
      </c>
      <c r="K659" s="152" t="s">
        <v>6485</v>
      </c>
      <c r="L659" s="152" t="s">
        <v>6484</v>
      </c>
      <c r="M659" s="152" t="s">
        <v>2391</v>
      </c>
      <c r="N659" s="152" t="s">
        <v>6483</v>
      </c>
      <c r="O659" s="152" t="s">
        <v>6482</v>
      </c>
    </row>
    <row r="660" spans="1:15" ht="12" customHeight="1">
      <c r="A660" s="243" t="s">
        <v>2355</v>
      </c>
      <c r="B660" s="243"/>
      <c r="C660" s="152" t="s">
        <v>535</v>
      </c>
      <c r="D660" s="243" t="s">
        <v>247</v>
      </c>
      <c r="E660" s="243"/>
      <c r="F660" s="243" t="s">
        <v>1444</v>
      </c>
      <c r="G660" s="243"/>
      <c r="H660" s="243"/>
      <c r="I660" s="152" t="s">
        <v>6481</v>
      </c>
      <c r="J660" s="152" t="s">
        <v>988</v>
      </c>
      <c r="K660" s="152" t="s">
        <v>6480</v>
      </c>
      <c r="L660" s="152" t="s">
        <v>1635</v>
      </c>
      <c r="M660" s="152" t="s">
        <v>1748</v>
      </c>
      <c r="N660" s="152" t="s">
        <v>2935</v>
      </c>
      <c r="O660" s="152" t="s">
        <v>6479</v>
      </c>
    </row>
    <row r="661" spans="1:15" ht="12" customHeight="1">
      <c r="A661" s="243" t="s">
        <v>2355</v>
      </c>
      <c r="B661" s="243"/>
      <c r="C661" s="152" t="s">
        <v>535</v>
      </c>
      <c r="D661" s="243" t="s">
        <v>645</v>
      </c>
      <c r="E661" s="243"/>
      <c r="F661" s="243" t="s">
        <v>935</v>
      </c>
      <c r="G661" s="243"/>
      <c r="H661" s="243"/>
      <c r="I661" s="152" t="s">
        <v>6478</v>
      </c>
      <c r="J661" s="152" t="s">
        <v>286</v>
      </c>
      <c r="K661" s="152" t="s">
        <v>869</v>
      </c>
      <c r="L661" s="152" t="s">
        <v>581</v>
      </c>
      <c r="M661" s="152" t="s">
        <v>1335</v>
      </c>
      <c r="N661" s="152" t="s">
        <v>1335</v>
      </c>
      <c r="O661" s="152" t="s">
        <v>6477</v>
      </c>
    </row>
    <row r="662" spans="1:15" ht="12" customHeight="1">
      <c r="A662" s="243" t="s">
        <v>2355</v>
      </c>
      <c r="B662" s="243"/>
      <c r="C662" s="152" t="s">
        <v>535</v>
      </c>
      <c r="D662" s="243" t="s">
        <v>639</v>
      </c>
      <c r="E662" s="243"/>
      <c r="F662" s="243" t="s">
        <v>3373</v>
      </c>
      <c r="G662" s="243"/>
      <c r="H662" s="243"/>
      <c r="I662" s="152" t="s">
        <v>6476</v>
      </c>
      <c r="J662" s="152" t="s">
        <v>282</v>
      </c>
      <c r="K662" s="152" t="s">
        <v>6475</v>
      </c>
      <c r="L662" s="152" t="s">
        <v>6474</v>
      </c>
      <c r="M662" s="152" t="s">
        <v>1373</v>
      </c>
      <c r="N662" s="152" t="s">
        <v>1949</v>
      </c>
      <c r="O662" s="152" t="s">
        <v>6473</v>
      </c>
    </row>
    <row r="663" spans="1:15" ht="12" customHeight="1">
      <c r="A663" s="243" t="s">
        <v>2355</v>
      </c>
      <c r="B663" s="243"/>
      <c r="C663" s="152" t="s">
        <v>535</v>
      </c>
      <c r="D663" s="243" t="s">
        <v>635</v>
      </c>
      <c r="E663" s="243"/>
      <c r="F663" s="243" t="s">
        <v>277</v>
      </c>
      <c r="G663" s="243"/>
      <c r="H663" s="243"/>
      <c r="I663" s="152" t="s">
        <v>277</v>
      </c>
      <c r="J663" s="152" t="s">
        <v>277</v>
      </c>
      <c r="K663" s="152" t="s">
        <v>277</v>
      </c>
      <c r="L663" s="152" t="s">
        <v>277</v>
      </c>
      <c r="M663" s="152" t="s">
        <v>277</v>
      </c>
      <c r="N663" s="152" t="s">
        <v>277</v>
      </c>
      <c r="O663" s="152" t="s">
        <v>277</v>
      </c>
    </row>
    <row r="664" spans="1:15" ht="12" customHeight="1">
      <c r="A664" s="243" t="s">
        <v>2355</v>
      </c>
      <c r="B664" s="243"/>
      <c r="C664" s="152" t="s">
        <v>535</v>
      </c>
      <c r="D664" s="243" t="s">
        <v>631</v>
      </c>
      <c r="E664" s="243"/>
      <c r="F664" s="243" t="s">
        <v>277</v>
      </c>
      <c r="G664" s="243"/>
      <c r="H664" s="243"/>
      <c r="I664" s="152" t="s">
        <v>277</v>
      </c>
      <c r="J664" s="152" t="s">
        <v>277</v>
      </c>
      <c r="K664" s="152" t="s">
        <v>277</v>
      </c>
      <c r="L664" s="152" t="s">
        <v>277</v>
      </c>
      <c r="M664" s="152" t="s">
        <v>277</v>
      </c>
      <c r="N664" s="152" t="s">
        <v>277</v>
      </c>
      <c r="O664" s="152" t="s">
        <v>277</v>
      </c>
    </row>
    <row r="665" spans="1:15" ht="12" customHeight="1">
      <c r="A665" s="243" t="s">
        <v>2355</v>
      </c>
      <c r="B665" s="243"/>
      <c r="C665" s="152" t="s">
        <v>535</v>
      </c>
      <c r="D665" s="243" t="s">
        <v>627</v>
      </c>
      <c r="E665" s="243"/>
      <c r="F665" s="243" t="s">
        <v>277</v>
      </c>
      <c r="G665" s="243"/>
      <c r="H665" s="243"/>
      <c r="I665" s="152" t="s">
        <v>277</v>
      </c>
      <c r="J665" s="152" t="s">
        <v>277</v>
      </c>
      <c r="K665" s="152" t="s">
        <v>277</v>
      </c>
      <c r="L665" s="152" t="s">
        <v>277</v>
      </c>
      <c r="M665" s="152" t="s">
        <v>277</v>
      </c>
      <c r="N665" s="152" t="s">
        <v>277</v>
      </c>
      <c r="O665" s="152" t="s">
        <v>277</v>
      </c>
    </row>
    <row r="666" spans="1:15" ht="12" customHeight="1">
      <c r="A666" s="243" t="s">
        <v>2355</v>
      </c>
      <c r="B666" s="243"/>
      <c r="C666" s="152" t="s">
        <v>535</v>
      </c>
      <c r="D666" s="243" t="s">
        <v>17</v>
      </c>
      <c r="E666" s="243"/>
      <c r="F666" s="243" t="s">
        <v>3640</v>
      </c>
      <c r="G666" s="243"/>
      <c r="H666" s="243"/>
      <c r="I666" s="152" t="s">
        <v>6472</v>
      </c>
      <c r="J666" s="152" t="s">
        <v>1412</v>
      </c>
      <c r="K666" s="152" t="s">
        <v>6471</v>
      </c>
      <c r="L666" s="152" t="s">
        <v>2041</v>
      </c>
      <c r="M666" s="152" t="s">
        <v>6470</v>
      </c>
      <c r="N666" s="152" t="s">
        <v>6469</v>
      </c>
      <c r="O666" s="152" t="s">
        <v>6468</v>
      </c>
    </row>
    <row r="667" spans="1:15" ht="12" customHeight="1">
      <c r="A667" s="243" t="s">
        <v>2355</v>
      </c>
      <c r="B667" s="243"/>
      <c r="C667" s="152" t="s">
        <v>535</v>
      </c>
      <c r="D667" s="243" t="s">
        <v>18</v>
      </c>
      <c r="E667" s="243"/>
      <c r="F667" s="243" t="s">
        <v>6467</v>
      </c>
      <c r="G667" s="243"/>
      <c r="H667" s="243"/>
      <c r="I667" s="152" t="s">
        <v>6466</v>
      </c>
      <c r="J667" s="152" t="s">
        <v>1016</v>
      </c>
      <c r="K667" s="152" t="s">
        <v>6465</v>
      </c>
      <c r="L667" s="152" t="s">
        <v>6464</v>
      </c>
      <c r="M667" s="152" t="s">
        <v>1362</v>
      </c>
      <c r="N667" s="152" t="s">
        <v>6463</v>
      </c>
      <c r="O667" s="152" t="s">
        <v>6462</v>
      </c>
    </row>
    <row r="668" spans="1:15" ht="12" customHeight="1">
      <c r="A668" s="243" t="s">
        <v>2355</v>
      </c>
      <c r="B668" s="243"/>
      <c r="C668" s="152" t="s">
        <v>535</v>
      </c>
      <c r="D668" s="243" t="s">
        <v>62</v>
      </c>
      <c r="E668" s="243"/>
      <c r="F668" s="243" t="s">
        <v>595</v>
      </c>
      <c r="G668" s="243"/>
      <c r="H668" s="243"/>
      <c r="I668" s="152" t="s">
        <v>6461</v>
      </c>
      <c r="J668" s="152" t="s">
        <v>286</v>
      </c>
      <c r="K668" s="152" t="s">
        <v>1945</v>
      </c>
      <c r="L668" s="152" t="s">
        <v>289</v>
      </c>
      <c r="M668" s="152" t="s">
        <v>595</v>
      </c>
      <c r="N668" s="152" t="s">
        <v>1095</v>
      </c>
      <c r="O668" s="152" t="s">
        <v>6460</v>
      </c>
    </row>
    <row r="669" spans="1:15" ht="12" customHeight="1">
      <c r="A669" s="243" t="s">
        <v>2355</v>
      </c>
      <c r="B669" s="243"/>
      <c r="C669" s="152" t="s">
        <v>535</v>
      </c>
      <c r="D669" s="243" t="s">
        <v>614</v>
      </c>
      <c r="E669" s="243"/>
      <c r="F669" s="243" t="s">
        <v>277</v>
      </c>
      <c r="G669" s="243"/>
      <c r="H669" s="243"/>
      <c r="I669" s="152" t="s">
        <v>277</v>
      </c>
      <c r="J669" s="152" t="s">
        <v>277</v>
      </c>
      <c r="K669" s="152" t="s">
        <v>277</v>
      </c>
      <c r="L669" s="152" t="s">
        <v>277</v>
      </c>
      <c r="M669" s="152" t="s">
        <v>277</v>
      </c>
      <c r="N669" s="152" t="s">
        <v>277</v>
      </c>
      <c r="O669" s="152" t="s">
        <v>277</v>
      </c>
    </row>
    <row r="670" spans="1:15" ht="12" customHeight="1">
      <c r="A670" s="243" t="s">
        <v>2355</v>
      </c>
      <c r="B670" s="243"/>
      <c r="C670" s="152" t="s">
        <v>535</v>
      </c>
      <c r="D670" s="243" t="s">
        <v>64</v>
      </c>
      <c r="E670" s="243"/>
      <c r="F670" s="243" t="s">
        <v>6459</v>
      </c>
      <c r="G670" s="243"/>
      <c r="H670" s="243"/>
      <c r="I670" s="152" t="s">
        <v>6458</v>
      </c>
      <c r="J670" s="152" t="s">
        <v>643</v>
      </c>
      <c r="K670" s="152" t="s">
        <v>6457</v>
      </c>
      <c r="L670" s="152" t="s">
        <v>2798</v>
      </c>
      <c r="M670" s="152" t="s">
        <v>6456</v>
      </c>
      <c r="N670" s="152" t="s">
        <v>6455</v>
      </c>
      <c r="O670" s="152" t="s">
        <v>6454</v>
      </c>
    </row>
    <row r="671" spans="1:15" ht="12" customHeight="1">
      <c r="A671" s="243" t="s">
        <v>2355</v>
      </c>
      <c r="B671" s="243"/>
      <c r="C671" s="152" t="s">
        <v>535</v>
      </c>
      <c r="D671" s="243" t="s">
        <v>22</v>
      </c>
      <c r="E671" s="243"/>
      <c r="F671" s="243" t="s">
        <v>6453</v>
      </c>
      <c r="G671" s="243"/>
      <c r="H671" s="243"/>
      <c r="I671" s="152" t="s">
        <v>6452</v>
      </c>
      <c r="J671" s="152" t="s">
        <v>1628</v>
      </c>
      <c r="K671" s="152" t="s">
        <v>6451</v>
      </c>
      <c r="L671" s="152" t="s">
        <v>6450</v>
      </c>
      <c r="M671" s="152" t="s">
        <v>552</v>
      </c>
      <c r="N671" s="152" t="s">
        <v>6449</v>
      </c>
      <c r="O671" s="152" t="s">
        <v>6448</v>
      </c>
    </row>
    <row r="672" spans="1:15" ht="12" customHeight="1">
      <c r="A672" s="243" t="s">
        <v>2355</v>
      </c>
      <c r="B672" s="243"/>
      <c r="C672" s="152" t="s">
        <v>535</v>
      </c>
      <c r="D672" s="243" t="s">
        <v>23</v>
      </c>
      <c r="E672" s="243"/>
      <c r="F672" s="243" t="s">
        <v>2994</v>
      </c>
      <c r="G672" s="243"/>
      <c r="H672" s="243"/>
      <c r="I672" s="152" t="s">
        <v>6447</v>
      </c>
      <c r="J672" s="152" t="s">
        <v>1738</v>
      </c>
      <c r="K672" s="152" t="s">
        <v>6446</v>
      </c>
      <c r="L672" s="152" t="s">
        <v>6445</v>
      </c>
      <c r="M672" s="152" t="s">
        <v>6444</v>
      </c>
      <c r="N672" s="152" t="s">
        <v>6443</v>
      </c>
      <c r="O672" s="152" t="s">
        <v>6442</v>
      </c>
    </row>
    <row r="673" spans="1:15" ht="12" customHeight="1">
      <c r="A673" s="243" t="s">
        <v>2355</v>
      </c>
      <c r="B673" s="243"/>
      <c r="C673" s="152" t="s">
        <v>535</v>
      </c>
      <c r="D673" s="243" t="s">
        <v>66</v>
      </c>
      <c r="E673" s="243"/>
      <c r="F673" s="243" t="s">
        <v>1787</v>
      </c>
      <c r="G673" s="243"/>
      <c r="H673" s="243"/>
      <c r="I673" s="152" t="s">
        <v>2382</v>
      </c>
      <c r="J673" s="152" t="s">
        <v>615</v>
      </c>
      <c r="K673" s="152" t="s">
        <v>2381</v>
      </c>
      <c r="L673" s="152" t="s">
        <v>2380</v>
      </c>
      <c r="M673" s="152" t="s">
        <v>2379</v>
      </c>
      <c r="N673" s="152" t="s">
        <v>833</v>
      </c>
      <c r="O673" s="152" t="s">
        <v>2378</v>
      </c>
    </row>
    <row r="674" spans="1:15" ht="12" customHeight="1">
      <c r="A674" s="243" t="s">
        <v>2355</v>
      </c>
      <c r="B674" s="243"/>
      <c r="C674" s="152" t="s">
        <v>535</v>
      </c>
      <c r="D674" s="243" t="s">
        <v>234</v>
      </c>
      <c r="E674" s="243"/>
      <c r="F674" s="243" t="s">
        <v>277</v>
      </c>
      <c r="G674" s="243"/>
      <c r="H674" s="243"/>
      <c r="I674" s="152" t="s">
        <v>277</v>
      </c>
      <c r="J674" s="152" t="s">
        <v>277</v>
      </c>
      <c r="K674" s="152" t="s">
        <v>277</v>
      </c>
      <c r="L674" s="152" t="s">
        <v>277</v>
      </c>
      <c r="M674" s="152" t="s">
        <v>277</v>
      </c>
      <c r="N674" s="152" t="s">
        <v>277</v>
      </c>
      <c r="O674" s="152" t="s">
        <v>277</v>
      </c>
    </row>
    <row r="675" spans="1:15" ht="12" customHeight="1">
      <c r="A675" s="243" t="s">
        <v>2355</v>
      </c>
      <c r="B675" s="243"/>
      <c r="C675" s="152" t="s">
        <v>535</v>
      </c>
      <c r="D675" s="243" t="s">
        <v>29</v>
      </c>
      <c r="E675" s="243"/>
      <c r="F675" s="243" t="s">
        <v>277</v>
      </c>
      <c r="G675" s="243"/>
      <c r="H675" s="243"/>
      <c r="I675" s="152" t="s">
        <v>277</v>
      </c>
      <c r="J675" s="152" t="s">
        <v>277</v>
      </c>
      <c r="K675" s="152" t="s">
        <v>277</v>
      </c>
      <c r="L675" s="152" t="s">
        <v>277</v>
      </c>
      <c r="M675" s="152" t="s">
        <v>277</v>
      </c>
      <c r="N675" s="152" t="s">
        <v>277</v>
      </c>
      <c r="O675" s="152" t="s">
        <v>277</v>
      </c>
    </row>
    <row r="676" spans="1:15" ht="12" customHeight="1">
      <c r="A676" s="243" t="s">
        <v>2355</v>
      </c>
      <c r="B676" s="243"/>
      <c r="C676" s="152" t="s">
        <v>535</v>
      </c>
      <c r="D676" s="243" t="s">
        <v>67</v>
      </c>
      <c r="E676" s="243"/>
      <c r="F676" s="243" t="s">
        <v>1728</v>
      </c>
      <c r="G676" s="243"/>
      <c r="H676" s="243"/>
      <c r="I676" s="152" t="s">
        <v>6441</v>
      </c>
      <c r="J676" s="152" t="s">
        <v>1077</v>
      </c>
      <c r="K676" s="152" t="s">
        <v>6440</v>
      </c>
      <c r="L676" s="152" t="s">
        <v>809</v>
      </c>
      <c r="M676" s="152" t="s">
        <v>2154</v>
      </c>
      <c r="N676" s="152" t="s">
        <v>822</v>
      </c>
      <c r="O676" s="152" t="s">
        <v>6439</v>
      </c>
    </row>
    <row r="677" spans="1:15" ht="12" customHeight="1">
      <c r="A677" s="243" t="s">
        <v>2355</v>
      </c>
      <c r="B677" s="243"/>
      <c r="C677" s="152" t="s">
        <v>535</v>
      </c>
      <c r="D677" s="243" t="s">
        <v>68</v>
      </c>
      <c r="E677" s="243"/>
      <c r="F677" s="243" t="s">
        <v>277</v>
      </c>
      <c r="G677" s="243"/>
      <c r="H677" s="243"/>
      <c r="I677" s="152" t="s">
        <v>277</v>
      </c>
      <c r="J677" s="152" t="s">
        <v>277</v>
      </c>
      <c r="K677" s="152" t="s">
        <v>277</v>
      </c>
      <c r="L677" s="152" t="s">
        <v>277</v>
      </c>
      <c r="M677" s="152" t="s">
        <v>277</v>
      </c>
      <c r="N677" s="152" t="s">
        <v>277</v>
      </c>
      <c r="O677" s="152" t="s">
        <v>277</v>
      </c>
    </row>
    <row r="678" spans="1:15" ht="12" customHeight="1">
      <c r="A678" s="243" t="s">
        <v>2355</v>
      </c>
      <c r="B678" s="243"/>
      <c r="C678" s="152" t="s">
        <v>535</v>
      </c>
      <c r="D678" s="243" t="s">
        <v>69</v>
      </c>
      <c r="E678" s="243"/>
      <c r="F678" s="243" t="s">
        <v>2205</v>
      </c>
      <c r="G678" s="243"/>
      <c r="H678" s="243"/>
      <c r="I678" s="152" t="s">
        <v>6438</v>
      </c>
      <c r="J678" s="152" t="s">
        <v>817</v>
      </c>
      <c r="K678" s="152" t="s">
        <v>6437</v>
      </c>
      <c r="L678" s="152" t="s">
        <v>6436</v>
      </c>
      <c r="M678" s="152" t="s">
        <v>6435</v>
      </c>
      <c r="N678" s="152" t="s">
        <v>2166</v>
      </c>
      <c r="O678" s="152" t="s">
        <v>6434</v>
      </c>
    </row>
    <row r="679" spans="1:15" ht="12" customHeight="1">
      <c r="A679" s="243" t="s">
        <v>2355</v>
      </c>
      <c r="B679" s="243"/>
      <c r="C679" s="152" t="s">
        <v>535</v>
      </c>
      <c r="D679" s="243" t="s">
        <v>235</v>
      </c>
      <c r="E679" s="243"/>
      <c r="F679" s="243" t="s">
        <v>277</v>
      </c>
      <c r="G679" s="243"/>
      <c r="H679" s="243"/>
      <c r="I679" s="152" t="s">
        <v>277</v>
      </c>
      <c r="J679" s="152" t="s">
        <v>277</v>
      </c>
      <c r="K679" s="152" t="s">
        <v>277</v>
      </c>
      <c r="L679" s="152" t="s">
        <v>277</v>
      </c>
      <c r="M679" s="152" t="s">
        <v>277</v>
      </c>
      <c r="N679" s="152" t="s">
        <v>277</v>
      </c>
      <c r="O679" s="152" t="s">
        <v>277</v>
      </c>
    </row>
    <row r="680" spans="1:15" ht="12" customHeight="1">
      <c r="A680" s="243" t="s">
        <v>2355</v>
      </c>
      <c r="B680" s="243"/>
      <c r="C680" s="152" t="s">
        <v>535</v>
      </c>
      <c r="D680" s="243" t="s">
        <v>236</v>
      </c>
      <c r="E680" s="243"/>
      <c r="F680" s="243" t="s">
        <v>277</v>
      </c>
      <c r="G680" s="243"/>
      <c r="H680" s="243"/>
      <c r="I680" s="152" t="s">
        <v>277</v>
      </c>
      <c r="J680" s="152" t="s">
        <v>277</v>
      </c>
      <c r="K680" s="152" t="s">
        <v>277</v>
      </c>
      <c r="L680" s="152" t="s">
        <v>277</v>
      </c>
      <c r="M680" s="152" t="s">
        <v>277</v>
      </c>
      <c r="N680" s="152" t="s">
        <v>277</v>
      </c>
      <c r="O680" s="152" t="s">
        <v>277</v>
      </c>
    </row>
    <row r="681" spans="1:15" ht="12" customHeight="1">
      <c r="A681" s="243" t="s">
        <v>2355</v>
      </c>
      <c r="B681" s="243"/>
      <c r="C681" s="152" t="s">
        <v>535</v>
      </c>
      <c r="D681" s="243" t="s">
        <v>241</v>
      </c>
      <c r="E681" s="243"/>
      <c r="F681" s="243" t="s">
        <v>277</v>
      </c>
      <c r="G681" s="243"/>
      <c r="H681" s="243"/>
      <c r="I681" s="152" t="s">
        <v>277</v>
      </c>
      <c r="J681" s="152" t="s">
        <v>277</v>
      </c>
      <c r="K681" s="152" t="s">
        <v>277</v>
      </c>
      <c r="L681" s="152" t="s">
        <v>277</v>
      </c>
      <c r="M681" s="152" t="s">
        <v>277</v>
      </c>
      <c r="N681" s="152" t="s">
        <v>277</v>
      </c>
      <c r="O681" s="152" t="s">
        <v>277</v>
      </c>
    </row>
    <row r="682" spans="1:15" ht="12" customHeight="1">
      <c r="A682" s="243" t="s">
        <v>2355</v>
      </c>
      <c r="B682" s="243"/>
      <c r="C682" s="152" t="s">
        <v>535</v>
      </c>
      <c r="D682" s="243" t="s">
        <v>33</v>
      </c>
      <c r="E682" s="243"/>
      <c r="F682" s="243" t="s">
        <v>277</v>
      </c>
      <c r="G682" s="243"/>
      <c r="H682" s="243"/>
      <c r="I682" s="152" t="s">
        <v>277</v>
      </c>
      <c r="J682" s="152" t="s">
        <v>277</v>
      </c>
      <c r="K682" s="152" t="s">
        <v>277</v>
      </c>
      <c r="L682" s="152" t="s">
        <v>277</v>
      </c>
      <c r="M682" s="152" t="s">
        <v>277</v>
      </c>
      <c r="N682" s="152" t="s">
        <v>277</v>
      </c>
      <c r="O682" s="152" t="s">
        <v>277</v>
      </c>
    </row>
    <row r="683" spans="1:15" ht="12" customHeight="1">
      <c r="A683" s="243" t="s">
        <v>2355</v>
      </c>
      <c r="B683" s="243"/>
      <c r="C683" s="152" t="s">
        <v>535</v>
      </c>
      <c r="D683" s="243" t="s">
        <v>574</v>
      </c>
      <c r="E683" s="243"/>
      <c r="F683" s="243" t="s">
        <v>6433</v>
      </c>
      <c r="G683" s="243"/>
      <c r="H683" s="243"/>
      <c r="I683" s="152" t="s">
        <v>6432</v>
      </c>
      <c r="J683" s="152" t="s">
        <v>6431</v>
      </c>
      <c r="K683" s="152" t="s">
        <v>6430</v>
      </c>
      <c r="L683" s="152" t="s">
        <v>6429</v>
      </c>
      <c r="M683" s="152" t="s">
        <v>6428</v>
      </c>
      <c r="N683" s="152" t="s">
        <v>6427</v>
      </c>
      <c r="O683" s="152" t="s">
        <v>6426</v>
      </c>
    </row>
    <row r="684" spans="1:15" ht="12" customHeight="1">
      <c r="A684" s="243" t="s">
        <v>2355</v>
      </c>
      <c r="B684" s="243"/>
      <c r="C684" s="152" t="s">
        <v>535</v>
      </c>
      <c r="D684" s="243" t="s">
        <v>571</v>
      </c>
      <c r="E684" s="243"/>
      <c r="F684" s="243" t="s">
        <v>277</v>
      </c>
      <c r="G684" s="243"/>
      <c r="H684" s="243"/>
      <c r="I684" s="152" t="s">
        <v>277</v>
      </c>
      <c r="J684" s="152" t="s">
        <v>277</v>
      </c>
      <c r="K684" s="152" t="s">
        <v>277</v>
      </c>
      <c r="L684" s="152" t="s">
        <v>277</v>
      </c>
      <c r="M684" s="152" t="s">
        <v>277</v>
      </c>
      <c r="N684" s="152" t="s">
        <v>277</v>
      </c>
      <c r="O684" s="152" t="s">
        <v>277</v>
      </c>
    </row>
    <row r="685" spans="1:15" ht="12" customHeight="1">
      <c r="A685" s="243" t="s">
        <v>2355</v>
      </c>
      <c r="B685" s="243"/>
      <c r="C685" s="152" t="s">
        <v>535</v>
      </c>
      <c r="D685" s="243" t="s">
        <v>566</v>
      </c>
      <c r="E685" s="243"/>
      <c r="F685" s="243" t="s">
        <v>277</v>
      </c>
      <c r="G685" s="243"/>
      <c r="H685" s="243"/>
      <c r="I685" s="152" t="s">
        <v>277</v>
      </c>
      <c r="J685" s="152" t="s">
        <v>277</v>
      </c>
      <c r="K685" s="152" t="s">
        <v>277</v>
      </c>
      <c r="L685" s="152" t="s">
        <v>277</v>
      </c>
      <c r="M685" s="152" t="s">
        <v>277</v>
      </c>
      <c r="N685" s="152" t="s">
        <v>277</v>
      </c>
      <c r="O685" s="152" t="s">
        <v>277</v>
      </c>
    </row>
    <row r="686" spans="1:15" ht="12" customHeight="1">
      <c r="A686" s="243" t="s">
        <v>2355</v>
      </c>
      <c r="B686" s="243"/>
      <c r="C686" s="152" t="s">
        <v>535</v>
      </c>
      <c r="D686" s="243" t="s">
        <v>561</v>
      </c>
      <c r="E686" s="243"/>
      <c r="F686" s="243" t="s">
        <v>277</v>
      </c>
      <c r="G686" s="243"/>
      <c r="H686" s="243"/>
      <c r="I686" s="152" t="s">
        <v>277</v>
      </c>
      <c r="J686" s="152" t="s">
        <v>277</v>
      </c>
      <c r="K686" s="152" t="s">
        <v>277</v>
      </c>
      <c r="L686" s="152" t="s">
        <v>277</v>
      </c>
      <c r="M686" s="152" t="s">
        <v>277</v>
      </c>
      <c r="N686" s="152" t="s">
        <v>277</v>
      </c>
      <c r="O686" s="152" t="s">
        <v>277</v>
      </c>
    </row>
    <row r="687" spans="1:15" ht="12" customHeight="1">
      <c r="A687" s="243" t="s">
        <v>2355</v>
      </c>
      <c r="B687" s="243"/>
      <c r="C687" s="152" t="s">
        <v>535</v>
      </c>
      <c r="D687" s="243" t="s">
        <v>559</v>
      </c>
      <c r="E687" s="243"/>
      <c r="F687" s="243" t="s">
        <v>6425</v>
      </c>
      <c r="G687" s="243"/>
      <c r="H687" s="243"/>
      <c r="I687" s="152" t="s">
        <v>6424</v>
      </c>
      <c r="J687" s="152" t="s">
        <v>6423</v>
      </c>
      <c r="K687" s="152" t="s">
        <v>6422</v>
      </c>
      <c r="L687" s="152" t="s">
        <v>6421</v>
      </c>
      <c r="M687" s="152" t="s">
        <v>6420</v>
      </c>
      <c r="N687" s="152" t="s">
        <v>6419</v>
      </c>
      <c r="O687" s="152" t="s">
        <v>6418</v>
      </c>
    </row>
    <row r="688" spans="1:15" ht="12" customHeight="1">
      <c r="A688" s="243" t="s">
        <v>2355</v>
      </c>
      <c r="B688" s="243"/>
      <c r="C688" s="152" t="s">
        <v>535</v>
      </c>
      <c r="D688" s="243" t="s">
        <v>556</v>
      </c>
      <c r="E688" s="243"/>
      <c r="F688" s="243" t="s">
        <v>2370</v>
      </c>
      <c r="G688" s="243"/>
      <c r="H688" s="243"/>
      <c r="I688" s="152" t="s">
        <v>2369</v>
      </c>
      <c r="J688" s="152" t="s">
        <v>2368</v>
      </c>
      <c r="K688" s="152" t="s">
        <v>2367</v>
      </c>
      <c r="L688" s="152" t="s">
        <v>2366</v>
      </c>
      <c r="M688" s="152" t="s">
        <v>2365</v>
      </c>
      <c r="N688" s="152" t="s">
        <v>2364</v>
      </c>
      <c r="O688" s="152" t="s">
        <v>2363</v>
      </c>
    </row>
    <row r="689" spans="1:15" ht="12" customHeight="1">
      <c r="A689" s="243" t="s">
        <v>2355</v>
      </c>
      <c r="B689" s="243"/>
      <c r="C689" s="152" t="s">
        <v>535</v>
      </c>
      <c r="D689" s="243" t="s">
        <v>553</v>
      </c>
      <c r="E689" s="243"/>
      <c r="F689" s="243" t="s">
        <v>6417</v>
      </c>
      <c r="G689" s="243"/>
      <c r="H689" s="243"/>
      <c r="I689" s="152" t="s">
        <v>6416</v>
      </c>
      <c r="J689" s="152" t="s">
        <v>6415</v>
      </c>
      <c r="K689" s="152" t="s">
        <v>6414</v>
      </c>
      <c r="L689" s="152" t="s">
        <v>6413</v>
      </c>
      <c r="M689" s="152" t="s">
        <v>6412</v>
      </c>
      <c r="N689" s="152" t="s">
        <v>2486</v>
      </c>
      <c r="O689" s="152" t="s">
        <v>6411</v>
      </c>
    </row>
    <row r="690" spans="1:15" ht="12" customHeight="1">
      <c r="A690" s="243" t="s">
        <v>2355</v>
      </c>
      <c r="B690" s="243"/>
      <c r="C690" s="152" t="s">
        <v>535</v>
      </c>
      <c r="D690" s="243" t="s">
        <v>551</v>
      </c>
      <c r="E690" s="243"/>
      <c r="F690" s="243" t="s">
        <v>2362</v>
      </c>
      <c r="G690" s="243"/>
      <c r="H690" s="243"/>
      <c r="I690" s="152" t="s">
        <v>2361</v>
      </c>
      <c r="J690" s="152" t="s">
        <v>1677</v>
      </c>
      <c r="K690" s="152" t="s">
        <v>2360</v>
      </c>
      <c r="L690" s="152" t="s">
        <v>2359</v>
      </c>
      <c r="M690" s="152" t="s">
        <v>2017</v>
      </c>
      <c r="N690" s="152" t="s">
        <v>2358</v>
      </c>
      <c r="O690" s="152" t="s">
        <v>2357</v>
      </c>
    </row>
    <row r="691" spans="1:15" ht="12" customHeight="1">
      <c r="A691" s="243" t="s">
        <v>2355</v>
      </c>
      <c r="B691" s="243"/>
      <c r="C691" s="152" t="s">
        <v>535</v>
      </c>
      <c r="D691" s="243" t="s">
        <v>543</v>
      </c>
      <c r="E691" s="243"/>
      <c r="F691" s="243" t="s">
        <v>277</v>
      </c>
      <c r="G691" s="243"/>
      <c r="H691" s="243"/>
      <c r="I691" s="152" t="s">
        <v>277</v>
      </c>
      <c r="J691" s="152" t="s">
        <v>277</v>
      </c>
      <c r="K691" s="152" t="s">
        <v>277</v>
      </c>
      <c r="L691" s="152" t="s">
        <v>277</v>
      </c>
      <c r="M691" s="152" t="s">
        <v>277</v>
      </c>
      <c r="N691" s="152" t="s">
        <v>277</v>
      </c>
      <c r="O691" s="152" t="s">
        <v>277</v>
      </c>
    </row>
    <row r="692" spans="1:15" ht="12" customHeight="1">
      <c r="A692" s="243" t="s">
        <v>2355</v>
      </c>
      <c r="B692" s="243"/>
      <c r="C692" s="152" t="s">
        <v>535</v>
      </c>
      <c r="D692" s="243" t="s">
        <v>45</v>
      </c>
      <c r="E692" s="243"/>
      <c r="F692" s="243" t="s">
        <v>277</v>
      </c>
      <c r="G692" s="243"/>
      <c r="H692" s="243"/>
      <c r="I692" s="152" t="s">
        <v>277</v>
      </c>
      <c r="J692" s="152" t="s">
        <v>277</v>
      </c>
      <c r="K692" s="152" t="s">
        <v>277</v>
      </c>
      <c r="L692" s="152" t="s">
        <v>277</v>
      </c>
      <c r="M692" s="152" t="s">
        <v>277</v>
      </c>
      <c r="N692" s="152" t="s">
        <v>277</v>
      </c>
      <c r="O692" s="152" t="s">
        <v>277</v>
      </c>
    </row>
    <row r="693" spans="1:15" ht="12" customHeight="1">
      <c r="A693" s="243" t="s">
        <v>2355</v>
      </c>
      <c r="B693" s="243"/>
      <c r="C693" s="152" t="s">
        <v>535</v>
      </c>
      <c r="D693" s="243" t="s">
        <v>46</v>
      </c>
      <c r="E693" s="243"/>
      <c r="F693" s="243" t="s">
        <v>2442</v>
      </c>
      <c r="G693" s="243"/>
      <c r="H693" s="243"/>
      <c r="I693" s="152" t="s">
        <v>6410</v>
      </c>
      <c r="J693" s="152" t="s">
        <v>1537</v>
      </c>
      <c r="K693" s="152" t="s">
        <v>6409</v>
      </c>
      <c r="L693" s="152" t="s">
        <v>5007</v>
      </c>
      <c r="M693" s="152" t="s">
        <v>6408</v>
      </c>
      <c r="N693" s="152" t="s">
        <v>6407</v>
      </c>
      <c r="O693" s="152" t="s">
        <v>6406</v>
      </c>
    </row>
    <row r="694" spans="1:15" ht="12" customHeight="1">
      <c r="A694" s="243" t="s">
        <v>2304</v>
      </c>
      <c r="B694" s="243"/>
      <c r="C694" s="152" t="s">
        <v>535</v>
      </c>
      <c r="D694" s="243" t="s">
        <v>660</v>
      </c>
      <c r="E694" s="243"/>
      <c r="F694" s="243" t="s">
        <v>6405</v>
      </c>
      <c r="G694" s="243"/>
      <c r="H694" s="243"/>
      <c r="I694" s="152" t="s">
        <v>6404</v>
      </c>
      <c r="J694" s="152" t="s">
        <v>6403</v>
      </c>
      <c r="K694" s="152" t="s">
        <v>6402</v>
      </c>
      <c r="L694" s="152" t="s">
        <v>6401</v>
      </c>
      <c r="M694" s="152" t="s">
        <v>6400</v>
      </c>
      <c r="N694" s="152" t="s">
        <v>6399</v>
      </c>
      <c r="O694" s="152" t="s">
        <v>6398</v>
      </c>
    </row>
    <row r="695" spans="1:15" ht="12" customHeight="1">
      <c r="A695" s="243" t="s">
        <v>2304</v>
      </c>
      <c r="B695" s="243"/>
      <c r="C695" s="152" t="s">
        <v>535</v>
      </c>
      <c r="D695" s="243" t="s">
        <v>57</v>
      </c>
      <c r="E695" s="243"/>
      <c r="F695" s="243" t="s">
        <v>6397</v>
      </c>
      <c r="G695" s="243"/>
      <c r="H695" s="243"/>
      <c r="I695" s="152" t="s">
        <v>6396</v>
      </c>
      <c r="J695" s="152" t="s">
        <v>798</v>
      </c>
      <c r="K695" s="152" t="s">
        <v>6395</v>
      </c>
      <c r="L695" s="152" t="s">
        <v>6394</v>
      </c>
      <c r="M695" s="152" t="s">
        <v>6393</v>
      </c>
      <c r="N695" s="152" t="s">
        <v>1546</v>
      </c>
      <c r="O695" s="152" t="s">
        <v>6392</v>
      </c>
    </row>
    <row r="696" spans="1:15" ht="12" customHeight="1">
      <c r="A696" s="243" t="s">
        <v>2304</v>
      </c>
      <c r="B696" s="243"/>
      <c r="C696" s="152" t="s">
        <v>535</v>
      </c>
      <c r="D696" s="243" t="s">
        <v>58</v>
      </c>
      <c r="E696" s="243"/>
      <c r="F696" s="243" t="s">
        <v>6391</v>
      </c>
      <c r="G696" s="243"/>
      <c r="H696" s="243"/>
      <c r="I696" s="152" t="s">
        <v>6390</v>
      </c>
      <c r="J696" s="152" t="s">
        <v>3184</v>
      </c>
      <c r="K696" s="152" t="s">
        <v>6389</v>
      </c>
      <c r="L696" s="152" t="s">
        <v>6388</v>
      </c>
      <c r="M696" s="152" t="s">
        <v>2075</v>
      </c>
      <c r="N696" s="152" t="s">
        <v>2307</v>
      </c>
      <c r="O696" s="152" t="s">
        <v>6387</v>
      </c>
    </row>
    <row r="697" spans="1:15" ht="12" customHeight="1">
      <c r="A697" s="243" t="s">
        <v>2304</v>
      </c>
      <c r="B697" s="243"/>
      <c r="C697" s="152" t="s">
        <v>535</v>
      </c>
      <c r="D697" s="243" t="s">
        <v>59</v>
      </c>
      <c r="E697" s="243"/>
      <c r="F697" s="243" t="s">
        <v>6386</v>
      </c>
      <c r="G697" s="243"/>
      <c r="H697" s="243"/>
      <c r="I697" s="152" t="s">
        <v>6385</v>
      </c>
      <c r="J697" s="152" t="s">
        <v>947</v>
      </c>
      <c r="K697" s="152" t="s">
        <v>6384</v>
      </c>
      <c r="L697" s="152" t="s">
        <v>5564</v>
      </c>
      <c r="M697" s="152" t="s">
        <v>6383</v>
      </c>
      <c r="N697" s="152" t="s">
        <v>6382</v>
      </c>
      <c r="O697" s="152" t="s">
        <v>6381</v>
      </c>
    </row>
    <row r="698" spans="1:15" ht="12" customHeight="1">
      <c r="A698" s="243" t="s">
        <v>2304</v>
      </c>
      <c r="B698" s="243"/>
      <c r="C698" s="152" t="s">
        <v>535</v>
      </c>
      <c r="D698" s="243" t="s">
        <v>247</v>
      </c>
      <c r="E698" s="243"/>
      <c r="F698" s="243" t="s">
        <v>870</v>
      </c>
      <c r="G698" s="243"/>
      <c r="H698" s="243"/>
      <c r="I698" s="152" t="s">
        <v>6380</v>
      </c>
      <c r="J698" s="152" t="s">
        <v>622</v>
      </c>
      <c r="K698" s="152" t="s">
        <v>6379</v>
      </c>
      <c r="L698" s="152" t="s">
        <v>6378</v>
      </c>
      <c r="M698" s="152" t="s">
        <v>929</v>
      </c>
      <c r="N698" s="152" t="s">
        <v>875</v>
      </c>
      <c r="O698" s="152" t="s">
        <v>6377</v>
      </c>
    </row>
    <row r="699" spans="1:15" ht="12" customHeight="1">
      <c r="A699" s="243" t="s">
        <v>2304</v>
      </c>
      <c r="B699" s="243"/>
      <c r="C699" s="152" t="s">
        <v>535</v>
      </c>
      <c r="D699" s="243" t="s">
        <v>645</v>
      </c>
      <c r="E699" s="243"/>
      <c r="F699" s="243" t="s">
        <v>1157</v>
      </c>
      <c r="G699" s="243"/>
      <c r="H699" s="243"/>
      <c r="I699" s="152" t="s">
        <v>6376</v>
      </c>
      <c r="J699" s="152" t="s">
        <v>595</v>
      </c>
      <c r="K699" s="152" t="s">
        <v>6375</v>
      </c>
      <c r="L699" s="152" t="s">
        <v>6374</v>
      </c>
      <c r="M699" s="152" t="s">
        <v>2404</v>
      </c>
      <c r="N699" s="152" t="s">
        <v>1028</v>
      </c>
      <c r="O699" s="152" t="s">
        <v>6373</v>
      </c>
    </row>
    <row r="700" spans="1:15" ht="12" customHeight="1">
      <c r="A700" s="243" t="s">
        <v>2304</v>
      </c>
      <c r="B700" s="243"/>
      <c r="C700" s="152" t="s">
        <v>535</v>
      </c>
      <c r="D700" s="243" t="s">
        <v>639</v>
      </c>
      <c r="E700" s="243"/>
      <c r="F700" s="243" t="s">
        <v>1224</v>
      </c>
      <c r="G700" s="243"/>
      <c r="H700" s="243"/>
      <c r="I700" s="152" t="s">
        <v>6372</v>
      </c>
      <c r="J700" s="152" t="s">
        <v>1095</v>
      </c>
      <c r="K700" s="152" t="s">
        <v>6371</v>
      </c>
      <c r="L700" s="152" t="s">
        <v>6370</v>
      </c>
      <c r="M700" s="152" t="s">
        <v>4183</v>
      </c>
      <c r="N700" s="152" t="s">
        <v>1891</v>
      </c>
      <c r="O700" s="152" t="s">
        <v>6369</v>
      </c>
    </row>
    <row r="701" spans="1:15" ht="12" customHeight="1">
      <c r="A701" s="243" t="s">
        <v>2304</v>
      </c>
      <c r="B701" s="243"/>
      <c r="C701" s="152" t="s">
        <v>535</v>
      </c>
      <c r="D701" s="243" t="s">
        <v>635</v>
      </c>
      <c r="E701" s="243"/>
      <c r="F701" s="243" t="s">
        <v>277</v>
      </c>
      <c r="G701" s="243"/>
      <c r="H701" s="243"/>
      <c r="I701" s="152" t="s">
        <v>277</v>
      </c>
      <c r="J701" s="152" t="s">
        <v>277</v>
      </c>
      <c r="K701" s="152" t="s">
        <v>277</v>
      </c>
      <c r="L701" s="152" t="s">
        <v>277</v>
      </c>
      <c r="M701" s="152" t="s">
        <v>277</v>
      </c>
      <c r="N701" s="152" t="s">
        <v>277</v>
      </c>
      <c r="O701" s="152" t="s">
        <v>277</v>
      </c>
    </row>
    <row r="702" spans="1:15" ht="12" customHeight="1">
      <c r="A702" s="243" t="s">
        <v>2304</v>
      </c>
      <c r="B702" s="243"/>
      <c r="C702" s="152" t="s">
        <v>535</v>
      </c>
      <c r="D702" s="243" t="s">
        <v>631</v>
      </c>
      <c r="E702" s="243"/>
      <c r="F702" s="243" t="s">
        <v>277</v>
      </c>
      <c r="G702" s="243"/>
      <c r="H702" s="243"/>
      <c r="I702" s="152" t="s">
        <v>277</v>
      </c>
      <c r="J702" s="152" t="s">
        <v>277</v>
      </c>
      <c r="K702" s="152" t="s">
        <v>277</v>
      </c>
      <c r="L702" s="152" t="s">
        <v>277</v>
      </c>
      <c r="M702" s="152" t="s">
        <v>277</v>
      </c>
      <c r="N702" s="152" t="s">
        <v>277</v>
      </c>
      <c r="O702" s="152" t="s">
        <v>277</v>
      </c>
    </row>
    <row r="703" spans="1:15" ht="12" customHeight="1">
      <c r="A703" s="243" t="s">
        <v>2304</v>
      </c>
      <c r="B703" s="243"/>
      <c r="C703" s="152" t="s">
        <v>535</v>
      </c>
      <c r="D703" s="243" t="s">
        <v>627</v>
      </c>
      <c r="E703" s="243"/>
      <c r="F703" s="243" t="s">
        <v>277</v>
      </c>
      <c r="G703" s="243"/>
      <c r="H703" s="243"/>
      <c r="I703" s="152" t="s">
        <v>277</v>
      </c>
      <c r="J703" s="152" t="s">
        <v>277</v>
      </c>
      <c r="K703" s="152" t="s">
        <v>277</v>
      </c>
      <c r="L703" s="152" t="s">
        <v>277</v>
      </c>
      <c r="M703" s="152" t="s">
        <v>277</v>
      </c>
      <c r="N703" s="152" t="s">
        <v>277</v>
      </c>
      <c r="O703" s="152" t="s">
        <v>277</v>
      </c>
    </row>
    <row r="704" spans="1:15" ht="12" customHeight="1">
      <c r="A704" s="243" t="s">
        <v>2304</v>
      </c>
      <c r="B704" s="243"/>
      <c r="C704" s="152" t="s">
        <v>535</v>
      </c>
      <c r="D704" s="243" t="s">
        <v>17</v>
      </c>
      <c r="E704" s="243"/>
      <c r="F704" s="243" t="s">
        <v>6368</v>
      </c>
      <c r="G704" s="243"/>
      <c r="H704" s="243"/>
      <c r="I704" s="152" t="s">
        <v>6367</v>
      </c>
      <c r="J704" s="152" t="s">
        <v>1596</v>
      </c>
      <c r="K704" s="152" t="s">
        <v>6366</v>
      </c>
      <c r="L704" s="152" t="s">
        <v>6365</v>
      </c>
      <c r="M704" s="152" t="s">
        <v>6364</v>
      </c>
      <c r="N704" s="152" t="s">
        <v>6363</v>
      </c>
      <c r="O704" s="152" t="s">
        <v>6362</v>
      </c>
    </row>
    <row r="705" spans="1:15" ht="12" customHeight="1">
      <c r="A705" s="243" t="s">
        <v>2304</v>
      </c>
      <c r="B705" s="243"/>
      <c r="C705" s="152" t="s">
        <v>535</v>
      </c>
      <c r="D705" s="243" t="s">
        <v>18</v>
      </c>
      <c r="E705" s="243"/>
      <c r="F705" s="243" t="s">
        <v>560</v>
      </c>
      <c r="G705" s="243"/>
      <c r="H705" s="243"/>
      <c r="I705" s="152" t="s">
        <v>6361</v>
      </c>
      <c r="J705" s="152" t="s">
        <v>1426</v>
      </c>
      <c r="K705" s="152" t="s">
        <v>6360</v>
      </c>
      <c r="L705" s="152" t="s">
        <v>1400</v>
      </c>
      <c r="M705" s="152" t="s">
        <v>1619</v>
      </c>
      <c r="N705" s="152" t="s">
        <v>6359</v>
      </c>
      <c r="O705" s="152" t="s">
        <v>6358</v>
      </c>
    </row>
    <row r="706" spans="1:15" ht="12" customHeight="1">
      <c r="A706" s="243" t="s">
        <v>2304</v>
      </c>
      <c r="B706" s="243"/>
      <c r="C706" s="152" t="s">
        <v>535</v>
      </c>
      <c r="D706" s="243" t="s">
        <v>62</v>
      </c>
      <c r="E706" s="243"/>
      <c r="F706" s="243" t="s">
        <v>277</v>
      </c>
      <c r="G706" s="243"/>
      <c r="H706" s="243"/>
      <c r="I706" s="152" t="s">
        <v>277</v>
      </c>
      <c r="J706" s="152" t="s">
        <v>277</v>
      </c>
      <c r="K706" s="152" t="s">
        <v>277</v>
      </c>
      <c r="L706" s="152" t="s">
        <v>277</v>
      </c>
      <c r="M706" s="152" t="s">
        <v>277</v>
      </c>
      <c r="N706" s="152" t="s">
        <v>277</v>
      </c>
      <c r="O706" s="152" t="s">
        <v>277</v>
      </c>
    </row>
    <row r="707" spans="1:15" ht="12" customHeight="1">
      <c r="A707" s="243" t="s">
        <v>2304</v>
      </c>
      <c r="B707" s="243"/>
      <c r="C707" s="152" t="s">
        <v>535</v>
      </c>
      <c r="D707" s="243" t="s">
        <v>614</v>
      </c>
      <c r="E707" s="243"/>
      <c r="F707" s="243" t="s">
        <v>1717</v>
      </c>
      <c r="G707" s="243"/>
      <c r="H707" s="243"/>
      <c r="I707" s="152" t="s">
        <v>6357</v>
      </c>
      <c r="J707" s="152" t="s">
        <v>277</v>
      </c>
      <c r="K707" s="152" t="s">
        <v>277</v>
      </c>
      <c r="L707" s="152" t="s">
        <v>277</v>
      </c>
      <c r="M707" s="152" t="s">
        <v>1717</v>
      </c>
      <c r="N707" s="152" t="s">
        <v>1717</v>
      </c>
      <c r="O707" s="152" t="s">
        <v>6357</v>
      </c>
    </row>
    <row r="708" spans="1:15" ht="12" customHeight="1">
      <c r="A708" s="243" t="s">
        <v>2304</v>
      </c>
      <c r="B708" s="243"/>
      <c r="C708" s="152" t="s">
        <v>535</v>
      </c>
      <c r="D708" s="243" t="s">
        <v>64</v>
      </c>
      <c r="E708" s="243"/>
      <c r="F708" s="243" t="s">
        <v>6356</v>
      </c>
      <c r="G708" s="243"/>
      <c r="H708" s="243"/>
      <c r="I708" s="152" t="s">
        <v>6355</v>
      </c>
      <c r="J708" s="152" t="s">
        <v>914</v>
      </c>
      <c r="K708" s="152" t="s">
        <v>6354</v>
      </c>
      <c r="L708" s="152" t="s">
        <v>6353</v>
      </c>
      <c r="M708" s="152" t="s">
        <v>6352</v>
      </c>
      <c r="N708" s="152" t="s">
        <v>5835</v>
      </c>
      <c r="O708" s="152" t="s">
        <v>6351</v>
      </c>
    </row>
    <row r="709" spans="1:15" ht="12" customHeight="1">
      <c r="A709" s="243" t="s">
        <v>2304</v>
      </c>
      <c r="B709" s="243"/>
      <c r="C709" s="152" t="s">
        <v>535</v>
      </c>
      <c r="D709" s="243" t="s">
        <v>22</v>
      </c>
      <c r="E709" s="243"/>
      <c r="F709" s="243" t="s">
        <v>6350</v>
      </c>
      <c r="G709" s="243"/>
      <c r="H709" s="243"/>
      <c r="I709" s="152" t="s">
        <v>6349</v>
      </c>
      <c r="J709" s="152" t="s">
        <v>575</v>
      </c>
      <c r="K709" s="152" t="s">
        <v>6348</v>
      </c>
      <c r="L709" s="152" t="s">
        <v>6347</v>
      </c>
      <c r="M709" s="152" t="s">
        <v>3914</v>
      </c>
      <c r="N709" s="152" t="s">
        <v>6346</v>
      </c>
      <c r="O709" s="152" t="s">
        <v>6345</v>
      </c>
    </row>
    <row r="710" spans="1:15" ht="12" customHeight="1">
      <c r="A710" s="243" t="s">
        <v>2304</v>
      </c>
      <c r="B710" s="243"/>
      <c r="C710" s="152" t="s">
        <v>535</v>
      </c>
      <c r="D710" s="243" t="s">
        <v>23</v>
      </c>
      <c r="E710" s="243"/>
      <c r="F710" s="243" t="s">
        <v>6344</v>
      </c>
      <c r="G710" s="243"/>
      <c r="H710" s="243"/>
      <c r="I710" s="152" t="s">
        <v>6343</v>
      </c>
      <c r="J710" s="152" t="s">
        <v>648</v>
      </c>
      <c r="K710" s="152" t="s">
        <v>6342</v>
      </c>
      <c r="L710" s="152" t="s">
        <v>6341</v>
      </c>
      <c r="M710" s="152" t="s">
        <v>2836</v>
      </c>
      <c r="N710" s="152" t="s">
        <v>6340</v>
      </c>
      <c r="O710" s="152" t="s">
        <v>6339</v>
      </c>
    </row>
    <row r="711" spans="1:15" ht="12" customHeight="1">
      <c r="A711" s="243" t="s">
        <v>2304</v>
      </c>
      <c r="B711" s="243"/>
      <c r="C711" s="152" t="s">
        <v>535</v>
      </c>
      <c r="D711" s="243" t="s">
        <v>66</v>
      </c>
      <c r="E711" s="243"/>
      <c r="F711" s="243" t="s">
        <v>1520</v>
      </c>
      <c r="G711" s="243"/>
      <c r="H711" s="243"/>
      <c r="I711" s="152" t="s">
        <v>2346</v>
      </c>
      <c r="J711" s="152" t="s">
        <v>1426</v>
      </c>
      <c r="K711" s="152" t="s">
        <v>2345</v>
      </c>
      <c r="L711" s="152" t="s">
        <v>2344</v>
      </c>
      <c r="M711" s="152" t="s">
        <v>2343</v>
      </c>
      <c r="N711" s="152" t="s">
        <v>2342</v>
      </c>
      <c r="O711" s="152" t="s">
        <v>2341</v>
      </c>
    </row>
    <row r="712" spans="1:15" ht="12" customHeight="1">
      <c r="A712" s="243" t="s">
        <v>2304</v>
      </c>
      <c r="B712" s="243"/>
      <c r="C712" s="152" t="s">
        <v>535</v>
      </c>
      <c r="D712" s="243" t="s">
        <v>234</v>
      </c>
      <c r="E712" s="243"/>
      <c r="F712" s="243" t="s">
        <v>277</v>
      </c>
      <c r="G712" s="243"/>
      <c r="H712" s="243"/>
      <c r="I712" s="152" t="s">
        <v>277</v>
      </c>
      <c r="J712" s="152" t="s">
        <v>277</v>
      </c>
      <c r="K712" s="152" t="s">
        <v>277</v>
      </c>
      <c r="L712" s="152" t="s">
        <v>277</v>
      </c>
      <c r="M712" s="152" t="s">
        <v>277</v>
      </c>
      <c r="N712" s="152" t="s">
        <v>277</v>
      </c>
      <c r="O712" s="152" t="s">
        <v>277</v>
      </c>
    </row>
    <row r="713" spans="1:15" ht="12" customHeight="1">
      <c r="A713" s="243" t="s">
        <v>2304</v>
      </c>
      <c r="B713" s="243"/>
      <c r="C713" s="152" t="s">
        <v>535</v>
      </c>
      <c r="D713" s="243" t="s">
        <v>29</v>
      </c>
      <c r="E713" s="243"/>
      <c r="F713" s="243" t="s">
        <v>277</v>
      </c>
      <c r="G713" s="243"/>
      <c r="H713" s="243"/>
      <c r="I713" s="152" t="s">
        <v>277</v>
      </c>
      <c r="J713" s="152" t="s">
        <v>277</v>
      </c>
      <c r="K713" s="152" t="s">
        <v>277</v>
      </c>
      <c r="L713" s="152" t="s">
        <v>277</v>
      </c>
      <c r="M713" s="152" t="s">
        <v>277</v>
      </c>
      <c r="N713" s="152" t="s">
        <v>277</v>
      </c>
      <c r="O713" s="152" t="s">
        <v>277</v>
      </c>
    </row>
    <row r="714" spans="1:15" ht="12" customHeight="1">
      <c r="A714" s="243" t="s">
        <v>2304</v>
      </c>
      <c r="B714" s="243"/>
      <c r="C714" s="152" t="s">
        <v>535</v>
      </c>
      <c r="D714" s="243" t="s">
        <v>67</v>
      </c>
      <c r="E714" s="243"/>
      <c r="F714" s="243" t="s">
        <v>2754</v>
      </c>
      <c r="G714" s="243"/>
      <c r="H714" s="243"/>
      <c r="I714" s="152" t="s">
        <v>6338</v>
      </c>
      <c r="J714" s="152" t="s">
        <v>1696</v>
      </c>
      <c r="K714" s="152" t="s">
        <v>6337</v>
      </c>
      <c r="L714" s="152" t="s">
        <v>6336</v>
      </c>
      <c r="M714" s="152" t="s">
        <v>953</v>
      </c>
      <c r="N714" s="152" t="s">
        <v>2394</v>
      </c>
      <c r="O714" s="152" t="s">
        <v>6335</v>
      </c>
    </row>
    <row r="715" spans="1:15" ht="12" customHeight="1">
      <c r="A715" s="243" t="s">
        <v>2304</v>
      </c>
      <c r="B715" s="243"/>
      <c r="C715" s="152" t="s">
        <v>535</v>
      </c>
      <c r="D715" s="243" t="s">
        <v>68</v>
      </c>
      <c r="E715" s="243"/>
      <c r="F715" s="243" t="s">
        <v>277</v>
      </c>
      <c r="G715" s="243"/>
      <c r="H715" s="243"/>
      <c r="I715" s="152" t="s">
        <v>277</v>
      </c>
      <c r="J715" s="152" t="s">
        <v>277</v>
      </c>
      <c r="K715" s="152" t="s">
        <v>277</v>
      </c>
      <c r="L715" s="152" t="s">
        <v>277</v>
      </c>
      <c r="M715" s="152" t="s">
        <v>277</v>
      </c>
      <c r="N715" s="152" t="s">
        <v>277</v>
      </c>
      <c r="O715" s="152" t="s">
        <v>277</v>
      </c>
    </row>
    <row r="716" spans="1:15" ht="12" customHeight="1">
      <c r="A716" s="243" t="s">
        <v>2304</v>
      </c>
      <c r="B716" s="243"/>
      <c r="C716" s="152" t="s">
        <v>535</v>
      </c>
      <c r="D716" s="243" t="s">
        <v>69</v>
      </c>
      <c r="E716" s="243"/>
      <c r="F716" s="243" t="s">
        <v>6334</v>
      </c>
      <c r="G716" s="243"/>
      <c r="H716" s="243"/>
      <c r="I716" s="152" t="s">
        <v>6333</v>
      </c>
      <c r="J716" s="152" t="s">
        <v>2946</v>
      </c>
      <c r="K716" s="152" t="s">
        <v>6332</v>
      </c>
      <c r="L716" s="152" t="s">
        <v>6331</v>
      </c>
      <c r="M716" s="152" t="s">
        <v>6330</v>
      </c>
      <c r="N716" s="152" t="s">
        <v>2514</v>
      </c>
      <c r="O716" s="152" t="s">
        <v>6329</v>
      </c>
    </row>
    <row r="717" spans="1:15" ht="12" customHeight="1">
      <c r="A717" s="243" t="s">
        <v>2304</v>
      </c>
      <c r="B717" s="243"/>
      <c r="C717" s="152" t="s">
        <v>535</v>
      </c>
      <c r="D717" s="243" t="s">
        <v>235</v>
      </c>
      <c r="E717" s="243"/>
      <c r="F717" s="243" t="s">
        <v>277</v>
      </c>
      <c r="G717" s="243"/>
      <c r="H717" s="243"/>
      <c r="I717" s="152" t="s">
        <v>277</v>
      </c>
      <c r="J717" s="152" t="s">
        <v>277</v>
      </c>
      <c r="K717" s="152" t="s">
        <v>277</v>
      </c>
      <c r="L717" s="152" t="s">
        <v>277</v>
      </c>
      <c r="M717" s="152" t="s">
        <v>277</v>
      </c>
      <c r="N717" s="152" t="s">
        <v>277</v>
      </c>
      <c r="O717" s="152" t="s">
        <v>277</v>
      </c>
    </row>
    <row r="718" spans="1:15" ht="12" customHeight="1">
      <c r="A718" s="243" t="s">
        <v>2304</v>
      </c>
      <c r="B718" s="243"/>
      <c r="C718" s="152" t="s">
        <v>535</v>
      </c>
      <c r="D718" s="243" t="s">
        <v>236</v>
      </c>
      <c r="E718" s="243"/>
      <c r="F718" s="243" t="s">
        <v>277</v>
      </c>
      <c r="G718" s="243"/>
      <c r="H718" s="243"/>
      <c r="I718" s="152" t="s">
        <v>277</v>
      </c>
      <c r="J718" s="152" t="s">
        <v>277</v>
      </c>
      <c r="K718" s="152" t="s">
        <v>277</v>
      </c>
      <c r="L718" s="152" t="s">
        <v>277</v>
      </c>
      <c r="M718" s="152" t="s">
        <v>277</v>
      </c>
      <c r="N718" s="152" t="s">
        <v>277</v>
      </c>
      <c r="O718" s="152" t="s">
        <v>277</v>
      </c>
    </row>
    <row r="719" spans="1:15" ht="12" customHeight="1">
      <c r="A719" s="243" t="s">
        <v>2304</v>
      </c>
      <c r="B719" s="243"/>
      <c r="C719" s="152" t="s">
        <v>535</v>
      </c>
      <c r="D719" s="243" t="s">
        <v>241</v>
      </c>
      <c r="E719" s="243"/>
      <c r="F719" s="243" t="s">
        <v>277</v>
      </c>
      <c r="G719" s="243"/>
      <c r="H719" s="243"/>
      <c r="I719" s="152" t="s">
        <v>277</v>
      </c>
      <c r="J719" s="152" t="s">
        <v>277</v>
      </c>
      <c r="K719" s="152" t="s">
        <v>277</v>
      </c>
      <c r="L719" s="152" t="s">
        <v>277</v>
      </c>
      <c r="M719" s="152" t="s">
        <v>277</v>
      </c>
      <c r="N719" s="152" t="s">
        <v>277</v>
      </c>
      <c r="O719" s="152" t="s">
        <v>277</v>
      </c>
    </row>
    <row r="720" spans="1:15" ht="12" customHeight="1">
      <c r="A720" s="243" t="s">
        <v>2304</v>
      </c>
      <c r="B720" s="243"/>
      <c r="C720" s="152" t="s">
        <v>535</v>
      </c>
      <c r="D720" s="243" t="s">
        <v>33</v>
      </c>
      <c r="E720" s="243"/>
      <c r="F720" s="243" t="s">
        <v>277</v>
      </c>
      <c r="G720" s="243"/>
      <c r="H720" s="243"/>
      <c r="I720" s="152" t="s">
        <v>277</v>
      </c>
      <c r="J720" s="152" t="s">
        <v>277</v>
      </c>
      <c r="K720" s="152" t="s">
        <v>277</v>
      </c>
      <c r="L720" s="152" t="s">
        <v>277</v>
      </c>
      <c r="M720" s="152" t="s">
        <v>277</v>
      </c>
      <c r="N720" s="152" t="s">
        <v>277</v>
      </c>
      <c r="O720" s="152" t="s">
        <v>277</v>
      </c>
    </row>
    <row r="721" spans="1:15" ht="12" customHeight="1">
      <c r="A721" s="243" t="s">
        <v>2304</v>
      </c>
      <c r="B721" s="243"/>
      <c r="C721" s="152" t="s">
        <v>535</v>
      </c>
      <c r="D721" s="243" t="s">
        <v>574</v>
      </c>
      <c r="E721" s="243"/>
      <c r="F721" s="243" t="s">
        <v>6328</v>
      </c>
      <c r="G721" s="243"/>
      <c r="H721" s="243"/>
      <c r="I721" s="152" t="s">
        <v>6327</v>
      </c>
      <c r="J721" s="152" t="s">
        <v>6326</v>
      </c>
      <c r="K721" s="152" t="s">
        <v>6325</v>
      </c>
      <c r="L721" s="152" t="s">
        <v>6324</v>
      </c>
      <c r="M721" s="152" t="s">
        <v>6323</v>
      </c>
      <c r="N721" s="152" t="s">
        <v>6322</v>
      </c>
      <c r="O721" s="152" t="s">
        <v>6321</v>
      </c>
    </row>
    <row r="722" spans="1:15" ht="12" customHeight="1">
      <c r="A722" s="243" t="s">
        <v>2304</v>
      </c>
      <c r="B722" s="243"/>
      <c r="C722" s="152" t="s">
        <v>535</v>
      </c>
      <c r="D722" s="243" t="s">
        <v>571</v>
      </c>
      <c r="E722" s="243"/>
      <c r="F722" s="243" t="s">
        <v>789</v>
      </c>
      <c r="G722" s="243"/>
      <c r="H722" s="243"/>
      <c r="I722" s="152" t="s">
        <v>6320</v>
      </c>
      <c r="J722" s="152" t="s">
        <v>612</v>
      </c>
      <c r="K722" s="152" t="s">
        <v>6319</v>
      </c>
      <c r="L722" s="152" t="s">
        <v>6318</v>
      </c>
      <c r="M722" s="152" t="s">
        <v>1034</v>
      </c>
      <c r="N722" s="152" t="s">
        <v>6317</v>
      </c>
      <c r="O722" s="152" t="s">
        <v>6316</v>
      </c>
    </row>
    <row r="723" spans="1:15" ht="12" customHeight="1">
      <c r="A723" s="243" t="s">
        <v>2304</v>
      </c>
      <c r="B723" s="243"/>
      <c r="C723" s="152" t="s">
        <v>535</v>
      </c>
      <c r="D723" s="243" t="s">
        <v>566</v>
      </c>
      <c r="E723" s="243"/>
      <c r="F723" s="243" t="s">
        <v>2376</v>
      </c>
      <c r="G723" s="243"/>
      <c r="H723" s="243"/>
      <c r="I723" s="152" t="s">
        <v>6315</v>
      </c>
      <c r="J723" s="152" t="s">
        <v>1581</v>
      </c>
      <c r="K723" s="152" t="s">
        <v>6314</v>
      </c>
      <c r="L723" s="152" t="s">
        <v>1583</v>
      </c>
      <c r="M723" s="152" t="s">
        <v>1586</v>
      </c>
      <c r="N723" s="152" t="s">
        <v>1359</v>
      </c>
      <c r="O723" s="152" t="s">
        <v>6313</v>
      </c>
    </row>
    <row r="724" spans="1:15" ht="12" customHeight="1">
      <c r="A724" s="243" t="s">
        <v>2304</v>
      </c>
      <c r="B724" s="243"/>
      <c r="C724" s="152" t="s">
        <v>535</v>
      </c>
      <c r="D724" s="243" t="s">
        <v>561</v>
      </c>
      <c r="E724" s="243"/>
      <c r="F724" s="243" t="s">
        <v>612</v>
      </c>
      <c r="G724" s="243"/>
      <c r="H724" s="243"/>
      <c r="I724" s="152" t="s">
        <v>6312</v>
      </c>
      <c r="J724" s="152" t="s">
        <v>1246</v>
      </c>
      <c r="K724" s="152" t="s">
        <v>6311</v>
      </c>
      <c r="L724" s="152" t="s">
        <v>2645</v>
      </c>
      <c r="M724" s="152" t="s">
        <v>1191</v>
      </c>
      <c r="N724" s="152" t="s">
        <v>1596</v>
      </c>
      <c r="O724" s="152" t="s">
        <v>6310</v>
      </c>
    </row>
    <row r="725" spans="1:15" ht="12" customHeight="1">
      <c r="A725" s="243" t="s">
        <v>2304</v>
      </c>
      <c r="B725" s="243"/>
      <c r="C725" s="152" t="s">
        <v>535</v>
      </c>
      <c r="D725" s="243" t="s">
        <v>559</v>
      </c>
      <c r="E725" s="243"/>
      <c r="F725" s="243" t="s">
        <v>2335</v>
      </c>
      <c r="G725" s="243"/>
      <c r="H725" s="243"/>
      <c r="I725" s="152" t="s">
        <v>2334</v>
      </c>
      <c r="J725" s="152" t="s">
        <v>2333</v>
      </c>
      <c r="K725" s="152" t="s">
        <v>2332</v>
      </c>
      <c r="L725" s="152" t="s">
        <v>2331</v>
      </c>
      <c r="M725" s="152" t="s">
        <v>2330</v>
      </c>
      <c r="N725" s="152" t="s">
        <v>2329</v>
      </c>
      <c r="O725" s="152" t="s">
        <v>2328</v>
      </c>
    </row>
    <row r="726" spans="1:15" ht="12" customHeight="1">
      <c r="A726" s="243" t="s">
        <v>2304</v>
      </c>
      <c r="B726" s="243"/>
      <c r="C726" s="152" t="s">
        <v>535</v>
      </c>
      <c r="D726" s="243" t="s">
        <v>556</v>
      </c>
      <c r="E726" s="243"/>
      <c r="F726" s="243" t="s">
        <v>2327</v>
      </c>
      <c r="G726" s="243"/>
      <c r="H726" s="243"/>
      <c r="I726" s="152" t="s">
        <v>2326</v>
      </c>
      <c r="J726" s="152" t="s">
        <v>2325</v>
      </c>
      <c r="K726" s="152" t="s">
        <v>2324</v>
      </c>
      <c r="L726" s="152" t="s">
        <v>2323</v>
      </c>
      <c r="M726" s="152" t="s">
        <v>2322</v>
      </c>
      <c r="N726" s="152" t="s">
        <v>2321</v>
      </c>
      <c r="O726" s="152" t="s">
        <v>2320</v>
      </c>
    </row>
    <row r="727" spans="1:15" ht="12" customHeight="1">
      <c r="A727" s="243" t="s">
        <v>2304</v>
      </c>
      <c r="B727" s="243"/>
      <c r="C727" s="152" t="s">
        <v>535</v>
      </c>
      <c r="D727" s="243" t="s">
        <v>553</v>
      </c>
      <c r="E727" s="243"/>
      <c r="F727" s="243" t="s">
        <v>2319</v>
      </c>
      <c r="G727" s="243"/>
      <c r="H727" s="243"/>
      <c r="I727" s="152" t="s">
        <v>2318</v>
      </c>
      <c r="J727" s="152" t="s">
        <v>2317</v>
      </c>
      <c r="K727" s="152" t="s">
        <v>2316</v>
      </c>
      <c r="L727" s="152" t="s">
        <v>2315</v>
      </c>
      <c r="M727" s="152" t="s">
        <v>2314</v>
      </c>
      <c r="N727" s="152" t="s">
        <v>2313</v>
      </c>
      <c r="O727" s="152" t="s">
        <v>2312</v>
      </c>
    </row>
    <row r="728" spans="1:15" ht="12" customHeight="1">
      <c r="A728" s="243" t="s">
        <v>2304</v>
      </c>
      <c r="B728" s="243"/>
      <c r="C728" s="152" t="s">
        <v>535</v>
      </c>
      <c r="D728" s="243" t="s">
        <v>551</v>
      </c>
      <c r="E728" s="243"/>
      <c r="F728" s="243" t="s">
        <v>2311</v>
      </c>
      <c r="G728" s="243"/>
      <c r="H728" s="243"/>
      <c r="I728" s="152" t="s">
        <v>2310</v>
      </c>
      <c r="J728" s="152" t="s">
        <v>805</v>
      </c>
      <c r="K728" s="152" t="s">
        <v>2309</v>
      </c>
      <c r="L728" s="152" t="s">
        <v>2308</v>
      </c>
      <c r="M728" s="152" t="s">
        <v>2307</v>
      </c>
      <c r="N728" s="152" t="s">
        <v>1358</v>
      </c>
      <c r="O728" s="152" t="s">
        <v>2306</v>
      </c>
    </row>
    <row r="729" spans="1:15" ht="12" customHeight="1">
      <c r="A729" s="243" t="s">
        <v>2304</v>
      </c>
      <c r="B729" s="243"/>
      <c r="C729" s="152" t="s">
        <v>535</v>
      </c>
      <c r="D729" s="243" t="s">
        <v>543</v>
      </c>
      <c r="E729" s="243"/>
      <c r="F729" s="243" t="s">
        <v>277</v>
      </c>
      <c r="G729" s="243"/>
      <c r="H729" s="243"/>
      <c r="I729" s="152" t="s">
        <v>277</v>
      </c>
      <c r="J729" s="152" t="s">
        <v>277</v>
      </c>
      <c r="K729" s="152" t="s">
        <v>277</v>
      </c>
      <c r="L729" s="152" t="s">
        <v>277</v>
      </c>
      <c r="M729" s="152" t="s">
        <v>277</v>
      </c>
      <c r="N729" s="152" t="s">
        <v>277</v>
      </c>
      <c r="O729" s="152" t="s">
        <v>277</v>
      </c>
    </row>
    <row r="730" spans="1:15" ht="12" customHeight="1">
      <c r="A730" s="243" t="s">
        <v>2304</v>
      </c>
      <c r="B730" s="243"/>
      <c r="C730" s="152" t="s">
        <v>535</v>
      </c>
      <c r="D730" s="243" t="s">
        <v>45</v>
      </c>
      <c r="E730" s="243"/>
      <c r="F730" s="243" t="s">
        <v>277</v>
      </c>
      <c r="G730" s="243"/>
      <c r="H730" s="243"/>
      <c r="I730" s="152" t="s">
        <v>277</v>
      </c>
      <c r="J730" s="152" t="s">
        <v>277</v>
      </c>
      <c r="K730" s="152" t="s">
        <v>277</v>
      </c>
      <c r="L730" s="152" t="s">
        <v>277</v>
      </c>
      <c r="M730" s="152" t="s">
        <v>277</v>
      </c>
      <c r="N730" s="152" t="s">
        <v>277</v>
      </c>
      <c r="O730" s="152" t="s">
        <v>277</v>
      </c>
    </row>
    <row r="731" spans="1:15" ht="12" customHeight="1">
      <c r="A731" s="243" t="s">
        <v>2304</v>
      </c>
      <c r="B731" s="243"/>
      <c r="C731" s="152" t="s">
        <v>535</v>
      </c>
      <c r="D731" s="243" t="s">
        <v>46</v>
      </c>
      <c r="E731" s="243"/>
      <c r="F731" s="243" t="s">
        <v>6309</v>
      </c>
      <c r="G731" s="243"/>
      <c r="H731" s="243"/>
      <c r="I731" s="152" t="s">
        <v>6308</v>
      </c>
      <c r="J731" s="152" t="s">
        <v>1249</v>
      </c>
      <c r="K731" s="152" t="s">
        <v>6307</v>
      </c>
      <c r="L731" s="152" t="s">
        <v>6306</v>
      </c>
      <c r="M731" s="152" t="s">
        <v>6305</v>
      </c>
      <c r="N731" s="152" t="s">
        <v>987</v>
      </c>
      <c r="O731" s="152" t="s">
        <v>6304</v>
      </c>
    </row>
    <row r="732" spans="1:15" ht="12" customHeight="1">
      <c r="A732" s="243" t="s">
        <v>2260</v>
      </c>
      <c r="B732" s="243"/>
      <c r="C732" s="152" t="s">
        <v>535</v>
      </c>
      <c r="D732" s="243" t="s">
        <v>660</v>
      </c>
      <c r="E732" s="243"/>
      <c r="F732" s="243" t="s">
        <v>6303</v>
      </c>
      <c r="G732" s="243"/>
      <c r="H732" s="243"/>
      <c r="I732" s="152" t="s">
        <v>6302</v>
      </c>
      <c r="J732" s="152" t="s">
        <v>6301</v>
      </c>
      <c r="K732" s="152" t="s">
        <v>6300</v>
      </c>
      <c r="L732" s="152" t="s">
        <v>6299</v>
      </c>
      <c r="M732" s="152" t="s">
        <v>6298</v>
      </c>
      <c r="N732" s="152" t="s">
        <v>6297</v>
      </c>
      <c r="O732" s="152" t="s">
        <v>6296</v>
      </c>
    </row>
    <row r="733" spans="1:15" ht="12" customHeight="1">
      <c r="A733" s="243" t="s">
        <v>2260</v>
      </c>
      <c r="B733" s="243"/>
      <c r="C733" s="152" t="s">
        <v>535</v>
      </c>
      <c r="D733" s="243" t="s">
        <v>57</v>
      </c>
      <c r="E733" s="243"/>
      <c r="F733" s="243" t="s">
        <v>1338</v>
      </c>
      <c r="G733" s="243"/>
      <c r="H733" s="243"/>
      <c r="I733" s="152" t="s">
        <v>6295</v>
      </c>
      <c r="J733" s="152" t="s">
        <v>1005</v>
      </c>
      <c r="K733" s="152" t="s">
        <v>6294</v>
      </c>
      <c r="L733" s="152" t="s">
        <v>6293</v>
      </c>
      <c r="M733" s="152" t="s">
        <v>1248</v>
      </c>
      <c r="N733" s="152" t="s">
        <v>1270</v>
      </c>
      <c r="O733" s="152" t="s">
        <v>6292</v>
      </c>
    </row>
    <row r="734" spans="1:15" ht="12" customHeight="1">
      <c r="A734" s="243" t="s">
        <v>2260</v>
      </c>
      <c r="B734" s="243"/>
      <c r="C734" s="152" t="s">
        <v>535</v>
      </c>
      <c r="D734" s="243" t="s">
        <v>58</v>
      </c>
      <c r="E734" s="243"/>
      <c r="F734" s="243" t="s">
        <v>784</v>
      </c>
      <c r="G734" s="243"/>
      <c r="H734" s="243"/>
      <c r="I734" s="152" t="s">
        <v>6291</v>
      </c>
      <c r="J734" s="152" t="s">
        <v>860</v>
      </c>
      <c r="K734" s="152" t="s">
        <v>6290</v>
      </c>
      <c r="L734" s="152" t="s">
        <v>6289</v>
      </c>
      <c r="M734" s="152" t="s">
        <v>1035</v>
      </c>
      <c r="N734" s="152" t="s">
        <v>1982</v>
      </c>
      <c r="O734" s="152" t="s">
        <v>6288</v>
      </c>
    </row>
    <row r="735" spans="1:15" ht="12" customHeight="1">
      <c r="A735" s="243" t="s">
        <v>2260</v>
      </c>
      <c r="B735" s="243"/>
      <c r="C735" s="152" t="s">
        <v>535</v>
      </c>
      <c r="D735" s="243" t="s">
        <v>59</v>
      </c>
      <c r="E735" s="243"/>
      <c r="F735" s="243" t="s">
        <v>6287</v>
      </c>
      <c r="G735" s="243"/>
      <c r="H735" s="243"/>
      <c r="I735" s="152" t="s">
        <v>6286</v>
      </c>
      <c r="J735" s="152" t="s">
        <v>649</v>
      </c>
      <c r="K735" s="152" t="s">
        <v>6285</v>
      </c>
      <c r="L735" s="152" t="s">
        <v>6284</v>
      </c>
      <c r="M735" s="152" t="s">
        <v>2069</v>
      </c>
      <c r="N735" s="152" t="s">
        <v>1220</v>
      </c>
      <c r="O735" s="152" t="s">
        <v>6283</v>
      </c>
    </row>
    <row r="736" spans="1:15" ht="12" customHeight="1">
      <c r="A736" s="243" t="s">
        <v>2260</v>
      </c>
      <c r="B736" s="243"/>
      <c r="C736" s="152" t="s">
        <v>535</v>
      </c>
      <c r="D736" s="243" t="s">
        <v>247</v>
      </c>
      <c r="E736" s="243"/>
      <c r="F736" s="243" t="s">
        <v>540</v>
      </c>
      <c r="G736" s="243"/>
      <c r="H736" s="243"/>
      <c r="I736" s="152" t="s">
        <v>6282</v>
      </c>
      <c r="J736" s="152" t="s">
        <v>292</v>
      </c>
      <c r="K736" s="152" t="s">
        <v>6278</v>
      </c>
      <c r="L736" s="152" t="s">
        <v>1997</v>
      </c>
      <c r="M736" s="152" t="s">
        <v>1404</v>
      </c>
      <c r="N736" s="152" t="s">
        <v>5782</v>
      </c>
      <c r="O736" s="152" t="s">
        <v>6281</v>
      </c>
    </row>
    <row r="737" spans="1:15" ht="12" customHeight="1">
      <c r="A737" s="243" t="s">
        <v>2260</v>
      </c>
      <c r="B737" s="243"/>
      <c r="C737" s="152" t="s">
        <v>535</v>
      </c>
      <c r="D737" s="243" t="s">
        <v>645</v>
      </c>
      <c r="E737" s="243"/>
      <c r="F737" s="243" t="s">
        <v>1469</v>
      </c>
      <c r="G737" s="243"/>
      <c r="H737" s="243"/>
      <c r="I737" s="152" t="s">
        <v>6280</v>
      </c>
      <c r="J737" s="152" t="s">
        <v>277</v>
      </c>
      <c r="K737" s="152" t="s">
        <v>277</v>
      </c>
      <c r="L737" s="152" t="s">
        <v>277</v>
      </c>
      <c r="M737" s="152" t="s">
        <v>1469</v>
      </c>
      <c r="N737" s="152" t="s">
        <v>1469</v>
      </c>
      <c r="O737" s="152" t="s">
        <v>6280</v>
      </c>
    </row>
    <row r="738" spans="1:15" ht="12" customHeight="1">
      <c r="A738" s="243" t="s">
        <v>2260</v>
      </c>
      <c r="B738" s="243"/>
      <c r="C738" s="152" t="s">
        <v>535</v>
      </c>
      <c r="D738" s="243" t="s">
        <v>639</v>
      </c>
      <c r="E738" s="243"/>
      <c r="F738" s="243" t="s">
        <v>1501</v>
      </c>
      <c r="G738" s="243"/>
      <c r="H738" s="243"/>
      <c r="I738" s="152" t="s">
        <v>6279</v>
      </c>
      <c r="J738" s="152" t="s">
        <v>292</v>
      </c>
      <c r="K738" s="152" t="s">
        <v>6278</v>
      </c>
      <c r="L738" s="152" t="s">
        <v>1997</v>
      </c>
      <c r="M738" s="152" t="s">
        <v>932</v>
      </c>
      <c r="N738" s="152" t="s">
        <v>550</v>
      </c>
      <c r="O738" s="152" t="s">
        <v>6277</v>
      </c>
    </row>
    <row r="739" spans="1:15" ht="12" customHeight="1">
      <c r="A739" s="243" t="s">
        <v>2260</v>
      </c>
      <c r="B739" s="243"/>
      <c r="C739" s="152" t="s">
        <v>535</v>
      </c>
      <c r="D739" s="243" t="s">
        <v>635</v>
      </c>
      <c r="E739" s="243"/>
      <c r="F739" s="243" t="s">
        <v>277</v>
      </c>
      <c r="G739" s="243"/>
      <c r="H739" s="243"/>
      <c r="I739" s="152" t="s">
        <v>277</v>
      </c>
      <c r="J739" s="152" t="s">
        <v>277</v>
      </c>
      <c r="K739" s="152" t="s">
        <v>277</v>
      </c>
      <c r="L739" s="152" t="s">
        <v>277</v>
      </c>
      <c r="M739" s="152" t="s">
        <v>277</v>
      </c>
      <c r="N739" s="152" t="s">
        <v>277</v>
      </c>
      <c r="O739" s="152" t="s">
        <v>277</v>
      </c>
    </row>
    <row r="740" spans="1:15" ht="12" customHeight="1">
      <c r="A740" s="243" t="s">
        <v>2260</v>
      </c>
      <c r="B740" s="243"/>
      <c r="C740" s="152" t="s">
        <v>535</v>
      </c>
      <c r="D740" s="243" t="s">
        <v>631</v>
      </c>
      <c r="E740" s="243"/>
      <c r="F740" s="243" t="s">
        <v>277</v>
      </c>
      <c r="G740" s="243"/>
      <c r="H740" s="243"/>
      <c r="I740" s="152" t="s">
        <v>277</v>
      </c>
      <c r="J740" s="152" t="s">
        <v>277</v>
      </c>
      <c r="K740" s="152" t="s">
        <v>277</v>
      </c>
      <c r="L740" s="152" t="s">
        <v>277</v>
      </c>
      <c r="M740" s="152" t="s">
        <v>277</v>
      </c>
      <c r="N740" s="152" t="s">
        <v>277</v>
      </c>
      <c r="O740" s="152" t="s">
        <v>277</v>
      </c>
    </row>
    <row r="741" spans="1:15" ht="12" customHeight="1">
      <c r="A741" s="243" t="s">
        <v>2260</v>
      </c>
      <c r="B741" s="243"/>
      <c r="C741" s="152" t="s">
        <v>535</v>
      </c>
      <c r="D741" s="243" t="s">
        <v>627</v>
      </c>
      <c r="E741" s="243"/>
      <c r="F741" s="243" t="s">
        <v>277</v>
      </c>
      <c r="G741" s="243"/>
      <c r="H741" s="243"/>
      <c r="I741" s="152" t="s">
        <v>277</v>
      </c>
      <c r="J741" s="152" t="s">
        <v>277</v>
      </c>
      <c r="K741" s="152" t="s">
        <v>277</v>
      </c>
      <c r="L741" s="152" t="s">
        <v>277</v>
      </c>
      <c r="M741" s="152" t="s">
        <v>277</v>
      </c>
      <c r="N741" s="152" t="s">
        <v>277</v>
      </c>
      <c r="O741" s="152" t="s">
        <v>277</v>
      </c>
    </row>
    <row r="742" spans="1:15" ht="12" customHeight="1">
      <c r="A742" s="243" t="s">
        <v>2260</v>
      </c>
      <c r="B742" s="243"/>
      <c r="C742" s="152" t="s">
        <v>535</v>
      </c>
      <c r="D742" s="243" t="s">
        <v>17</v>
      </c>
      <c r="E742" s="243"/>
      <c r="F742" s="243" t="s">
        <v>6276</v>
      </c>
      <c r="G742" s="243"/>
      <c r="H742" s="243"/>
      <c r="I742" s="152" t="s">
        <v>6275</v>
      </c>
      <c r="J742" s="152" t="s">
        <v>588</v>
      </c>
      <c r="K742" s="152" t="s">
        <v>6274</v>
      </c>
      <c r="L742" s="152" t="s">
        <v>2235</v>
      </c>
      <c r="M742" s="152" t="s">
        <v>2058</v>
      </c>
      <c r="N742" s="152" t="s">
        <v>2933</v>
      </c>
      <c r="O742" s="152" t="s">
        <v>6273</v>
      </c>
    </row>
    <row r="743" spans="1:15" ht="12" customHeight="1">
      <c r="A743" s="243" t="s">
        <v>2260</v>
      </c>
      <c r="B743" s="243"/>
      <c r="C743" s="152" t="s">
        <v>535</v>
      </c>
      <c r="D743" s="243" t="s">
        <v>18</v>
      </c>
      <c r="E743" s="243"/>
      <c r="F743" s="243" t="s">
        <v>619</v>
      </c>
      <c r="G743" s="243"/>
      <c r="H743" s="243"/>
      <c r="I743" s="152" t="s">
        <v>6272</v>
      </c>
      <c r="J743" s="152" t="s">
        <v>2096</v>
      </c>
      <c r="K743" s="152" t="s">
        <v>6271</v>
      </c>
      <c r="L743" s="152" t="s">
        <v>6270</v>
      </c>
      <c r="M743" s="152" t="s">
        <v>1527</v>
      </c>
      <c r="N743" s="152" t="s">
        <v>786</v>
      </c>
      <c r="O743" s="152" t="s">
        <v>6269</v>
      </c>
    </row>
    <row r="744" spans="1:15" ht="12" customHeight="1">
      <c r="A744" s="243" t="s">
        <v>2260</v>
      </c>
      <c r="B744" s="243"/>
      <c r="C744" s="152" t="s">
        <v>535</v>
      </c>
      <c r="D744" s="243" t="s">
        <v>62</v>
      </c>
      <c r="E744" s="243"/>
      <c r="F744" s="243" t="s">
        <v>277</v>
      </c>
      <c r="G744" s="243"/>
      <c r="H744" s="243"/>
      <c r="I744" s="152" t="s">
        <v>277</v>
      </c>
      <c r="J744" s="152" t="s">
        <v>277</v>
      </c>
      <c r="K744" s="152" t="s">
        <v>277</v>
      </c>
      <c r="L744" s="152" t="s">
        <v>277</v>
      </c>
      <c r="M744" s="152" t="s">
        <v>277</v>
      </c>
      <c r="N744" s="152" t="s">
        <v>277</v>
      </c>
      <c r="O744" s="152" t="s">
        <v>277</v>
      </c>
    </row>
    <row r="745" spans="1:15" ht="12" customHeight="1">
      <c r="A745" s="243" t="s">
        <v>2260</v>
      </c>
      <c r="B745" s="243"/>
      <c r="C745" s="152" t="s">
        <v>535</v>
      </c>
      <c r="D745" s="243" t="s">
        <v>614</v>
      </c>
      <c r="E745" s="243"/>
      <c r="F745" s="243" t="s">
        <v>716</v>
      </c>
      <c r="G745" s="243"/>
      <c r="H745" s="243"/>
      <c r="I745" s="152" t="s">
        <v>6268</v>
      </c>
      <c r="J745" s="152" t="s">
        <v>715</v>
      </c>
      <c r="K745" s="152" t="s">
        <v>6267</v>
      </c>
      <c r="L745" s="152" t="s">
        <v>6266</v>
      </c>
      <c r="M745" s="152" t="s">
        <v>577</v>
      </c>
      <c r="N745" s="152" t="s">
        <v>654</v>
      </c>
      <c r="O745" s="152" t="s">
        <v>6265</v>
      </c>
    </row>
    <row r="746" spans="1:15" ht="12" customHeight="1">
      <c r="A746" s="243" t="s">
        <v>2260</v>
      </c>
      <c r="B746" s="243"/>
      <c r="C746" s="152" t="s">
        <v>535</v>
      </c>
      <c r="D746" s="243" t="s">
        <v>64</v>
      </c>
      <c r="E746" s="243"/>
      <c r="F746" s="243" t="s">
        <v>2898</v>
      </c>
      <c r="G746" s="243"/>
      <c r="H746" s="243"/>
      <c r="I746" s="152" t="s">
        <v>6264</v>
      </c>
      <c r="J746" s="152" t="s">
        <v>1007</v>
      </c>
      <c r="K746" s="152" t="s">
        <v>6263</v>
      </c>
      <c r="L746" s="152" t="s">
        <v>6262</v>
      </c>
      <c r="M746" s="152" t="s">
        <v>5811</v>
      </c>
      <c r="N746" s="152" t="s">
        <v>6261</v>
      </c>
      <c r="O746" s="152" t="s">
        <v>6260</v>
      </c>
    </row>
    <row r="747" spans="1:15" ht="12" customHeight="1">
      <c r="A747" s="243" t="s">
        <v>2260</v>
      </c>
      <c r="B747" s="243"/>
      <c r="C747" s="152" t="s">
        <v>535</v>
      </c>
      <c r="D747" s="243" t="s">
        <v>22</v>
      </c>
      <c r="E747" s="243"/>
      <c r="F747" s="243" t="s">
        <v>6259</v>
      </c>
      <c r="G747" s="243"/>
      <c r="H747" s="243"/>
      <c r="I747" s="152" t="s">
        <v>6258</v>
      </c>
      <c r="J747" s="152" t="s">
        <v>1013</v>
      </c>
      <c r="K747" s="152" t="s">
        <v>6257</v>
      </c>
      <c r="L747" s="152" t="s">
        <v>1668</v>
      </c>
      <c r="M747" s="152" t="s">
        <v>5756</v>
      </c>
      <c r="N747" s="152" t="s">
        <v>1210</v>
      </c>
      <c r="O747" s="152" t="s">
        <v>6256</v>
      </c>
    </row>
    <row r="748" spans="1:15" ht="12" customHeight="1">
      <c r="A748" s="243" t="s">
        <v>2260</v>
      </c>
      <c r="B748" s="243"/>
      <c r="C748" s="152" t="s">
        <v>535</v>
      </c>
      <c r="D748" s="243" t="s">
        <v>23</v>
      </c>
      <c r="E748" s="243"/>
      <c r="F748" s="243" t="s">
        <v>747</v>
      </c>
      <c r="G748" s="243"/>
      <c r="H748" s="243"/>
      <c r="I748" s="152" t="s">
        <v>6255</v>
      </c>
      <c r="J748" s="152" t="s">
        <v>1960</v>
      </c>
      <c r="K748" s="152" t="s">
        <v>6254</v>
      </c>
      <c r="L748" s="152" t="s">
        <v>6253</v>
      </c>
      <c r="M748" s="152" t="s">
        <v>637</v>
      </c>
      <c r="N748" s="152" t="s">
        <v>1118</v>
      </c>
      <c r="O748" s="152" t="s">
        <v>6252</v>
      </c>
    </row>
    <row r="749" spans="1:15" ht="12" customHeight="1">
      <c r="A749" s="243" t="s">
        <v>2260</v>
      </c>
      <c r="B749" s="243"/>
      <c r="C749" s="152" t="s">
        <v>535</v>
      </c>
      <c r="D749" s="243" t="s">
        <v>66</v>
      </c>
      <c r="E749" s="243"/>
      <c r="F749" s="243" t="s">
        <v>1215</v>
      </c>
      <c r="G749" s="243"/>
      <c r="H749" s="243"/>
      <c r="I749" s="152" t="s">
        <v>2295</v>
      </c>
      <c r="J749" s="152" t="s">
        <v>289</v>
      </c>
      <c r="K749" s="152" t="s">
        <v>1892</v>
      </c>
      <c r="L749" s="152" t="s">
        <v>2294</v>
      </c>
      <c r="M749" s="152" t="s">
        <v>882</v>
      </c>
      <c r="N749" s="152" t="s">
        <v>882</v>
      </c>
      <c r="O749" s="152" t="s">
        <v>2293</v>
      </c>
    </row>
    <row r="750" spans="1:15" ht="12" customHeight="1">
      <c r="A750" s="243" t="s">
        <v>2260</v>
      </c>
      <c r="B750" s="243"/>
      <c r="C750" s="152" t="s">
        <v>535</v>
      </c>
      <c r="D750" s="243" t="s">
        <v>234</v>
      </c>
      <c r="E750" s="243"/>
      <c r="F750" s="243" t="s">
        <v>277</v>
      </c>
      <c r="G750" s="243"/>
      <c r="H750" s="243"/>
      <c r="I750" s="152" t="s">
        <v>277</v>
      </c>
      <c r="J750" s="152" t="s">
        <v>277</v>
      </c>
      <c r="K750" s="152" t="s">
        <v>277</v>
      </c>
      <c r="L750" s="152" t="s">
        <v>277</v>
      </c>
      <c r="M750" s="152" t="s">
        <v>277</v>
      </c>
      <c r="N750" s="152" t="s">
        <v>277</v>
      </c>
      <c r="O750" s="152" t="s">
        <v>277</v>
      </c>
    </row>
    <row r="751" spans="1:15" ht="12" customHeight="1">
      <c r="A751" s="243" t="s">
        <v>2260</v>
      </c>
      <c r="B751" s="243"/>
      <c r="C751" s="152" t="s">
        <v>535</v>
      </c>
      <c r="D751" s="243" t="s">
        <v>29</v>
      </c>
      <c r="E751" s="243"/>
      <c r="F751" s="243" t="s">
        <v>277</v>
      </c>
      <c r="G751" s="243"/>
      <c r="H751" s="243"/>
      <c r="I751" s="152" t="s">
        <v>277</v>
      </c>
      <c r="J751" s="152" t="s">
        <v>277</v>
      </c>
      <c r="K751" s="152" t="s">
        <v>277</v>
      </c>
      <c r="L751" s="152" t="s">
        <v>277</v>
      </c>
      <c r="M751" s="152" t="s">
        <v>277</v>
      </c>
      <c r="N751" s="152" t="s">
        <v>277</v>
      </c>
      <c r="O751" s="152" t="s">
        <v>277</v>
      </c>
    </row>
    <row r="752" spans="1:15" ht="12" customHeight="1">
      <c r="A752" s="243" t="s">
        <v>2260</v>
      </c>
      <c r="B752" s="243"/>
      <c r="C752" s="152" t="s">
        <v>535</v>
      </c>
      <c r="D752" s="243" t="s">
        <v>67</v>
      </c>
      <c r="E752" s="243"/>
      <c r="F752" s="243" t="s">
        <v>937</v>
      </c>
      <c r="G752" s="243"/>
      <c r="H752" s="243"/>
      <c r="I752" s="152" t="s">
        <v>6251</v>
      </c>
      <c r="J752" s="152" t="s">
        <v>286</v>
      </c>
      <c r="K752" s="152" t="s">
        <v>6250</v>
      </c>
      <c r="L752" s="152" t="s">
        <v>950</v>
      </c>
      <c r="M752" s="152" t="s">
        <v>787</v>
      </c>
      <c r="N752" s="152" t="s">
        <v>787</v>
      </c>
      <c r="O752" s="152" t="s">
        <v>6249</v>
      </c>
    </row>
    <row r="753" spans="1:15" ht="12" customHeight="1">
      <c r="A753" s="243" t="s">
        <v>2260</v>
      </c>
      <c r="B753" s="243"/>
      <c r="C753" s="152" t="s">
        <v>535</v>
      </c>
      <c r="D753" s="243" t="s">
        <v>68</v>
      </c>
      <c r="E753" s="243"/>
      <c r="F753" s="243" t="s">
        <v>277</v>
      </c>
      <c r="G753" s="243"/>
      <c r="H753" s="243"/>
      <c r="I753" s="152" t="s">
        <v>277</v>
      </c>
      <c r="J753" s="152" t="s">
        <v>277</v>
      </c>
      <c r="K753" s="152" t="s">
        <v>277</v>
      </c>
      <c r="L753" s="152" t="s">
        <v>277</v>
      </c>
      <c r="M753" s="152" t="s">
        <v>277</v>
      </c>
      <c r="N753" s="152" t="s">
        <v>277</v>
      </c>
      <c r="O753" s="152" t="s">
        <v>277</v>
      </c>
    </row>
    <row r="754" spans="1:15" ht="12" customHeight="1">
      <c r="A754" s="243" t="s">
        <v>2260</v>
      </c>
      <c r="B754" s="243"/>
      <c r="C754" s="152" t="s">
        <v>535</v>
      </c>
      <c r="D754" s="243" t="s">
        <v>69</v>
      </c>
      <c r="E754" s="243"/>
      <c r="F754" s="243" t="s">
        <v>1254</v>
      </c>
      <c r="G754" s="243"/>
      <c r="H754" s="243"/>
      <c r="I754" s="152" t="s">
        <v>6248</v>
      </c>
      <c r="J754" s="152" t="s">
        <v>1103</v>
      </c>
      <c r="K754" s="152" t="s">
        <v>6247</v>
      </c>
      <c r="L754" s="152" t="s">
        <v>6246</v>
      </c>
      <c r="M754" s="152" t="s">
        <v>2207</v>
      </c>
      <c r="N754" s="152" t="s">
        <v>2059</v>
      </c>
      <c r="O754" s="152" t="s">
        <v>6245</v>
      </c>
    </row>
    <row r="755" spans="1:15" ht="12" customHeight="1">
      <c r="A755" s="243" t="s">
        <v>2260</v>
      </c>
      <c r="B755" s="243"/>
      <c r="C755" s="152" t="s">
        <v>535</v>
      </c>
      <c r="D755" s="243" t="s">
        <v>235</v>
      </c>
      <c r="E755" s="243"/>
      <c r="F755" s="243" t="s">
        <v>277</v>
      </c>
      <c r="G755" s="243"/>
      <c r="H755" s="243"/>
      <c r="I755" s="152" t="s">
        <v>277</v>
      </c>
      <c r="J755" s="152" t="s">
        <v>277</v>
      </c>
      <c r="K755" s="152" t="s">
        <v>277</v>
      </c>
      <c r="L755" s="152" t="s">
        <v>277</v>
      </c>
      <c r="M755" s="152" t="s">
        <v>277</v>
      </c>
      <c r="N755" s="152" t="s">
        <v>277</v>
      </c>
      <c r="O755" s="152" t="s">
        <v>277</v>
      </c>
    </row>
    <row r="756" spans="1:15" ht="12" customHeight="1">
      <c r="A756" s="243" t="s">
        <v>2260</v>
      </c>
      <c r="B756" s="243"/>
      <c r="C756" s="152" t="s">
        <v>535</v>
      </c>
      <c r="D756" s="243" t="s">
        <v>236</v>
      </c>
      <c r="E756" s="243"/>
      <c r="F756" s="243" t="s">
        <v>277</v>
      </c>
      <c r="G756" s="243"/>
      <c r="H756" s="243"/>
      <c r="I756" s="152" t="s">
        <v>277</v>
      </c>
      <c r="J756" s="152" t="s">
        <v>277</v>
      </c>
      <c r="K756" s="152" t="s">
        <v>277</v>
      </c>
      <c r="L756" s="152" t="s">
        <v>277</v>
      </c>
      <c r="M756" s="152" t="s">
        <v>277</v>
      </c>
      <c r="N756" s="152" t="s">
        <v>277</v>
      </c>
      <c r="O756" s="152" t="s">
        <v>277</v>
      </c>
    </row>
    <row r="757" spans="1:15" ht="12" customHeight="1">
      <c r="A757" s="243" t="s">
        <v>2260</v>
      </c>
      <c r="B757" s="243"/>
      <c r="C757" s="152" t="s">
        <v>535</v>
      </c>
      <c r="D757" s="243" t="s">
        <v>241</v>
      </c>
      <c r="E757" s="243"/>
      <c r="F757" s="243" t="s">
        <v>277</v>
      </c>
      <c r="G757" s="243"/>
      <c r="H757" s="243"/>
      <c r="I757" s="152" t="s">
        <v>277</v>
      </c>
      <c r="J757" s="152" t="s">
        <v>277</v>
      </c>
      <c r="K757" s="152" t="s">
        <v>277</v>
      </c>
      <c r="L757" s="152" t="s">
        <v>277</v>
      </c>
      <c r="M757" s="152" t="s">
        <v>277</v>
      </c>
      <c r="N757" s="152" t="s">
        <v>277</v>
      </c>
      <c r="O757" s="152" t="s">
        <v>277</v>
      </c>
    </row>
    <row r="758" spans="1:15" ht="12" customHeight="1">
      <c r="A758" s="243" t="s">
        <v>2260</v>
      </c>
      <c r="B758" s="243"/>
      <c r="C758" s="152" t="s">
        <v>535</v>
      </c>
      <c r="D758" s="243" t="s">
        <v>33</v>
      </c>
      <c r="E758" s="243"/>
      <c r="F758" s="243" t="s">
        <v>277</v>
      </c>
      <c r="G758" s="243"/>
      <c r="H758" s="243"/>
      <c r="I758" s="152" t="s">
        <v>277</v>
      </c>
      <c r="J758" s="152" t="s">
        <v>277</v>
      </c>
      <c r="K758" s="152" t="s">
        <v>277</v>
      </c>
      <c r="L758" s="152" t="s">
        <v>277</v>
      </c>
      <c r="M758" s="152" t="s">
        <v>277</v>
      </c>
      <c r="N758" s="152" t="s">
        <v>277</v>
      </c>
      <c r="O758" s="152" t="s">
        <v>277</v>
      </c>
    </row>
    <row r="759" spans="1:15" ht="12" customHeight="1">
      <c r="A759" s="243" t="s">
        <v>2260</v>
      </c>
      <c r="B759" s="243"/>
      <c r="C759" s="152" t="s">
        <v>535</v>
      </c>
      <c r="D759" s="243" t="s">
        <v>574</v>
      </c>
      <c r="E759" s="243"/>
      <c r="F759" s="243" t="s">
        <v>1241</v>
      </c>
      <c r="G759" s="243"/>
      <c r="H759" s="243"/>
      <c r="I759" s="152" t="s">
        <v>6244</v>
      </c>
      <c r="J759" s="152" t="s">
        <v>6243</v>
      </c>
      <c r="K759" s="152" t="s">
        <v>6242</v>
      </c>
      <c r="L759" s="152" t="s">
        <v>6241</v>
      </c>
      <c r="M759" s="152" t="s">
        <v>6240</v>
      </c>
      <c r="N759" s="152" t="s">
        <v>6239</v>
      </c>
      <c r="O759" s="152" t="s">
        <v>6238</v>
      </c>
    </row>
    <row r="760" spans="1:15" ht="12" customHeight="1">
      <c r="A760" s="243" t="s">
        <v>2260</v>
      </c>
      <c r="B760" s="243"/>
      <c r="C760" s="152" t="s">
        <v>535</v>
      </c>
      <c r="D760" s="243" t="s">
        <v>571</v>
      </c>
      <c r="E760" s="243"/>
      <c r="F760" s="243" t="s">
        <v>1013</v>
      </c>
      <c r="G760" s="243"/>
      <c r="H760" s="243"/>
      <c r="I760" s="152" t="s">
        <v>6237</v>
      </c>
      <c r="J760" s="152" t="s">
        <v>1027</v>
      </c>
      <c r="K760" s="152" t="s">
        <v>6236</v>
      </c>
      <c r="L760" s="152" t="s">
        <v>4880</v>
      </c>
      <c r="M760" s="152" t="s">
        <v>539</v>
      </c>
      <c r="N760" s="152" t="s">
        <v>718</v>
      </c>
      <c r="O760" s="152" t="s">
        <v>6235</v>
      </c>
    </row>
    <row r="761" spans="1:15" ht="12" customHeight="1">
      <c r="A761" s="243" t="s">
        <v>2260</v>
      </c>
      <c r="B761" s="243"/>
      <c r="C761" s="152" t="s">
        <v>535</v>
      </c>
      <c r="D761" s="243" t="s">
        <v>566</v>
      </c>
      <c r="E761" s="243"/>
      <c r="F761" s="243" t="s">
        <v>1984</v>
      </c>
      <c r="G761" s="243"/>
      <c r="H761" s="243"/>
      <c r="I761" s="152" t="s">
        <v>6234</v>
      </c>
      <c r="J761" s="152" t="s">
        <v>852</v>
      </c>
      <c r="K761" s="152" t="s">
        <v>6233</v>
      </c>
      <c r="L761" s="152" t="s">
        <v>534</v>
      </c>
      <c r="M761" s="152" t="s">
        <v>972</v>
      </c>
      <c r="N761" s="152" t="s">
        <v>1095</v>
      </c>
      <c r="O761" s="152" t="s">
        <v>6232</v>
      </c>
    </row>
    <row r="762" spans="1:15" ht="12" customHeight="1">
      <c r="A762" s="243" t="s">
        <v>2260</v>
      </c>
      <c r="B762" s="243"/>
      <c r="C762" s="152" t="s">
        <v>535</v>
      </c>
      <c r="D762" s="243" t="s">
        <v>561</v>
      </c>
      <c r="E762" s="243"/>
      <c r="F762" s="243" t="s">
        <v>841</v>
      </c>
      <c r="G762" s="243"/>
      <c r="H762" s="243"/>
      <c r="I762" s="152" t="s">
        <v>6231</v>
      </c>
      <c r="J762" s="152" t="s">
        <v>715</v>
      </c>
      <c r="K762" s="152" t="s">
        <v>6230</v>
      </c>
      <c r="L762" s="152" t="s">
        <v>1081</v>
      </c>
      <c r="M762" s="152" t="s">
        <v>1245</v>
      </c>
      <c r="N762" s="152" t="s">
        <v>1012</v>
      </c>
      <c r="O762" s="152" t="s">
        <v>2715</v>
      </c>
    </row>
    <row r="763" spans="1:15" ht="12" customHeight="1">
      <c r="A763" s="243" t="s">
        <v>2260</v>
      </c>
      <c r="B763" s="243"/>
      <c r="C763" s="152" t="s">
        <v>535</v>
      </c>
      <c r="D763" s="243" t="s">
        <v>559</v>
      </c>
      <c r="E763" s="243"/>
      <c r="F763" s="243" t="s">
        <v>2284</v>
      </c>
      <c r="G763" s="243"/>
      <c r="H763" s="243"/>
      <c r="I763" s="152" t="s">
        <v>2283</v>
      </c>
      <c r="J763" s="152" t="s">
        <v>2282</v>
      </c>
      <c r="K763" s="152" t="s">
        <v>2281</v>
      </c>
      <c r="L763" s="152" t="s">
        <v>2280</v>
      </c>
      <c r="M763" s="152" t="s">
        <v>2279</v>
      </c>
      <c r="N763" s="152" t="s">
        <v>2278</v>
      </c>
      <c r="O763" s="152" t="s">
        <v>2277</v>
      </c>
    </row>
    <row r="764" spans="1:15" ht="12" customHeight="1">
      <c r="A764" s="243" t="s">
        <v>2260</v>
      </c>
      <c r="B764" s="243"/>
      <c r="C764" s="152" t="s">
        <v>535</v>
      </c>
      <c r="D764" s="243" t="s">
        <v>556</v>
      </c>
      <c r="E764" s="243"/>
      <c r="F764" s="243" t="s">
        <v>2276</v>
      </c>
      <c r="G764" s="243"/>
      <c r="H764" s="243"/>
      <c r="I764" s="152" t="s">
        <v>2275</v>
      </c>
      <c r="J764" s="152" t="s">
        <v>2030</v>
      </c>
      <c r="K764" s="152" t="s">
        <v>2274</v>
      </c>
      <c r="L764" s="152" t="s">
        <v>2273</v>
      </c>
      <c r="M764" s="152" t="s">
        <v>2272</v>
      </c>
      <c r="N764" s="152" t="s">
        <v>2271</v>
      </c>
      <c r="O764" s="152" t="s">
        <v>2270</v>
      </c>
    </row>
    <row r="765" spans="1:15" ht="12" customHeight="1">
      <c r="A765" s="243" t="s">
        <v>2260</v>
      </c>
      <c r="B765" s="243"/>
      <c r="C765" s="152" t="s">
        <v>535</v>
      </c>
      <c r="D765" s="243" t="s">
        <v>553</v>
      </c>
      <c r="E765" s="243"/>
      <c r="F765" s="243" t="s">
        <v>1198</v>
      </c>
      <c r="G765" s="243"/>
      <c r="H765" s="243"/>
      <c r="I765" s="152" t="s">
        <v>2269</v>
      </c>
      <c r="J765" s="152" t="s">
        <v>2268</v>
      </c>
      <c r="K765" s="152" t="s">
        <v>2267</v>
      </c>
      <c r="L765" s="152" t="s">
        <v>2266</v>
      </c>
      <c r="M765" s="152" t="s">
        <v>2265</v>
      </c>
      <c r="N765" s="152" t="s">
        <v>2264</v>
      </c>
      <c r="O765" s="152" t="s">
        <v>2263</v>
      </c>
    </row>
    <row r="766" spans="1:15" ht="12" customHeight="1">
      <c r="A766" s="243" t="s">
        <v>2260</v>
      </c>
      <c r="B766" s="243"/>
      <c r="C766" s="152" t="s">
        <v>535</v>
      </c>
      <c r="D766" s="243" t="s">
        <v>551</v>
      </c>
      <c r="E766" s="243"/>
      <c r="F766" s="243" t="s">
        <v>1369</v>
      </c>
      <c r="G766" s="243"/>
      <c r="H766" s="243"/>
      <c r="I766" s="152" t="s">
        <v>2262</v>
      </c>
      <c r="J766" s="152" t="s">
        <v>277</v>
      </c>
      <c r="K766" s="152" t="s">
        <v>277</v>
      </c>
      <c r="L766" s="152" t="s">
        <v>277</v>
      </c>
      <c r="M766" s="152" t="s">
        <v>1369</v>
      </c>
      <c r="N766" s="152" t="s">
        <v>1369</v>
      </c>
      <c r="O766" s="152" t="s">
        <v>2262</v>
      </c>
    </row>
    <row r="767" spans="1:15" ht="12" customHeight="1">
      <c r="A767" s="243" t="s">
        <v>2260</v>
      </c>
      <c r="B767" s="243"/>
      <c r="C767" s="152" t="s">
        <v>535</v>
      </c>
      <c r="D767" s="243" t="s">
        <v>543</v>
      </c>
      <c r="E767" s="243"/>
      <c r="F767" s="243" t="s">
        <v>277</v>
      </c>
      <c r="G767" s="243"/>
      <c r="H767" s="243"/>
      <c r="I767" s="152" t="s">
        <v>277</v>
      </c>
      <c r="J767" s="152" t="s">
        <v>277</v>
      </c>
      <c r="K767" s="152" t="s">
        <v>277</v>
      </c>
      <c r="L767" s="152" t="s">
        <v>277</v>
      </c>
      <c r="M767" s="152" t="s">
        <v>277</v>
      </c>
      <c r="N767" s="152" t="s">
        <v>277</v>
      </c>
      <c r="O767" s="152" t="s">
        <v>277</v>
      </c>
    </row>
    <row r="768" spans="1:15" ht="12" customHeight="1">
      <c r="A768" s="243" t="s">
        <v>2260</v>
      </c>
      <c r="B768" s="243"/>
      <c r="C768" s="152" t="s">
        <v>535</v>
      </c>
      <c r="D768" s="243" t="s">
        <v>45</v>
      </c>
      <c r="E768" s="243"/>
      <c r="F768" s="243" t="s">
        <v>955</v>
      </c>
      <c r="G768" s="243"/>
      <c r="H768" s="243"/>
      <c r="I768" s="152" t="s">
        <v>2261</v>
      </c>
      <c r="J768" s="152" t="s">
        <v>277</v>
      </c>
      <c r="K768" s="152" t="s">
        <v>277</v>
      </c>
      <c r="L768" s="152" t="s">
        <v>277</v>
      </c>
      <c r="M768" s="152" t="s">
        <v>955</v>
      </c>
      <c r="N768" s="152" t="s">
        <v>955</v>
      </c>
      <c r="O768" s="152" t="s">
        <v>2261</v>
      </c>
    </row>
    <row r="769" spans="1:15" ht="12" customHeight="1">
      <c r="A769" s="243" t="s">
        <v>2260</v>
      </c>
      <c r="B769" s="243"/>
      <c r="C769" s="152" t="s">
        <v>535</v>
      </c>
      <c r="D769" s="243" t="s">
        <v>46</v>
      </c>
      <c r="E769" s="243"/>
      <c r="F769" s="243" t="s">
        <v>1895</v>
      </c>
      <c r="G769" s="243"/>
      <c r="H769" s="243"/>
      <c r="I769" s="152" t="s">
        <v>6229</v>
      </c>
      <c r="J769" s="152" t="s">
        <v>1875</v>
      </c>
      <c r="K769" s="152" t="s">
        <v>6228</v>
      </c>
      <c r="L769" s="152" t="s">
        <v>6227</v>
      </c>
      <c r="M769" s="152" t="s">
        <v>2180</v>
      </c>
      <c r="N769" s="152" t="s">
        <v>2724</v>
      </c>
      <c r="O769" s="152" t="s">
        <v>6226</v>
      </c>
    </row>
    <row r="770" spans="1:15" ht="12" customHeight="1">
      <c r="A770" s="243" t="s">
        <v>2223</v>
      </c>
      <c r="B770" s="243"/>
      <c r="C770" s="152" t="s">
        <v>535</v>
      </c>
      <c r="D770" s="243" t="s">
        <v>660</v>
      </c>
      <c r="E770" s="243"/>
      <c r="F770" s="243" t="s">
        <v>6225</v>
      </c>
      <c r="G770" s="243"/>
      <c r="H770" s="243"/>
      <c r="I770" s="152" t="s">
        <v>6224</v>
      </c>
      <c r="J770" s="152" t="s">
        <v>5649</v>
      </c>
      <c r="K770" s="152" t="s">
        <v>6223</v>
      </c>
      <c r="L770" s="152" t="s">
        <v>6222</v>
      </c>
      <c r="M770" s="152" t="s">
        <v>6221</v>
      </c>
      <c r="N770" s="152" t="s">
        <v>6220</v>
      </c>
      <c r="O770" s="152" t="s">
        <v>6219</v>
      </c>
    </row>
    <row r="771" spans="1:15" ht="12" customHeight="1">
      <c r="A771" s="243" t="s">
        <v>2223</v>
      </c>
      <c r="B771" s="243"/>
      <c r="C771" s="152" t="s">
        <v>535</v>
      </c>
      <c r="D771" s="243" t="s">
        <v>57</v>
      </c>
      <c r="E771" s="243"/>
      <c r="F771" s="243" t="s">
        <v>6218</v>
      </c>
      <c r="G771" s="243"/>
      <c r="H771" s="243"/>
      <c r="I771" s="152" t="s">
        <v>6217</v>
      </c>
      <c r="J771" s="152" t="s">
        <v>2526</v>
      </c>
      <c r="K771" s="152" t="s">
        <v>6216</v>
      </c>
      <c r="L771" s="152" t="s">
        <v>6215</v>
      </c>
      <c r="M771" s="152" t="s">
        <v>6214</v>
      </c>
      <c r="N771" s="152" t="s">
        <v>6213</v>
      </c>
      <c r="O771" s="152" t="s">
        <v>6212</v>
      </c>
    </row>
    <row r="772" spans="1:15" ht="12" customHeight="1">
      <c r="A772" s="243" t="s">
        <v>2223</v>
      </c>
      <c r="B772" s="243"/>
      <c r="C772" s="152" t="s">
        <v>535</v>
      </c>
      <c r="D772" s="243" t="s">
        <v>58</v>
      </c>
      <c r="E772" s="243"/>
      <c r="F772" s="243" t="s">
        <v>4410</v>
      </c>
      <c r="G772" s="243"/>
      <c r="H772" s="243"/>
      <c r="I772" s="152" t="s">
        <v>6211</v>
      </c>
      <c r="J772" s="152" t="s">
        <v>2436</v>
      </c>
      <c r="K772" s="152" t="s">
        <v>6210</v>
      </c>
      <c r="L772" s="152" t="s">
        <v>6209</v>
      </c>
      <c r="M772" s="152" t="s">
        <v>1779</v>
      </c>
      <c r="N772" s="152" t="s">
        <v>6208</v>
      </c>
      <c r="O772" s="152" t="s">
        <v>6207</v>
      </c>
    </row>
    <row r="773" spans="1:15" ht="12" customHeight="1">
      <c r="A773" s="243" t="s">
        <v>2223</v>
      </c>
      <c r="B773" s="243"/>
      <c r="C773" s="152" t="s">
        <v>535</v>
      </c>
      <c r="D773" s="243" t="s">
        <v>59</v>
      </c>
      <c r="E773" s="243"/>
      <c r="F773" s="243" t="s">
        <v>6206</v>
      </c>
      <c r="G773" s="243"/>
      <c r="H773" s="243"/>
      <c r="I773" s="152" t="s">
        <v>6205</v>
      </c>
      <c r="J773" s="152" t="s">
        <v>3803</v>
      </c>
      <c r="K773" s="152" t="s">
        <v>6204</v>
      </c>
      <c r="L773" s="152" t="s">
        <v>6203</v>
      </c>
      <c r="M773" s="152" t="s">
        <v>6202</v>
      </c>
      <c r="N773" s="152" t="s">
        <v>957</v>
      </c>
      <c r="O773" s="152" t="s">
        <v>6201</v>
      </c>
    </row>
    <row r="774" spans="1:15" ht="12" customHeight="1">
      <c r="A774" s="243" t="s">
        <v>2223</v>
      </c>
      <c r="B774" s="243"/>
      <c r="C774" s="152" t="s">
        <v>535</v>
      </c>
      <c r="D774" s="243" t="s">
        <v>247</v>
      </c>
      <c r="E774" s="243"/>
      <c r="F774" s="243" t="s">
        <v>1116</v>
      </c>
      <c r="G774" s="243"/>
      <c r="H774" s="243"/>
      <c r="I774" s="152" t="s">
        <v>6200</v>
      </c>
      <c r="J774" s="152" t="s">
        <v>277</v>
      </c>
      <c r="K774" s="152" t="s">
        <v>277</v>
      </c>
      <c r="L774" s="152" t="s">
        <v>277</v>
      </c>
      <c r="M774" s="152" t="s">
        <v>1116</v>
      </c>
      <c r="N774" s="152" t="s">
        <v>1116</v>
      </c>
      <c r="O774" s="152" t="s">
        <v>6200</v>
      </c>
    </row>
    <row r="775" spans="1:15" ht="12" customHeight="1">
      <c r="A775" s="243" t="s">
        <v>2223</v>
      </c>
      <c r="B775" s="243"/>
      <c r="C775" s="152" t="s">
        <v>535</v>
      </c>
      <c r="D775" s="243" t="s">
        <v>645</v>
      </c>
      <c r="E775" s="243"/>
      <c r="F775" s="243" t="s">
        <v>1737</v>
      </c>
      <c r="G775" s="243"/>
      <c r="H775" s="243"/>
      <c r="I775" s="152" t="s">
        <v>6199</v>
      </c>
      <c r="J775" s="152" t="s">
        <v>277</v>
      </c>
      <c r="K775" s="152" t="s">
        <v>277</v>
      </c>
      <c r="L775" s="152" t="s">
        <v>277</v>
      </c>
      <c r="M775" s="152" t="s">
        <v>1737</v>
      </c>
      <c r="N775" s="152" t="s">
        <v>1737</v>
      </c>
      <c r="O775" s="152" t="s">
        <v>6199</v>
      </c>
    </row>
    <row r="776" spans="1:15" ht="12" customHeight="1">
      <c r="A776" s="243" t="s">
        <v>2223</v>
      </c>
      <c r="B776" s="243"/>
      <c r="C776" s="152" t="s">
        <v>535</v>
      </c>
      <c r="D776" s="243" t="s">
        <v>639</v>
      </c>
      <c r="E776" s="243"/>
      <c r="F776" s="243" t="s">
        <v>1843</v>
      </c>
      <c r="G776" s="243"/>
      <c r="H776" s="243"/>
      <c r="I776" s="152" t="s">
        <v>6198</v>
      </c>
      <c r="J776" s="152" t="s">
        <v>277</v>
      </c>
      <c r="K776" s="152" t="s">
        <v>277</v>
      </c>
      <c r="L776" s="152" t="s">
        <v>277</v>
      </c>
      <c r="M776" s="152" t="s">
        <v>1843</v>
      </c>
      <c r="N776" s="152" t="s">
        <v>1843</v>
      </c>
      <c r="O776" s="152" t="s">
        <v>6198</v>
      </c>
    </row>
    <row r="777" spans="1:15" ht="12" customHeight="1">
      <c r="A777" s="243" t="s">
        <v>2223</v>
      </c>
      <c r="B777" s="243"/>
      <c r="C777" s="152" t="s">
        <v>535</v>
      </c>
      <c r="D777" s="243" t="s">
        <v>635</v>
      </c>
      <c r="E777" s="243"/>
      <c r="F777" s="243" t="s">
        <v>277</v>
      </c>
      <c r="G777" s="243"/>
      <c r="H777" s="243"/>
      <c r="I777" s="152" t="s">
        <v>277</v>
      </c>
      <c r="J777" s="152" t="s">
        <v>277</v>
      </c>
      <c r="K777" s="152" t="s">
        <v>277</v>
      </c>
      <c r="L777" s="152" t="s">
        <v>277</v>
      </c>
      <c r="M777" s="152" t="s">
        <v>277</v>
      </c>
      <c r="N777" s="152" t="s">
        <v>277</v>
      </c>
      <c r="O777" s="152" t="s">
        <v>277</v>
      </c>
    </row>
    <row r="778" spans="1:15" ht="12" customHeight="1">
      <c r="A778" s="243" t="s">
        <v>2223</v>
      </c>
      <c r="B778" s="243"/>
      <c r="C778" s="152" t="s">
        <v>535</v>
      </c>
      <c r="D778" s="243" t="s">
        <v>631</v>
      </c>
      <c r="E778" s="243"/>
      <c r="F778" s="243" t="s">
        <v>277</v>
      </c>
      <c r="G778" s="243"/>
      <c r="H778" s="243"/>
      <c r="I778" s="152" t="s">
        <v>277</v>
      </c>
      <c r="J778" s="152" t="s">
        <v>277</v>
      </c>
      <c r="K778" s="152" t="s">
        <v>277</v>
      </c>
      <c r="L778" s="152" t="s">
        <v>277</v>
      </c>
      <c r="M778" s="152" t="s">
        <v>277</v>
      </c>
      <c r="N778" s="152" t="s">
        <v>277</v>
      </c>
      <c r="O778" s="152" t="s">
        <v>277</v>
      </c>
    </row>
    <row r="779" spans="1:15" ht="12" customHeight="1">
      <c r="A779" s="243" t="s">
        <v>2223</v>
      </c>
      <c r="B779" s="243"/>
      <c r="C779" s="152" t="s">
        <v>535</v>
      </c>
      <c r="D779" s="243" t="s">
        <v>627</v>
      </c>
      <c r="E779" s="243"/>
      <c r="F779" s="243" t="s">
        <v>277</v>
      </c>
      <c r="G779" s="243"/>
      <c r="H779" s="243"/>
      <c r="I779" s="152" t="s">
        <v>277</v>
      </c>
      <c r="J779" s="152" t="s">
        <v>277</v>
      </c>
      <c r="K779" s="152" t="s">
        <v>277</v>
      </c>
      <c r="L779" s="152" t="s">
        <v>277</v>
      </c>
      <c r="M779" s="152" t="s">
        <v>277</v>
      </c>
      <c r="N779" s="152" t="s">
        <v>277</v>
      </c>
      <c r="O779" s="152" t="s">
        <v>277</v>
      </c>
    </row>
    <row r="780" spans="1:15" ht="12" customHeight="1">
      <c r="A780" s="243" t="s">
        <v>2223</v>
      </c>
      <c r="B780" s="243"/>
      <c r="C780" s="152" t="s">
        <v>535</v>
      </c>
      <c r="D780" s="243" t="s">
        <v>17</v>
      </c>
      <c r="E780" s="243"/>
      <c r="F780" s="243" t="s">
        <v>6197</v>
      </c>
      <c r="G780" s="243"/>
      <c r="H780" s="243"/>
      <c r="I780" s="152" t="s">
        <v>6196</v>
      </c>
      <c r="J780" s="152" t="s">
        <v>1371</v>
      </c>
      <c r="K780" s="152" t="s">
        <v>6195</v>
      </c>
      <c r="L780" s="152" t="s">
        <v>6194</v>
      </c>
      <c r="M780" s="152" t="s">
        <v>6193</v>
      </c>
      <c r="N780" s="152" t="s">
        <v>2699</v>
      </c>
      <c r="O780" s="152" t="s">
        <v>6192</v>
      </c>
    </row>
    <row r="781" spans="1:15" ht="12" customHeight="1">
      <c r="A781" s="243" t="s">
        <v>2223</v>
      </c>
      <c r="B781" s="243"/>
      <c r="C781" s="152" t="s">
        <v>535</v>
      </c>
      <c r="D781" s="243" t="s">
        <v>18</v>
      </c>
      <c r="E781" s="243"/>
      <c r="F781" s="243" t="s">
        <v>6191</v>
      </c>
      <c r="G781" s="243"/>
      <c r="H781" s="243"/>
      <c r="I781" s="152" t="s">
        <v>6190</v>
      </c>
      <c r="J781" s="152" t="s">
        <v>277</v>
      </c>
      <c r="K781" s="152" t="s">
        <v>277</v>
      </c>
      <c r="L781" s="152" t="s">
        <v>277</v>
      </c>
      <c r="M781" s="152" t="s">
        <v>6191</v>
      </c>
      <c r="N781" s="152" t="s">
        <v>6191</v>
      </c>
      <c r="O781" s="152" t="s">
        <v>6190</v>
      </c>
    </row>
    <row r="782" spans="1:15" ht="12" customHeight="1">
      <c r="A782" s="243" t="s">
        <v>2223</v>
      </c>
      <c r="B782" s="243"/>
      <c r="C782" s="152" t="s">
        <v>535</v>
      </c>
      <c r="D782" s="243" t="s">
        <v>62</v>
      </c>
      <c r="E782" s="243"/>
      <c r="F782" s="243" t="s">
        <v>632</v>
      </c>
      <c r="G782" s="243"/>
      <c r="H782" s="243"/>
      <c r="I782" s="152" t="s">
        <v>6189</v>
      </c>
      <c r="J782" s="152" t="s">
        <v>277</v>
      </c>
      <c r="K782" s="152" t="s">
        <v>277</v>
      </c>
      <c r="L782" s="152" t="s">
        <v>277</v>
      </c>
      <c r="M782" s="152" t="s">
        <v>632</v>
      </c>
      <c r="N782" s="152" t="s">
        <v>632</v>
      </c>
      <c r="O782" s="152" t="s">
        <v>6189</v>
      </c>
    </row>
    <row r="783" spans="1:15" ht="12" customHeight="1">
      <c r="A783" s="243" t="s">
        <v>2223</v>
      </c>
      <c r="B783" s="243"/>
      <c r="C783" s="152" t="s">
        <v>535</v>
      </c>
      <c r="D783" s="243" t="s">
        <v>614</v>
      </c>
      <c r="E783" s="243"/>
      <c r="F783" s="243" t="s">
        <v>742</v>
      </c>
      <c r="G783" s="243"/>
      <c r="H783" s="243"/>
      <c r="I783" s="152" t="s">
        <v>6188</v>
      </c>
      <c r="J783" s="152" t="s">
        <v>277</v>
      </c>
      <c r="K783" s="152" t="s">
        <v>277</v>
      </c>
      <c r="L783" s="152" t="s">
        <v>277</v>
      </c>
      <c r="M783" s="152" t="s">
        <v>742</v>
      </c>
      <c r="N783" s="152" t="s">
        <v>742</v>
      </c>
      <c r="O783" s="152" t="s">
        <v>6188</v>
      </c>
    </row>
    <row r="784" spans="1:15" ht="12" customHeight="1">
      <c r="A784" s="243" t="s">
        <v>2223</v>
      </c>
      <c r="B784" s="243"/>
      <c r="C784" s="152" t="s">
        <v>535</v>
      </c>
      <c r="D784" s="243" t="s">
        <v>64</v>
      </c>
      <c r="E784" s="243"/>
      <c r="F784" s="243" t="s">
        <v>6187</v>
      </c>
      <c r="G784" s="243"/>
      <c r="H784" s="243"/>
      <c r="I784" s="152" t="s">
        <v>6186</v>
      </c>
      <c r="J784" s="152" t="s">
        <v>1968</v>
      </c>
      <c r="K784" s="152" t="s">
        <v>6185</v>
      </c>
      <c r="L784" s="152" t="s">
        <v>6184</v>
      </c>
      <c r="M784" s="152" t="s">
        <v>6183</v>
      </c>
      <c r="N784" s="152" t="s">
        <v>6182</v>
      </c>
      <c r="O784" s="152" t="s">
        <v>6181</v>
      </c>
    </row>
    <row r="785" spans="1:15" ht="12" customHeight="1">
      <c r="A785" s="243" t="s">
        <v>2223</v>
      </c>
      <c r="B785" s="243"/>
      <c r="C785" s="152" t="s">
        <v>535</v>
      </c>
      <c r="D785" s="243" t="s">
        <v>22</v>
      </c>
      <c r="E785" s="243"/>
      <c r="F785" s="243" t="s">
        <v>6180</v>
      </c>
      <c r="G785" s="243"/>
      <c r="H785" s="243"/>
      <c r="I785" s="152" t="s">
        <v>6179</v>
      </c>
      <c r="J785" s="152" t="s">
        <v>895</v>
      </c>
      <c r="K785" s="152" t="s">
        <v>6178</v>
      </c>
      <c r="L785" s="152" t="s">
        <v>6177</v>
      </c>
      <c r="M785" s="152" t="s">
        <v>6176</v>
      </c>
      <c r="N785" s="152" t="s">
        <v>3387</v>
      </c>
      <c r="O785" s="152" t="s">
        <v>6175</v>
      </c>
    </row>
    <row r="786" spans="1:15" ht="12" customHeight="1">
      <c r="A786" s="243" t="s">
        <v>2223</v>
      </c>
      <c r="B786" s="243"/>
      <c r="C786" s="152" t="s">
        <v>535</v>
      </c>
      <c r="D786" s="243" t="s">
        <v>23</v>
      </c>
      <c r="E786" s="243"/>
      <c r="F786" s="243" t="s">
        <v>2251</v>
      </c>
      <c r="G786" s="243"/>
      <c r="H786" s="243"/>
      <c r="I786" s="152" t="s">
        <v>2250</v>
      </c>
      <c r="J786" s="152" t="s">
        <v>1988</v>
      </c>
      <c r="K786" s="152" t="s">
        <v>2249</v>
      </c>
      <c r="L786" s="152" t="s">
        <v>2248</v>
      </c>
      <c r="M786" s="152" t="s">
        <v>2247</v>
      </c>
      <c r="N786" s="152" t="s">
        <v>2246</v>
      </c>
      <c r="O786" s="152" t="s">
        <v>2245</v>
      </c>
    </row>
    <row r="787" spans="1:15" ht="12" customHeight="1">
      <c r="A787" s="243" t="s">
        <v>2223</v>
      </c>
      <c r="B787" s="243"/>
      <c r="C787" s="152" t="s">
        <v>535</v>
      </c>
      <c r="D787" s="243" t="s">
        <v>66</v>
      </c>
      <c r="E787" s="243"/>
      <c r="F787" s="243" t="s">
        <v>1952</v>
      </c>
      <c r="G787" s="243"/>
      <c r="H787" s="243"/>
      <c r="I787" s="152" t="s">
        <v>2244</v>
      </c>
      <c r="J787" s="152" t="s">
        <v>593</v>
      </c>
      <c r="K787" s="152" t="s">
        <v>2243</v>
      </c>
      <c r="L787" s="152" t="s">
        <v>2242</v>
      </c>
      <c r="M787" s="152" t="s">
        <v>1288</v>
      </c>
      <c r="N787" s="152" t="s">
        <v>1024</v>
      </c>
      <c r="O787" s="152" t="s">
        <v>2241</v>
      </c>
    </row>
    <row r="788" spans="1:15" ht="12" customHeight="1">
      <c r="A788" s="243" t="s">
        <v>2223</v>
      </c>
      <c r="B788" s="243"/>
      <c r="C788" s="152" t="s">
        <v>535</v>
      </c>
      <c r="D788" s="243" t="s">
        <v>234</v>
      </c>
      <c r="E788" s="243"/>
      <c r="F788" s="243" t="s">
        <v>277</v>
      </c>
      <c r="G788" s="243"/>
      <c r="H788" s="243"/>
      <c r="I788" s="152" t="s">
        <v>277</v>
      </c>
      <c r="J788" s="152" t="s">
        <v>277</v>
      </c>
      <c r="K788" s="152" t="s">
        <v>277</v>
      </c>
      <c r="L788" s="152" t="s">
        <v>277</v>
      </c>
      <c r="M788" s="152" t="s">
        <v>277</v>
      </c>
      <c r="N788" s="152" t="s">
        <v>277</v>
      </c>
      <c r="O788" s="152" t="s">
        <v>277</v>
      </c>
    </row>
    <row r="789" spans="1:15" ht="12" customHeight="1">
      <c r="A789" s="243" t="s">
        <v>2223</v>
      </c>
      <c r="B789" s="243"/>
      <c r="C789" s="152" t="s">
        <v>535</v>
      </c>
      <c r="D789" s="243" t="s">
        <v>29</v>
      </c>
      <c r="E789" s="243"/>
      <c r="F789" s="243" t="s">
        <v>277</v>
      </c>
      <c r="G789" s="243"/>
      <c r="H789" s="243"/>
      <c r="I789" s="152" t="s">
        <v>277</v>
      </c>
      <c r="J789" s="152" t="s">
        <v>277</v>
      </c>
      <c r="K789" s="152" t="s">
        <v>277</v>
      </c>
      <c r="L789" s="152" t="s">
        <v>277</v>
      </c>
      <c r="M789" s="152" t="s">
        <v>277</v>
      </c>
      <c r="N789" s="152" t="s">
        <v>277</v>
      </c>
      <c r="O789" s="152" t="s">
        <v>277</v>
      </c>
    </row>
    <row r="790" spans="1:15" ht="12" customHeight="1">
      <c r="A790" s="243" t="s">
        <v>2223</v>
      </c>
      <c r="B790" s="243"/>
      <c r="C790" s="152" t="s">
        <v>535</v>
      </c>
      <c r="D790" s="243" t="s">
        <v>67</v>
      </c>
      <c r="E790" s="243"/>
      <c r="F790" s="243" t="s">
        <v>1694</v>
      </c>
      <c r="G790" s="243"/>
      <c r="H790" s="243"/>
      <c r="I790" s="152" t="s">
        <v>6174</v>
      </c>
      <c r="J790" s="152" t="s">
        <v>1669</v>
      </c>
      <c r="K790" s="152" t="s">
        <v>6173</v>
      </c>
      <c r="L790" s="152" t="s">
        <v>6172</v>
      </c>
      <c r="M790" s="152" t="s">
        <v>6171</v>
      </c>
      <c r="N790" s="152" t="s">
        <v>5869</v>
      </c>
      <c r="O790" s="152" t="s">
        <v>6170</v>
      </c>
    </row>
    <row r="791" spans="1:15" ht="12" customHeight="1">
      <c r="A791" s="243" t="s">
        <v>2223</v>
      </c>
      <c r="B791" s="243"/>
      <c r="C791" s="152" t="s">
        <v>535</v>
      </c>
      <c r="D791" s="243" t="s">
        <v>68</v>
      </c>
      <c r="E791" s="243"/>
      <c r="F791" s="243" t="s">
        <v>277</v>
      </c>
      <c r="G791" s="243"/>
      <c r="H791" s="243"/>
      <c r="I791" s="152" t="s">
        <v>277</v>
      </c>
      <c r="J791" s="152" t="s">
        <v>277</v>
      </c>
      <c r="K791" s="152" t="s">
        <v>277</v>
      </c>
      <c r="L791" s="152" t="s">
        <v>277</v>
      </c>
      <c r="M791" s="152" t="s">
        <v>277</v>
      </c>
      <c r="N791" s="152" t="s">
        <v>277</v>
      </c>
      <c r="O791" s="152" t="s">
        <v>277</v>
      </c>
    </row>
    <row r="792" spans="1:15" ht="12" customHeight="1">
      <c r="A792" s="243" t="s">
        <v>2223</v>
      </c>
      <c r="B792" s="243"/>
      <c r="C792" s="152" t="s">
        <v>535</v>
      </c>
      <c r="D792" s="243" t="s">
        <v>69</v>
      </c>
      <c r="E792" s="243"/>
      <c r="F792" s="243" t="s">
        <v>915</v>
      </c>
      <c r="G792" s="243"/>
      <c r="H792" s="243"/>
      <c r="I792" s="152" t="s">
        <v>6169</v>
      </c>
      <c r="J792" s="152" t="s">
        <v>2392</v>
      </c>
      <c r="K792" s="152" t="s">
        <v>6168</v>
      </c>
      <c r="L792" s="152" t="s">
        <v>6167</v>
      </c>
      <c r="M792" s="152" t="s">
        <v>1334</v>
      </c>
      <c r="N792" s="152" t="s">
        <v>5332</v>
      </c>
      <c r="O792" s="152" t="s">
        <v>6166</v>
      </c>
    </row>
    <row r="793" spans="1:15" ht="12" customHeight="1">
      <c r="A793" s="243" t="s">
        <v>2223</v>
      </c>
      <c r="B793" s="243"/>
      <c r="C793" s="152" t="s">
        <v>535</v>
      </c>
      <c r="D793" s="243" t="s">
        <v>235</v>
      </c>
      <c r="E793" s="243"/>
      <c r="F793" s="243" t="s">
        <v>277</v>
      </c>
      <c r="G793" s="243"/>
      <c r="H793" s="243"/>
      <c r="I793" s="152" t="s">
        <v>277</v>
      </c>
      <c r="J793" s="152" t="s">
        <v>277</v>
      </c>
      <c r="K793" s="152" t="s">
        <v>277</v>
      </c>
      <c r="L793" s="152" t="s">
        <v>277</v>
      </c>
      <c r="M793" s="152" t="s">
        <v>277</v>
      </c>
      <c r="N793" s="152" t="s">
        <v>277</v>
      </c>
      <c r="O793" s="152" t="s">
        <v>277</v>
      </c>
    </row>
    <row r="794" spans="1:15" ht="12" customHeight="1">
      <c r="A794" s="243" t="s">
        <v>2223</v>
      </c>
      <c r="B794" s="243"/>
      <c r="C794" s="152" t="s">
        <v>535</v>
      </c>
      <c r="D794" s="243" t="s">
        <v>236</v>
      </c>
      <c r="E794" s="243"/>
      <c r="F794" s="243" t="s">
        <v>277</v>
      </c>
      <c r="G794" s="243"/>
      <c r="H794" s="243"/>
      <c r="I794" s="152" t="s">
        <v>277</v>
      </c>
      <c r="J794" s="152" t="s">
        <v>277</v>
      </c>
      <c r="K794" s="152" t="s">
        <v>277</v>
      </c>
      <c r="L794" s="152" t="s">
        <v>277</v>
      </c>
      <c r="M794" s="152" t="s">
        <v>277</v>
      </c>
      <c r="N794" s="152" t="s">
        <v>277</v>
      </c>
      <c r="O794" s="152" t="s">
        <v>277</v>
      </c>
    </row>
    <row r="795" spans="1:15" ht="12" customHeight="1">
      <c r="A795" s="243" t="s">
        <v>2223</v>
      </c>
      <c r="B795" s="243"/>
      <c r="C795" s="152" t="s">
        <v>535</v>
      </c>
      <c r="D795" s="243" t="s">
        <v>241</v>
      </c>
      <c r="E795" s="243"/>
      <c r="F795" s="243" t="s">
        <v>277</v>
      </c>
      <c r="G795" s="243"/>
      <c r="H795" s="243"/>
      <c r="I795" s="152" t="s">
        <v>277</v>
      </c>
      <c r="J795" s="152" t="s">
        <v>277</v>
      </c>
      <c r="K795" s="152" t="s">
        <v>277</v>
      </c>
      <c r="L795" s="152" t="s">
        <v>277</v>
      </c>
      <c r="M795" s="152" t="s">
        <v>277</v>
      </c>
      <c r="N795" s="152" t="s">
        <v>277</v>
      </c>
      <c r="O795" s="152" t="s">
        <v>277</v>
      </c>
    </row>
    <row r="796" spans="1:15" ht="12" customHeight="1">
      <c r="A796" s="243" t="s">
        <v>2223</v>
      </c>
      <c r="B796" s="243"/>
      <c r="C796" s="152" t="s">
        <v>535</v>
      </c>
      <c r="D796" s="243" t="s">
        <v>33</v>
      </c>
      <c r="E796" s="243"/>
      <c r="F796" s="243" t="s">
        <v>2143</v>
      </c>
      <c r="G796" s="243"/>
      <c r="H796" s="243"/>
      <c r="I796" s="152" t="s">
        <v>6165</v>
      </c>
      <c r="J796" s="152" t="s">
        <v>277</v>
      </c>
      <c r="K796" s="152" t="s">
        <v>277</v>
      </c>
      <c r="L796" s="152" t="s">
        <v>277</v>
      </c>
      <c r="M796" s="152" t="s">
        <v>2143</v>
      </c>
      <c r="N796" s="152" t="s">
        <v>2143</v>
      </c>
      <c r="O796" s="152" t="s">
        <v>6165</v>
      </c>
    </row>
    <row r="797" spans="1:15" ht="12" customHeight="1">
      <c r="A797" s="243" t="s">
        <v>2223</v>
      </c>
      <c r="B797" s="243"/>
      <c r="C797" s="152" t="s">
        <v>535</v>
      </c>
      <c r="D797" s="243" t="s">
        <v>574</v>
      </c>
      <c r="E797" s="243"/>
      <c r="F797" s="243" t="s">
        <v>6164</v>
      </c>
      <c r="G797" s="243"/>
      <c r="H797" s="243"/>
      <c r="I797" s="152" t="s">
        <v>6163</v>
      </c>
      <c r="J797" s="152" t="s">
        <v>6162</v>
      </c>
      <c r="K797" s="152" t="s">
        <v>6161</v>
      </c>
      <c r="L797" s="152" t="s">
        <v>6160</v>
      </c>
      <c r="M797" s="152" t="s">
        <v>6159</v>
      </c>
      <c r="N797" s="152" t="s">
        <v>6158</v>
      </c>
      <c r="O797" s="152" t="s">
        <v>6157</v>
      </c>
    </row>
    <row r="798" spans="1:15" ht="12" customHeight="1">
      <c r="A798" s="243" t="s">
        <v>2223</v>
      </c>
      <c r="B798" s="243"/>
      <c r="C798" s="152" t="s">
        <v>535</v>
      </c>
      <c r="D798" s="243" t="s">
        <v>571</v>
      </c>
      <c r="E798" s="243"/>
      <c r="F798" s="243" t="s">
        <v>277</v>
      </c>
      <c r="G798" s="243"/>
      <c r="H798" s="243"/>
      <c r="I798" s="152" t="s">
        <v>277</v>
      </c>
      <c r="J798" s="152" t="s">
        <v>277</v>
      </c>
      <c r="K798" s="152" t="s">
        <v>277</v>
      </c>
      <c r="L798" s="152" t="s">
        <v>277</v>
      </c>
      <c r="M798" s="152" t="s">
        <v>277</v>
      </c>
      <c r="N798" s="152" t="s">
        <v>277</v>
      </c>
      <c r="O798" s="152" t="s">
        <v>277</v>
      </c>
    </row>
    <row r="799" spans="1:15" ht="12" customHeight="1">
      <c r="A799" s="243" t="s">
        <v>2223</v>
      </c>
      <c r="B799" s="243"/>
      <c r="C799" s="152" t="s">
        <v>535</v>
      </c>
      <c r="D799" s="243" t="s">
        <v>566</v>
      </c>
      <c r="E799" s="243"/>
      <c r="F799" s="243" t="s">
        <v>277</v>
      </c>
      <c r="G799" s="243"/>
      <c r="H799" s="243"/>
      <c r="I799" s="152" t="s">
        <v>277</v>
      </c>
      <c r="J799" s="152" t="s">
        <v>277</v>
      </c>
      <c r="K799" s="152" t="s">
        <v>277</v>
      </c>
      <c r="L799" s="152" t="s">
        <v>277</v>
      </c>
      <c r="M799" s="152" t="s">
        <v>277</v>
      </c>
      <c r="N799" s="152" t="s">
        <v>277</v>
      </c>
      <c r="O799" s="152" t="s">
        <v>277</v>
      </c>
    </row>
    <row r="800" spans="1:15" ht="12" customHeight="1">
      <c r="A800" s="243" t="s">
        <v>2223</v>
      </c>
      <c r="B800" s="243"/>
      <c r="C800" s="152" t="s">
        <v>535</v>
      </c>
      <c r="D800" s="243" t="s">
        <v>561</v>
      </c>
      <c r="E800" s="243"/>
      <c r="F800" s="243" t="s">
        <v>277</v>
      </c>
      <c r="G800" s="243"/>
      <c r="H800" s="243"/>
      <c r="I800" s="152" t="s">
        <v>277</v>
      </c>
      <c r="J800" s="152" t="s">
        <v>277</v>
      </c>
      <c r="K800" s="152" t="s">
        <v>277</v>
      </c>
      <c r="L800" s="152" t="s">
        <v>277</v>
      </c>
      <c r="M800" s="152" t="s">
        <v>277</v>
      </c>
      <c r="N800" s="152" t="s">
        <v>277</v>
      </c>
      <c r="O800" s="152" t="s">
        <v>277</v>
      </c>
    </row>
    <row r="801" spans="1:15" ht="12" customHeight="1">
      <c r="A801" s="243" t="s">
        <v>2223</v>
      </c>
      <c r="B801" s="243"/>
      <c r="C801" s="152" t="s">
        <v>535</v>
      </c>
      <c r="D801" s="243" t="s">
        <v>559</v>
      </c>
      <c r="E801" s="243"/>
      <c r="F801" s="243" t="s">
        <v>6156</v>
      </c>
      <c r="G801" s="243"/>
      <c r="H801" s="243"/>
      <c r="I801" s="152" t="s">
        <v>6155</v>
      </c>
      <c r="J801" s="152" t="s">
        <v>6154</v>
      </c>
      <c r="K801" s="152" t="s">
        <v>6153</v>
      </c>
      <c r="L801" s="152" t="s">
        <v>6152</v>
      </c>
      <c r="M801" s="152" t="s">
        <v>6151</v>
      </c>
      <c r="N801" s="152" t="s">
        <v>6150</v>
      </c>
      <c r="O801" s="152" t="s">
        <v>6149</v>
      </c>
    </row>
    <row r="802" spans="1:15" ht="12" customHeight="1">
      <c r="A802" s="243" t="s">
        <v>2223</v>
      </c>
      <c r="B802" s="243"/>
      <c r="C802" s="152" t="s">
        <v>535</v>
      </c>
      <c r="D802" s="243" t="s">
        <v>556</v>
      </c>
      <c r="E802" s="243"/>
      <c r="F802" s="243" t="s">
        <v>6148</v>
      </c>
      <c r="G802" s="243"/>
      <c r="H802" s="243"/>
      <c r="I802" s="152" t="s">
        <v>6147</v>
      </c>
      <c r="J802" s="152" t="s">
        <v>5850</v>
      </c>
      <c r="K802" s="152" t="s">
        <v>6146</v>
      </c>
      <c r="L802" s="152" t="s">
        <v>6145</v>
      </c>
      <c r="M802" s="152" t="s">
        <v>6144</v>
      </c>
      <c r="N802" s="152" t="s">
        <v>6143</v>
      </c>
      <c r="O802" s="152" t="s">
        <v>6142</v>
      </c>
    </row>
    <row r="803" spans="1:15" ht="12" customHeight="1">
      <c r="A803" s="243" t="s">
        <v>2223</v>
      </c>
      <c r="B803" s="243"/>
      <c r="C803" s="152" t="s">
        <v>535</v>
      </c>
      <c r="D803" s="243" t="s">
        <v>553</v>
      </c>
      <c r="E803" s="243"/>
      <c r="F803" s="243" t="s">
        <v>2910</v>
      </c>
      <c r="G803" s="243"/>
      <c r="H803" s="243"/>
      <c r="I803" s="152" t="s">
        <v>6141</v>
      </c>
      <c r="J803" s="152" t="s">
        <v>6140</v>
      </c>
      <c r="K803" s="152" t="s">
        <v>6139</v>
      </c>
      <c r="L803" s="152" t="s">
        <v>6138</v>
      </c>
      <c r="M803" s="152" t="s">
        <v>6137</v>
      </c>
      <c r="N803" s="152" t="s">
        <v>6136</v>
      </c>
      <c r="O803" s="152" t="s">
        <v>6135</v>
      </c>
    </row>
    <row r="804" spans="1:15" ht="12" customHeight="1">
      <c r="A804" s="243" t="s">
        <v>2223</v>
      </c>
      <c r="B804" s="243"/>
      <c r="C804" s="152" t="s">
        <v>535</v>
      </c>
      <c r="D804" s="243" t="s">
        <v>551</v>
      </c>
      <c r="E804" s="243"/>
      <c r="F804" s="243" t="s">
        <v>2232</v>
      </c>
      <c r="G804" s="243"/>
      <c r="H804" s="243"/>
      <c r="I804" s="152" t="s">
        <v>2231</v>
      </c>
      <c r="J804" s="152" t="s">
        <v>1876</v>
      </c>
      <c r="K804" s="152" t="s">
        <v>2230</v>
      </c>
      <c r="L804" s="152" t="s">
        <v>2229</v>
      </c>
      <c r="M804" s="152" t="s">
        <v>2228</v>
      </c>
      <c r="N804" s="152" t="s">
        <v>2227</v>
      </c>
      <c r="O804" s="152" t="s">
        <v>2226</v>
      </c>
    </row>
    <row r="805" spans="1:15" ht="12" customHeight="1">
      <c r="A805" s="243" t="s">
        <v>2223</v>
      </c>
      <c r="B805" s="243"/>
      <c r="C805" s="152" t="s">
        <v>535</v>
      </c>
      <c r="D805" s="243" t="s">
        <v>543</v>
      </c>
      <c r="E805" s="243"/>
      <c r="F805" s="243" t="s">
        <v>277</v>
      </c>
      <c r="G805" s="243"/>
      <c r="H805" s="243"/>
      <c r="I805" s="152" t="s">
        <v>277</v>
      </c>
      <c r="J805" s="152" t="s">
        <v>277</v>
      </c>
      <c r="K805" s="152" t="s">
        <v>277</v>
      </c>
      <c r="L805" s="152" t="s">
        <v>277</v>
      </c>
      <c r="M805" s="152" t="s">
        <v>277</v>
      </c>
      <c r="N805" s="152" t="s">
        <v>277</v>
      </c>
      <c r="O805" s="152" t="s">
        <v>277</v>
      </c>
    </row>
    <row r="806" spans="1:15" ht="12" customHeight="1">
      <c r="A806" s="243" t="s">
        <v>2223</v>
      </c>
      <c r="B806" s="243"/>
      <c r="C806" s="152" t="s">
        <v>535</v>
      </c>
      <c r="D806" s="243" t="s">
        <v>45</v>
      </c>
      <c r="E806" s="243"/>
      <c r="F806" s="243" t="s">
        <v>277</v>
      </c>
      <c r="G806" s="243"/>
      <c r="H806" s="243"/>
      <c r="I806" s="152" t="s">
        <v>277</v>
      </c>
      <c r="J806" s="152" t="s">
        <v>277</v>
      </c>
      <c r="K806" s="152" t="s">
        <v>277</v>
      </c>
      <c r="L806" s="152" t="s">
        <v>277</v>
      </c>
      <c r="M806" s="152" t="s">
        <v>277</v>
      </c>
      <c r="N806" s="152" t="s">
        <v>277</v>
      </c>
      <c r="O806" s="152" t="s">
        <v>277</v>
      </c>
    </row>
    <row r="807" spans="1:15" ht="12" customHeight="1">
      <c r="A807" s="243" t="s">
        <v>2223</v>
      </c>
      <c r="B807" s="243"/>
      <c r="C807" s="152" t="s">
        <v>535</v>
      </c>
      <c r="D807" s="243" t="s">
        <v>46</v>
      </c>
      <c r="E807" s="243"/>
      <c r="F807" s="243" t="s">
        <v>6134</v>
      </c>
      <c r="G807" s="243"/>
      <c r="H807" s="243"/>
      <c r="I807" s="152" t="s">
        <v>6133</v>
      </c>
      <c r="J807" s="152" t="s">
        <v>1356</v>
      </c>
      <c r="K807" s="152" t="s">
        <v>6132</v>
      </c>
      <c r="L807" s="152" t="s">
        <v>6131</v>
      </c>
      <c r="M807" s="152" t="s">
        <v>6130</v>
      </c>
      <c r="N807" s="152" t="s">
        <v>6129</v>
      </c>
      <c r="O807" s="152" t="s">
        <v>6128</v>
      </c>
    </row>
    <row r="808" spans="1:15" ht="12" customHeight="1">
      <c r="A808" s="243" t="s">
        <v>2195</v>
      </c>
      <c r="B808" s="243"/>
      <c r="C808" s="152" t="s">
        <v>535</v>
      </c>
      <c r="D808" s="243" t="s">
        <v>660</v>
      </c>
      <c r="E808" s="243"/>
      <c r="F808" s="243" t="s">
        <v>6127</v>
      </c>
      <c r="G808" s="243"/>
      <c r="H808" s="243"/>
      <c r="I808" s="152" t="s">
        <v>6126</v>
      </c>
      <c r="J808" s="152" t="s">
        <v>6125</v>
      </c>
      <c r="K808" s="152" t="s">
        <v>6124</v>
      </c>
      <c r="L808" s="152" t="s">
        <v>6123</v>
      </c>
      <c r="M808" s="152" t="s">
        <v>6122</v>
      </c>
      <c r="N808" s="152" t="s">
        <v>6121</v>
      </c>
      <c r="O808" s="152" t="s">
        <v>6120</v>
      </c>
    </row>
    <row r="809" spans="1:15" ht="12" customHeight="1">
      <c r="A809" s="243" t="s">
        <v>2195</v>
      </c>
      <c r="B809" s="243"/>
      <c r="C809" s="152" t="s">
        <v>535</v>
      </c>
      <c r="D809" s="243" t="s">
        <v>57</v>
      </c>
      <c r="E809" s="243"/>
      <c r="F809" s="243" t="s">
        <v>6119</v>
      </c>
      <c r="G809" s="243"/>
      <c r="H809" s="243"/>
      <c r="I809" s="152" t="s">
        <v>6118</v>
      </c>
      <c r="J809" s="152" t="s">
        <v>2206</v>
      </c>
      <c r="K809" s="152" t="s">
        <v>6117</v>
      </c>
      <c r="L809" s="152" t="s">
        <v>6116</v>
      </c>
      <c r="M809" s="152" t="s">
        <v>3145</v>
      </c>
      <c r="N809" s="152" t="s">
        <v>6115</v>
      </c>
      <c r="O809" s="152" t="s">
        <v>6114</v>
      </c>
    </row>
    <row r="810" spans="1:15" ht="12" customHeight="1">
      <c r="A810" s="243" t="s">
        <v>2195</v>
      </c>
      <c r="B810" s="243"/>
      <c r="C810" s="152" t="s">
        <v>535</v>
      </c>
      <c r="D810" s="243" t="s">
        <v>58</v>
      </c>
      <c r="E810" s="243"/>
      <c r="F810" s="243" t="s">
        <v>6113</v>
      </c>
      <c r="G810" s="243"/>
      <c r="H810" s="243"/>
      <c r="I810" s="152" t="s">
        <v>6112</v>
      </c>
      <c r="J810" s="152" t="s">
        <v>1191</v>
      </c>
      <c r="K810" s="152" t="s">
        <v>6111</v>
      </c>
      <c r="L810" s="152" t="s">
        <v>6110</v>
      </c>
      <c r="M810" s="152" t="s">
        <v>594</v>
      </c>
      <c r="N810" s="152" t="s">
        <v>5361</v>
      </c>
      <c r="O810" s="152" t="s">
        <v>6109</v>
      </c>
    </row>
    <row r="811" spans="1:15" ht="12" customHeight="1">
      <c r="A811" s="243" t="s">
        <v>2195</v>
      </c>
      <c r="B811" s="243"/>
      <c r="C811" s="152" t="s">
        <v>535</v>
      </c>
      <c r="D811" s="243" t="s">
        <v>59</v>
      </c>
      <c r="E811" s="243"/>
      <c r="F811" s="243" t="s">
        <v>6108</v>
      </c>
      <c r="G811" s="243"/>
      <c r="H811" s="243"/>
      <c r="I811" s="152" t="s">
        <v>6107</v>
      </c>
      <c r="J811" s="152" t="s">
        <v>1694</v>
      </c>
      <c r="K811" s="152" t="s">
        <v>6106</v>
      </c>
      <c r="L811" s="152" t="s">
        <v>6105</v>
      </c>
      <c r="M811" s="152" t="s">
        <v>6104</v>
      </c>
      <c r="N811" s="152" t="s">
        <v>6103</v>
      </c>
      <c r="O811" s="152" t="s">
        <v>6102</v>
      </c>
    </row>
    <row r="812" spans="1:15" ht="12" customHeight="1">
      <c r="A812" s="243" t="s">
        <v>2195</v>
      </c>
      <c r="B812" s="243"/>
      <c r="C812" s="152" t="s">
        <v>535</v>
      </c>
      <c r="D812" s="243" t="s">
        <v>247</v>
      </c>
      <c r="E812" s="243"/>
      <c r="F812" s="243" t="s">
        <v>2297</v>
      </c>
      <c r="G812" s="243"/>
      <c r="H812" s="243"/>
      <c r="I812" s="152" t="s">
        <v>6101</v>
      </c>
      <c r="J812" s="152" t="s">
        <v>643</v>
      </c>
      <c r="K812" s="152" t="s">
        <v>6100</v>
      </c>
      <c r="L812" s="152" t="s">
        <v>1935</v>
      </c>
      <c r="M812" s="152" t="s">
        <v>6099</v>
      </c>
      <c r="N812" s="152" t="s">
        <v>6098</v>
      </c>
      <c r="O812" s="152" t="s">
        <v>6097</v>
      </c>
    </row>
    <row r="813" spans="1:15" ht="12" customHeight="1">
      <c r="A813" s="243" t="s">
        <v>2195</v>
      </c>
      <c r="B813" s="243"/>
      <c r="C813" s="152" t="s">
        <v>535</v>
      </c>
      <c r="D813" s="243" t="s">
        <v>645</v>
      </c>
      <c r="E813" s="243"/>
      <c r="F813" s="243" t="s">
        <v>5332</v>
      </c>
      <c r="G813" s="243"/>
      <c r="H813" s="243"/>
      <c r="I813" s="152" t="s">
        <v>6096</v>
      </c>
      <c r="J813" s="152" t="s">
        <v>286</v>
      </c>
      <c r="K813" s="152" t="s">
        <v>2553</v>
      </c>
      <c r="L813" s="152" t="s">
        <v>745</v>
      </c>
      <c r="M813" s="152" t="s">
        <v>5332</v>
      </c>
      <c r="N813" s="152" t="s">
        <v>2349</v>
      </c>
      <c r="O813" s="152" t="s">
        <v>6095</v>
      </c>
    </row>
    <row r="814" spans="1:15" ht="12" customHeight="1">
      <c r="A814" s="243" t="s">
        <v>2195</v>
      </c>
      <c r="B814" s="243"/>
      <c r="C814" s="152" t="s">
        <v>535</v>
      </c>
      <c r="D814" s="243" t="s">
        <v>639</v>
      </c>
      <c r="E814" s="243"/>
      <c r="F814" s="243" t="s">
        <v>5280</v>
      </c>
      <c r="G814" s="243"/>
      <c r="H814" s="243"/>
      <c r="I814" s="152" t="s">
        <v>6094</v>
      </c>
      <c r="J814" s="152" t="s">
        <v>1600</v>
      </c>
      <c r="K814" s="152" t="s">
        <v>6093</v>
      </c>
      <c r="L814" s="152" t="s">
        <v>1616</v>
      </c>
      <c r="M814" s="152" t="s">
        <v>2064</v>
      </c>
      <c r="N814" s="152" t="s">
        <v>6092</v>
      </c>
      <c r="O814" s="152" t="s">
        <v>6091</v>
      </c>
    </row>
    <row r="815" spans="1:15" ht="12" customHeight="1">
      <c r="A815" s="243" t="s">
        <v>2195</v>
      </c>
      <c r="B815" s="243"/>
      <c r="C815" s="152" t="s">
        <v>535</v>
      </c>
      <c r="D815" s="243" t="s">
        <v>635</v>
      </c>
      <c r="E815" s="243"/>
      <c r="F815" s="243" t="s">
        <v>277</v>
      </c>
      <c r="G815" s="243"/>
      <c r="H815" s="243"/>
      <c r="I815" s="152" t="s">
        <v>277</v>
      </c>
      <c r="J815" s="152" t="s">
        <v>277</v>
      </c>
      <c r="K815" s="152" t="s">
        <v>277</v>
      </c>
      <c r="L815" s="152" t="s">
        <v>277</v>
      </c>
      <c r="M815" s="152" t="s">
        <v>277</v>
      </c>
      <c r="N815" s="152" t="s">
        <v>277</v>
      </c>
      <c r="O815" s="152" t="s">
        <v>277</v>
      </c>
    </row>
    <row r="816" spans="1:15" ht="12" customHeight="1">
      <c r="A816" s="243" t="s">
        <v>2195</v>
      </c>
      <c r="B816" s="243"/>
      <c r="C816" s="152" t="s">
        <v>535</v>
      </c>
      <c r="D816" s="243" t="s">
        <v>631</v>
      </c>
      <c r="E816" s="243"/>
      <c r="F816" s="243" t="s">
        <v>277</v>
      </c>
      <c r="G816" s="243"/>
      <c r="H816" s="243"/>
      <c r="I816" s="152" t="s">
        <v>277</v>
      </c>
      <c r="J816" s="152" t="s">
        <v>277</v>
      </c>
      <c r="K816" s="152" t="s">
        <v>277</v>
      </c>
      <c r="L816" s="152" t="s">
        <v>277</v>
      </c>
      <c r="M816" s="152" t="s">
        <v>277</v>
      </c>
      <c r="N816" s="152" t="s">
        <v>277</v>
      </c>
      <c r="O816" s="152" t="s">
        <v>277</v>
      </c>
    </row>
    <row r="817" spans="1:15" ht="12" customHeight="1">
      <c r="A817" s="243" t="s">
        <v>2195</v>
      </c>
      <c r="B817" s="243"/>
      <c r="C817" s="152" t="s">
        <v>535</v>
      </c>
      <c r="D817" s="243" t="s">
        <v>627</v>
      </c>
      <c r="E817" s="243"/>
      <c r="F817" s="243" t="s">
        <v>277</v>
      </c>
      <c r="G817" s="243"/>
      <c r="H817" s="243"/>
      <c r="I817" s="152" t="s">
        <v>277</v>
      </c>
      <c r="J817" s="152" t="s">
        <v>277</v>
      </c>
      <c r="K817" s="152" t="s">
        <v>277</v>
      </c>
      <c r="L817" s="152" t="s">
        <v>277</v>
      </c>
      <c r="M817" s="152" t="s">
        <v>277</v>
      </c>
      <c r="N817" s="152" t="s">
        <v>277</v>
      </c>
      <c r="O817" s="152" t="s">
        <v>277</v>
      </c>
    </row>
    <row r="818" spans="1:15" ht="12" customHeight="1">
      <c r="A818" s="243" t="s">
        <v>2195</v>
      </c>
      <c r="B818" s="243"/>
      <c r="C818" s="152" t="s">
        <v>535</v>
      </c>
      <c r="D818" s="243" t="s">
        <v>17</v>
      </c>
      <c r="E818" s="243"/>
      <c r="F818" s="243" t="s">
        <v>2219</v>
      </c>
      <c r="G818" s="243"/>
      <c r="H818" s="243"/>
      <c r="I818" s="152" t="s">
        <v>2218</v>
      </c>
      <c r="J818" s="152" t="s">
        <v>1431</v>
      </c>
      <c r="K818" s="152" t="s">
        <v>2217</v>
      </c>
      <c r="L818" s="152" t="s">
        <v>2216</v>
      </c>
      <c r="M818" s="152" t="s">
        <v>2215</v>
      </c>
      <c r="N818" s="152" t="s">
        <v>2214</v>
      </c>
      <c r="O818" s="152" t="s">
        <v>2213</v>
      </c>
    </row>
    <row r="819" spans="1:15" ht="12" customHeight="1">
      <c r="A819" s="243" t="s">
        <v>2195</v>
      </c>
      <c r="B819" s="243"/>
      <c r="C819" s="152" t="s">
        <v>535</v>
      </c>
      <c r="D819" s="243" t="s">
        <v>18</v>
      </c>
      <c r="E819" s="243"/>
      <c r="F819" s="243" t="s">
        <v>6090</v>
      </c>
      <c r="G819" s="243"/>
      <c r="H819" s="243"/>
      <c r="I819" s="152" t="s">
        <v>6089</v>
      </c>
      <c r="J819" s="152" t="s">
        <v>980</v>
      </c>
      <c r="K819" s="152" t="s">
        <v>6088</v>
      </c>
      <c r="L819" s="152" t="s">
        <v>1198</v>
      </c>
      <c r="M819" s="152" t="s">
        <v>1341</v>
      </c>
      <c r="N819" s="152" t="s">
        <v>6087</v>
      </c>
      <c r="O819" s="152" t="s">
        <v>6086</v>
      </c>
    </row>
    <row r="820" spans="1:15" ht="12" customHeight="1">
      <c r="A820" s="243" t="s">
        <v>2195</v>
      </c>
      <c r="B820" s="243"/>
      <c r="C820" s="152" t="s">
        <v>535</v>
      </c>
      <c r="D820" s="243" t="s">
        <v>62</v>
      </c>
      <c r="E820" s="243"/>
      <c r="F820" s="243" t="s">
        <v>2406</v>
      </c>
      <c r="G820" s="243"/>
      <c r="H820" s="243"/>
      <c r="I820" s="152" t="s">
        <v>6085</v>
      </c>
      <c r="J820" s="152" t="s">
        <v>277</v>
      </c>
      <c r="K820" s="152" t="s">
        <v>277</v>
      </c>
      <c r="L820" s="152" t="s">
        <v>277</v>
      </c>
      <c r="M820" s="152" t="s">
        <v>2406</v>
      </c>
      <c r="N820" s="152" t="s">
        <v>2406</v>
      </c>
      <c r="O820" s="152" t="s">
        <v>6085</v>
      </c>
    </row>
    <row r="821" spans="1:15" ht="12" customHeight="1">
      <c r="A821" s="243" t="s">
        <v>2195</v>
      </c>
      <c r="B821" s="243"/>
      <c r="C821" s="152" t="s">
        <v>535</v>
      </c>
      <c r="D821" s="243" t="s">
        <v>614</v>
      </c>
      <c r="E821" s="243"/>
      <c r="F821" s="243" t="s">
        <v>1022</v>
      </c>
      <c r="G821" s="243"/>
      <c r="H821" s="243"/>
      <c r="I821" s="152" t="s">
        <v>6084</v>
      </c>
      <c r="J821" s="152" t="s">
        <v>277</v>
      </c>
      <c r="K821" s="152" t="s">
        <v>277</v>
      </c>
      <c r="L821" s="152" t="s">
        <v>277</v>
      </c>
      <c r="M821" s="152" t="s">
        <v>1022</v>
      </c>
      <c r="N821" s="152" t="s">
        <v>1022</v>
      </c>
      <c r="O821" s="152" t="s">
        <v>6084</v>
      </c>
    </row>
    <row r="822" spans="1:15" ht="12" customHeight="1">
      <c r="A822" s="243" t="s">
        <v>2195</v>
      </c>
      <c r="B822" s="243"/>
      <c r="C822" s="152" t="s">
        <v>535</v>
      </c>
      <c r="D822" s="243" t="s">
        <v>64</v>
      </c>
      <c r="E822" s="243"/>
      <c r="F822" s="243" t="s">
        <v>6083</v>
      </c>
      <c r="G822" s="243"/>
      <c r="H822" s="243"/>
      <c r="I822" s="152" t="s">
        <v>6082</v>
      </c>
      <c r="J822" s="152" t="s">
        <v>853</v>
      </c>
      <c r="K822" s="152" t="s">
        <v>6081</v>
      </c>
      <c r="L822" s="152" t="s">
        <v>6080</v>
      </c>
      <c r="M822" s="152" t="s">
        <v>2552</v>
      </c>
      <c r="N822" s="152" t="s">
        <v>6079</v>
      </c>
      <c r="O822" s="152" t="s">
        <v>6078</v>
      </c>
    </row>
    <row r="823" spans="1:15" ht="12" customHeight="1">
      <c r="A823" s="243" t="s">
        <v>2195</v>
      </c>
      <c r="B823" s="243"/>
      <c r="C823" s="152" t="s">
        <v>535</v>
      </c>
      <c r="D823" s="243" t="s">
        <v>22</v>
      </c>
      <c r="E823" s="243"/>
      <c r="F823" s="243" t="s">
        <v>6077</v>
      </c>
      <c r="G823" s="243"/>
      <c r="H823" s="243"/>
      <c r="I823" s="152" t="s">
        <v>6076</v>
      </c>
      <c r="J823" s="152" t="s">
        <v>1728</v>
      </c>
      <c r="K823" s="152" t="s">
        <v>6075</v>
      </c>
      <c r="L823" s="152" t="s">
        <v>6074</v>
      </c>
      <c r="M823" s="152" t="s">
        <v>2159</v>
      </c>
      <c r="N823" s="152" t="s">
        <v>6073</v>
      </c>
      <c r="O823" s="152" t="s">
        <v>6072</v>
      </c>
    </row>
    <row r="824" spans="1:15" ht="12" customHeight="1">
      <c r="A824" s="243" t="s">
        <v>2195</v>
      </c>
      <c r="B824" s="243"/>
      <c r="C824" s="152" t="s">
        <v>535</v>
      </c>
      <c r="D824" s="243" t="s">
        <v>23</v>
      </c>
      <c r="E824" s="243"/>
      <c r="F824" s="243" t="s">
        <v>6071</v>
      </c>
      <c r="G824" s="243"/>
      <c r="H824" s="243"/>
      <c r="I824" s="152" t="s">
        <v>6070</v>
      </c>
      <c r="J824" s="152" t="s">
        <v>885</v>
      </c>
      <c r="K824" s="152" t="s">
        <v>6069</v>
      </c>
      <c r="L824" s="152" t="s">
        <v>6068</v>
      </c>
      <c r="M824" s="152" t="s">
        <v>6067</v>
      </c>
      <c r="N824" s="152" t="s">
        <v>6066</v>
      </c>
      <c r="O824" s="152" t="s">
        <v>6065</v>
      </c>
    </row>
    <row r="825" spans="1:15" ht="12" customHeight="1">
      <c r="A825" s="243" t="s">
        <v>2195</v>
      </c>
      <c r="B825" s="243"/>
      <c r="C825" s="152" t="s">
        <v>535</v>
      </c>
      <c r="D825" s="243" t="s">
        <v>66</v>
      </c>
      <c r="E825" s="243"/>
      <c r="F825" s="243" t="s">
        <v>1004</v>
      </c>
      <c r="G825" s="243"/>
      <c r="H825" s="243"/>
      <c r="I825" s="152" t="s">
        <v>2211</v>
      </c>
      <c r="J825" s="152" t="s">
        <v>1453</v>
      </c>
      <c r="K825" s="152" t="s">
        <v>2210</v>
      </c>
      <c r="L825" s="152" t="s">
        <v>1585</v>
      </c>
      <c r="M825" s="152" t="s">
        <v>2209</v>
      </c>
      <c r="N825" s="152" t="s">
        <v>1707</v>
      </c>
      <c r="O825" s="152" t="s">
        <v>2208</v>
      </c>
    </row>
    <row r="826" spans="1:15" ht="12" customHeight="1">
      <c r="A826" s="243" t="s">
        <v>2195</v>
      </c>
      <c r="B826" s="243"/>
      <c r="C826" s="152" t="s">
        <v>535</v>
      </c>
      <c r="D826" s="243" t="s">
        <v>234</v>
      </c>
      <c r="E826" s="243"/>
      <c r="F826" s="243" t="s">
        <v>277</v>
      </c>
      <c r="G826" s="243"/>
      <c r="H826" s="243"/>
      <c r="I826" s="152" t="s">
        <v>277</v>
      </c>
      <c r="J826" s="152" t="s">
        <v>277</v>
      </c>
      <c r="K826" s="152" t="s">
        <v>277</v>
      </c>
      <c r="L826" s="152" t="s">
        <v>277</v>
      </c>
      <c r="M826" s="152" t="s">
        <v>277</v>
      </c>
      <c r="N826" s="152" t="s">
        <v>277</v>
      </c>
      <c r="O826" s="152" t="s">
        <v>277</v>
      </c>
    </row>
    <row r="827" spans="1:15" ht="12" customHeight="1">
      <c r="A827" s="243" t="s">
        <v>2195</v>
      </c>
      <c r="B827" s="243"/>
      <c r="C827" s="152" t="s">
        <v>535</v>
      </c>
      <c r="D827" s="243" t="s">
        <v>29</v>
      </c>
      <c r="E827" s="243"/>
      <c r="F827" s="243" t="s">
        <v>1269</v>
      </c>
      <c r="G827" s="243"/>
      <c r="H827" s="243"/>
      <c r="I827" s="152" t="s">
        <v>6064</v>
      </c>
      <c r="J827" s="152" t="s">
        <v>2351</v>
      </c>
      <c r="K827" s="152" t="s">
        <v>6063</v>
      </c>
      <c r="L827" s="152" t="s">
        <v>6062</v>
      </c>
      <c r="M827" s="152" t="s">
        <v>4197</v>
      </c>
      <c r="N827" s="152" t="s">
        <v>2941</v>
      </c>
      <c r="O827" s="152" t="s">
        <v>6061</v>
      </c>
    </row>
    <row r="828" spans="1:15" ht="12" customHeight="1">
      <c r="A828" s="243" t="s">
        <v>2195</v>
      </c>
      <c r="B828" s="243"/>
      <c r="C828" s="152" t="s">
        <v>535</v>
      </c>
      <c r="D828" s="243" t="s">
        <v>67</v>
      </c>
      <c r="E828" s="243"/>
      <c r="F828" s="243" t="s">
        <v>2796</v>
      </c>
      <c r="G828" s="243"/>
      <c r="H828" s="243"/>
      <c r="I828" s="152" t="s">
        <v>6060</v>
      </c>
      <c r="J828" s="152" t="s">
        <v>1193</v>
      </c>
      <c r="K828" s="152" t="s">
        <v>6059</v>
      </c>
      <c r="L828" s="152" t="s">
        <v>6058</v>
      </c>
      <c r="M828" s="152" t="s">
        <v>906</v>
      </c>
      <c r="N828" s="152" t="s">
        <v>793</v>
      </c>
      <c r="O828" s="152" t="s">
        <v>6057</v>
      </c>
    </row>
    <row r="829" spans="1:15" ht="12" customHeight="1">
      <c r="A829" s="243" t="s">
        <v>2195</v>
      </c>
      <c r="B829" s="243"/>
      <c r="C829" s="152" t="s">
        <v>535</v>
      </c>
      <c r="D829" s="243" t="s">
        <v>68</v>
      </c>
      <c r="E829" s="243"/>
      <c r="F829" s="243" t="s">
        <v>277</v>
      </c>
      <c r="G829" s="243"/>
      <c r="H829" s="243"/>
      <c r="I829" s="152" t="s">
        <v>277</v>
      </c>
      <c r="J829" s="152" t="s">
        <v>277</v>
      </c>
      <c r="K829" s="152" t="s">
        <v>277</v>
      </c>
      <c r="L829" s="152" t="s">
        <v>277</v>
      </c>
      <c r="M829" s="152" t="s">
        <v>277</v>
      </c>
      <c r="N829" s="152" t="s">
        <v>277</v>
      </c>
      <c r="O829" s="152" t="s">
        <v>277</v>
      </c>
    </row>
    <row r="830" spans="1:15" ht="12" customHeight="1">
      <c r="A830" s="243" t="s">
        <v>2195</v>
      </c>
      <c r="B830" s="243"/>
      <c r="C830" s="152" t="s">
        <v>535</v>
      </c>
      <c r="D830" s="243" t="s">
        <v>69</v>
      </c>
      <c r="E830" s="243"/>
      <c r="F830" s="243" t="s">
        <v>2982</v>
      </c>
      <c r="G830" s="243"/>
      <c r="H830" s="243"/>
      <c r="I830" s="152" t="s">
        <v>6056</v>
      </c>
      <c r="J830" s="152" t="s">
        <v>881</v>
      </c>
      <c r="K830" s="152" t="s">
        <v>6055</v>
      </c>
      <c r="L830" s="152" t="s">
        <v>6054</v>
      </c>
      <c r="M830" s="152" t="s">
        <v>2550</v>
      </c>
      <c r="N830" s="152" t="s">
        <v>1040</v>
      </c>
      <c r="O830" s="152" t="s">
        <v>6053</v>
      </c>
    </row>
    <row r="831" spans="1:15" ht="12" customHeight="1">
      <c r="A831" s="243" t="s">
        <v>2195</v>
      </c>
      <c r="B831" s="243"/>
      <c r="C831" s="152" t="s">
        <v>535</v>
      </c>
      <c r="D831" s="243" t="s">
        <v>235</v>
      </c>
      <c r="E831" s="243"/>
      <c r="F831" s="243" t="s">
        <v>4391</v>
      </c>
      <c r="G831" s="243"/>
      <c r="H831" s="243"/>
      <c r="I831" s="152" t="s">
        <v>6052</v>
      </c>
      <c r="J831" s="152" t="s">
        <v>852</v>
      </c>
      <c r="K831" s="152" t="s">
        <v>6051</v>
      </c>
      <c r="L831" s="152" t="s">
        <v>1760</v>
      </c>
      <c r="M831" s="152" t="s">
        <v>901</v>
      </c>
      <c r="N831" s="152" t="s">
        <v>1280</v>
      </c>
      <c r="O831" s="152" t="s">
        <v>6050</v>
      </c>
    </row>
    <row r="832" spans="1:15" ht="12" customHeight="1">
      <c r="A832" s="243" t="s">
        <v>2195</v>
      </c>
      <c r="B832" s="243"/>
      <c r="C832" s="152" t="s">
        <v>535</v>
      </c>
      <c r="D832" s="243" t="s">
        <v>236</v>
      </c>
      <c r="E832" s="243"/>
      <c r="F832" s="243" t="s">
        <v>277</v>
      </c>
      <c r="G832" s="243"/>
      <c r="H832" s="243"/>
      <c r="I832" s="152" t="s">
        <v>277</v>
      </c>
      <c r="J832" s="152" t="s">
        <v>277</v>
      </c>
      <c r="K832" s="152" t="s">
        <v>277</v>
      </c>
      <c r="L832" s="152" t="s">
        <v>277</v>
      </c>
      <c r="M832" s="152" t="s">
        <v>277</v>
      </c>
      <c r="N832" s="152" t="s">
        <v>277</v>
      </c>
      <c r="O832" s="152" t="s">
        <v>277</v>
      </c>
    </row>
    <row r="833" spans="1:15" ht="12" customHeight="1">
      <c r="A833" s="243" t="s">
        <v>2195</v>
      </c>
      <c r="B833" s="243"/>
      <c r="C833" s="152" t="s">
        <v>535</v>
      </c>
      <c r="D833" s="243" t="s">
        <v>241</v>
      </c>
      <c r="E833" s="243"/>
      <c r="F833" s="243" t="s">
        <v>277</v>
      </c>
      <c r="G833" s="243"/>
      <c r="H833" s="243"/>
      <c r="I833" s="152" t="s">
        <v>277</v>
      </c>
      <c r="J833" s="152" t="s">
        <v>277</v>
      </c>
      <c r="K833" s="152" t="s">
        <v>277</v>
      </c>
      <c r="L833" s="152" t="s">
        <v>277</v>
      </c>
      <c r="M833" s="152" t="s">
        <v>277</v>
      </c>
      <c r="N833" s="152" t="s">
        <v>277</v>
      </c>
      <c r="O833" s="152" t="s">
        <v>277</v>
      </c>
    </row>
    <row r="834" spans="1:15" ht="12" customHeight="1">
      <c r="A834" s="243" t="s">
        <v>2195</v>
      </c>
      <c r="B834" s="243"/>
      <c r="C834" s="152" t="s">
        <v>535</v>
      </c>
      <c r="D834" s="243" t="s">
        <v>33</v>
      </c>
      <c r="E834" s="243"/>
      <c r="F834" s="243" t="s">
        <v>277</v>
      </c>
      <c r="G834" s="243"/>
      <c r="H834" s="243"/>
      <c r="I834" s="152" t="s">
        <v>277</v>
      </c>
      <c r="J834" s="152" t="s">
        <v>277</v>
      </c>
      <c r="K834" s="152" t="s">
        <v>277</v>
      </c>
      <c r="L834" s="152" t="s">
        <v>277</v>
      </c>
      <c r="M834" s="152" t="s">
        <v>277</v>
      </c>
      <c r="N834" s="152" t="s">
        <v>277</v>
      </c>
      <c r="O834" s="152" t="s">
        <v>277</v>
      </c>
    </row>
    <row r="835" spans="1:15" ht="12" customHeight="1">
      <c r="A835" s="243" t="s">
        <v>2195</v>
      </c>
      <c r="B835" s="243"/>
      <c r="C835" s="152" t="s">
        <v>535</v>
      </c>
      <c r="D835" s="243" t="s">
        <v>574</v>
      </c>
      <c r="E835" s="243"/>
      <c r="F835" s="243" t="s">
        <v>6049</v>
      </c>
      <c r="G835" s="243"/>
      <c r="H835" s="243"/>
      <c r="I835" s="152" t="s">
        <v>6048</v>
      </c>
      <c r="J835" s="152" t="s">
        <v>6047</v>
      </c>
      <c r="K835" s="152" t="s">
        <v>6046</v>
      </c>
      <c r="L835" s="152" t="s">
        <v>6045</v>
      </c>
      <c r="M835" s="152" t="s">
        <v>6044</v>
      </c>
      <c r="N835" s="152" t="s">
        <v>6043</v>
      </c>
      <c r="O835" s="152" t="s">
        <v>6042</v>
      </c>
    </row>
    <row r="836" spans="1:15" ht="12" customHeight="1">
      <c r="A836" s="243" t="s">
        <v>2195</v>
      </c>
      <c r="B836" s="243"/>
      <c r="C836" s="152" t="s">
        <v>535</v>
      </c>
      <c r="D836" s="243" t="s">
        <v>571</v>
      </c>
      <c r="E836" s="243"/>
      <c r="F836" s="243" t="s">
        <v>3260</v>
      </c>
      <c r="G836" s="243"/>
      <c r="H836" s="243"/>
      <c r="I836" s="152" t="s">
        <v>6041</v>
      </c>
      <c r="J836" s="152" t="s">
        <v>575</v>
      </c>
      <c r="K836" s="152" t="s">
        <v>6040</v>
      </c>
      <c r="L836" s="152" t="s">
        <v>1532</v>
      </c>
      <c r="M836" s="152" t="s">
        <v>2075</v>
      </c>
      <c r="N836" s="152" t="s">
        <v>6039</v>
      </c>
      <c r="O836" s="152" t="s">
        <v>6038</v>
      </c>
    </row>
    <row r="837" spans="1:15" ht="12" customHeight="1">
      <c r="A837" s="243" t="s">
        <v>2195</v>
      </c>
      <c r="B837" s="243"/>
      <c r="C837" s="152" t="s">
        <v>535</v>
      </c>
      <c r="D837" s="243" t="s">
        <v>566</v>
      </c>
      <c r="E837" s="243"/>
      <c r="F837" s="243" t="s">
        <v>943</v>
      </c>
      <c r="G837" s="243"/>
      <c r="H837" s="243"/>
      <c r="I837" s="152" t="s">
        <v>6037</v>
      </c>
      <c r="J837" s="152" t="s">
        <v>1077</v>
      </c>
      <c r="K837" s="152" t="s">
        <v>6036</v>
      </c>
      <c r="L837" s="152" t="s">
        <v>541</v>
      </c>
      <c r="M837" s="152" t="s">
        <v>1273</v>
      </c>
      <c r="N837" s="152" t="s">
        <v>700</v>
      </c>
      <c r="O837" s="152" t="s">
        <v>6035</v>
      </c>
    </row>
    <row r="838" spans="1:15" ht="12" customHeight="1">
      <c r="A838" s="243" t="s">
        <v>2195</v>
      </c>
      <c r="B838" s="243"/>
      <c r="C838" s="152" t="s">
        <v>535</v>
      </c>
      <c r="D838" s="243" t="s">
        <v>561</v>
      </c>
      <c r="E838" s="243"/>
      <c r="F838" s="243" t="s">
        <v>1586</v>
      </c>
      <c r="G838" s="243"/>
      <c r="H838" s="243"/>
      <c r="I838" s="152" t="s">
        <v>6034</v>
      </c>
      <c r="J838" s="152" t="s">
        <v>621</v>
      </c>
      <c r="K838" s="152" t="s">
        <v>6033</v>
      </c>
      <c r="L838" s="152" t="s">
        <v>3851</v>
      </c>
      <c r="M838" s="152" t="s">
        <v>1950</v>
      </c>
      <c r="N838" s="152" t="s">
        <v>839</v>
      </c>
      <c r="O838" s="152" t="s">
        <v>6032</v>
      </c>
    </row>
    <row r="839" spans="1:15" ht="12" customHeight="1">
      <c r="A839" s="243" t="s">
        <v>2195</v>
      </c>
      <c r="B839" s="243"/>
      <c r="C839" s="152" t="s">
        <v>535</v>
      </c>
      <c r="D839" s="243" t="s">
        <v>559</v>
      </c>
      <c r="E839" s="243"/>
      <c r="F839" s="243" t="s">
        <v>6031</v>
      </c>
      <c r="G839" s="243"/>
      <c r="H839" s="243"/>
      <c r="I839" s="152" t="s">
        <v>6030</v>
      </c>
      <c r="J839" s="152" t="s">
        <v>2141</v>
      </c>
      <c r="K839" s="152" t="s">
        <v>6029</v>
      </c>
      <c r="L839" s="152" t="s">
        <v>6028</v>
      </c>
      <c r="M839" s="152" t="s">
        <v>6027</v>
      </c>
      <c r="N839" s="152" t="s">
        <v>6026</v>
      </c>
      <c r="O839" s="152" t="s">
        <v>6025</v>
      </c>
    </row>
    <row r="840" spans="1:15" ht="12" customHeight="1">
      <c r="A840" s="243" t="s">
        <v>2195</v>
      </c>
      <c r="B840" s="243"/>
      <c r="C840" s="152" t="s">
        <v>535</v>
      </c>
      <c r="D840" s="243" t="s">
        <v>556</v>
      </c>
      <c r="E840" s="243"/>
      <c r="F840" s="243" t="s">
        <v>6024</v>
      </c>
      <c r="G840" s="243"/>
      <c r="H840" s="243"/>
      <c r="I840" s="152" t="s">
        <v>6023</v>
      </c>
      <c r="J840" s="152" t="s">
        <v>6022</v>
      </c>
      <c r="K840" s="152" t="s">
        <v>6021</v>
      </c>
      <c r="L840" s="152" t="s">
        <v>6020</v>
      </c>
      <c r="M840" s="152" t="s">
        <v>6019</v>
      </c>
      <c r="N840" s="152" t="s">
        <v>6018</v>
      </c>
      <c r="O840" s="152" t="s">
        <v>6017</v>
      </c>
    </row>
    <row r="841" spans="1:15" ht="12" customHeight="1">
      <c r="A841" s="243" t="s">
        <v>2195</v>
      </c>
      <c r="B841" s="243"/>
      <c r="C841" s="152" t="s">
        <v>535</v>
      </c>
      <c r="D841" s="243" t="s">
        <v>553</v>
      </c>
      <c r="E841" s="243"/>
      <c r="F841" s="243" t="s">
        <v>6016</v>
      </c>
      <c r="G841" s="243"/>
      <c r="H841" s="243"/>
      <c r="I841" s="152" t="s">
        <v>6015</v>
      </c>
      <c r="J841" s="152" t="s">
        <v>6014</v>
      </c>
      <c r="K841" s="152" t="s">
        <v>6013</v>
      </c>
      <c r="L841" s="152" t="s">
        <v>6012</v>
      </c>
      <c r="M841" s="152" t="s">
        <v>6011</v>
      </c>
      <c r="N841" s="152" t="s">
        <v>6010</v>
      </c>
      <c r="O841" s="152" t="s">
        <v>6009</v>
      </c>
    </row>
    <row r="842" spans="1:15" ht="12" customHeight="1">
      <c r="A842" s="243" t="s">
        <v>2195</v>
      </c>
      <c r="B842" s="243"/>
      <c r="C842" s="152" t="s">
        <v>535</v>
      </c>
      <c r="D842" s="243" t="s">
        <v>551</v>
      </c>
      <c r="E842" s="243"/>
      <c r="F842" s="243" t="s">
        <v>670</v>
      </c>
      <c r="G842" s="243"/>
      <c r="H842" s="243"/>
      <c r="I842" s="152" t="s">
        <v>2201</v>
      </c>
      <c r="J842" s="152" t="s">
        <v>1830</v>
      </c>
      <c r="K842" s="152" t="s">
        <v>2200</v>
      </c>
      <c r="L842" s="152" t="s">
        <v>2199</v>
      </c>
      <c r="M842" s="152" t="s">
        <v>2198</v>
      </c>
      <c r="N842" s="152" t="s">
        <v>1732</v>
      </c>
      <c r="O842" s="152" t="s">
        <v>2197</v>
      </c>
    </row>
    <row r="843" spans="1:15" ht="12" customHeight="1">
      <c r="A843" s="243" t="s">
        <v>2195</v>
      </c>
      <c r="B843" s="243"/>
      <c r="C843" s="152" t="s">
        <v>535</v>
      </c>
      <c r="D843" s="243" t="s">
        <v>543</v>
      </c>
      <c r="E843" s="243"/>
      <c r="F843" s="243" t="s">
        <v>277</v>
      </c>
      <c r="G843" s="243"/>
      <c r="H843" s="243"/>
      <c r="I843" s="152" t="s">
        <v>277</v>
      </c>
      <c r="J843" s="152" t="s">
        <v>277</v>
      </c>
      <c r="K843" s="152" t="s">
        <v>277</v>
      </c>
      <c r="L843" s="152" t="s">
        <v>277</v>
      </c>
      <c r="M843" s="152" t="s">
        <v>277</v>
      </c>
      <c r="N843" s="152" t="s">
        <v>277</v>
      </c>
      <c r="O843" s="152" t="s">
        <v>277</v>
      </c>
    </row>
    <row r="844" spans="1:15" ht="12" customHeight="1">
      <c r="A844" s="243" t="s">
        <v>2195</v>
      </c>
      <c r="B844" s="243"/>
      <c r="C844" s="152" t="s">
        <v>535</v>
      </c>
      <c r="D844" s="243" t="s">
        <v>45</v>
      </c>
      <c r="E844" s="243"/>
      <c r="F844" s="243" t="s">
        <v>277</v>
      </c>
      <c r="G844" s="243"/>
      <c r="H844" s="243"/>
      <c r="I844" s="152" t="s">
        <v>277</v>
      </c>
      <c r="J844" s="152" t="s">
        <v>277</v>
      </c>
      <c r="K844" s="152" t="s">
        <v>277</v>
      </c>
      <c r="L844" s="152" t="s">
        <v>277</v>
      </c>
      <c r="M844" s="152" t="s">
        <v>277</v>
      </c>
      <c r="N844" s="152" t="s">
        <v>277</v>
      </c>
      <c r="O844" s="152" t="s">
        <v>277</v>
      </c>
    </row>
    <row r="845" spans="1:15" ht="12" customHeight="1">
      <c r="A845" s="243" t="s">
        <v>2195</v>
      </c>
      <c r="B845" s="243"/>
      <c r="C845" s="152" t="s">
        <v>535</v>
      </c>
      <c r="D845" s="243" t="s">
        <v>46</v>
      </c>
      <c r="E845" s="243"/>
      <c r="F845" s="243" t="s">
        <v>3682</v>
      </c>
      <c r="G845" s="243"/>
      <c r="H845" s="243"/>
      <c r="I845" s="152" t="s">
        <v>6008</v>
      </c>
      <c r="J845" s="152" t="s">
        <v>1672</v>
      </c>
      <c r="K845" s="152" t="s">
        <v>6007</v>
      </c>
      <c r="L845" s="152" t="s">
        <v>6006</v>
      </c>
      <c r="M845" s="152" t="s">
        <v>6005</v>
      </c>
      <c r="N845" s="152" t="s">
        <v>6004</v>
      </c>
      <c r="O845" s="152" t="s">
        <v>6003</v>
      </c>
    </row>
    <row r="846" spans="1:15" ht="12" customHeight="1">
      <c r="A846" s="243" t="s">
        <v>2169</v>
      </c>
      <c r="B846" s="243"/>
      <c r="C846" s="152" t="s">
        <v>535</v>
      </c>
      <c r="D846" s="243" t="s">
        <v>660</v>
      </c>
      <c r="E846" s="243"/>
      <c r="F846" s="243" t="s">
        <v>6002</v>
      </c>
      <c r="G846" s="243"/>
      <c r="H846" s="243"/>
      <c r="I846" s="152" t="s">
        <v>6001</v>
      </c>
      <c r="J846" s="152" t="s">
        <v>6000</v>
      </c>
      <c r="K846" s="152" t="s">
        <v>5999</v>
      </c>
      <c r="L846" s="152" t="s">
        <v>5998</v>
      </c>
      <c r="M846" s="152" t="s">
        <v>5997</v>
      </c>
      <c r="N846" s="152" t="s">
        <v>5996</v>
      </c>
      <c r="O846" s="152" t="s">
        <v>5995</v>
      </c>
    </row>
    <row r="847" spans="1:15" ht="12" customHeight="1">
      <c r="A847" s="243" t="s">
        <v>2169</v>
      </c>
      <c r="B847" s="243"/>
      <c r="C847" s="152" t="s">
        <v>535</v>
      </c>
      <c r="D847" s="243" t="s">
        <v>57</v>
      </c>
      <c r="E847" s="243"/>
      <c r="F847" s="243" t="s">
        <v>1699</v>
      </c>
      <c r="G847" s="243"/>
      <c r="H847" s="243"/>
      <c r="I847" s="152" t="s">
        <v>5994</v>
      </c>
      <c r="J847" s="152" t="s">
        <v>2488</v>
      </c>
      <c r="K847" s="152" t="s">
        <v>5993</v>
      </c>
      <c r="L847" s="152" t="s">
        <v>5992</v>
      </c>
      <c r="M847" s="152" t="s">
        <v>2616</v>
      </c>
      <c r="N847" s="152" t="s">
        <v>2091</v>
      </c>
      <c r="O847" s="152" t="s">
        <v>5991</v>
      </c>
    </row>
    <row r="848" spans="1:15" ht="12" customHeight="1">
      <c r="A848" s="243" t="s">
        <v>2169</v>
      </c>
      <c r="B848" s="243"/>
      <c r="C848" s="152" t="s">
        <v>535</v>
      </c>
      <c r="D848" s="243" t="s">
        <v>58</v>
      </c>
      <c r="E848" s="243"/>
      <c r="F848" s="243" t="s">
        <v>641</v>
      </c>
      <c r="G848" s="243"/>
      <c r="H848" s="243"/>
      <c r="I848" s="152" t="s">
        <v>5990</v>
      </c>
      <c r="J848" s="152" t="s">
        <v>595</v>
      </c>
      <c r="K848" s="152" t="s">
        <v>5989</v>
      </c>
      <c r="L848" s="152" t="s">
        <v>2752</v>
      </c>
      <c r="M848" s="152" t="s">
        <v>5988</v>
      </c>
      <c r="N848" s="152" t="s">
        <v>5987</v>
      </c>
      <c r="O848" s="152" t="s">
        <v>5986</v>
      </c>
    </row>
    <row r="849" spans="1:15" ht="12" customHeight="1">
      <c r="A849" s="243" t="s">
        <v>2169</v>
      </c>
      <c r="B849" s="243"/>
      <c r="C849" s="152" t="s">
        <v>535</v>
      </c>
      <c r="D849" s="243" t="s">
        <v>59</v>
      </c>
      <c r="E849" s="243"/>
      <c r="F849" s="243" t="s">
        <v>2482</v>
      </c>
      <c r="G849" s="243"/>
      <c r="H849" s="243"/>
      <c r="I849" s="152" t="s">
        <v>5985</v>
      </c>
      <c r="J849" s="152" t="s">
        <v>589</v>
      </c>
      <c r="K849" s="152" t="s">
        <v>5984</v>
      </c>
      <c r="L849" s="152" t="s">
        <v>5983</v>
      </c>
      <c r="M849" s="152" t="s">
        <v>1277</v>
      </c>
      <c r="N849" s="152" t="s">
        <v>1737</v>
      </c>
      <c r="O849" s="152" t="s">
        <v>5982</v>
      </c>
    </row>
    <row r="850" spans="1:15" ht="12" customHeight="1">
      <c r="A850" s="243" t="s">
        <v>2169</v>
      </c>
      <c r="B850" s="243"/>
      <c r="C850" s="152" t="s">
        <v>535</v>
      </c>
      <c r="D850" s="243" t="s">
        <v>247</v>
      </c>
      <c r="E850" s="243"/>
      <c r="F850" s="243" t="s">
        <v>5981</v>
      </c>
      <c r="G850" s="243"/>
      <c r="H850" s="243"/>
      <c r="I850" s="152" t="s">
        <v>5980</v>
      </c>
      <c r="J850" s="152" t="s">
        <v>2351</v>
      </c>
      <c r="K850" s="152" t="s">
        <v>5974</v>
      </c>
      <c r="L850" s="152" t="s">
        <v>5973</v>
      </c>
      <c r="M850" s="152" t="s">
        <v>4851</v>
      </c>
      <c r="N850" s="152" t="s">
        <v>5979</v>
      </c>
      <c r="O850" s="152" t="s">
        <v>5978</v>
      </c>
    </row>
    <row r="851" spans="1:15" ht="12" customHeight="1">
      <c r="A851" s="243" t="s">
        <v>2169</v>
      </c>
      <c r="B851" s="243"/>
      <c r="C851" s="152" t="s">
        <v>535</v>
      </c>
      <c r="D851" s="243" t="s">
        <v>645</v>
      </c>
      <c r="E851" s="243"/>
      <c r="F851" s="243" t="s">
        <v>2484</v>
      </c>
      <c r="G851" s="243"/>
      <c r="H851" s="243"/>
      <c r="I851" s="152" t="s">
        <v>5977</v>
      </c>
      <c r="J851" s="152" t="s">
        <v>277</v>
      </c>
      <c r="K851" s="152" t="s">
        <v>277</v>
      </c>
      <c r="L851" s="152" t="s">
        <v>277</v>
      </c>
      <c r="M851" s="152" t="s">
        <v>2484</v>
      </c>
      <c r="N851" s="152" t="s">
        <v>2484</v>
      </c>
      <c r="O851" s="152" t="s">
        <v>5977</v>
      </c>
    </row>
    <row r="852" spans="1:15" ht="12" customHeight="1">
      <c r="A852" s="243" t="s">
        <v>2169</v>
      </c>
      <c r="B852" s="243"/>
      <c r="C852" s="152" t="s">
        <v>535</v>
      </c>
      <c r="D852" s="243" t="s">
        <v>639</v>
      </c>
      <c r="E852" s="243"/>
      <c r="F852" s="243" t="s">
        <v>5976</v>
      </c>
      <c r="G852" s="243"/>
      <c r="H852" s="243"/>
      <c r="I852" s="152" t="s">
        <v>5975</v>
      </c>
      <c r="J852" s="152" t="s">
        <v>2351</v>
      </c>
      <c r="K852" s="152" t="s">
        <v>5974</v>
      </c>
      <c r="L852" s="152" t="s">
        <v>5973</v>
      </c>
      <c r="M852" s="152" t="s">
        <v>2398</v>
      </c>
      <c r="N852" s="152" t="s">
        <v>1972</v>
      </c>
      <c r="O852" s="152" t="s">
        <v>5972</v>
      </c>
    </row>
    <row r="853" spans="1:15" ht="12" customHeight="1">
      <c r="A853" s="243" t="s">
        <v>2169</v>
      </c>
      <c r="B853" s="243"/>
      <c r="C853" s="152" t="s">
        <v>535</v>
      </c>
      <c r="D853" s="243" t="s">
        <v>635</v>
      </c>
      <c r="E853" s="243"/>
      <c r="F853" s="243" t="s">
        <v>277</v>
      </c>
      <c r="G853" s="243"/>
      <c r="H853" s="243"/>
      <c r="I853" s="152" t="s">
        <v>277</v>
      </c>
      <c r="J853" s="152" t="s">
        <v>277</v>
      </c>
      <c r="K853" s="152" t="s">
        <v>277</v>
      </c>
      <c r="L853" s="152" t="s">
        <v>277</v>
      </c>
      <c r="M853" s="152" t="s">
        <v>277</v>
      </c>
      <c r="N853" s="152" t="s">
        <v>277</v>
      </c>
      <c r="O853" s="152" t="s">
        <v>277</v>
      </c>
    </row>
    <row r="854" spans="1:15" ht="12" customHeight="1">
      <c r="A854" s="243" t="s">
        <v>2169</v>
      </c>
      <c r="B854" s="243"/>
      <c r="C854" s="152" t="s">
        <v>535</v>
      </c>
      <c r="D854" s="243" t="s">
        <v>631</v>
      </c>
      <c r="E854" s="243"/>
      <c r="F854" s="243" t="s">
        <v>277</v>
      </c>
      <c r="G854" s="243"/>
      <c r="H854" s="243"/>
      <c r="I854" s="152" t="s">
        <v>277</v>
      </c>
      <c r="J854" s="152" t="s">
        <v>277</v>
      </c>
      <c r="K854" s="152" t="s">
        <v>277</v>
      </c>
      <c r="L854" s="152" t="s">
        <v>277</v>
      </c>
      <c r="M854" s="152" t="s">
        <v>277</v>
      </c>
      <c r="N854" s="152" t="s">
        <v>277</v>
      </c>
      <c r="O854" s="152" t="s">
        <v>277</v>
      </c>
    </row>
    <row r="855" spans="1:15" ht="12" customHeight="1">
      <c r="A855" s="243" t="s">
        <v>2169</v>
      </c>
      <c r="B855" s="243"/>
      <c r="C855" s="152" t="s">
        <v>535</v>
      </c>
      <c r="D855" s="243" t="s">
        <v>627</v>
      </c>
      <c r="E855" s="243"/>
      <c r="F855" s="243" t="s">
        <v>277</v>
      </c>
      <c r="G855" s="243"/>
      <c r="H855" s="243"/>
      <c r="I855" s="152" t="s">
        <v>277</v>
      </c>
      <c r="J855" s="152" t="s">
        <v>277</v>
      </c>
      <c r="K855" s="152" t="s">
        <v>277</v>
      </c>
      <c r="L855" s="152" t="s">
        <v>277</v>
      </c>
      <c r="M855" s="152" t="s">
        <v>277</v>
      </c>
      <c r="N855" s="152" t="s">
        <v>277</v>
      </c>
      <c r="O855" s="152" t="s">
        <v>277</v>
      </c>
    </row>
    <row r="856" spans="1:15" ht="12" customHeight="1">
      <c r="A856" s="243" t="s">
        <v>2169</v>
      </c>
      <c r="B856" s="243"/>
      <c r="C856" s="152" t="s">
        <v>535</v>
      </c>
      <c r="D856" s="243" t="s">
        <v>17</v>
      </c>
      <c r="E856" s="243"/>
      <c r="F856" s="243" t="s">
        <v>5971</v>
      </c>
      <c r="G856" s="243"/>
      <c r="H856" s="243"/>
      <c r="I856" s="152" t="s">
        <v>5970</v>
      </c>
      <c r="J856" s="152" t="s">
        <v>2526</v>
      </c>
      <c r="K856" s="152" t="s">
        <v>5969</v>
      </c>
      <c r="L856" s="152" t="s">
        <v>5968</v>
      </c>
      <c r="M856" s="152" t="s">
        <v>2967</v>
      </c>
      <c r="N856" s="152" t="s">
        <v>5967</v>
      </c>
      <c r="O856" s="152" t="s">
        <v>5966</v>
      </c>
    </row>
    <row r="857" spans="1:15" ht="12" customHeight="1">
      <c r="A857" s="243" t="s">
        <v>2169</v>
      </c>
      <c r="B857" s="243"/>
      <c r="C857" s="152" t="s">
        <v>535</v>
      </c>
      <c r="D857" s="243" t="s">
        <v>18</v>
      </c>
      <c r="E857" s="243"/>
      <c r="F857" s="243" t="s">
        <v>2377</v>
      </c>
      <c r="G857" s="243"/>
      <c r="H857" s="243"/>
      <c r="I857" s="152" t="s">
        <v>5965</v>
      </c>
      <c r="J857" s="152" t="s">
        <v>2531</v>
      </c>
      <c r="K857" s="152" t="s">
        <v>5964</v>
      </c>
      <c r="L857" s="152" t="s">
        <v>5963</v>
      </c>
      <c r="M857" s="152" t="s">
        <v>1798</v>
      </c>
      <c r="N857" s="152" t="s">
        <v>5962</v>
      </c>
      <c r="O857" s="152" t="s">
        <v>5961</v>
      </c>
    </row>
    <row r="858" spans="1:15" ht="12" customHeight="1">
      <c r="A858" s="243" t="s">
        <v>2169</v>
      </c>
      <c r="B858" s="243"/>
      <c r="C858" s="152" t="s">
        <v>535</v>
      </c>
      <c r="D858" s="243" t="s">
        <v>62</v>
      </c>
      <c r="E858" s="243"/>
      <c r="F858" s="243" t="s">
        <v>277</v>
      </c>
      <c r="G858" s="243"/>
      <c r="H858" s="243"/>
      <c r="I858" s="152" t="s">
        <v>277</v>
      </c>
      <c r="J858" s="152" t="s">
        <v>277</v>
      </c>
      <c r="K858" s="152" t="s">
        <v>277</v>
      </c>
      <c r="L858" s="152" t="s">
        <v>277</v>
      </c>
      <c r="M858" s="152" t="s">
        <v>277</v>
      </c>
      <c r="N858" s="152" t="s">
        <v>277</v>
      </c>
      <c r="O858" s="152" t="s">
        <v>277</v>
      </c>
    </row>
    <row r="859" spans="1:15" ht="12" customHeight="1">
      <c r="A859" s="243" t="s">
        <v>2169</v>
      </c>
      <c r="B859" s="243"/>
      <c r="C859" s="152" t="s">
        <v>535</v>
      </c>
      <c r="D859" s="243" t="s">
        <v>614</v>
      </c>
      <c r="E859" s="243"/>
      <c r="F859" s="243" t="s">
        <v>277</v>
      </c>
      <c r="G859" s="243"/>
      <c r="H859" s="243"/>
      <c r="I859" s="152" t="s">
        <v>277</v>
      </c>
      <c r="J859" s="152" t="s">
        <v>277</v>
      </c>
      <c r="K859" s="152" t="s">
        <v>277</v>
      </c>
      <c r="L859" s="152" t="s">
        <v>277</v>
      </c>
      <c r="M859" s="152" t="s">
        <v>277</v>
      </c>
      <c r="N859" s="152" t="s">
        <v>277</v>
      </c>
      <c r="O859" s="152" t="s">
        <v>277</v>
      </c>
    </row>
    <row r="860" spans="1:15" ht="12" customHeight="1">
      <c r="A860" s="243" t="s">
        <v>2169</v>
      </c>
      <c r="B860" s="243"/>
      <c r="C860" s="152" t="s">
        <v>535</v>
      </c>
      <c r="D860" s="243" t="s">
        <v>64</v>
      </c>
      <c r="E860" s="243"/>
      <c r="F860" s="243" t="s">
        <v>5960</v>
      </c>
      <c r="G860" s="243"/>
      <c r="H860" s="243"/>
      <c r="I860" s="152" t="s">
        <v>5959</v>
      </c>
      <c r="J860" s="152" t="s">
        <v>1725</v>
      </c>
      <c r="K860" s="152" t="s">
        <v>5958</v>
      </c>
      <c r="L860" s="152" t="s">
        <v>5957</v>
      </c>
      <c r="M860" s="152" t="s">
        <v>5956</v>
      </c>
      <c r="N860" s="152" t="s">
        <v>5955</v>
      </c>
      <c r="O860" s="152" t="s">
        <v>5954</v>
      </c>
    </row>
    <row r="861" spans="1:15" ht="12" customHeight="1">
      <c r="A861" s="243" t="s">
        <v>2169</v>
      </c>
      <c r="B861" s="243"/>
      <c r="C861" s="152" t="s">
        <v>535</v>
      </c>
      <c r="D861" s="243" t="s">
        <v>22</v>
      </c>
      <c r="E861" s="243"/>
      <c r="F861" s="243" t="s">
        <v>5953</v>
      </c>
      <c r="G861" s="243"/>
      <c r="H861" s="243"/>
      <c r="I861" s="152" t="s">
        <v>5952</v>
      </c>
      <c r="J861" s="152" t="s">
        <v>2068</v>
      </c>
      <c r="K861" s="152" t="s">
        <v>5951</v>
      </c>
      <c r="L861" s="152" t="s">
        <v>5950</v>
      </c>
      <c r="M861" s="152" t="s">
        <v>5949</v>
      </c>
      <c r="N861" s="152" t="s">
        <v>999</v>
      </c>
      <c r="O861" s="152" t="s">
        <v>5948</v>
      </c>
    </row>
    <row r="862" spans="1:15" ht="12" customHeight="1">
      <c r="A862" s="243" t="s">
        <v>2169</v>
      </c>
      <c r="B862" s="243"/>
      <c r="C862" s="152" t="s">
        <v>535</v>
      </c>
      <c r="D862" s="243" t="s">
        <v>23</v>
      </c>
      <c r="E862" s="243"/>
      <c r="F862" s="243" t="s">
        <v>5947</v>
      </c>
      <c r="G862" s="243"/>
      <c r="H862" s="243"/>
      <c r="I862" s="152" t="s">
        <v>5946</v>
      </c>
      <c r="J862" s="152" t="s">
        <v>5945</v>
      </c>
      <c r="K862" s="152" t="s">
        <v>5944</v>
      </c>
      <c r="L862" s="152" t="s">
        <v>5943</v>
      </c>
      <c r="M862" s="152" t="s">
        <v>5942</v>
      </c>
      <c r="N862" s="152" t="s">
        <v>5941</v>
      </c>
      <c r="O862" s="152" t="s">
        <v>5940</v>
      </c>
    </row>
    <row r="863" spans="1:15" ht="12" customHeight="1">
      <c r="A863" s="243" t="s">
        <v>2169</v>
      </c>
      <c r="B863" s="243"/>
      <c r="C863" s="152" t="s">
        <v>535</v>
      </c>
      <c r="D863" s="243" t="s">
        <v>66</v>
      </c>
      <c r="E863" s="243"/>
      <c r="F863" s="243" t="s">
        <v>1761</v>
      </c>
      <c r="G863" s="243"/>
      <c r="H863" s="243"/>
      <c r="I863" s="152" t="s">
        <v>2189</v>
      </c>
      <c r="J863" s="152" t="s">
        <v>622</v>
      </c>
      <c r="K863" s="152" t="s">
        <v>2188</v>
      </c>
      <c r="L863" s="152" t="s">
        <v>2187</v>
      </c>
      <c r="M863" s="152" t="s">
        <v>1448</v>
      </c>
      <c r="N863" s="152" t="s">
        <v>2186</v>
      </c>
      <c r="O863" s="152" t="s">
        <v>2185</v>
      </c>
    </row>
    <row r="864" spans="1:15" ht="12" customHeight="1">
      <c r="A864" s="243" t="s">
        <v>2169</v>
      </c>
      <c r="B864" s="243"/>
      <c r="C864" s="152" t="s">
        <v>535</v>
      </c>
      <c r="D864" s="243" t="s">
        <v>234</v>
      </c>
      <c r="E864" s="243"/>
      <c r="F864" s="243" t="s">
        <v>277</v>
      </c>
      <c r="G864" s="243"/>
      <c r="H864" s="243"/>
      <c r="I864" s="152" t="s">
        <v>277</v>
      </c>
      <c r="J864" s="152" t="s">
        <v>277</v>
      </c>
      <c r="K864" s="152" t="s">
        <v>277</v>
      </c>
      <c r="L864" s="152" t="s">
        <v>277</v>
      </c>
      <c r="M864" s="152" t="s">
        <v>277</v>
      </c>
      <c r="N864" s="152" t="s">
        <v>277</v>
      </c>
      <c r="O864" s="152" t="s">
        <v>277</v>
      </c>
    </row>
    <row r="865" spans="1:15" ht="12" customHeight="1">
      <c r="A865" s="243" t="s">
        <v>2169</v>
      </c>
      <c r="B865" s="243"/>
      <c r="C865" s="152" t="s">
        <v>535</v>
      </c>
      <c r="D865" s="243" t="s">
        <v>29</v>
      </c>
      <c r="E865" s="243"/>
      <c r="F865" s="243" t="s">
        <v>277</v>
      </c>
      <c r="G865" s="243"/>
      <c r="H865" s="243"/>
      <c r="I865" s="152" t="s">
        <v>277</v>
      </c>
      <c r="J865" s="152" t="s">
        <v>277</v>
      </c>
      <c r="K865" s="152" t="s">
        <v>277</v>
      </c>
      <c r="L865" s="152" t="s">
        <v>277</v>
      </c>
      <c r="M865" s="152" t="s">
        <v>277</v>
      </c>
      <c r="N865" s="152" t="s">
        <v>277</v>
      </c>
      <c r="O865" s="152" t="s">
        <v>277</v>
      </c>
    </row>
    <row r="866" spans="1:15" ht="12" customHeight="1">
      <c r="A866" s="243" t="s">
        <v>2169</v>
      </c>
      <c r="B866" s="243"/>
      <c r="C866" s="152" t="s">
        <v>535</v>
      </c>
      <c r="D866" s="243" t="s">
        <v>67</v>
      </c>
      <c r="E866" s="243"/>
      <c r="F866" s="243" t="s">
        <v>1290</v>
      </c>
      <c r="G866" s="243"/>
      <c r="H866" s="243"/>
      <c r="I866" s="152" t="s">
        <v>5939</v>
      </c>
      <c r="J866" s="152" t="s">
        <v>1256</v>
      </c>
      <c r="K866" s="152" t="s">
        <v>5938</v>
      </c>
      <c r="L866" s="152" t="s">
        <v>5937</v>
      </c>
      <c r="M866" s="152" t="s">
        <v>1817</v>
      </c>
      <c r="N866" s="152" t="s">
        <v>1286</v>
      </c>
      <c r="O866" s="152" t="s">
        <v>5936</v>
      </c>
    </row>
    <row r="867" spans="1:15" ht="12" customHeight="1">
      <c r="A867" s="243" t="s">
        <v>2169</v>
      </c>
      <c r="B867" s="243"/>
      <c r="C867" s="152" t="s">
        <v>535</v>
      </c>
      <c r="D867" s="243" t="s">
        <v>68</v>
      </c>
      <c r="E867" s="243"/>
      <c r="F867" s="243" t="s">
        <v>963</v>
      </c>
      <c r="G867" s="243"/>
      <c r="H867" s="243"/>
      <c r="I867" s="152" t="s">
        <v>5935</v>
      </c>
      <c r="J867" s="152" t="s">
        <v>1960</v>
      </c>
      <c r="K867" s="152" t="s">
        <v>5934</v>
      </c>
      <c r="L867" s="152" t="s">
        <v>5933</v>
      </c>
      <c r="M867" s="152" t="s">
        <v>1685</v>
      </c>
      <c r="N867" s="152" t="s">
        <v>2795</v>
      </c>
      <c r="O867" s="152" t="s">
        <v>5932</v>
      </c>
    </row>
    <row r="868" spans="1:15" ht="12" customHeight="1">
      <c r="A868" s="243" t="s">
        <v>2169</v>
      </c>
      <c r="B868" s="243"/>
      <c r="C868" s="152" t="s">
        <v>535</v>
      </c>
      <c r="D868" s="243" t="s">
        <v>69</v>
      </c>
      <c r="E868" s="243"/>
      <c r="F868" s="243" t="s">
        <v>1792</v>
      </c>
      <c r="G868" s="243"/>
      <c r="H868" s="243"/>
      <c r="I868" s="152" t="s">
        <v>5931</v>
      </c>
      <c r="J868" s="152" t="s">
        <v>1295</v>
      </c>
      <c r="K868" s="152" t="s">
        <v>5930</v>
      </c>
      <c r="L868" s="152" t="s">
        <v>5929</v>
      </c>
      <c r="M868" s="152" t="s">
        <v>5928</v>
      </c>
      <c r="N868" s="152" t="s">
        <v>3919</v>
      </c>
      <c r="O868" s="152" t="s">
        <v>5927</v>
      </c>
    </row>
    <row r="869" spans="1:15" ht="12" customHeight="1">
      <c r="A869" s="243" t="s">
        <v>2169</v>
      </c>
      <c r="B869" s="243"/>
      <c r="C869" s="152" t="s">
        <v>535</v>
      </c>
      <c r="D869" s="243" t="s">
        <v>235</v>
      </c>
      <c r="E869" s="243"/>
      <c r="F869" s="243" t="s">
        <v>277</v>
      </c>
      <c r="G869" s="243"/>
      <c r="H869" s="243"/>
      <c r="I869" s="152" t="s">
        <v>277</v>
      </c>
      <c r="J869" s="152" t="s">
        <v>277</v>
      </c>
      <c r="K869" s="152" t="s">
        <v>277</v>
      </c>
      <c r="L869" s="152" t="s">
        <v>277</v>
      </c>
      <c r="M869" s="152" t="s">
        <v>277</v>
      </c>
      <c r="N869" s="152" t="s">
        <v>277</v>
      </c>
      <c r="O869" s="152" t="s">
        <v>277</v>
      </c>
    </row>
    <row r="870" spans="1:15" ht="12" customHeight="1">
      <c r="A870" s="243" t="s">
        <v>2169</v>
      </c>
      <c r="B870" s="243"/>
      <c r="C870" s="152" t="s">
        <v>535</v>
      </c>
      <c r="D870" s="243" t="s">
        <v>236</v>
      </c>
      <c r="E870" s="243"/>
      <c r="F870" s="243" t="s">
        <v>277</v>
      </c>
      <c r="G870" s="243"/>
      <c r="H870" s="243"/>
      <c r="I870" s="152" t="s">
        <v>277</v>
      </c>
      <c r="J870" s="152" t="s">
        <v>277</v>
      </c>
      <c r="K870" s="152" t="s">
        <v>277</v>
      </c>
      <c r="L870" s="152" t="s">
        <v>277</v>
      </c>
      <c r="M870" s="152" t="s">
        <v>277</v>
      </c>
      <c r="N870" s="152" t="s">
        <v>277</v>
      </c>
      <c r="O870" s="152" t="s">
        <v>277</v>
      </c>
    </row>
    <row r="871" spans="1:15" ht="12" customHeight="1">
      <c r="A871" s="243" t="s">
        <v>2169</v>
      </c>
      <c r="B871" s="243"/>
      <c r="C871" s="152" t="s">
        <v>535</v>
      </c>
      <c r="D871" s="243" t="s">
        <v>241</v>
      </c>
      <c r="E871" s="243"/>
      <c r="F871" s="243" t="s">
        <v>277</v>
      </c>
      <c r="G871" s="243"/>
      <c r="H871" s="243"/>
      <c r="I871" s="152" t="s">
        <v>277</v>
      </c>
      <c r="J871" s="152" t="s">
        <v>277</v>
      </c>
      <c r="K871" s="152" t="s">
        <v>277</v>
      </c>
      <c r="L871" s="152" t="s">
        <v>277</v>
      </c>
      <c r="M871" s="152" t="s">
        <v>277</v>
      </c>
      <c r="N871" s="152" t="s">
        <v>277</v>
      </c>
      <c r="O871" s="152" t="s">
        <v>277</v>
      </c>
    </row>
    <row r="872" spans="1:15" ht="12" customHeight="1">
      <c r="A872" s="243" t="s">
        <v>2169</v>
      </c>
      <c r="B872" s="243"/>
      <c r="C872" s="152" t="s">
        <v>535</v>
      </c>
      <c r="D872" s="243" t="s">
        <v>33</v>
      </c>
      <c r="E872" s="243"/>
      <c r="F872" s="243" t="s">
        <v>277</v>
      </c>
      <c r="G872" s="243"/>
      <c r="H872" s="243"/>
      <c r="I872" s="152" t="s">
        <v>277</v>
      </c>
      <c r="J872" s="152" t="s">
        <v>277</v>
      </c>
      <c r="K872" s="152" t="s">
        <v>277</v>
      </c>
      <c r="L872" s="152" t="s">
        <v>277</v>
      </c>
      <c r="M872" s="152" t="s">
        <v>277</v>
      </c>
      <c r="N872" s="152" t="s">
        <v>277</v>
      </c>
      <c r="O872" s="152" t="s">
        <v>277</v>
      </c>
    </row>
    <row r="873" spans="1:15" ht="12" customHeight="1">
      <c r="A873" s="243" t="s">
        <v>2169</v>
      </c>
      <c r="B873" s="243"/>
      <c r="C873" s="152" t="s">
        <v>535</v>
      </c>
      <c r="D873" s="243" t="s">
        <v>574</v>
      </c>
      <c r="E873" s="243"/>
      <c r="F873" s="243" t="s">
        <v>5926</v>
      </c>
      <c r="G873" s="243"/>
      <c r="H873" s="243"/>
      <c r="I873" s="152" t="s">
        <v>5925</v>
      </c>
      <c r="J873" s="152" t="s">
        <v>5924</v>
      </c>
      <c r="K873" s="152" t="s">
        <v>5923</v>
      </c>
      <c r="L873" s="152" t="s">
        <v>5922</v>
      </c>
      <c r="M873" s="152" t="s">
        <v>5921</v>
      </c>
      <c r="N873" s="152" t="s">
        <v>5920</v>
      </c>
      <c r="O873" s="152" t="s">
        <v>5919</v>
      </c>
    </row>
    <row r="874" spans="1:15" ht="12" customHeight="1">
      <c r="A874" s="243" t="s">
        <v>2169</v>
      </c>
      <c r="B874" s="243"/>
      <c r="C874" s="152" t="s">
        <v>535</v>
      </c>
      <c r="D874" s="243" t="s">
        <v>571</v>
      </c>
      <c r="E874" s="243"/>
      <c r="F874" s="243" t="s">
        <v>277</v>
      </c>
      <c r="G874" s="243"/>
      <c r="H874" s="243"/>
      <c r="I874" s="152" t="s">
        <v>277</v>
      </c>
      <c r="J874" s="152" t="s">
        <v>277</v>
      </c>
      <c r="K874" s="152" t="s">
        <v>277</v>
      </c>
      <c r="L874" s="152" t="s">
        <v>277</v>
      </c>
      <c r="M874" s="152" t="s">
        <v>277</v>
      </c>
      <c r="N874" s="152" t="s">
        <v>277</v>
      </c>
      <c r="O874" s="152" t="s">
        <v>277</v>
      </c>
    </row>
    <row r="875" spans="1:15" ht="12" customHeight="1">
      <c r="A875" s="243" t="s">
        <v>2169</v>
      </c>
      <c r="B875" s="243"/>
      <c r="C875" s="152" t="s">
        <v>535</v>
      </c>
      <c r="D875" s="243" t="s">
        <v>566</v>
      </c>
      <c r="E875" s="243"/>
      <c r="F875" s="243" t="s">
        <v>277</v>
      </c>
      <c r="G875" s="243"/>
      <c r="H875" s="243"/>
      <c r="I875" s="152" t="s">
        <v>277</v>
      </c>
      <c r="J875" s="152" t="s">
        <v>277</v>
      </c>
      <c r="K875" s="152" t="s">
        <v>277</v>
      </c>
      <c r="L875" s="152" t="s">
        <v>277</v>
      </c>
      <c r="M875" s="152" t="s">
        <v>277</v>
      </c>
      <c r="N875" s="152" t="s">
        <v>277</v>
      </c>
      <c r="O875" s="152" t="s">
        <v>277</v>
      </c>
    </row>
    <row r="876" spans="1:15" ht="12" customHeight="1">
      <c r="A876" s="243" t="s">
        <v>2169</v>
      </c>
      <c r="B876" s="243"/>
      <c r="C876" s="152" t="s">
        <v>535</v>
      </c>
      <c r="D876" s="243" t="s">
        <v>561</v>
      </c>
      <c r="E876" s="243"/>
      <c r="F876" s="243" t="s">
        <v>277</v>
      </c>
      <c r="G876" s="243"/>
      <c r="H876" s="243"/>
      <c r="I876" s="152" t="s">
        <v>277</v>
      </c>
      <c r="J876" s="152" t="s">
        <v>277</v>
      </c>
      <c r="K876" s="152" t="s">
        <v>277</v>
      </c>
      <c r="L876" s="152" t="s">
        <v>277</v>
      </c>
      <c r="M876" s="152" t="s">
        <v>277</v>
      </c>
      <c r="N876" s="152" t="s">
        <v>277</v>
      </c>
      <c r="O876" s="152" t="s">
        <v>277</v>
      </c>
    </row>
    <row r="877" spans="1:15" ht="12" customHeight="1">
      <c r="A877" s="243" t="s">
        <v>2169</v>
      </c>
      <c r="B877" s="243"/>
      <c r="C877" s="152" t="s">
        <v>535</v>
      </c>
      <c r="D877" s="243" t="s">
        <v>559</v>
      </c>
      <c r="E877" s="243"/>
      <c r="F877" s="243" t="s">
        <v>5918</v>
      </c>
      <c r="G877" s="243"/>
      <c r="H877" s="243"/>
      <c r="I877" s="152" t="s">
        <v>5917</v>
      </c>
      <c r="J877" s="152" t="s">
        <v>5916</v>
      </c>
      <c r="K877" s="152" t="s">
        <v>5915</v>
      </c>
      <c r="L877" s="152" t="s">
        <v>5914</v>
      </c>
      <c r="M877" s="152" t="s">
        <v>5913</v>
      </c>
      <c r="N877" s="152" t="s">
        <v>5912</v>
      </c>
      <c r="O877" s="152" t="s">
        <v>5911</v>
      </c>
    </row>
    <row r="878" spans="1:15" ht="12" customHeight="1">
      <c r="A878" s="243" t="s">
        <v>2169</v>
      </c>
      <c r="B878" s="243"/>
      <c r="C878" s="152" t="s">
        <v>535</v>
      </c>
      <c r="D878" s="243" t="s">
        <v>556</v>
      </c>
      <c r="E878" s="243"/>
      <c r="F878" s="243" t="s">
        <v>5910</v>
      </c>
      <c r="G878" s="243"/>
      <c r="H878" s="243"/>
      <c r="I878" s="152" t="s">
        <v>5909</v>
      </c>
      <c r="J878" s="152" t="s">
        <v>5908</v>
      </c>
      <c r="K878" s="152" t="s">
        <v>5907</v>
      </c>
      <c r="L878" s="152" t="s">
        <v>5906</v>
      </c>
      <c r="M878" s="152" t="s">
        <v>5905</v>
      </c>
      <c r="N878" s="152" t="s">
        <v>5904</v>
      </c>
      <c r="O878" s="152" t="s">
        <v>5903</v>
      </c>
    </row>
    <row r="879" spans="1:15" ht="12" customHeight="1">
      <c r="A879" s="243" t="s">
        <v>2169</v>
      </c>
      <c r="B879" s="243"/>
      <c r="C879" s="152" t="s">
        <v>535</v>
      </c>
      <c r="D879" s="243" t="s">
        <v>553</v>
      </c>
      <c r="E879" s="243"/>
      <c r="F879" s="243" t="s">
        <v>5902</v>
      </c>
      <c r="G879" s="243"/>
      <c r="H879" s="243"/>
      <c r="I879" s="152" t="s">
        <v>5901</v>
      </c>
      <c r="J879" s="152" t="s">
        <v>5900</v>
      </c>
      <c r="K879" s="152" t="s">
        <v>5899</v>
      </c>
      <c r="L879" s="152" t="s">
        <v>5898</v>
      </c>
      <c r="M879" s="152" t="s">
        <v>5897</v>
      </c>
      <c r="N879" s="152" t="s">
        <v>5896</v>
      </c>
      <c r="O879" s="152" t="s">
        <v>5895</v>
      </c>
    </row>
    <row r="880" spans="1:15" ht="12" customHeight="1">
      <c r="A880" s="243" t="s">
        <v>2169</v>
      </c>
      <c r="B880" s="243"/>
      <c r="C880" s="152" t="s">
        <v>535</v>
      </c>
      <c r="D880" s="243" t="s">
        <v>551</v>
      </c>
      <c r="E880" s="243"/>
      <c r="F880" s="243" t="s">
        <v>1604</v>
      </c>
      <c r="G880" s="243"/>
      <c r="H880" s="243"/>
      <c r="I880" s="152" t="s">
        <v>2175</v>
      </c>
      <c r="J880" s="152" t="s">
        <v>2174</v>
      </c>
      <c r="K880" s="152" t="s">
        <v>2173</v>
      </c>
      <c r="L880" s="152" t="s">
        <v>2172</v>
      </c>
      <c r="M880" s="152" t="s">
        <v>2171</v>
      </c>
      <c r="N880" s="152" t="s">
        <v>971</v>
      </c>
      <c r="O880" s="152" t="s">
        <v>2170</v>
      </c>
    </row>
    <row r="881" spans="1:15" ht="12" customHeight="1">
      <c r="A881" s="243" t="s">
        <v>2169</v>
      </c>
      <c r="B881" s="243"/>
      <c r="C881" s="152" t="s">
        <v>535</v>
      </c>
      <c r="D881" s="243" t="s">
        <v>543</v>
      </c>
      <c r="E881" s="243"/>
      <c r="F881" s="243" t="s">
        <v>277</v>
      </c>
      <c r="G881" s="243"/>
      <c r="H881" s="243"/>
      <c r="I881" s="152" t="s">
        <v>277</v>
      </c>
      <c r="J881" s="152" t="s">
        <v>277</v>
      </c>
      <c r="K881" s="152" t="s">
        <v>277</v>
      </c>
      <c r="L881" s="152" t="s">
        <v>277</v>
      </c>
      <c r="M881" s="152" t="s">
        <v>277</v>
      </c>
      <c r="N881" s="152" t="s">
        <v>277</v>
      </c>
      <c r="O881" s="152" t="s">
        <v>277</v>
      </c>
    </row>
    <row r="882" spans="1:15" ht="12" customHeight="1">
      <c r="A882" s="243" t="s">
        <v>2169</v>
      </c>
      <c r="B882" s="243"/>
      <c r="C882" s="152" t="s">
        <v>535</v>
      </c>
      <c r="D882" s="243" t="s">
        <v>45</v>
      </c>
      <c r="E882" s="243"/>
      <c r="F882" s="243" t="s">
        <v>277</v>
      </c>
      <c r="G882" s="243"/>
      <c r="H882" s="243"/>
      <c r="I882" s="152" t="s">
        <v>277</v>
      </c>
      <c r="J882" s="152" t="s">
        <v>277</v>
      </c>
      <c r="K882" s="152" t="s">
        <v>277</v>
      </c>
      <c r="L882" s="152" t="s">
        <v>277</v>
      </c>
      <c r="M882" s="152" t="s">
        <v>277</v>
      </c>
      <c r="N882" s="152" t="s">
        <v>277</v>
      </c>
      <c r="O882" s="152" t="s">
        <v>277</v>
      </c>
    </row>
    <row r="883" spans="1:15" ht="12" customHeight="1">
      <c r="A883" s="243" t="s">
        <v>2169</v>
      </c>
      <c r="B883" s="243"/>
      <c r="C883" s="152" t="s">
        <v>535</v>
      </c>
      <c r="D883" s="243" t="s">
        <v>46</v>
      </c>
      <c r="E883" s="243"/>
      <c r="F883" s="243" t="s">
        <v>1540</v>
      </c>
      <c r="G883" s="243"/>
      <c r="H883" s="243"/>
      <c r="I883" s="152" t="s">
        <v>5894</v>
      </c>
      <c r="J883" s="152" t="s">
        <v>2102</v>
      </c>
      <c r="K883" s="152" t="s">
        <v>5893</v>
      </c>
      <c r="L883" s="152" t="s">
        <v>5892</v>
      </c>
      <c r="M883" s="152" t="s">
        <v>5891</v>
      </c>
      <c r="N883" s="152" t="s">
        <v>2018</v>
      </c>
      <c r="O883" s="152" t="s">
        <v>5890</v>
      </c>
    </row>
    <row r="884" spans="1:15" ht="12" customHeight="1">
      <c r="A884" s="243" t="s">
        <v>2112</v>
      </c>
      <c r="B884" s="243"/>
      <c r="C884" s="152" t="s">
        <v>535</v>
      </c>
      <c r="D884" s="243" t="s">
        <v>660</v>
      </c>
      <c r="E884" s="243"/>
      <c r="F884" s="243" t="s">
        <v>5889</v>
      </c>
      <c r="G884" s="243"/>
      <c r="H884" s="243"/>
      <c r="I884" s="152" t="s">
        <v>5888</v>
      </c>
      <c r="J884" s="152" t="s">
        <v>5887</v>
      </c>
      <c r="K884" s="152" t="s">
        <v>5886</v>
      </c>
      <c r="L884" s="152" t="s">
        <v>5885</v>
      </c>
      <c r="M884" s="152" t="s">
        <v>5884</v>
      </c>
      <c r="N884" s="152" t="s">
        <v>5883</v>
      </c>
      <c r="O884" s="152" t="s">
        <v>5882</v>
      </c>
    </row>
    <row r="885" spans="1:15" ht="12" customHeight="1">
      <c r="A885" s="243" t="s">
        <v>2112</v>
      </c>
      <c r="B885" s="243"/>
      <c r="C885" s="152" t="s">
        <v>535</v>
      </c>
      <c r="D885" s="243" t="s">
        <v>57</v>
      </c>
      <c r="E885" s="243"/>
      <c r="F885" s="243" t="s">
        <v>5881</v>
      </c>
      <c r="G885" s="243"/>
      <c r="H885" s="243"/>
      <c r="I885" s="152" t="s">
        <v>5880</v>
      </c>
      <c r="J885" s="152" t="s">
        <v>1025</v>
      </c>
      <c r="K885" s="152" t="s">
        <v>5879</v>
      </c>
      <c r="L885" s="152" t="s">
        <v>5878</v>
      </c>
      <c r="M885" s="152" t="s">
        <v>5877</v>
      </c>
      <c r="N885" s="152" t="s">
        <v>2352</v>
      </c>
      <c r="O885" s="152" t="s">
        <v>5876</v>
      </c>
    </row>
    <row r="886" spans="1:15" ht="12" customHeight="1">
      <c r="A886" s="243" t="s">
        <v>2112</v>
      </c>
      <c r="B886" s="243"/>
      <c r="C886" s="152" t="s">
        <v>535</v>
      </c>
      <c r="D886" s="243" t="s">
        <v>58</v>
      </c>
      <c r="E886" s="243"/>
      <c r="F886" s="243" t="s">
        <v>1211</v>
      </c>
      <c r="G886" s="243"/>
      <c r="H886" s="243"/>
      <c r="I886" s="152" t="s">
        <v>5875</v>
      </c>
      <c r="J886" s="152" t="s">
        <v>593</v>
      </c>
      <c r="K886" s="152" t="s">
        <v>5874</v>
      </c>
      <c r="L886" s="152" t="s">
        <v>5873</v>
      </c>
      <c r="M886" s="152" t="s">
        <v>1335</v>
      </c>
      <c r="N886" s="152" t="s">
        <v>5872</v>
      </c>
      <c r="O886" s="152" t="s">
        <v>5871</v>
      </c>
    </row>
    <row r="887" spans="1:15" ht="12" customHeight="1">
      <c r="A887" s="243" t="s">
        <v>2112</v>
      </c>
      <c r="B887" s="243"/>
      <c r="C887" s="152" t="s">
        <v>535</v>
      </c>
      <c r="D887" s="243" t="s">
        <v>59</v>
      </c>
      <c r="E887" s="243"/>
      <c r="F887" s="243" t="s">
        <v>1515</v>
      </c>
      <c r="G887" s="243"/>
      <c r="H887" s="243"/>
      <c r="I887" s="152" t="s">
        <v>5870</v>
      </c>
      <c r="J887" s="152" t="s">
        <v>5869</v>
      </c>
      <c r="K887" s="152" t="s">
        <v>5868</v>
      </c>
      <c r="L887" s="152" t="s">
        <v>5867</v>
      </c>
      <c r="M887" s="152" t="s">
        <v>5866</v>
      </c>
      <c r="N887" s="152" t="s">
        <v>2560</v>
      </c>
      <c r="O887" s="152" t="s">
        <v>5865</v>
      </c>
    </row>
    <row r="888" spans="1:15" ht="12" customHeight="1">
      <c r="A888" s="243" t="s">
        <v>2112</v>
      </c>
      <c r="B888" s="243"/>
      <c r="C888" s="152" t="s">
        <v>535</v>
      </c>
      <c r="D888" s="243" t="s">
        <v>247</v>
      </c>
      <c r="E888" s="243"/>
      <c r="F888" s="243" t="s">
        <v>821</v>
      </c>
      <c r="G888" s="243"/>
      <c r="H888" s="243"/>
      <c r="I888" s="152" t="s">
        <v>5864</v>
      </c>
      <c r="J888" s="152" t="s">
        <v>595</v>
      </c>
      <c r="K888" s="152" t="s">
        <v>5860</v>
      </c>
      <c r="L888" s="152" t="s">
        <v>5859</v>
      </c>
      <c r="M888" s="152" t="s">
        <v>3129</v>
      </c>
      <c r="N888" s="152" t="s">
        <v>4761</v>
      </c>
      <c r="O888" s="152" t="s">
        <v>5863</v>
      </c>
    </row>
    <row r="889" spans="1:15" ht="12" customHeight="1">
      <c r="A889" s="243" t="s">
        <v>2112</v>
      </c>
      <c r="B889" s="243"/>
      <c r="C889" s="152" t="s">
        <v>535</v>
      </c>
      <c r="D889" s="243" t="s">
        <v>645</v>
      </c>
      <c r="E889" s="243"/>
      <c r="F889" s="243" t="s">
        <v>1950</v>
      </c>
      <c r="G889" s="243"/>
      <c r="H889" s="243"/>
      <c r="I889" s="152" t="s">
        <v>5862</v>
      </c>
      <c r="J889" s="152" t="s">
        <v>277</v>
      </c>
      <c r="K889" s="152" t="s">
        <v>277</v>
      </c>
      <c r="L889" s="152" t="s">
        <v>277</v>
      </c>
      <c r="M889" s="152" t="s">
        <v>1950</v>
      </c>
      <c r="N889" s="152" t="s">
        <v>1950</v>
      </c>
      <c r="O889" s="152" t="s">
        <v>5862</v>
      </c>
    </row>
    <row r="890" spans="1:15" ht="12" customHeight="1">
      <c r="A890" s="243" t="s">
        <v>2112</v>
      </c>
      <c r="B890" s="243"/>
      <c r="C890" s="152" t="s">
        <v>535</v>
      </c>
      <c r="D890" s="243" t="s">
        <v>639</v>
      </c>
      <c r="E890" s="243"/>
      <c r="F890" s="243" t="s">
        <v>1215</v>
      </c>
      <c r="G890" s="243"/>
      <c r="H890" s="243"/>
      <c r="I890" s="152" t="s">
        <v>5861</v>
      </c>
      <c r="J890" s="152" t="s">
        <v>595</v>
      </c>
      <c r="K890" s="152" t="s">
        <v>5860</v>
      </c>
      <c r="L890" s="152" t="s">
        <v>5859</v>
      </c>
      <c r="M890" s="152" t="s">
        <v>5858</v>
      </c>
      <c r="N890" s="152" t="s">
        <v>830</v>
      </c>
      <c r="O890" s="152" t="s">
        <v>5857</v>
      </c>
    </row>
    <row r="891" spans="1:15" ht="12" customHeight="1">
      <c r="A891" s="243" t="s">
        <v>2112</v>
      </c>
      <c r="B891" s="243"/>
      <c r="C891" s="152" t="s">
        <v>535</v>
      </c>
      <c r="D891" s="243" t="s">
        <v>635</v>
      </c>
      <c r="E891" s="243"/>
      <c r="F891" s="243" t="s">
        <v>277</v>
      </c>
      <c r="G891" s="243"/>
      <c r="H891" s="243"/>
      <c r="I891" s="152" t="s">
        <v>277</v>
      </c>
      <c r="J891" s="152" t="s">
        <v>277</v>
      </c>
      <c r="K891" s="152" t="s">
        <v>277</v>
      </c>
      <c r="L891" s="152" t="s">
        <v>277</v>
      </c>
      <c r="M891" s="152" t="s">
        <v>277</v>
      </c>
      <c r="N891" s="152" t="s">
        <v>277</v>
      </c>
      <c r="O891" s="152" t="s">
        <v>277</v>
      </c>
    </row>
    <row r="892" spans="1:15" ht="12" customHeight="1">
      <c r="A892" s="243" t="s">
        <v>2112</v>
      </c>
      <c r="B892" s="243"/>
      <c r="C892" s="152" t="s">
        <v>535</v>
      </c>
      <c r="D892" s="243" t="s">
        <v>631</v>
      </c>
      <c r="E892" s="243"/>
      <c r="F892" s="243" t="s">
        <v>277</v>
      </c>
      <c r="G892" s="243"/>
      <c r="H892" s="243"/>
      <c r="I892" s="152" t="s">
        <v>277</v>
      </c>
      <c r="J892" s="152" t="s">
        <v>277</v>
      </c>
      <c r="K892" s="152" t="s">
        <v>277</v>
      </c>
      <c r="L892" s="152" t="s">
        <v>277</v>
      </c>
      <c r="M892" s="152" t="s">
        <v>277</v>
      </c>
      <c r="N892" s="152" t="s">
        <v>277</v>
      </c>
      <c r="O892" s="152" t="s">
        <v>277</v>
      </c>
    </row>
    <row r="893" spans="1:15" ht="12" customHeight="1">
      <c r="A893" s="243" t="s">
        <v>2112</v>
      </c>
      <c r="B893" s="243"/>
      <c r="C893" s="152" t="s">
        <v>535</v>
      </c>
      <c r="D893" s="243" t="s">
        <v>627</v>
      </c>
      <c r="E893" s="243"/>
      <c r="F893" s="243" t="s">
        <v>277</v>
      </c>
      <c r="G893" s="243"/>
      <c r="H893" s="243"/>
      <c r="I893" s="152" t="s">
        <v>277</v>
      </c>
      <c r="J893" s="152" t="s">
        <v>277</v>
      </c>
      <c r="K893" s="152" t="s">
        <v>277</v>
      </c>
      <c r="L893" s="152" t="s">
        <v>277</v>
      </c>
      <c r="M893" s="152" t="s">
        <v>277</v>
      </c>
      <c r="N893" s="152" t="s">
        <v>277</v>
      </c>
      <c r="O893" s="152" t="s">
        <v>277</v>
      </c>
    </row>
    <row r="894" spans="1:15" ht="12" customHeight="1">
      <c r="A894" s="243" t="s">
        <v>2112</v>
      </c>
      <c r="B894" s="243"/>
      <c r="C894" s="152" t="s">
        <v>535</v>
      </c>
      <c r="D894" s="243" t="s">
        <v>17</v>
      </c>
      <c r="E894" s="243"/>
      <c r="F894" s="243" t="s">
        <v>5856</v>
      </c>
      <c r="G894" s="243"/>
      <c r="H894" s="243"/>
      <c r="I894" s="152" t="s">
        <v>5855</v>
      </c>
      <c r="J894" s="152" t="s">
        <v>1632</v>
      </c>
      <c r="K894" s="152" t="s">
        <v>5854</v>
      </c>
      <c r="L894" s="152" t="s">
        <v>5853</v>
      </c>
      <c r="M894" s="152" t="s">
        <v>5852</v>
      </c>
      <c r="N894" s="152" t="s">
        <v>1117</v>
      </c>
      <c r="O894" s="152" t="s">
        <v>5851</v>
      </c>
    </row>
    <row r="895" spans="1:15" ht="12" customHeight="1">
      <c r="A895" s="243" t="s">
        <v>2112</v>
      </c>
      <c r="B895" s="243"/>
      <c r="C895" s="152" t="s">
        <v>535</v>
      </c>
      <c r="D895" s="243" t="s">
        <v>18</v>
      </c>
      <c r="E895" s="243"/>
      <c r="F895" s="243" t="s">
        <v>5850</v>
      </c>
      <c r="G895" s="243"/>
      <c r="H895" s="243"/>
      <c r="I895" s="152" t="s">
        <v>5849</v>
      </c>
      <c r="J895" s="152" t="s">
        <v>550</v>
      </c>
      <c r="K895" s="152" t="s">
        <v>5848</v>
      </c>
      <c r="L895" s="152" t="s">
        <v>5847</v>
      </c>
      <c r="M895" s="152" t="s">
        <v>5846</v>
      </c>
      <c r="N895" s="152" t="s">
        <v>1718</v>
      </c>
      <c r="O895" s="152" t="s">
        <v>5845</v>
      </c>
    </row>
    <row r="896" spans="1:15" ht="12" customHeight="1">
      <c r="A896" s="243" t="s">
        <v>2112</v>
      </c>
      <c r="B896" s="243"/>
      <c r="C896" s="152" t="s">
        <v>535</v>
      </c>
      <c r="D896" s="243" t="s">
        <v>62</v>
      </c>
      <c r="E896" s="243"/>
      <c r="F896" s="243" t="s">
        <v>277</v>
      </c>
      <c r="G896" s="243"/>
      <c r="H896" s="243"/>
      <c r="I896" s="152" t="s">
        <v>277</v>
      </c>
      <c r="J896" s="152" t="s">
        <v>277</v>
      </c>
      <c r="K896" s="152" t="s">
        <v>277</v>
      </c>
      <c r="L896" s="152" t="s">
        <v>277</v>
      </c>
      <c r="M896" s="152" t="s">
        <v>277</v>
      </c>
      <c r="N896" s="152" t="s">
        <v>277</v>
      </c>
      <c r="O896" s="152" t="s">
        <v>277</v>
      </c>
    </row>
    <row r="897" spans="1:15" ht="12" customHeight="1">
      <c r="A897" s="243" t="s">
        <v>2112</v>
      </c>
      <c r="B897" s="243"/>
      <c r="C897" s="152" t="s">
        <v>535</v>
      </c>
      <c r="D897" s="243" t="s">
        <v>614</v>
      </c>
      <c r="E897" s="243"/>
      <c r="F897" s="243" t="s">
        <v>277</v>
      </c>
      <c r="G897" s="243"/>
      <c r="H897" s="243"/>
      <c r="I897" s="152" t="s">
        <v>277</v>
      </c>
      <c r="J897" s="152" t="s">
        <v>277</v>
      </c>
      <c r="K897" s="152" t="s">
        <v>277</v>
      </c>
      <c r="L897" s="152" t="s">
        <v>277</v>
      </c>
      <c r="M897" s="152" t="s">
        <v>277</v>
      </c>
      <c r="N897" s="152" t="s">
        <v>277</v>
      </c>
      <c r="O897" s="152" t="s">
        <v>277</v>
      </c>
    </row>
    <row r="898" spans="1:15" ht="12" customHeight="1">
      <c r="A898" s="243" t="s">
        <v>2112</v>
      </c>
      <c r="B898" s="243"/>
      <c r="C898" s="152" t="s">
        <v>535</v>
      </c>
      <c r="D898" s="243" t="s">
        <v>64</v>
      </c>
      <c r="E898" s="243"/>
      <c r="F898" s="243" t="s">
        <v>5844</v>
      </c>
      <c r="G898" s="243"/>
      <c r="H898" s="243"/>
      <c r="I898" s="152" t="s">
        <v>5843</v>
      </c>
      <c r="J898" s="152" t="s">
        <v>2416</v>
      </c>
      <c r="K898" s="152" t="s">
        <v>5842</v>
      </c>
      <c r="L898" s="152" t="s">
        <v>5841</v>
      </c>
      <c r="M898" s="152" t="s">
        <v>2336</v>
      </c>
      <c r="N898" s="152" t="s">
        <v>5840</v>
      </c>
      <c r="O898" s="152" t="s">
        <v>5839</v>
      </c>
    </row>
    <row r="899" spans="1:15" ht="12" customHeight="1">
      <c r="A899" s="243" t="s">
        <v>2112</v>
      </c>
      <c r="B899" s="243"/>
      <c r="C899" s="152" t="s">
        <v>535</v>
      </c>
      <c r="D899" s="243" t="s">
        <v>22</v>
      </c>
      <c r="E899" s="243"/>
      <c r="F899" s="243" t="s">
        <v>730</v>
      </c>
      <c r="G899" s="243"/>
      <c r="H899" s="243"/>
      <c r="I899" s="152" t="s">
        <v>5838</v>
      </c>
      <c r="J899" s="152" t="s">
        <v>3260</v>
      </c>
      <c r="K899" s="152" t="s">
        <v>5837</v>
      </c>
      <c r="L899" s="152" t="s">
        <v>5836</v>
      </c>
      <c r="M899" s="152" t="s">
        <v>1218</v>
      </c>
      <c r="N899" s="152" t="s">
        <v>5835</v>
      </c>
      <c r="O899" s="152" t="s">
        <v>5834</v>
      </c>
    </row>
    <row r="900" spans="1:15" ht="12" customHeight="1">
      <c r="A900" s="243" t="s">
        <v>2112</v>
      </c>
      <c r="B900" s="243"/>
      <c r="C900" s="152" t="s">
        <v>535</v>
      </c>
      <c r="D900" s="243" t="s">
        <v>23</v>
      </c>
      <c r="E900" s="243"/>
      <c r="F900" s="243" t="s">
        <v>2204</v>
      </c>
      <c r="G900" s="243"/>
      <c r="H900" s="243"/>
      <c r="I900" s="152" t="s">
        <v>5833</v>
      </c>
      <c r="J900" s="152" t="s">
        <v>1337</v>
      </c>
      <c r="K900" s="152" t="s">
        <v>5832</v>
      </c>
      <c r="L900" s="152" t="s">
        <v>5831</v>
      </c>
      <c r="M900" s="152" t="s">
        <v>813</v>
      </c>
      <c r="N900" s="152" t="s">
        <v>5830</v>
      </c>
      <c r="O900" s="152" t="s">
        <v>5829</v>
      </c>
    </row>
    <row r="901" spans="1:15" ht="12" customHeight="1">
      <c r="A901" s="243" t="s">
        <v>2112</v>
      </c>
      <c r="B901" s="243"/>
      <c r="C901" s="152" t="s">
        <v>535</v>
      </c>
      <c r="D901" s="243" t="s">
        <v>66</v>
      </c>
      <c r="E901" s="243"/>
      <c r="F901" s="243" t="s">
        <v>2034</v>
      </c>
      <c r="G901" s="243"/>
      <c r="H901" s="243"/>
      <c r="I901" s="152" t="s">
        <v>2157</v>
      </c>
      <c r="J901" s="152" t="s">
        <v>612</v>
      </c>
      <c r="K901" s="152" t="s">
        <v>2156</v>
      </c>
      <c r="L901" s="152" t="s">
        <v>2155</v>
      </c>
      <c r="M901" s="152" t="s">
        <v>1288</v>
      </c>
      <c r="N901" s="152" t="s">
        <v>2154</v>
      </c>
      <c r="O901" s="152" t="s">
        <v>2153</v>
      </c>
    </row>
    <row r="902" spans="1:15" ht="12" customHeight="1">
      <c r="A902" s="243" t="s">
        <v>2112</v>
      </c>
      <c r="B902" s="243"/>
      <c r="C902" s="152" t="s">
        <v>535</v>
      </c>
      <c r="D902" s="243" t="s">
        <v>234</v>
      </c>
      <c r="E902" s="243"/>
      <c r="F902" s="243" t="s">
        <v>277</v>
      </c>
      <c r="G902" s="243"/>
      <c r="H902" s="243"/>
      <c r="I902" s="152" t="s">
        <v>277</v>
      </c>
      <c r="J902" s="152" t="s">
        <v>277</v>
      </c>
      <c r="K902" s="152" t="s">
        <v>277</v>
      </c>
      <c r="L902" s="152" t="s">
        <v>277</v>
      </c>
      <c r="M902" s="152" t="s">
        <v>277</v>
      </c>
      <c r="N902" s="152" t="s">
        <v>277</v>
      </c>
      <c r="O902" s="152" t="s">
        <v>277</v>
      </c>
    </row>
    <row r="903" spans="1:15" ht="12" customHeight="1">
      <c r="A903" s="243" t="s">
        <v>2112</v>
      </c>
      <c r="B903" s="243"/>
      <c r="C903" s="152" t="s">
        <v>535</v>
      </c>
      <c r="D903" s="243" t="s">
        <v>29</v>
      </c>
      <c r="E903" s="243"/>
      <c r="F903" s="243" t="s">
        <v>2832</v>
      </c>
      <c r="G903" s="243"/>
      <c r="H903" s="243"/>
      <c r="I903" s="152" t="s">
        <v>5828</v>
      </c>
      <c r="J903" s="152" t="s">
        <v>1245</v>
      </c>
      <c r="K903" s="152" t="s">
        <v>5827</v>
      </c>
      <c r="L903" s="152" t="s">
        <v>785</v>
      </c>
      <c r="M903" s="152" t="s">
        <v>2716</v>
      </c>
      <c r="N903" s="152" t="s">
        <v>4771</v>
      </c>
      <c r="O903" s="152" t="s">
        <v>5826</v>
      </c>
    </row>
    <row r="904" spans="1:15" ht="12" customHeight="1">
      <c r="A904" s="243" t="s">
        <v>2112</v>
      </c>
      <c r="B904" s="243"/>
      <c r="C904" s="152" t="s">
        <v>535</v>
      </c>
      <c r="D904" s="243" t="s">
        <v>67</v>
      </c>
      <c r="E904" s="243"/>
      <c r="F904" s="243" t="s">
        <v>1355</v>
      </c>
      <c r="G904" s="243"/>
      <c r="H904" s="243"/>
      <c r="I904" s="152" t="s">
        <v>5825</v>
      </c>
      <c r="J904" s="152" t="s">
        <v>1434</v>
      </c>
      <c r="K904" s="152" t="s">
        <v>5824</v>
      </c>
      <c r="L904" s="152" t="s">
        <v>5823</v>
      </c>
      <c r="M904" s="152" t="s">
        <v>5822</v>
      </c>
      <c r="N904" s="152" t="s">
        <v>1156</v>
      </c>
      <c r="O904" s="152" t="s">
        <v>5821</v>
      </c>
    </row>
    <row r="905" spans="1:15" ht="12" customHeight="1">
      <c r="A905" s="243" t="s">
        <v>2112</v>
      </c>
      <c r="B905" s="243"/>
      <c r="C905" s="152" t="s">
        <v>535</v>
      </c>
      <c r="D905" s="243" t="s">
        <v>68</v>
      </c>
      <c r="E905" s="243"/>
      <c r="F905" s="243" t="s">
        <v>277</v>
      </c>
      <c r="G905" s="243"/>
      <c r="H905" s="243"/>
      <c r="I905" s="152" t="s">
        <v>277</v>
      </c>
      <c r="J905" s="152" t="s">
        <v>277</v>
      </c>
      <c r="K905" s="152" t="s">
        <v>277</v>
      </c>
      <c r="L905" s="152" t="s">
        <v>277</v>
      </c>
      <c r="M905" s="152" t="s">
        <v>277</v>
      </c>
      <c r="N905" s="152" t="s">
        <v>277</v>
      </c>
      <c r="O905" s="152" t="s">
        <v>277</v>
      </c>
    </row>
    <row r="906" spans="1:15" ht="12" customHeight="1">
      <c r="A906" s="243" t="s">
        <v>2112</v>
      </c>
      <c r="B906" s="243"/>
      <c r="C906" s="152" t="s">
        <v>535</v>
      </c>
      <c r="D906" s="243" t="s">
        <v>69</v>
      </c>
      <c r="E906" s="243"/>
      <c r="F906" s="243" t="s">
        <v>5820</v>
      </c>
      <c r="G906" s="243"/>
      <c r="H906" s="243"/>
      <c r="I906" s="152" t="s">
        <v>5819</v>
      </c>
      <c r="J906" s="152" t="s">
        <v>1636</v>
      </c>
      <c r="K906" s="152" t="s">
        <v>5818</v>
      </c>
      <c r="L906" s="152" t="s">
        <v>5817</v>
      </c>
      <c r="M906" s="152" t="s">
        <v>2336</v>
      </c>
      <c r="N906" s="152" t="s">
        <v>1097</v>
      </c>
      <c r="O906" s="152" t="s">
        <v>5816</v>
      </c>
    </row>
    <row r="907" spans="1:15" ht="12" customHeight="1">
      <c r="A907" s="243" t="s">
        <v>2112</v>
      </c>
      <c r="B907" s="243"/>
      <c r="C907" s="152" t="s">
        <v>535</v>
      </c>
      <c r="D907" s="243" t="s">
        <v>235</v>
      </c>
      <c r="E907" s="243"/>
      <c r="F907" s="243" t="s">
        <v>277</v>
      </c>
      <c r="G907" s="243"/>
      <c r="H907" s="243"/>
      <c r="I907" s="152" t="s">
        <v>277</v>
      </c>
      <c r="J907" s="152" t="s">
        <v>277</v>
      </c>
      <c r="K907" s="152" t="s">
        <v>277</v>
      </c>
      <c r="L907" s="152" t="s">
        <v>277</v>
      </c>
      <c r="M907" s="152" t="s">
        <v>277</v>
      </c>
      <c r="N907" s="152" t="s">
        <v>277</v>
      </c>
      <c r="O907" s="152" t="s">
        <v>277</v>
      </c>
    </row>
    <row r="908" spans="1:15" ht="12" customHeight="1">
      <c r="A908" s="243" t="s">
        <v>2112</v>
      </c>
      <c r="B908" s="243"/>
      <c r="C908" s="152" t="s">
        <v>535</v>
      </c>
      <c r="D908" s="243" t="s">
        <v>236</v>
      </c>
      <c r="E908" s="243"/>
      <c r="F908" s="243" t="s">
        <v>277</v>
      </c>
      <c r="G908" s="243"/>
      <c r="H908" s="243"/>
      <c r="I908" s="152" t="s">
        <v>277</v>
      </c>
      <c r="J908" s="152" t="s">
        <v>277</v>
      </c>
      <c r="K908" s="152" t="s">
        <v>277</v>
      </c>
      <c r="L908" s="152" t="s">
        <v>277</v>
      </c>
      <c r="M908" s="152" t="s">
        <v>277</v>
      </c>
      <c r="N908" s="152" t="s">
        <v>277</v>
      </c>
      <c r="O908" s="152" t="s">
        <v>277</v>
      </c>
    </row>
    <row r="909" spans="1:15" ht="12" customHeight="1">
      <c r="A909" s="243" t="s">
        <v>2112</v>
      </c>
      <c r="B909" s="243"/>
      <c r="C909" s="152" t="s">
        <v>535</v>
      </c>
      <c r="D909" s="243" t="s">
        <v>241</v>
      </c>
      <c r="E909" s="243"/>
      <c r="F909" s="243" t="s">
        <v>277</v>
      </c>
      <c r="G909" s="243"/>
      <c r="H909" s="243"/>
      <c r="I909" s="152" t="s">
        <v>277</v>
      </c>
      <c r="J909" s="152" t="s">
        <v>277</v>
      </c>
      <c r="K909" s="152" t="s">
        <v>277</v>
      </c>
      <c r="L909" s="152" t="s">
        <v>277</v>
      </c>
      <c r="M909" s="152" t="s">
        <v>277</v>
      </c>
      <c r="N909" s="152" t="s">
        <v>277</v>
      </c>
      <c r="O909" s="152" t="s">
        <v>277</v>
      </c>
    </row>
    <row r="910" spans="1:15" ht="12" customHeight="1">
      <c r="A910" s="243" t="s">
        <v>2112</v>
      </c>
      <c r="B910" s="243"/>
      <c r="C910" s="152" t="s">
        <v>535</v>
      </c>
      <c r="D910" s="243" t="s">
        <v>33</v>
      </c>
      <c r="E910" s="243"/>
      <c r="F910" s="243" t="s">
        <v>5815</v>
      </c>
      <c r="G910" s="243"/>
      <c r="H910" s="243"/>
      <c r="I910" s="152" t="s">
        <v>5814</v>
      </c>
      <c r="J910" s="152" t="s">
        <v>2087</v>
      </c>
      <c r="K910" s="152" t="s">
        <v>5813</v>
      </c>
      <c r="L910" s="152" t="s">
        <v>5812</v>
      </c>
      <c r="M910" s="152" t="s">
        <v>5811</v>
      </c>
      <c r="N910" s="152" t="s">
        <v>667</v>
      </c>
      <c r="O910" s="152" t="s">
        <v>5810</v>
      </c>
    </row>
    <row r="911" spans="1:15" ht="12" customHeight="1">
      <c r="A911" s="243" t="s">
        <v>2112</v>
      </c>
      <c r="B911" s="243"/>
      <c r="C911" s="152" t="s">
        <v>535</v>
      </c>
      <c r="D911" s="243" t="s">
        <v>574</v>
      </c>
      <c r="E911" s="243"/>
      <c r="F911" s="243" t="s">
        <v>5809</v>
      </c>
      <c r="G911" s="243"/>
      <c r="H911" s="243"/>
      <c r="I911" s="152" t="s">
        <v>5808</v>
      </c>
      <c r="J911" s="152" t="s">
        <v>5807</v>
      </c>
      <c r="K911" s="152" t="s">
        <v>5806</v>
      </c>
      <c r="L911" s="152" t="s">
        <v>5805</v>
      </c>
      <c r="M911" s="152" t="s">
        <v>5804</v>
      </c>
      <c r="N911" s="152" t="s">
        <v>5803</v>
      </c>
      <c r="O911" s="152" t="s">
        <v>5802</v>
      </c>
    </row>
    <row r="912" spans="1:15" ht="12" customHeight="1">
      <c r="A912" s="243" t="s">
        <v>2112</v>
      </c>
      <c r="B912" s="243"/>
      <c r="C912" s="152" t="s">
        <v>535</v>
      </c>
      <c r="D912" s="243" t="s">
        <v>571</v>
      </c>
      <c r="E912" s="243"/>
      <c r="F912" s="243" t="s">
        <v>277</v>
      </c>
      <c r="G912" s="243"/>
      <c r="H912" s="243"/>
      <c r="I912" s="152" t="s">
        <v>277</v>
      </c>
      <c r="J912" s="152" t="s">
        <v>277</v>
      </c>
      <c r="K912" s="152" t="s">
        <v>277</v>
      </c>
      <c r="L912" s="152" t="s">
        <v>277</v>
      </c>
      <c r="M912" s="152" t="s">
        <v>277</v>
      </c>
      <c r="N912" s="152" t="s">
        <v>277</v>
      </c>
      <c r="O912" s="152" t="s">
        <v>277</v>
      </c>
    </row>
    <row r="913" spans="1:15" ht="12" customHeight="1">
      <c r="A913" s="243" t="s">
        <v>2112</v>
      </c>
      <c r="B913" s="243"/>
      <c r="C913" s="152" t="s">
        <v>535</v>
      </c>
      <c r="D913" s="243" t="s">
        <v>566</v>
      </c>
      <c r="E913" s="243"/>
      <c r="F913" s="243" t="s">
        <v>277</v>
      </c>
      <c r="G913" s="243"/>
      <c r="H913" s="243"/>
      <c r="I913" s="152" t="s">
        <v>277</v>
      </c>
      <c r="J913" s="152" t="s">
        <v>277</v>
      </c>
      <c r="K913" s="152" t="s">
        <v>277</v>
      </c>
      <c r="L913" s="152" t="s">
        <v>277</v>
      </c>
      <c r="M913" s="152" t="s">
        <v>277</v>
      </c>
      <c r="N913" s="152" t="s">
        <v>277</v>
      </c>
      <c r="O913" s="152" t="s">
        <v>277</v>
      </c>
    </row>
    <row r="914" spans="1:15" ht="12" customHeight="1">
      <c r="A914" s="243" t="s">
        <v>2112</v>
      </c>
      <c r="B914" s="243"/>
      <c r="C914" s="152" t="s">
        <v>535</v>
      </c>
      <c r="D914" s="243" t="s">
        <v>561</v>
      </c>
      <c r="E914" s="243"/>
      <c r="F914" s="243" t="s">
        <v>277</v>
      </c>
      <c r="G914" s="243"/>
      <c r="H914" s="243"/>
      <c r="I914" s="152" t="s">
        <v>277</v>
      </c>
      <c r="J914" s="152" t="s">
        <v>277</v>
      </c>
      <c r="K914" s="152" t="s">
        <v>277</v>
      </c>
      <c r="L914" s="152" t="s">
        <v>277</v>
      </c>
      <c r="M914" s="152" t="s">
        <v>277</v>
      </c>
      <c r="N914" s="152" t="s">
        <v>277</v>
      </c>
      <c r="O914" s="152" t="s">
        <v>277</v>
      </c>
    </row>
    <row r="915" spans="1:15" ht="12" customHeight="1">
      <c r="A915" s="243" t="s">
        <v>2112</v>
      </c>
      <c r="B915" s="243"/>
      <c r="C915" s="152" t="s">
        <v>535</v>
      </c>
      <c r="D915" s="243" t="s">
        <v>559</v>
      </c>
      <c r="E915" s="243"/>
      <c r="F915" s="243" t="s">
        <v>2140</v>
      </c>
      <c r="G915" s="243"/>
      <c r="H915" s="243"/>
      <c r="I915" s="152" t="s">
        <v>2139</v>
      </c>
      <c r="J915" s="152" t="s">
        <v>2138</v>
      </c>
      <c r="K915" s="152" t="s">
        <v>2137</v>
      </c>
      <c r="L915" s="152" t="s">
        <v>2136</v>
      </c>
      <c r="M915" s="152" t="s">
        <v>2135</v>
      </c>
      <c r="N915" s="152" t="s">
        <v>2134</v>
      </c>
      <c r="O915" s="152" t="s">
        <v>2133</v>
      </c>
    </row>
    <row r="916" spans="1:15" ht="12" customHeight="1">
      <c r="A916" s="243" t="s">
        <v>2112</v>
      </c>
      <c r="B916" s="243"/>
      <c r="C916" s="152" t="s">
        <v>535</v>
      </c>
      <c r="D916" s="243" t="s">
        <v>556</v>
      </c>
      <c r="E916" s="243"/>
      <c r="F916" s="243" t="s">
        <v>2132</v>
      </c>
      <c r="G916" s="243"/>
      <c r="H916" s="243"/>
      <c r="I916" s="152" t="s">
        <v>2131</v>
      </c>
      <c r="J916" s="152" t="s">
        <v>938</v>
      </c>
      <c r="K916" s="152" t="s">
        <v>2130</v>
      </c>
      <c r="L916" s="152" t="s">
        <v>2129</v>
      </c>
      <c r="M916" s="152" t="s">
        <v>2128</v>
      </c>
      <c r="N916" s="152" t="s">
        <v>2127</v>
      </c>
      <c r="O916" s="152" t="s">
        <v>2126</v>
      </c>
    </row>
    <row r="917" spans="1:15" ht="12" customHeight="1">
      <c r="A917" s="243" t="s">
        <v>2112</v>
      </c>
      <c r="B917" s="243"/>
      <c r="C917" s="152" t="s">
        <v>535</v>
      </c>
      <c r="D917" s="243" t="s">
        <v>553</v>
      </c>
      <c r="E917" s="243"/>
      <c r="F917" s="243" t="s">
        <v>2125</v>
      </c>
      <c r="G917" s="243"/>
      <c r="H917" s="243"/>
      <c r="I917" s="152" t="s">
        <v>2124</v>
      </c>
      <c r="J917" s="152" t="s">
        <v>2123</v>
      </c>
      <c r="K917" s="152" t="s">
        <v>2122</v>
      </c>
      <c r="L917" s="152" t="s">
        <v>2121</v>
      </c>
      <c r="M917" s="152" t="s">
        <v>2120</v>
      </c>
      <c r="N917" s="152" t="s">
        <v>1514</v>
      </c>
      <c r="O917" s="152" t="s">
        <v>2119</v>
      </c>
    </row>
    <row r="918" spans="1:15" ht="12" customHeight="1">
      <c r="A918" s="243" t="s">
        <v>2112</v>
      </c>
      <c r="B918" s="243"/>
      <c r="C918" s="152" t="s">
        <v>535</v>
      </c>
      <c r="D918" s="243" t="s">
        <v>551</v>
      </c>
      <c r="E918" s="243"/>
      <c r="F918" s="243" t="s">
        <v>1100</v>
      </c>
      <c r="G918" s="243"/>
      <c r="H918" s="243"/>
      <c r="I918" s="152" t="s">
        <v>2118</v>
      </c>
      <c r="J918" s="152" t="s">
        <v>1338</v>
      </c>
      <c r="K918" s="152" t="s">
        <v>2117</v>
      </c>
      <c r="L918" s="152" t="s">
        <v>2116</v>
      </c>
      <c r="M918" s="152" t="s">
        <v>2115</v>
      </c>
      <c r="N918" s="152" t="s">
        <v>2114</v>
      </c>
      <c r="O918" s="152" t="s">
        <v>2113</v>
      </c>
    </row>
    <row r="919" spans="1:15" ht="12" customHeight="1">
      <c r="A919" s="243" t="s">
        <v>2112</v>
      </c>
      <c r="B919" s="243"/>
      <c r="C919" s="152" t="s">
        <v>535</v>
      </c>
      <c r="D919" s="243" t="s">
        <v>543</v>
      </c>
      <c r="E919" s="243"/>
      <c r="F919" s="243" t="s">
        <v>277</v>
      </c>
      <c r="G919" s="243"/>
      <c r="H919" s="243"/>
      <c r="I919" s="152" t="s">
        <v>277</v>
      </c>
      <c r="J919" s="152" t="s">
        <v>277</v>
      </c>
      <c r="K919" s="152" t="s">
        <v>277</v>
      </c>
      <c r="L919" s="152" t="s">
        <v>277</v>
      </c>
      <c r="M919" s="152" t="s">
        <v>277</v>
      </c>
      <c r="N919" s="152" t="s">
        <v>277</v>
      </c>
      <c r="O919" s="152" t="s">
        <v>277</v>
      </c>
    </row>
    <row r="920" spans="1:15" ht="12" customHeight="1">
      <c r="A920" s="243" t="s">
        <v>2112</v>
      </c>
      <c r="B920" s="243"/>
      <c r="C920" s="152" t="s">
        <v>535</v>
      </c>
      <c r="D920" s="243" t="s">
        <v>45</v>
      </c>
      <c r="E920" s="243"/>
      <c r="F920" s="243" t="s">
        <v>277</v>
      </c>
      <c r="G920" s="243"/>
      <c r="H920" s="243"/>
      <c r="I920" s="152" t="s">
        <v>277</v>
      </c>
      <c r="J920" s="152" t="s">
        <v>277</v>
      </c>
      <c r="K920" s="152" t="s">
        <v>277</v>
      </c>
      <c r="L920" s="152" t="s">
        <v>277</v>
      </c>
      <c r="M920" s="152" t="s">
        <v>277</v>
      </c>
      <c r="N920" s="152" t="s">
        <v>277</v>
      </c>
      <c r="O920" s="152" t="s">
        <v>277</v>
      </c>
    </row>
    <row r="921" spans="1:15" ht="12" customHeight="1">
      <c r="A921" s="243" t="s">
        <v>2112</v>
      </c>
      <c r="B921" s="243"/>
      <c r="C921" s="152" t="s">
        <v>535</v>
      </c>
      <c r="D921" s="243" t="s">
        <v>46</v>
      </c>
      <c r="E921" s="243"/>
      <c r="F921" s="243" t="s">
        <v>5801</v>
      </c>
      <c r="G921" s="243"/>
      <c r="H921" s="243"/>
      <c r="I921" s="152" t="s">
        <v>5800</v>
      </c>
      <c r="J921" s="152" t="s">
        <v>826</v>
      </c>
      <c r="K921" s="152" t="s">
        <v>5799</v>
      </c>
      <c r="L921" s="152" t="s">
        <v>5798</v>
      </c>
      <c r="M921" s="152" t="s">
        <v>5797</v>
      </c>
      <c r="N921" s="152" t="s">
        <v>828</v>
      </c>
      <c r="O921" s="152" t="s">
        <v>5796</v>
      </c>
    </row>
    <row r="922" spans="1:15" ht="12" customHeight="1">
      <c r="A922" s="243" t="s">
        <v>2070</v>
      </c>
      <c r="B922" s="243"/>
      <c r="C922" s="152" t="s">
        <v>535</v>
      </c>
      <c r="D922" s="243" t="s">
        <v>660</v>
      </c>
      <c r="E922" s="243"/>
      <c r="F922" s="243" t="s">
        <v>5795</v>
      </c>
      <c r="G922" s="243"/>
      <c r="H922" s="243"/>
      <c r="I922" s="152" t="s">
        <v>5794</v>
      </c>
      <c r="J922" s="152" t="s">
        <v>2844</v>
      </c>
      <c r="K922" s="152" t="s">
        <v>5793</v>
      </c>
      <c r="L922" s="152" t="s">
        <v>5792</v>
      </c>
      <c r="M922" s="152" t="s">
        <v>5791</v>
      </c>
      <c r="N922" s="152" t="s">
        <v>5790</v>
      </c>
      <c r="O922" s="152" t="s">
        <v>5789</v>
      </c>
    </row>
    <row r="923" spans="1:15" ht="12" customHeight="1">
      <c r="A923" s="243" t="s">
        <v>2070</v>
      </c>
      <c r="B923" s="243"/>
      <c r="C923" s="152" t="s">
        <v>535</v>
      </c>
      <c r="D923" s="243" t="s">
        <v>57</v>
      </c>
      <c r="E923" s="243"/>
      <c r="F923" s="243" t="s">
        <v>1454</v>
      </c>
      <c r="G923" s="243"/>
      <c r="H923" s="243"/>
      <c r="I923" s="152" t="s">
        <v>5788</v>
      </c>
      <c r="J923" s="152" t="s">
        <v>1580</v>
      </c>
      <c r="K923" s="152" t="s">
        <v>5787</v>
      </c>
      <c r="L923" s="152" t="s">
        <v>1832</v>
      </c>
      <c r="M923" s="152" t="s">
        <v>2528</v>
      </c>
      <c r="N923" s="152" t="s">
        <v>5786</v>
      </c>
      <c r="O923" s="152" t="s">
        <v>5785</v>
      </c>
    </row>
    <row r="924" spans="1:15" ht="12" customHeight="1">
      <c r="A924" s="243" t="s">
        <v>2070</v>
      </c>
      <c r="B924" s="243"/>
      <c r="C924" s="152" t="s">
        <v>535</v>
      </c>
      <c r="D924" s="243" t="s">
        <v>58</v>
      </c>
      <c r="E924" s="243"/>
      <c r="F924" s="243" t="s">
        <v>1908</v>
      </c>
      <c r="G924" s="243"/>
      <c r="H924" s="243"/>
      <c r="I924" s="152" t="s">
        <v>5784</v>
      </c>
      <c r="J924" s="152" t="s">
        <v>1208</v>
      </c>
      <c r="K924" s="152" t="s">
        <v>5783</v>
      </c>
      <c r="L924" s="152" t="s">
        <v>2802</v>
      </c>
      <c r="M924" s="152" t="s">
        <v>1608</v>
      </c>
      <c r="N924" s="152" t="s">
        <v>5782</v>
      </c>
      <c r="O924" s="152" t="s">
        <v>5781</v>
      </c>
    </row>
    <row r="925" spans="1:15" ht="12" customHeight="1">
      <c r="A925" s="243" t="s">
        <v>2070</v>
      </c>
      <c r="B925" s="243"/>
      <c r="C925" s="152" t="s">
        <v>535</v>
      </c>
      <c r="D925" s="243" t="s">
        <v>59</v>
      </c>
      <c r="E925" s="243"/>
      <c r="F925" s="243" t="s">
        <v>2160</v>
      </c>
      <c r="G925" s="243"/>
      <c r="H925" s="243"/>
      <c r="I925" s="152" t="s">
        <v>5780</v>
      </c>
      <c r="J925" s="152" t="s">
        <v>1208</v>
      </c>
      <c r="K925" s="152" t="s">
        <v>5779</v>
      </c>
      <c r="L925" s="152" t="s">
        <v>2183</v>
      </c>
      <c r="M925" s="152" t="s">
        <v>1019</v>
      </c>
      <c r="N925" s="152" t="s">
        <v>827</v>
      </c>
      <c r="O925" s="152" t="s">
        <v>5778</v>
      </c>
    </row>
    <row r="926" spans="1:15" ht="12" customHeight="1">
      <c r="A926" s="243" t="s">
        <v>2070</v>
      </c>
      <c r="B926" s="243"/>
      <c r="C926" s="152" t="s">
        <v>535</v>
      </c>
      <c r="D926" s="243" t="s">
        <v>247</v>
      </c>
      <c r="E926" s="243"/>
      <c r="F926" s="243" t="s">
        <v>5777</v>
      </c>
      <c r="G926" s="243"/>
      <c r="H926" s="243"/>
      <c r="I926" s="152" t="s">
        <v>5776</v>
      </c>
      <c r="J926" s="152" t="s">
        <v>289</v>
      </c>
      <c r="K926" s="152" t="s">
        <v>5770</v>
      </c>
      <c r="L926" s="152" t="s">
        <v>1193</v>
      </c>
      <c r="M926" s="152" t="s">
        <v>1732</v>
      </c>
      <c r="N926" s="152" t="s">
        <v>5775</v>
      </c>
      <c r="O926" s="152" t="s">
        <v>5774</v>
      </c>
    </row>
    <row r="927" spans="1:15" ht="12" customHeight="1">
      <c r="A927" s="243" t="s">
        <v>2070</v>
      </c>
      <c r="B927" s="243"/>
      <c r="C927" s="152" t="s">
        <v>535</v>
      </c>
      <c r="D927" s="243" t="s">
        <v>645</v>
      </c>
      <c r="E927" s="243"/>
      <c r="F927" s="243" t="s">
        <v>5773</v>
      </c>
      <c r="G927" s="243"/>
      <c r="H927" s="243"/>
      <c r="I927" s="152" t="s">
        <v>5772</v>
      </c>
      <c r="J927" s="152" t="s">
        <v>277</v>
      </c>
      <c r="K927" s="152" t="s">
        <v>277</v>
      </c>
      <c r="L927" s="152" t="s">
        <v>277</v>
      </c>
      <c r="M927" s="152" t="s">
        <v>5773</v>
      </c>
      <c r="N927" s="152" t="s">
        <v>5773</v>
      </c>
      <c r="O927" s="152" t="s">
        <v>5772</v>
      </c>
    </row>
    <row r="928" spans="1:15" ht="12" customHeight="1">
      <c r="A928" s="243" t="s">
        <v>2070</v>
      </c>
      <c r="B928" s="243"/>
      <c r="C928" s="152" t="s">
        <v>535</v>
      </c>
      <c r="D928" s="243" t="s">
        <v>639</v>
      </c>
      <c r="E928" s="243"/>
      <c r="F928" s="243" t="s">
        <v>2782</v>
      </c>
      <c r="G928" s="243"/>
      <c r="H928" s="243"/>
      <c r="I928" s="152" t="s">
        <v>5771</v>
      </c>
      <c r="J928" s="152" t="s">
        <v>289</v>
      </c>
      <c r="K928" s="152" t="s">
        <v>5770</v>
      </c>
      <c r="L928" s="152" t="s">
        <v>1193</v>
      </c>
      <c r="M928" s="152" t="s">
        <v>782</v>
      </c>
      <c r="N928" s="152" t="s">
        <v>1891</v>
      </c>
      <c r="O928" s="152" t="s">
        <v>5769</v>
      </c>
    </row>
    <row r="929" spans="1:15" ht="12" customHeight="1">
      <c r="A929" s="243" t="s">
        <v>2070</v>
      </c>
      <c r="B929" s="243"/>
      <c r="C929" s="152" t="s">
        <v>535</v>
      </c>
      <c r="D929" s="243" t="s">
        <v>635</v>
      </c>
      <c r="E929" s="243"/>
      <c r="F929" s="243" t="s">
        <v>277</v>
      </c>
      <c r="G929" s="243"/>
      <c r="H929" s="243"/>
      <c r="I929" s="152" t="s">
        <v>277</v>
      </c>
      <c r="J929" s="152" t="s">
        <v>277</v>
      </c>
      <c r="K929" s="152" t="s">
        <v>277</v>
      </c>
      <c r="L929" s="152" t="s">
        <v>277</v>
      </c>
      <c r="M929" s="152" t="s">
        <v>277</v>
      </c>
      <c r="N929" s="152" t="s">
        <v>277</v>
      </c>
      <c r="O929" s="152" t="s">
        <v>277</v>
      </c>
    </row>
    <row r="930" spans="1:15" ht="12" customHeight="1">
      <c r="A930" s="243" t="s">
        <v>2070</v>
      </c>
      <c r="B930" s="243"/>
      <c r="C930" s="152" t="s">
        <v>535</v>
      </c>
      <c r="D930" s="243" t="s">
        <v>631</v>
      </c>
      <c r="E930" s="243"/>
      <c r="F930" s="243" t="s">
        <v>277</v>
      </c>
      <c r="G930" s="243"/>
      <c r="H930" s="243"/>
      <c r="I930" s="152" t="s">
        <v>277</v>
      </c>
      <c r="J930" s="152" t="s">
        <v>277</v>
      </c>
      <c r="K930" s="152" t="s">
        <v>277</v>
      </c>
      <c r="L930" s="152" t="s">
        <v>277</v>
      </c>
      <c r="M930" s="152" t="s">
        <v>277</v>
      </c>
      <c r="N930" s="152" t="s">
        <v>277</v>
      </c>
      <c r="O930" s="152" t="s">
        <v>277</v>
      </c>
    </row>
    <row r="931" spans="1:15" ht="12" customHeight="1">
      <c r="A931" s="243" t="s">
        <v>2070</v>
      </c>
      <c r="B931" s="243"/>
      <c r="C931" s="152" t="s">
        <v>535</v>
      </c>
      <c r="D931" s="243" t="s">
        <v>627</v>
      </c>
      <c r="E931" s="243"/>
      <c r="F931" s="243" t="s">
        <v>277</v>
      </c>
      <c r="G931" s="243"/>
      <c r="H931" s="243"/>
      <c r="I931" s="152" t="s">
        <v>277</v>
      </c>
      <c r="J931" s="152" t="s">
        <v>277</v>
      </c>
      <c r="K931" s="152" t="s">
        <v>277</v>
      </c>
      <c r="L931" s="152" t="s">
        <v>277</v>
      </c>
      <c r="M931" s="152" t="s">
        <v>277</v>
      </c>
      <c r="N931" s="152" t="s">
        <v>277</v>
      </c>
      <c r="O931" s="152" t="s">
        <v>277</v>
      </c>
    </row>
    <row r="932" spans="1:15" ht="12" customHeight="1">
      <c r="A932" s="243" t="s">
        <v>2070</v>
      </c>
      <c r="B932" s="243"/>
      <c r="C932" s="152" t="s">
        <v>535</v>
      </c>
      <c r="D932" s="243" t="s">
        <v>17</v>
      </c>
      <c r="E932" s="243"/>
      <c r="F932" s="243" t="s">
        <v>5768</v>
      </c>
      <c r="G932" s="243"/>
      <c r="H932" s="243"/>
      <c r="I932" s="152" t="s">
        <v>5767</v>
      </c>
      <c r="J932" s="152" t="s">
        <v>1246</v>
      </c>
      <c r="K932" s="152" t="s">
        <v>5766</v>
      </c>
      <c r="L932" s="152" t="s">
        <v>2182</v>
      </c>
      <c r="M932" s="152" t="s">
        <v>5765</v>
      </c>
      <c r="N932" s="152" t="s">
        <v>5092</v>
      </c>
      <c r="O932" s="152" t="s">
        <v>5764</v>
      </c>
    </row>
    <row r="933" spans="1:15" ht="12" customHeight="1">
      <c r="A933" s="243" t="s">
        <v>2070</v>
      </c>
      <c r="B933" s="243"/>
      <c r="C933" s="152" t="s">
        <v>535</v>
      </c>
      <c r="D933" s="243" t="s">
        <v>18</v>
      </c>
      <c r="E933" s="243"/>
      <c r="F933" s="243" t="s">
        <v>5763</v>
      </c>
      <c r="G933" s="243"/>
      <c r="H933" s="243"/>
      <c r="I933" s="152" t="s">
        <v>5762</v>
      </c>
      <c r="J933" s="152" t="s">
        <v>1332</v>
      </c>
      <c r="K933" s="152" t="s">
        <v>5761</v>
      </c>
      <c r="L933" s="152" t="s">
        <v>5760</v>
      </c>
      <c r="M933" s="152" t="s">
        <v>4458</v>
      </c>
      <c r="N933" s="152" t="s">
        <v>5759</v>
      </c>
      <c r="O933" s="152" t="s">
        <v>5758</v>
      </c>
    </row>
    <row r="934" spans="1:15" ht="12" customHeight="1">
      <c r="A934" s="243" t="s">
        <v>2070</v>
      </c>
      <c r="B934" s="243"/>
      <c r="C934" s="152" t="s">
        <v>535</v>
      </c>
      <c r="D934" s="243" t="s">
        <v>62</v>
      </c>
      <c r="E934" s="243"/>
      <c r="F934" s="243" t="s">
        <v>277</v>
      </c>
      <c r="G934" s="243"/>
      <c r="H934" s="243"/>
      <c r="I934" s="152" t="s">
        <v>277</v>
      </c>
      <c r="J934" s="152" t="s">
        <v>277</v>
      </c>
      <c r="K934" s="152" t="s">
        <v>277</v>
      </c>
      <c r="L934" s="152" t="s">
        <v>277</v>
      </c>
      <c r="M934" s="152" t="s">
        <v>277</v>
      </c>
      <c r="N934" s="152" t="s">
        <v>277</v>
      </c>
      <c r="O934" s="152" t="s">
        <v>277</v>
      </c>
    </row>
    <row r="935" spans="1:15" ht="12" customHeight="1">
      <c r="A935" s="243" t="s">
        <v>2070</v>
      </c>
      <c r="B935" s="243"/>
      <c r="C935" s="152" t="s">
        <v>535</v>
      </c>
      <c r="D935" s="243" t="s">
        <v>614</v>
      </c>
      <c r="E935" s="243"/>
      <c r="F935" s="243" t="s">
        <v>1426</v>
      </c>
      <c r="G935" s="243"/>
      <c r="H935" s="243"/>
      <c r="I935" s="152" t="s">
        <v>5757</v>
      </c>
      <c r="J935" s="152" t="s">
        <v>286</v>
      </c>
      <c r="K935" s="152" t="s">
        <v>5756</v>
      </c>
      <c r="L935" s="152" t="s">
        <v>578</v>
      </c>
      <c r="M935" s="152" t="s">
        <v>1426</v>
      </c>
      <c r="N935" s="152" t="s">
        <v>1960</v>
      </c>
      <c r="O935" s="152" t="s">
        <v>5755</v>
      </c>
    </row>
    <row r="936" spans="1:15" ht="12" customHeight="1">
      <c r="A936" s="243" t="s">
        <v>2070</v>
      </c>
      <c r="B936" s="243"/>
      <c r="C936" s="152" t="s">
        <v>535</v>
      </c>
      <c r="D936" s="243" t="s">
        <v>64</v>
      </c>
      <c r="E936" s="243"/>
      <c r="F936" s="243" t="s">
        <v>5754</v>
      </c>
      <c r="G936" s="243"/>
      <c r="H936" s="243"/>
      <c r="I936" s="152" t="s">
        <v>5753</v>
      </c>
      <c r="J936" s="152" t="s">
        <v>277</v>
      </c>
      <c r="K936" s="152" t="s">
        <v>277</v>
      </c>
      <c r="L936" s="152" t="s">
        <v>277</v>
      </c>
      <c r="M936" s="152" t="s">
        <v>5754</v>
      </c>
      <c r="N936" s="152" t="s">
        <v>5754</v>
      </c>
      <c r="O936" s="152" t="s">
        <v>5753</v>
      </c>
    </row>
    <row r="937" spans="1:15" ht="12" customHeight="1">
      <c r="A937" s="243" t="s">
        <v>2070</v>
      </c>
      <c r="B937" s="243"/>
      <c r="C937" s="152" t="s">
        <v>535</v>
      </c>
      <c r="D937" s="243" t="s">
        <v>22</v>
      </c>
      <c r="E937" s="243"/>
      <c r="F937" s="243" t="s">
        <v>2983</v>
      </c>
      <c r="G937" s="243"/>
      <c r="H937" s="243"/>
      <c r="I937" s="152" t="s">
        <v>5752</v>
      </c>
      <c r="J937" s="152" t="s">
        <v>1878</v>
      </c>
      <c r="K937" s="152" t="s">
        <v>5751</v>
      </c>
      <c r="L937" s="152" t="s">
        <v>2107</v>
      </c>
      <c r="M937" s="152" t="s">
        <v>2301</v>
      </c>
      <c r="N937" s="152" t="s">
        <v>5750</v>
      </c>
      <c r="O937" s="152" t="s">
        <v>5749</v>
      </c>
    </row>
    <row r="938" spans="1:15" ht="12" customHeight="1">
      <c r="A938" s="243" t="s">
        <v>2070</v>
      </c>
      <c r="B938" s="243"/>
      <c r="C938" s="152" t="s">
        <v>535</v>
      </c>
      <c r="D938" s="243" t="s">
        <v>23</v>
      </c>
      <c r="E938" s="243"/>
      <c r="F938" s="243" t="s">
        <v>5748</v>
      </c>
      <c r="G938" s="243"/>
      <c r="H938" s="243"/>
      <c r="I938" s="152" t="s">
        <v>5747</v>
      </c>
      <c r="J938" s="152" t="s">
        <v>605</v>
      </c>
      <c r="K938" s="152" t="s">
        <v>5746</v>
      </c>
      <c r="L938" s="152" t="s">
        <v>5745</v>
      </c>
      <c r="M938" s="152" t="s">
        <v>5744</v>
      </c>
      <c r="N938" s="152" t="s">
        <v>5743</v>
      </c>
      <c r="O938" s="152" t="s">
        <v>5742</v>
      </c>
    </row>
    <row r="939" spans="1:15" ht="12" customHeight="1">
      <c r="A939" s="243" t="s">
        <v>2070</v>
      </c>
      <c r="B939" s="243"/>
      <c r="C939" s="152" t="s">
        <v>535</v>
      </c>
      <c r="D939" s="243" t="s">
        <v>66</v>
      </c>
      <c r="E939" s="243"/>
      <c r="F939" s="243" t="s">
        <v>2102</v>
      </c>
      <c r="G939" s="243"/>
      <c r="H939" s="243"/>
      <c r="I939" s="152" t="s">
        <v>2101</v>
      </c>
      <c r="J939" s="152" t="s">
        <v>996</v>
      </c>
      <c r="K939" s="152" t="s">
        <v>2100</v>
      </c>
      <c r="L939" s="152" t="s">
        <v>2099</v>
      </c>
      <c r="M939" s="152" t="s">
        <v>1634</v>
      </c>
      <c r="N939" s="152" t="s">
        <v>1974</v>
      </c>
      <c r="O939" s="152" t="s">
        <v>2098</v>
      </c>
    </row>
    <row r="940" spans="1:15" ht="12" customHeight="1">
      <c r="A940" s="243" t="s">
        <v>2070</v>
      </c>
      <c r="B940" s="243"/>
      <c r="C940" s="152" t="s">
        <v>535</v>
      </c>
      <c r="D940" s="243" t="s">
        <v>234</v>
      </c>
      <c r="E940" s="243"/>
      <c r="F940" s="243" t="s">
        <v>277</v>
      </c>
      <c r="G940" s="243"/>
      <c r="H940" s="243"/>
      <c r="I940" s="152" t="s">
        <v>277</v>
      </c>
      <c r="J940" s="152" t="s">
        <v>277</v>
      </c>
      <c r="K940" s="152" t="s">
        <v>277</v>
      </c>
      <c r="L940" s="152" t="s">
        <v>277</v>
      </c>
      <c r="M940" s="152" t="s">
        <v>277</v>
      </c>
      <c r="N940" s="152" t="s">
        <v>277</v>
      </c>
      <c r="O940" s="152" t="s">
        <v>277</v>
      </c>
    </row>
    <row r="941" spans="1:15" ht="12" customHeight="1">
      <c r="A941" s="243" t="s">
        <v>2070</v>
      </c>
      <c r="B941" s="243"/>
      <c r="C941" s="152" t="s">
        <v>535</v>
      </c>
      <c r="D941" s="243" t="s">
        <v>29</v>
      </c>
      <c r="E941" s="243"/>
      <c r="F941" s="243" t="s">
        <v>277</v>
      </c>
      <c r="G941" s="243"/>
      <c r="H941" s="243"/>
      <c r="I941" s="152" t="s">
        <v>277</v>
      </c>
      <c r="J941" s="152" t="s">
        <v>277</v>
      </c>
      <c r="K941" s="152" t="s">
        <v>277</v>
      </c>
      <c r="L941" s="152" t="s">
        <v>277</v>
      </c>
      <c r="M941" s="152" t="s">
        <v>277</v>
      </c>
      <c r="N941" s="152" t="s">
        <v>277</v>
      </c>
      <c r="O941" s="152" t="s">
        <v>277</v>
      </c>
    </row>
    <row r="942" spans="1:15" ht="12" customHeight="1">
      <c r="A942" s="243" t="s">
        <v>2070</v>
      </c>
      <c r="B942" s="243"/>
      <c r="C942" s="152" t="s">
        <v>535</v>
      </c>
      <c r="D942" s="243" t="s">
        <v>67</v>
      </c>
      <c r="E942" s="243"/>
      <c r="F942" s="243" t="s">
        <v>866</v>
      </c>
      <c r="G942" s="243"/>
      <c r="H942" s="243"/>
      <c r="I942" s="152" t="s">
        <v>5741</v>
      </c>
      <c r="J942" s="152" t="s">
        <v>276</v>
      </c>
      <c r="K942" s="152" t="s">
        <v>5740</v>
      </c>
      <c r="L942" s="152" t="s">
        <v>5739</v>
      </c>
      <c r="M942" s="152" t="s">
        <v>1801</v>
      </c>
      <c r="N942" s="152" t="s">
        <v>2374</v>
      </c>
      <c r="O942" s="152" t="s">
        <v>5738</v>
      </c>
    </row>
    <row r="943" spans="1:15" ht="12" customHeight="1">
      <c r="A943" s="243" t="s">
        <v>2070</v>
      </c>
      <c r="B943" s="243"/>
      <c r="C943" s="152" t="s">
        <v>535</v>
      </c>
      <c r="D943" s="243" t="s">
        <v>68</v>
      </c>
      <c r="E943" s="243"/>
      <c r="F943" s="243" t="s">
        <v>277</v>
      </c>
      <c r="G943" s="243"/>
      <c r="H943" s="243"/>
      <c r="I943" s="152" t="s">
        <v>277</v>
      </c>
      <c r="J943" s="152" t="s">
        <v>277</v>
      </c>
      <c r="K943" s="152" t="s">
        <v>277</v>
      </c>
      <c r="L943" s="152" t="s">
        <v>277</v>
      </c>
      <c r="M943" s="152" t="s">
        <v>277</v>
      </c>
      <c r="N943" s="152" t="s">
        <v>277</v>
      </c>
      <c r="O943" s="152" t="s">
        <v>277</v>
      </c>
    </row>
    <row r="944" spans="1:15" ht="12" customHeight="1">
      <c r="A944" s="243" t="s">
        <v>2070</v>
      </c>
      <c r="B944" s="243"/>
      <c r="C944" s="152" t="s">
        <v>535</v>
      </c>
      <c r="D944" s="243" t="s">
        <v>69</v>
      </c>
      <c r="E944" s="243"/>
      <c r="F944" s="243" t="s">
        <v>1963</v>
      </c>
      <c r="G944" s="243"/>
      <c r="H944" s="243"/>
      <c r="I944" s="152" t="s">
        <v>5737</v>
      </c>
      <c r="J944" s="152" t="s">
        <v>2160</v>
      </c>
      <c r="K944" s="152" t="s">
        <v>5736</v>
      </c>
      <c r="L944" s="152" t="s">
        <v>5735</v>
      </c>
      <c r="M944" s="152" t="s">
        <v>1792</v>
      </c>
      <c r="N944" s="152" t="s">
        <v>4037</v>
      </c>
      <c r="O944" s="152" t="s">
        <v>5734</v>
      </c>
    </row>
    <row r="945" spans="1:15" ht="12" customHeight="1">
      <c r="A945" s="243" t="s">
        <v>2070</v>
      </c>
      <c r="B945" s="243"/>
      <c r="C945" s="152" t="s">
        <v>535</v>
      </c>
      <c r="D945" s="243" t="s">
        <v>235</v>
      </c>
      <c r="E945" s="243"/>
      <c r="F945" s="243" t="s">
        <v>589</v>
      </c>
      <c r="G945" s="243"/>
      <c r="H945" s="243"/>
      <c r="I945" s="152" t="s">
        <v>5733</v>
      </c>
      <c r="J945" s="152" t="s">
        <v>289</v>
      </c>
      <c r="K945" s="152" t="s">
        <v>5732</v>
      </c>
      <c r="L945" s="152" t="s">
        <v>4769</v>
      </c>
      <c r="M945" s="152" t="s">
        <v>1244</v>
      </c>
      <c r="N945" s="152" t="s">
        <v>1980</v>
      </c>
      <c r="O945" s="152" t="s">
        <v>5731</v>
      </c>
    </row>
    <row r="946" spans="1:15" ht="12" customHeight="1">
      <c r="A946" s="243" t="s">
        <v>2070</v>
      </c>
      <c r="B946" s="243"/>
      <c r="C946" s="152" t="s">
        <v>535</v>
      </c>
      <c r="D946" s="243" t="s">
        <v>236</v>
      </c>
      <c r="E946" s="243"/>
      <c r="F946" s="243" t="s">
        <v>277</v>
      </c>
      <c r="G946" s="243"/>
      <c r="H946" s="243"/>
      <c r="I946" s="152" t="s">
        <v>277</v>
      </c>
      <c r="J946" s="152" t="s">
        <v>277</v>
      </c>
      <c r="K946" s="152" t="s">
        <v>277</v>
      </c>
      <c r="L946" s="152" t="s">
        <v>277</v>
      </c>
      <c r="M946" s="152" t="s">
        <v>277</v>
      </c>
      <c r="N946" s="152" t="s">
        <v>277</v>
      </c>
      <c r="O946" s="152" t="s">
        <v>277</v>
      </c>
    </row>
    <row r="947" spans="1:15" ht="12" customHeight="1">
      <c r="A947" s="243" t="s">
        <v>2070</v>
      </c>
      <c r="B947" s="243"/>
      <c r="C947" s="152" t="s">
        <v>535</v>
      </c>
      <c r="D947" s="243" t="s">
        <v>241</v>
      </c>
      <c r="E947" s="243"/>
      <c r="F947" s="243" t="s">
        <v>277</v>
      </c>
      <c r="G947" s="243"/>
      <c r="H947" s="243"/>
      <c r="I947" s="152" t="s">
        <v>277</v>
      </c>
      <c r="J947" s="152" t="s">
        <v>277</v>
      </c>
      <c r="K947" s="152" t="s">
        <v>277</v>
      </c>
      <c r="L947" s="152" t="s">
        <v>277</v>
      </c>
      <c r="M947" s="152" t="s">
        <v>277</v>
      </c>
      <c r="N947" s="152" t="s">
        <v>277</v>
      </c>
      <c r="O947" s="152" t="s">
        <v>277</v>
      </c>
    </row>
    <row r="948" spans="1:15" ht="12" customHeight="1">
      <c r="A948" s="243" t="s">
        <v>2070</v>
      </c>
      <c r="B948" s="243"/>
      <c r="C948" s="152" t="s">
        <v>535</v>
      </c>
      <c r="D948" s="243" t="s">
        <v>33</v>
      </c>
      <c r="E948" s="243"/>
      <c r="F948" s="243" t="s">
        <v>277</v>
      </c>
      <c r="G948" s="243"/>
      <c r="H948" s="243"/>
      <c r="I948" s="152" t="s">
        <v>277</v>
      </c>
      <c r="J948" s="152" t="s">
        <v>277</v>
      </c>
      <c r="K948" s="152" t="s">
        <v>277</v>
      </c>
      <c r="L948" s="152" t="s">
        <v>277</v>
      </c>
      <c r="M948" s="152" t="s">
        <v>277</v>
      </c>
      <c r="N948" s="152" t="s">
        <v>277</v>
      </c>
      <c r="O948" s="152" t="s">
        <v>277</v>
      </c>
    </row>
    <row r="949" spans="1:15" ht="12" customHeight="1">
      <c r="A949" s="243" t="s">
        <v>2070</v>
      </c>
      <c r="B949" s="243"/>
      <c r="C949" s="152" t="s">
        <v>535</v>
      </c>
      <c r="D949" s="243" t="s">
        <v>574</v>
      </c>
      <c r="E949" s="243"/>
      <c r="F949" s="243" t="s">
        <v>5730</v>
      </c>
      <c r="G949" s="243"/>
      <c r="H949" s="243"/>
      <c r="I949" s="152" t="s">
        <v>5729</v>
      </c>
      <c r="J949" s="152" t="s">
        <v>5728</v>
      </c>
      <c r="K949" s="152" t="s">
        <v>5727</v>
      </c>
      <c r="L949" s="152" t="s">
        <v>5726</v>
      </c>
      <c r="M949" s="152" t="s">
        <v>5725</v>
      </c>
      <c r="N949" s="152" t="s">
        <v>5724</v>
      </c>
      <c r="O949" s="152" t="s">
        <v>5723</v>
      </c>
    </row>
    <row r="950" spans="1:15" ht="12" customHeight="1">
      <c r="A950" s="243" t="s">
        <v>2070</v>
      </c>
      <c r="B950" s="243"/>
      <c r="C950" s="152" t="s">
        <v>535</v>
      </c>
      <c r="D950" s="243" t="s">
        <v>571</v>
      </c>
      <c r="E950" s="243"/>
      <c r="F950" s="243" t="s">
        <v>277</v>
      </c>
      <c r="G950" s="243"/>
      <c r="H950" s="243"/>
      <c r="I950" s="152" t="s">
        <v>277</v>
      </c>
      <c r="J950" s="152" t="s">
        <v>277</v>
      </c>
      <c r="K950" s="152" t="s">
        <v>277</v>
      </c>
      <c r="L950" s="152" t="s">
        <v>277</v>
      </c>
      <c r="M950" s="152" t="s">
        <v>277</v>
      </c>
      <c r="N950" s="152" t="s">
        <v>277</v>
      </c>
      <c r="O950" s="152" t="s">
        <v>277</v>
      </c>
    </row>
    <row r="951" spans="1:15" ht="12" customHeight="1">
      <c r="A951" s="243" t="s">
        <v>2070</v>
      </c>
      <c r="B951" s="243"/>
      <c r="C951" s="152" t="s">
        <v>535</v>
      </c>
      <c r="D951" s="243" t="s">
        <v>566</v>
      </c>
      <c r="E951" s="243"/>
      <c r="F951" s="243" t="s">
        <v>277</v>
      </c>
      <c r="G951" s="243"/>
      <c r="H951" s="243"/>
      <c r="I951" s="152" t="s">
        <v>277</v>
      </c>
      <c r="J951" s="152" t="s">
        <v>277</v>
      </c>
      <c r="K951" s="152" t="s">
        <v>277</v>
      </c>
      <c r="L951" s="152" t="s">
        <v>277</v>
      </c>
      <c r="M951" s="152" t="s">
        <v>277</v>
      </c>
      <c r="N951" s="152" t="s">
        <v>277</v>
      </c>
      <c r="O951" s="152" t="s">
        <v>277</v>
      </c>
    </row>
    <row r="952" spans="1:15" ht="12" customHeight="1">
      <c r="A952" s="243" t="s">
        <v>2070</v>
      </c>
      <c r="B952" s="243"/>
      <c r="C952" s="152" t="s">
        <v>535</v>
      </c>
      <c r="D952" s="243" t="s">
        <v>561</v>
      </c>
      <c r="E952" s="243"/>
      <c r="F952" s="243" t="s">
        <v>277</v>
      </c>
      <c r="G952" s="243"/>
      <c r="H952" s="243"/>
      <c r="I952" s="152" t="s">
        <v>277</v>
      </c>
      <c r="J952" s="152" t="s">
        <v>277</v>
      </c>
      <c r="K952" s="152" t="s">
        <v>277</v>
      </c>
      <c r="L952" s="152" t="s">
        <v>277</v>
      </c>
      <c r="M952" s="152" t="s">
        <v>277</v>
      </c>
      <c r="N952" s="152" t="s">
        <v>277</v>
      </c>
      <c r="O952" s="152" t="s">
        <v>277</v>
      </c>
    </row>
    <row r="953" spans="1:15" ht="12" customHeight="1">
      <c r="A953" s="243" t="s">
        <v>2070</v>
      </c>
      <c r="B953" s="243"/>
      <c r="C953" s="152" t="s">
        <v>535</v>
      </c>
      <c r="D953" s="243" t="s">
        <v>559</v>
      </c>
      <c r="E953" s="243"/>
      <c r="F953" s="243" t="s">
        <v>5722</v>
      </c>
      <c r="G953" s="243"/>
      <c r="H953" s="243"/>
      <c r="I953" s="152" t="s">
        <v>5721</v>
      </c>
      <c r="J953" s="152" t="s">
        <v>1447</v>
      </c>
      <c r="K953" s="152" t="s">
        <v>5720</v>
      </c>
      <c r="L953" s="152" t="s">
        <v>5719</v>
      </c>
      <c r="M953" s="152" t="s">
        <v>5718</v>
      </c>
      <c r="N953" s="152" t="s">
        <v>5717</v>
      </c>
      <c r="O953" s="152" t="s">
        <v>5716</v>
      </c>
    </row>
    <row r="954" spans="1:15" ht="12" customHeight="1">
      <c r="A954" s="243" t="s">
        <v>2070</v>
      </c>
      <c r="B954" s="243"/>
      <c r="C954" s="152" t="s">
        <v>535</v>
      </c>
      <c r="D954" s="243" t="s">
        <v>556</v>
      </c>
      <c r="E954" s="243"/>
      <c r="F954" s="243" t="s">
        <v>5715</v>
      </c>
      <c r="G954" s="243"/>
      <c r="H954" s="243"/>
      <c r="I954" s="152" t="s">
        <v>5714</v>
      </c>
      <c r="J954" s="152" t="s">
        <v>653</v>
      </c>
      <c r="K954" s="152" t="s">
        <v>5713</v>
      </c>
      <c r="L954" s="152" t="s">
        <v>5712</v>
      </c>
      <c r="M954" s="152" t="s">
        <v>5711</v>
      </c>
      <c r="N954" s="152" t="s">
        <v>5710</v>
      </c>
      <c r="O954" s="152" t="s">
        <v>5709</v>
      </c>
    </row>
    <row r="955" spans="1:15" ht="12" customHeight="1">
      <c r="A955" s="243" t="s">
        <v>2070</v>
      </c>
      <c r="B955" s="243"/>
      <c r="C955" s="152" t="s">
        <v>535</v>
      </c>
      <c r="D955" s="243" t="s">
        <v>553</v>
      </c>
      <c r="E955" s="243"/>
      <c r="F955" s="243" t="s">
        <v>5708</v>
      </c>
      <c r="G955" s="243"/>
      <c r="H955" s="243"/>
      <c r="I955" s="152" t="s">
        <v>5707</v>
      </c>
      <c r="J955" s="152" t="s">
        <v>5706</v>
      </c>
      <c r="K955" s="152" t="s">
        <v>5705</v>
      </c>
      <c r="L955" s="152" t="s">
        <v>5704</v>
      </c>
      <c r="M955" s="152" t="s">
        <v>5703</v>
      </c>
      <c r="N955" s="152" t="s">
        <v>5702</v>
      </c>
      <c r="O955" s="152" t="s">
        <v>5701</v>
      </c>
    </row>
    <row r="956" spans="1:15" ht="12" customHeight="1">
      <c r="A956" s="243" t="s">
        <v>2070</v>
      </c>
      <c r="B956" s="243"/>
      <c r="C956" s="152" t="s">
        <v>535</v>
      </c>
      <c r="D956" s="243" t="s">
        <v>551</v>
      </c>
      <c r="E956" s="243"/>
      <c r="F956" s="243" t="s">
        <v>2078</v>
      </c>
      <c r="G956" s="243"/>
      <c r="H956" s="243"/>
      <c r="I956" s="152" t="s">
        <v>2077</v>
      </c>
      <c r="J956" s="152" t="s">
        <v>1600</v>
      </c>
      <c r="K956" s="152" t="s">
        <v>2076</v>
      </c>
      <c r="L956" s="152" t="s">
        <v>2075</v>
      </c>
      <c r="M956" s="152" t="s">
        <v>2074</v>
      </c>
      <c r="N956" s="152" t="s">
        <v>2040</v>
      </c>
      <c r="O956" s="152" t="s">
        <v>2073</v>
      </c>
    </row>
    <row r="957" spans="1:15" ht="12" customHeight="1">
      <c r="A957" s="243" t="s">
        <v>2070</v>
      </c>
      <c r="B957" s="243"/>
      <c r="C957" s="152" t="s">
        <v>535</v>
      </c>
      <c r="D957" s="243" t="s">
        <v>543</v>
      </c>
      <c r="E957" s="243"/>
      <c r="F957" s="243" t="s">
        <v>277</v>
      </c>
      <c r="G957" s="243"/>
      <c r="H957" s="243"/>
      <c r="I957" s="152" t="s">
        <v>277</v>
      </c>
      <c r="J957" s="152" t="s">
        <v>277</v>
      </c>
      <c r="K957" s="152" t="s">
        <v>277</v>
      </c>
      <c r="L957" s="152" t="s">
        <v>277</v>
      </c>
      <c r="M957" s="152" t="s">
        <v>277</v>
      </c>
      <c r="N957" s="152" t="s">
        <v>277</v>
      </c>
      <c r="O957" s="152" t="s">
        <v>277</v>
      </c>
    </row>
    <row r="958" spans="1:15" ht="12" customHeight="1">
      <c r="A958" s="243" t="s">
        <v>2070</v>
      </c>
      <c r="B958" s="243"/>
      <c r="C958" s="152" t="s">
        <v>535</v>
      </c>
      <c r="D958" s="243" t="s">
        <v>45</v>
      </c>
      <c r="E958" s="243"/>
      <c r="F958" s="243" t="s">
        <v>654</v>
      </c>
      <c r="G958" s="243"/>
      <c r="H958" s="243"/>
      <c r="I958" s="152" t="s">
        <v>2071</v>
      </c>
      <c r="J958" s="152" t="s">
        <v>277</v>
      </c>
      <c r="K958" s="152" t="s">
        <v>277</v>
      </c>
      <c r="L958" s="152" t="s">
        <v>277</v>
      </c>
      <c r="M958" s="152" t="s">
        <v>654</v>
      </c>
      <c r="N958" s="152" t="s">
        <v>654</v>
      </c>
      <c r="O958" s="152" t="s">
        <v>2071</v>
      </c>
    </row>
    <row r="959" spans="1:15" ht="12" customHeight="1">
      <c r="A959" s="243" t="s">
        <v>2070</v>
      </c>
      <c r="B959" s="243"/>
      <c r="C959" s="152" t="s">
        <v>535</v>
      </c>
      <c r="D959" s="243" t="s">
        <v>46</v>
      </c>
      <c r="E959" s="243"/>
      <c r="F959" s="243" t="s">
        <v>1519</v>
      </c>
      <c r="G959" s="243"/>
      <c r="H959" s="243"/>
      <c r="I959" s="152" t="s">
        <v>5700</v>
      </c>
      <c r="J959" s="152" t="s">
        <v>2818</v>
      </c>
      <c r="K959" s="152" t="s">
        <v>5699</v>
      </c>
      <c r="L959" s="152" t="s">
        <v>5698</v>
      </c>
      <c r="M959" s="152" t="s">
        <v>2203</v>
      </c>
      <c r="N959" s="152" t="s">
        <v>2831</v>
      </c>
      <c r="O959" s="152" t="s">
        <v>5697</v>
      </c>
    </row>
    <row r="960" spans="1:15" ht="12" customHeight="1">
      <c r="A960" s="243" t="s">
        <v>2042</v>
      </c>
      <c r="B960" s="243"/>
      <c r="C960" s="152" t="s">
        <v>535</v>
      </c>
      <c r="D960" s="243" t="s">
        <v>660</v>
      </c>
      <c r="E960" s="243"/>
      <c r="F960" s="243" t="s">
        <v>5696</v>
      </c>
      <c r="G960" s="243"/>
      <c r="H960" s="243"/>
      <c r="I960" s="152" t="s">
        <v>5695</v>
      </c>
      <c r="J960" s="152" t="s">
        <v>5694</v>
      </c>
      <c r="K960" s="152" t="s">
        <v>5693</v>
      </c>
      <c r="L960" s="152" t="s">
        <v>5692</v>
      </c>
      <c r="M960" s="152" t="s">
        <v>5691</v>
      </c>
      <c r="N960" s="152" t="s">
        <v>5690</v>
      </c>
      <c r="O960" s="152" t="s">
        <v>5689</v>
      </c>
    </row>
    <row r="961" spans="1:15" ht="12" customHeight="1">
      <c r="A961" s="243" t="s">
        <v>2042</v>
      </c>
      <c r="B961" s="243"/>
      <c r="C961" s="152" t="s">
        <v>535</v>
      </c>
      <c r="D961" s="243" t="s">
        <v>57</v>
      </c>
      <c r="E961" s="243"/>
      <c r="F961" s="243" t="s">
        <v>5688</v>
      </c>
      <c r="G961" s="243"/>
      <c r="H961" s="243"/>
      <c r="I961" s="152" t="s">
        <v>5687</v>
      </c>
      <c r="J961" s="152" t="s">
        <v>1193</v>
      </c>
      <c r="K961" s="152" t="s">
        <v>5686</v>
      </c>
      <c r="L961" s="152" t="s">
        <v>5685</v>
      </c>
      <c r="M961" s="152" t="s">
        <v>5684</v>
      </c>
      <c r="N961" s="152" t="s">
        <v>5683</v>
      </c>
      <c r="O961" s="152" t="s">
        <v>5682</v>
      </c>
    </row>
    <row r="962" spans="1:15" ht="12" customHeight="1">
      <c r="A962" s="243" t="s">
        <v>2042</v>
      </c>
      <c r="B962" s="243"/>
      <c r="C962" s="152" t="s">
        <v>535</v>
      </c>
      <c r="D962" s="243" t="s">
        <v>58</v>
      </c>
      <c r="E962" s="243"/>
      <c r="F962" s="243" t="s">
        <v>2723</v>
      </c>
      <c r="G962" s="243"/>
      <c r="H962" s="243"/>
      <c r="I962" s="152" t="s">
        <v>5681</v>
      </c>
      <c r="J962" s="152" t="s">
        <v>1685</v>
      </c>
      <c r="K962" s="152" t="s">
        <v>5680</v>
      </c>
      <c r="L962" s="152" t="s">
        <v>5679</v>
      </c>
      <c r="M962" s="152" t="s">
        <v>3166</v>
      </c>
      <c r="N962" s="152" t="s">
        <v>1949</v>
      </c>
      <c r="O962" s="152" t="s">
        <v>5678</v>
      </c>
    </row>
    <row r="963" spans="1:15" ht="12" customHeight="1">
      <c r="A963" s="243" t="s">
        <v>2042</v>
      </c>
      <c r="B963" s="243"/>
      <c r="C963" s="152" t="s">
        <v>535</v>
      </c>
      <c r="D963" s="243" t="s">
        <v>59</v>
      </c>
      <c r="E963" s="243"/>
      <c r="F963" s="243" t="s">
        <v>5677</v>
      </c>
      <c r="G963" s="243"/>
      <c r="H963" s="243"/>
      <c r="I963" s="152" t="s">
        <v>5676</v>
      </c>
      <c r="J963" s="152" t="s">
        <v>1235</v>
      </c>
      <c r="K963" s="152" t="s">
        <v>5675</v>
      </c>
      <c r="L963" s="152" t="s">
        <v>5674</v>
      </c>
      <c r="M963" s="152" t="s">
        <v>5673</v>
      </c>
      <c r="N963" s="152" t="s">
        <v>5672</v>
      </c>
      <c r="O963" s="152" t="s">
        <v>5671</v>
      </c>
    </row>
    <row r="964" spans="1:15" ht="12" customHeight="1">
      <c r="A964" s="243" t="s">
        <v>2042</v>
      </c>
      <c r="B964" s="243"/>
      <c r="C964" s="152" t="s">
        <v>535</v>
      </c>
      <c r="D964" s="243" t="s">
        <v>247</v>
      </c>
      <c r="E964" s="243"/>
      <c r="F964" s="243" t="s">
        <v>5670</v>
      </c>
      <c r="G964" s="243"/>
      <c r="H964" s="243"/>
      <c r="I964" s="152" t="s">
        <v>5669</v>
      </c>
      <c r="J964" s="152" t="s">
        <v>872</v>
      </c>
      <c r="K964" s="152" t="s">
        <v>5662</v>
      </c>
      <c r="L964" s="152" t="s">
        <v>5661</v>
      </c>
      <c r="M964" s="152" t="s">
        <v>5668</v>
      </c>
      <c r="N964" s="152" t="s">
        <v>5667</v>
      </c>
      <c r="O964" s="152" t="s">
        <v>5666</v>
      </c>
    </row>
    <row r="965" spans="1:15" ht="12" customHeight="1">
      <c r="A965" s="243" t="s">
        <v>2042</v>
      </c>
      <c r="B965" s="243"/>
      <c r="C965" s="152" t="s">
        <v>535</v>
      </c>
      <c r="D965" s="243" t="s">
        <v>645</v>
      </c>
      <c r="E965" s="243"/>
      <c r="F965" s="243" t="s">
        <v>5665</v>
      </c>
      <c r="G965" s="243"/>
      <c r="H965" s="243"/>
      <c r="I965" s="152" t="s">
        <v>5664</v>
      </c>
      <c r="J965" s="152" t="s">
        <v>277</v>
      </c>
      <c r="K965" s="152" t="s">
        <v>277</v>
      </c>
      <c r="L965" s="152" t="s">
        <v>277</v>
      </c>
      <c r="M965" s="152" t="s">
        <v>5665</v>
      </c>
      <c r="N965" s="152" t="s">
        <v>5665</v>
      </c>
      <c r="O965" s="152" t="s">
        <v>5664</v>
      </c>
    </row>
    <row r="966" spans="1:15" ht="12" customHeight="1">
      <c r="A966" s="243" t="s">
        <v>2042</v>
      </c>
      <c r="B966" s="243"/>
      <c r="C966" s="152" t="s">
        <v>535</v>
      </c>
      <c r="D966" s="243" t="s">
        <v>639</v>
      </c>
      <c r="E966" s="243"/>
      <c r="F966" s="243" t="s">
        <v>4579</v>
      </c>
      <c r="G966" s="243"/>
      <c r="H966" s="243"/>
      <c r="I966" s="152" t="s">
        <v>5663</v>
      </c>
      <c r="J966" s="152" t="s">
        <v>872</v>
      </c>
      <c r="K966" s="152" t="s">
        <v>5662</v>
      </c>
      <c r="L966" s="152" t="s">
        <v>5661</v>
      </c>
      <c r="M966" s="152" t="s">
        <v>2353</v>
      </c>
      <c r="N966" s="152" t="s">
        <v>1216</v>
      </c>
      <c r="O966" s="152" t="s">
        <v>5660</v>
      </c>
    </row>
    <row r="967" spans="1:15" ht="12" customHeight="1">
      <c r="A967" s="243" t="s">
        <v>2042</v>
      </c>
      <c r="B967" s="243"/>
      <c r="C967" s="152" t="s">
        <v>535</v>
      </c>
      <c r="D967" s="243" t="s">
        <v>635</v>
      </c>
      <c r="E967" s="243"/>
      <c r="F967" s="243" t="s">
        <v>277</v>
      </c>
      <c r="G967" s="243"/>
      <c r="H967" s="243"/>
      <c r="I967" s="152" t="s">
        <v>277</v>
      </c>
      <c r="J967" s="152" t="s">
        <v>277</v>
      </c>
      <c r="K967" s="152" t="s">
        <v>277</v>
      </c>
      <c r="L967" s="152" t="s">
        <v>277</v>
      </c>
      <c r="M967" s="152" t="s">
        <v>277</v>
      </c>
      <c r="N967" s="152" t="s">
        <v>277</v>
      </c>
      <c r="O967" s="152" t="s">
        <v>277</v>
      </c>
    </row>
    <row r="968" spans="1:15" ht="12" customHeight="1">
      <c r="A968" s="243" t="s">
        <v>2042</v>
      </c>
      <c r="B968" s="243"/>
      <c r="C968" s="152" t="s">
        <v>535</v>
      </c>
      <c r="D968" s="243" t="s">
        <v>631</v>
      </c>
      <c r="E968" s="243"/>
      <c r="F968" s="243" t="s">
        <v>277</v>
      </c>
      <c r="G968" s="243"/>
      <c r="H968" s="243"/>
      <c r="I968" s="152" t="s">
        <v>277</v>
      </c>
      <c r="J968" s="152" t="s">
        <v>277</v>
      </c>
      <c r="K968" s="152" t="s">
        <v>277</v>
      </c>
      <c r="L968" s="152" t="s">
        <v>277</v>
      </c>
      <c r="M968" s="152" t="s">
        <v>277</v>
      </c>
      <c r="N968" s="152" t="s">
        <v>277</v>
      </c>
      <c r="O968" s="152" t="s">
        <v>277</v>
      </c>
    </row>
    <row r="969" spans="1:15" ht="12" customHeight="1">
      <c r="A969" s="243" t="s">
        <v>2042</v>
      </c>
      <c r="B969" s="243"/>
      <c r="C969" s="152" t="s">
        <v>535</v>
      </c>
      <c r="D969" s="243" t="s">
        <v>627</v>
      </c>
      <c r="E969" s="243"/>
      <c r="F969" s="243" t="s">
        <v>277</v>
      </c>
      <c r="G969" s="243"/>
      <c r="H969" s="243"/>
      <c r="I969" s="152" t="s">
        <v>277</v>
      </c>
      <c r="J969" s="152" t="s">
        <v>277</v>
      </c>
      <c r="K969" s="152" t="s">
        <v>277</v>
      </c>
      <c r="L969" s="152" t="s">
        <v>277</v>
      </c>
      <c r="M969" s="152" t="s">
        <v>277</v>
      </c>
      <c r="N969" s="152" t="s">
        <v>277</v>
      </c>
      <c r="O969" s="152" t="s">
        <v>277</v>
      </c>
    </row>
    <row r="970" spans="1:15" ht="12" customHeight="1">
      <c r="A970" s="243" t="s">
        <v>2042</v>
      </c>
      <c r="B970" s="243"/>
      <c r="C970" s="152" t="s">
        <v>535</v>
      </c>
      <c r="D970" s="243" t="s">
        <v>17</v>
      </c>
      <c r="E970" s="243"/>
      <c r="F970" s="243" t="s">
        <v>5659</v>
      </c>
      <c r="G970" s="243"/>
      <c r="H970" s="243"/>
      <c r="I970" s="152" t="s">
        <v>5658</v>
      </c>
      <c r="J970" s="152" t="s">
        <v>1632</v>
      </c>
      <c r="K970" s="152" t="s">
        <v>5657</v>
      </c>
      <c r="L970" s="152" t="s">
        <v>2689</v>
      </c>
      <c r="M970" s="152" t="s">
        <v>2820</v>
      </c>
      <c r="N970" s="152" t="s">
        <v>5656</v>
      </c>
      <c r="O970" s="152" t="s">
        <v>5655</v>
      </c>
    </row>
    <row r="971" spans="1:15" ht="12" customHeight="1">
      <c r="A971" s="243" t="s">
        <v>2042</v>
      </c>
      <c r="B971" s="243"/>
      <c r="C971" s="152" t="s">
        <v>535</v>
      </c>
      <c r="D971" s="243" t="s">
        <v>18</v>
      </c>
      <c r="E971" s="243"/>
      <c r="F971" s="243" t="s">
        <v>5654</v>
      </c>
      <c r="G971" s="243"/>
      <c r="H971" s="243"/>
      <c r="I971" s="152" t="s">
        <v>5653</v>
      </c>
      <c r="J971" s="152" t="s">
        <v>277</v>
      </c>
      <c r="K971" s="152" t="s">
        <v>277</v>
      </c>
      <c r="L971" s="152" t="s">
        <v>277</v>
      </c>
      <c r="M971" s="152" t="s">
        <v>5654</v>
      </c>
      <c r="N971" s="152" t="s">
        <v>5654</v>
      </c>
      <c r="O971" s="152" t="s">
        <v>5653</v>
      </c>
    </row>
    <row r="972" spans="1:15" ht="12" customHeight="1">
      <c r="A972" s="243" t="s">
        <v>2042</v>
      </c>
      <c r="B972" s="243"/>
      <c r="C972" s="152" t="s">
        <v>535</v>
      </c>
      <c r="D972" s="243" t="s">
        <v>62</v>
      </c>
      <c r="E972" s="243"/>
      <c r="F972" s="243" t="s">
        <v>277</v>
      </c>
      <c r="G972" s="243"/>
      <c r="H972" s="243"/>
      <c r="I972" s="152" t="s">
        <v>277</v>
      </c>
      <c r="J972" s="152" t="s">
        <v>277</v>
      </c>
      <c r="K972" s="152" t="s">
        <v>277</v>
      </c>
      <c r="L972" s="152" t="s">
        <v>277</v>
      </c>
      <c r="M972" s="152" t="s">
        <v>277</v>
      </c>
      <c r="N972" s="152" t="s">
        <v>277</v>
      </c>
      <c r="O972" s="152" t="s">
        <v>277</v>
      </c>
    </row>
    <row r="973" spans="1:15" ht="12" customHeight="1">
      <c r="A973" s="243" t="s">
        <v>2042</v>
      </c>
      <c r="B973" s="243"/>
      <c r="C973" s="152" t="s">
        <v>535</v>
      </c>
      <c r="D973" s="243" t="s">
        <v>614</v>
      </c>
      <c r="E973" s="243"/>
      <c r="F973" s="243" t="s">
        <v>277</v>
      </c>
      <c r="G973" s="243"/>
      <c r="H973" s="243"/>
      <c r="I973" s="152" t="s">
        <v>277</v>
      </c>
      <c r="J973" s="152" t="s">
        <v>277</v>
      </c>
      <c r="K973" s="152" t="s">
        <v>277</v>
      </c>
      <c r="L973" s="152" t="s">
        <v>277</v>
      </c>
      <c r="M973" s="152" t="s">
        <v>277</v>
      </c>
      <c r="N973" s="152" t="s">
        <v>277</v>
      </c>
      <c r="O973" s="152" t="s">
        <v>277</v>
      </c>
    </row>
    <row r="974" spans="1:15" ht="12" customHeight="1">
      <c r="A974" s="243" t="s">
        <v>2042</v>
      </c>
      <c r="B974" s="243"/>
      <c r="C974" s="152" t="s">
        <v>535</v>
      </c>
      <c r="D974" s="243" t="s">
        <v>64</v>
      </c>
      <c r="E974" s="243"/>
      <c r="F974" s="243" t="s">
        <v>5652</v>
      </c>
      <c r="G974" s="243"/>
      <c r="H974" s="243"/>
      <c r="I974" s="152" t="s">
        <v>5651</v>
      </c>
      <c r="J974" s="152" t="s">
        <v>1227</v>
      </c>
      <c r="K974" s="152" t="s">
        <v>5650</v>
      </c>
      <c r="L974" s="152" t="s">
        <v>5649</v>
      </c>
      <c r="M974" s="152" t="s">
        <v>5648</v>
      </c>
      <c r="N974" s="152" t="s">
        <v>5647</v>
      </c>
      <c r="O974" s="152" t="s">
        <v>5646</v>
      </c>
    </row>
    <row r="975" spans="1:15" ht="12" customHeight="1">
      <c r="A975" s="243" t="s">
        <v>2042</v>
      </c>
      <c r="B975" s="243"/>
      <c r="C975" s="152" t="s">
        <v>535</v>
      </c>
      <c r="D975" s="243" t="s">
        <v>22</v>
      </c>
      <c r="E975" s="243"/>
      <c r="F975" s="243" t="s">
        <v>694</v>
      </c>
      <c r="G975" s="243"/>
      <c r="H975" s="243"/>
      <c r="I975" s="152" t="s">
        <v>5645</v>
      </c>
      <c r="J975" s="152" t="s">
        <v>1701</v>
      </c>
      <c r="K975" s="152" t="s">
        <v>5644</v>
      </c>
      <c r="L975" s="152" t="s">
        <v>2252</v>
      </c>
      <c r="M975" s="152" t="s">
        <v>5643</v>
      </c>
      <c r="N975" s="152" t="s">
        <v>5642</v>
      </c>
      <c r="O975" s="152" t="s">
        <v>5641</v>
      </c>
    </row>
    <row r="976" spans="1:15" ht="12" customHeight="1">
      <c r="A976" s="243" t="s">
        <v>2042</v>
      </c>
      <c r="B976" s="243"/>
      <c r="C976" s="152" t="s">
        <v>535</v>
      </c>
      <c r="D976" s="243" t="s">
        <v>23</v>
      </c>
      <c r="E976" s="243"/>
      <c r="F976" s="243" t="s">
        <v>5640</v>
      </c>
      <c r="G976" s="243"/>
      <c r="H976" s="243"/>
      <c r="I976" s="152" t="s">
        <v>5639</v>
      </c>
      <c r="J976" s="152" t="s">
        <v>2549</v>
      </c>
      <c r="K976" s="152" t="s">
        <v>5638</v>
      </c>
      <c r="L976" s="152" t="s">
        <v>5637</v>
      </c>
      <c r="M976" s="152" t="s">
        <v>5636</v>
      </c>
      <c r="N976" s="152" t="s">
        <v>5635</v>
      </c>
      <c r="O976" s="152" t="s">
        <v>5634</v>
      </c>
    </row>
    <row r="977" spans="1:15" ht="12" customHeight="1">
      <c r="A977" s="243" t="s">
        <v>2042</v>
      </c>
      <c r="B977" s="243"/>
      <c r="C977" s="152" t="s">
        <v>535</v>
      </c>
      <c r="D977" s="243" t="s">
        <v>66</v>
      </c>
      <c r="E977" s="243"/>
      <c r="F977" s="243" t="s">
        <v>1084</v>
      </c>
      <c r="G977" s="243"/>
      <c r="H977" s="243"/>
      <c r="I977" s="152" t="s">
        <v>2056</v>
      </c>
      <c r="J977" s="152" t="s">
        <v>1581</v>
      </c>
      <c r="K977" s="152" t="s">
        <v>1075</v>
      </c>
      <c r="L977" s="152" t="s">
        <v>2055</v>
      </c>
      <c r="M977" s="152" t="s">
        <v>1989</v>
      </c>
      <c r="N977" s="152" t="s">
        <v>885</v>
      </c>
      <c r="O977" s="152" t="s">
        <v>2054</v>
      </c>
    </row>
    <row r="978" spans="1:15" ht="12" customHeight="1">
      <c r="A978" s="243" t="s">
        <v>2042</v>
      </c>
      <c r="B978" s="243"/>
      <c r="C978" s="152" t="s">
        <v>535</v>
      </c>
      <c r="D978" s="243" t="s">
        <v>234</v>
      </c>
      <c r="E978" s="243"/>
      <c r="F978" s="243" t="s">
        <v>277</v>
      </c>
      <c r="G978" s="243"/>
      <c r="H978" s="243"/>
      <c r="I978" s="152" t="s">
        <v>277</v>
      </c>
      <c r="J978" s="152" t="s">
        <v>277</v>
      </c>
      <c r="K978" s="152" t="s">
        <v>277</v>
      </c>
      <c r="L978" s="152" t="s">
        <v>277</v>
      </c>
      <c r="M978" s="152" t="s">
        <v>277</v>
      </c>
      <c r="N978" s="152" t="s">
        <v>277</v>
      </c>
      <c r="O978" s="152" t="s">
        <v>277</v>
      </c>
    </row>
    <row r="979" spans="1:15" ht="12" customHeight="1">
      <c r="A979" s="243" t="s">
        <v>2042</v>
      </c>
      <c r="B979" s="243"/>
      <c r="C979" s="152" t="s">
        <v>535</v>
      </c>
      <c r="D979" s="243" t="s">
        <v>29</v>
      </c>
      <c r="E979" s="243"/>
      <c r="F979" s="243" t="s">
        <v>277</v>
      </c>
      <c r="G979" s="243"/>
      <c r="H979" s="243"/>
      <c r="I979" s="152" t="s">
        <v>277</v>
      </c>
      <c r="J979" s="152" t="s">
        <v>277</v>
      </c>
      <c r="K979" s="152" t="s">
        <v>277</v>
      </c>
      <c r="L979" s="152" t="s">
        <v>277</v>
      </c>
      <c r="M979" s="152" t="s">
        <v>277</v>
      </c>
      <c r="N979" s="152" t="s">
        <v>277</v>
      </c>
      <c r="O979" s="152" t="s">
        <v>277</v>
      </c>
    </row>
    <row r="980" spans="1:15" ht="12" customHeight="1">
      <c r="A980" s="243" t="s">
        <v>2042</v>
      </c>
      <c r="B980" s="243"/>
      <c r="C980" s="152" t="s">
        <v>535</v>
      </c>
      <c r="D980" s="243" t="s">
        <v>67</v>
      </c>
      <c r="E980" s="243"/>
      <c r="F980" s="243" t="s">
        <v>1982</v>
      </c>
      <c r="G980" s="243"/>
      <c r="H980" s="243"/>
      <c r="I980" s="152" t="s">
        <v>5633</v>
      </c>
      <c r="J980" s="152" t="s">
        <v>3793</v>
      </c>
      <c r="K980" s="152" t="s">
        <v>5632</v>
      </c>
      <c r="L980" s="152" t="s">
        <v>1897</v>
      </c>
      <c r="M980" s="152" t="s">
        <v>1280</v>
      </c>
      <c r="N980" s="152" t="s">
        <v>2536</v>
      </c>
      <c r="O980" s="152" t="s">
        <v>5631</v>
      </c>
    </row>
    <row r="981" spans="1:15" ht="12" customHeight="1">
      <c r="A981" s="243" t="s">
        <v>2042</v>
      </c>
      <c r="B981" s="243"/>
      <c r="C981" s="152" t="s">
        <v>535</v>
      </c>
      <c r="D981" s="243" t="s">
        <v>68</v>
      </c>
      <c r="E981" s="243"/>
      <c r="F981" s="243" t="s">
        <v>277</v>
      </c>
      <c r="G981" s="243"/>
      <c r="H981" s="243"/>
      <c r="I981" s="152" t="s">
        <v>277</v>
      </c>
      <c r="J981" s="152" t="s">
        <v>277</v>
      </c>
      <c r="K981" s="152" t="s">
        <v>277</v>
      </c>
      <c r="L981" s="152" t="s">
        <v>277</v>
      </c>
      <c r="M981" s="152" t="s">
        <v>277</v>
      </c>
      <c r="N981" s="152" t="s">
        <v>277</v>
      </c>
      <c r="O981" s="152" t="s">
        <v>277</v>
      </c>
    </row>
    <row r="982" spans="1:15" ht="12" customHeight="1">
      <c r="A982" s="243" t="s">
        <v>2042</v>
      </c>
      <c r="B982" s="243"/>
      <c r="C982" s="152" t="s">
        <v>535</v>
      </c>
      <c r="D982" s="243" t="s">
        <v>69</v>
      </c>
      <c r="E982" s="243"/>
      <c r="F982" s="243" t="s">
        <v>4585</v>
      </c>
      <c r="G982" s="243"/>
      <c r="H982" s="243"/>
      <c r="I982" s="152" t="s">
        <v>5630</v>
      </c>
      <c r="J982" s="152" t="s">
        <v>1023</v>
      </c>
      <c r="K982" s="152" t="s">
        <v>5629</v>
      </c>
      <c r="L982" s="152" t="s">
        <v>5628</v>
      </c>
      <c r="M982" s="152" t="s">
        <v>5627</v>
      </c>
      <c r="N982" s="152" t="s">
        <v>5626</v>
      </c>
      <c r="O982" s="152" t="s">
        <v>5625</v>
      </c>
    </row>
    <row r="983" spans="1:15" ht="12" customHeight="1">
      <c r="A983" s="243" t="s">
        <v>2042</v>
      </c>
      <c r="B983" s="243"/>
      <c r="C983" s="152" t="s">
        <v>535</v>
      </c>
      <c r="D983" s="243" t="s">
        <v>235</v>
      </c>
      <c r="E983" s="243"/>
      <c r="F983" s="243" t="s">
        <v>277</v>
      </c>
      <c r="G983" s="243"/>
      <c r="H983" s="243"/>
      <c r="I983" s="152" t="s">
        <v>277</v>
      </c>
      <c r="J983" s="152" t="s">
        <v>277</v>
      </c>
      <c r="K983" s="152" t="s">
        <v>277</v>
      </c>
      <c r="L983" s="152" t="s">
        <v>277</v>
      </c>
      <c r="M983" s="152" t="s">
        <v>277</v>
      </c>
      <c r="N983" s="152" t="s">
        <v>277</v>
      </c>
      <c r="O983" s="152" t="s">
        <v>277</v>
      </c>
    </row>
    <row r="984" spans="1:15" ht="12" customHeight="1">
      <c r="A984" s="243" t="s">
        <v>2042</v>
      </c>
      <c r="B984" s="243"/>
      <c r="C984" s="152" t="s">
        <v>535</v>
      </c>
      <c r="D984" s="243" t="s">
        <v>236</v>
      </c>
      <c r="E984" s="243"/>
      <c r="F984" s="243" t="s">
        <v>277</v>
      </c>
      <c r="G984" s="243"/>
      <c r="H984" s="243"/>
      <c r="I984" s="152" t="s">
        <v>277</v>
      </c>
      <c r="J984" s="152" t="s">
        <v>277</v>
      </c>
      <c r="K984" s="152" t="s">
        <v>277</v>
      </c>
      <c r="L984" s="152" t="s">
        <v>277</v>
      </c>
      <c r="M984" s="152" t="s">
        <v>277</v>
      </c>
      <c r="N984" s="152" t="s">
        <v>277</v>
      </c>
      <c r="O984" s="152" t="s">
        <v>277</v>
      </c>
    </row>
    <row r="985" spans="1:15" ht="12" customHeight="1">
      <c r="A985" s="243" t="s">
        <v>2042</v>
      </c>
      <c r="B985" s="243"/>
      <c r="C985" s="152" t="s">
        <v>535</v>
      </c>
      <c r="D985" s="243" t="s">
        <v>241</v>
      </c>
      <c r="E985" s="243"/>
      <c r="F985" s="243" t="s">
        <v>277</v>
      </c>
      <c r="G985" s="243"/>
      <c r="H985" s="243"/>
      <c r="I985" s="152" t="s">
        <v>277</v>
      </c>
      <c r="J985" s="152" t="s">
        <v>277</v>
      </c>
      <c r="K985" s="152" t="s">
        <v>277</v>
      </c>
      <c r="L985" s="152" t="s">
        <v>277</v>
      </c>
      <c r="M985" s="152" t="s">
        <v>277</v>
      </c>
      <c r="N985" s="152" t="s">
        <v>277</v>
      </c>
      <c r="O985" s="152" t="s">
        <v>277</v>
      </c>
    </row>
    <row r="986" spans="1:15" ht="12" customHeight="1">
      <c r="A986" s="243" t="s">
        <v>2042</v>
      </c>
      <c r="B986" s="243"/>
      <c r="C986" s="152" t="s">
        <v>535</v>
      </c>
      <c r="D986" s="243" t="s">
        <v>33</v>
      </c>
      <c r="E986" s="243"/>
      <c r="F986" s="243" t="s">
        <v>277</v>
      </c>
      <c r="G986" s="243"/>
      <c r="H986" s="243"/>
      <c r="I986" s="152" t="s">
        <v>277</v>
      </c>
      <c r="J986" s="152" t="s">
        <v>277</v>
      </c>
      <c r="K986" s="152" t="s">
        <v>277</v>
      </c>
      <c r="L986" s="152" t="s">
        <v>277</v>
      </c>
      <c r="M986" s="152" t="s">
        <v>277</v>
      </c>
      <c r="N986" s="152" t="s">
        <v>277</v>
      </c>
      <c r="O986" s="152" t="s">
        <v>277</v>
      </c>
    </row>
    <row r="987" spans="1:15" ht="12" customHeight="1">
      <c r="A987" s="243" t="s">
        <v>2042</v>
      </c>
      <c r="B987" s="243"/>
      <c r="C987" s="152" t="s">
        <v>535</v>
      </c>
      <c r="D987" s="243" t="s">
        <v>574</v>
      </c>
      <c r="E987" s="243"/>
      <c r="F987" s="243" t="s">
        <v>5624</v>
      </c>
      <c r="G987" s="243"/>
      <c r="H987" s="243"/>
      <c r="I987" s="152" t="s">
        <v>5623</v>
      </c>
      <c r="J987" s="152" t="s">
        <v>5622</v>
      </c>
      <c r="K987" s="152" t="s">
        <v>5621</v>
      </c>
      <c r="L987" s="152" t="s">
        <v>5620</v>
      </c>
      <c r="M987" s="152" t="s">
        <v>5619</v>
      </c>
      <c r="N987" s="152" t="s">
        <v>5618</v>
      </c>
      <c r="O987" s="152" t="s">
        <v>5617</v>
      </c>
    </row>
    <row r="988" spans="1:15" ht="12" customHeight="1">
      <c r="A988" s="243" t="s">
        <v>2042</v>
      </c>
      <c r="B988" s="243"/>
      <c r="C988" s="152" t="s">
        <v>535</v>
      </c>
      <c r="D988" s="243" t="s">
        <v>571</v>
      </c>
      <c r="E988" s="243"/>
      <c r="F988" s="243" t="s">
        <v>277</v>
      </c>
      <c r="G988" s="243"/>
      <c r="H988" s="243"/>
      <c r="I988" s="152" t="s">
        <v>277</v>
      </c>
      <c r="J988" s="152" t="s">
        <v>277</v>
      </c>
      <c r="K988" s="152" t="s">
        <v>277</v>
      </c>
      <c r="L988" s="152" t="s">
        <v>277</v>
      </c>
      <c r="M988" s="152" t="s">
        <v>277</v>
      </c>
      <c r="N988" s="152" t="s">
        <v>277</v>
      </c>
      <c r="O988" s="152" t="s">
        <v>277</v>
      </c>
    </row>
    <row r="989" spans="1:15" ht="12" customHeight="1">
      <c r="A989" s="243" t="s">
        <v>2042</v>
      </c>
      <c r="B989" s="243"/>
      <c r="C989" s="152" t="s">
        <v>535</v>
      </c>
      <c r="D989" s="243" t="s">
        <v>566</v>
      </c>
      <c r="E989" s="243"/>
      <c r="F989" s="243" t="s">
        <v>277</v>
      </c>
      <c r="G989" s="243"/>
      <c r="H989" s="243"/>
      <c r="I989" s="152" t="s">
        <v>277</v>
      </c>
      <c r="J989" s="152" t="s">
        <v>277</v>
      </c>
      <c r="K989" s="152" t="s">
        <v>277</v>
      </c>
      <c r="L989" s="152" t="s">
        <v>277</v>
      </c>
      <c r="M989" s="152" t="s">
        <v>277</v>
      </c>
      <c r="N989" s="152" t="s">
        <v>277</v>
      </c>
      <c r="O989" s="152" t="s">
        <v>277</v>
      </c>
    </row>
    <row r="990" spans="1:15" ht="12" customHeight="1">
      <c r="A990" s="243" t="s">
        <v>2042</v>
      </c>
      <c r="B990" s="243"/>
      <c r="C990" s="152" t="s">
        <v>535</v>
      </c>
      <c r="D990" s="243" t="s">
        <v>561</v>
      </c>
      <c r="E990" s="243"/>
      <c r="F990" s="243" t="s">
        <v>277</v>
      </c>
      <c r="G990" s="243"/>
      <c r="H990" s="243"/>
      <c r="I990" s="152" t="s">
        <v>277</v>
      </c>
      <c r="J990" s="152" t="s">
        <v>277</v>
      </c>
      <c r="K990" s="152" t="s">
        <v>277</v>
      </c>
      <c r="L990" s="152" t="s">
        <v>277</v>
      </c>
      <c r="M990" s="152" t="s">
        <v>277</v>
      </c>
      <c r="N990" s="152" t="s">
        <v>277</v>
      </c>
      <c r="O990" s="152" t="s">
        <v>277</v>
      </c>
    </row>
    <row r="991" spans="1:15" ht="12" customHeight="1">
      <c r="A991" s="243" t="s">
        <v>2042</v>
      </c>
      <c r="B991" s="243"/>
      <c r="C991" s="152" t="s">
        <v>535</v>
      </c>
      <c r="D991" s="243" t="s">
        <v>559</v>
      </c>
      <c r="E991" s="243"/>
      <c r="F991" s="243" t="s">
        <v>5616</v>
      </c>
      <c r="G991" s="243"/>
      <c r="H991" s="243"/>
      <c r="I991" s="152" t="s">
        <v>5615</v>
      </c>
      <c r="J991" s="152" t="s">
        <v>1205</v>
      </c>
      <c r="K991" s="152" t="s">
        <v>5614</v>
      </c>
      <c r="L991" s="152" t="s">
        <v>5613</v>
      </c>
      <c r="M991" s="152" t="s">
        <v>5612</v>
      </c>
      <c r="N991" s="152" t="s">
        <v>5611</v>
      </c>
      <c r="O991" s="152" t="s">
        <v>5610</v>
      </c>
    </row>
    <row r="992" spans="1:15" ht="12" customHeight="1">
      <c r="A992" s="243" t="s">
        <v>2042</v>
      </c>
      <c r="B992" s="243"/>
      <c r="C992" s="152" t="s">
        <v>535</v>
      </c>
      <c r="D992" s="243" t="s">
        <v>556</v>
      </c>
      <c r="E992" s="243"/>
      <c r="F992" s="243" t="s">
        <v>5609</v>
      </c>
      <c r="G992" s="243"/>
      <c r="H992" s="243"/>
      <c r="I992" s="152" t="s">
        <v>5608</v>
      </c>
      <c r="J992" s="152" t="s">
        <v>5607</v>
      </c>
      <c r="K992" s="152" t="s">
        <v>5606</v>
      </c>
      <c r="L992" s="152" t="s">
        <v>5605</v>
      </c>
      <c r="M992" s="152" t="s">
        <v>5604</v>
      </c>
      <c r="N992" s="152" t="s">
        <v>5603</v>
      </c>
      <c r="O992" s="152" t="s">
        <v>5602</v>
      </c>
    </row>
    <row r="993" spans="1:15" ht="12" customHeight="1">
      <c r="A993" s="243" t="s">
        <v>2042</v>
      </c>
      <c r="B993" s="243"/>
      <c r="C993" s="152" t="s">
        <v>535</v>
      </c>
      <c r="D993" s="243" t="s">
        <v>553</v>
      </c>
      <c r="E993" s="243"/>
      <c r="F993" s="243" t="s">
        <v>5601</v>
      </c>
      <c r="G993" s="243"/>
      <c r="H993" s="243"/>
      <c r="I993" s="152" t="s">
        <v>5600</v>
      </c>
      <c r="J993" s="152" t="s">
        <v>5599</v>
      </c>
      <c r="K993" s="152" t="s">
        <v>5598</v>
      </c>
      <c r="L993" s="152" t="s">
        <v>5597</v>
      </c>
      <c r="M993" s="152" t="s">
        <v>5596</v>
      </c>
      <c r="N993" s="152" t="s">
        <v>5595</v>
      </c>
      <c r="O993" s="152" t="s">
        <v>5594</v>
      </c>
    </row>
    <row r="994" spans="1:15" ht="12" customHeight="1">
      <c r="A994" s="243" t="s">
        <v>2042</v>
      </c>
      <c r="B994" s="243"/>
      <c r="C994" s="152" t="s">
        <v>535</v>
      </c>
      <c r="D994" s="243" t="s">
        <v>551</v>
      </c>
      <c r="E994" s="243"/>
      <c r="F994" s="243" t="s">
        <v>1986</v>
      </c>
      <c r="G994" s="243"/>
      <c r="H994" s="243"/>
      <c r="I994" s="152" t="s">
        <v>2047</v>
      </c>
      <c r="J994" s="152" t="s">
        <v>1584</v>
      </c>
      <c r="K994" s="152" t="s">
        <v>2046</v>
      </c>
      <c r="L994" s="152" t="s">
        <v>2045</v>
      </c>
      <c r="M994" s="152" t="s">
        <v>2044</v>
      </c>
      <c r="N994" s="152" t="s">
        <v>2007</v>
      </c>
      <c r="O994" s="152" t="s">
        <v>2043</v>
      </c>
    </row>
    <row r="995" spans="1:15" ht="12" customHeight="1">
      <c r="A995" s="243" t="s">
        <v>2042</v>
      </c>
      <c r="B995" s="243"/>
      <c r="C995" s="152" t="s">
        <v>535</v>
      </c>
      <c r="D995" s="243" t="s">
        <v>543</v>
      </c>
      <c r="E995" s="243"/>
      <c r="F995" s="243" t="s">
        <v>277</v>
      </c>
      <c r="G995" s="243"/>
      <c r="H995" s="243"/>
      <c r="I995" s="152" t="s">
        <v>277</v>
      </c>
      <c r="J995" s="152" t="s">
        <v>277</v>
      </c>
      <c r="K995" s="152" t="s">
        <v>277</v>
      </c>
      <c r="L995" s="152" t="s">
        <v>277</v>
      </c>
      <c r="M995" s="152" t="s">
        <v>277</v>
      </c>
      <c r="N995" s="152" t="s">
        <v>277</v>
      </c>
      <c r="O995" s="152" t="s">
        <v>277</v>
      </c>
    </row>
    <row r="996" spans="1:15" ht="12" customHeight="1">
      <c r="A996" s="243" t="s">
        <v>2042</v>
      </c>
      <c r="B996" s="243"/>
      <c r="C996" s="152" t="s">
        <v>535</v>
      </c>
      <c r="D996" s="243" t="s">
        <v>45</v>
      </c>
      <c r="E996" s="243"/>
      <c r="F996" s="243" t="s">
        <v>277</v>
      </c>
      <c r="G996" s="243"/>
      <c r="H996" s="243"/>
      <c r="I996" s="152" t="s">
        <v>277</v>
      </c>
      <c r="J996" s="152" t="s">
        <v>277</v>
      </c>
      <c r="K996" s="152" t="s">
        <v>277</v>
      </c>
      <c r="L996" s="152" t="s">
        <v>277</v>
      </c>
      <c r="M996" s="152" t="s">
        <v>277</v>
      </c>
      <c r="N996" s="152" t="s">
        <v>277</v>
      </c>
      <c r="O996" s="152" t="s">
        <v>277</v>
      </c>
    </row>
    <row r="997" spans="1:15" ht="12" customHeight="1">
      <c r="A997" s="243" t="s">
        <v>2042</v>
      </c>
      <c r="B997" s="243"/>
      <c r="C997" s="152" t="s">
        <v>535</v>
      </c>
      <c r="D997" s="243" t="s">
        <v>46</v>
      </c>
      <c r="E997" s="243"/>
      <c r="F997" s="243" t="s">
        <v>5593</v>
      </c>
      <c r="G997" s="243"/>
      <c r="H997" s="243"/>
      <c r="I997" s="152" t="s">
        <v>5592</v>
      </c>
      <c r="J997" s="152" t="s">
        <v>1304</v>
      </c>
      <c r="K997" s="152" t="s">
        <v>5591</v>
      </c>
      <c r="L997" s="152" t="s">
        <v>5590</v>
      </c>
      <c r="M997" s="152" t="s">
        <v>5589</v>
      </c>
      <c r="N997" s="152" t="s">
        <v>5588</v>
      </c>
      <c r="O997" s="152" t="s">
        <v>5587</v>
      </c>
    </row>
    <row r="998" spans="1:15" ht="12" customHeight="1">
      <c r="A998" s="243" t="s">
        <v>2009</v>
      </c>
      <c r="B998" s="243"/>
      <c r="C998" s="152" t="s">
        <v>535</v>
      </c>
      <c r="D998" s="243" t="s">
        <v>660</v>
      </c>
      <c r="E998" s="243"/>
      <c r="F998" s="243" t="s">
        <v>5586</v>
      </c>
      <c r="G998" s="243"/>
      <c r="H998" s="243"/>
      <c r="I998" s="152" t="s">
        <v>5585</v>
      </c>
      <c r="J998" s="152" t="s">
        <v>5584</v>
      </c>
      <c r="K998" s="152" t="s">
        <v>5583</v>
      </c>
      <c r="L998" s="152" t="s">
        <v>5582</v>
      </c>
      <c r="M998" s="152" t="s">
        <v>5581</v>
      </c>
      <c r="N998" s="152" t="s">
        <v>5580</v>
      </c>
      <c r="O998" s="152" t="s">
        <v>5579</v>
      </c>
    </row>
    <row r="999" spans="1:15" ht="12" customHeight="1">
      <c r="A999" s="243" t="s">
        <v>2009</v>
      </c>
      <c r="B999" s="243"/>
      <c r="C999" s="152" t="s">
        <v>535</v>
      </c>
      <c r="D999" s="243" t="s">
        <v>57</v>
      </c>
      <c r="E999" s="243"/>
      <c r="F999" s="243" t="s">
        <v>2677</v>
      </c>
      <c r="G999" s="243"/>
      <c r="H999" s="243"/>
      <c r="I999" s="152" t="s">
        <v>5578</v>
      </c>
      <c r="J999" s="152" t="s">
        <v>964</v>
      </c>
      <c r="K999" s="152" t="s">
        <v>5577</v>
      </c>
      <c r="L999" s="152" t="s">
        <v>5576</v>
      </c>
      <c r="M999" s="152" t="s">
        <v>1506</v>
      </c>
      <c r="N999" s="152" t="s">
        <v>2287</v>
      </c>
      <c r="O999" s="152" t="s">
        <v>5575</v>
      </c>
    </row>
    <row r="1000" spans="1:15" ht="12" customHeight="1">
      <c r="A1000" s="243" t="s">
        <v>2009</v>
      </c>
      <c r="B1000" s="243"/>
      <c r="C1000" s="152" t="s">
        <v>535</v>
      </c>
      <c r="D1000" s="243" t="s">
        <v>58</v>
      </c>
      <c r="E1000" s="243"/>
      <c r="F1000" s="243" t="s">
        <v>695</v>
      </c>
      <c r="G1000" s="243"/>
      <c r="H1000" s="243"/>
      <c r="I1000" s="152" t="s">
        <v>5574</v>
      </c>
      <c r="J1000" s="152" t="s">
        <v>647</v>
      </c>
      <c r="K1000" s="152" t="s">
        <v>5573</v>
      </c>
      <c r="L1000" s="152" t="s">
        <v>5572</v>
      </c>
      <c r="M1000" s="152" t="s">
        <v>1215</v>
      </c>
      <c r="N1000" s="152" t="s">
        <v>1979</v>
      </c>
      <c r="O1000" s="152" t="s">
        <v>5571</v>
      </c>
    </row>
    <row r="1001" spans="1:15" ht="12" customHeight="1">
      <c r="A1001" s="243" t="s">
        <v>2009</v>
      </c>
      <c r="B1001" s="243"/>
      <c r="C1001" s="152" t="s">
        <v>535</v>
      </c>
      <c r="D1001" s="243" t="s">
        <v>59</v>
      </c>
      <c r="E1001" s="243"/>
      <c r="F1001" s="243" t="s">
        <v>4182</v>
      </c>
      <c r="G1001" s="243"/>
      <c r="H1001" s="243"/>
      <c r="I1001" s="152" t="s">
        <v>5570</v>
      </c>
      <c r="J1001" s="152" t="s">
        <v>1725</v>
      </c>
      <c r="K1001" s="152" t="s">
        <v>5569</v>
      </c>
      <c r="L1001" s="152" t="s">
        <v>5568</v>
      </c>
      <c r="M1001" s="152" t="s">
        <v>2890</v>
      </c>
      <c r="N1001" s="152" t="s">
        <v>2094</v>
      </c>
      <c r="O1001" s="152" t="s">
        <v>5567</v>
      </c>
    </row>
    <row r="1002" spans="1:15" ht="12" customHeight="1">
      <c r="A1002" s="243" t="s">
        <v>2009</v>
      </c>
      <c r="B1002" s="243"/>
      <c r="C1002" s="152" t="s">
        <v>535</v>
      </c>
      <c r="D1002" s="243" t="s">
        <v>247</v>
      </c>
      <c r="E1002" s="243"/>
      <c r="F1002" s="243" t="s">
        <v>632</v>
      </c>
      <c r="G1002" s="243"/>
      <c r="H1002" s="243"/>
      <c r="I1002" s="152" t="s">
        <v>5566</v>
      </c>
      <c r="J1002" s="152" t="s">
        <v>1012</v>
      </c>
      <c r="K1002" s="152" t="s">
        <v>5565</v>
      </c>
      <c r="L1002" s="152" t="s">
        <v>5564</v>
      </c>
      <c r="M1002" s="152" t="s">
        <v>4167</v>
      </c>
      <c r="N1002" s="152" t="s">
        <v>1882</v>
      </c>
      <c r="O1002" s="152" t="s">
        <v>5563</v>
      </c>
    </row>
    <row r="1003" spans="1:15" ht="12" customHeight="1">
      <c r="A1003" s="243" t="s">
        <v>2009</v>
      </c>
      <c r="B1003" s="243"/>
      <c r="C1003" s="152" t="s">
        <v>535</v>
      </c>
      <c r="D1003" s="243" t="s">
        <v>645</v>
      </c>
      <c r="E1003" s="243"/>
      <c r="F1003" s="243" t="s">
        <v>2003</v>
      </c>
      <c r="G1003" s="243"/>
      <c r="H1003" s="243"/>
      <c r="I1003" s="152" t="s">
        <v>5562</v>
      </c>
      <c r="J1003" s="152" t="s">
        <v>292</v>
      </c>
      <c r="K1003" s="152" t="s">
        <v>5561</v>
      </c>
      <c r="L1003" s="152" t="s">
        <v>1950</v>
      </c>
      <c r="M1003" s="152" t="s">
        <v>1286</v>
      </c>
      <c r="N1003" s="152" t="s">
        <v>1286</v>
      </c>
      <c r="O1003" s="152" t="s">
        <v>5560</v>
      </c>
    </row>
    <row r="1004" spans="1:15" ht="12" customHeight="1">
      <c r="A1004" s="243" t="s">
        <v>2009</v>
      </c>
      <c r="B1004" s="243"/>
      <c r="C1004" s="152" t="s">
        <v>535</v>
      </c>
      <c r="D1004" s="243" t="s">
        <v>639</v>
      </c>
      <c r="E1004" s="243"/>
      <c r="F1004" s="243" t="s">
        <v>978</v>
      </c>
      <c r="G1004" s="243"/>
      <c r="H1004" s="243"/>
      <c r="I1004" s="152" t="s">
        <v>5559</v>
      </c>
      <c r="J1004" s="152" t="s">
        <v>2633</v>
      </c>
      <c r="K1004" s="152" t="s">
        <v>5558</v>
      </c>
      <c r="L1004" s="152" t="s">
        <v>5557</v>
      </c>
      <c r="M1004" s="152" t="s">
        <v>831</v>
      </c>
      <c r="N1004" s="152" t="s">
        <v>2436</v>
      </c>
      <c r="O1004" s="152" t="s">
        <v>5556</v>
      </c>
    </row>
    <row r="1005" spans="1:15" ht="12" customHeight="1">
      <c r="A1005" s="243" t="s">
        <v>2009</v>
      </c>
      <c r="B1005" s="243"/>
      <c r="C1005" s="152" t="s">
        <v>535</v>
      </c>
      <c r="D1005" s="243" t="s">
        <v>635</v>
      </c>
      <c r="E1005" s="243"/>
      <c r="F1005" s="243" t="s">
        <v>277</v>
      </c>
      <c r="G1005" s="243"/>
      <c r="H1005" s="243"/>
      <c r="I1005" s="152" t="s">
        <v>277</v>
      </c>
      <c r="J1005" s="152" t="s">
        <v>277</v>
      </c>
      <c r="K1005" s="152" t="s">
        <v>277</v>
      </c>
      <c r="L1005" s="152" t="s">
        <v>277</v>
      </c>
      <c r="M1005" s="152" t="s">
        <v>277</v>
      </c>
      <c r="N1005" s="152" t="s">
        <v>277</v>
      </c>
      <c r="O1005" s="152" t="s">
        <v>277</v>
      </c>
    </row>
    <row r="1006" spans="1:15" ht="12" customHeight="1">
      <c r="A1006" s="243" t="s">
        <v>2009</v>
      </c>
      <c r="B1006" s="243"/>
      <c r="C1006" s="152" t="s">
        <v>535</v>
      </c>
      <c r="D1006" s="243" t="s">
        <v>631</v>
      </c>
      <c r="E1006" s="243"/>
      <c r="F1006" s="243" t="s">
        <v>277</v>
      </c>
      <c r="G1006" s="243"/>
      <c r="H1006" s="243"/>
      <c r="I1006" s="152" t="s">
        <v>277</v>
      </c>
      <c r="J1006" s="152" t="s">
        <v>277</v>
      </c>
      <c r="K1006" s="152" t="s">
        <v>277</v>
      </c>
      <c r="L1006" s="152" t="s">
        <v>277</v>
      </c>
      <c r="M1006" s="152" t="s">
        <v>277</v>
      </c>
      <c r="N1006" s="152" t="s">
        <v>277</v>
      </c>
      <c r="O1006" s="152" t="s">
        <v>277</v>
      </c>
    </row>
    <row r="1007" spans="1:15" ht="12" customHeight="1">
      <c r="A1007" s="243" t="s">
        <v>2009</v>
      </c>
      <c r="B1007" s="243"/>
      <c r="C1007" s="152" t="s">
        <v>535</v>
      </c>
      <c r="D1007" s="243" t="s">
        <v>627</v>
      </c>
      <c r="E1007" s="243"/>
      <c r="F1007" s="243" t="s">
        <v>277</v>
      </c>
      <c r="G1007" s="243"/>
      <c r="H1007" s="243"/>
      <c r="I1007" s="152" t="s">
        <v>277</v>
      </c>
      <c r="J1007" s="152" t="s">
        <v>277</v>
      </c>
      <c r="K1007" s="152" t="s">
        <v>277</v>
      </c>
      <c r="L1007" s="152" t="s">
        <v>277</v>
      </c>
      <c r="M1007" s="152" t="s">
        <v>277</v>
      </c>
      <c r="N1007" s="152" t="s">
        <v>277</v>
      </c>
      <c r="O1007" s="152" t="s">
        <v>277</v>
      </c>
    </row>
    <row r="1008" spans="1:15" ht="12" customHeight="1">
      <c r="A1008" s="243" t="s">
        <v>2009</v>
      </c>
      <c r="B1008" s="243"/>
      <c r="C1008" s="152" t="s">
        <v>535</v>
      </c>
      <c r="D1008" s="243" t="s">
        <v>17</v>
      </c>
      <c r="E1008" s="243"/>
      <c r="F1008" s="243" t="s">
        <v>942</v>
      </c>
      <c r="G1008" s="243"/>
      <c r="H1008" s="243"/>
      <c r="I1008" s="152" t="s">
        <v>5555</v>
      </c>
      <c r="J1008" s="152" t="s">
        <v>654</v>
      </c>
      <c r="K1008" s="152" t="s">
        <v>5554</v>
      </c>
      <c r="L1008" s="152" t="s">
        <v>5553</v>
      </c>
      <c r="M1008" s="152" t="s">
        <v>2713</v>
      </c>
      <c r="N1008" s="152" t="s">
        <v>2027</v>
      </c>
      <c r="O1008" s="152" t="s">
        <v>5552</v>
      </c>
    </row>
    <row r="1009" spans="1:15" ht="12" customHeight="1">
      <c r="A1009" s="243" t="s">
        <v>2009</v>
      </c>
      <c r="B1009" s="243"/>
      <c r="C1009" s="152" t="s">
        <v>535</v>
      </c>
      <c r="D1009" s="243" t="s">
        <v>18</v>
      </c>
      <c r="E1009" s="243"/>
      <c r="F1009" s="243" t="s">
        <v>5551</v>
      </c>
      <c r="G1009" s="243"/>
      <c r="H1009" s="243"/>
      <c r="I1009" s="152" t="s">
        <v>5550</v>
      </c>
      <c r="J1009" s="152" t="s">
        <v>2781</v>
      </c>
      <c r="K1009" s="152" t="s">
        <v>5549</v>
      </c>
      <c r="L1009" s="152" t="s">
        <v>2430</v>
      </c>
      <c r="M1009" s="152" t="s">
        <v>5548</v>
      </c>
      <c r="N1009" s="152" t="s">
        <v>5547</v>
      </c>
      <c r="O1009" s="152" t="s">
        <v>5546</v>
      </c>
    </row>
    <row r="1010" spans="1:15" ht="12" customHeight="1">
      <c r="A1010" s="243" t="s">
        <v>2009</v>
      </c>
      <c r="B1010" s="243"/>
      <c r="C1010" s="152" t="s">
        <v>535</v>
      </c>
      <c r="D1010" s="243" t="s">
        <v>62</v>
      </c>
      <c r="E1010" s="243"/>
      <c r="F1010" s="243" t="s">
        <v>277</v>
      </c>
      <c r="G1010" s="243"/>
      <c r="H1010" s="243"/>
      <c r="I1010" s="152" t="s">
        <v>277</v>
      </c>
      <c r="J1010" s="152" t="s">
        <v>277</v>
      </c>
      <c r="K1010" s="152" t="s">
        <v>277</v>
      </c>
      <c r="L1010" s="152" t="s">
        <v>277</v>
      </c>
      <c r="M1010" s="152" t="s">
        <v>277</v>
      </c>
      <c r="N1010" s="152" t="s">
        <v>277</v>
      </c>
      <c r="O1010" s="152" t="s">
        <v>277</v>
      </c>
    </row>
    <row r="1011" spans="1:15" ht="12" customHeight="1">
      <c r="A1011" s="243" t="s">
        <v>2009</v>
      </c>
      <c r="B1011" s="243"/>
      <c r="C1011" s="152" t="s">
        <v>535</v>
      </c>
      <c r="D1011" s="243" t="s">
        <v>614</v>
      </c>
      <c r="E1011" s="243"/>
      <c r="F1011" s="243" t="s">
        <v>277</v>
      </c>
      <c r="G1011" s="243"/>
      <c r="H1011" s="243"/>
      <c r="I1011" s="152" t="s">
        <v>277</v>
      </c>
      <c r="J1011" s="152" t="s">
        <v>277</v>
      </c>
      <c r="K1011" s="152" t="s">
        <v>277</v>
      </c>
      <c r="L1011" s="152" t="s">
        <v>277</v>
      </c>
      <c r="M1011" s="152" t="s">
        <v>277</v>
      </c>
      <c r="N1011" s="152" t="s">
        <v>277</v>
      </c>
      <c r="O1011" s="152" t="s">
        <v>277</v>
      </c>
    </row>
    <row r="1012" spans="1:15" ht="12" customHeight="1">
      <c r="A1012" s="243" t="s">
        <v>2009</v>
      </c>
      <c r="B1012" s="243"/>
      <c r="C1012" s="152" t="s">
        <v>535</v>
      </c>
      <c r="D1012" s="243" t="s">
        <v>64</v>
      </c>
      <c r="E1012" s="243"/>
      <c r="F1012" s="243" t="s">
        <v>5545</v>
      </c>
      <c r="G1012" s="243"/>
      <c r="H1012" s="243"/>
      <c r="I1012" s="152" t="s">
        <v>5544</v>
      </c>
      <c r="J1012" s="152" t="s">
        <v>966</v>
      </c>
      <c r="K1012" s="152" t="s">
        <v>5543</v>
      </c>
      <c r="L1012" s="152" t="s">
        <v>5542</v>
      </c>
      <c r="M1012" s="152" t="s">
        <v>2722</v>
      </c>
      <c r="N1012" s="152" t="s">
        <v>968</v>
      </c>
      <c r="O1012" s="152" t="s">
        <v>5541</v>
      </c>
    </row>
    <row r="1013" spans="1:15" ht="12" customHeight="1">
      <c r="A1013" s="243" t="s">
        <v>2009</v>
      </c>
      <c r="B1013" s="243"/>
      <c r="C1013" s="152" t="s">
        <v>535</v>
      </c>
      <c r="D1013" s="243" t="s">
        <v>22</v>
      </c>
      <c r="E1013" s="243"/>
      <c r="F1013" s="243" t="s">
        <v>2186</v>
      </c>
      <c r="G1013" s="243"/>
      <c r="H1013" s="243"/>
      <c r="I1013" s="152" t="s">
        <v>5540</v>
      </c>
      <c r="J1013" s="152" t="s">
        <v>2020</v>
      </c>
      <c r="K1013" s="152" t="s">
        <v>5539</v>
      </c>
      <c r="L1013" s="152" t="s">
        <v>5538</v>
      </c>
      <c r="M1013" s="152" t="s">
        <v>2754</v>
      </c>
      <c r="N1013" s="152" t="s">
        <v>5537</v>
      </c>
      <c r="O1013" s="152" t="s">
        <v>5536</v>
      </c>
    </row>
    <row r="1014" spans="1:15" ht="12" customHeight="1">
      <c r="A1014" s="243" t="s">
        <v>2009</v>
      </c>
      <c r="B1014" s="243"/>
      <c r="C1014" s="152" t="s">
        <v>535</v>
      </c>
      <c r="D1014" s="243" t="s">
        <v>23</v>
      </c>
      <c r="E1014" s="243"/>
      <c r="F1014" s="243" t="s">
        <v>1278</v>
      </c>
      <c r="G1014" s="243"/>
      <c r="H1014" s="243"/>
      <c r="I1014" s="152" t="s">
        <v>5535</v>
      </c>
      <c r="J1014" s="152" t="s">
        <v>4228</v>
      </c>
      <c r="K1014" s="152" t="s">
        <v>5534</v>
      </c>
      <c r="L1014" s="152" t="s">
        <v>5533</v>
      </c>
      <c r="M1014" s="152" t="s">
        <v>2025</v>
      </c>
      <c r="N1014" s="152" t="s">
        <v>5532</v>
      </c>
      <c r="O1014" s="152" t="s">
        <v>5531</v>
      </c>
    </row>
    <row r="1015" spans="1:15" ht="12" customHeight="1">
      <c r="A1015" s="243" t="s">
        <v>2009</v>
      </c>
      <c r="B1015" s="243"/>
      <c r="C1015" s="152" t="s">
        <v>535</v>
      </c>
      <c r="D1015" s="243" t="s">
        <v>66</v>
      </c>
      <c r="E1015" s="243"/>
      <c r="F1015" s="243" t="s">
        <v>2025</v>
      </c>
      <c r="G1015" s="243"/>
      <c r="H1015" s="243"/>
      <c r="I1015" s="152" t="s">
        <v>2024</v>
      </c>
      <c r="J1015" s="152" t="s">
        <v>1243</v>
      </c>
      <c r="K1015" s="152" t="s">
        <v>2023</v>
      </c>
      <c r="L1015" s="152" t="s">
        <v>2022</v>
      </c>
      <c r="M1015" s="152" t="s">
        <v>797</v>
      </c>
      <c r="N1015" s="152" t="s">
        <v>1906</v>
      </c>
      <c r="O1015" s="152" t="s">
        <v>2021</v>
      </c>
    </row>
    <row r="1016" spans="1:15" ht="12" customHeight="1">
      <c r="A1016" s="243" t="s">
        <v>2009</v>
      </c>
      <c r="B1016" s="243"/>
      <c r="C1016" s="152" t="s">
        <v>535</v>
      </c>
      <c r="D1016" s="243" t="s">
        <v>234</v>
      </c>
      <c r="E1016" s="243"/>
      <c r="F1016" s="243" t="s">
        <v>277</v>
      </c>
      <c r="G1016" s="243"/>
      <c r="H1016" s="243"/>
      <c r="I1016" s="152" t="s">
        <v>277</v>
      </c>
      <c r="J1016" s="152" t="s">
        <v>277</v>
      </c>
      <c r="K1016" s="152" t="s">
        <v>277</v>
      </c>
      <c r="L1016" s="152" t="s">
        <v>277</v>
      </c>
      <c r="M1016" s="152" t="s">
        <v>277</v>
      </c>
      <c r="N1016" s="152" t="s">
        <v>277</v>
      </c>
      <c r="O1016" s="152" t="s">
        <v>277</v>
      </c>
    </row>
    <row r="1017" spans="1:15" ht="12" customHeight="1">
      <c r="A1017" s="243" t="s">
        <v>2009</v>
      </c>
      <c r="B1017" s="243"/>
      <c r="C1017" s="152" t="s">
        <v>535</v>
      </c>
      <c r="D1017" s="243" t="s">
        <v>29</v>
      </c>
      <c r="E1017" s="243"/>
      <c r="F1017" s="243" t="s">
        <v>277</v>
      </c>
      <c r="G1017" s="243"/>
      <c r="H1017" s="243"/>
      <c r="I1017" s="152" t="s">
        <v>277</v>
      </c>
      <c r="J1017" s="152" t="s">
        <v>277</v>
      </c>
      <c r="K1017" s="152" t="s">
        <v>277</v>
      </c>
      <c r="L1017" s="152" t="s">
        <v>277</v>
      </c>
      <c r="M1017" s="152" t="s">
        <v>277</v>
      </c>
      <c r="N1017" s="152" t="s">
        <v>277</v>
      </c>
      <c r="O1017" s="152" t="s">
        <v>277</v>
      </c>
    </row>
    <row r="1018" spans="1:15" ht="12" customHeight="1">
      <c r="A1018" s="243" t="s">
        <v>2009</v>
      </c>
      <c r="B1018" s="243"/>
      <c r="C1018" s="152" t="s">
        <v>535</v>
      </c>
      <c r="D1018" s="243" t="s">
        <v>67</v>
      </c>
      <c r="E1018" s="243"/>
      <c r="F1018" s="243" t="s">
        <v>1580</v>
      </c>
      <c r="G1018" s="243"/>
      <c r="H1018" s="243"/>
      <c r="I1018" s="152" t="s">
        <v>5530</v>
      </c>
      <c r="J1018" s="152" t="s">
        <v>595</v>
      </c>
      <c r="K1018" s="152" t="s">
        <v>5529</v>
      </c>
      <c r="L1018" s="152" t="s">
        <v>1521</v>
      </c>
      <c r="M1018" s="152" t="s">
        <v>2386</v>
      </c>
      <c r="N1018" s="152" t="s">
        <v>930</v>
      </c>
      <c r="O1018" s="152" t="s">
        <v>5528</v>
      </c>
    </row>
    <row r="1019" spans="1:15" ht="12" customHeight="1">
      <c r="A1019" s="243" t="s">
        <v>2009</v>
      </c>
      <c r="B1019" s="243"/>
      <c r="C1019" s="152" t="s">
        <v>535</v>
      </c>
      <c r="D1019" s="243" t="s">
        <v>68</v>
      </c>
      <c r="E1019" s="243"/>
      <c r="F1019" s="243" t="s">
        <v>277</v>
      </c>
      <c r="G1019" s="243"/>
      <c r="H1019" s="243"/>
      <c r="I1019" s="152" t="s">
        <v>277</v>
      </c>
      <c r="J1019" s="152" t="s">
        <v>277</v>
      </c>
      <c r="K1019" s="152" t="s">
        <v>277</v>
      </c>
      <c r="L1019" s="152" t="s">
        <v>277</v>
      </c>
      <c r="M1019" s="152" t="s">
        <v>277</v>
      </c>
      <c r="N1019" s="152" t="s">
        <v>277</v>
      </c>
      <c r="O1019" s="152" t="s">
        <v>277</v>
      </c>
    </row>
    <row r="1020" spans="1:15" ht="12" customHeight="1">
      <c r="A1020" s="243" t="s">
        <v>2009</v>
      </c>
      <c r="B1020" s="243"/>
      <c r="C1020" s="152" t="s">
        <v>535</v>
      </c>
      <c r="D1020" s="243" t="s">
        <v>69</v>
      </c>
      <c r="E1020" s="243"/>
      <c r="F1020" s="243" t="s">
        <v>3507</v>
      </c>
      <c r="G1020" s="243"/>
      <c r="H1020" s="243"/>
      <c r="I1020" s="152" t="s">
        <v>5527</v>
      </c>
      <c r="J1020" s="152" t="s">
        <v>1263</v>
      </c>
      <c r="K1020" s="152" t="s">
        <v>5526</v>
      </c>
      <c r="L1020" s="152" t="s">
        <v>5525</v>
      </c>
      <c r="M1020" s="152" t="s">
        <v>4721</v>
      </c>
      <c r="N1020" s="152" t="s">
        <v>1491</v>
      </c>
      <c r="O1020" s="152" t="s">
        <v>5524</v>
      </c>
    </row>
    <row r="1021" spans="1:15" ht="12" customHeight="1">
      <c r="A1021" s="243" t="s">
        <v>2009</v>
      </c>
      <c r="B1021" s="243"/>
      <c r="C1021" s="152" t="s">
        <v>535</v>
      </c>
      <c r="D1021" s="243" t="s">
        <v>235</v>
      </c>
      <c r="E1021" s="243"/>
      <c r="F1021" s="243" t="s">
        <v>277</v>
      </c>
      <c r="G1021" s="243"/>
      <c r="H1021" s="243"/>
      <c r="I1021" s="152" t="s">
        <v>277</v>
      </c>
      <c r="J1021" s="152" t="s">
        <v>277</v>
      </c>
      <c r="K1021" s="152" t="s">
        <v>277</v>
      </c>
      <c r="L1021" s="152" t="s">
        <v>277</v>
      </c>
      <c r="M1021" s="152" t="s">
        <v>277</v>
      </c>
      <c r="N1021" s="152" t="s">
        <v>277</v>
      </c>
      <c r="O1021" s="152" t="s">
        <v>277</v>
      </c>
    </row>
    <row r="1022" spans="1:15" ht="12" customHeight="1">
      <c r="A1022" s="243" t="s">
        <v>2009</v>
      </c>
      <c r="B1022" s="243"/>
      <c r="C1022" s="152" t="s">
        <v>535</v>
      </c>
      <c r="D1022" s="243" t="s">
        <v>236</v>
      </c>
      <c r="E1022" s="243"/>
      <c r="F1022" s="243" t="s">
        <v>277</v>
      </c>
      <c r="G1022" s="243"/>
      <c r="H1022" s="243"/>
      <c r="I1022" s="152" t="s">
        <v>277</v>
      </c>
      <c r="J1022" s="152" t="s">
        <v>277</v>
      </c>
      <c r="K1022" s="152" t="s">
        <v>277</v>
      </c>
      <c r="L1022" s="152" t="s">
        <v>277</v>
      </c>
      <c r="M1022" s="152" t="s">
        <v>277</v>
      </c>
      <c r="N1022" s="152" t="s">
        <v>277</v>
      </c>
      <c r="O1022" s="152" t="s">
        <v>277</v>
      </c>
    </row>
    <row r="1023" spans="1:15" ht="12" customHeight="1">
      <c r="A1023" s="243" t="s">
        <v>2009</v>
      </c>
      <c r="B1023" s="243"/>
      <c r="C1023" s="152" t="s">
        <v>535</v>
      </c>
      <c r="D1023" s="243" t="s">
        <v>241</v>
      </c>
      <c r="E1023" s="243"/>
      <c r="F1023" s="243" t="s">
        <v>277</v>
      </c>
      <c r="G1023" s="243"/>
      <c r="H1023" s="243"/>
      <c r="I1023" s="152" t="s">
        <v>277</v>
      </c>
      <c r="J1023" s="152" t="s">
        <v>277</v>
      </c>
      <c r="K1023" s="152" t="s">
        <v>277</v>
      </c>
      <c r="L1023" s="152" t="s">
        <v>277</v>
      </c>
      <c r="M1023" s="152" t="s">
        <v>277</v>
      </c>
      <c r="N1023" s="152" t="s">
        <v>277</v>
      </c>
      <c r="O1023" s="152" t="s">
        <v>277</v>
      </c>
    </row>
    <row r="1024" spans="1:15" ht="12" customHeight="1">
      <c r="A1024" s="243" t="s">
        <v>2009</v>
      </c>
      <c r="B1024" s="243"/>
      <c r="C1024" s="152" t="s">
        <v>535</v>
      </c>
      <c r="D1024" s="243" t="s">
        <v>33</v>
      </c>
      <c r="E1024" s="243"/>
      <c r="F1024" s="243" t="s">
        <v>277</v>
      </c>
      <c r="G1024" s="243"/>
      <c r="H1024" s="243"/>
      <c r="I1024" s="152" t="s">
        <v>277</v>
      </c>
      <c r="J1024" s="152" t="s">
        <v>277</v>
      </c>
      <c r="K1024" s="152" t="s">
        <v>277</v>
      </c>
      <c r="L1024" s="152" t="s">
        <v>277</v>
      </c>
      <c r="M1024" s="152" t="s">
        <v>277</v>
      </c>
      <c r="N1024" s="152" t="s">
        <v>277</v>
      </c>
      <c r="O1024" s="152" t="s">
        <v>277</v>
      </c>
    </row>
    <row r="1025" spans="1:15" ht="12" customHeight="1">
      <c r="A1025" s="243" t="s">
        <v>2009</v>
      </c>
      <c r="B1025" s="243"/>
      <c r="C1025" s="152" t="s">
        <v>535</v>
      </c>
      <c r="D1025" s="243" t="s">
        <v>574</v>
      </c>
      <c r="E1025" s="243"/>
      <c r="F1025" s="243" t="s">
        <v>1650</v>
      </c>
      <c r="G1025" s="243"/>
      <c r="H1025" s="243"/>
      <c r="I1025" s="152" t="s">
        <v>5523</v>
      </c>
      <c r="J1025" s="152" t="s">
        <v>5522</v>
      </c>
      <c r="K1025" s="152" t="s">
        <v>5521</v>
      </c>
      <c r="L1025" s="152" t="s">
        <v>5520</v>
      </c>
      <c r="M1025" s="152" t="s">
        <v>1021</v>
      </c>
      <c r="N1025" s="152" t="s">
        <v>5519</v>
      </c>
      <c r="O1025" s="152" t="s">
        <v>5518</v>
      </c>
    </row>
    <row r="1026" spans="1:15" ht="12" customHeight="1">
      <c r="A1026" s="243" t="s">
        <v>2009</v>
      </c>
      <c r="B1026" s="243"/>
      <c r="C1026" s="152" t="s">
        <v>535</v>
      </c>
      <c r="D1026" s="243" t="s">
        <v>571</v>
      </c>
      <c r="E1026" s="243"/>
      <c r="F1026" s="243" t="s">
        <v>277</v>
      </c>
      <c r="G1026" s="243"/>
      <c r="H1026" s="243"/>
      <c r="I1026" s="152" t="s">
        <v>277</v>
      </c>
      <c r="J1026" s="152" t="s">
        <v>277</v>
      </c>
      <c r="K1026" s="152" t="s">
        <v>277</v>
      </c>
      <c r="L1026" s="152" t="s">
        <v>277</v>
      </c>
      <c r="M1026" s="152" t="s">
        <v>277</v>
      </c>
      <c r="N1026" s="152" t="s">
        <v>277</v>
      </c>
      <c r="O1026" s="152" t="s">
        <v>277</v>
      </c>
    </row>
    <row r="1027" spans="1:15" ht="12" customHeight="1">
      <c r="A1027" s="243" t="s">
        <v>2009</v>
      </c>
      <c r="B1027" s="243"/>
      <c r="C1027" s="152" t="s">
        <v>535</v>
      </c>
      <c r="D1027" s="243" t="s">
        <v>566</v>
      </c>
      <c r="E1027" s="243"/>
      <c r="F1027" s="243" t="s">
        <v>277</v>
      </c>
      <c r="G1027" s="243"/>
      <c r="H1027" s="243"/>
      <c r="I1027" s="152" t="s">
        <v>277</v>
      </c>
      <c r="J1027" s="152" t="s">
        <v>277</v>
      </c>
      <c r="K1027" s="152" t="s">
        <v>277</v>
      </c>
      <c r="L1027" s="152" t="s">
        <v>277</v>
      </c>
      <c r="M1027" s="152" t="s">
        <v>277</v>
      </c>
      <c r="N1027" s="152" t="s">
        <v>277</v>
      </c>
      <c r="O1027" s="152" t="s">
        <v>277</v>
      </c>
    </row>
    <row r="1028" spans="1:15" ht="12" customHeight="1">
      <c r="A1028" s="243" t="s">
        <v>2009</v>
      </c>
      <c r="B1028" s="243"/>
      <c r="C1028" s="152" t="s">
        <v>535</v>
      </c>
      <c r="D1028" s="243" t="s">
        <v>561</v>
      </c>
      <c r="E1028" s="243"/>
      <c r="F1028" s="243" t="s">
        <v>277</v>
      </c>
      <c r="G1028" s="243"/>
      <c r="H1028" s="243"/>
      <c r="I1028" s="152" t="s">
        <v>277</v>
      </c>
      <c r="J1028" s="152" t="s">
        <v>277</v>
      </c>
      <c r="K1028" s="152" t="s">
        <v>277</v>
      </c>
      <c r="L1028" s="152" t="s">
        <v>277</v>
      </c>
      <c r="M1028" s="152" t="s">
        <v>277</v>
      </c>
      <c r="N1028" s="152" t="s">
        <v>277</v>
      </c>
      <c r="O1028" s="152" t="s">
        <v>277</v>
      </c>
    </row>
    <row r="1029" spans="1:15" ht="12" customHeight="1">
      <c r="A1029" s="243" t="s">
        <v>2009</v>
      </c>
      <c r="B1029" s="243"/>
      <c r="C1029" s="152" t="s">
        <v>535</v>
      </c>
      <c r="D1029" s="243" t="s">
        <v>559</v>
      </c>
      <c r="E1029" s="243"/>
      <c r="F1029" s="243" t="s">
        <v>4059</v>
      </c>
      <c r="G1029" s="243"/>
      <c r="H1029" s="243"/>
      <c r="I1029" s="152" t="s">
        <v>5517</v>
      </c>
      <c r="J1029" s="152" t="s">
        <v>5516</v>
      </c>
      <c r="K1029" s="152" t="s">
        <v>5515</v>
      </c>
      <c r="L1029" s="152" t="s">
        <v>5514</v>
      </c>
      <c r="M1029" s="152" t="s">
        <v>5513</v>
      </c>
      <c r="N1029" s="152" t="s">
        <v>5512</v>
      </c>
      <c r="O1029" s="152" t="s">
        <v>5511</v>
      </c>
    </row>
    <row r="1030" spans="1:15" ht="12" customHeight="1">
      <c r="A1030" s="243" t="s">
        <v>2009</v>
      </c>
      <c r="B1030" s="243"/>
      <c r="C1030" s="152" t="s">
        <v>535</v>
      </c>
      <c r="D1030" s="243" t="s">
        <v>556</v>
      </c>
      <c r="E1030" s="243"/>
      <c r="F1030" s="243" t="s">
        <v>2718</v>
      </c>
      <c r="G1030" s="243"/>
      <c r="H1030" s="243"/>
      <c r="I1030" s="152" t="s">
        <v>5510</v>
      </c>
      <c r="J1030" s="152" t="s">
        <v>2209</v>
      </c>
      <c r="K1030" s="152" t="s">
        <v>5509</v>
      </c>
      <c r="L1030" s="152" t="s">
        <v>5508</v>
      </c>
      <c r="M1030" s="152" t="s">
        <v>1334</v>
      </c>
      <c r="N1030" s="152" t="s">
        <v>5465</v>
      </c>
      <c r="O1030" s="152" t="s">
        <v>5507</v>
      </c>
    </row>
    <row r="1031" spans="1:15" ht="12" customHeight="1">
      <c r="A1031" s="243" t="s">
        <v>2009</v>
      </c>
      <c r="B1031" s="243"/>
      <c r="C1031" s="152" t="s">
        <v>535</v>
      </c>
      <c r="D1031" s="243" t="s">
        <v>553</v>
      </c>
      <c r="E1031" s="243"/>
      <c r="F1031" s="243" t="s">
        <v>2031</v>
      </c>
      <c r="G1031" s="243"/>
      <c r="H1031" s="243"/>
      <c r="I1031" s="152" t="s">
        <v>5506</v>
      </c>
      <c r="J1031" s="152" t="s">
        <v>5505</v>
      </c>
      <c r="K1031" s="152" t="s">
        <v>5504</v>
      </c>
      <c r="L1031" s="152" t="s">
        <v>5503</v>
      </c>
      <c r="M1031" s="152" t="s">
        <v>5502</v>
      </c>
      <c r="N1031" s="152" t="s">
        <v>5501</v>
      </c>
      <c r="O1031" s="152" t="s">
        <v>5500</v>
      </c>
    </row>
    <row r="1032" spans="1:15" ht="12" customHeight="1">
      <c r="A1032" s="243" t="s">
        <v>2009</v>
      </c>
      <c r="B1032" s="243"/>
      <c r="C1032" s="152" t="s">
        <v>535</v>
      </c>
      <c r="D1032" s="243" t="s">
        <v>551</v>
      </c>
      <c r="E1032" s="243"/>
      <c r="F1032" s="243" t="s">
        <v>1026</v>
      </c>
      <c r="G1032" s="243"/>
      <c r="H1032" s="243"/>
      <c r="I1032" s="152" t="s">
        <v>2015</v>
      </c>
      <c r="J1032" s="152" t="s">
        <v>1105</v>
      </c>
      <c r="K1032" s="152" t="s">
        <v>2014</v>
      </c>
      <c r="L1032" s="152" t="s">
        <v>2013</v>
      </c>
      <c r="M1032" s="152" t="s">
        <v>1876</v>
      </c>
      <c r="N1032" s="152" t="s">
        <v>1535</v>
      </c>
      <c r="O1032" s="152" t="s">
        <v>2012</v>
      </c>
    </row>
    <row r="1033" spans="1:15" ht="12" customHeight="1">
      <c r="A1033" s="243" t="s">
        <v>2009</v>
      </c>
      <c r="B1033" s="243"/>
      <c r="C1033" s="152" t="s">
        <v>535</v>
      </c>
      <c r="D1033" s="243" t="s">
        <v>543</v>
      </c>
      <c r="E1033" s="243"/>
      <c r="F1033" s="243" t="s">
        <v>277</v>
      </c>
      <c r="G1033" s="243"/>
      <c r="H1033" s="243"/>
      <c r="I1033" s="152" t="s">
        <v>277</v>
      </c>
      <c r="J1033" s="152" t="s">
        <v>277</v>
      </c>
      <c r="K1033" s="152" t="s">
        <v>277</v>
      </c>
      <c r="L1033" s="152" t="s">
        <v>277</v>
      </c>
      <c r="M1033" s="152" t="s">
        <v>277</v>
      </c>
      <c r="N1033" s="152" t="s">
        <v>277</v>
      </c>
      <c r="O1033" s="152" t="s">
        <v>277</v>
      </c>
    </row>
    <row r="1034" spans="1:15" ht="12" customHeight="1">
      <c r="A1034" s="243" t="s">
        <v>2009</v>
      </c>
      <c r="B1034" s="243"/>
      <c r="C1034" s="152" t="s">
        <v>535</v>
      </c>
      <c r="D1034" s="243" t="s">
        <v>45</v>
      </c>
      <c r="E1034" s="243"/>
      <c r="F1034" s="243" t="s">
        <v>1012</v>
      </c>
      <c r="G1034" s="243"/>
      <c r="H1034" s="243"/>
      <c r="I1034" s="152" t="s">
        <v>2011</v>
      </c>
      <c r="J1034" s="152" t="s">
        <v>841</v>
      </c>
      <c r="K1034" s="152" t="s">
        <v>728</v>
      </c>
      <c r="L1034" s="152" t="s">
        <v>1353</v>
      </c>
      <c r="M1034" s="152" t="s">
        <v>595</v>
      </c>
      <c r="N1034" s="152" t="s">
        <v>1141</v>
      </c>
      <c r="O1034" s="152" t="s">
        <v>2010</v>
      </c>
    </row>
    <row r="1035" spans="1:15" ht="12" customHeight="1">
      <c r="A1035" s="243" t="s">
        <v>2009</v>
      </c>
      <c r="B1035" s="243"/>
      <c r="C1035" s="152" t="s">
        <v>535</v>
      </c>
      <c r="D1035" s="243" t="s">
        <v>46</v>
      </c>
      <c r="E1035" s="243"/>
      <c r="F1035" s="243" t="s">
        <v>1740</v>
      </c>
      <c r="G1035" s="243"/>
      <c r="H1035" s="243"/>
      <c r="I1035" s="152" t="s">
        <v>5499</v>
      </c>
      <c r="J1035" s="152" t="s">
        <v>794</v>
      </c>
      <c r="K1035" s="152" t="s">
        <v>5498</v>
      </c>
      <c r="L1035" s="152" t="s">
        <v>5497</v>
      </c>
      <c r="M1035" s="152" t="s">
        <v>2305</v>
      </c>
      <c r="N1035" s="152" t="s">
        <v>5386</v>
      </c>
      <c r="O1035" s="152" t="s">
        <v>5496</v>
      </c>
    </row>
    <row r="1036" spans="1:15" ht="12" customHeight="1">
      <c r="A1036" s="243" t="s">
        <v>1973</v>
      </c>
      <c r="B1036" s="243"/>
      <c r="C1036" s="152" t="s">
        <v>535</v>
      </c>
      <c r="D1036" s="243" t="s">
        <v>660</v>
      </c>
      <c r="E1036" s="243"/>
      <c r="F1036" s="243" t="s">
        <v>5495</v>
      </c>
      <c r="G1036" s="243"/>
      <c r="H1036" s="243"/>
      <c r="I1036" s="152" t="s">
        <v>5494</v>
      </c>
      <c r="J1036" s="152" t="s">
        <v>5493</v>
      </c>
      <c r="K1036" s="152" t="s">
        <v>5492</v>
      </c>
      <c r="L1036" s="152" t="s">
        <v>5491</v>
      </c>
      <c r="M1036" s="152" t="s">
        <v>5490</v>
      </c>
      <c r="N1036" s="152" t="s">
        <v>5489</v>
      </c>
      <c r="O1036" s="152" t="s">
        <v>5488</v>
      </c>
    </row>
    <row r="1037" spans="1:15" ht="12" customHeight="1">
      <c r="A1037" s="243" t="s">
        <v>1973</v>
      </c>
      <c r="B1037" s="243"/>
      <c r="C1037" s="152" t="s">
        <v>535</v>
      </c>
      <c r="D1037" s="243" t="s">
        <v>57</v>
      </c>
      <c r="E1037" s="243"/>
      <c r="F1037" s="243" t="s">
        <v>5487</v>
      </c>
      <c r="G1037" s="243"/>
      <c r="H1037" s="243"/>
      <c r="I1037" s="152" t="s">
        <v>5486</v>
      </c>
      <c r="J1037" s="152" t="s">
        <v>783</v>
      </c>
      <c r="K1037" s="152" t="s">
        <v>2936</v>
      </c>
      <c r="L1037" s="152" t="s">
        <v>5485</v>
      </c>
      <c r="M1037" s="152" t="s">
        <v>5280</v>
      </c>
      <c r="N1037" s="152" t="s">
        <v>2064</v>
      </c>
      <c r="O1037" s="152" t="s">
        <v>5484</v>
      </c>
    </row>
    <row r="1038" spans="1:15" ht="12" customHeight="1">
      <c r="A1038" s="243" t="s">
        <v>1973</v>
      </c>
      <c r="B1038" s="243"/>
      <c r="C1038" s="152" t="s">
        <v>535</v>
      </c>
      <c r="D1038" s="243" t="s">
        <v>58</v>
      </c>
      <c r="E1038" s="243"/>
      <c r="F1038" s="243" t="s">
        <v>690</v>
      </c>
      <c r="G1038" s="243"/>
      <c r="H1038" s="243"/>
      <c r="I1038" s="152" t="s">
        <v>5483</v>
      </c>
      <c r="J1038" s="152" t="s">
        <v>1640</v>
      </c>
      <c r="K1038" s="152" t="s">
        <v>5482</v>
      </c>
      <c r="L1038" s="152" t="s">
        <v>5481</v>
      </c>
      <c r="M1038" s="152" t="s">
        <v>1964</v>
      </c>
      <c r="N1038" s="152" t="s">
        <v>1692</v>
      </c>
      <c r="O1038" s="152" t="s">
        <v>5480</v>
      </c>
    </row>
    <row r="1039" spans="1:15" ht="12" customHeight="1">
      <c r="A1039" s="243" t="s">
        <v>1973</v>
      </c>
      <c r="B1039" s="243"/>
      <c r="C1039" s="152" t="s">
        <v>535</v>
      </c>
      <c r="D1039" s="243" t="s">
        <v>59</v>
      </c>
      <c r="E1039" s="243"/>
      <c r="F1039" s="243" t="s">
        <v>1006</v>
      </c>
      <c r="G1039" s="243"/>
      <c r="H1039" s="243"/>
      <c r="I1039" s="152" t="s">
        <v>5479</v>
      </c>
      <c r="J1039" s="152" t="s">
        <v>1426</v>
      </c>
      <c r="K1039" s="152" t="s">
        <v>5478</v>
      </c>
      <c r="L1039" s="152" t="s">
        <v>1909</v>
      </c>
      <c r="M1039" s="152" t="s">
        <v>2092</v>
      </c>
      <c r="N1039" s="152" t="s">
        <v>5477</v>
      </c>
      <c r="O1039" s="152" t="s">
        <v>5476</v>
      </c>
    </row>
    <row r="1040" spans="1:15" ht="12" customHeight="1">
      <c r="A1040" s="243" t="s">
        <v>1973</v>
      </c>
      <c r="B1040" s="243"/>
      <c r="C1040" s="152" t="s">
        <v>535</v>
      </c>
      <c r="D1040" s="243" t="s">
        <v>247</v>
      </c>
      <c r="E1040" s="243"/>
      <c r="F1040" s="243" t="s">
        <v>1783</v>
      </c>
      <c r="G1040" s="243"/>
      <c r="H1040" s="243"/>
      <c r="I1040" s="152" t="s">
        <v>5475</v>
      </c>
      <c r="J1040" s="152" t="s">
        <v>1984</v>
      </c>
      <c r="K1040" s="152" t="s">
        <v>5471</v>
      </c>
      <c r="L1040" s="152" t="s">
        <v>2431</v>
      </c>
      <c r="M1040" s="152" t="s">
        <v>2290</v>
      </c>
      <c r="N1040" s="152" t="s">
        <v>651</v>
      </c>
      <c r="O1040" s="152" t="s">
        <v>5474</v>
      </c>
    </row>
    <row r="1041" spans="1:15" ht="12" customHeight="1">
      <c r="A1041" s="243" t="s">
        <v>1973</v>
      </c>
      <c r="B1041" s="243"/>
      <c r="C1041" s="152" t="s">
        <v>535</v>
      </c>
      <c r="D1041" s="243" t="s">
        <v>645</v>
      </c>
      <c r="E1041" s="243"/>
      <c r="F1041" s="243" t="s">
        <v>1735</v>
      </c>
      <c r="G1041" s="243"/>
      <c r="H1041" s="243"/>
      <c r="I1041" s="152" t="s">
        <v>5473</v>
      </c>
      <c r="J1041" s="152" t="s">
        <v>277</v>
      </c>
      <c r="K1041" s="152" t="s">
        <v>277</v>
      </c>
      <c r="L1041" s="152" t="s">
        <v>277</v>
      </c>
      <c r="M1041" s="152" t="s">
        <v>1735</v>
      </c>
      <c r="N1041" s="152" t="s">
        <v>1735</v>
      </c>
      <c r="O1041" s="152" t="s">
        <v>5473</v>
      </c>
    </row>
    <row r="1042" spans="1:15" ht="12" customHeight="1">
      <c r="A1042" s="243" t="s">
        <v>1973</v>
      </c>
      <c r="B1042" s="243"/>
      <c r="C1042" s="152" t="s">
        <v>535</v>
      </c>
      <c r="D1042" s="243" t="s">
        <v>639</v>
      </c>
      <c r="E1042" s="243"/>
      <c r="F1042" s="243" t="s">
        <v>1026</v>
      </c>
      <c r="G1042" s="243"/>
      <c r="H1042" s="243"/>
      <c r="I1042" s="152" t="s">
        <v>5472</v>
      </c>
      <c r="J1042" s="152" t="s">
        <v>1984</v>
      </c>
      <c r="K1042" s="152" t="s">
        <v>5471</v>
      </c>
      <c r="L1042" s="152" t="s">
        <v>2431</v>
      </c>
      <c r="M1042" s="152" t="s">
        <v>1807</v>
      </c>
      <c r="N1042" s="152" t="s">
        <v>4143</v>
      </c>
      <c r="O1042" s="152" t="s">
        <v>5470</v>
      </c>
    </row>
    <row r="1043" spans="1:15" ht="12" customHeight="1">
      <c r="A1043" s="243" t="s">
        <v>1973</v>
      </c>
      <c r="B1043" s="243"/>
      <c r="C1043" s="152" t="s">
        <v>535</v>
      </c>
      <c r="D1043" s="243" t="s">
        <v>635</v>
      </c>
      <c r="E1043" s="243"/>
      <c r="F1043" s="243" t="s">
        <v>277</v>
      </c>
      <c r="G1043" s="243"/>
      <c r="H1043" s="243"/>
      <c r="I1043" s="152" t="s">
        <v>277</v>
      </c>
      <c r="J1043" s="152" t="s">
        <v>277</v>
      </c>
      <c r="K1043" s="152" t="s">
        <v>277</v>
      </c>
      <c r="L1043" s="152" t="s">
        <v>277</v>
      </c>
      <c r="M1043" s="152" t="s">
        <v>277</v>
      </c>
      <c r="N1043" s="152" t="s">
        <v>277</v>
      </c>
      <c r="O1043" s="152" t="s">
        <v>277</v>
      </c>
    </row>
    <row r="1044" spans="1:15" ht="12" customHeight="1">
      <c r="A1044" s="243" t="s">
        <v>1973</v>
      </c>
      <c r="B1044" s="243"/>
      <c r="C1044" s="152" t="s">
        <v>535</v>
      </c>
      <c r="D1044" s="243" t="s">
        <v>631</v>
      </c>
      <c r="E1044" s="243"/>
      <c r="F1044" s="243" t="s">
        <v>277</v>
      </c>
      <c r="G1044" s="243"/>
      <c r="H1044" s="243"/>
      <c r="I1044" s="152" t="s">
        <v>277</v>
      </c>
      <c r="J1044" s="152" t="s">
        <v>277</v>
      </c>
      <c r="K1044" s="152" t="s">
        <v>277</v>
      </c>
      <c r="L1044" s="152" t="s">
        <v>277</v>
      </c>
      <c r="M1044" s="152" t="s">
        <v>277</v>
      </c>
      <c r="N1044" s="152" t="s">
        <v>277</v>
      </c>
      <c r="O1044" s="152" t="s">
        <v>277</v>
      </c>
    </row>
    <row r="1045" spans="1:15" ht="12" customHeight="1">
      <c r="A1045" s="243" t="s">
        <v>1973</v>
      </c>
      <c r="B1045" s="243"/>
      <c r="C1045" s="152" t="s">
        <v>535</v>
      </c>
      <c r="D1045" s="243" t="s">
        <v>627</v>
      </c>
      <c r="E1045" s="243"/>
      <c r="F1045" s="243" t="s">
        <v>277</v>
      </c>
      <c r="G1045" s="243"/>
      <c r="H1045" s="243"/>
      <c r="I1045" s="152" t="s">
        <v>277</v>
      </c>
      <c r="J1045" s="152" t="s">
        <v>277</v>
      </c>
      <c r="K1045" s="152" t="s">
        <v>277</v>
      </c>
      <c r="L1045" s="152" t="s">
        <v>277</v>
      </c>
      <c r="M1045" s="152" t="s">
        <v>277</v>
      </c>
      <c r="N1045" s="152" t="s">
        <v>277</v>
      </c>
      <c r="O1045" s="152" t="s">
        <v>277</v>
      </c>
    </row>
    <row r="1046" spans="1:15" ht="12" customHeight="1">
      <c r="A1046" s="243" t="s">
        <v>1973</v>
      </c>
      <c r="B1046" s="243"/>
      <c r="C1046" s="152" t="s">
        <v>535</v>
      </c>
      <c r="D1046" s="243" t="s">
        <v>17</v>
      </c>
      <c r="E1046" s="243"/>
      <c r="F1046" s="243" t="s">
        <v>5469</v>
      </c>
      <c r="G1046" s="243"/>
      <c r="H1046" s="243"/>
      <c r="I1046" s="152" t="s">
        <v>5468</v>
      </c>
      <c r="J1046" s="152" t="s">
        <v>612</v>
      </c>
      <c r="K1046" s="152" t="s">
        <v>5467</v>
      </c>
      <c r="L1046" s="152" t="s">
        <v>5466</v>
      </c>
      <c r="M1046" s="152" t="s">
        <v>5465</v>
      </c>
      <c r="N1046" s="152" t="s">
        <v>2373</v>
      </c>
      <c r="O1046" s="152" t="s">
        <v>5464</v>
      </c>
    </row>
    <row r="1047" spans="1:15" ht="12" customHeight="1">
      <c r="A1047" s="243" t="s">
        <v>1973</v>
      </c>
      <c r="B1047" s="243"/>
      <c r="C1047" s="152" t="s">
        <v>535</v>
      </c>
      <c r="D1047" s="243" t="s">
        <v>18</v>
      </c>
      <c r="E1047" s="243"/>
      <c r="F1047" s="243" t="s">
        <v>5463</v>
      </c>
      <c r="G1047" s="243"/>
      <c r="H1047" s="243"/>
      <c r="I1047" s="152" t="s">
        <v>5462</v>
      </c>
      <c r="J1047" s="152" t="s">
        <v>1208</v>
      </c>
      <c r="K1047" s="152" t="s">
        <v>5461</v>
      </c>
      <c r="L1047" s="152" t="s">
        <v>5460</v>
      </c>
      <c r="M1047" s="152" t="s">
        <v>2062</v>
      </c>
      <c r="N1047" s="152" t="s">
        <v>5459</v>
      </c>
      <c r="O1047" s="152" t="s">
        <v>5458</v>
      </c>
    </row>
    <row r="1048" spans="1:15" ht="12" customHeight="1">
      <c r="A1048" s="243" t="s">
        <v>1973</v>
      </c>
      <c r="B1048" s="243"/>
      <c r="C1048" s="152" t="s">
        <v>535</v>
      </c>
      <c r="D1048" s="243" t="s">
        <v>62</v>
      </c>
      <c r="E1048" s="243"/>
      <c r="F1048" s="243" t="s">
        <v>715</v>
      </c>
      <c r="G1048" s="243"/>
      <c r="H1048" s="243"/>
      <c r="I1048" s="152" t="s">
        <v>5457</v>
      </c>
      <c r="J1048" s="152" t="s">
        <v>277</v>
      </c>
      <c r="K1048" s="152" t="s">
        <v>277</v>
      </c>
      <c r="L1048" s="152" t="s">
        <v>277</v>
      </c>
      <c r="M1048" s="152" t="s">
        <v>715</v>
      </c>
      <c r="N1048" s="152" t="s">
        <v>715</v>
      </c>
      <c r="O1048" s="152" t="s">
        <v>5457</v>
      </c>
    </row>
    <row r="1049" spans="1:15" ht="12" customHeight="1">
      <c r="A1049" s="243" t="s">
        <v>1973</v>
      </c>
      <c r="B1049" s="243"/>
      <c r="C1049" s="152" t="s">
        <v>535</v>
      </c>
      <c r="D1049" s="243" t="s">
        <v>614</v>
      </c>
      <c r="E1049" s="243"/>
      <c r="F1049" s="243" t="s">
        <v>277</v>
      </c>
      <c r="G1049" s="243"/>
      <c r="H1049" s="243"/>
      <c r="I1049" s="152" t="s">
        <v>277</v>
      </c>
      <c r="J1049" s="152" t="s">
        <v>277</v>
      </c>
      <c r="K1049" s="152" t="s">
        <v>277</v>
      </c>
      <c r="L1049" s="152" t="s">
        <v>277</v>
      </c>
      <c r="M1049" s="152" t="s">
        <v>277</v>
      </c>
      <c r="N1049" s="152" t="s">
        <v>277</v>
      </c>
      <c r="O1049" s="152" t="s">
        <v>277</v>
      </c>
    </row>
    <row r="1050" spans="1:15" ht="12" customHeight="1">
      <c r="A1050" s="243" t="s">
        <v>1973</v>
      </c>
      <c r="B1050" s="243"/>
      <c r="C1050" s="152" t="s">
        <v>535</v>
      </c>
      <c r="D1050" s="243" t="s">
        <v>64</v>
      </c>
      <c r="E1050" s="243"/>
      <c r="F1050" s="243" t="s">
        <v>2148</v>
      </c>
      <c r="G1050" s="243"/>
      <c r="H1050" s="243"/>
      <c r="I1050" s="152" t="s">
        <v>5456</v>
      </c>
      <c r="J1050" s="152" t="s">
        <v>918</v>
      </c>
      <c r="K1050" s="152" t="s">
        <v>5455</v>
      </c>
      <c r="L1050" s="152" t="s">
        <v>5454</v>
      </c>
      <c r="M1050" s="152" t="s">
        <v>5453</v>
      </c>
      <c r="N1050" s="152" t="s">
        <v>5452</v>
      </c>
      <c r="O1050" s="152" t="s">
        <v>5451</v>
      </c>
    </row>
    <row r="1051" spans="1:15" ht="12" customHeight="1">
      <c r="A1051" s="243" t="s">
        <v>1973</v>
      </c>
      <c r="B1051" s="243"/>
      <c r="C1051" s="152" t="s">
        <v>535</v>
      </c>
      <c r="D1051" s="243" t="s">
        <v>22</v>
      </c>
      <c r="E1051" s="243"/>
      <c r="F1051" s="243" t="s">
        <v>971</v>
      </c>
      <c r="G1051" s="243"/>
      <c r="H1051" s="243"/>
      <c r="I1051" s="152" t="s">
        <v>5450</v>
      </c>
      <c r="J1051" s="152" t="s">
        <v>1245</v>
      </c>
      <c r="K1051" s="152" t="s">
        <v>5449</v>
      </c>
      <c r="L1051" s="152" t="s">
        <v>2900</v>
      </c>
      <c r="M1051" s="152" t="s">
        <v>3724</v>
      </c>
      <c r="N1051" s="152" t="s">
        <v>2025</v>
      </c>
      <c r="O1051" s="152" t="s">
        <v>5448</v>
      </c>
    </row>
    <row r="1052" spans="1:15" ht="12" customHeight="1">
      <c r="A1052" s="243" t="s">
        <v>1973</v>
      </c>
      <c r="B1052" s="243"/>
      <c r="C1052" s="152" t="s">
        <v>535</v>
      </c>
      <c r="D1052" s="243" t="s">
        <v>23</v>
      </c>
      <c r="E1052" s="243"/>
      <c r="F1052" s="243" t="s">
        <v>5447</v>
      </c>
      <c r="G1052" s="243"/>
      <c r="H1052" s="243"/>
      <c r="I1052" s="152" t="s">
        <v>5446</v>
      </c>
      <c r="J1052" s="152" t="s">
        <v>2950</v>
      </c>
      <c r="K1052" s="152" t="s">
        <v>5445</v>
      </c>
      <c r="L1052" s="152" t="s">
        <v>5444</v>
      </c>
      <c r="M1052" s="152" t="s">
        <v>5443</v>
      </c>
      <c r="N1052" s="152" t="s">
        <v>1236</v>
      </c>
      <c r="O1052" s="152" t="s">
        <v>5442</v>
      </c>
    </row>
    <row r="1053" spans="1:15" ht="12" customHeight="1">
      <c r="A1053" s="243" t="s">
        <v>1973</v>
      </c>
      <c r="B1053" s="243"/>
      <c r="C1053" s="152" t="s">
        <v>535</v>
      </c>
      <c r="D1053" s="243" t="s">
        <v>66</v>
      </c>
      <c r="E1053" s="243"/>
      <c r="F1053" s="243" t="s">
        <v>979</v>
      </c>
      <c r="G1053" s="243"/>
      <c r="H1053" s="243"/>
      <c r="I1053" s="152" t="s">
        <v>1994</v>
      </c>
      <c r="J1053" s="152" t="s">
        <v>282</v>
      </c>
      <c r="K1053" s="152" t="s">
        <v>1993</v>
      </c>
      <c r="L1053" s="152" t="s">
        <v>1992</v>
      </c>
      <c r="M1053" s="152" t="s">
        <v>550</v>
      </c>
      <c r="N1053" s="152" t="s">
        <v>546</v>
      </c>
      <c r="O1053" s="152" t="s">
        <v>1991</v>
      </c>
    </row>
    <row r="1054" spans="1:15" ht="12" customHeight="1">
      <c r="A1054" s="243" t="s">
        <v>1973</v>
      </c>
      <c r="B1054" s="243"/>
      <c r="C1054" s="152" t="s">
        <v>535</v>
      </c>
      <c r="D1054" s="243" t="s">
        <v>234</v>
      </c>
      <c r="E1054" s="243"/>
      <c r="F1054" s="243" t="s">
        <v>277</v>
      </c>
      <c r="G1054" s="243"/>
      <c r="H1054" s="243"/>
      <c r="I1054" s="152" t="s">
        <v>277</v>
      </c>
      <c r="J1054" s="152" t="s">
        <v>277</v>
      </c>
      <c r="K1054" s="152" t="s">
        <v>277</v>
      </c>
      <c r="L1054" s="152" t="s">
        <v>277</v>
      </c>
      <c r="M1054" s="152" t="s">
        <v>277</v>
      </c>
      <c r="N1054" s="152" t="s">
        <v>277</v>
      </c>
      <c r="O1054" s="152" t="s">
        <v>277</v>
      </c>
    </row>
    <row r="1055" spans="1:15" ht="12" customHeight="1">
      <c r="A1055" s="243" t="s">
        <v>1973</v>
      </c>
      <c r="B1055" s="243"/>
      <c r="C1055" s="152" t="s">
        <v>535</v>
      </c>
      <c r="D1055" s="243" t="s">
        <v>29</v>
      </c>
      <c r="E1055" s="243"/>
      <c r="F1055" s="243" t="s">
        <v>277</v>
      </c>
      <c r="G1055" s="243"/>
      <c r="H1055" s="243"/>
      <c r="I1055" s="152" t="s">
        <v>277</v>
      </c>
      <c r="J1055" s="152" t="s">
        <v>277</v>
      </c>
      <c r="K1055" s="152" t="s">
        <v>277</v>
      </c>
      <c r="L1055" s="152" t="s">
        <v>277</v>
      </c>
      <c r="M1055" s="152" t="s">
        <v>277</v>
      </c>
      <c r="N1055" s="152" t="s">
        <v>277</v>
      </c>
      <c r="O1055" s="152" t="s">
        <v>277</v>
      </c>
    </row>
    <row r="1056" spans="1:15" ht="12" customHeight="1">
      <c r="A1056" s="243" t="s">
        <v>1973</v>
      </c>
      <c r="B1056" s="243"/>
      <c r="C1056" s="152" t="s">
        <v>535</v>
      </c>
      <c r="D1056" s="243" t="s">
        <v>67</v>
      </c>
      <c r="E1056" s="243"/>
      <c r="F1056" s="243" t="s">
        <v>4769</v>
      </c>
      <c r="G1056" s="243"/>
      <c r="H1056" s="243"/>
      <c r="I1056" s="152" t="s">
        <v>5441</v>
      </c>
      <c r="J1056" s="152" t="s">
        <v>1713</v>
      </c>
      <c r="K1056" s="152" t="s">
        <v>5440</v>
      </c>
      <c r="L1056" s="152" t="s">
        <v>5439</v>
      </c>
      <c r="M1056" s="152" t="s">
        <v>1717</v>
      </c>
      <c r="N1056" s="152" t="s">
        <v>717</v>
      </c>
      <c r="O1056" s="152" t="s">
        <v>5438</v>
      </c>
    </row>
    <row r="1057" spans="1:15" ht="12" customHeight="1">
      <c r="A1057" s="243" t="s">
        <v>1973</v>
      </c>
      <c r="B1057" s="243"/>
      <c r="C1057" s="152" t="s">
        <v>535</v>
      </c>
      <c r="D1057" s="243" t="s">
        <v>68</v>
      </c>
      <c r="E1057" s="243"/>
      <c r="F1057" s="243" t="s">
        <v>277</v>
      </c>
      <c r="G1057" s="243"/>
      <c r="H1057" s="243"/>
      <c r="I1057" s="152" t="s">
        <v>277</v>
      </c>
      <c r="J1057" s="152" t="s">
        <v>277</v>
      </c>
      <c r="K1057" s="152" t="s">
        <v>277</v>
      </c>
      <c r="L1057" s="152" t="s">
        <v>277</v>
      </c>
      <c r="M1057" s="152" t="s">
        <v>277</v>
      </c>
      <c r="N1057" s="152" t="s">
        <v>277</v>
      </c>
      <c r="O1057" s="152" t="s">
        <v>277</v>
      </c>
    </row>
    <row r="1058" spans="1:15" ht="12" customHeight="1">
      <c r="A1058" s="243" t="s">
        <v>1973</v>
      </c>
      <c r="B1058" s="243"/>
      <c r="C1058" s="152" t="s">
        <v>535</v>
      </c>
      <c r="D1058" s="243" t="s">
        <v>69</v>
      </c>
      <c r="E1058" s="243"/>
      <c r="F1058" s="243" t="s">
        <v>5437</v>
      </c>
      <c r="G1058" s="243"/>
      <c r="H1058" s="243"/>
      <c r="I1058" s="152" t="s">
        <v>5436</v>
      </c>
      <c r="J1058" s="152" t="s">
        <v>3194</v>
      </c>
      <c r="K1058" s="152" t="s">
        <v>5435</v>
      </c>
      <c r="L1058" s="152" t="s">
        <v>5434</v>
      </c>
      <c r="M1058" s="152" t="s">
        <v>2425</v>
      </c>
      <c r="N1058" s="152" t="s">
        <v>1449</v>
      </c>
      <c r="O1058" s="152" t="s">
        <v>5433</v>
      </c>
    </row>
    <row r="1059" spans="1:15" ht="12" customHeight="1">
      <c r="A1059" s="243" t="s">
        <v>1973</v>
      </c>
      <c r="B1059" s="243"/>
      <c r="C1059" s="152" t="s">
        <v>535</v>
      </c>
      <c r="D1059" s="243" t="s">
        <v>235</v>
      </c>
      <c r="E1059" s="243"/>
      <c r="F1059" s="243" t="s">
        <v>277</v>
      </c>
      <c r="G1059" s="243"/>
      <c r="H1059" s="243"/>
      <c r="I1059" s="152" t="s">
        <v>277</v>
      </c>
      <c r="J1059" s="152" t="s">
        <v>277</v>
      </c>
      <c r="K1059" s="152" t="s">
        <v>277</v>
      </c>
      <c r="L1059" s="152" t="s">
        <v>277</v>
      </c>
      <c r="M1059" s="152" t="s">
        <v>277</v>
      </c>
      <c r="N1059" s="152" t="s">
        <v>277</v>
      </c>
      <c r="O1059" s="152" t="s">
        <v>277</v>
      </c>
    </row>
    <row r="1060" spans="1:15" ht="12" customHeight="1">
      <c r="A1060" s="243" t="s">
        <v>1973</v>
      </c>
      <c r="B1060" s="243"/>
      <c r="C1060" s="152" t="s">
        <v>535</v>
      </c>
      <c r="D1060" s="243" t="s">
        <v>236</v>
      </c>
      <c r="E1060" s="243"/>
      <c r="F1060" s="243" t="s">
        <v>277</v>
      </c>
      <c r="G1060" s="243"/>
      <c r="H1060" s="243"/>
      <c r="I1060" s="152" t="s">
        <v>277</v>
      </c>
      <c r="J1060" s="152" t="s">
        <v>277</v>
      </c>
      <c r="K1060" s="152" t="s">
        <v>277</v>
      </c>
      <c r="L1060" s="152" t="s">
        <v>277</v>
      </c>
      <c r="M1060" s="152" t="s">
        <v>277</v>
      </c>
      <c r="N1060" s="152" t="s">
        <v>277</v>
      </c>
      <c r="O1060" s="152" t="s">
        <v>277</v>
      </c>
    </row>
    <row r="1061" spans="1:15" ht="12" customHeight="1">
      <c r="A1061" s="243" t="s">
        <v>1973</v>
      </c>
      <c r="B1061" s="243"/>
      <c r="C1061" s="152" t="s">
        <v>535</v>
      </c>
      <c r="D1061" s="243" t="s">
        <v>241</v>
      </c>
      <c r="E1061" s="243"/>
      <c r="F1061" s="243" t="s">
        <v>277</v>
      </c>
      <c r="G1061" s="243"/>
      <c r="H1061" s="243"/>
      <c r="I1061" s="152" t="s">
        <v>277</v>
      </c>
      <c r="J1061" s="152" t="s">
        <v>277</v>
      </c>
      <c r="K1061" s="152" t="s">
        <v>277</v>
      </c>
      <c r="L1061" s="152" t="s">
        <v>277</v>
      </c>
      <c r="M1061" s="152" t="s">
        <v>277</v>
      </c>
      <c r="N1061" s="152" t="s">
        <v>277</v>
      </c>
      <c r="O1061" s="152" t="s">
        <v>277</v>
      </c>
    </row>
    <row r="1062" spans="1:15" ht="12" customHeight="1">
      <c r="A1062" s="243" t="s">
        <v>1973</v>
      </c>
      <c r="B1062" s="243"/>
      <c r="C1062" s="152" t="s">
        <v>535</v>
      </c>
      <c r="D1062" s="243" t="s">
        <v>33</v>
      </c>
      <c r="E1062" s="243"/>
      <c r="F1062" s="243" t="s">
        <v>277</v>
      </c>
      <c r="G1062" s="243"/>
      <c r="H1062" s="243"/>
      <c r="I1062" s="152" t="s">
        <v>277</v>
      </c>
      <c r="J1062" s="152" t="s">
        <v>277</v>
      </c>
      <c r="K1062" s="152" t="s">
        <v>277</v>
      </c>
      <c r="L1062" s="152" t="s">
        <v>277</v>
      </c>
      <c r="M1062" s="152" t="s">
        <v>277</v>
      </c>
      <c r="N1062" s="152" t="s">
        <v>277</v>
      </c>
      <c r="O1062" s="152" t="s">
        <v>277</v>
      </c>
    </row>
    <row r="1063" spans="1:15" ht="12" customHeight="1">
      <c r="A1063" s="243" t="s">
        <v>1973</v>
      </c>
      <c r="B1063" s="243"/>
      <c r="C1063" s="152" t="s">
        <v>535</v>
      </c>
      <c r="D1063" s="243" t="s">
        <v>574</v>
      </c>
      <c r="E1063" s="243"/>
      <c r="F1063" s="243" t="s">
        <v>5432</v>
      </c>
      <c r="G1063" s="243"/>
      <c r="H1063" s="243"/>
      <c r="I1063" s="152" t="s">
        <v>5431</v>
      </c>
      <c r="J1063" s="152" t="s">
        <v>5430</v>
      </c>
      <c r="K1063" s="152" t="s">
        <v>5429</v>
      </c>
      <c r="L1063" s="152" t="s">
        <v>5428</v>
      </c>
      <c r="M1063" s="152" t="s">
        <v>5427</v>
      </c>
      <c r="N1063" s="152" t="s">
        <v>5426</v>
      </c>
      <c r="O1063" s="152" t="s">
        <v>5425</v>
      </c>
    </row>
    <row r="1064" spans="1:15" ht="12" customHeight="1">
      <c r="A1064" s="243" t="s">
        <v>1973</v>
      </c>
      <c r="B1064" s="243"/>
      <c r="C1064" s="152" t="s">
        <v>535</v>
      </c>
      <c r="D1064" s="243" t="s">
        <v>571</v>
      </c>
      <c r="E1064" s="243"/>
      <c r="F1064" s="243" t="s">
        <v>277</v>
      </c>
      <c r="G1064" s="243"/>
      <c r="H1064" s="243"/>
      <c r="I1064" s="152" t="s">
        <v>277</v>
      </c>
      <c r="J1064" s="152" t="s">
        <v>277</v>
      </c>
      <c r="K1064" s="152" t="s">
        <v>277</v>
      </c>
      <c r="L1064" s="152" t="s">
        <v>277</v>
      </c>
      <c r="M1064" s="152" t="s">
        <v>277</v>
      </c>
      <c r="N1064" s="152" t="s">
        <v>277</v>
      </c>
      <c r="O1064" s="152" t="s">
        <v>277</v>
      </c>
    </row>
    <row r="1065" spans="1:15" ht="12" customHeight="1">
      <c r="A1065" s="243" t="s">
        <v>1973</v>
      </c>
      <c r="B1065" s="243"/>
      <c r="C1065" s="152" t="s">
        <v>535</v>
      </c>
      <c r="D1065" s="243" t="s">
        <v>566</v>
      </c>
      <c r="E1065" s="243"/>
      <c r="F1065" s="243" t="s">
        <v>277</v>
      </c>
      <c r="G1065" s="243"/>
      <c r="H1065" s="243"/>
      <c r="I1065" s="152" t="s">
        <v>277</v>
      </c>
      <c r="J1065" s="152" t="s">
        <v>277</v>
      </c>
      <c r="K1065" s="152" t="s">
        <v>277</v>
      </c>
      <c r="L1065" s="152" t="s">
        <v>277</v>
      </c>
      <c r="M1065" s="152" t="s">
        <v>277</v>
      </c>
      <c r="N1065" s="152" t="s">
        <v>277</v>
      </c>
      <c r="O1065" s="152" t="s">
        <v>277</v>
      </c>
    </row>
    <row r="1066" spans="1:15" ht="12" customHeight="1">
      <c r="A1066" s="243" t="s">
        <v>1973</v>
      </c>
      <c r="B1066" s="243"/>
      <c r="C1066" s="152" t="s">
        <v>535</v>
      </c>
      <c r="D1066" s="243" t="s">
        <v>561</v>
      </c>
      <c r="E1066" s="243"/>
      <c r="F1066" s="243" t="s">
        <v>277</v>
      </c>
      <c r="G1066" s="243"/>
      <c r="H1066" s="243"/>
      <c r="I1066" s="152" t="s">
        <v>277</v>
      </c>
      <c r="J1066" s="152" t="s">
        <v>277</v>
      </c>
      <c r="K1066" s="152" t="s">
        <v>277</v>
      </c>
      <c r="L1066" s="152" t="s">
        <v>277</v>
      </c>
      <c r="M1066" s="152" t="s">
        <v>277</v>
      </c>
      <c r="N1066" s="152" t="s">
        <v>277</v>
      </c>
      <c r="O1066" s="152" t="s">
        <v>277</v>
      </c>
    </row>
    <row r="1067" spans="1:15" ht="12" customHeight="1">
      <c r="A1067" s="243" t="s">
        <v>1973</v>
      </c>
      <c r="B1067" s="243"/>
      <c r="C1067" s="152" t="s">
        <v>535</v>
      </c>
      <c r="D1067" s="243" t="s">
        <v>559</v>
      </c>
      <c r="E1067" s="243"/>
      <c r="F1067" s="243" t="s">
        <v>5424</v>
      </c>
      <c r="G1067" s="243"/>
      <c r="H1067" s="243"/>
      <c r="I1067" s="152" t="s">
        <v>5423</v>
      </c>
      <c r="J1067" s="152" t="s">
        <v>1755</v>
      </c>
      <c r="K1067" s="152" t="s">
        <v>5422</v>
      </c>
      <c r="L1067" s="152" t="s">
        <v>5421</v>
      </c>
      <c r="M1067" s="152" t="s">
        <v>5420</v>
      </c>
      <c r="N1067" s="152" t="s">
        <v>5419</v>
      </c>
      <c r="O1067" s="152" t="s">
        <v>5418</v>
      </c>
    </row>
    <row r="1068" spans="1:15" ht="12" customHeight="1">
      <c r="A1068" s="243" t="s">
        <v>1973</v>
      </c>
      <c r="B1068" s="243"/>
      <c r="C1068" s="152" t="s">
        <v>535</v>
      </c>
      <c r="D1068" s="243" t="s">
        <v>556</v>
      </c>
      <c r="E1068" s="243"/>
      <c r="F1068" s="243" t="s">
        <v>1962</v>
      </c>
      <c r="G1068" s="243"/>
      <c r="H1068" s="243"/>
      <c r="I1068" s="152" t="s">
        <v>5417</v>
      </c>
      <c r="J1068" s="152" t="s">
        <v>2981</v>
      </c>
      <c r="K1068" s="152" t="s">
        <v>5416</v>
      </c>
      <c r="L1068" s="152" t="s">
        <v>5415</v>
      </c>
      <c r="M1068" s="152" t="s">
        <v>1820</v>
      </c>
      <c r="N1068" s="152" t="s">
        <v>806</v>
      </c>
      <c r="O1068" s="152" t="s">
        <v>5414</v>
      </c>
    </row>
    <row r="1069" spans="1:15" ht="12" customHeight="1">
      <c r="A1069" s="243" t="s">
        <v>1973</v>
      </c>
      <c r="B1069" s="243"/>
      <c r="C1069" s="152" t="s">
        <v>535</v>
      </c>
      <c r="D1069" s="243" t="s">
        <v>553</v>
      </c>
      <c r="E1069" s="243"/>
      <c r="F1069" s="243" t="s">
        <v>5413</v>
      </c>
      <c r="G1069" s="243"/>
      <c r="H1069" s="243"/>
      <c r="I1069" s="152" t="s">
        <v>5412</v>
      </c>
      <c r="J1069" s="152" t="s">
        <v>5411</v>
      </c>
      <c r="K1069" s="152" t="s">
        <v>5410</v>
      </c>
      <c r="L1069" s="152" t="s">
        <v>5409</v>
      </c>
      <c r="M1069" s="152" t="s">
        <v>5408</v>
      </c>
      <c r="N1069" s="152" t="s">
        <v>5407</v>
      </c>
      <c r="O1069" s="152" t="s">
        <v>5406</v>
      </c>
    </row>
    <row r="1070" spans="1:15" ht="12" customHeight="1">
      <c r="A1070" s="243" t="s">
        <v>1973</v>
      </c>
      <c r="B1070" s="243"/>
      <c r="C1070" s="152" t="s">
        <v>535</v>
      </c>
      <c r="D1070" s="243" t="s">
        <v>551</v>
      </c>
      <c r="E1070" s="243"/>
      <c r="F1070" s="243" t="s">
        <v>789</v>
      </c>
      <c r="G1070" s="243"/>
      <c r="H1070" s="243"/>
      <c r="I1070" s="152" t="s">
        <v>1978</v>
      </c>
      <c r="J1070" s="152" t="s">
        <v>715</v>
      </c>
      <c r="K1070" s="152" t="s">
        <v>1977</v>
      </c>
      <c r="L1070" s="152" t="s">
        <v>1976</v>
      </c>
      <c r="M1070" s="152" t="s">
        <v>1084</v>
      </c>
      <c r="N1070" s="152" t="s">
        <v>1604</v>
      </c>
      <c r="O1070" s="152" t="s">
        <v>1975</v>
      </c>
    </row>
    <row r="1071" spans="1:15" ht="12" customHeight="1">
      <c r="A1071" s="243" t="s">
        <v>1973</v>
      </c>
      <c r="B1071" s="243"/>
      <c r="C1071" s="152" t="s">
        <v>535</v>
      </c>
      <c r="D1071" s="243" t="s">
        <v>543</v>
      </c>
      <c r="E1071" s="243"/>
      <c r="F1071" s="243" t="s">
        <v>277</v>
      </c>
      <c r="G1071" s="243"/>
      <c r="H1071" s="243"/>
      <c r="I1071" s="152" t="s">
        <v>277</v>
      </c>
      <c r="J1071" s="152" t="s">
        <v>277</v>
      </c>
      <c r="K1071" s="152" t="s">
        <v>277</v>
      </c>
      <c r="L1071" s="152" t="s">
        <v>277</v>
      </c>
      <c r="M1071" s="152" t="s">
        <v>277</v>
      </c>
      <c r="N1071" s="152" t="s">
        <v>277</v>
      </c>
      <c r="O1071" s="152" t="s">
        <v>277</v>
      </c>
    </row>
    <row r="1072" spans="1:15" ht="12" customHeight="1">
      <c r="A1072" s="243" t="s">
        <v>1973</v>
      </c>
      <c r="B1072" s="243"/>
      <c r="C1072" s="152" t="s">
        <v>535</v>
      </c>
      <c r="D1072" s="243" t="s">
        <v>45</v>
      </c>
      <c r="E1072" s="243"/>
      <c r="F1072" s="243" t="s">
        <v>277</v>
      </c>
      <c r="G1072" s="243"/>
      <c r="H1072" s="243"/>
      <c r="I1072" s="152" t="s">
        <v>277</v>
      </c>
      <c r="J1072" s="152" t="s">
        <v>277</v>
      </c>
      <c r="K1072" s="152" t="s">
        <v>277</v>
      </c>
      <c r="L1072" s="152" t="s">
        <v>277</v>
      </c>
      <c r="M1072" s="152" t="s">
        <v>277</v>
      </c>
      <c r="N1072" s="152" t="s">
        <v>277</v>
      </c>
      <c r="O1072" s="152" t="s">
        <v>277</v>
      </c>
    </row>
    <row r="1073" spans="1:15" ht="12" customHeight="1">
      <c r="A1073" s="243" t="s">
        <v>1973</v>
      </c>
      <c r="B1073" s="243"/>
      <c r="C1073" s="152" t="s">
        <v>535</v>
      </c>
      <c r="D1073" s="243" t="s">
        <v>46</v>
      </c>
      <c r="E1073" s="243"/>
      <c r="F1073" s="243" t="s">
        <v>5405</v>
      </c>
      <c r="G1073" s="243"/>
      <c r="H1073" s="243"/>
      <c r="I1073" s="152" t="s">
        <v>5404</v>
      </c>
      <c r="J1073" s="152" t="s">
        <v>2096</v>
      </c>
      <c r="K1073" s="152" t="s">
        <v>5403</v>
      </c>
      <c r="L1073" s="152" t="s">
        <v>5402</v>
      </c>
      <c r="M1073" s="152" t="s">
        <v>2632</v>
      </c>
      <c r="N1073" s="152" t="s">
        <v>1044</v>
      </c>
      <c r="O1073" s="152" t="s">
        <v>5401</v>
      </c>
    </row>
    <row r="1074" spans="1:15" ht="12" customHeight="1">
      <c r="A1074" s="243" t="s">
        <v>1916</v>
      </c>
      <c r="B1074" s="243"/>
      <c r="C1074" s="152" t="s">
        <v>535</v>
      </c>
      <c r="D1074" s="243" t="s">
        <v>660</v>
      </c>
      <c r="E1074" s="243"/>
      <c r="F1074" s="243" t="s">
        <v>5400</v>
      </c>
      <c r="G1074" s="243"/>
      <c r="H1074" s="243"/>
      <c r="I1074" s="152" t="s">
        <v>5399</v>
      </c>
      <c r="J1074" s="152" t="s">
        <v>5398</v>
      </c>
      <c r="K1074" s="152" t="s">
        <v>5397</v>
      </c>
      <c r="L1074" s="152" t="s">
        <v>5396</v>
      </c>
      <c r="M1074" s="152" t="s">
        <v>5395</v>
      </c>
      <c r="N1074" s="152" t="s">
        <v>5394</v>
      </c>
      <c r="O1074" s="152" t="s">
        <v>5393</v>
      </c>
    </row>
    <row r="1075" spans="1:15" ht="12" customHeight="1">
      <c r="A1075" s="243" t="s">
        <v>1916</v>
      </c>
      <c r="B1075" s="243"/>
      <c r="C1075" s="152" t="s">
        <v>535</v>
      </c>
      <c r="D1075" s="243" t="s">
        <v>57</v>
      </c>
      <c r="E1075" s="243"/>
      <c r="F1075" s="243" t="s">
        <v>705</v>
      </c>
      <c r="G1075" s="243"/>
      <c r="H1075" s="243"/>
      <c r="I1075" s="152" t="s">
        <v>5392</v>
      </c>
      <c r="J1075" s="152" t="s">
        <v>1077</v>
      </c>
      <c r="K1075" s="152" t="s">
        <v>5391</v>
      </c>
      <c r="L1075" s="152" t="s">
        <v>2106</v>
      </c>
      <c r="M1075" s="152" t="s">
        <v>2001</v>
      </c>
      <c r="N1075" s="152" t="s">
        <v>5390</v>
      </c>
      <c r="O1075" s="152" t="s">
        <v>5389</v>
      </c>
    </row>
    <row r="1076" spans="1:15" ht="12" customHeight="1">
      <c r="A1076" s="243" t="s">
        <v>1916</v>
      </c>
      <c r="B1076" s="243"/>
      <c r="C1076" s="152" t="s">
        <v>535</v>
      </c>
      <c r="D1076" s="243" t="s">
        <v>58</v>
      </c>
      <c r="E1076" s="243"/>
      <c r="F1076" s="243" t="s">
        <v>2097</v>
      </c>
      <c r="G1076" s="243"/>
      <c r="H1076" s="243"/>
      <c r="I1076" s="152" t="s">
        <v>5388</v>
      </c>
      <c r="J1076" s="152" t="s">
        <v>1233</v>
      </c>
      <c r="K1076" s="152" t="s">
        <v>5387</v>
      </c>
      <c r="L1076" s="152" t="s">
        <v>5386</v>
      </c>
      <c r="M1076" s="152" t="s">
        <v>5385</v>
      </c>
      <c r="N1076" s="152" t="s">
        <v>1782</v>
      </c>
      <c r="O1076" s="152" t="s">
        <v>5384</v>
      </c>
    </row>
    <row r="1077" spans="1:15" ht="12" customHeight="1">
      <c r="A1077" s="243" t="s">
        <v>1916</v>
      </c>
      <c r="B1077" s="243"/>
      <c r="C1077" s="152" t="s">
        <v>535</v>
      </c>
      <c r="D1077" s="243" t="s">
        <v>59</v>
      </c>
      <c r="E1077" s="243"/>
      <c r="F1077" s="243" t="s">
        <v>2950</v>
      </c>
      <c r="G1077" s="243"/>
      <c r="H1077" s="243"/>
      <c r="I1077" s="152" t="s">
        <v>5383</v>
      </c>
      <c r="J1077" s="152" t="s">
        <v>955</v>
      </c>
      <c r="K1077" s="152" t="s">
        <v>5382</v>
      </c>
      <c r="L1077" s="152" t="s">
        <v>5381</v>
      </c>
      <c r="M1077" s="152" t="s">
        <v>652</v>
      </c>
      <c r="N1077" s="152" t="s">
        <v>5380</v>
      </c>
      <c r="O1077" s="152" t="s">
        <v>5379</v>
      </c>
    </row>
    <row r="1078" spans="1:15" ht="12" customHeight="1">
      <c r="A1078" s="243" t="s">
        <v>1916</v>
      </c>
      <c r="B1078" s="243"/>
      <c r="C1078" s="152" t="s">
        <v>535</v>
      </c>
      <c r="D1078" s="243" t="s">
        <v>247</v>
      </c>
      <c r="E1078" s="243"/>
      <c r="F1078" s="243" t="s">
        <v>2036</v>
      </c>
      <c r="G1078" s="243"/>
      <c r="H1078" s="243"/>
      <c r="I1078" s="152" t="s">
        <v>5378</v>
      </c>
      <c r="J1078" s="152" t="s">
        <v>841</v>
      </c>
      <c r="K1078" s="152" t="s">
        <v>5374</v>
      </c>
      <c r="L1078" s="152" t="s">
        <v>5373</v>
      </c>
      <c r="M1078" s="152" t="s">
        <v>2290</v>
      </c>
      <c r="N1078" s="152" t="s">
        <v>651</v>
      </c>
      <c r="O1078" s="152" t="s">
        <v>5377</v>
      </c>
    </row>
    <row r="1079" spans="1:15" ht="12" customHeight="1">
      <c r="A1079" s="243" t="s">
        <v>1916</v>
      </c>
      <c r="B1079" s="243"/>
      <c r="C1079" s="152" t="s">
        <v>535</v>
      </c>
      <c r="D1079" s="243" t="s">
        <v>645</v>
      </c>
      <c r="E1079" s="243"/>
      <c r="F1079" s="243" t="s">
        <v>5376</v>
      </c>
      <c r="G1079" s="243"/>
      <c r="H1079" s="243"/>
      <c r="I1079" s="152" t="s">
        <v>5375</v>
      </c>
      <c r="J1079" s="152" t="s">
        <v>841</v>
      </c>
      <c r="K1079" s="152" t="s">
        <v>5374</v>
      </c>
      <c r="L1079" s="152" t="s">
        <v>5373</v>
      </c>
      <c r="M1079" s="152" t="s">
        <v>1635</v>
      </c>
      <c r="N1079" s="152" t="s">
        <v>4391</v>
      </c>
      <c r="O1079" s="152" t="s">
        <v>5372</v>
      </c>
    </row>
    <row r="1080" spans="1:15" ht="12" customHeight="1">
      <c r="A1080" s="243" t="s">
        <v>1916</v>
      </c>
      <c r="B1080" s="243"/>
      <c r="C1080" s="152" t="s">
        <v>535</v>
      </c>
      <c r="D1080" s="243" t="s">
        <v>639</v>
      </c>
      <c r="E1080" s="243"/>
      <c r="F1080" s="243" t="s">
        <v>695</v>
      </c>
      <c r="G1080" s="243"/>
      <c r="H1080" s="243"/>
      <c r="I1080" s="152" t="s">
        <v>5371</v>
      </c>
      <c r="J1080" s="152" t="s">
        <v>277</v>
      </c>
      <c r="K1080" s="152" t="s">
        <v>277</v>
      </c>
      <c r="L1080" s="152" t="s">
        <v>277</v>
      </c>
      <c r="M1080" s="152" t="s">
        <v>695</v>
      </c>
      <c r="N1080" s="152" t="s">
        <v>695</v>
      </c>
      <c r="O1080" s="152" t="s">
        <v>5371</v>
      </c>
    </row>
    <row r="1081" spans="1:15" ht="12" customHeight="1">
      <c r="A1081" s="243" t="s">
        <v>1916</v>
      </c>
      <c r="B1081" s="243"/>
      <c r="C1081" s="152" t="s">
        <v>535</v>
      </c>
      <c r="D1081" s="243" t="s">
        <v>635</v>
      </c>
      <c r="E1081" s="243"/>
      <c r="F1081" s="243" t="s">
        <v>277</v>
      </c>
      <c r="G1081" s="243"/>
      <c r="H1081" s="243"/>
      <c r="I1081" s="152" t="s">
        <v>277</v>
      </c>
      <c r="J1081" s="152" t="s">
        <v>277</v>
      </c>
      <c r="K1081" s="152" t="s">
        <v>277</v>
      </c>
      <c r="L1081" s="152" t="s">
        <v>277</v>
      </c>
      <c r="M1081" s="152" t="s">
        <v>277</v>
      </c>
      <c r="N1081" s="152" t="s">
        <v>277</v>
      </c>
      <c r="O1081" s="152" t="s">
        <v>277</v>
      </c>
    </row>
    <row r="1082" spans="1:15" ht="12" customHeight="1">
      <c r="A1082" s="243" t="s">
        <v>1916</v>
      </c>
      <c r="B1082" s="243"/>
      <c r="C1082" s="152" t="s">
        <v>535</v>
      </c>
      <c r="D1082" s="243" t="s">
        <v>631</v>
      </c>
      <c r="E1082" s="243"/>
      <c r="F1082" s="243" t="s">
        <v>277</v>
      </c>
      <c r="G1082" s="243"/>
      <c r="H1082" s="243"/>
      <c r="I1082" s="152" t="s">
        <v>277</v>
      </c>
      <c r="J1082" s="152" t="s">
        <v>277</v>
      </c>
      <c r="K1082" s="152" t="s">
        <v>277</v>
      </c>
      <c r="L1082" s="152" t="s">
        <v>277</v>
      </c>
      <c r="M1082" s="152" t="s">
        <v>277</v>
      </c>
      <c r="N1082" s="152" t="s">
        <v>277</v>
      </c>
      <c r="O1082" s="152" t="s">
        <v>277</v>
      </c>
    </row>
    <row r="1083" spans="1:15" ht="12" customHeight="1">
      <c r="A1083" s="243" t="s">
        <v>1916</v>
      </c>
      <c r="B1083" s="243"/>
      <c r="C1083" s="152" t="s">
        <v>535</v>
      </c>
      <c r="D1083" s="243" t="s">
        <v>627</v>
      </c>
      <c r="E1083" s="243"/>
      <c r="F1083" s="243" t="s">
        <v>277</v>
      </c>
      <c r="G1083" s="243"/>
      <c r="H1083" s="243"/>
      <c r="I1083" s="152" t="s">
        <v>277</v>
      </c>
      <c r="J1083" s="152" t="s">
        <v>277</v>
      </c>
      <c r="K1083" s="152" t="s">
        <v>277</v>
      </c>
      <c r="L1083" s="152" t="s">
        <v>277</v>
      </c>
      <c r="M1083" s="152" t="s">
        <v>277</v>
      </c>
      <c r="N1083" s="152" t="s">
        <v>277</v>
      </c>
      <c r="O1083" s="152" t="s">
        <v>277</v>
      </c>
    </row>
    <row r="1084" spans="1:15" ht="12" customHeight="1">
      <c r="A1084" s="243" t="s">
        <v>1916</v>
      </c>
      <c r="B1084" s="243"/>
      <c r="C1084" s="152" t="s">
        <v>535</v>
      </c>
      <c r="D1084" s="243" t="s">
        <v>17</v>
      </c>
      <c r="E1084" s="243"/>
      <c r="F1084" s="243" t="s">
        <v>5370</v>
      </c>
      <c r="G1084" s="243"/>
      <c r="H1084" s="243"/>
      <c r="I1084" s="152" t="s">
        <v>5369</v>
      </c>
      <c r="J1084" s="152" t="s">
        <v>539</v>
      </c>
      <c r="K1084" s="152" t="s">
        <v>5368</v>
      </c>
      <c r="L1084" s="152" t="s">
        <v>5367</v>
      </c>
      <c r="M1084" s="152" t="s">
        <v>2421</v>
      </c>
      <c r="N1084" s="152" t="s">
        <v>1967</v>
      </c>
      <c r="O1084" s="152" t="s">
        <v>5366</v>
      </c>
    </row>
    <row r="1085" spans="1:15" ht="12" customHeight="1">
      <c r="A1085" s="243" t="s">
        <v>1916</v>
      </c>
      <c r="B1085" s="243"/>
      <c r="C1085" s="152" t="s">
        <v>535</v>
      </c>
      <c r="D1085" s="243" t="s">
        <v>18</v>
      </c>
      <c r="E1085" s="243"/>
      <c r="F1085" s="243" t="s">
        <v>5365</v>
      </c>
      <c r="G1085" s="243"/>
      <c r="H1085" s="243"/>
      <c r="I1085" s="152" t="s">
        <v>5364</v>
      </c>
      <c r="J1085" s="152" t="s">
        <v>292</v>
      </c>
      <c r="K1085" s="152" t="s">
        <v>3438</v>
      </c>
      <c r="L1085" s="152" t="s">
        <v>992</v>
      </c>
      <c r="M1085" s="152" t="s">
        <v>2725</v>
      </c>
      <c r="N1085" s="152" t="s">
        <v>5363</v>
      </c>
      <c r="O1085" s="152" t="s">
        <v>5362</v>
      </c>
    </row>
    <row r="1086" spans="1:15" ht="12" customHeight="1">
      <c r="A1086" s="243" t="s">
        <v>1916</v>
      </c>
      <c r="B1086" s="243"/>
      <c r="C1086" s="152" t="s">
        <v>535</v>
      </c>
      <c r="D1086" s="243" t="s">
        <v>62</v>
      </c>
      <c r="E1086" s="243"/>
      <c r="F1086" s="243" t="s">
        <v>277</v>
      </c>
      <c r="G1086" s="243"/>
      <c r="H1086" s="243"/>
      <c r="I1086" s="152" t="s">
        <v>277</v>
      </c>
      <c r="J1086" s="152" t="s">
        <v>277</v>
      </c>
      <c r="K1086" s="152" t="s">
        <v>277</v>
      </c>
      <c r="L1086" s="152" t="s">
        <v>277</v>
      </c>
      <c r="M1086" s="152" t="s">
        <v>277</v>
      </c>
      <c r="N1086" s="152" t="s">
        <v>277</v>
      </c>
      <c r="O1086" s="152" t="s">
        <v>277</v>
      </c>
    </row>
    <row r="1087" spans="1:15" ht="12" customHeight="1">
      <c r="A1087" s="243" t="s">
        <v>1916</v>
      </c>
      <c r="B1087" s="243"/>
      <c r="C1087" s="152" t="s">
        <v>535</v>
      </c>
      <c r="D1087" s="243" t="s">
        <v>614</v>
      </c>
      <c r="E1087" s="243"/>
      <c r="F1087" s="243" t="s">
        <v>277</v>
      </c>
      <c r="G1087" s="243"/>
      <c r="H1087" s="243"/>
      <c r="I1087" s="152" t="s">
        <v>277</v>
      </c>
      <c r="J1087" s="152" t="s">
        <v>277</v>
      </c>
      <c r="K1087" s="152" t="s">
        <v>277</v>
      </c>
      <c r="L1087" s="152" t="s">
        <v>277</v>
      </c>
      <c r="M1087" s="152" t="s">
        <v>277</v>
      </c>
      <c r="N1087" s="152" t="s">
        <v>277</v>
      </c>
      <c r="O1087" s="152" t="s">
        <v>277</v>
      </c>
    </row>
    <row r="1088" spans="1:15" ht="12" customHeight="1">
      <c r="A1088" s="243" t="s">
        <v>1916</v>
      </c>
      <c r="B1088" s="243"/>
      <c r="C1088" s="152" t="s">
        <v>535</v>
      </c>
      <c r="D1088" s="243" t="s">
        <v>64</v>
      </c>
      <c r="E1088" s="243"/>
      <c r="F1088" s="243" t="s">
        <v>5361</v>
      </c>
      <c r="G1088" s="243"/>
      <c r="H1088" s="243"/>
      <c r="I1088" s="152" t="s">
        <v>5360</v>
      </c>
      <c r="J1088" s="152" t="s">
        <v>1015</v>
      </c>
      <c r="K1088" s="152" t="s">
        <v>5359</v>
      </c>
      <c r="L1088" s="152" t="s">
        <v>2092</v>
      </c>
      <c r="M1088" s="152" t="s">
        <v>623</v>
      </c>
      <c r="N1088" s="152" t="s">
        <v>2935</v>
      </c>
      <c r="O1088" s="152" t="s">
        <v>5358</v>
      </c>
    </row>
    <row r="1089" spans="1:15" ht="12" customHeight="1">
      <c r="A1089" s="243" t="s">
        <v>1916</v>
      </c>
      <c r="B1089" s="243"/>
      <c r="C1089" s="152" t="s">
        <v>535</v>
      </c>
      <c r="D1089" s="243" t="s">
        <v>22</v>
      </c>
      <c r="E1089" s="243"/>
      <c r="F1089" s="243" t="s">
        <v>5357</v>
      </c>
      <c r="G1089" s="243"/>
      <c r="H1089" s="243"/>
      <c r="I1089" s="152" t="s">
        <v>5356</v>
      </c>
      <c r="J1089" s="152" t="s">
        <v>588</v>
      </c>
      <c r="K1089" s="152" t="s">
        <v>5355</v>
      </c>
      <c r="L1089" s="152" t="s">
        <v>5354</v>
      </c>
      <c r="M1089" s="152" t="s">
        <v>2729</v>
      </c>
      <c r="N1089" s="152" t="s">
        <v>1686</v>
      </c>
      <c r="O1089" s="152" t="s">
        <v>5353</v>
      </c>
    </row>
    <row r="1090" spans="1:15" ht="12" customHeight="1">
      <c r="A1090" s="243" t="s">
        <v>1916</v>
      </c>
      <c r="B1090" s="243"/>
      <c r="C1090" s="152" t="s">
        <v>535</v>
      </c>
      <c r="D1090" s="243" t="s">
        <v>23</v>
      </c>
      <c r="E1090" s="243"/>
      <c r="F1090" s="243" t="s">
        <v>871</v>
      </c>
      <c r="G1090" s="243"/>
      <c r="H1090" s="243"/>
      <c r="I1090" s="152" t="s">
        <v>5352</v>
      </c>
      <c r="J1090" s="152" t="s">
        <v>980</v>
      </c>
      <c r="K1090" s="152" t="s">
        <v>5351</v>
      </c>
      <c r="L1090" s="152" t="s">
        <v>2899</v>
      </c>
      <c r="M1090" s="152" t="s">
        <v>1842</v>
      </c>
      <c r="N1090" s="152" t="s">
        <v>2548</v>
      </c>
      <c r="O1090" s="152" t="s">
        <v>5350</v>
      </c>
    </row>
    <row r="1091" spans="1:15" ht="12" customHeight="1">
      <c r="A1091" s="243" t="s">
        <v>1916</v>
      </c>
      <c r="B1091" s="243"/>
      <c r="C1091" s="152" t="s">
        <v>535</v>
      </c>
      <c r="D1091" s="243" t="s">
        <v>66</v>
      </c>
      <c r="E1091" s="243"/>
      <c r="F1091" s="243" t="s">
        <v>1099</v>
      </c>
      <c r="G1091" s="243"/>
      <c r="H1091" s="243"/>
      <c r="I1091" s="152" t="s">
        <v>1953</v>
      </c>
      <c r="J1091" s="152" t="s">
        <v>277</v>
      </c>
      <c r="K1091" s="152" t="s">
        <v>277</v>
      </c>
      <c r="L1091" s="152" t="s">
        <v>277</v>
      </c>
      <c r="M1091" s="152" t="s">
        <v>1099</v>
      </c>
      <c r="N1091" s="152" t="s">
        <v>1099</v>
      </c>
      <c r="O1091" s="152" t="s">
        <v>1953</v>
      </c>
    </row>
    <row r="1092" spans="1:15" ht="12" customHeight="1">
      <c r="A1092" s="243" t="s">
        <v>1916</v>
      </c>
      <c r="B1092" s="243"/>
      <c r="C1092" s="152" t="s">
        <v>535</v>
      </c>
      <c r="D1092" s="243" t="s">
        <v>234</v>
      </c>
      <c r="E1092" s="243"/>
      <c r="F1092" s="243" t="s">
        <v>277</v>
      </c>
      <c r="G1092" s="243"/>
      <c r="H1092" s="243"/>
      <c r="I1092" s="152" t="s">
        <v>277</v>
      </c>
      <c r="J1092" s="152" t="s">
        <v>277</v>
      </c>
      <c r="K1092" s="152" t="s">
        <v>277</v>
      </c>
      <c r="L1092" s="152" t="s">
        <v>277</v>
      </c>
      <c r="M1092" s="152" t="s">
        <v>277</v>
      </c>
      <c r="N1092" s="152" t="s">
        <v>277</v>
      </c>
      <c r="O1092" s="152" t="s">
        <v>277</v>
      </c>
    </row>
    <row r="1093" spans="1:15" ht="12" customHeight="1">
      <c r="A1093" s="243" t="s">
        <v>1916</v>
      </c>
      <c r="B1093" s="243"/>
      <c r="C1093" s="152" t="s">
        <v>535</v>
      </c>
      <c r="D1093" s="243" t="s">
        <v>29</v>
      </c>
      <c r="E1093" s="243"/>
      <c r="F1093" s="243" t="s">
        <v>277</v>
      </c>
      <c r="G1093" s="243"/>
      <c r="H1093" s="243"/>
      <c r="I1093" s="152" t="s">
        <v>277</v>
      </c>
      <c r="J1093" s="152" t="s">
        <v>277</v>
      </c>
      <c r="K1093" s="152" t="s">
        <v>277</v>
      </c>
      <c r="L1093" s="152" t="s">
        <v>277</v>
      </c>
      <c r="M1093" s="152" t="s">
        <v>277</v>
      </c>
      <c r="N1093" s="152" t="s">
        <v>277</v>
      </c>
      <c r="O1093" s="152" t="s">
        <v>277</v>
      </c>
    </row>
    <row r="1094" spans="1:15" ht="12" customHeight="1">
      <c r="A1094" s="243" t="s">
        <v>1916</v>
      </c>
      <c r="B1094" s="243"/>
      <c r="C1094" s="152" t="s">
        <v>535</v>
      </c>
      <c r="D1094" s="243" t="s">
        <v>67</v>
      </c>
      <c r="E1094" s="243"/>
      <c r="F1094" s="243" t="s">
        <v>1366</v>
      </c>
      <c r="G1094" s="243"/>
      <c r="H1094" s="243"/>
      <c r="I1094" s="152" t="s">
        <v>5349</v>
      </c>
      <c r="J1094" s="152" t="s">
        <v>1077</v>
      </c>
      <c r="K1094" s="152" t="s">
        <v>2321</v>
      </c>
      <c r="L1094" s="152" t="s">
        <v>598</v>
      </c>
      <c r="M1094" s="152" t="s">
        <v>2937</v>
      </c>
      <c r="N1094" s="152" t="s">
        <v>4223</v>
      </c>
      <c r="O1094" s="152" t="s">
        <v>5348</v>
      </c>
    </row>
    <row r="1095" spans="1:15" ht="12" customHeight="1">
      <c r="A1095" s="243" t="s">
        <v>1916</v>
      </c>
      <c r="B1095" s="243"/>
      <c r="C1095" s="152" t="s">
        <v>535</v>
      </c>
      <c r="D1095" s="243" t="s">
        <v>68</v>
      </c>
      <c r="E1095" s="243"/>
      <c r="F1095" s="243" t="s">
        <v>277</v>
      </c>
      <c r="G1095" s="243"/>
      <c r="H1095" s="243"/>
      <c r="I1095" s="152" t="s">
        <v>277</v>
      </c>
      <c r="J1095" s="152" t="s">
        <v>277</v>
      </c>
      <c r="K1095" s="152" t="s">
        <v>277</v>
      </c>
      <c r="L1095" s="152" t="s">
        <v>277</v>
      </c>
      <c r="M1095" s="152" t="s">
        <v>277</v>
      </c>
      <c r="N1095" s="152" t="s">
        <v>277</v>
      </c>
      <c r="O1095" s="152" t="s">
        <v>277</v>
      </c>
    </row>
    <row r="1096" spans="1:15" ht="12" customHeight="1">
      <c r="A1096" s="243" t="s">
        <v>1916</v>
      </c>
      <c r="B1096" s="243"/>
      <c r="C1096" s="152" t="s">
        <v>535</v>
      </c>
      <c r="D1096" s="243" t="s">
        <v>69</v>
      </c>
      <c r="E1096" s="243"/>
      <c r="F1096" s="243" t="s">
        <v>2302</v>
      </c>
      <c r="G1096" s="243"/>
      <c r="H1096" s="243"/>
      <c r="I1096" s="152" t="s">
        <v>5347</v>
      </c>
      <c r="J1096" s="152" t="s">
        <v>1830</v>
      </c>
      <c r="K1096" s="152" t="s">
        <v>5346</v>
      </c>
      <c r="L1096" s="152" t="s">
        <v>5345</v>
      </c>
      <c r="M1096" s="152" t="s">
        <v>2407</v>
      </c>
      <c r="N1096" s="152" t="s">
        <v>961</v>
      </c>
      <c r="O1096" s="152" t="s">
        <v>5344</v>
      </c>
    </row>
    <row r="1097" spans="1:15" ht="12" customHeight="1">
      <c r="A1097" s="243" t="s">
        <v>1916</v>
      </c>
      <c r="B1097" s="243"/>
      <c r="C1097" s="152" t="s">
        <v>535</v>
      </c>
      <c r="D1097" s="243" t="s">
        <v>235</v>
      </c>
      <c r="E1097" s="243"/>
      <c r="F1097" s="243" t="s">
        <v>783</v>
      </c>
      <c r="G1097" s="243"/>
      <c r="H1097" s="243"/>
      <c r="I1097" s="152" t="s">
        <v>5343</v>
      </c>
      <c r="J1097" s="152" t="s">
        <v>277</v>
      </c>
      <c r="K1097" s="152" t="s">
        <v>277</v>
      </c>
      <c r="L1097" s="152" t="s">
        <v>277</v>
      </c>
      <c r="M1097" s="152" t="s">
        <v>783</v>
      </c>
      <c r="N1097" s="152" t="s">
        <v>783</v>
      </c>
      <c r="O1097" s="152" t="s">
        <v>5343</v>
      </c>
    </row>
    <row r="1098" spans="1:15" ht="12" customHeight="1">
      <c r="A1098" s="243" t="s">
        <v>1916</v>
      </c>
      <c r="B1098" s="243"/>
      <c r="C1098" s="152" t="s">
        <v>535</v>
      </c>
      <c r="D1098" s="243" t="s">
        <v>236</v>
      </c>
      <c r="E1098" s="243"/>
      <c r="F1098" s="243" t="s">
        <v>783</v>
      </c>
      <c r="G1098" s="243"/>
      <c r="H1098" s="243"/>
      <c r="I1098" s="152" t="s">
        <v>5343</v>
      </c>
      <c r="J1098" s="152" t="s">
        <v>277</v>
      </c>
      <c r="K1098" s="152" t="s">
        <v>277</v>
      </c>
      <c r="L1098" s="152" t="s">
        <v>277</v>
      </c>
      <c r="M1098" s="152" t="s">
        <v>783</v>
      </c>
      <c r="N1098" s="152" t="s">
        <v>783</v>
      </c>
      <c r="O1098" s="152" t="s">
        <v>5343</v>
      </c>
    </row>
    <row r="1099" spans="1:15" ht="12" customHeight="1">
      <c r="A1099" s="243" t="s">
        <v>1916</v>
      </c>
      <c r="B1099" s="243"/>
      <c r="C1099" s="152" t="s">
        <v>535</v>
      </c>
      <c r="D1099" s="243" t="s">
        <v>241</v>
      </c>
      <c r="E1099" s="243"/>
      <c r="F1099" s="243" t="s">
        <v>277</v>
      </c>
      <c r="G1099" s="243"/>
      <c r="H1099" s="243"/>
      <c r="I1099" s="152" t="s">
        <v>277</v>
      </c>
      <c r="J1099" s="152" t="s">
        <v>277</v>
      </c>
      <c r="K1099" s="152" t="s">
        <v>277</v>
      </c>
      <c r="L1099" s="152" t="s">
        <v>277</v>
      </c>
      <c r="M1099" s="152" t="s">
        <v>277</v>
      </c>
      <c r="N1099" s="152" t="s">
        <v>277</v>
      </c>
      <c r="O1099" s="152" t="s">
        <v>277</v>
      </c>
    </row>
    <row r="1100" spans="1:15" ht="12" customHeight="1">
      <c r="A1100" s="243" t="s">
        <v>1916</v>
      </c>
      <c r="B1100" s="243"/>
      <c r="C1100" s="152" t="s">
        <v>535</v>
      </c>
      <c r="D1100" s="243" t="s">
        <v>33</v>
      </c>
      <c r="E1100" s="243"/>
      <c r="F1100" s="243" t="s">
        <v>277</v>
      </c>
      <c r="G1100" s="243"/>
      <c r="H1100" s="243"/>
      <c r="I1100" s="152" t="s">
        <v>277</v>
      </c>
      <c r="J1100" s="152" t="s">
        <v>277</v>
      </c>
      <c r="K1100" s="152" t="s">
        <v>277</v>
      </c>
      <c r="L1100" s="152" t="s">
        <v>277</v>
      </c>
      <c r="M1100" s="152" t="s">
        <v>277</v>
      </c>
      <c r="N1100" s="152" t="s">
        <v>277</v>
      </c>
      <c r="O1100" s="152" t="s">
        <v>277</v>
      </c>
    </row>
    <row r="1101" spans="1:15" ht="12" customHeight="1">
      <c r="A1101" s="243" t="s">
        <v>1916</v>
      </c>
      <c r="B1101" s="243"/>
      <c r="C1101" s="152" t="s">
        <v>535</v>
      </c>
      <c r="D1101" s="243" t="s">
        <v>574</v>
      </c>
      <c r="E1101" s="243"/>
      <c r="F1101" s="243" t="s">
        <v>856</v>
      </c>
      <c r="G1101" s="243"/>
      <c r="H1101" s="243"/>
      <c r="I1101" s="152" t="s">
        <v>5342</v>
      </c>
      <c r="J1101" s="152" t="s">
        <v>5341</v>
      </c>
      <c r="K1101" s="152" t="s">
        <v>5340</v>
      </c>
      <c r="L1101" s="152" t="s">
        <v>5339</v>
      </c>
      <c r="M1101" s="152" t="s">
        <v>4046</v>
      </c>
      <c r="N1101" s="152" t="s">
        <v>5338</v>
      </c>
      <c r="O1101" s="152" t="s">
        <v>5337</v>
      </c>
    </row>
    <row r="1102" spans="1:15" ht="12" customHeight="1">
      <c r="A1102" s="243" t="s">
        <v>1916</v>
      </c>
      <c r="B1102" s="243"/>
      <c r="C1102" s="152" t="s">
        <v>535</v>
      </c>
      <c r="D1102" s="243" t="s">
        <v>571</v>
      </c>
      <c r="E1102" s="243"/>
      <c r="F1102" s="243" t="s">
        <v>277</v>
      </c>
      <c r="G1102" s="243"/>
      <c r="H1102" s="243"/>
      <c r="I1102" s="152" t="s">
        <v>277</v>
      </c>
      <c r="J1102" s="152" t="s">
        <v>277</v>
      </c>
      <c r="K1102" s="152" t="s">
        <v>277</v>
      </c>
      <c r="L1102" s="152" t="s">
        <v>277</v>
      </c>
      <c r="M1102" s="152" t="s">
        <v>277</v>
      </c>
      <c r="N1102" s="152" t="s">
        <v>277</v>
      </c>
      <c r="O1102" s="152" t="s">
        <v>277</v>
      </c>
    </row>
    <row r="1103" spans="1:15" ht="12" customHeight="1">
      <c r="A1103" s="243" t="s">
        <v>1916</v>
      </c>
      <c r="B1103" s="243"/>
      <c r="C1103" s="152" t="s">
        <v>535</v>
      </c>
      <c r="D1103" s="243" t="s">
        <v>566</v>
      </c>
      <c r="E1103" s="243"/>
      <c r="F1103" s="243" t="s">
        <v>277</v>
      </c>
      <c r="G1103" s="243"/>
      <c r="H1103" s="243"/>
      <c r="I1103" s="152" t="s">
        <v>277</v>
      </c>
      <c r="J1103" s="152" t="s">
        <v>277</v>
      </c>
      <c r="K1103" s="152" t="s">
        <v>277</v>
      </c>
      <c r="L1103" s="152" t="s">
        <v>277</v>
      </c>
      <c r="M1103" s="152" t="s">
        <v>277</v>
      </c>
      <c r="N1103" s="152" t="s">
        <v>277</v>
      </c>
      <c r="O1103" s="152" t="s">
        <v>277</v>
      </c>
    </row>
    <row r="1104" spans="1:15" ht="12" customHeight="1">
      <c r="A1104" s="243" t="s">
        <v>1916</v>
      </c>
      <c r="B1104" s="243"/>
      <c r="C1104" s="152" t="s">
        <v>535</v>
      </c>
      <c r="D1104" s="243" t="s">
        <v>561</v>
      </c>
      <c r="E1104" s="243"/>
      <c r="F1104" s="243" t="s">
        <v>277</v>
      </c>
      <c r="G1104" s="243"/>
      <c r="H1104" s="243"/>
      <c r="I1104" s="152" t="s">
        <v>277</v>
      </c>
      <c r="J1104" s="152" t="s">
        <v>277</v>
      </c>
      <c r="K1104" s="152" t="s">
        <v>277</v>
      </c>
      <c r="L1104" s="152" t="s">
        <v>277</v>
      </c>
      <c r="M1104" s="152" t="s">
        <v>277</v>
      </c>
      <c r="N1104" s="152" t="s">
        <v>277</v>
      </c>
      <c r="O1104" s="152" t="s">
        <v>277</v>
      </c>
    </row>
    <row r="1105" spans="1:15" ht="12" customHeight="1">
      <c r="A1105" s="243" t="s">
        <v>1916</v>
      </c>
      <c r="B1105" s="243"/>
      <c r="C1105" s="152" t="s">
        <v>535</v>
      </c>
      <c r="D1105" s="243" t="s">
        <v>559</v>
      </c>
      <c r="E1105" s="243"/>
      <c r="F1105" s="243" t="s">
        <v>1943</v>
      </c>
      <c r="G1105" s="243"/>
      <c r="H1105" s="243"/>
      <c r="I1105" s="152" t="s">
        <v>1942</v>
      </c>
      <c r="J1105" s="152" t="s">
        <v>1941</v>
      </c>
      <c r="K1105" s="152" t="s">
        <v>1940</v>
      </c>
      <c r="L1105" s="152" t="s">
        <v>1939</v>
      </c>
      <c r="M1105" s="152" t="s">
        <v>1938</v>
      </c>
      <c r="N1105" s="152" t="s">
        <v>1937</v>
      </c>
      <c r="O1105" s="152" t="s">
        <v>1936</v>
      </c>
    </row>
    <row r="1106" spans="1:15" ht="12" customHeight="1">
      <c r="A1106" s="243" t="s">
        <v>1916</v>
      </c>
      <c r="B1106" s="243"/>
      <c r="C1106" s="152" t="s">
        <v>535</v>
      </c>
      <c r="D1106" s="243" t="s">
        <v>556</v>
      </c>
      <c r="E1106" s="243"/>
      <c r="F1106" s="243" t="s">
        <v>1935</v>
      </c>
      <c r="G1106" s="243"/>
      <c r="H1106" s="243"/>
      <c r="I1106" s="152" t="s">
        <v>1934</v>
      </c>
      <c r="J1106" s="152" t="s">
        <v>1933</v>
      </c>
      <c r="K1106" s="152" t="s">
        <v>1932</v>
      </c>
      <c r="L1106" s="152" t="s">
        <v>1931</v>
      </c>
      <c r="M1106" s="152" t="s">
        <v>1930</v>
      </c>
      <c r="N1106" s="152" t="s">
        <v>1929</v>
      </c>
      <c r="O1106" s="152" t="s">
        <v>1928</v>
      </c>
    </row>
    <row r="1107" spans="1:15" ht="12" customHeight="1">
      <c r="A1107" s="243" t="s">
        <v>1916</v>
      </c>
      <c r="B1107" s="243"/>
      <c r="C1107" s="152" t="s">
        <v>535</v>
      </c>
      <c r="D1107" s="243" t="s">
        <v>553</v>
      </c>
      <c r="E1107" s="243"/>
      <c r="F1107" s="243" t="s">
        <v>1927</v>
      </c>
      <c r="G1107" s="243"/>
      <c r="H1107" s="243"/>
      <c r="I1107" s="152" t="s">
        <v>1926</v>
      </c>
      <c r="J1107" s="152" t="s">
        <v>1925</v>
      </c>
      <c r="K1107" s="152" t="s">
        <v>1924</v>
      </c>
      <c r="L1107" s="152" t="s">
        <v>1923</v>
      </c>
      <c r="M1107" s="152" t="s">
        <v>1922</v>
      </c>
      <c r="N1107" s="152" t="s">
        <v>1921</v>
      </c>
      <c r="O1107" s="152" t="s">
        <v>1920</v>
      </c>
    </row>
    <row r="1108" spans="1:15" ht="12" customHeight="1">
      <c r="A1108" s="243" t="s">
        <v>1916</v>
      </c>
      <c r="B1108" s="243"/>
      <c r="C1108" s="152" t="s">
        <v>535</v>
      </c>
      <c r="D1108" s="243" t="s">
        <v>551</v>
      </c>
      <c r="E1108" s="243"/>
      <c r="F1108" s="243" t="s">
        <v>1918</v>
      </c>
      <c r="G1108" s="243"/>
      <c r="H1108" s="243"/>
      <c r="I1108" s="152" t="s">
        <v>1919</v>
      </c>
      <c r="J1108" s="152" t="s">
        <v>286</v>
      </c>
      <c r="K1108" s="152" t="s">
        <v>1794</v>
      </c>
      <c r="L1108" s="152" t="s">
        <v>1005</v>
      </c>
      <c r="M1108" s="152" t="s">
        <v>1918</v>
      </c>
      <c r="N1108" s="152" t="s">
        <v>823</v>
      </c>
      <c r="O1108" s="152" t="s">
        <v>1917</v>
      </c>
    </row>
    <row r="1109" spans="1:15" ht="12" customHeight="1">
      <c r="A1109" s="243" t="s">
        <v>1916</v>
      </c>
      <c r="B1109" s="243"/>
      <c r="C1109" s="152" t="s">
        <v>535</v>
      </c>
      <c r="D1109" s="243" t="s">
        <v>543</v>
      </c>
      <c r="E1109" s="243"/>
      <c r="F1109" s="243" t="s">
        <v>277</v>
      </c>
      <c r="G1109" s="243"/>
      <c r="H1109" s="243"/>
      <c r="I1109" s="152" t="s">
        <v>277</v>
      </c>
      <c r="J1109" s="152" t="s">
        <v>277</v>
      </c>
      <c r="K1109" s="152" t="s">
        <v>277</v>
      </c>
      <c r="L1109" s="152" t="s">
        <v>277</v>
      </c>
      <c r="M1109" s="152" t="s">
        <v>277</v>
      </c>
      <c r="N1109" s="152" t="s">
        <v>277</v>
      </c>
      <c r="O1109" s="152" t="s">
        <v>277</v>
      </c>
    </row>
    <row r="1110" spans="1:15" ht="12" customHeight="1">
      <c r="A1110" s="243" t="s">
        <v>1916</v>
      </c>
      <c r="B1110" s="243"/>
      <c r="C1110" s="152" t="s">
        <v>535</v>
      </c>
      <c r="D1110" s="243" t="s">
        <v>45</v>
      </c>
      <c r="E1110" s="243"/>
      <c r="F1110" s="243" t="s">
        <v>277</v>
      </c>
      <c r="G1110" s="243"/>
      <c r="H1110" s="243"/>
      <c r="I1110" s="152" t="s">
        <v>277</v>
      </c>
      <c r="J1110" s="152" t="s">
        <v>277</v>
      </c>
      <c r="K1110" s="152" t="s">
        <v>277</v>
      </c>
      <c r="L1110" s="152" t="s">
        <v>277</v>
      </c>
      <c r="M1110" s="152" t="s">
        <v>277</v>
      </c>
      <c r="N1110" s="152" t="s">
        <v>277</v>
      </c>
      <c r="O1110" s="152" t="s">
        <v>277</v>
      </c>
    </row>
    <row r="1111" spans="1:15" ht="12" customHeight="1">
      <c r="A1111" s="243" t="s">
        <v>1916</v>
      </c>
      <c r="B1111" s="243"/>
      <c r="C1111" s="152" t="s">
        <v>535</v>
      </c>
      <c r="D1111" s="243" t="s">
        <v>46</v>
      </c>
      <c r="E1111" s="243"/>
      <c r="F1111" s="243" t="s">
        <v>2935</v>
      </c>
      <c r="G1111" s="243"/>
      <c r="H1111" s="243"/>
      <c r="I1111" s="152" t="s">
        <v>5336</v>
      </c>
      <c r="J1111" s="152" t="s">
        <v>947</v>
      </c>
      <c r="K1111" s="152" t="s">
        <v>5335</v>
      </c>
      <c r="L1111" s="152" t="s">
        <v>5334</v>
      </c>
      <c r="M1111" s="152" t="s">
        <v>5333</v>
      </c>
      <c r="N1111" s="152" t="s">
        <v>5332</v>
      </c>
      <c r="O1111" s="152" t="s">
        <v>5331</v>
      </c>
    </row>
    <row r="1112" spans="1:15" ht="12" customHeight="1">
      <c r="A1112" s="243" t="s">
        <v>1834</v>
      </c>
      <c r="B1112" s="243"/>
      <c r="C1112" s="152" t="s">
        <v>535</v>
      </c>
      <c r="D1112" s="243" t="s">
        <v>660</v>
      </c>
      <c r="E1112" s="243"/>
      <c r="F1112" s="243" t="s">
        <v>5330</v>
      </c>
      <c r="G1112" s="243"/>
      <c r="H1112" s="243"/>
      <c r="I1112" s="152" t="s">
        <v>5329</v>
      </c>
      <c r="J1112" s="152" t="s">
        <v>5328</v>
      </c>
      <c r="K1112" s="152" t="s">
        <v>5327</v>
      </c>
      <c r="L1112" s="152" t="s">
        <v>5326</v>
      </c>
      <c r="M1112" s="152" t="s">
        <v>5325</v>
      </c>
      <c r="N1112" s="152" t="s">
        <v>5324</v>
      </c>
      <c r="O1112" s="152" t="s">
        <v>5323</v>
      </c>
    </row>
    <row r="1113" spans="1:15" ht="12" customHeight="1">
      <c r="A1113" s="243" t="s">
        <v>1834</v>
      </c>
      <c r="B1113" s="243"/>
      <c r="C1113" s="152" t="s">
        <v>535</v>
      </c>
      <c r="D1113" s="243" t="s">
        <v>57</v>
      </c>
      <c r="E1113" s="243"/>
      <c r="F1113" s="243" t="s">
        <v>2160</v>
      </c>
      <c r="G1113" s="243"/>
      <c r="H1113" s="243"/>
      <c r="I1113" s="152" t="s">
        <v>5322</v>
      </c>
      <c r="J1113" s="152" t="s">
        <v>1214</v>
      </c>
      <c r="K1113" s="152" t="s">
        <v>5321</v>
      </c>
      <c r="L1113" s="152" t="s">
        <v>5320</v>
      </c>
      <c r="M1113" s="152" t="s">
        <v>5319</v>
      </c>
      <c r="N1113" s="152" t="s">
        <v>2714</v>
      </c>
      <c r="O1113" s="152" t="s">
        <v>5318</v>
      </c>
    </row>
    <row r="1114" spans="1:15" ht="12" customHeight="1">
      <c r="A1114" s="243" t="s">
        <v>1834</v>
      </c>
      <c r="B1114" s="243"/>
      <c r="C1114" s="152" t="s">
        <v>535</v>
      </c>
      <c r="D1114" s="243" t="s">
        <v>58</v>
      </c>
      <c r="E1114" s="243"/>
      <c r="F1114" s="243" t="s">
        <v>2392</v>
      </c>
      <c r="G1114" s="243"/>
      <c r="H1114" s="243"/>
      <c r="I1114" s="152" t="s">
        <v>5317</v>
      </c>
      <c r="J1114" s="152" t="s">
        <v>1979</v>
      </c>
      <c r="K1114" s="152" t="s">
        <v>5316</v>
      </c>
      <c r="L1114" s="152" t="s">
        <v>5315</v>
      </c>
      <c r="M1114" s="152" t="s">
        <v>4233</v>
      </c>
      <c r="N1114" s="152" t="s">
        <v>3612</v>
      </c>
      <c r="O1114" s="152" t="s">
        <v>5314</v>
      </c>
    </row>
    <row r="1115" spans="1:15" ht="12" customHeight="1">
      <c r="A1115" s="243" t="s">
        <v>1834</v>
      </c>
      <c r="B1115" s="243"/>
      <c r="C1115" s="152" t="s">
        <v>535</v>
      </c>
      <c r="D1115" s="243" t="s">
        <v>59</v>
      </c>
      <c r="E1115" s="243"/>
      <c r="F1115" s="243" t="s">
        <v>1020</v>
      </c>
      <c r="G1115" s="243"/>
      <c r="H1115" s="243"/>
      <c r="I1115" s="152" t="s">
        <v>5313</v>
      </c>
      <c r="J1115" s="152" t="s">
        <v>1602</v>
      </c>
      <c r="K1115" s="152" t="s">
        <v>5312</v>
      </c>
      <c r="L1115" s="152" t="s">
        <v>5311</v>
      </c>
      <c r="M1115" s="152" t="s">
        <v>1361</v>
      </c>
      <c r="N1115" s="152" t="s">
        <v>2717</v>
      </c>
      <c r="O1115" s="152" t="s">
        <v>5310</v>
      </c>
    </row>
    <row r="1116" spans="1:15" ht="12" customHeight="1">
      <c r="A1116" s="243" t="s">
        <v>1834</v>
      </c>
      <c r="B1116" s="243"/>
      <c r="C1116" s="152" t="s">
        <v>535</v>
      </c>
      <c r="D1116" s="243" t="s">
        <v>247</v>
      </c>
      <c r="E1116" s="243"/>
      <c r="F1116" s="243" t="s">
        <v>1981</v>
      </c>
      <c r="G1116" s="243"/>
      <c r="H1116" s="243"/>
      <c r="I1116" s="152" t="s">
        <v>5309</v>
      </c>
      <c r="J1116" s="152" t="s">
        <v>1005</v>
      </c>
      <c r="K1116" s="152" t="s">
        <v>5304</v>
      </c>
      <c r="L1116" s="152" t="s">
        <v>5303</v>
      </c>
      <c r="M1116" s="152" t="s">
        <v>5308</v>
      </c>
      <c r="N1116" s="152" t="s">
        <v>2497</v>
      </c>
      <c r="O1116" s="152" t="s">
        <v>5307</v>
      </c>
    </row>
    <row r="1117" spans="1:15" ht="12" customHeight="1">
      <c r="A1117" s="243" t="s">
        <v>1834</v>
      </c>
      <c r="B1117" s="243"/>
      <c r="C1117" s="152" t="s">
        <v>535</v>
      </c>
      <c r="D1117" s="243" t="s">
        <v>645</v>
      </c>
      <c r="E1117" s="243"/>
      <c r="F1117" s="243" t="s">
        <v>1795</v>
      </c>
      <c r="G1117" s="243"/>
      <c r="H1117" s="243"/>
      <c r="I1117" s="152" t="s">
        <v>5306</v>
      </c>
      <c r="J1117" s="152" t="s">
        <v>277</v>
      </c>
      <c r="K1117" s="152" t="s">
        <v>277</v>
      </c>
      <c r="L1117" s="152" t="s">
        <v>277</v>
      </c>
      <c r="M1117" s="152" t="s">
        <v>1795</v>
      </c>
      <c r="N1117" s="152" t="s">
        <v>1795</v>
      </c>
      <c r="O1117" s="152" t="s">
        <v>5306</v>
      </c>
    </row>
    <row r="1118" spans="1:15" ht="12" customHeight="1">
      <c r="A1118" s="243" t="s">
        <v>1834</v>
      </c>
      <c r="B1118" s="243"/>
      <c r="C1118" s="152" t="s">
        <v>535</v>
      </c>
      <c r="D1118" s="243" t="s">
        <v>639</v>
      </c>
      <c r="E1118" s="243"/>
      <c r="F1118" s="243" t="s">
        <v>1022</v>
      </c>
      <c r="G1118" s="243"/>
      <c r="H1118" s="243"/>
      <c r="I1118" s="152" t="s">
        <v>5305</v>
      </c>
      <c r="J1118" s="152" t="s">
        <v>1005</v>
      </c>
      <c r="K1118" s="152" t="s">
        <v>5304</v>
      </c>
      <c r="L1118" s="152" t="s">
        <v>5303</v>
      </c>
      <c r="M1118" s="152" t="s">
        <v>2103</v>
      </c>
      <c r="N1118" s="152" t="s">
        <v>1533</v>
      </c>
      <c r="O1118" s="152" t="s">
        <v>5302</v>
      </c>
    </row>
    <row r="1119" spans="1:15" ht="12" customHeight="1">
      <c r="A1119" s="243" t="s">
        <v>1834</v>
      </c>
      <c r="B1119" s="243"/>
      <c r="C1119" s="152" t="s">
        <v>535</v>
      </c>
      <c r="D1119" s="243" t="s">
        <v>635</v>
      </c>
      <c r="E1119" s="243"/>
      <c r="F1119" s="243" t="s">
        <v>277</v>
      </c>
      <c r="G1119" s="243"/>
      <c r="H1119" s="243"/>
      <c r="I1119" s="152" t="s">
        <v>277</v>
      </c>
      <c r="J1119" s="152" t="s">
        <v>277</v>
      </c>
      <c r="K1119" s="152" t="s">
        <v>277</v>
      </c>
      <c r="L1119" s="152" t="s">
        <v>277</v>
      </c>
      <c r="M1119" s="152" t="s">
        <v>277</v>
      </c>
      <c r="N1119" s="152" t="s">
        <v>277</v>
      </c>
      <c r="O1119" s="152" t="s">
        <v>277</v>
      </c>
    </row>
    <row r="1120" spans="1:15" ht="12" customHeight="1">
      <c r="A1120" s="243" t="s">
        <v>1834</v>
      </c>
      <c r="B1120" s="243"/>
      <c r="C1120" s="152" t="s">
        <v>535</v>
      </c>
      <c r="D1120" s="243" t="s">
        <v>631</v>
      </c>
      <c r="E1120" s="243"/>
      <c r="F1120" s="243" t="s">
        <v>277</v>
      </c>
      <c r="G1120" s="243"/>
      <c r="H1120" s="243"/>
      <c r="I1120" s="152" t="s">
        <v>277</v>
      </c>
      <c r="J1120" s="152" t="s">
        <v>277</v>
      </c>
      <c r="K1120" s="152" t="s">
        <v>277</v>
      </c>
      <c r="L1120" s="152" t="s">
        <v>277</v>
      </c>
      <c r="M1120" s="152" t="s">
        <v>277</v>
      </c>
      <c r="N1120" s="152" t="s">
        <v>277</v>
      </c>
      <c r="O1120" s="152" t="s">
        <v>277</v>
      </c>
    </row>
    <row r="1121" spans="1:15" ht="12" customHeight="1">
      <c r="A1121" s="243" t="s">
        <v>1834</v>
      </c>
      <c r="B1121" s="243"/>
      <c r="C1121" s="152" t="s">
        <v>535</v>
      </c>
      <c r="D1121" s="243" t="s">
        <v>627</v>
      </c>
      <c r="E1121" s="243"/>
      <c r="F1121" s="243" t="s">
        <v>277</v>
      </c>
      <c r="G1121" s="243"/>
      <c r="H1121" s="243"/>
      <c r="I1121" s="152" t="s">
        <v>277</v>
      </c>
      <c r="J1121" s="152" t="s">
        <v>277</v>
      </c>
      <c r="K1121" s="152" t="s">
        <v>277</v>
      </c>
      <c r="L1121" s="152" t="s">
        <v>277</v>
      </c>
      <c r="M1121" s="152" t="s">
        <v>277</v>
      </c>
      <c r="N1121" s="152" t="s">
        <v>277</v>
      </c>
      <c r="O1121" s="152" t="s">
        <v>277</v>
      </c>
    </row>
    <row r="1122" spans="1:15" ht="12" customHeight="1">
      <c r="A1122" s="243" t="s">
        <v>1834</v>
      </c>
      <c r="B1122" s="243"/>
      <c r="C1122" s="152" t="s">
        <v>535</v>
      </c>
      <c r="D1122" s="243" t="s">
        <v>17</v>
      </c>
      <c r="E1122" s="243"/>
      <c r="F1122" s="243" t="s">
        <v>941</v>
      </c>
      <c r="G1122" s="243"/>
      <c r="H1122" s="243"/>
      <c r="I1122" s="152" t="s">
        <v>5301</v>
      </c>
      <c r="J1122" s="152" t="s">
        <v>599</v>
      </c>
      <c r="K1122" s="152" t="s">
        <v>5300</v>
      </c>
      <c r="L1122" s="152" t="s">
        <v>5299</v>
      </c>
      <c r="M1122" s="152" t="s">
        <v>1733</v>
      </c>
      <c r="N1122" s="152" t="s">
        <v>1740</v>
      </c>
      <c r="O1122" s="152" t="s">
        <v>5298</v>
      </c>
    </row>
    <row r="1123" spans="1:15" ht="12" customHeight="1">
      <c r="A1123" s="243" t="s">
        <v>1834</v>
      </c>
      <c r="B1123" s="243"/>
      <c r="C1123" s="152" t="s">
        <v>535</v>
      </c>
      <c r="D1123" s="243" t="s">
        <v>18</v>
      </c>
      <c r="E1123" s="243"/>
      <c r="F1123" s="243" t="s">
        <v>704</v>
      </c>
      <c r="G1123" s="243"/>
      <c r="H1123" s="243"/>
      <c r="I1123" s="152" t="s">
        <v>5297</v>
      </c>
      <c r="J1123" s="152" t="s">
        <v>996</v>
      </c>
      <c r="K1123" s="152" t="s">
        <v>5296</v>
      </c>
      <c r="L1123" s="152" t="s">
        <v>5295</v>
      </c>
      <c r="M1123" s="152" t="s">
        <v>1904</v>
      </c>
      <c r="N1123" s="152" t="s">
        <v>5294</v>
      </c>
      <c r="O1123" s="152" t="s">
        <v>5293</v>
      </c>
    </row>
    <row r="1124" spans="1:15" ht="12" customHeight="1">
      <c r="A1124" s="243" t="s">
        <v>1834</v>
      </c>
      <c r="B1124" s="243"/>
      <c r="C1124" s="152" t="s">
        <v>535</v>
      </c>
      <c r="D1124" s="243" t="s">
        <v>62</v>
      </c>
      <c r="E1124" s="243"/>
      <c r="F1124" s="243" t="s">
        <v>1600</v>
      </c>
      <c r="G1124" s="243"/>
      <c r="H1124" s="243"/>
      <c r="I1124" s="152" t="s">
        <v>5292</v>
      </c>
      <c r="J1124" s="152" t="s">
        <v>852</v>
      </c>
      <c r="K1124" s="152" t="s">
        <v>5291</v>
      </c>
      <c r="L1124" s="152" t="s">
        <v>5290</v>
      </c>
      <c r="M1124" s="152" t="s">
        <v>1960</v>
      </c>
      <c r="N1124" s="152" t="s">
        <v>980</v>
      </c>
      <c r="O1124" s="152" t="s">
        <v>5289</v>
      </c>
    </row>
    <row r="1125" spans="1:15" ht="12" customHeight="1">
      <c r="A1125" s="243" t="s">
        <v>1834</v>
      </c>
      <c r="B1125" s="243"/>
      <c r="C1125" s="152" t="s">
        <v>535</v>
      </c>
      <c r="D1125" s="243" t="s">
        <v>614</v>
      </c>
      <c r="E1125" s="243"/>
      <c r="F1125" s="243" t="s">
        <v>1412</v>
      </c>
      <c r="G1125" s="243"/>
      <c r="H1125" s="243"/>
      <c r="I1125" s="152" t="s">
        <v>1900</v>
      </c>
      <c r="J1125" s="152" t="s">
        <v>1332</v>
      </c>
      <c r="K1125" s="152" t="s">
        <v>1899</v>
      </c>
      <c r="L1125" s="152" t="s">
        <v>1223</v>
      </c>
      <c r="M1125" s="152" t="s">
        <v>1246</v>
      </c>
      <c r="N1125" s="152" t="s">
        <v>1233</v>
      </c>
      <c r="O1125" s="152" t="s">
        <v>1898</v>
      </c>
    </row>
    <row r="1126" spans="1:15" ht="12" customHeight="1">
      <c r="A1126" s="243" t="s">
        <v>1834</v>
      </c>
      <c r="B1126" s="243"/>
      <c r="C1126" s="152" t="s">
        <v>535</v>
      </c>
      <c r="D1126" s="243" t="s">
        <v>64</v>
      </c>
      <c r="E1126" s="243"/>
      <c r="F1126" s="243" t="s">
        <v>5288</v>
      </c>
      <c r="G1126" s="243"/>
      <c r="H1126" s="243"/>
      <c r="I1126" s="152" t="s">
        <v>5287</v>
      </c>
      <c r="J1126" s="152" t="s">
        <v>1918</v>
      </c>
      <c r="K1126" s="152" t="s">
        <v>5286</v>
      </c>
      <c r="L1126" s="152" t="s">
        <v>5285</v>
      </c>
      <c r="M1126" s="152" t="s">
        <v>5284</v>
      </c>
      <c r="N1126" s="152" t="s">
        <v>2431</v>
      </c>
      <c r="O1126" s="152" t="s">
        <v>5283</v>
      </c>
    </row>
    <row r="1127" spans="1:15" ht="12" customHeight="1">
      <c r="A1127" s="243" t="s">
        <v>1834</v>
      </c>
      <c r="B1127" s="243"/>
      <c r="C1127" s="152" t="s">
        <v>535</v>
      </c>
      <c r="D1127" s="243" t="s">
        <v>22</v>
      </c>
      <c r="E1127" s="243"/>
      <c r="F1127" s="243" t="s">
        <v>2060</v>
      </c>
      <c r="G1127" s="243"/>
      <c r="H1127" s="243"/>
      <c r="I1127" s="152" t="s">
        <v>5282</v>
      </c>
      <c r="J1127" s="152" t="s">
        <v>980</v>
      </c>
      <c r="K1127" s="152" t="s">
        <v>5281</v>
      </c>
      <c r="L1127" s="152" t="s">
        <v>5041</v>
      </c>
      <c r="M1127" s="152" t="s">
        <v>5280</v>
      </c>
      <c r="N1127" s="152" t="s">
        <v>1269</v>
      </c>
      <c r="O1127" s="152" t="s">
        <v>5279</v>
      </c>
    </row>
    <row r="1128" spans="1:15" ht="12" customHeight="1">
      <c r="A1128" s="243" t="s">
        <v>1834</v>
      </c>
      <c r="B1128" s="243"/>
      <c r="C1128" s="152" t="s">
        <v>535</v>
      </c>
      <c r="D1128" s="243" t="s">
        <v>23</v>
      </c>
      <c r="E1128" s="243"/>
      <c r="F1128" s="243" t="s">
        <v>1357</v>
      </c>
      <c r="G1128" s="243"/>
      <c r="H1128" s="243"/>
      <c r="I1128" s="152" t="s">
        <v>1894</v>
      </c>
      <c r="J1128" s="152" t="s">
        <v>577</v>
      </c>
      <c r="K1128" s="152" t="s">
        <v>1893</v>
      </c>
      <c r="L1128" s="152" t="s">
        <v>1892</v>
      </c>
      <c r="M1128" s="152" t="s">
        <v>1891</v>
      </c>
      <c r="N1128" s="152" t="s">
        <v>1890</v>
      </c>
      <c r="O1128" s="152" t="s">
        <v>1889</v>
      </c>
    </row>
    <row r="1129" spans="1:15" ht="12" customHeight="1">
      <c r="A1129" s="243" t="s">
        <v>1834</v>
      </c>
      <c r="B1129" s="243"/>
      <c r="C1129" s="152" t="s">
        <v>535</v>
      </c>
      <c r="D1129" s="243" t="s">
        <v>66</v>
      </c>
      <c r="E1129" s="243"/>
      <c r="F1129" s="243" t="s">
        <v>1888</v>
      </c>
      <c r="G1129" s="243"/>
      <c r="H1129" s="243"/>
      <c r="I1129" s="152" t="s">
        <v>1887</v>
      </c>
      <c r="J1129" s="152" t="s">
        <v>1005</v>
      </c>
      <c r="K1129" s="152" t="s">
        <v>1886</v>
      </c>
      <c r="L1129" s="152" t="s">
        <v>1885</v>
      </c>
      <c r="M1129" s="152" t="s">
        <v>1639</v>
      </c>
      <c r="N1129" s="152" t="s">
        <v>857</v>
      </c>
      <c r="O1129" s="152" t="s">
        <v>1884</v>
      </c>
    </row>
    <row r="1130" spans="1:15" ht="12" customHeight="1">
      <c r="A1130" s="243" t="s">
        <v>1834</v>
      </c>
      <c r="B1130" s="243"/>
      <c r="C1130" s="152" t="s">
        <v>535</v>
      </c>
      <c r="D1130" s="243" t="s">
        <v>234</v>
      </c>
      <c r="E1130" s="243"/>
      <c r="F1130" s="243" t="s">
        <v>277</v>
      </c>
      <c r="G1130" s="243"/>
      <c r="H1130" s="243"/>
      <c r="I1130" s="152" t="s">
        <v>277</v>
      </c>
      <c r="J1130" s="152" t="s">
        <v>277</v>
      </c>
      <c r="K1130" s="152" t="s">
        <v>277</v>
      </c>
      <c r="L1130" s="152" t="s">
        <v>277</v>
      </c>
      <c r="M1130" s="152" t="s">
        <v>277</v>
      </c>
      <c r="N1130" s="152" t="s">
        <v>277</v>
      </c>
      <c r="O1130" s="152" t="s">
        <v>277</v>
      </c>
    </row>
    <row r="1131" spans="1:15" ht="12" customHeight="1">
      <c r="A1131" s="243" t="s">
        <v>1834</v>
      </c>
      <c r="B1131" s="243"/>
      <c r="C1131" s="152" t="s">
        <v>535</v>
      </c>
      <c r="D1131" s="243" t="s">
        <v>29</v>
      </c>
      <c r="E1131" s="243"/>
      <c r="F1131" s="243" t="s">
        <v>277</v>
      </c>
      <c r="G1131" s="243"/>
      <c r="H1131" s="243"/>
      <c r="I1131" s="152" t="s">
        <v>277</v>
      </c>
      <c r="J1131" s="152" t="s">
        <v>277</v>
      </c>
      <c r="K1131" s="152" t="s">
        <v>277</v>
      </c>
      <c r="L1131" s="152" t="s">
        <v>277</v>
      </c>
      <c r="M1131" s="152" t="s">
        <v>277</v>
      </c>
      <c r="N1131" s="152" t="s">
        <v>277</v>
      </c>
      <c r="O1131" s="152" t="s">
        <v>277</v>
      </c>
    </row>
    <row r="1132" spans="1:15" ht="12" customHeight="1">
      <c r="A1132" s="243" t="s">
        <v>1834</v>
      </c>
      <c r="B1132" s="243"/>
      <c r="C1132" s="152" t="s">
        <v>535</v>
      </c>
      <c r="D1132" s="243" t="s">
        <v>67</v>
      </c>
      <c r="E1132" s="243"/>
      <c r="F1132" s="243" t="s">
        <v>1025</v>
      </c>
      <c r="G1132" s="243"/>
      <c r="H1132" s="243"/>
      <c r="I1132" s="152" t="s">
        <v>5278</v>
      </c>
      <c r="J1132" s="152" t="s">
        <v>1807</v>
      </c>
      <c r="K1132" s="152" t="s">
        <v>5277</v>
      </c>
      <c r="L1132" s="152" t="s">
        <v>5276</v>
      </c>
      <c r="M1132" s="152" t="s">
        <v>725</v>
      </c>
      <c r="N1132" s="152" t="s">
        <v>939</v>
      </c>
      <c r="O1132" s="152" t="s">
        <v>5275</v>
      </c>
    </row>
    <row r="1133" spans="1:15" ht="12" customHeight="1">
      <c r="A1133" s="243" t="s">
        <v>1834</v>
      </c>
      <c r="B1133" s="243"/>
      <c r="C1133" s="152" t="s">
        <v>535</v>
      </c>
      <c r="D1133" s="243" t="s">
        <v>68</v>
      </c>
      <c r="E1133" s="243"/>
      <c r="F1133" s="243" t="s">
        <v>277</v>
      </c>
      <c r="G1133" s="243"/>
      <c r="H1133" s="243"/>
      <c r="I1133" s="152" t="s">
        <v>277</v>
      </c>
      <c r="J1133" s="152" t="s">
        <v>277</v>
      </c>
      <c r="K1133" s="152" t="s">
        <v>277</v>
      </c>
      <c r="L1133" s="152" t="s">
        <v>277</v>
      </c>
      <c r="M1133" s="152" t="s">
        <v>277</v>
      </c>
      <c r="N1133" s="152" t="s">
        <v>277</v>
      </c>
      <c r="O1133" s="152" t="s">
        <v>277</v>
      </c>
    </row>
    <row r="1134" spans="1:15" ht="12" customHeight="1">
      <c r="A1134" s="243" t="s">
        <v>1834</v>
      </c>
      <c r="B1134" s="243"/>
      <c r="C1134" s="152" t="s">
        <v>535</v>
      </c>
      <c r="D1134" s="243" t="s">
        <v>69</v>
      </c>
      <c r="E1134" s="243"/>
      <c r="F1134" s="243" t="s">
        <v>2106</v>
      </c>
      <c r="G1134" s="243"/>
      <c r="H1134" s="243"/>
      <c r="I1134" s="152" t="s">
        <v>5274</v>
      </c>
      <c r="J1134" s="152" t="s">
        <v>718</v>
      </c>
      <c r="K1134" s="152" t="s">
        <v>5273</v>
      </c>
      <c r="L1134" s="152" t="s">
        <v>5272</v>
      </c>
      <c r="M1134" s="152" t="s">
        <v>2875</v>
      </c>
      <c r="N1134" s="152" t="s">
        <v>3710</v>
      </c>
      <c r="O1134" s="152" t="s">
        <v>5271</v>
      </c>
    </row>
    <row r="1135" spans="1:15" ht="12" customHeight="1">
      <c r="A1135" s="243" t="s">
        <v>1834</v>
      </c>
      <c r="B1135" s="243"/>
      <c r="C1135" s="152" t="s">
        <v>535</v>
      </c>
      <c r="D1135" s="243" t="s">
        <v>235</v>
      </c>
      <c r="E1135" s="243"/>
      <c r="F1135" s="243" t="s">
        <v>972</v>
      </c>
      <c r="G1135" s="243"/>
      <c r="H1135" s="243"/>
      <c r="I1135" s="152" t="s">
        <v>5270</v>
      </c>
      <c r="J1135" s="152" t="s">
        <v>841</v>
      </c>
      <c r="K1135" s="152" t="s">
        <v>5269</v>
      </c>
      <c r="L1135" s="152" t="s">
        <v>2348</v>
      </c>
      <c r="M1135" s="152" t="s">
        <v>1476</v>
      </c>
      <c r="N1135" s="152" t="s">
        <v>1600</v>
      </c>
      <c r="O1135" s="152" t="s">
        <v>5268</v>
      </c>
    </row>
    <row r="1136" spans="1:15" ht="12" customHeight="1">
      <c r="A1136" s="243" t="s">
        <v>1834</v>
      </c>
      <c r="B1136" s="243"/>
      <c r="C1136" s="152" t="s">
        <v>535</v>
      </c>
      <c r="D1136" s="243" t="s">
        <v>236</v>
      </c>
      <c r="E1136" s="243"/>
      <c r="F1136" s="243" t="s">
        <v>277</v>
      </c>
      <c r="G1136" s="243"/>
      <c r="H1136" s="243"/>
      <c r="I1136" s="152" t="s">
        <v>277</v>
      </c>
      <c r="J1136" s="152" t="s">
        <v>277</v>
      </c>
      <c r="K1136" s="152" t="s">
        <v>277</v>
      </c>
      <c r="L1136" s="152" t="s">
        <v>277</v>
      </c>
      <c r="M1136" s="152" t="s">
        <v>277</v>
      </c>
      <c r="N1136" s="152" t="s">
        <v>277</v>
      </c>
      <c r="O1136" s="152" t="s">
        <v>277</v>
      </c>
    </row>
    <row r="1137" spans="1:15" ht="12" customHeight="1">
      <c r="A1137" s="243" t="s">
        <v>1834</v>
      </c>
      <c r="B1137" s="243"/>
      <c r="C1137" s="152" t="s">
        <v>535</v>
      </c>
      <c r="D1137" s="243" t="s">
        <v>241</v>
      </c>
      <c r="E1137" s="243"/>
      <c r="F1137" s="243" t="s">
        <v>277</v>
      </c>
      <c r="G1137" s="243"/>
      <c r="H1137" s="243"/>
      <c r="I1137" s="152" t="s">
        <v>277</v>
      </c>
      <c r="J1137" s="152" t="s">
        <v>277</v>
      </c>
      <c r="K1137" s="152" t="s">
        <v>277</v>
      </c>
      <c r="L1137" s="152" t="s">
        <v>277</v>
      </c>
      <c r="M1137" s="152" t="s">
        <v>277</v>
      </c>
      <c r="N1137" s="152" t="s">
        <v>277</v>
      </c>
      <c r="O1137" s="152" t="s">
        <v>277</v>
      </c>
    </row>
    <row r="1138" spans="1:15" ht="12" customHeight="1">
      <c r="A1138" s="243" t="s">
        <v>1834</v>
      </c>
      <c r="B1138" s="243"/>
      <c r="C1138" s="152" t="s">
        <v>535</v>
      </c>
      <c r="D1138" s="243" t="s">
        <v>33</v>
      </c>
      <c r="E1138" s="243"/>
      <c r="F1138" s="243" t="s">
        <v>277</v>
      </c>
      <c r="G1138" s="243"/>
      <c r="H1138" s="243"/>
      <c r="I1138" s="152" t="s">
        <v>277</v>
      </c>
      <c r="J1138" s="152" t="s">
        <v>277</v>
      </c>
      <c r="K1138" s="152" t="s">
        <v>277</v>
      </c>
      <c r="L1138" s="152" t="s">
        <v>277</v>
      </c>
      <c r="M1138" s="152" t="s">
        <v>277</v>
      </c>
      <c r="N1138" s="152" t="s">
        <v>277</v>
      </c>
      <c r="O1138" s="152" t="s">
        <v>277</v>
      </c>
    </row>
    <row r="1139" spans="1:15" ht="12" customHeight="1">
      <c r="A1139" s="243" t="s">
        <v>1834</v>
      </c>
      <c r="B1139" s="243"/>
      <c r="C1139" s="152" t="s">
        <v>535</v>
      </c>
      <c r="D1139" s="243" t="s">
        <v>574</v>
      </c>
      <c r="E1139" s="243"/>
      <c r="F1139" s="243" t="s">
        <v>5267</v>
      </c>
      <c r="G1139" s="243"/>
      <c r="H1139" s="243"/>
      <c r="I1139" s="152" t="s">
        <v>5266</v>
      </c>
      <c r="J1139" s="152" t="s">
        <v>4177</v>
      </c>
      <c r="K1139" s="152" t="s">
        <v>5265</v>
      </c>
      <c r="L1139" s="152" t="s">
        <v>5264</v>
      </c>
      <c r="M1139" s="152" t="s">
        <v>2535</v>
      </c>
      <c r="N1139" s="152" t="s">
        <v>5263</v>
      </c>
      <c r="O1139" s="152" t="s">
        <v>5262</v>
      </c>
    </row>
    <row r="1140" spans="1:15" ht="12" customHeight="1">
      <c r="A1140" s="243" t="s">
        <v>1834</v>
      </c>
      <c r="B1140" s="243"/>
      <c r="C1140" s="152" t="s">
        <v>535</v>
      </c>
      <c r="D1140" s="243" t="s">
        <v>571</v>
      </c>
      <c r="E1140" s="243"/>
      <c r="F1140" s="243" t="s">
        <v>277</v>
      </c>
      <c r="G1140" s="243"/>
      <c r="H1140" s="243"/>
      <c r="I1140" s="152" t="s">
        <v>277</v>
      </c>
      <c r="J1140" s="152" t="s">
        <v>277</v>
      </c>
      <c r="K1140" s="152" t="s">
        <v>277</v>
      </c>
      <c r="L1140" s="152" t="s">
        <v>277</v>
      </c>
      <c r="M1140" s="152" t="s">
        <v>277</v>
      </c>
      <c r="N1140" s="152" t="s">
        <v>277</v>
      </c>
      <c r="O1140" s="152" t="s">
        <v>277</v>
      </c>
    </row>
    <row r="1141" spans="1:15" ht="12" customHeight="1">
      <c r="A1141" s="243" t="s">
        <v>1834</v>
      </c>
      <c r="B1141" s="243"/>
      <c r="C1141" s="152" t="s">
        <v>535</v>
      </c>
      <c r="D1141" s="243" t="s">
        <v>566</v>
      </c>
      <c r="E1141" s="243"/>
      <c r="F1141" s="243" t="s">
        <v>277</v>
      </c>
      <c r="G1141" s="243"/>
      <c r="H1141" s="243"/>
      <c r="I1141" s="152" t="s">
        <v>277</v>
      </c>
      <c r="J1141" s="152" t="s">
        <v>277</v>
      </c>
      <c r="K1141" s="152" t="s">
        <v>277</v>
      </c>
      <c r="L1141" s="152" t="s">
        <v>277</v>
      </c>
      <c r="M1141" s="152" t="s">
        <v>277</v>
      </c>
      <c r="N1141" s="152" t="s">
        <v>277</v>
      </c>
      <c r="O1141" s="152" t="s">
        <v>277</v>
      </c>
    </row>
    <row r="1142" spans="1:15" ht="12" customHeight="1">
      <c r="A1142" s="243" t="s">
        <v>1834</v>
      </c>
      <c r="B1142" s="243"/>
      <c r="C1142" s="152" t="s">
        <v>535</v>
      </c>
      <c r="D1142" s="243" t="s">
        <v>561</v>
      </c>
      <c r="E1142" s="243"/>
      <c r="F1142" s="243" t="s">
        <v>277</v>
      </c>
      <c r="G1142" s="243"/>
      <c r="H1142" s="243"/>
      <c r="I1142" s="152" t="s">
        <v>277</v>
      </c>
      <c r="J1142" s="152" t="s">
        <v>277</v>
      </c>
      <c r="K1142" s="152" t="s">
        <v>277</v>
      </c>
      <c r="L1142" s="152" t="s">
        <v>277</v>
      </c>
      <c r="M1142" s="152" t="s">
        <v>277</v>
      </c>
      <c r="N1142" s="152" t="s">
        <v>277</v>
      </c>
      <c r="O1142" s="152" t="s">
        <v>277</v>
      </c>
    </row>
    <row r="1143" spans="1:15" ht="12" customHeight="1">
      <c r="A1143" s="243" t="s">
        <v>1834</v>
      </c>
      <c r="B1143" s="243"/>
      <c r="C1143" s="152" t="s">
        <v>535</v>
      </c>
      <c r="D1143" s="243" t="s">
        <v>559</v>
      </c>
      <c r="E1143" s="243"/>
      <c r="F1143" s="243" t="s">
        <v>1872</v>
      </c>
      <c r="G1143" s="243"/>
      <c r="H1143" s="243"/>
      <c r="I1143" s="152" t="s">
        <v>1871</v>
      </c>
      <c r="J1143" s="152" t="s">
        <v>1870</v>
      </c>
      <c r="K1143" s="152" t="s">
        <v>1869</v>
      </c>
      <c r="L1143" s="152" t="s">
        <v>1868</v>
      </c>
      <c r="M1143" s="152" t="s">
        <v>1867</v>
      </c>
      <c r="N1143" s="152" t="s">
        <v>1866</v>
      </c>
      <c r="O1143" s="152" t="s">
        <v>1865</v>
      </c>
    </row>
    <row r="1144" spans="1:15" ht="12" customHeight="1">
      <c r="A1144" s="243" t="s">
        <v>1834</v>
      </c>
      <c r="B1144" s="243"/>
      <c r="C1144" s="152" t="s">
        <v>535</v>
      </c>
      <c r="D1144" s="243" t="s">
        <v>556</v>
      </c>
      <c r="E1144" s="243"/>
      <c r="F1144" s="243" t="s">
        <v>1864</v>
      </c>
      <c r="G1144" s="243"/>
      <c r="H1144" s="243"/>
      <c r="I1144" s="152" t="s">
        <v>1863</v>
      </c>
      <c r="J1144" s="152" t="s">
        <v>1862</v>
      </c>
      <c r="K1144" s="152" t="s">
        <v>1861</v>
      </c>
      <c r="L1144" s="152" t="s">
        <v>1860</v>
      </c>
      <c r="M1144" s="152" t="s">
        <v>1859</v>
      </c>
      <c r="N1144" s="152" t="s">
        <v>1198</v>
      </c>
      <c r="O1144" s="152" t="s">
        <v>1858</v>
      </c>
    </row>
    <row r="1145" spans="1:15" ht="12" customHeight="1">
      <c r="A1145" s="243" t="s">
        <v>1834</v>
      </c>
      <c r="B1145" s="243"/>
      <c r="C1145" s="152" t="s">
        <v>535</v>
      </c>
      <c r="D1145" s="243" t="s">
        <v>553</v>
      </c>
      <c r="E1145" s="243"/>
      <c r="F1145" s="243" t="s">
        <v>1857</v>
      </c>
      <c r="G1145" s="243"/>
      <c r="H1145" s="243"/>
      <c r="I1145" s="152" t="s">
        <v>1856</v>
      </c>
      <c r="J1145" s="152" t="s">
        <v>1855</v>
      </c>
      <c r="K1145" s="152" t="s">
        <v>1854</v>
      </c>
      <c r="L1145" s="152" t="s">
        <v>1853</v>
      </c>
      <c r="M1145" s="152" t="s">
        <v>1852</v>
      </c>
      <c r="N1145" s="152" t="s">
        <v>1851</v>
      </c>
      <c r="O1145" s="152" t="s">
        <v>1850</v>
      </c>
    </row>
    <row r="1146" spans="1:15" ht="12" customHeight="1">
      <c r="A1146" s="243" t="s">
        <v>1834</v>
      </c>
      <c r="B1146" s="243"/>
      <c r="C1146" s="152" t="s">
        <v>535</v>
      </c>
      <c r="D1146" s="243" t="s">
        <v>551</v>
      </c>
      <c r="E1146" s="243"/>
      <c r="F1146" s="243" t="s">
        <v>725</v>
      </c>
      <c r="G1146" s="243"/>
      <c r="H1146" s="243"/>
      <c r="I1146" s="152" t="s">
        <v>1849</v>
      </c>
      <c r="J1146" s="152" t="s">
        <v>1476</v>
      </c>
      <c r="K1146" s="152" t="s">
        <v>1848</v>
      </c>
      <c r="L1146" s="152" t="s">
        <v>1847</v>
      </c>
      <c r="M1146" s="152" t="s">
        <v>977</v>
      </c>
      <c r="N1146" s="152" t="s">
        <v>1807</v>
      </c>
      <c r="O1146" s="152" t="s">
        <v>1846</v>
      </c>
    </row>
    <row r="1147" spans="1:15" ht="12" customHeight="1">
      <c r="A1147" s="243" t="s">
        <v>1834</v>
      </c>
      <c r="B1147" s="243"/>
      <c r="C1147" s="152" t="s">
        <v>535</v>
      </c>
      <c r="D1147" s="243" t="s">
        <v>543</v>
      </c>
      <c r="E1147" s="243"/>
      <c r="F1147" s="243" t="s">
        <v>277</v>
      </c>
      <c r="G1147" s="243"/>
      <c r="H1147" s="243"/>
      <c r="I1147" s="152" t="s">
        <v>277</v>
      </c>
      <c r="J1147" s="152" t="s">
        <v>277</v>
      </c>
      <c r="K1147" s="152" t="s">
        <v>277</v>
      </c>
      <c r="L1147" s="152" t="s">
        <v>277</v>
      </c>
      <c r="M1147" s="152" t="s">
        <v>277</v>
      </c>
      <c r="N1147" s="152" t="s">
        <v>277</v>
      </c>
      <c r="O1147" s="152" t="s">
        <v>277</v>
      </c>
    </row>
    <row r="1148" spans="1:15" ht="12" customHeight="1">
      <c r="A1148" s="243" t="s">
        <v>1834</v>
      </c>
      <c r="B1148" s="243"/>
      <c r="C1148" s="152" t="s">
        <v>535</v>
      </c>
      <c r="D1148" s="243" t="s">
        <v>45</v>
      </c>
      <c r="E1148" s="243"/>
      <c r="F1148" s="243" t="s">
        <v>1841</v>
      </c>
      <c r="G1148" s="243"/>
      <c r="H1148" s="243"/>
      <c r="I1148" s="152" t="s">
        <v>1840</v>
      </c>
      <c r="J1148" s="152" t="s">
        <v>1020</v>
      </c>
      <c r="K1148" s="152" t="s">
        <v>1839</v>
      </c>
      <c r="L1148" s="152" t="s">
        <v>1838</v>
      </c>
      <c r="M1148" s="152" t="s">
        <v>1837</v>
      </c>
      <c r="N1148" s="152" t="s">
        <v>1836</v>
      </c>
      <c r="O1148" s="152" t="s">
        <v>1835</v>
      </c>
    </row>
    <row r="1149" spans="1:15" ht="12" customHeight="1">
      <c r="A1149" s="243" t="s">
        <v>1834</v>
      </c>
      <c r="B1149" s="243"/>
      <c r="C1149" s="152" t="s">
        <v>535</v>
      </c>
      <c r="D1149" s="243" t="s">
        <v>46</v>
      </c>
      <c r="E1149" s="243"/>
      <c r="F1149" s="243" t="s">
        <v>752</v>
      </c>
      <c r="G1149" s="243"/>
      <c r="H1149" s="243"/>
      <c r="I1149" s="152" t="s">
        <v>5261</v>
      </c>
      <c r="J1149" s="152" t="s">
        <v>1606</v>
      </c>
      <c r="K1149" s="152" t="s">
        <v>5260</v>
      </c>
      <c r="L1149" s="152" t="s">
        <v>5259</v>
      </c>
      <c r="M1149" s="152" t="s">
        <v>2912</v>
      </c>
      <c r="N1149" s="152" t="s">
        <v>2435</v>
      </c>
      <c r="O1149" s="152" t="s">
        <v>5258</v>
      </c>
    </row>
    <row r="1150" spans="1:15" ht="12" customHeight="1">
      <c r="A1150" s="243" t="s">
        <v>1808</v>
      </c>
      <c r="B1150" s="243"/>
      <c r="C1150" s="152" t="s">
        <v>535</v>
      </c>
      <c r="D1150" s="243" t="s">
        <v>660</v>
      </c>
      <c r="E1150" s="243"/>
      <c r="F1150" s="243" t="s">
        <v>5257</v>
      </c>
      <c r="G1150" s="243"/>
      <c r="H1150" s="243"/>
      <c r="I1150" s="152" t="s">
        <v>5256</v>
      </c>
      <c r="J1150" s="152" t="s">
        <v>5255</v>
      </c>
      <c r="K1150" s="152" t="s">
        <v>5254</v>
      </c>
      <c r="L1150" s="152" t="s">
        <v>5253</v>
      </c>
      <c r="M1150" s="152" t="s">
        <v>5252</v>
      </c>
      <c r="N1150" s="152" t="s">
        <v>5251</v>
      </c>
      <c r="O1150" s="152" t="s">
        <v>5250</v>
      </c>
    </row>
    <row r="1151" spans="1:15" ht="12" customHeight="1">
      <c r="A1151" s="243" t="s">
        <v>1808</v>
      </c>
      <c r="B1151" s="243"/>
      <c r="C1151" s="152" t="s">
        <v>535</v>
      </c>
      <c r="D1151" s="243" t="s">
        <v>57</v>
      </c>
      <c r="E1151" s="243"/>
      <c r="F1151" s="243" t="s">
        <v>3354</v>
      </c>
      <c r="G1151" s="243"/>
      <c r="H1151" s="243"/>
      <c r="I1151" s="152" t="s">
        <v>5249</v>
      </c>
      <c r="J1151" s="152" t="s">
        <v>1685</v>
      </c>
      <c r="K1151" s="152" t="s">
        <v>5248</v>
      </c>
      <c r="L1151" s="152" t="s">
        <v>5247</v>
      </c>
      <c r="M1151" s="152" t="s">
        <v>5246</v>
      </c>
      <c r="N1151" s="152" t="s">
        <v>1720</v>
      </c>
      <c r="O1151" s="152" t="s">
        <v>5245</v>
      </c>
    </row>
    <row r="1152" spans="1:15" ht="12" customHeight="1">
      <c r="A1152" s="243" t="s">
        <v>1808</v>
      </c>
      <c r="B1152" s="243"/>
      <c r="C1152" s="152" t="s">
        <v>535</v>
      </c>
      <c r="D1152" s="243" t="s">
        <v>58</v>
      </c>
      <c r="E1152" s="243"/>
      <c r="F1152" s="243" t="s">
        <v>5244</v>
      </c>
      <c r="G1152" s="243"/>
      <c r="H1152" s="243"/>
      <c r="I1152" s="152" t="s">
        <v>5243</v>
      </c>
      <c r="J1152" s="152" t="s">
        <v>1453</v>
      </c>
      <c r="K1152" s="152" t="s">
        <v>5242</v>
      </c>
      <c r="L1152" s="152" t="s">
        <v>1539</v>
      </c>
      <c r="M1152" s="152" t="s">
        <v>3970</v>
      </c>
      <c r="N1152" s="152" t="s">
        <v>2058</v>
      </c>
      <c r="O1152" s="152" t="s">
        <v>5241</v>
      </c>
    </row>
    <row r="1153" spans="1:15" ht="12" customHeight="1">
      <c r="A1153" s="243" t="s">
        <v>1808</v>
      </c>
      <c r="B1153" s="243"/>
      <c r="C1153" s="152" t="s">
        <v>535</v>
      </c>
      <c r="D1153" s="243" t="s">
        <v>59</v>
      </c>
      <c r="E1153" s="243"/>
      <c r="F1153" s="243" t="s">
        <v>5240</v>
      </c>
      <c r="G1153" s="243"/>
      <c r="H1153" s="243"/>
      <c r="I1153" s="152" t="s">
        <v>5239</v>
      </c>
      <c r="J1153" s="152" t="s">
        <v>826</v>
      </c>
      <c r="K1153" s="152" t="s">
        <v>5238</v>
      </c>
      <c r="L1153" s="152" t="s">
        <v>5237</v>
      </c>
      <c r="M1153" s="152" t="s">
        <v>5236</v>
      </c>
      <c r="N1153" s="152" t="s">
        <v>5235</v>
      </c>
      <c r="O1153" s="152" t="s">
        <v>5234</v>
      </c>
    </row>
    <row r="1154" spans="1:15" ht="12" customHeight="1">
      <c r="A1154" s="243" t="s">
        <v>1808</v>
      </c>
      <c r="B1154" s="243"/>
      <c r="C1154" s="152" t="s">
        <v>535</v>
      </c>
      <c r="D1154" s="243" t="s">
        <v>247</v>
      </c>
      <c r="E1154" s="243"/>
      <c r="F1154" s="243" t="s">
        <v>5233</v>
      </c>
      <c r="G1154" s="243"/>
      <c r="H1154" s="243"/>
      <c r="I1154" s="152" t="s">
        <v>5232</v>
      </c>
      <c r="J1154" s="152" t="s">
        <v>745</v>
      </c>
      <c r="K1154" s="152" t="s">
        <v>5226</v>
      </c>
      <c r="L1154" s="152" t="s">
        <v>5225</v>
      </c>
      <c r="M1154" s="152" t="s">
        <v>2115</v>
      </c>
      <c r="N1154" s="152" t="s">
        <v>5231</v>
      </c>
      <c r="O1154" s="152" t="s">
        <v>5230</v>
      </c>
    </row>
    <row r="1155" spans="1:15" ht="12" customHeight="1">
      <c r="A1155" s="243" t="s">
        <v>1808</v>
      </c>
      <c r="B1155" s="243"/>
      <c r="C1155" s="152" t="s">
        <v>535</v>
      </c>
      <c r="D1155" s="243" t="s">
        <v>645</v>
      </c>
      <c r="E1155" s="243"/>
      <c r="F1155" s="243" t="s">
        <v>5229</v>
      </c>
      <c r="G1155" s="243"/>
      <c r="H1155" s="243"/>
      <c r="I1155" s="152" t="s">
        <v>5228</v>
      </c>
      <c r="J1155" s="152" t="s">
        <v>277</v>
      </c>
      <c r="K1155" s="152" t="s">
        <v>277</v>
      </c>
      <c r="L1155" s="152" t="s">
        <v>277</v>
      </c>
      <c r="M1155" s="152" t="s">
        <v>5229</v>
      </c>
      <c r="N1155" s="152" t="s">
        <v>5229</v>
      </c>
      <c r="O1155" s="152" t="s">
        <v>5228</v>
      </c>
    </row>
    <row r="1156" spans="1:15" ht="12" customHeight="1">
      <c r="A1156" s="243" t="s">
        <v>1808</v>
      </c>
      <c r="B1156" s="243"/>
      <c r="C1156" s="152" t="s">
        <v>535</v>
      </c>
      <c r="D1156" s="243" t="s">
        <v>639</v>
      </c>
      <c r="E1156" s="243"/>
      <c r="F1156" s="243" t="s">
        <v>1538</v>
      </c>
      <c r="G1156" s="243"/>
      <c r="H1156" s="243"/>
      <c r="I1156" s="152" t="s">
        <v>5227</v>
      </c>
      <c r="J1156" s="152" t="s">
        <v>745</v>
      </c>
      <c r="K1156" s="152" t="s">
        <v>5226</v>
      </c>
      <c r="L1156" s="152" t="s">
        <v>5225</v>
      </c>
      <c r="M1156" s="152" t="s">
        <v>2078</v>
      </c>
      <c r="N1156" s="152" t="s">
        <v>5224</v>
      </c>
      <c r="O1156" s="152" t="s">
        <v>5223</v>
      </c>
    </row>
    <row r="1157" spans="1:15" ht="12" customHeight="1">
      <c r="A1157" s="243" t="s">
        <v>1808</v>
      </c>
      <c r="B1157" s="243"/>
      <c r="C1157" s="152" t="s">
        <v>535</v>
      </c>
      <c r="D1157" s="243" t="s">
        <v>635</v>
      </c>
      <c r="E1157" s="243"/>
      <c r="F1157" s="243" t="s">
        <v>277</v>
      </c>
      <c r="G1157" s="243"/>
      <c r="H1157" s="243"/>
      <c r="I1157" s="152" t="s">
        <v>277</v>
      </c>
      <c r="J1157" s="152" t="s">
        <v>277</v>
      </c>
      <c r="K1157" s="152" t="s">
        <v>277</v>
      </c>
      <c r="L1157" s="152" t="s">
        <v>277</v>
      </c>
      <c r="M1157" s="152" t="s">
        <v>277</v>
      </c>
      <c r="N1157" s="152" t="s">
        <v>277</v>
      </c>
      <c r="O1157" s="152" t="s">
        <v>277</v>
      </c>
    </row>
    <row r="1158" spans="1:15" ht="12" customHeight="1">
      <c r="A1158" s="243" t="s">
        <v>1808</v>
      </c>
      <c r="B1158" s="243"/>
      <c r="C1158" s="152" t="s">
        <v>535</v>
      </c>
      <c r="D1158" s="243" t="s">
        <v>631</v>
      </c>
      <c r="E1158" s="243"/>
      <c r="F1158" s="243" t="s">
        <v>277</v>
      </c>
      <c r="G1158" s="243"/>
      <c r="H1158" s="243"/>
      <c r="I1158" s="152" t="s">
        <v>277</v>
      </c>
      <c r="J1158" s="152" t="s">
        <v>277</v>
      </c>
      <c r="K1158" s="152" t="s">
        <v>277</v>
      </c>
      <c r="L1158" s="152" t="s">
        <v>277</v>
      </c>
      <c r="M1158" s="152" t="s">
        <v>277</v>
      </c>
      <c r="N1158" s="152" t="s">
        <v>277</v>
      </c>
      <c r="O1158" s="152" t="s">
        <v>277</v>
      </c>
    </row>
    <row r="1159" spans="1:15" ht="12" customHeight="1">
      <c r="A1159" s="243" t="s">
        <v>1808</v>
      </c>
      <c r="B1159" s="243"/>
      <c r="C1159" s="152" t="s">
        <v>535</v>
      </c>
      <c r="D1159" s="243" t="s">
        <v>627</v>
      </c>
      <c r="E1159" s="243"/>
      <c r="F1159" s="243" t="s">
        <v>277</v>
      </c>
      <c r="G1159" s="243"/>
      <c r="H1159" s="243"/>
      <c r="I1159" s="152" t="s">
        <v>277</v>
      </c>
      <c r="J1159" s="152" t="s">
        <v>277</v>
      </c>
      <c r="K1159" s="152" t="s">
        <v>277</v>
      </c>
      <c r="L1159" s="152" t="s">
        <v>277</v>
      </c>
      <c r="M1159" s="152" t="s">
        <v>277</v>
      </c>
      <c r="N1159" s="152" t="s">
        <v>277</v>
      </c>
      <c r="O1159" s="152" t="s">
        <v>277</v>
      </c>
    </row>
    <row r="1160" spans="1:15" ht="12" customHeight="1">
      <c r="A1160" s="243" t="s">
        <v>1808</v>
      </c>
      <c r="B1160" s="243"/>
      <c r="C1160" s="152" t="s">
        <v>535</v>
      </c>
      <c r="D1160" s="243" t="s">
        <v>17</v>
      </c>
      <c r="E1160" s="243"/>
      <c r="F1160" s="243" t="s">
        <v>5222</v>
      </c>
      <c r="G1160" s="243"/>
      <c r="H1160" s="243"/>
      <c r="I1160" s="152" t="s">
        <v>5221</v>
      </c>
      <c r="J1160" s="152" t="s">
        <v>1245</v>
      </c>
      <c r="K1160" s="152" t="s">
        <v>5220</v>
      </c>
      <c r="L1160" s="152" t="s">
        <v>2353</v>
      </c>
      <c r="M1160" s="152" t="s">
        <v>5219</v>
      </c>
      <c r="N1160" s="152" t="s">
        <v>5218</v>
      </c>
      <c r="O1160" s="152" t="s">
        <v>5217</v>
      </c>
    </row>
    <row r="1161" spans="1:15" ht="12" customHeight="1">
      <c r="A1161" s="243" t="s">
        <v>1808</v>
      </c>
      <c r="B1161" s="243"/>
      <c r="C1161" s="152" t="s">
        <v>535</v>
      </c>
      <c r="D1161" s="243" t="s">
        <v>18</v>
      </c>
      <c r="E1161" s="243"/>
      <c r="F1161" s="243" t="s">
        <v>2914</v>
      </c>
      <c r="G1161" s="243"/>
      <c r="H1161" s="243"/>
      <c r="I1161" s="152" t="s">
        <v>5216</v>
      </c>
      <c r="J1161" s="152" t="s">
        <v>5215</v>
      </c>
      <c r="K1161" s="152" t="s">
        <v>5214</v>
      </c>
      <c r="L1161" s="152" t="s">
        <v>5213</v>
      </c>
      <c r="M1161" s="152" t="s">
        <v>5212</v>
      </c>
      <c r="N1161" s="152" t="s">
        <v>5211</v>
      </c>
      <c r="O1161" s="152" t="s">
        <v>5210</v>
      </c>
    </row>
    <row r="1162" spans="1:15" ht="12" customHeight="1">
      <c r="A1162" s="243" t="s">
        <v>1808</v>
      </c>
      <c r="B1162" s="243"/>
      <c r="C1162" s="152" t="s">
        <v>535</v>
      </c>
      <c r="D1162" s="243" t="s">
        <v>62</v>
      </c>
      <c r="E1162" s="243"/>
      <c r="F1162" s="243" t="s">
        <v>277</v>
      </c>
      <c r="G1162" s="243"/>
      <c r="H1162" s="243"/>
      <c r="I1162" s="152" t="s">
        <v>277</v>
      </c>
      <c r="J1162" s="152" t="s">
        <v>277</v>
      </c>
      <c r="K1162" s="152" t="s">
        <v>277</v>
      </c>
      <c r="L1162" s="152" t="s">
        <v>277</v>
      </c>
      <c r="M1162" s="152" t="s">
        <v>277</v>
      </c>
      <c r="N1162" s="152" t="s">
        <v>277</v>
      </c>
      <c r="O1162" s="152" t="s">
        <v>277</v>
      </c>
    </row>
    <row r="1163" spans="1:15" ht="12" customHeight="1">
      <c r="A1163" s="243" t="s">
        <v>1808</v>
      </c>
      <c r="B1163" s="243"/>
      <c r="C1163" s="152" t="s">
        <v>535</v>
      </c>
      <c r="D1163" s="243" t="s">
        <v>614</v>
      </c>
      <c r="E1163" s="243"/>
      <c r="F1163" s="243" t="s">
        <v>838</v>
      </c>
      <c r="G1163" s="243"/>
      <c r="H1163" s="243"/>
      <c r="I1163" s="152" t="s">
        <v>5209</v>
      </c>
      <c r="J1163" s="152" t="s">
        <v>289</v>
      </c>
      <c r="K1163" s="152" t="s">
        <v>5208</v>
      </c>
      <c r="L1163" s="152" t="s">
        <v>545</v>
      </c>
      <c r="M1163" s="152" t="s">
        <v>1436</v>
      </c>
      <c r="N1163" s="152" t="s">
        <v>2412</v>
      </c>
      <c r="O1163" s="152" t="s">
        <v>5207</v>
      </c>
    </row>
    <row r="1164" spans="1:15" ht="12" customHeight="1">
      <c r="A1164" s="243" t="s">
        <v>1808</v>
      </c>
      <c r="B1164" s="243"/>
      <c r="C1164" s="152" t="s">
        <v>535</v>
      </c>
      <c r="D1164" s="243" t="s">
        <v>64</v>
      </c>
      <c r="E1164" s="243"/>
      <c r="F1164" s="243" t="s">
        <v>5206</v>
      </c>
      <c r="G1164" s="243"/>
      <c r="H1164" s="243"/>
      <c r="I1164" s="152" t="s">
        <v>5205</v>
      </c>
      <c r="J1164" s="152" t="s">
        <v>2050</v>
      </c>
      <c r="K1164" s="152" t="s">
        <v>5204</v>
      </c>
      <c r="L1164" s="152" t="s">
        <v>5203</v>
      </c>
      <c r="M1164" s="152" t="s">
        <v>5202</v>
      </c>
      <c r="N1164" s="152" t="s">
        <v>5201</v>
      </c>
      <c r="O1164" s="152" t="s">
        <v>5200</v>
      </c>
    </row>
    <row r="1165" spans="1:15" ht="12" customHeight="1">
      <c r="A1165" s="243" t="s">
        <v>1808</v>
      </c>
      <c r="B1165" s="243"/>
      <c r="C1165" s="152" t="s">
        <v>535</v>
      </c>
      <c r="D1165" s="243" t="s">
        <v>22</v>
      </c>
      <c r="E1165" s="243"/>
      <c r="F1165" s="243" t="s">
        <v>2414</v>
      </c>
      <c r="G1165" s="243"/>
      <c r="H1165" s="243"/>
      <c r="I1165" s="152" t="s">
        <v>5199</v>
      </c>
      <c r="J1165" s="152" t="s">
        <v>3194</v>
      </c>
      <c r="K1165" s="152" t="s">
        <v>5198</v>
      </c>
      <c r="L1165" s="152" t="s">
        <v>5197</v>
      </c>
      <c r="M1165" s="152" t="s">
        <v>2641</v>
      </c>
      <c r="N1165" s="152" t="s">
        <v>2710</v>
      </c>
      <c r="O1165" s="152" t="s">
        <v>5196</v>
      </c>
    </row>
    <row r="1166" spans="1:15" ht="12" customHeight="1">
      <c r="A1166" s="243" t="s">
        <v>1808</v>
      </c>
      <c r="B1166" s="243"/>
      <c r="C1166" s="152" t="s">
        <v>535</v>
      </c>
      <c r="D1166" s="243" t="s">
        <v>23</v>
      </c>
      <c r="E1166" s="243"/>
      <c r="F1166" s="243" t="s">
        <v>5195</v>
      </c>
      <c r="G1166" s="243"/>
      <c r="H1166" s="243"/>
      <c r="I1166" s="152" t="s">
        <v>5194</v>
      </c>
      <c r="J1166" s="152" t="s">
        <v>1388</v>
      </c>
      <c r="K1166" s="152" t="s">
        <v>5193</v>
      </c>
      <c r="L1166" s="152" t="s">
        <v>5192</v>
      </c>
      <c r="M1166" s="152" t="s">
        <v>5191</v>
      </c>
      <c r="N1166" s="152" t="s">
        <v>5190</v>
      </c>
      <c r="O1166" s="152" t="s">
        <v>5189</v>
      </c>
    </row>
    <row r="1167" spans="1:15" ht="12" customHeight="1">
      <c r="A1167" s="243" t="s">
        <v>1808</v>
      </c>
      <c r="B1167" s="243"/>
      <c r="C1167" s="152" t="s">
        <v>535</v>
      </c>
      <c r="D1167" s="243" t="s">
        <v>66</v>
      </c>
      <c r="E1167" s="243"/>
      <c r="F1167" s="243" t="s">
        <v>1829</v>
      </c>
      <c r="G1167" s="243"/>
      <c r="H1167" s="243"/>
      <c r="I1167" s="152" t="s">
        <v>1828</v>
      </c>
      <c r="J1167" s="152" t="s">
        <v>983</v>
      </c>
      <c r="K1167" s="152" t="s">
        <v>1827</v>
      </c>
      <c r="L1167" s="152" t="s">
        <v>1826</v>
      </c>
      <c r="M1167" s="152" t="s">
        <v>1825</v>
      </c>
      <c r="N1167" s="152" t="s">
        <v>1824</v>
      </c>
      <c r="O1167" s="152" t="s">
        <v>1823</v>
      </c>
    </row>
    <row r="1168" spans="1:15" ht="12" customHeight="1">
      <c r="A1168" s="243" t="s">
        <v>1808</v>
      </c>
      <c r="B1168" s="243"/>
      <c r="C1168" s="152" t="s">
        <v>535</v>
      </c>
      <c r="D1168" s="243" t="s">
        <v>234</v>
      </c>
      <c r="E1168" s="243"/>
      <c r="F1168" s="243" t="s">
        <v>1635</v>
      </c>
      <c r="G1168" s="243"/>
      <c r="H1168" s="243"/>
      <c r="I1168" s="152" t="s">
        <v>5188</v>
      </c>
      <c r="J1168" s="152" t="s">
        <v>852</v>
      </c>
      <c r="K1168" s="152" t="s">
        <v>5187</v>
      </c>
      <c r="L1168" s="152" t="s">
        <v>1522</v>
      </c>
      <c r="M1168" s="152" t="s">
        <v>1023</v>
      </c>
      <c r="N1168" s="152" t="s">
        <v>5186</v>
      </c>
      <c r="O1168" s="152" t="s">
        <v>5185</v>
      </c>
    </row>
    <row r="1169" spans="1:15" ht="12" customHeight="1">
      <c r="A1169" s="243" t="s">
        <v>1808</v>
      </c>
      <c r="B1169" s="243"/>
      <c r="C1169" s="152" t="s">
        <v>535</v>
      </c>
      <c r="D1169" s="243" t="s">
        <v>29</v>
      </c>
      <c r="E1169" s="243"/>
      <c r="F1169" s="243" t="s">
        <v>277</v>
      </c>
      <c r="G1169" s="243"/>
      <c r="H1169" s="243"/>
      <c r="I1169" s="152" t="s">
        <v>277</v>
      </c>
      <c r="J1169" s="152" t="s">
        <v>277</v>
      </c>
      <c r="K1169" s="152" t="s">
        <v>277</v>
      </c>
      <c r="L1169" s="152" t="s">
        <v>277</v>
      </c>
      <c r="M1169" s="152" t="s">
        <v>277</v>
      </c>
      <c r="N1169" s="152" t="s">
        <v>277</v>
      </c>
      <c r="O1169" s="152" t="s">
        <v>277</v>
      </c>
    </row>
    <row r="1170" spans="1:15" ht="12" customHeight="1">
      <c r="A1170" s="243" t="s">
        <v>1808</v>
      </c>
      <c r="B1170" s="243"/>
      <c r="C1170" s="152" t="s">
        <v>535</v>
      </c>
      <c r="D1170" s="243" t="s">
        <v>67</v>
      </c>
      <c r="E1170" s="243"/>
      <c r="F1170" s="243" t="s">
        <v>825</v>
      </c>
      <c r="G1170" s="243"/>
      <c r="H1170" s="243"/>
      <c r="I1170" s="152" t="s">
        <v>5184</v>
      </c>
      <c r="J1170" s="152" t="s">
        <v>2878</v>
      </c>
      <c r="K1170" s="152" t="s">
        <v>5183</v>
      </c>
      <c r="L1170" s="152" t="s">
        <v>5182</v>
      </c>
      <c r="M1170" s="152" t="s">
        <v>876</v>
      </c>
      <c r="N1170" s="152" t="s">
        <v>5181</v>
      </c>
      <c r="O1170" s="152" t="s">
        <v>5180</v>
      </c>
    </row>
    <row r="1171" spans="1:15" ht="12" customHeight="1">
      <c r="A1171" s="243" t="s">
        <v>1808</v>
      </c>
      <c r="B1171" s="243"/>
      <c r="C1171" s="152" t="s">
        <v>535</v>
      </c>
      <c r="D1171" s="243" t="s">
        <v>68</v>
      </c>
      <c r="E1171" s="243"/>
      <c r="F1171" s="243" t="s">
        <v>277</v>
      </c>
      <c r="G1171" s="243"/>
      <c r="H1171" s="243"/>
      <c r="I1171" s="152" t="s">
        <v>277</v>
      </c>
      <c r="J1171" s="152" t="s">
        <v>277</v>
      </c>
      <c r="K1171" s="152" t="s">
        <v>277</v>
      </c>
      <c r="L1171" s="152" t="s">
        <v>277</v>
      </c>
      <c r="M1171" s="152" t="s">
        <v>277</v>
      </c>
      <c r="N1171" s="152" t="s">
        <v>277</v>
      </c>
      <c r="O1171" s="152" t="s">
        <v>277</v>
      </c>
    </row>
    <row r="1172" spans="1:15" ht="12" customHeight="1">
      <c r="A1172" s="243" t="s">
        <v>1808</v>
      </c>
      <c r="B1172" s="243"/>
      <c r="C1172" s="152" t="s">
        <v>535</v>
      </c>
      <c r="D1172" s="243" t="s">
        <v>69</v>
      </c>
      <c r="E1172" s="243"/>
      <c r="F1172" s="243" t="s">
        <v>2645</v>
      </c>
      <c r="G1172" s="243"/>
      <c r="H1172" s="243"/>
      <c r="I1172" s="152" t="s">
        <v>5179</v>
      </c>
      <c r="J1172" s="152" t="s">
        <v>2712</v>
      </c>
      <c r="K1172" s="152" t="s">
        <v>5178</v>
      </c>
      <c r="L1172" s="152" t="s">
        <v>5177</v>
      </c>
      <c r="M1172" s="152" t="s">
        <v>1781</v>
      </c>
      <c r="N1172" s="152" t="s">
        <v>5026</v>
      </c>
      <c r="O1172" s="152" t="s">
        <v>5176</v>
      </c>
    </row>
    <row r="1173" spans="1:15" ht="12" customHeight="1">
      <c r="A1173" s="243" t="s">
        <v>1808</v>
      </c>
      <c r="B1173" s="243"/>
      <c r="C1173" s="152" t="s">
        <v>535</v>
      </c>
      <c r="D1173" s="243" t="s">
        <v>235</v>
      </c>
      <c r="E1173" s="243"/>
      <c r="F1173" s="243" t="s">
        <v>1085</v>
      </c>
      <c r="G1173" s="243"/>
      <c r="H1173" s="243"/>
      <c r="I1173" s="152" t="s">
        <v>5175</v>
      </c>
      <c r="J1173" s="152" t="s">
        <v>277</v>
      </c>
      <c r="K1173" s="152" t="s">
        <v>277</v>
      </c>
      <c r="L1173" s="152" t="s">
        <v>277</v>
      </c>
      <c r="M1173" s="152" t="s">
        <v>1085</v>
      </c>
      <c r="N1173" s="152" t="s">
        <v>1085</v>
      </c>
      <c r="O1173" s="152" t="s">
        <v>5175</v>
      </c>
    </row>
    <row r="1174" spans="1:15" ht="12" customHeight="1">
      <c r="A1174" s="243" t="s">
        <v>1808</v>
      </c>
      <c r="B1174" s="243"/>
      <c r="C1174" s="152" t="s">
        <v>535</v>
      </c>
      <c r="D1174" s="243" t="s">
        <v>236</v>
      </c>
      <c r="E1174" s="243"/>
      <c r="F1174" s="243" t="s">
        <v>277</v>
      </c>
      <c r="G1174" s="243"/>
      <c r="H1174" s="243"/>
      <c r="I1174" s="152" t="s">
        <v>277</v>
      </c>
      <c r="J1174" s="152" t="s">
        <v>277</v>
      </c>
      <c r="K1174" s="152" t="s">
        <v>277</v>
      </c>
      <c r="L1174" s="152" t="s">
        <v>277</v>
      </c>
      <c r="M1174" s="152" t="s">
        <v>277</v>
      </c>
      <c r="N1174" s="152" t="s">
        <v>277</v>
      </c>
      <c r="O1174" s="152" t="s">
        <v>277</v>
      </c>
    </row>
    <row r="1175" spans="1:15" ht="12" customHeight="1">
      <c r="A1175" s="243" t="s">
        <v>1808</v>
      </c>
      <c r="B1175" s="243"/>
      <c r="C1175" s="152" t="s">
        <v>535</v>
      </c>
      <c r="D1175" s="243" t="s">
        <v>241</v>
      </c>
      <c r="E1175" s="243"/>
      <c r="F1175" s="243" t="s">
        <v>277</v>
      </c>
      <c r="G1175" s="243"/>
      <c r="H1175" s="243"/>
      <c r="I1175" s="152" t="s">
        <v>277</v>
      </c>
      <c r="J1175" s="152" t="s">
        <v>277</v>
      </c>
      <c r="K1175" s="152" t="s">
        <v>277</v>
      </c>
      <c r="L1175" s="152" t="s">
        <v>277</v>
      </c>
      <c r="M1175" s="152" t="s">
        <v>277</v>
      </c>
      <c r="N1175" s="152" t="s">
        <v>277</v>
      </c>
      <c r="O1175" s="152" t="s">
        <v>277</v>
      </c>
    </row>
    <row r="1176" spans="1:15" ht="12" customHeight="1">
      <c r="A1176" s="243" t="s">
        <v>1808</v>
      </c>
      <c r="B1176" s="243"/>
      <c r="C1176" s="152" t="s">
        <v>535</v>
      </c>
      <c r="D1176" s="243" t="s">
        <v>33</v>
      </c>
      <c r="E1176" s="243"/>
      <c r="F1176" s="243" t="s">
        <v>5174</v>
      </c>
      <c r="G1176" s="243"/>
      <c r="H1176" s="243"/>
      <c r="I1176" s="152" t="s">
        <v>5173</v>
      </c>
      <c r="J1176" s="152" t="s">
        <v>1144</v>
      </c>
      <c r="K1176" s="152" t="s">
        <v>5172</v>
      </c>
      <c r="L1176" s="152" t="s">
        <v>5171</v>
      </c>
      <c r="M1176" s="152" t="s">
        <v>5170</v>
      </c>
      <c r="N1176" s="152" t="s">
        <v>5169</v>
      </c>
      <c r="O1176" s="152" t="s">
        <v>5168</v>
      </c>
    </row>
    <row r="1177" spans="1:15" ht="12" customHeight="1">
      <c r="A1177" s="243" t="s">
        <v>1808</v>
      </c>
      <c r="B1177" s="243"/>
      <c r="C1177" s="152" t="s">
        <v>535</v>
      </c>
      <c r="D1177" s="243" t="s">
        <v>574</v>
      </c>
      <c r="E1177" s="243"/>
      <c r="F1177" s="243" t="s">
        <v>1472</v>
      </c>
      <c r="G1177" s="243"/>
      <c r="H1177" s="243"/>
      <c r="I1177" s="152" t="s">
        <v>5167</v>
      </c>
      <c r="J1177" s="152" t="s">
        <v>5166</v>
      </c>
      <c r="K1177" s="152" t="s">
        <v>5165</v>
      </c>
      <c r="L1177" s="152" t="s">
        <v>5164</v>
      </c>
      <c r="M1177" s="152" t="s">
        <v>5163</v>
      </c>
      <c r="N1177" s="152" t="s">
        <v>5162</v>
      </c>
      <c r="O1177" s="152" t="s">
        <v>5161</v>
      </c>
    </row>
    <row r="1178" spans="1:15" ht="12" customHeight="1">
      <c r="A1178" s="243" t="s">
        <v>1808</v>
      </c>
      <c r="B1178" s="243"/>
      <c r="C1178" s="152" t="s">
        <v>535</v>
      </c>
      <c r="D1178" s="243" t="s">
        <v>571</v>
      </c>
      <c r="E1178" s="243"/>
      <c r="F1178" s="243" t="s">
        <v>5160</v>
      </c>
      <c r="G1178" s="243"/>
      <c r="H1178" s="243"/>
      <c r="I1178" s="152" t="s">
        <v>5159</v>
      </c>
      <c r="J1178" s="152" t="s">
        <v>5158</v>
      </c>
      <c r="K1178" s="152" t="s">
        <v>5157</v>
      </c>
      <c r="L1178" s="152" t="s">
        <v>5156</v>
      </c>
      <c r="M1178" s="152" t="s">
        <v>5155</v>
      </c>
      <c r="N1178" s="152" t="s">
        <v>5154</v>
      </c>
      <c r="O1178" s="152" t="s">
        <v>5153</v>
      </c>
    </row>
    <row r="1179" spans="1:15" ht="12" customHeight="1">
      <c r="A1179" s="243" t="s">
        <v>1808</v>
      </c>
      <c r="B1179" s="243"/>
      <c r="C1179" s="152" t="s">
        <v>535</v>
      </c>
      <c r="D1179" s="243" t="s">
        <v>566</v>
      </c>
      <c r="E1179" s="243"/>
      <c r="F1179" s="243" t="s">
        <v>5152</v>
      </c>
      <c r="G1179" s="243"/>
      <c r="H1179" s="243"/>
      <c r="I1179" s="152" t="s">
        <v>5151</v>
      </c>
      <c r="J1179" s="152" t="s">
        <v>895</v>
      </c>
      <c r="K1179" s="152" t="s">
        <v>5150</v>
      </c>
      <c r="L1179" s="152" t="s">
        <v>5149</v>
      </c>
      <c r="M1179" s="152" t="s">
        <v>5148</v>
      </c>
      <c r="N1179" s="152" t="s">
        <v>5147</v>
      </c>
      <c r="O1179" s="152" t="s">
        <v>5146</v>
      </c>
    </row>
    <row r="1180" spans="1:15" ht="12" customHeight="1">
      <c r="A1180" s="243" t="s">
        <v>1808</v>
      </c>
      <c r="B1180" s="243"/>
      <c r="C1180" s="152" t="s">
        <v>535</v>
      </c>
      <c r="D1180" s="243" t="s">
        <v>561</v>
      </c>
      <c r="E1180" s="243"/>
      <c r="F1180" s="243" t="s">
        <v>5145</v>
      </c>
      <c r="G1180" s="243"/>
      <c r="H1180" s="243"/>
      <c r="I1180" s="152" t="s">
        <v>5144</v>
      </c>
      <c r="J1180" s="152" t="s">
        <v>2166</v>
      </c>
      <c r="K1180" s="152" t="s">
        <v>5143</v>
      </c>
      <c r="L1180" s="152" t="s">
        <v>5142</v>
      </c>
      <c r="M1180" s="152" t="s">
        <v>5141</v>
      </c>
      <c r="N1180" s="152" t="s">
        <v>2880</v>
      </c>
      <c r="O1180" s="152" t="s">
        <v>5140</v>
      </c>
    </row>
    <row r="1181" spans="1:15" ht="12" customHeight="1">
      <c r="A1181" s="243" t="s">
        <v>1808</v>
      </c>
      <c r="B1181" s="243"/>
      <c r="C1181" s="152" t="s">
        <v>535</v>
      </c>
      <c r="D1181" s="243" t="s">
        <v>559</v>
      </c>
      <c r="E1181" s="243"/>
      <c r="F1181" s="243" t="s">
        <v>5139</v>
      </c>
      <c r="G1181" s="243"/>
      <c r="H1181" s="243"/>
      <c r="I1181" s="152" t="s">
        <v>5138</v>
      </c>
      <c r="J1181" s="152" t="s">
        <v>5137</v>
      </c>
      <c r="K1181" s="152" t="s">
        <v>5136</v>
      </c>
      <c r="L1181" s="152" t="s">
        <v>5135</v>
      </c>
      <c r="M1181" s="152" t="s">
        <v>5134</v>
      </c>
      <c r="N1181" s="152" t="s">
        <v>5133</v>
      </c>
      <c r="O1181" s="152" t="s">
        <v>5132</v>
      </c>
    </row>
    <row r="1182" spans="1:15" ht="12" customHeight="1">
      <c r="A1182" s="243" t="s">
        <v>1808</v>
      </c>
      <c r="B1182" s="243"/>
      <c r="C1182" s="152" t="s">
        <v>535</v>
      </c>
      <c r="D1182" s="243" t="s">
        <v>556</v>
      </c>
      <c r="E1182" s="243"/>
      <c r="F1182" s="243" t="s">
        <v>5131</v>
      </c>
      <c r="G1182" s="243"/>
      <c r="H1182" s="243"/>
      <c r="I1182" s="152" t="s">
        <v>5130</v>
      </c>
      <c r="J1182" s="152" t="s">
        <v>5129</v>
      </c>
      <c r="K1182" s="152" t="s">
        <v>5128</v>
      </c>
      <c r="L1182" s="152" t="s">
        <v>5127</v>
      </c>
      <c r="M1182" s="152" t="s">
        <v>557</v>
      </c>
      <c r="N1182" s="152" t="s">
        <v>5126</v>
      </c>
      <c r="O1182" s="152" t="s">
        <v>5125</v>
      </c>
    </row>
    <row r="1183" spans="1:15" ht="12" customHeight="1">
      <c r="A1183" s="243" t="s">
        <v>1808</v>
      </c>
      <c r="B1183" s="243"/>
      <c r="C1183" s="152" t="s">
        <v>535</v>
      </c>
      <c r="D1183" s="243" t="s">
        <v>553</v>
      </c>
      <c r="E1183" s="243"/>
      <c r="F1183" s="243" t="s">
        <v>5124</v>
      </c>
      <c r="G1183" s="243"/>
      <c r="H1183" s="243"/>
      <c r="I1183" s="152" t="s">
        <v>5123</v>
      </c>
      <c r="J1183" s="152" t="s">
        <v>5122</v>
      </c>
      <c r="K1183" s="152" t="s">
        <v>5121</v>
      </c>
      <c r="L1183" s="152" t="s">
        <v>5120</v>
      </c>
      <c r="M1183" s="152" t="s">
        <v>5119</v>
      </c>
      <c r="N1183" s="152" t="s">
        <v>5118</v>
      </c>
      <c r="O1183" s="152" t="s">
        <v>5117</v>
      </c>
    </row>
    <row r="1184" spans="1:15" ht="12" customHeight="1">
      <c r="A1184" s="243" t="s">
        <v>1808</v>
      </c>
      <c r="B1184" s="243"/>
      <c r="C1184" s="152" t="s">
        <v>535</v>
      </c>
      <c r="D1184" s="243" t="s">
        <v>551</v>
      </c>
      <c r="E1184" s="243"/>
      <c r="F1184" s="243" t="s">
        <v>1120</v>
      </c>
      <c r="G1184" s="243"/>
      <c r="H1184" s="243"/>
      <c r="I1184" s="152" t="s">
        <v>1816</v>
      </c>
      <c r="J1184" s="152" t="s">
        <v>1815</v>
      </c>
      <c r="K1184" s="152" t="s">
        <v>1814</v>
      </c>
      <c r="L1184" s="152" t="s">
        <v>1813</v>
      </c>
      <c r="M1184" s="152" t="s">
        <v>1812</v>
      </c>
      <c r="N1184" s="152" t="s">
        <v>1811</v>
      </c>
      <c r="O1184" s="152" t="s">
        <v>1810</v>
      </c>
    </row>
    <row r="1185" spans="1:15" ht="12" customHeight="1">
      <c r="A1185" s="243" t="s">
        <v>1808</v>
      </c>
      <c r="B1185" s="243"/>
      <c r="C1185" s="152" t="s">
        <v>535</v>
      </c>
      <c r="D1185" s="243" t="s">
        <v>543</v>
      </c>
      <c r="E1185" s="243"/>
      <c r="F1185" s="243" t="s">
        <v>277</v>
      </c>
      <c r="G1185" s="243"/>
      <c r="H1185" s="243"/>
      <c r="I1185" s="152" t="s">
        <v>277</v>
      </c>
      <c r="J1185" s="152" t="s">
        <v>277</v>
      </c>
      <c r="K1185" s="152" t="s">
        <v>277</v>
      </c>
      <c r="L1185" s="152" t="s">
        <v>277</v>
      </c>
      <c r="M1185" s="152" t="s">
        <v>277</v>
      </c>
      <c r="N1185" s="152" t="s">
        <v>277</v>
      </c>
      <c r="O1185" s="152" t="s">
        <v>277</v>
      </c>
    </row>
    <row r="1186" spans="1:15" ht="12" customHeight="1">
      <c r="A1186" s="243" t="s">
        <v>1808</v>
      </c>
      <c r="B1186" s="243"/>
      <c r="C1186" s="152" t="s">
        <v>535</v>
      </c>
      <c r="D1186" s="243" t="s">
        <v>45</v>
      </c>
      <c r="E1186" s="243"/>
      <c r="F1186" s="243" t="s">
        <v>277</v>
      </c>
      <c r="G1186" s="243"/>
      <c r="H1186" s="243"/>
      <c r="I1186" s="152" t="s">
        <v>277</v>
      </c>
      <c r="J1186" s="152" t="s">
        <v>277</v>
      </c>
      <c r="K1186" s="152" t="s">
        <v>277</v>
      </c>
      <c r="L1186" s="152" t="s">
        <v>277</v>
      </c>
      <c r="M1186" s="152" t="s">
        <v>277</v>
      </c>
      <c r="N1186" s="152" t="s">
        <v>277</v>
      </c>
      <c r="O1186" s="152" t="s">
        <v>277</v>
      </c>
    </row>
    <row r="1187" spans="1:15" ht="12" customHeight="1">
      <c r="A1187" s="243" t="s">
        <v>1808</v>
      </c>
      <c r="B1187" s="243"/>
      <c r="C1187" s="152" t="s">
        <v>535</v>
      </c>
      <c r="D1187" s="243" t="s">
        <v>46</v>
      </c>
      <c r="E1187" s="243"/>
      <c r="F1187" s="243" t="s">
        <v>5116</v>
      </c>
      <c r="G1187" s="243"/>
      <c r="H1187" s="243"/>
      <c r="I1187" s="152" t="s">
        <v>5115</v>
      </c>
      <c r="J1187" s="152" t="s">
        <v>1676</v>
      </c>
      <c r="K1187" s="152" t="s">
        <v>5114</v>
      </c>
      <c r="L1187" s="152" t="s">
        <v>5113</v>
      </c>
      <c r="M1187" s="152" t="s">
        <v>1133</v>
      </c>
      <c r="N1187" s="152" t="s">
        <v>5112</v>
      </c>
      <c r="O1187" s="152" t="s">
        <v>5111</v>
      </c>
    </row>
    <row r="1188" spans="1:15" ht="12" customHeight="1">
      <c r="A1188" s="243" t="s">
        <v>1766</v>
      </c>
      <c r="B1188" s="243"/>
      <c r="C1188" s="152" t="s">
        <v>535</v>
      </c>
      <c r="D1188" s="243" t="s">
        <v>660</v>
      </c>
      <c r="E1188" s="243"/>
      <c r="F1188" s="243" t="s">
        <v>5110</v>
      </c>
      <c r="G1188" s="243"/>
      <c r="H1188" s="243"/>
      <c r="I1188" s="152" t="s">
        <v>5109</v>
      </c>
      <c r="J1188" s="152" t="s">
        <v>5108</v>
      </c>
      <c r="K1188" s="152" t="s">
        <v>5107</v>
      </c>
      <c r="L1188" s="152" t="s">
        <v>5106</v>
      </c>
      <c r="M1188" s="152" t="s">
        <v>5105</v>
      </c>
      <c r="N1188" s="152" t="s">
        <v>5104</v>
      </c>
      <c r="O1188" s="152" t="s">
        <v>5103</v>
      </c>
    </row>
    <row r="1189" spans="1:15" ht="12" customHeight="1">
      <c r="A1189" s="243" t="s">
        <v>1766</v>
      </c>
      <c r="B1189" s="243"/>
      <c r="C1189" s="152" t="s">
        <v>535</v>
      </c>
      <c r="D1189" s="243" t="s">
        <v>57</v>
      </c>
      <c r="E1189" s="243"/>
      <c r="F1189" s="243" t="s">
        <v>5102</v>
      </c>
      <c r="G1189" s="243"/>
      <c r="H1189" s="243"/>
      <c r="I1189" s="152" t="s">
        <v>5101</v>
      </c>
      <c r="J1189" s="152" t="s">
        <v>988</v>
      </c>
      <c r="K1189" s="152" t="s">
        <v>5100</v>
      </c>
      <c r="L1189" s="152" t="s">
        <v>1006</v>
      </c>
      <c r="M1189" s="152" t="s">
        <v>2151</v>
      </c>
      <c r="N1189" s="152" t="s">
        <v>2151</v>
      </c>
      <c r="O1189" s="152" t="s">
        <v>5099</v>
      </c>
    </row>
    <row r="1190" spans="1:15" ht="12" customHeight="1">
      <c r="A1190" s="243" t="s">
        <v>1766</v>
      </c>
      <c r="B1190" s="243"/>
      <c r="C1190" s="152" t="s">
        <v>535</v>
      </c>
      <c r="D1190" s="243" t="s">
        <v>58</v>
      </c>
      <c r="E1190" s="243"/>
      <c r="F1190" s="243" t="s">
        <v>1533</v>
      </c>
      <c r="G1190" s="243"/>
      <c r="H1190" s="243"/>
      <c r="I1190" s="152" t="s">
        <v>5098</v>
      </c>
      <c r="J1190" s="152" t="s">
        <v>841</v>
      </c>
      <c r="K1190" s="152" t="s">
        <v>5097</v>
      </c>
      <c r="L1190" s="152" t="s">
        <v>1769</v>
      </c>
      <c r="M1190" s="152" t="s">
        <v>932</v>
      </c>
      <c r="N1190" s="152" t="s">
        <v>550</v>
      </c>
      <c r="O1190" s="152" t="s">
        <v>5096</v>
      </c>
    </row>
    <row r="1191" spans="1:15" ht="12" customHeight="1">
      <c r="A1191" s="243" t="s">
        <v>1766</v>
      </c>
      <c r="B1191" s="243"/>
      <c r="C1191" s="152" t="s">
        <v>535</v>
      </c>
      <c r="D1191" s="243" t="s">
        <v>59</v>
      </c>
      <c r="E1191" s="243"/>
      <c r="F1191" s="243" t="s">
        <v>692</v>
      </c>
      <c r="G1191" s="243"/>
      <c r="H1191" s="243"/>
      <c r="I1191" s="152" t="s">
        <v>5095</v>
      </c>
      <c r="J1191" s="152" t="s">
        <v>1773</v>
      </c>
      <c r="K1191" s="152" t="s">
        <v>5094</v>
      </c>
      <c r="L1191" s="152" t="s">
        <v>5093</v>
      </c>
      <c r="M1191" s="152" t="s">
        <v>5092</v>
      </c>
      <c r="N1191" s="152" t="s">
        <v>2920</v>
      </c>
      <c r="O1191" s="152" t="s">
        <v>5091</v>
      </c>
    </row>
    <row r="1192" spans="1:15" ht="12" customHeight="1">
      <c r="A1192" s="243" t="s">
        <v>1766</v>
      </c>
      <c r="B1192" s="243"/>
      <c r="C1192" s="152" t="s">
        <v>535</v>
      </c>
      <c r="D1192" s="243" t="s">
        <v>247</v>
      </c>
      <c r="E1192" s="243"/>
      <c r="F1192" s="243" t="s">
        <v>1283</v>
      </c>
      <c r="G1192" s="243"/>
      <c r="H1192" s="243"/>
      <c r="I1192" s="152" t="s">
        <v>5090</v>
      </c>
      <c r="J1192" s="152" t="s">
        <v>277</v>
      </c>
      <c r="K1192" s="152" t="s">
        <v>277</v>
      </c>
      <c r="L1192" s="152" t="s">
        <v>277</v>
      </c>
      <c r="M1192" s="152" t="s">
        <v>1283</v>
      </c>
      <c r="N1192" s="152" t="s">
        <v>1283</v>
      </c>
      <c r="O1192" s="152" t="s">
        <v>5090</v>
      </c>
    </row>
    <row r="1193" spans="1:15" ht="12" customHeight="1">
      <c r="A1193" s="243" t="s">
        <v>1766</v>
      </c>
      <c r="B1193" s="243"/>
      <c r="C1193" s="152" t="s">
        <v>535</v>
      </c>
      <c r="D1193" s="243" t="s">
        <v>645</v>
      </c>
      <c r="E1193" s="243"/>
      <c r="F1193" s="243" t="s">
        <v>1283</v>
      </c>
      <c r="G1193" s="243"/>
      <c r="H1193" s="243"/>
      <c r="I1193" s="152" t="s">
        <v>5090</v>
      </c>
      <c r="J1193" s="152" t="s">
        <v>277</v>
      </c>
      <c r="K1193" s="152" t="s">
        <v>277</v>
      </c>
      <c r="L1193" s="152" t="s">
        <v>277</v>
      </c>
      <c r="M1193" s="152" t="s">
        <v>1283</v>
      </c>
      <c r="N1193" s="152" t="s">
        <v>1283</v>
      </c>
      <c r="O1193" s="152" t="s">
        <v>5090</v>
      </c>
    </row>
    <row r="1194" spans="1:15" ht="12" customHeight="1">
      <c r="A1194" s="243" t="s">
        <v>1766</v>
      </c>
      <c r="B1194" s="243"/>
      <c r="C1194" s="152" t="s">
        <v>535</v>
      </c>
      <c r="D1194" s="243" t="s">
        <v>639</v>
      </c>
      <c r="E1194" s="243"/>
      <c r="F1194" s="243" t="s">
        <v>277</v>
      </c>
      <c r="G1194" s="243"/>
      <c r="H1194" s="243"/>
      <c r="I1194" s="152" t="s">
        <v>277</v>
      </c>
      <c r="J1194" s="152" t="s">
        <v>277</v>
      </c>
      <c r="K1194" s="152" t="s">
        <v>277</v>
      </c>
      <c r="L1194" s="152" t="s">
        <v>277</v>
      </c>
      <c r="M1194" s="152" t="s">
        <v>277</v>
      </c>
      <c r="N1194" s="152" t="s">
        <v>277</v>
      </c>
      <c r="O1194" s="152" t="s">
        <v>277</v>
      </c>
    </row>
    <row r="1195" spans="1:15" ht="12" customHeight="1">
      <c r="A1195" s="243" t="s">
        <v>1766</v>
      </c>
      <c r="B1195" s="243"/>
      <c r="C1195" s="152" t="s">
        <v>535</v>
      </c>
      <c r="D1195" s="243" t="s">
        <v>635</v>
      </c>
      <c r="E1195" s="243"/>
      <c r="F1195" s="243" t="s">
        <v>277</v>
      </c>
      <c r="G1195" s="243"/>
      <c r="H1195" s="243"/>
      <c r="I1195" s="152" t="s">
        <v>277</v>
      </c>
      <c r="J1195" s="152" t="s">
        <v>277</v>
      </c>
      <c r="K1195" s="152" t="s">
        <v>277</v>
      </c>
      <c r="L1195" s="152" t="s">
        <v>277</v>
      </c>
      <c r="M1195" s="152" t="s">
        <v>277</v>
      </c>
      <c r="N1195" s="152" t="s">
        <v>277</v>
      </c>
      <c r="O1195" s="152" t="s">
        <v>277</v>
      </c>
    </row>
    <row r="1196" spans="1:15" ht="12" customHeight="1">
      <c r="A1196" s="243" t="s">
        <v>1766</v>
      </c>
      <c r="B1196" s="243"/>
      <c r="C1196" s="152" t="s">
        <v>535</v>
      </c>
      <c r="D1196" s="243" t="s">
        <v>631</v>
      </c>
      <c r="E1196" s="243"/>
      <c r="F1196" s="243" t="s">
        <v>277</v>
      </c>
      <c r="G1196" s="243"/>
      <c r="H1196" s="243"/>
      <c r="I1196" s="152" t="s">
        <v>277</v>
      </c>
      <c r="J1196" s="152" t="s">
        <v>277</v>
      </c>
      <c r="K1196" s="152" t="s">
        <v>277</v>
      </c>
      <c r="L1196" s="152" t="s">
        <v>277</v>
      </c>
      <c r="M1196" s="152" t="s">
        <v>277</v>
      </c>
      <c r="N1196" s="152" t="s">
        <v>277</v>
      </c>
      <c r="O1196" s="152" t="s">
        <v>277</v>
      </c>
    </row>
    <row r="1197" spans="1:15" ht="12" customHeight="1">
      <c r="A1197" s="243" t="s">
        <v>1766</v>
      </c>
      <c r="B1197" s="243"/>
      <c r="C1197" s="152" t="s">
        <v>535</v>
      </c>
      <c r="D1197" s="243" t="s">
        <v>627</v>
      </c>
      <c r="E1197" s="243"/>
      <c r="F1197" s="243" t="s">
        <v>277</v>
      </c>
      <c r="G1197" s="243"/>
      <c r="H1197" s="243"/>
      <c r="I1197" s="152" t="s">
        <v>277</v>
      </c>
      <c r="J1197" s="152" t="s">
        <v>277</v>
      </c>
      <c r="K1197" s="152" t="s">
        <v>277</v>
      </c>
      <c r="L1197" s="152" t="s">
        <v>277</v>
      </c>
      <c r="M1197" s="152" t="s">
        <v>277</v>
      </c>
      <c r="N1197" s="152" t="s">
        <v>277</v>
      </c>
      <c r="O1197" s="152" t="s">
        <v>277</v>
      </c>
    </row>
    <row r="1198" spans="1:15" ht="12" customHeight="1">
      <c r="A1198" s="243" t="s">
        <v>1766</v>
      </c>
      <c r="B1198" s="243"/>
      <c r="C1198" s="152" t="s">
        <v>535</v>
      </c>
      <c r="D1198" s="243" t="s">
        <v>17</v>
      </c>
      <c r="E1198" s="243"/>
      <c r="F1198" s="243" t="s">
        <v>5089</v>
      </c>
      <c r="G1198" s="243"/>
      <c r="H1198" s="243"/>
      <c r="I1198" s="152" t="s">
        <v>5088</v>
      </c>
      <c r="J1198" s="152" t="s">
        <v>595</v>
      </c>
      <c r="K1198" s="152" t="s">
        <v>5087</v>
      </c>
      <c r="L1198" s="152" t="s">
        <v>5086</v>
      </c>
      <c r="M1198" s="152" t="s">
        <v>5085</v>
      </c>
      <c r="N1198" s="152" t="s">
        <v>5084</v>
      </c>
      <c r="O1198" s="152" t="s">
        <v>5083</v>
      </c>
    </row>
    <row r="1199" spans="1:15" ht="12" customHeight="1">
      <c r="A1199" s="243" t="s">
        <v>1766</v>
      </c>
      <c r="B1199" s="243"/>
      <c r="C1199" s="152" t="s">
        <v>535</v>
      </c>
      <c r="D1199" s="243" t="s">
        <v>18</v>
      </c>
      <c r="E1199" s="243"/>
      <c r="F1199" s="243" t="s">
        <v>2150</v>
      </c>
      <c r="G1199" s="243"/>
      <c r="H1199" s="243"/>
      <c r="I1199" s="152" t="s">
        <v>5082</v>
      </c>
      <c r="J1199" s="152" t="s">
        <v>277</v>
      </c>
      <c r="K1199" s="152" t="s">
        <v>277</v>
      </c>
      <c r="L1199" s="152" t="s">
        <v>277</v>
      </c>
      <c r="M1199" s="152" t="s">
        <v>2150</v>
      </c>
      <c r="N1199" s="152" t="s">
        <v>2150</v>
      </c>
      <c r="O1199" s="152" t="s">
        <v>5082</v>
      </c>
    </row>
    <row r="1200" spans="1:15" ht="12" customHeight="1">
      <c r="A1200" s="243" t="s">
        <v>1766</v>
      </c>
      <c r="B1200" s="243"/>
      <c r="C1200" s="152" t="s">
        <v>535</v>
      </c>
      <c r="D1200" s="243" t="s">
        <v>62</v>
      </c>
      <c r="E1200" s="243"/>
      <c r="F1200" s="243" t="s">
        <v>841</v>
      </c>
      <c r="G1200" s="243"/>
      <c r="H1200" s="243"/>
      <c r="I1200" s="152" t="s">
        <v>5081</v>
      </c>
      <c r="J1200" s="152" t="s">
        <v>277</v>
      </c>
      <c r="K1200" s="152" t="s">
        <v>277</v>
      </c>
      <c r="L1200" s="152" t="s">
        <v>277</v>
      </c>
      <c r="M1200" s="152" t="s">
        <v>841</v>
      </c>
      <c r="N1200" s="152" t="s">
        <v>841</v>
      </c>
      <c r="O1200" s="152" t="s">
        <v>5081</v>
      </c>
    </row>
    <row r="1201" spans="1:15" ht="12" customHeight="1">
      <c r="A1201" s="243" t="s">
        <v>1766</v>
      </c>
      <c r="B1201" s="243"/>
      <c r="C1201" s="152" t="s">
        <v>535</v>
      </c>
      <c r="D1201" s="243" t="s">
        <v>614</v>
      </c>
      <c r="E1201" s="243"/>
      <c r="F1201" s="243" t="s">
        <v>277</v>
      </c>
      <c r="G1201" s="243"/>
      <c r="H1201" s="243"/>
      <c r="I1201" s="152" t="s">
        <v>277</v>
      </c>
      <c r="J1201" s="152" t="s">
        <v>277</v>
      </c>
      <c r="K1201" s="152" t="s">
        <v>277</v>
      </c>
      <c r="L1201" s="152" t="s">
        <v>277</v>
      </c>
      <c r="M1201" s="152" t="s">
        <v>277</v>
      </c>
      <c r="N1201" s="152" t="s">
        <v>277</v>
      </c>
      <c r="O1201" s="152" t="s">
        <v>277</v>
      </c>
    </row>
    <row r="1202" spans="1:15" ht="12" customHeight="1">
      <c r="A1202" s="243" t="s">
        <v>1766</v>
      </c>
      <c r="B1202" s="243"/>
      <c r="C1202" s="152" t="s">
        <v>535</v>
      </c>
      <c r="D1202" s="243" t="s">
        <v>64</v>
      </c>
      <c r="E1202" s="243"/>
      <c r="F1202" s="243" t="s">
        <v>5080</v>
      </c>
      <c r="G1202" s="243"/>
      <c r="H1202" s="243"/>
      <c r="I1202" s="152" t="s">
        <v>5079</v>
      </c>
      <c r="J1202" s="152" t="s">
        <v>988</v>
      </c>
      <c r="K1202" s="152" t="s">
        <v>5078</v>
      </c>
      <c r="L1202" s="152" t="s">
        <v>1293</v>
      </c>
      <c r="M1202" s="152" t="s">
        <v>1363</v>
      </c>
      <c r="N1202" s="152" t="s">
        <v>1363</v>
      </c>
      <c r="O1202" s="152" t="s">
        <v>5077</v>
      </c>
    </row>
    <row r="1203" spans="1:15" ht="12" customHeight="1">
      <c r="A1203" s="243" t="s">
        <v>1766</v>
      </c>
      <c r="B1203" s="243"/>
      <c r="C1203" s="152" t="s">
        <v>535</v>
      </c>
      <c r="D1203" s="243" t="s">
        <v>22</v>
      </c>
      <c r="E1203" s="243"/>
      <c r="F1203" s="243" t="s">
        <v>5076</v>
      </c>
      <c r="G1203" s="243"/>
      <c r="H1203" s="243"/>
      <c r="I1203" s="152" t="s">
        <v>5075</v>
      </c>
      <c r="J1203" s="152" t="s">
        <v>622</v>
      </c>
      <c r="K1203" s="152" t="s">
        <v>5074</v>
      </c>
      <c r="L1203" s="152" t="s">
        <v>5073</v>
      </c>
      <c r="M1203" s="152" t="s">
        <v>2236</v>
      </c>
      <c r="N1203" s="152" t="s">
        <v>5072</v>
      </c>
      <c r="O1203" s="152" t="s">
        <v>5071</v>
      </c>
    </row>
    <row r="1204" spans="1:15" ht="12" customHeight="1">
      <c r="A1204" s="243" t="s">
        <v>1766</v>
      </c>
      <c r="B1204" s="243"/>
      <c r="C1204" s="152" t="s">
        <v>535</v>
      </c>
      <c r="D1204" s="243" t="s">
        <v>23</v>
      </c>
      <c r="E1204" s="243"/>
      <c r="F1204" s="243" t="s">
        <v>2256</v>
      </c>
      <c r="G1204" s="243"/>
      <c r="H1204" s="243"/>
      <c r="I1204" s="152" t="s">
        <v>5070</v>
      </c>
      <c r="J1204" s="152" t="s">
        <v>2797</v>
      </c>
      <c r="K1204" s="152" t="s">
        <v>5069</v>
      </c>
      <c r="L1204" s="152" t="s">
        <v>5068</v>
      </c>
      <c r="M1204" s="152" t="s">
        <v>5067</v>
      </c>
      <c r="N1204" s="152" t="s">
        <v>5066</v>
      </c>
      <c r="O1204" s="152" t="s">
        <v>5065</v>
      </c>
    </row>
    <row r="1205" spans="1:15" ht="12" customHeight="1">
      <c r="A1205" s="243" t="s">
        <v>1766</v>
      </c>
      <c r="B1205" s="243"/>
      <c r="C1205" s="152" t="s">
        <v>535</v>
      </c>
      <c r="D1205" s="243" t="s">
        <v>66</v>
      </c>
      <c r="E1205" s="243"/>
      <c r="F1205" s="243" t="s">
        <v>1791</v>
      </c>
      <c r="G1205" s="243"/>
      <c r="H1205" s="243"/>
      <c r="I1205" s="152" t="s">
        <v>1790</v>
      </c>
      <c r="J1205" s="152" t="s">
        <v>286</v>
      </c>
      <c r="K1205" s="152" t="s">
        <v>1789</v>
      </c>
      <c r="L1205" s="152" t="s">
        <v>1689</v>
      </c>
      <c r="M1205" s="152" t="s">
        <v>1212</v>
      </c>
      <c r="N1205" s="152" t="s">
        <v>1212</v>
      </c>
      <c r="O1205" s="152" t="s">
        <v>1788</v>
      </c>
    </row>
    <row r="1206" spans="1:15" ht="12" customHeight="1">
      <c r="A1206" s="243" t="s">
        <v>1766</v>
      </c>
      <c r="B1206" s="243"/>
      <c r="C1206" s="152" t="s">
        <v>535</v>
      </c>
      <c r="D1206" s="243" t="s">
        <v>234</v>
      </c>
      <c r="E1206" s="243"/>
      <c r="F1206" s="243" t="s">
        <v>277</v>
      </c>
      <c r="G1206" s="243"/>
      <c r="H1206" s="243"/>
      <c r="I1206" s="152" t="s">
        <v>277</v>
      </c>
      <c r="J1206" s="152" t="s">
        <v>277</v>
      </c>
      <c r="K1206" s="152" t="s">
        <v>277</v>
      </c>
      <c r="L1206" s="152" t="s">
        <v>277</v>
      </c>
      <c r="M1206" s="152" t="s">
        <v>277</v>
      </c>
      <c r="N1206" s="152" t="s">
        <v>277</v>
      </c>
      <c r="O1206" s="152" t="s">
        <v>277</v>
      </c>
    </row>
    <row r="1207" spans="1:15" ht="12" customHeight="1">
      <c r="A1207" s="243" t="s">
        <v>1766</v>
      </c>
      <c r="B1207" s="243"/>
      <c r="C1207" s="152" t="s">
        <v>535</v>
      </c>
      <c r="D1207" s="243" t="s">
        <v>29</v>
      </c>
      <c r="E1207" s="243"/>
      <c r="F1207" s="243" t="s">
        <v>277</v>
      </c>
      <c r="G1207" s="243"/>
      <c r="H1207" s="243"/>
      <c r="I1207" s="152" t="s">
        <v>277</v>
      </c>
      <c r="J1207" s="152" t="s">
        <v>277</v>
      </c>
      <c r="K1207" s="152" t="s">
        <v>277</v>
      </c>
      <c r="L1207" s="152" t="s">
        <v>277</v>
      </c>
      <c r="M1207" s="152" t="s">
        <v>277</v>
      </c>
      <c r="N1207" s="152" t="s">
        <v>277</v>
      </c>
      <c r="O1207" s="152" t="s">
        <v>277</v>
      </c>
    </row>
    <row r="1208" spans="1:15" ht="12" customHeight="1">
      <c r="A1208" s="243" t="s">
        <v>1766</v>
      </c>
      <c r="B1208" s="243"/>
      <c r="C1208" s="152" t="s">
        <v>535</v>
      </c>
      <c r="D1208" s="243" t="s">
        <v>67</v>
      </c>
      <c r="E1208" s="243"/>
      <c r="F1208" s="243" t="s">
        <v>2069</v>
      </c>
      <c r="G1208" s="243"/>
      <c r="H1208" s="243"/>
      <c r="I1208" s="152" t="s">
        <v>5064</v>
      </c>
      <c r="J1208" s="152" t="s">
        <v>1233</v>
      </c>
      <c r="K1208" s="152" t="s">
        <v>5063</v>
      </c>
      <c r="L1208" s="152" t="s">
        <v>1388</v>
      </c>
      <c r="M1208" s="152" t="s">
        <v>1542</v>
      </c>
      <c r="N1208" s="152" t="s">
        <v>2946</v>
      </c>
      <c r="O1208" s="152" t="s">
        <v>5062</v>
      </c>
    </row>
    <row r="1209" spans="1:15" ht="12" customHeight="1">
      <c r="A1209" s="243" t="s">
        <v>1766</v>
      </c>
      <c r="B1209" s="243"/>
      <c r="C1209" s="152" t="s">
        <v>535</v>
      </c>
      <c r="D1209" s="243" t="s">
        <v>68</v>
      </c>
      <c r="E1209" s="243"/>
      <c r="F1209" s="243" t="s">
        <v>277</v>
      </c>
      <c r="G1209" s="243"/>
      <c r="H1209" s="243"/>
      <c r="I1209" s="152" t="s">
        <v>277</v>
      </c>
      <c r="J1209" s="152" t="s">
        <v>277</v>
      </c>
      <c r="K1209" s="152" t="s">
        <v>277</v>
      </c>
      <c r="L1209" s="152" t="s">
        <v>277</v>
      </c>
      <c r="M1209" s="152" t="s">
        <v>277</v>
      </c>
      <c r="N1209" s="152" t="s">
        <v>277</v>
      </c>
      <c r="O1209" s="152" t="s">
        <v>277</v>
      </c>
    </row>
    <row r="1210" spans="1:15" ht="12" customHeight="1">
      <c r="A1210" s="243" t="s">
        <v>1766</v>
      </c>
      <c r="B1210" s="243"/>
      <c r="C1210" s="152" t="s">
        <v>535</v>
      </c>
      <c r="D1210" s="243" t="s">
        <v>69</v>
      </c>
      <c r="E1210" s="243"/>
      <c r="F1210" s="243" t="s">
        <v>4756</v>
      </c>
      <c r="G1210" s="243"/>
      <c r="H1210" s="243"/>
      <c r="I1210" s="152" t="s">
        <v>5061</v>
      </c>
      <c r="J1210" s="152" t="s">
        <v>1214</v>
      </c>
      <c r="K1210" s="152" t="s">
        <v>5060</v>
      </c>
      <c r="L1210" s="152" t="s">
        <v>5059</v>
      </c>
      <c r="M1210" s="152" t="s">
        <v>1335</v>
      </c>
      <c r="N1210" s="152" t="s">
        <v>734</v>
      </c>
      <c r="O1210" s="152" t="s">
        <v>5058</v>
      </c>
    </row>
    <row r="1211" spans="1:15" ht="12" customHeight="1">
      <c r="A1211" s="243" t="s">
        <v>1766</v>
      </c>
      <c r="B1211" s="243"/>
      <c r="C1211" s="152" t="s">
        <v>535</v>
      </c>
      <c r="D1211" s="243" t="s">
        <v>235</v>
      </c>
      <c r="E1211" s="243"/>
      <c r="F1211" s="243" t="s">
        <v>277</v>
      </c>
      <c r="G1211" s="243"/>
      <c r="H1211" s="243"/>
      <c r="I1211" s="152" t="s">
        <v>277</v>
      </c>
      <c r="J1211" s="152" t="s">
        <v>277</v>
      </c>
      <c r="K1211" s="152" t="s">
        <v>277</v>
      </c>
      <c r="L1211" s="152" t="s">
        <v>277</v>
      </c>
      <c r="M1211" s="152" t="s">
        <v>277</v>
      </c>
      <c r="N1211" s="152" t="s">
        <v>277</v>
      </c>
      <c r="O1211" s="152" t="s">
        <v>277</v>
      </c>
    </row>
    <row r="1212" spans="1:15" ht="12" customHeight="1">
      <c r="A1212" s="243" t="s">
        <v>1766</v>
      </c>
      <c r="B1212" s="243"/>
      <c r="C1212" s="152" t="s">
        <v>535</v>
      </c>
      <c r="D1212" s="243" t="s">
        <v>236</v>
      </c>
      <c r="E1212" s="243"/>
      <c r="F1212" s="243" t="s">
        <v>277</v>
      </c>
      <c r="G1212" s="243"/>
      <c r="H1212" s="243"/>
      <c r="I1212" s="152" t="s">
        <v>277</v>
      </c>
      <c r="J1212" s="152" t="s">
        <v>277</v>
      </c>
      <c r="K1212" s="152" t="s">
        <v>277</v>
      </c>
      <c r="L1212" s="152" t="s">
        <v>277</v>
      </c>
      <c r="M1212" s="152" t="s">
        <v>277</v>
      </c>
      <c r="N1212" s="152" t="s">
        <v>277</v>
      </c>
      <c r="O1212" s="152" t="s">
        <v>277</v>
      </c>
    </row>
    <row r="1213" spans="1:15" ht="12" customHeight="1">
      <c r="A1213" s="243" t="s">
        <v>1766</v>
      </c>
      <c r="B1213" s="243"/>
      <c r="C1213" s="152" t="s">
        <v>535</v>
      </c>
      <c r="D1213" s="243" t="s">
        <v>241</v>
      </c>
      <c r="E1213" s="243"/>
      <c r="F1213" s="243" t="s">
        <v>277</v>
      </c>
      <c r="G1213" s="243"/>
      <c r="H1213" s="243"/>
      <c r="I1213" s="152" t="s">
        <v>277</v>
      </c>
      <c r="J1213" s="152" t="s">
        <v>277</v>
      </c>
      <c r="K1213" s="152" t="s">
        <v>277</v>
      </c>
      <c r="L1213" s="152" t="s">
        <v>277</v>
      </c>
      <c r="M1213" s="152" t="s">
        <v>277</v>
      </c>
      <c r="N1213" s="152" t="s">
        <v>277</v>
      </c>
      <c r="O1213" s="152" t="s">
        <v>277</v>
      </c>
    </row>
    <row r="1214" spans="1:15" ht="12" customHeight="1">
      <c r="A1214" s="243" t="s">
        <v>1766</v>
      </c>
      <c r="B1214" s="243"/>
      <c r="C1214" s="152" t="s">
        <v>535</v>
      </c>
      <c r="D1214" s="243" t="s">
        <v>33</v>
      </c>
      <c r="E1214" s="243"/>
      <c r="F1214" s="243" t="s">
        <v>277</v>
      </c>
      <c r="G1214" s="243"/>
      <c r="H1214" s="243"/>
      <c r="I1214" s="152" t="s">
        <v>277</v>
      </c>
      <c r="J1214" s="152" t="s">
        <v>277</v>
      </c>
      <c r="K1214" s="152" t="s">
        <v>277</v>
      </c>
      <c r="L1214" s="152" t="s">
        <v>277</v>
      </c>
      <c r="M1214" s="152" t="s">
        <v>277</v>
      </c>
      <c r="N1214" s="152" t="s">
        <v>277</v>
      </c>
      <c r="O1214" s="152" t="s">
        <v>277</v>
      </c>
    </row>
    <row r="1215" spans="1:15" ht="12" customHeight="1">
      <c r="A1215" s="243" t="s">
        <v>1766</v>
      </c>
      <c r="B1215" s="243"/>
      <c r="C1215" s="152" t="s">
        <v>535</v>
      </c>
      <c r="D1215" s="243" t="s">
        <v>574</v>
      </c>
      <c r="E1215" s="243"/>
      <c r="F1215" s="243" t="s">
        <v>5057</v>
      </c>
      <c r="G1215" s="243"/>
      <c r="H1215" s="243"/>
      <c r="I1215" s="152" t="s">
        <v>5056</v>
      </c>
      <c r="J1215" s="152" t="s">
        <v>5055</v>
      </c>
      <c r="K1215" s="152" t="s">
        <v>5054</v>
      </c>
      <c r="L1215" s="152" t="s">
        <v>5053</v>
      </c>
      <c r="M1215" s="152" t="s">
        <v>5052</v>
      </c>
      <c r="N1215" s="152" t="s">
        <v>5051</v>
      </c>
      <c r="O1215" s="152" t="s">
        <v>5050</v>
      </c>
    </row>
    <row r="1216" spans="1:15" ht="12" customHeight="1">
      <c r="A1216" s="243" t="s">
        <v>1766</v>
      </c>
      <c r="B1216" s="243"/>
      <c r="C1216" s="152" t="s">
        <v>535</v>
      </c>
      <c r="D1216" s="243" t="s">
        <v>571</v>
      </c>
      <c r="E1216" s="243"/>
      <c r="F1216" s="243" t="s">
        <v>277</v>
      </c>
      <c r="G1216" s="243"/>
      <c r="H1216" s="243"/>
      <c r="I1216" s="152" t="s">
        <v>277</v>
      </c>
      <c r="J1216" s="152" t="s">
        <v>277</v>
      </c>
      <c r="K1216" s="152" t="s">
        <v>277</v>
      </c>
      <c r="L1216" s="152" t="s">
        <v>277</v>
      </c>
      <c r="M1216" s="152" t="s">
        <v>277</v>
      </c>
      <c r="N1216" s="152" t="s">
        <v>277</v>
      </c>
      <c r="O1216" s="152" t="s">
        <v>277</v>
      </c>
    </row>
    <row r="1217" spans="1:15" ht="12" customHeight="1">
      <c r="A1217" s="243" t="s">
        <v>1766</v>
      </c>
      <c r="B1217" s="243"/>
      <c r="C1217" s="152" t="s">
        <v>535</v>
      </c>
      <c r="D1217" s="243" t="s">
        <v>566</v>
      </c>
      <c r="E1217" s="243"/>
      <c r="F1217" s="243" t="s">
        <v>277</v>
      </c>
      <c r="G1217" s="243"/>
      <c r="H1217" s="243"/>
      <c r="I1217" s="152" t="s">
        <v>277</v>
      </c>
      <c r="J1217" s="152" t="s">
        <v>277</v>
      </c>
      <c r="K1217" s="152" t="s">
        <v>277</v>
      </c>
      <c r="L1217" s="152" t="s">
        <v>277</v>
      </c>
      <c r="M1217" s="152" t="s">
        <v>277</v>
      </c>
      <c r="N1217" s="152" t="s">
        <v>277</v>
      </c>
      <c r="O1217" s="152" t="s">
        <v>277</v>
      </c>
    </row>
    <row r="1218" spans="1:15" ht="12" customHeight="1">
      <c r="A1218" s="243" t="s">
        <v>1766</v>
      </c>
      <c r="B1218" s="243"/>
      <c r="C1218" s="152" t="s">
        <v>535</v>
      </c>
      <c r="D1218" s="243" t="s">
        <v>561</v>
      </c>
      <c r="E1218" s="243"/>
      <c r="F1218" s="243" t="s">
        <v>277</v>
      </c>
      <c r="G1218" s="243"/>
      <c r="H1218" s="243"/>
      <c r="I1218" s="152" t="s">
        <v>277</v>
      </c>
      <c r="J1218" s="152" t="s">
        <v>277</v>
      </c>
      <c r="K1218" s="152" t="s">
        <v>277</v>
      </c>
      <c r="L1218" s="152" t="s">
        <v>277</v>
      </c>
      <c r="M1218" s="152" t="s">
        <v>277</v>
      </c>
      <c r="N1218" s="152" t="s">
        <v>277</v>
      </c>
      <c r="O1218" s="152" t="s">
        <v>277</v>
      </c>
    </row>
    <row r="1219" spans="1:15" ht="12" customHeight="1">
      <c r="A1219" s="243" t="s">
        <v>1766</v>
      </c>
      <c r="B1219" s="243"/>
      <c r="C1219" s="152" t="s">
        <v>535</v>
      </c>
      <c r="D1219" s="243" t="s">
        <v>559</v>
      </c>
      <c r="E1219" s="243"/>
      <c r="F1219" s="243" t="s">
        <v>5049</v>
      </c>
      <c r="G1219" s="243"/>
      <c r="H1219" s="243"/>
      <c r="I1219" s="152" t="s">
        <v>5048</v>
      </c>
      <c r="J1219" s="152" t="s">
        <v>5047</v>
      </c>
      <c r="K1219" s="152" t="s">
        <v>5046</v>
      </c>
      <c r="L1219" s="152" t="s">
        <v>5045</v>
      </c>
      <c r="M1219" s="152" t="s">
        <v>5044</v>
      </c>
      <c r="N1219" s="152" t="s">
        <v>5043</v>
      </c>
      <c r="O1219" s="152" t="s">
        <v>5042</v>
      </c>
    </row>
    <row r="1220" spans="1:15" ht="12" customHeight="1">
      <c r="A1220" s="243" t="s">
        <v>1766</v>
      </c>
      <c r="B1220" s="243"/>
      <c r="C1220" s="152" t="s">
        <v>535</v>
      </c>
      <c r="D1220" s="243" t="s">
        <v>556</v>
      </c>
      <c r="E1220" s="243"/>
      <c r="F1220" s="243" t="s">
        <v>5041</v>
      </c>
      <c r="G1220" s="243"/>
      <c r="H1220" s="243"/>
      <c r="I1220" s="152" t="s">
        <v>5040</v>
      </c>
      <c r="J1220" s="152" t="s">
        <v>1539</v>
      </c>
      <c r="K1220" s="152" t="s">
        <v>5039</v>
      </c>
      <c r="L1220" s="152" t="s">
        <v>5038</v>
      </c>
      <c r="M1220" s="152" t="s">
        <v>4789</v>
      </c>
      <c r="N1220" s="152" t="s">
        <v>5037</v>
      </c>
      <c r="O1220" s="152" t="s">
        <v>5036</v>
      </c>
    </row>
    <row r="1221" spans="1:15" ht="12" customHeight="1">
      <c r="A1221" s="243" t="s">
        <v>1766</v>
      </c>
      <c r="B1221" s="243"/>
      <c r="C1221" s="152" t="s">
        <v>535</v>
      </c>
      <c r="D1221" s="243" t="s">
        <v>553</v>
      </c>
      <c r="E1221" s="243"/>
      <c r="F1221" s="243" t="s">
        <v>5035</v>
      </c>
      <c r="G1221" s="243"/>
      <c r="H1221" s="243"/>
      <c r="I1221" s="152" t="s">
        <v>5034</v>
      </c>
      <c r="J1221" s="152" t="s">
        <v>2194</v>
      </c>
      <c r="K1221" s="152" t="s">
        <v>5033</v>
      </c>
      <c r="L1221" s="152" t="s">
        <v>5032</v>
      </c>
      <c r="M1221" s="152" t="s">
        <v>5031</v>
      </c>
      <c r="N1221" s="152" t="s">
        <v>5030</v>
      </c>
      <c r="O1221" s="152" t="s">
        <v>5029</v>
      </c>
    </row>
    <row r="1222" spans="1:15" ht="12" customHeight="1">
      <c r="A1222" s="243" t="s">
        <v>1766</v>
      </c>
      <c r="B1222" s="243"/>
      <c r="C1222" s="152" t="s">
        <v>535</v>
      </c>
      <c r="D1222" s="243" t="s">
        <v>551</v>
      </c>
      <c r="E1222" s="243"/>
      <c r="F1222" s="243" t="s">
        <v>1775</v>
      </c>
      <c r="G1222" s="243"/>
      <c r="H1222" s="243"/>
      <c r="I1222" s="152" t="s">
        <v>1774</v>
      </c>
      <c r="J1222" s="152" t="s">
        <v>1773</v>
      </c>
      <c r="K1222" s="152" t="s">
        <v>1772</v>
      </c>
      <c r="L1222" s="152" t="s">
        <v>1771</v>
      </c>
      <c r="M1222" s="152" t="s">
        <v>1770</v>
      </c>
      <c r="N1222" s="152" t="s">
        <v>1769</v>
      </c>
      <c r="O1222" s="152" t="s">
        <v>1768</v>
      </c>
    </row>
    <row r="1223" spans="1:15" ht="12" customHeight="1">
      <c r="A1223" s="243" t="s">
        <v>1766</v>
      </c>
      <c r="B1223" s="243"/>
      <c r="C1223" s="152" t="s">
        <v>535</v>
      </c>
      <c r="D1223" s="243" t="s">
        <v>543</v>
      </c>
      <c r="E1223" s="243"/>
      <c r="F1223" s="243" t="s">
        <v>277</v>
      </c>
      <c r="G1223" s="243"/>
      <c r="H1223" s="243"/>
      <c r="I1223" s="152" t="s">
        <v>277</v>
      </c>
      <c r="J1223" s="152" t="s">
        <v>277</v>
      </c>
      <c r="K1223" s="152" t="s">
        <v>277</v>
      </c>
      <c r="L1223" s="152" t="s">
        <v>277</v>
      </c>
      <c r="M1223" s="152" t="s">
        <v>277</v>
      </c>
      <c r="N1223" s="152" t="s">
        <v>277</v>
      </c>
      <c r="O1223" s="152" t="s">
        <v>277</v>
      </c>
    </row>
    <row r="1224" spans="1:15" ht="12" customHeight="1">
      <c r="A1224" s="243" t="s">
        <v>1766</v>
      </c>
      <c r="B1224" s="243"/>
      <c r="C1224" s="152" t="s">
        <v>535</v>
      </c>
      <c r="D1224" s="243" t="s">
        <v>45</v>
      </c>
      <c r="E1224" s="243"/>
      <c r="F1224" s="243" t="s">
        <v>277</v>
      </c>
      <c r="G1224" s="243"/>
      <c r="H1224" s="243"/>
      <c r="I1224" s="152" t="s">
        <v>277</v>
      </c>
      <c r="J1224" s="152" t="s">
        <v>277</v>
      </c>
      <c r="K1224" s="152" t="s">
        <v>277</v>
      </c>
      <c r="L1224" s="152" t="s">
        <v>277</v>
      </c>
      <c r="M1224" s="152" t="s">
        <v>277</v>
      </c>
      <c r="N1224" s="152" t="s">
        <v>277</v>
      </c>
      <c r="O1224" s="152" t="s">
        <v>277</v>
      </c>
    </row>
    <row r="1225" spans="1:15" ht="12" customHeight="1">
      <c r="A1225" s="243" t="s">
        <v>1766</v>
      </c>
      <c r="B1225" s="243"/>
      <c r="C1225" s="152" t="s">
        <v>535</v>
      </c>
      <c r="D1225" s="243" t="s">
        <v>46</v>
      </c>
      <c r="E1225" s="243"/>
      <c r="F1225" s="243" t="s">
        <v>1192</v>
      </c>
      <c r="G1225" s="243"/>
      <c r="H1225" s="243"/>
      <c r="I1225" s="152" t="s">
        <v>5028</v>
      </c>
      <c r="J1225" s="152" t="s">
        <v>1332</v>
      </c>
      <c r="K1225" s="152" t="s">
        <v>5027</v>
      </c>
      <c r="L1225" s="152" t="s">
        <v>1132</v>
      </c>
      <c r="M1225" s="152" t="s">
        <v>1748</v>
      </c>
      <c r="N1225" s="152" t="s">
        <v>5026</v>
      </c>
      <c r="O1225" s="152" t="s">
        <v>5025</v>
      </c>
    </row>
    <row r="1226" spans="1:15" ht="12" customHeight="1">
      <c r="A1226" s="243" t="s">
        <v>1742</v>
      </c>
      <c r="B1226" s="243"/>
      <c r="C1226" s="152" t="s">
        <v>535</v>
      </c>
      <c r="D1226" s="243" t="s">
        <v>660</v>
      </c>
      <c r="E1226" s="243"/>
      <c r="F1226" s="243" t="s">
        <v>5024</v>
      </c>
      <c r="G1226" s="243"/>
      <c r="H1226" s="243"/>
      <c r="I1226" s="152" t="s">
        <v>5023</v>
      </c>
      <c r="J1226" s="152" t="s">
        <v>5022</v>
      </c>
      <c r="K1226" s="152" t="s">
        <v>5021</v>
      </c>
      <c r="L1226" s="152" t="s">
        <v>5020</v>
      </c>
      <c r="M1226" s="152" t="s">
        <v>5019</v>
      </c>
      <c r="N1226" s="152" t="s">
        <v>5018</v>
      </c>
      <c r="O1226" s="152" t="s">
        <v>5017</v>
      </c>
    </row>
    <row r="1227" spans="1:15" ht="12" customHeight="1">
      <c r="A1227" s="243" t="s">
        <v>1742</v>
      </c>
      <c r="B1227" s="243"/>
      <c r="C1227" s="152" t="s">
        <v>535</v>
      </c>
      <c r="D1227" s="243" t="s">
        <v>57</v>
      </c>
      <c r="E1227" s="243"/>
      <c r="F1227" s="243" t="s">
        <v>5016</v>
      </c>
      <c r="G1227" s="243"/>
      <c r="H1227" s="243"/>
      <c r="I1227" s="152" t="s">
        <v>5015</v>
      </c>
      <c r="J1227" s="152" t="s">
        <v>2937</v>
      </c>
      <c r="K1227" s="152" t="s">
        <v>5014</v>
      </c>
      <c r="L1227" s="152" t="s">
        <v>5013</v>
      </c>
      <c r="M1227" s="152" t="s">
        <v>5012</v>
      </c>
      <c r="N1227" s="152" t="s">
        <v>5011</v>
      </c>
      <c r="O1227" s="152" t="s">
        <v>5010</v>
      </c>
    </row>
    <row r="1228" spans="1:15" ht="12" customHeight="1">
      <c r="A1228" s="243" t="s">
        <v>1742</v>
      </c>
      <c r="B1228" s="243"/>
      <c r="C1228" s="152" t="s">
        <v>535</v>
      </c>
      <c r="D1228" s="243" t="s">
        <v>58</v>
      </c>
      <c r="E1228" s="243"/>
      <c r="F1228" s="243" t="s">
        <v>3438</v>
      </c>
      <c r="G1228" s="243"/>
      <c r="H1228" s="243"/>
      <c r="I1228" s="152" t="s">
        <v>5009</v>
      </c>
      <c r="J1228" s="152" t="s">
        <v>980</v>
      </c>
      <c r="K1228" s="152" t="s">
        <v>5008</v>
      </c>
      <c r="L1228" s="152" t="s">
        <v>5007</v>
      </c>
      <c r="M1228" s="152" t="s">
        <v>2698</v>
      </c>
      <c r="N1228" s="152" t="s">
        <v>5006</v>
      </c>
      <c r="O1228" s="152" t="s">
        <v>5005</v>
      </c>
    </row>
    <row r="1229" spans="1:15" ht="12" customHeight="1">
      <c r="A1229" s="243" t="s">
        <v>1742</v>
      </c>
      <c r="B1229" s="243"/>
      <c r="C1229" s="152" t="s">
        <v>535</v>
      </c>
      <c r="D1229" s="243" t="s">
        <v>59</v>
      </c>
      <c r="E1229" s="243"/>
      <c r="F1229" s="243" t="s">
        <v>5004</v>
      </c>
      <c r="G1229" s="243"/>
      <c r="H1229" s="243"/>
      <c r="I1229" s="152" t="s">
        <v>5003</v>
      </c>
      <c r="J1229" s="152" t="s">
        <v>636</v>
      </c>
      <c r="K1229" s="152" t="s">
        <v>5002</v>
      </c>
      <c r="L1229" s="152" t="s">
        <v>5001</v>
      </c>
      <c r="M1229" s="152" t="s">
        <v>5000</v>
      </c>
      <c r="N1229" s="152" t="s">
        <v>4999</v>
      </c>
      <c r="O1229" s="152" t="s">
        <v>4998</v>
      </c>
    </row>
    <row r="1230" spans="1:15" ht="12" customHeight="1">
      <c r="A1230" s="243" t="s">
        <v>1742</v>
      </c>
      <c r="B1230" s="243"/>
      <c r="C1230" s="152" t="s">
        <v>535</v>
      </c>
      <c r="D1230" s="243" t="s">
        <v>247</v>
      </c>
      <c r="E1230" s="243"/>
      <c r="F1230" s="243" t="s">
        <v>2688</v>
      </c>
      <c r="G1230" s="243"/>
      <c r="H1230" s="243"/>
      <c r="I1230" s="152" t="s">
        <v>4997</v>
      </c>
      <c r="J1230" s="152" t="s">
        <v>1689</v>
      </c>
      <c r="K1230" s="152" t="s">
        <v>4991</v>
      </c>
      <c r="L1230" s="152" t="s">
        <v>4990</v>
      </c>
      <c r="M1230" s="152" t="s">
        <v>4996</v>
      </c>
      <c r="N1230" s="152" t="s">
        <v>2161</v>
      </c>
      <c r="O1230" s="152" t="s">
        <v>4995</v>
      </c>
    </row>
    <row r="1231" spans="1:15" ht="12" customHeight="1">
      <c r="A1231" s="243" t="s">
        <v>1742</v>
      </c>
      <c r="B1231" s="243"/>
      <c r="C1231" s="152" t="s">
        <v>535</v>
      </c>
      <c r="D1231" s="243" t="s">
        <v>645</v>
      </c>
      <c r="E1231" s="243"/>
      <c r="F1231" s="243" t="s">
        <v>2683</v>
      </c>
      <c r="G1231" s="243"/>
      <c r="H1231" s="243"/>
      <c r="I1231" s="152" t="s">
        <v>4994</v>
      </c>
      <c r="J1231" s="152" t="s">
        <v>277</v>
      </c>
      <c r="K1231" s="152" t="s">
        <v>277</v>
      </c>
      <c r="L1231" s="152" t="s">
        <v>277</v>
      </c>
      <c r="M1231" s="152" t="s">
        <v>2683</v>
      </c>
      <c r="N1231" s="152" t="s">
        <v>2683</v>
      </c>
      <c r="O1231" s="152" t="s">
        <v>4994</v>
      </c>
    </row>
    <row r="1232" spans="1:15" ht="12" customHeight="1">
      <c r="A1232" s="243" t="s">
        <v>1742</v>
      </c>
      <c r="B1232" s="243"/>
      <c r="C1232" s="152" t="s">
        <v>535</v>
      </c>
      <c r="D1232" s="243" t="s">
        <v>639</v>
      </c>
      <c r="E1232" s="243"/>
      <c r="F1232" s="243" t="s">
        <v>4993</v>
      </c>
      <c r="G1232" s="243"/>
      <c r="H1232" s="243"/>
      <c r="I1232" s="152" t="s">
        <v>4992</v>
      </c>
      <c r="J1232" s="152" t="s">
        <v>1689</v>
      </c>
      <c r="K1232" s="152" t="s">
        <v>4991</v>
      </c>
      <c r="L1232" s="152" t="s">
        <v>4990</v>
      </c>
      <c r="M1232" s="152" t="s">
        <v>4989</v>
      </c>
      <c r="N1232" s="152" t="s">
        <v>4061</v>
      </c>
      <c r="O1232" s="152" t="s">
        <v>4988</v>
      </c>
    </row>
    <row r="1233" spans="1:15" ht="12" customHeight="1">
      <c r="A1233" s="243" t="s">
        <v>1742</v>
      </c>
      <c r="B1233" s="243"/>
      <c r="C1233" s="152" t="s">
        <v>535</v>
      </c>
      <c r="D1233" s="243" t="s">
        <v>635</v>
      </c>
      <c r="E1233" s="243"/>
      <c r="F1233" s="243" t="s">
        <v>277</v>
      </c>
      <c r="G1233" s="243"/>
      <c r="H1233" s="243"/>
      <c r="I1233" s="152" t="s">
        <v>277</v>
      </c>
      <c r="J1233" s="152" t="s">
        <v>277</v>
      </c>
      <c r="K1233" s="152" t="s">
        <v>277</v>
      </c>
      <c r="L1233" s="152" t="s">
        <v>277</v>
      </c>
      <c r="M1233" s="152" t="s">
        <v>277</v>
      </c>
      <c r="N1233" s="152" t="s">
        <v>277</v>
      </c>
      <c r="O1233" s="152" t="s">
        <v>277</v>
      </c>
    </row>
    <row r="1234" spans="1:15" ht="12" customHeight="1">
      <c r="A1234" s="243" t="s">
        <v>1742</v>
      </c>
      <c r="B1234" s="243"/>
      <c r="C1234" s="152" t="s">
        <v>535</v>
      </c>
      <c r="D1234" s="243" t="s">
        <v>631</v>
      </c>
      <c r="E1234" s="243"/>
      <c r="F1234" s="243" t="s">
        <v>277</v>
      </c>
      <c r="G1234" s="243"/>
      <c r="H1234" s="243"/>
      <c r="I1234" s="152" t="s">
        <v>277</v>
      </c>
      <c r="J1234" s="152" t="s">
        <v>277</v>
      </c>
      <c r="K1234" s="152" t="s">
        <v>277</v>
      </c>
      <c r="L1234" s="152" t="s">
        <v>277</v>
      </c>
      <c r="M1234" s="152" t="s">
        <v>277</v>
      </c>
      <c r="N1234" s="152" t="s">
        <v>277</v>
      </c>
      <c r="O1234" s="152" t="s">
        <v>277</v>
      </c>
    </row>
    <row r="1235" spans="1:15" ht="12" customHeight="1">
      <c r="A1235" s="243" t="s">
        <v>1742</v>
      </c>
      <c r="B1235" s="243"/>
      <c r="C1235" s="152" t="s">
        <v>535</v>
      </c>
      <c r="D1235" s="243" t="s">
        <v>627</v>
      </c>
      <c r="E1235" s="243"/>
      <c r="F1235" s="243" t="s">
        <v>277</v>
      </c>
      <c r="G1235" s="243"/>
      <c r="H1235" s="243"/>
      <c r="I1235" s="152" t="s">
        <v>277</v>
      </c>
      <c r="J1235" s="152" t="s">
        <v>277</v>
      </c>
      <c r="K1235" s="152" t="s">
        <v>277</v>
      </c>
      <c r="L1235" s="152" t="s">
        <v>277</v>
      </c>
      <c r="M1235" s="152" t="s">
        <v>277</v>
      </c>
      <c r="N1235" s="152" t="s">
        <v>277</v>
      </c>
      <c r="O1235" s="152" t="s">
        <v>277</v>
      </c>
    </row>
    <row r="1236" spans="1:15" ht="12" customHeight="1">
      <c r="A1236" s="243" t="s">
        <v>1742</v>
      </c>
      <c r="B1236" s="243"/>
      <c r="C1236" s="152" t="s">
        <v>535</v>
      </c>
      <c r="D1236" s="243" t="s">
        <v>17</v>
      </c>
      <c r="E1236" s="243"/>
      <c r="F1236" s="243" t="s">
        <v>4987</v>
      </c>
      <c r="G1236" s="243"/>
      <c r="H1236" s="243"/>
      <c r="I1236" s="152" t="s">
        <v>4986</v>
      </c>
      <c r="J1236" s="152" t="s">
        <v>4542</v>
      </c>
      <c r="K1236" s="152" t="s">
        <v>4985</v>
      </c>
      <c r="L1236" s="152" t="s">
        <v>4984</v>
      </c>
      <c r="M1236" s="152" t="s">
        <v>4983</v>
      </c>
      <c r="N1236" s="152" t="s">
        <v>4982</v>
      </c>
      <c r="O1236" s="152" t="s">
        <v>4981</v>
      </c>
    </row>
    <row r="1237" spans="1:15" ht="12" customHeight="1">
      <c r="A1237" s="243" t="s">
        <v>1742</v>
      </c>
      <c r="B1237" s="243"/>
      <c r="C1237" s="152" t="s">
        <v>535</v>
      </c>
      <c r="D1237" s="243" t="s">
        <v>18</v>
      </c>
      <c r="E1237" s="243"/>
      <c r="F1237" s="243" t="s">
        <v>4980</v>
      </c>
      <c r="G1237" s="243"/>
      <c r="H1237" s="243"/>
      <c r="I1237" s="152" t="s">
        <v>4979</v>
      </c>
      <c r="J1237" s="152" t="s">
        <v>2982</v>
      </c>
      <c r="K1237" s="152" t="s">
        <v>4978</v>
      </c>
      <c r="L1237" s="152" t="s">
        <v>4977</v>
      </c>
      <c r="M1237" s="152" t="s">
        <v>2518</v>
      </c>
      <c r="N1237" s="152" t="s">
        <v>4976</v>
      </c>
      <c r="O1237" s="152" t="s">
        <v>4975</v>
      </c>
    </row>
    <row r="1238" spans="1:15" ht="12" customHeight="1">
      <c r="A1238" s="243" t="s">
        <v>1742</v>
      </c>
      <c r="B1238" s="243"/>
      <c r="C1238" s="152" t="s">
        <v>535</v>
      </c>
      <c r="D1238" s="243" t="s">
        <v>62</v>
      </c>
      <c r="E1238" s="243"/>
      <c r="F1238" s="243" t="s">
        <v>1103</v>
      </c>
      <c r="G1238" s="243"/>
      <c r="H1238" s="243"/>
      <c r="I1238" s="152" t="s">
        <v>4974</v>
      </c>
      <c r="J1238" s="152" t="s">
        <v>289</v>
      </c>
      <c r="K1238" s="152" t="s">
        <v>4610</v>
      </c>
      <c r="L1238" s="152" t="s">
        <v>996</v>
      </c>
      <c r="M1238" s="152" t="s">
        <v>996</v>
      </c>
      <c r="N1238" s="152" t="s">
        <v>860</v>
      </c>
      <c r="O1238" s="152" t="s">
        <v>4973</v>
      </c>
    </row>
    <row r="1239" spans="1:15" ht="12" customHeight="1">
      <c r="A1239" s="243" t="s">
        <v>1742</v>
      </c>
      <c r="B1239" s="243"/>
      <c r="C1239" s="152" t="s">
        <v>535</v>
      </c>
      <c r="D1239" s="243" t="s">
        <v>614</v>
      </c>
      <c r="E1239" s="243"/>
      <c r="F1239" s="243" t="s">
        <v>2291</v>
      </c>
      <c r="G1239" s="243"/>
      <c r="H1239" s="243"/>
      <c r="I1239" s="152" t="s">
        <v>4972</v>
      </c>
      <c r="J1239" s="152" t="s">
        <v>1412</v>
      </c>
      <c r="K1239" s="152" t="s">
        <v>4971</v>
      </c>
      <c r="L1239" s="152" t="s">
        <v>936</v>
      </c>
      <c r="M1239" s="152" t="s">
        <v>1536</v>
      </c>
      <c r="N1239" s="152" t="s">
        <v>805</v>
      </c>
      <c r="O1239" s="152" t="s">
        <v>4970</v>
      </c>
    </row>
    <row r="1240" spans="1:15" ht="12" customHeight="1">
      <c r="A1240" s="243" t="s">
        <v>1742</v>
      </c>
      <c r="B1240" s="243"/>
      <c r="C1240" s="152" t="s">
        <v>535</v>
      </c>
      <c r="D1240" s="243" t="s">
        <v>64</v>
      </c>
      <c r="E1240" s="243"/>
      <c r="F1240" s="243" t="s">
        <v>4969</v>
      </c>
      <c r="G1240" s="243"/>
      <c r="H1240" s="243"/>
      <c r="I1240" s="152" t="s">
        <v>4968</v>
      </c>
      <c r="J1240" s="152" t="s">
        <v>2700</v>
      </c>
      <c r="K1240" s="152" t="s">
        <v>4967</v>
      </c>
      <c r="L1240" s="152" t="s">
        <v>4966</v>
      </c>
      <c r="M1240" s="152" t="s">
        <v>4965</v>
      </c>
      <c r="N1240" s="152" t="s">
        <v>1110</v>
      </c>
      <c r="O1240" s="152" t="s">
        <v>4964</v>
      </c>
    </row>
    <row r="1241" spans="1:15" ht="12" customHeight="1">
      <c r="A1241" s="243" t="s">
        <v>1742</v>
      </c>
      <c r="B1241" s="243"/>
      <c r="C1241" s="152" t="s">
        <v>535</v>
      </c>
      <c r="D1241" s="243" t="s">
        <v>22</v>
      </c>
      <c r="E1241" s="243"/>
      <c r="F1241" s="243" t="s">
        <v>4963</v>
      </c>
      <c r="G1241" s="243"/>
      <c r="H1241" s="243"/>
      <c r="I1241" s="152" t="s">
        <v>4962</v>
      </c>
      <c r="J1241" s="152" t="s">
        <v>1304</v>
      </c>
      <c r="K1241" s="152" t="s">
        <v>4961</v>
      </c>
      <c r="L1241" s="152" t="s">
        <v>4960</v>
      </c>
      <c r="M1241" s="152" t="s">
        <v>4959</v>
      </c>
      <c r="N1241" s="152" t="s">
        <v>4958</v>
      </c>
      <c r="O1241" s="152" t="s">
        <v>4957</v>
      </c>
    </row>
    <row r="1242" spans="1:15" ht="12" customHeight="1">
      <c r="A1242" s="243" t="s">
        <v>1742</v>
      </c>
      <c r="B1242" s="243"/>
      <c r="C1242" s="152" t="s">
        <v>535</v>
      </c>
      <c r="D1242" s="243" t="s">
        <v>23</v>
      </c>
      <c r="E1242" s="243"/>
      <c r="F1242" s="243" t="s">
        <v>4956</v>
      </c>
      <c r="G1242" s="243"/>
      <c r="H1242" s="243"/>
      <c r="I1242" s="152" t="s">
        <v>4955</v>
      </c>
      <c r="J1242" s="152" t="s">
        <v>4954</v>
      </c>
      <c r="K1242" s="152" t="s">
        <v>4953</v>
      </c>
      <c r="L1242" s="152" t="s">
        <v>4952</v>
      </c>
      <c r="M1242" s="152" t="s">
        <v>4951</v>
      </c>
      <c r="N1242" s="152" t="s">
        <v>4950</v>
      </c>
      <c r="O1242" s="152" t="s">
        <v>4949</v>
      </c>
    </row>
    <row r="1243" spans="1:15" ht="12" customHeight="1">
      <c r="A1243" s="243" t="s">
        <v>1742</v>
      </c>
      <c r="B1243" s="243"/>
      <c r="C1243" s="152" t="s">
        <v>535</v>
      </c>
      <c r="D1243" s="243" t="s">
        <v>66</v>
      </c>
      <c r="E1243" s="243"/>
      <c r="F1243" s="243" t="s">
        <v>1759</v>
      </c>
      <c r="G1243" s="243"/>
      <c r="H1243" s="243"/>
      <c r="I1243" s="152" t="s">
        <v>1758</v>
      </c>
      <c r="J1243" s="152" t="s">
        <v>1005</v>
      </c>
      <c r="K1243" s="152" t="s">
        <v>1757</v>
      </c>
      <c r="L1243" s="152" t="s">
        <v>1756</v>
      </c>
      <c r="M1243" s="152" t="s">
        <v>1755</v>
      </c>
      <c r="N1243" s="152" t="s">
        <v>1754</v>
      </c>
      <c r="O1243" s="152" t="s">
        <v>1753</v>
      </c>
    </row>
    <row r="1244" spans="1:15" ht="12" customHeight="1">
      <c r="A1244" s="243" t="s">
        <v>1742</v>
      </c>
      <c r="B1244" s="243"/>
      <c r="C1244" s="152" t="s">
        <v>535</v>
      </c>
      <c r="D1244" s="243" t="s">
        <v>234</v>
      </c>
      <c r="E1244" s="243"/>
      <c r="F1244" s="243" t="s">
        <v>277</v>
      </c>
      <c r="G1244" s="243"/>
      <c r="H1244" s="243"/>
      <c r="I1244" s="152" t="s">
        <v>277</v>
      </c>
      <c r="J1244" s="152" t="s">
        <v>277</v>
      </c>
      <c r="K1244" s="152" t="s">
        <v>277</v>
      </c>
      <c r="L1244" s="152" t="s">
        <v>277</v>
      </c>
      <c r="M1244" s="152" t="s">
        <v>277</v>
      </c>
      <c r="N1244" s="152" t="s">
        <v>277</v>
      </c>
      <c r="O1244" s="152" t="s">
        <v>277</v>
      </c>
    </row>
    <row r="1245" spans="1:15" ht="12" customHeight="1">
      <c r="A1245" s="243" t="s">
        <v>1742</v>
      </c>
      <c r="B1245" s="243"/>
      <c r="C1245" s="152" t="s">
        <v>535</v>
      </c>
      <c r="D1245" s="243" t="s">
        <v>29</v>
      </c>
      <c r="E1245" s="243"/>
      <c r="F1245" s="243" t="s">
        <v>277</v>
      </c>
      <c r="G1245" s="243"/>
      <c r="H1245" s="243"/>
      <c r="I1245" s="152" t="s">
        <v>277</v>
      </c>
      <c r="J1245" s="152" t="s">
        <v>277</v>
      </c>
      <c r="K1245" s="152" t="s">
        <v>277</v>
      </c>
      <c r="L1245" s="152" t="s">
        <v>277</v>
      </c>
      <c r="M1245" s="152" t="s">
        <v>277</v>
      </c>
      <c r="N1245" s="152" t="s">
        <v>277</v>
      </c>
      <c r="O1245" s="152" t="s">
        <v>277</v>
      </c>
    </row>
    <row r="1246" spans="1:15" ht="12" customHeight="1">
      <c r="A1246" s="243" t="s">
        <v>1742</v>
      </c>
      <c r="B1246" s="243"/>
      <c r="C1246" s="152" t="s">
        <v>535</v>
      </c>
      <c r="D1246" s="243" t="s">
        <v>67</v>
      </c>
      <c r="E1246" s="243"/>
      <c r="F1246" s="243" t="s">
        <v>4948</v>
      </c>
      <c r="G1246" s="243"/>
      <c r="H1246" s="243"/>
      <c r="I1246" s="152" t="s">
        <v>4947</v>
      </c>
      <c r="J1246" s="152" t="s">
        <v>1077</v>
      </c>
      <c r="K1246" s="152" t="s">
        <v>4946</v>
      </c>
      <c r="L1246" s="152" t="s">
        <v>1983</v>
      </c>
      <c r="M1246" s="152" t="s">
        <v>4329</v>
      </c>
      <c r="N1246" s="152" t="s">
        <v>4329</v>
      </c>
      <c r="O1246" s="152" t="s">
        <v>4945</v>
      </c>
    </row>
    <row r="1247" spans="1:15" ht="12" customHeight="1">
      <c r="A1247" s="243" t="s">
        <v>1742</v>
      </c>
      <c r="B1247" s="243"/>
      <c r="C1247" s="152" t="s">
        <v>535</v>
      </c>
      <c r="D1247" s="243" t="s">
        <v>68</v>
      </c>
      <c r="E1247" s="243"/>
      <c r="F1247" s="243" t="s">
        <v>277</v>
      </c>
      <c r="G1247" s="243"/>
      <c r="H1247" s="243"/>
      <c r="I1247" s="152" t="s">
        <v>277</v>
      </c>
      <c r="J1247" s="152" t="s">
        <v>277</v>
      </c>
      <c r="K1247" s="152" t="s">
        <v>277</v>
      </c>
      <c r="L1247" s="152" t="s">
        <v>277</v>
      </c>
      <c r="M1247" s="152" t="s">
        <v>277</v>
      </c>
      <c r="N1247" s="152" t="s">
        <v>277</v>
      </c>
      <c r="O1247" s="152" t="s">
        <v>277</v>
      </c>
    </row>
    <row r="1248" spans="1:15" ht="12" customHeight="1">
      <c r="A1248" s="243" t="s">
        <v>1742</v>
      </c>
      <c r="B1248" s="243"/>
      <c r="C1248" s="152" t="s">
        <v>535</v>
      </c>
      <c r="D1248" s="243" t="s">
        <v>69</v>
      </c>
      <c r="E1248" s="243"/>
      <c r="F1248" s="243" t="s">
        <v>2953</v>
      </c>
      <c r="G1248" s="243"/>
      <c r="H1248" s="243"/>
      <c r="I1248" s="152" t="s">
        <v>4944</v>
      </c>
      <c r="J1248" s="152" t="s">
        <v>1581</v>
      </c>
      <c r="K1248" s="152" t="s">
        <v>4943</v>
      </c>
      <c r="L1248" s="152" t="s">
        <v>1719</v>
      </c>
      <c r="M1248" s="152" t="s">
        <v>1516</v>
      </c>
      <c r="N1248" s="152" t="s">
        <v>4942</v>
      </c>
      <c r="O1248" s="152" t="s">
        <v>4941</v>
      </c>
    </row>
    <row r="1249" spans="1:15" ht="12" customHeight="1">
      <c r="A1249" s="243" t="s">
        <v>1742</v>
      </c>
      <c r="B1249" s="243"/>
      <c r="C1249" s="152" t="s">
        <v>535</v>
      </c>
      <c r="D1249" s="243" t="s">
        <v>235</v>
      </c>
      <c r="E1249" s="243"/>
      <c r="F1249" s="243" t="s">
        <v>277</v>
      </c>
      <c r="G1249" s="243"/>
      <c r="H1249" s="243"/>
      <c r="I1249" s="152" t="s">
        <v>277</v>
      </c>
      <c r="J1249" s="152" t="s">
        <v>277</v>
      </c>
      <c r="K1249" s="152" t="s">
        <v>277</v>
      </c>
      <c r="L1249" s="152" t="s">
        <v>277</v>
      </c>
      <c r="M1249" s="152" t="s">
        <v>277</v>
      </c>
      <c r="N1249" s="152" t="s">
        <v>277</v>
      </c>
      <c r="O1249" s="152" t="s">
        <v>277</v>
      </c>
    </row>
    <row r="1250" spans="1:15" ht="12" customHeight="1">
      <c r="A1250" s="243" t="s">
        <v>1742</v>
      </c>
      <c r="B1250" s="243"/>
      <c r="C1250" s="152" t="s">
        <v>535</v>
      </c>
      <c r="D1250" s="243" t="s">
        <v>236</v>
      </c>
      <c r="E1250" s="243"/>
      <c r="F1250" s="243" t="s">
        <v>2951</v>
      </c>
      <c r="G1250" s="243"/>
      <c r="H1250" s="243"/>
      <c r="I1250" s="152" t="s">
        <v>4940</v>
      </c>
      <c r="J1250" s="152" t="s">
        <v>595</v>
      </c>
      <c r="K1250" s="152" t="s">
        <v>4939</v>
      </c>
      <c r="L1250" s="152" t="s">
        <v>4938</v>
      </c>
      <c r="M1250" s="152" t="s">
        <v>4720</v>
      </c>
      <c r="N1250" s="152" t="s">
        <v>4937</v>
      </c>
      <c r="O1250" s="152" t="s">
        <v>4936</v>
      </c>
    </row>
    <row r="1251" spans="1:15" ht="12" customHeight="1">
      <c r="A1251" s="243" t="s">
        <v>1742</v>
      </c>
      <c r="B1251" s="243"/>
      <c r="C1251" s="152" t="s">
        <v>535</v>
      </c>
      <c r="D1251" s="243" t="s">
        <v>241</v>
      </c>
      <c r="E1251" s="243"/>
      <c r="F1251" s="243" t="s">
        <v>277</v>
      </c>
      <c r="G1251" s="243"/>
      <c r="H1251" s="243"/>
      <c r="I1251" s="152" t="s">
        <v>277</v>
      </c>
      <c r="J1251" s="152" t="s">
        <v>277</v>
      </c>
      <c r="K1251" s="152" t="s">
        <v>277</v>
      </c>
      <c r="L1251" s="152" t="s">
        <v>277</v>
      </c>
      <c r="M1251" s="152" t="s">
        <v>277</v>
      </c>
      <c r="N1251" s="152" t="s">
        <v>277</v>
      </c>
      <c r="O1251" s="152" t="s">
        <v>277</v>
      </c>
    </row>
    <row r="1252" spans="1:15" ht="12" customHeight="1">
      <c r="A1252" s="243" t="s">
        <v>1742</v>
      </c>
      <c r="B1252" s="243"/>
      <c r="C1252" s="152" t="s">
        <v>535</v>
      </c>
      <c r="D1252" s="243" t="s">
        <v>33</v>
      </c>
      <c r="E1252" s="243"/>
      <c r="F1252" s="243" t="s">
        <v>4935</v>
      </c>
      <c r="G1252" s="243"/>
      <c r="H1252" s="243"/>
      <c r="I1252" s="152" t="s">
        <v>4934</v>
      </c>
      <c r="J1252" s="152" t="s">
        <v>1261</v>
      </c>
      <c r="K1252" s="152" t="s">
        <v>4933</v>
      </c>
      <c r="L1252" s="152" t="s">
        <v>4932</v>
      </c>
      <c r="M1252" s="152" t="s">
        <v>4931</v>
      </c>
      <c r="N1252" s="152" t="s">
        <v>3019</v>
      </c>
      <c r="O1252" s="152" t="s">
        <v>4930</v>
      </c>
    </row>
    <row r="1253" spans="1:15" ht="12" customHeight="1">
      <c r="A1253" s="243" t="s">
        <v>1742</v>
      </c>
      <c r="B1253" s="243"/>
      <c r="C1253" s="152" t="s">
        <v>535</v>
      </c>
      <c r="D1253" s="243" t="s">
        <v>574</v>
      </c>
      <c r="E1253" s="243"/>
      <c r="F1253" s="243" t="s">
        <v>4929</v>
      </c>
      <c r="G1253" s="243"/>
      <c r="H1253" s="243"/>
      <c r="I1253" s="152" t="s">
        <v>4928</v>
      </c>
      <c r="J1253" s="152" t="s">
        <v>4927</v>
      </c>
      <c r="K1253" s="152" t="s">
        <v>4926</v>
      </c>
      <c r="L1253" s="152" t="s">
        <v>4925</v>
      </c>
      <c r="M1253" s="152" t="s">
        <v>4924</v>
      </c>
      <c r="N1253" s="152" t="s">
        <v>4923</v>
      </c>
      <c r="O1253" s="152" t="s">
        <v>4922</v>
      </c>
    </row>
    <row r="1254" spans="1:15" ht="12" customHeight="1">
      <c r="A1254" s="243" t="s">
        <v>1742</v>
      </c>
      <c r="B1254" s="243"/>
      <c r="C1254" s="152" t="s">
        <v>535</v>
      </c>
      <c r="D1254" s="243" t="s">
        <v>571</v>
      </c>
      <c r="E1254" s="243"/>
      <c r="F1254" s="243" t="s">
        <v>277</v>
      </c>
      <c r="G1254" s="243"/>
      <c r="H1254" s="243"/>
      <c r="I1254" s="152" t="s">
        <v>277</v>
      </c>
      <c r="J1254" s="152" t="s">
        <v>277</v>
      </c>
      <c r="K1254" s="152" t="s">
        <v>277</v>
      </c>
      <c r="L1254" s="152" t="s">
        <v>277</v>
      </c>
      <c r="M1254" s="152" t="s">
        <v>277</v>
      </c>
      <c r="N1254" s="152" t="s">
        <v>277</v>
      </c>
      <c r="O1254" s="152" t="s">
        <v>277</v>
      </c>
    </row>
    <row r="1255" spans="1:15" ht="12" customHeight="1">
      <c r="A1255" s="243" t="s">
        <v>1742</v>
      </c>
      <c r="B1255" s="243"/>
      <c r="C1255" s="152" t="s">
        <v>535</v>
      </c>
      <c r="D1255" s="243" t="s">
        <v>566</v>
      </c>
      <c r="E1255" s="243"/>
      <c r="F1255" s="243" t="s">
        <v>277</v>
      </c>
      <c r="G1255" s="243"/>
      <c r="H1255" s="243"/>
      <c r="I1255" s="152" t="s">
        <v>277</v>
      </c>
      <c r="J1255" s="152" t="s">
        <v>277</v>
      </c>
      <c r="K1255" s="152" t="s">
        <v>277</v>
      </c>
      <c r="L1255" s="152" t="s">
        <v>277</v>
      </c>
      <c r="M1255" s="152" t="s">
        <v>277</v>
      </c>
      <c r="N1255" s="152" t="s">
        <v>277</v>
      </c>
      <c r="O1255" s="152" t="s">
        <v>277</v>
      </c>
    </row>
    <row r="1256" spans="1:15" ht="12" customHeight="1">
      <c r="A1256" s="243" t="s">
        <v>1742</v>
      </c>
      <c r="B1256" s="243"/>
      <c r="C1256" s="152" t="s">
        <v>535</v>
      </c>
      <c r="D1256" s="243" t="s">
        <v>561</v>
      </c>
      <c r="E1256" s="243"/>
      <c r="F1256" s="243" t="s">
        <v>277</v>
      </c>
      <c r="G1256" s="243"/>
      <c r="H1256" s="243"/>
      <c r="I1256" s="152" t="s">
        <v>277</v>
      </c>
      <c r="J1256" s="152" t="s">
        <v>277</v>
      </c>
      <c r="K1256" s="152" t="s">
        <v>277</v>
      </c>
      <c r="L1256" s="152" t="s">
        <v>277</v>
      </c>
      <c r="M1256" s="152" t="s">
        <v>277</v>
      </c>
      <c r="N1256" s="152" t="s">
        <v>277</v>
      </c>
      <c r="O1256" s="152" t="s">
        <v>277</v>
      </c>
    </row>
    <row r="1257" spans="1:15" ht="12" customHeight="1">
      <c r="A1257" s="243" t="s">
        <v>1742</v>
      </c>
      <c r="B1257" s="243"/>
      <c r="C1257" s="152" t="s">
        <v>535</v>
      </c>
      <c r="D1257" s="243" t="s">
        <v>559</v>
      </c>
      <c r="E1257" s="243"/>
      <c r="F1257" s="243" t="s">
        <v>4921</v>
      </c>
      <c r="G1257" s="243"/>
      <c r="H1257" s="243"/>
      <c r="I1257" s="152" t="s">
        <v>4920</v>
      </c>
      <c r="J1257" s="152" t="s">
        <v>4919</v>
      </c>
      <c r="K1257" s="152" t="s">
        <v>4918</v>
      </c>
      <c r="L1257" s="152" t="s">
        <v>4917</v>
      </c>
      <c r="M1257" s="152" t="s">
        <v>4916</v>
      </c>
      <c r="N1257" s="152" t="s">
        <v>4915</v>
      </c>
      <c r="O1257" s="152" t="s">
        <v>4914</v>
      </c>
    </row>
    <row r="1258" spans="1:15" ht="12" customHeight="1">
      <c r="A1258" s="243" t="s">
        <v>1742</v>
      </c>
      <c r="B1258" s="243"/>
      <c r="C1258" s="152" t="s">
        <v>535</v>
      </c>
      <c r="D1258" s="243" t="s">
        <v>556</v>
      </c>
      <c r="E1258" s="243"/>
      <c r="F1258" s="243" t="s">
        <v>4913</v>
      </c>
      <c r="G1258" s="243"/>
      <c r="H1258" s="243"/>
      <c r="I1258" s="152" t="s">
        <v>4912</v>
      </c>
      <c r="J1258" s="152" t="s">
        <v>4911</v>
      </c>
      <c r="K1258" s="152" t="s">
        <v>4910</v>
      </c>
      <c r="L1258" s="152" t="s">
        <v>4909</v>
      </c>
      <c r="M1258" s="152" t="s">
        <v>4908</v>
      </c>
      <c r="N1258" s="152" t="s">
        <v>4907</v>
      </c>
      <c r="O1258" s="152" t="s">
        <v>4906</v>
      </c>
    </row>
    <row r="1259" spans="1:15" ht="12" customHeight="1">
      <c r="A1259" s="243" t="s">
        <v>1742</v>
      </c>
      <c r="B1259" s="243"/>
      <c r="C1259" s="152" t="s">
        <v>535</v>
      </c>
      <c r="D1259" s="243" t="s">
        <v>553</v>
      </c>
      <c r="E1259" s="243"/>
      <c r="F1259" s="243" t="s">
        <v>4905</v>
      </c>
      <c r="G1259" s="243"/>
      <c r="H1259" s="243"/>
      <c r="I1259" s="152" t="s">
        <v>4904</v>
      </c>
      <c r="J1259" s="152" t="s">
        <v>4903</v>
      </c>
      <c r="K1259" s="152" t="s">
        <v>4902</v>
      </c>
      <c r="L1259" s="152" t="s">
        <v>4901</v>
      </c>
      <c r="M1259" s="152" t="s">
        <v>4900</v>
      </c>
      <c r="N1259" s="152" t="s">
        <v>4899</v>
      </c>
      <c r="O1259" s="152" t="s">
        <v>4898</v>
      </c>
    </row>
    <row r="1260" spans="1:15" ht="12" customHeight="1">
      <c r="A1260" s="243" t="s">
        <v>1742</v>
      </c>
      <c r="B1260" s="243"/>
      <c r="C1260" s="152" t="s">
        <v>535</v>
      </c>
      <c r="D1260" s="243" t="s">
        <v>551</v>
      </c>
      <c r="E1260" s="243"/>
      <c r="F1260" s="243" t="s">
        <v>1747</v>
      </c>
      <c r="G1260" s="243"/>
      <c r="H1260" s="243"/>
      <c r="I1260" s="152" t="s">
        <v>1746</v>
      </c>
      <c r="J1260" s="152" t="s">
        <v>1689</v>
      </c>
      <c r="K1260" s="152" t="s">
        <v>1745</v>
      </c>
      <c r="L1260" s="152" t="s">
        <v>982</v>
      </c>
      <c r="M1260" s="152" t="s">
        <v>1217</v>
      </c>
      <c r="N1260" s="152" t="s">
        <v>1744</v>
      </c>
      <c r="O1260" s="152" t="s">
        <v>1743</v>
      </c>
    </row>
    <row r="1261" spans="1:15" ht="12" customHeight="1">
      <c r="A1261" s="243" t="s">
        <v>1742</v>
      </c>
      <c r="B1261" s="243"/>
      <c r="C1261" s="152" t="s">
        <v>535</v>
      </c>
      <c r="D1261" s="243" t="s">
        <v>543</v>
      </c>
      <c r="E1261" s="243"/>
      <c r="F1261" s="243" t="s">
        <v>277</v>
      </c>
      <c r="G1261" s="243"/>
      <c r="H1261" s="243"/>
      <c r="I1261" s="152" t="s">
        <v>277</v>
      </c>
      <c r="J1261" s="152" t="s">
        <v>277</v>
      </c>
      <c r="K1261" s="152" t="s">
        <v>277</v>
      </c>
      <c r="L1261" s="152" t="s">
        <v>277</v>
      </c>
      <c r="M1261" s="152" t="s">
        <v>277</v>
      </c>
      <c r="N1261" s="152" t="s">
        <v>277</v>
      </c>
      <c r="O1261" s="152" t="s">
        <v>277</v>
      </c>
    </row>
    <row r="1262" spans="1:15" ht="12" customHeight="1">
      <c r="A1262" s="243" t="s">
        <v>1742</v>
      </c>
      <c r="B1262" s="243"/>
      <c r="C1262" s="152" t="s">
        <v>535</v>
      </c>
      <c r="D1262" s="243" t="s">
        <v>45</v>
      </c>
      <c r="E1262" s="243"/>
      <c r="F1262" s="243" t="s">
        <v>277</v>
      </c>
      <c r="G1262" s="243"/>
      <c r="H1262" s="243"/>
      <c r="I1262" s="152" t="s">
        <v>277</v>
      </c>
      <c r="J1262" s="152" t="s">
        <v>277</v>
      </c>
      <c r="K1262" s="152" t="s">
        <v>277</v>
      </c>
      <c r="L1262" s="152" t="s">
        <v>277</v>
      </c>
      <c r="M1262" s="152" t="s">
        <v>277</v>
      </c>
      <c r="N1262" s="152" t="s">
        <v>277</v>
      </c>
      <c r="O1262" s="152" t="s">
        <v>277</v>
      </c>
    </row>
    <row r="1263" spans="1:15" ht="12" customHeight="1">
      <c r="A1263" s="243" t="s">
        <v>1742</v>
      </c>
      <c r="B1263" s="243"/>
      <c r="C1263" s="152" t="s">
        <v>535</v>
      </c>
      <c r="D1263" s="243" t="s">
        <v>46</v>
      </c>
      <c r="E1263" s="243"/>
      <c r="F1263" s="243" t="s">
        <v>1796</v>
      </c>
      <c r="G1263" s="243"/>
      <c r="H1263" s="243"/>
      <c r="I1263" s="152" t="s">
        <v>4897</v>
      </c>
      <c r="J1263" s="152" t="s">
        <v>1876</v>
      </c>
      <c r="K1263" s="152" t="s">
        <v>4896</v>
      </c>
      <c r="L1263" s="152" t="s">
        <v>4895</v>
      </c>
      <c r="M1263" s="152" t="s">
        <v>4894</v>
      </c>
      <c r="N1263" s="152" t="s">
        <v>4893</v>
      </c>
      <c r="O1263" s="152" t="s">
        <v>4892</v>
      </c>
    </row>
    <row r="1264" spans="1:15" ht="12" customHeight="1">
      <c r="A1264" s="243" t="s">
        <v>1703</v>
      </c>
      <c r="B1264" s="243"/>
      <c r="C1264" s="152" t="s">
        <v>535</v>
      </c>
      <c r="D1264" s="243" t="s">
        <v>660</v>
      </c>
      <c r="E1264" s="243"/>
      <c r="F1264" s="243" t="s">
        <v>4891</v>
      </c>
      <c r="G1264" s="243"/>
      <c r="H1264" s="243"/>
      <c r="I1264" s="152" t="s">
        <v>4890</v>
      </c>
      <c r="J1264" s="152" t="s">
        <v>4889</v>
      </c>
      <c r="K1264" s="152" t="s">
        <v>4888</v>
      </c>
      <c r="L1264" s="152" t="s">
        <v>4887</v>
      </c>
      <c r="M1264" s="152" t="s">
        <v>4886</v>
      </c>
      <c r="N1264" s="152" t="s">
        <v>4885</v>
      </c>
      <c r="O1264" s="152" t="s">
        <v>4884</v>
      </c>
    </row>
    <row r="1265" spans="1:15" ht="12" customHeight="1">
      <c r="A1265" s="243" t="s">
        <v>1703</v>
      </c>
      <c r="B1265" s="243"/>
      <c r="C1265" s="152" t="s">
        <v>535</v>
      </c>
      <c r="D1265" s="243" t="s">
        <v>57</v>
      </c>
      <c r="E1265" s="243"/>
      <c r="F1265" s="243" t="s">
        <v>2212</v>
      </c>
      <c r="G1265" s="243"/>
      <c r="H1265" s="243"/>
      <c r="I1265" s="152" t="s">
        <v>4883</v>
      </c>
      <c r="J1265" s="152" t="s">
        <v>615</v>
      </c>
      <c r="K1265" s="152" t="s">
        <v>4882</v>
      </c>
      <c r="L1265" s="152" t="s">
        <v>1606</v>
      </c>
      <c r="M1265" s="152" t="s">
        <v>4881</v>
      </c>
      <c r="N1265" s="152" t="s">
        <v>4880</v>
      </c>
      <c r="O1265" s="152" t="s">
        <v>4879</v>
      </c>
    </row>
    <row r="1266" spans="1:15" ht="12" customHeight="1">
      <c r="A1266" s="243" t="s">
        <v>1703</v>
      </c>
      <c r="B1266" s="243"/>
      <c r="C1266" s="152" t="s">
        <v>535</v>
      </c>
      <c r="D1266" s="243" t="s">
        <v>58</v>
      </c>
      <c r="E1266" s="243"/>
      <c r="F1266" s="243" t="s">
        <v>2163</v>
      </c>
      <c r="G1266" s="243"/>
      <c r="H1266" s="243"/>
      <c r="I1266" s="152" t="s">
        <v>4878</v>
      </c>
      <c r="J1266" s="152" t="s">
        <v>638</v>
      </c>
      <c r="K1266" s="152" t="s">
        <v>4877</v>
      </c>
      <c r="L1266" s="152" t="s">
        <v>4471</v>
      </c>
      <c r="M1266" s="152" t="s">
        <v>731</v>
      </c>
      <c r="N1266" s="152" t="s">
        <v>1688</v>
      </c>
      <c r="O1266" s="152" t="s">
        <v>4876</v>
      </c>
    </row>
    <row r="1267" spans="1:15" ht="12" customHeight="1">
      <c r="A1267" s="243" t="s">
        <v>1703</v>
      </c>
      <c r="B1267" s="243"/>
      <c r="C1267" s="152" t="s">
        <v>535</v>
      </c>
      <c r="D1267" s="243" t="s">
        <v>59</v>
      </c>
      <c r="E1267" s="243"/>
      <c r="F1267" s="243" t="s">
        <v>4875</v>
      </c>
      <c r="G1267" s="243"/>
      <c r="H1267" s="243"/>
      <c r="I1267" s="152" t="s">
        <v>4874</v>
      </c>
      <c r="J1267" s="152" t="s">
        <v>1524</v>
      </c>
      <c r="K1267" s="152" t="s">
        <v>4873</v>
      </c>
      <c r="L1267" s="152" t="s">
        <v>4872</v>
      </c>
      <c r="M1267" s="152" t="s">
        <v>4871</v>
      </c>
      <c r="N1267" s="152" t="s">
        <v>1749</v>
      </c>
      <c r="O1267" s="152" t="s">
        <v>4870</v>
      </c>
    </row>
    <row r="1268" spans="1:15" ht="12" customHeight="1">
      <c r="A1268" s="243" t="s">
        <v>1703</v>
      </c>
      <c r="B1268" s="243"/>
      <c r="C1268" s="152" t="s">
        <v>535</v>
      </c>
      <c r="D1268" s="243" t="s">
        <v>247</v>
      </c>
      <c r="E1268" s="243"/>
      <c r="F1268" s="243" t="s">
        <v>4869</v>
      </c>
      <c r="G1268" s="243"/>
      <c r="H1268" s="243"/>
      <c r="I1268" s="152" t="s">
        <v>4868</v>
      </c>
      <c r="J1268" s="152" t="s">
        <v>277</v>
      </c>
      <c r="K1268" s="152" t="s">
        <v>277</v>
      </c>
      <c r="L1268" s="152" t="s">
        <v>277</v>
      </c>
      <c r="M1268" s="152" t="s">
        <v>4869</v>
      </c>
      <c r="N1268" s="152" t="s">
        <v>4869</v>
      </c>
      <c r="O1268" s="152" t="s">
        <v>4868</v>
      </c>
    </row>
    <row r="1269" spans="1:15" ht="12" customHeight="1">
      <c r="A1269" s="243" t="s">
        <v>1703</v>
      </c>
      <c r="B1269" s="243"/>
      <c r="C1269" s="152" t="s">
        <v>535</v>
      </c>
      <c r="D1269" s="243" t="s">
        <v>645</v>
      </c>
      <c r="E1269" s="243"/>
      <c r="F1269" s="243" t="s">
        <v>1620</v>
      </c>
      <c r="G1269" s="243"/>
      <c r="H1269" s="243"/>
      <c r="I1269" s="152" t="s">
        <v>4867</v>
      </c>
      <c r="J1269" s="152" t="s">
        <v>277</v>
      </c>
      <c r="K1269" s="152" t="s">
        <v>277</v>
      </c>
      <c r="L1269" s="152" t="s">
        <v>277</v>
      </c>
      <c r="M1269" s="152" t="s">
        <v>1620</v>
      </c>
      <c r="N1269" s="152" t="s">
        <v>1620</v>
      </c>
      <c r="O1269" s="152" t="s">
        <v>4867</v>
      </c>
    </row>
    <row r="1270" spans="1:15" ht="12" customHeight="1">
      <c r="A1270" s="243" t="s">
        <v>1703</v>
      </c>
      <c r="B1270" s="243"/>
      <c r="C1270" s="152" t="s">
        <v>535</v>
      </c>
      <c r="D1270" s="243" t="s">
        <v>639</v>
      </c>
      <c r="E1270" s="243"/>
      <c r="F1270" s="243" t="s">
        <v>2520</v>
      </c>
      <c r="G1270" s="243"/>
      <c r="H1270" s="243"/>
      <c r="I1270" s="152" t="s">
        <v>4866</v>
      </c>
      <c r="J1270" s="152" t="s">
        <v>277</v>
      </c>
      <c r="K1270" s="152" t="s">
        <v>277</v>
      </c>
      <c r="L1270" s="152" t="s">
        <v>277</v>
      </c>
      <c r="M1270" s="152" t="s">
        <v>2520</v>
      </c>
      <c r="N1270" s="152" t="s">
        <v>2520</v>
      </c>
      <c r="O1270" s="152" t="s">
        <v>4866</v>
      </c>
    </row>
    <row r="1271" spans="1:15" ht="12" customHeight="1">
      <c r="A1271" s="243" t="s">
        <v>1703</v>
      </c>
      <c r="B1271" s="243"/>
      <c r="C1271" s="152" t="s">
        <v>535</v>
      </c>
      <c r="D1271" s="243" t="s">
        <v>635</v>
      </c>
      <c r="E1271" s="243"/>
      <c r="F1271" s="243" t="s">
        <v>277</v>
      </c>
      <c r="G1271" s="243"/>
      <c r="H1271" s="243"/>
      <c r="I1271" s="152" t="s">
        <v>277</v>
      </c>
      <c r="J1271" s="152" t="s">
        <v>277</v>
      </c>
      <c r="K1271" s="152" t="s">
        <v>277</v>
      </c>
      <c r="L1271" s="152" t="s">
        <v>277</v>
      </c>
      <c r="M1271" s="152" t="s">
        <v>277</v>
      </c>
      <c r="N1271" s="152" t="s">
        <v>277</v>
      </c>
      <c r="O1271" s="152" t="s">
        <v>277</v>
      </c>
    </row>
    <row r="1272" spans="1:15" ht="12" customHeight="1">
      <c r="A1272" s="243" t="s">
        <v>1703</v>
      </c>
      <c r="B1272" s="243"/>
      <c r="C1272" s="152" t="s">
        <v>535</v>
      </c>
      <c r="D1272" s="243" t="s">
        <v>631</v>
      </c>
      <c r="E1272" s="243"/>
      <c r="F1272" s="243" t="s">
        <v>277</v>
      </c>
      <c r="G1272" s="243"/>
      <c r="H1272" s="243"/>
      <c r="I1272" s="152" t="s">
        <v>277</v>
      </c>
      <c r="J1272" s="152" t="s">
        <v>277</v>
      </c>
      <c r="K1272" s="152" t="s">
        <v>277</v>
      </c>
      <c r="L1272" s="152" t="s">
        <v>277</v>
      </c>
      <c r="M1272" s="152" t="s">
        <v>277</v>
      </c>
      <c r="N1272" s="152" t="s">
        <v>277</v>
      </c>
      <c r="O1272" s="152" t="s">
        <v>277</v>
      </c>
    </row>
    <row r="1273" spans="1:15" ht="12" customHeight="1">
      <c r="A1273" s="243" t="s">
        <v>1703</v>
      </c>
      <c r="B1273" s="243"/>
      <c r="C1273" s="152" t="s">
        <v>535</v>
      </c>
      <c r="D1273" s="243" t="s">
        <v>627</v>
      </c>
      <c r="E1273" s="243"/>
      <c r="F1273" s="243" t="s">
        <v>277</v>
      </c>
      <c r="G1273" s="243"/>
      <c r="H1273" s="243"/>
      <c r="I1273" s="152" t="s">
        <v>277</v>
      </c>
      <c r="J1273" s="152" t="s">
        <v>277</v>
      </c>
      <c r="K1273" s="152" t="s">
        <v>277</v>
      </c>
      <c r="L1273" s="152" t="s">
        <v>277</v>
      </c>
      <c r="M1273" s="152" t="s">
        <v>277</v>
      </c>
      <c r="N1273" s="152" t="s">
        <v>277</v>
      </c>
      <c r="O1273" s="152" t="s">
        <v>277</v>
      </c>
    </row>
    <row r="1274" spans="1:15" ht="12" customHeight="1">
      <c r="A1274" s="243" t="s">
        <v>1703</v>
      </c>
      <c r="B1274" s="243"/>
      <c r="C1274" s="152" t="s">
        <v>535</v>
      </c>
      <c r="D1274" s="243" t="s">
        <v>17</v>
      </c>
      <c r="E1274" s="243"/>
      <c r="F1274" s="243" t="s">
        <v>4865</v>
      </c>
      <c r="G1274" s="243"/>
      <c r="H1274" s="243"/>
      <c r="I1274" s="152" t="s">
        <v>4864</v>
      </c>
      <c r="J1274" s="152" t="s">
        <v>277</v>
      </c>
      <c r="K1274" s="152" t="s">
        <v>277</v>
      </c>
      <c r="L1274" s="152" t="s">
        <v>277</v>
      </c>
      <c r="M1274" s="152" t="s">
        <v>4865</v>
      </c>
      <c r="N1274" s="152" t="s">
        <v>4865</v>
      </c>
      <c r="O1274" s="152" t="s">
        <v>4864</v>
      </c>
    </row>
    <row r="1275" spans="1:15" ht="12" customHeight="1">
      <c r="A1275" s="243" t="s">
        <v>1703</v>
      </c>
      <c r="B1275" s="243"/>
      <c r="C1275" s="152" t="s">
        <v>535</v>
      </c>
      <c r="D1275" s="243" t="s">
        <v>18</v>
      </c>
      <c r="E1275" s="243"/>
      <c r="F1275" s="243" t="s">
        <v>4863</v>
      </c>
      <c r="G1275" s="243"/>
      <c r="H1275" s="243"/>
      <c r="I1275" s="152" t="s">
        <v>4862</v>
      </c>
      <c r="J1275" s="152" t="s">
        <v>643</v>
      </c>
      <c r="K1275" s="152" t="s">
        <v>4861</v>
      </c>
      <c r="L1275" s="152" t="s">
        <v>4860</v>
      </c>
      <c r="M1275" s="152" t="s">
        <v>4859</v>
      </c>
      <c r="N1275" s="152" t="s">
        <v>4858</v>
      </c>
      <c r="O1275" s="152" t="s">
        <v>4857</v>
      </c>
    </row>
    <row r="1276" spans="1:15" ht="12" customHeight="1">
      <c r="A1276" s="243" t="s">
        <v>1703</v>
      </c>
      <c r="B1276" s="243"/>
      <c r="C1276" s="152" t="s">
        <v>535</v>
      </c>
      <c r="D1276" s="243" t="s">
        <v>62</v>
      </c>
      <c r="E1276" s="243"/>
      <c r="F1276" s="243" t="s">
        <v>277</v>
      </c>
      <c r="G1276" s="243"/>
      <c r="H1276" s="243"/>
      <c r="I1276" s="152" t="s">
        <v>277</v>
      </c>
      <c r="J1276" s="152" t="s">
        <v>277</v>
      </c>
      <c r="K1276" s="152" t="s">
        <v>277</v>
      </c>
      <c r="L1276" s="152" t="s">
        <v>277</v>
      </c>
      <c r="M1276" s="152" t="s">
        <v>277</v>
      </c>
      <c r="N1276" s="152" t="s">
        <v>277</v>
      </c>
      <c r="O1276" s="152" t="s">
        <v>277</v>
      </c>
    </row>
    <row r="1277" spans="1:15" ht="12" customHeight="1">
      <c r="A1277" s="243" t="s">
        <v>1703</v>
      </c>
      <c r="B1277" s="243"/>
      <c r="C1277" s="152" t="s">
        <v>535</v>
      </c>
      <c r="D1277" s="243" t="s">
        <v>614</v>
      </c>
      <c r="E1277" s="243"/>
      <c r="F1277" s="243" t="s">
        <v>912</v>
      </c>
      <c r="G1277" s="243"/>
      <c r="H1277" s="243"/>
      <c r="I1277" s="152" t="s">
        <v>1730</v>
      </c>
      <c r="J1277" s="152" t="s">
        <v>286</v>
      </c>
      <c r="K1277" s="152" t="s">
        <v>1505</v>
      </c>
      <c r="L1277" s="152" t="s">
        <v>798</v>
      </c>
      <c r="M1277" s="152" t="s">
        <v>1111</v>
      </c>
      <c r="N1277" s="152" t="s">
        <v>1111</v>
      </c>
      <c r="O1277" s="152" t="s">
        <v>1729</v>
      </c>
    </row>
    <row r="1278" spans="1:15" ht="12" customHeight="1">
      <c r="A1278" s="243" t="s">
        <v>1703</v>
      </c>
      <c r="B1278" s="243"/>
      <c r="C1278" s="152" t="s">
        <v>535</v>
      </c>
      <c r="D1278" s="243" t="s">
        <v>64</v>
      </c>
      <c r="E1278" s="243"/>
      <c r="F1278" s="243" t="s">
        <v>4856</v>
      </c>
      <c r="G1278" s="243"/>
      <c r="H1278" s="243"/>
      <c r="I1278" s="152" t="s">
        <v>4855</v>
      </c>
      <c r="J1278" s="152" t="s">
        <v>975</v>
      </c>
      <c r="K1278" s="152" t="s">
        <v>4854</v>
      </c>
      <c r="L1278" s="152" t="s">
        <v>4853</v>
      </c>
      <c r="M1278" s="152" t="s">
        <v>3876</v>
      </c>
      <c r="N1278" s="152" t="s">
        <v>2338</v>
      </c>
      <c r="O1278" s="152" t="s">
        <v>4852</v>
      </c>
    </row>
    <row r="1279" spans="1:15" ht="12" customHeight="1">
      <c r="A1279" s="243" t="s">
        <v>1703</v>
      </c>
      <c r="B1279" s="243"/>
      <c r="C1279" s="152" t="s">
        <v>535</v>
      </c>
      <c r="D1279" s="243" t="s">
        <v>22</v>
      </c>
      <c r="E1279" s="243"/>
      <c r="F1279" s="243" t="s">
        <v>4851</v>
      </c>
      <c r="G1279" s="243"/>
      <c r="H1279" s="243"/>
      <c r="I1279" s="152" t="s">
        <v>4850</v>
      </c>
      <c r="J1279" s="152" t="s">
        <v>1290</v>
      </c>
      <c r="K1279" s="152" t="s">
        <v>4849</v>
      </c>
      <c r="L1279" s="152" t="s">
        <v>4848</v>
      </c>
      <c r="M1279" s="152" t="s">
        <v>4847</v>
      </c>
      <c r="N1279" s="152" t="s">
        <v>4846</v>
      </c>
      <c r="O1279" s="152" t="s">
        <v>4845</v>
      </c>
    </row>
    <row r="1280" spans="1:15" ht="12" customHeight="1">
      <c r="A1280" s="243" t="s">
        <v>1703</v>
      </c>
      <c r="B1280" s="243"/>
      <c r="C1280" s="152" t="s">
        <v>535</v>
      </c>
      <c r="D1280" s="243" t="s">
        <v>23</v>
      </c>
      <c r="E1280" s="243"/>
      <c r="F1280" s="243" t="s">
        <v>4844</v>
      </c>
      <c r="G1280" s="243"/>
      <c r="H1280" s="243"/>
      <c r="I1280" s="152" t="s">
        <v>4843</v>
      </c>
      <c r="J1280" s="152" t="s">
        <v>1549</v>
      </c>
      <c r="K1280" s="152" t="s">
        <v>4842</v>
      </c>
      <c r="L1280" s="152" t="s">
        <v>4841</v>
      </c>
      <c r="M1280" s="152" t="s">
        <v>4840</v>
      </c>
      <c r="N1280" s="152" t="s">
        <v>4839</v>
      </c>
      <c r="O1280" s="152" t="s">
        <v>4838</v>
      </c>
    </row>
    <row r="1281" spans="1:15" ht="12" customHeight="1">
      <c r="A1281" s="243" t="s">
        <v>1703</v>
      </c>
      <c r="B1281" s="243"/>
      <c r="C1281" s="152" t="s">
        <v>535</v>
      </c>
      <c r="D1281" s="243" t="s">
        <v>66</v>
      </c>
      <c r="E1281" s="243"/>
      <c r="F1281" s="243" t="s">
        <v>1727</v>
      </c>
      <c r="G1281" s="243"/>
      <c r="H1281" s="243"/>
      <c r="I1281" s="152" t="s">
        <v>1726</v>
      </c>
      <c r="J1281" s="152" t="s">
        <v>1725</v>
      </c>
      <c r="K1281" s="152" t="s">
        <v>1724</v>
      </c>
      <c r="L1281" s="152" t="s">
        <v>1723</v>
      </c>
      <c r="M1281" s="152" t="s">
        <v>922</v>
      </c>
      <c r="N1281" s="152" t="s">
        <v>1275</v>
      </c>
      <c r="O1281" s="152" t="s">
        <v>1722</v>
      </c>
    </row>
    <row r="1282" spans="1:15" ht="12" customHeight="1">
      <c r="A1282" s="243" t="s">
        <v>1703</v>
      </c>
      <c r="B1282" s="243"/>
      <c r="C1282" s="152" t="s">
        <v>535</v>
      </c>
      <c r="D1282" s="243" t="s">
        <v>234</v>
      </c>
      <c r="E1282" s="243"/>
      <c r="F1282" s="243" t="s">
        <v>1717</v>
      </c>
      <c r="G1282" s="243"/>
      <c r="H1282" s="243"/>
      <c r="I1282" s="152" t="s">
        <v>4837</v>
      </c>
      <c r="J1282" s="152" t="s">
        <v>277</v>
      </c>
      <c r="K1282" s="152" t="s">
        <v>277</v>
      </c>
      <c r="L1282" s="152" t="s">
        <v>277</v>
      </c>
      <c r="M1282" s="152" t="s">
        <v>1717</v>
      </c>
      <c r="N1282" s="152" t="s">
        <v>1717</v>
      </c>
      <c r="O1282" s="152" t="s">
        <v>4837</v>
      </c>
    </row>
    <row r="1283" spans="1:15" ht="12" customHeight="1">
      <c r="A1283" s="243" t="s">
        <v>1703</v>
      </c>
      <c r="B1283" s="243"/>
      <c r="C1283" s="152" t="s">
        <v>535</v>
      </c>
      <c r="D1283" s="243" t="s">
        <v>29</v>
      </c>
      <c r="E1283" s="243"/>
      <c r="F1283" s="243" t="s">
        <v>277</v>
      </c>
      <c r="G1283" s="243"/>
      <c r="H1283" s="243"/>
      <c r="I1283" s="152" t="s">
        <v>277</v>
      </c>
      <c r="J1283" s="152" t="s">
        <v>277</v>
      </c>
      <c r="K1283" s="152" t="s">
        <v>277</v>
      </c>
      <c r="L1283" s="152" t="s">
        <v>277</v>
      </c>
      <c r="M1283" s="152" t="s">
        <v>277</v>
      </c>
      <c r="N1283" s="152" t="s">
        <v>277</v>
      </c>
      <c r="O1283" s="152" t="s">
        <v>277</v>
      </c>
    </row>
    <row r="1284" spans="1:15" ht="12" customHeight="1">
      <c r="A1284" s="243" t="s">
        <v>1703</v>
      </c>
      <c r="B1284" s="243"/>
      <c r="C1284" s="152" t="s">
        <v>535</v>
      </c>
      <c r="D1284" s="243" t="s">
        <v>67</v>
      </c>
      <c r="E1284" s="243"/>
      <c r="F1284" s="243" t="s">
        <v>2709</v>
      </c>
      <c r="G1284" s="243"/>
      <c r="H1284" s="243"/>
      <c r="I1284" s="152" t="s">
        <v>4836</v>
      </c>
      <c r="J1284" s="152" t="s">
        <v>1007</v>
      </c>
      <c r="K1284" s="152" t="s">
        <v>4835</v>
      </c>
      <c r="L1284" s="152" t="s">
        <v>2006</v>
      </c>
      <c r="M1284" s="152" t="s">
        <v>4834</v>
      </c>
      <c r="N1284" s="152" t="s">
        <v>4690</v>
      </c>
      <c r="O1284" s="152" t="s">
        <v>4833</v>
      </c>
    </row>
    <row r="1285" spans="1:15" ht="12" customHeight="1">
      <c r="A1285" s="243" t="s">
        <v>1703</v>
      </c>
      <c r="B1285" s="243"/>
      <c r="C1285" s="152" t="s">
        <v>535</v>
      </c>
      <c r="D1285" s="243" t="s">
        <v>68</v>
      </c>
      <c r="E1285" s="243"/>
      <c r="F1285" s="243" t="s">
        <v>277</v>
      </c>
      <c r="G1285" s="243"/>
      <c r="H1285" s="243"/>
      <c r="I1285" s="152" t="s">
        <v>277</v>
      </c>
      <c r="J1285" s="152" t="s">
        <v>277</v>
      </c>
      <c r="K1285" s="152" t="s">
        <v>277</v>
      </c>
      <c r="L1285" s="152" t="s">
        <v>277</v>
      </c>
      <c r="M1285" s="152" t="s">
        <v>277</v>
      </c>
      <c r="N1285" s="152" t="s">
        <v>277</v>
      </c>
      <c r="O1285" s="152" t="s">
        <v>277</v>
      </c>
    </row>
    <row r="1286" spans="1:15" ht="12" customHeight="1">
      <c r="A1286" s="243" t="s">
        <v>1703</v>
      </c>
      <c r="B1286" s="243"/>
      <c r="C1286" s="152" t="s">
        <v>535</v>
      </c>
      <c r="D1286" s="243" t="s">
        <v>69</v>
      </c>
      <c r="E1286" s="243"/>
      <c r="F1286" s="243" t="s">
        <v>4832</v>
      </c>
      <c r="G1286" s="243"/>
      <c r="H1286" s="243"/>
      <c r="I1286" s="152" t="s">
        <v>4831</v>
      </c>
      <c r="J1286" s="152" t="s">
        <v>1501</v>
      </c>
      <c r="K1286" s="152" t="s">
        <v>4830</v>
      </c>
      <c r="L1286" s="152" t="s">
        <v>4829</v>
      </c>
      <c r="M1286" s="152" t="s">
        <v>4828</v>
      </c>
      <c r="N1286" s="152" t="s">
        <v>1603</v>
      </c>
      <c r="O1286" s="152" t="s">
        <v>4827</v>
      </c>
    </row>
    <row r="1287" spans="1:15" ht="12" customHeight="1">
      <c r="A1287" s="243" t="s">
        <v>1703</v>
      </c>
      <c r="B1287" s="243"/>
      <c r="C1287" s="152" t="s">
        <v>535</v>
      </c>
      <c r="D1287" s="243" t="s">
        <v>235</v>
      </c>
      <c r="E1287" s="243"/>
      <c r="F1287" s="243" t="s">
        <v>277</v>
      </c>
      <c r="G1287" s="243"/>
      <c r="H1287" s="243"/>
      <c r="I1287" s="152" t="s">
        <v>277</v>
      </c>
      <c r="J1287" s="152" t="s">
        <v>277</v>
      </c>
      <c r="K1287" s="152" t="s">
        <v>277</v>
      </c>
      <c r="L1287" s="152" t="s">
        <v>277</v>
      </c>
      <c r="M1287" s="152" t="s">
        <v>277</v>
      </c>
      <c r="N1287" s="152" t="s">
        <v>277</v>
      </c>
      <c r="O1287" s="152" t="s">
        <v>277</v>
      </c>
    </row>
    <row r="1288" spans="1:15" ht="12" customHeight="1">
      <c r="A1288" s="243" t="s">
        <v>1703</v>
      </c>
      <c r="B1288" s="243"/>
      <c r="C1288" s="152" t="s">
        <v>535</v>
      </c>
      <c r="D1288" s="243" t="s">
        <v>236</v>
      </c>
      <c r="E1288" s="243"/>
      <c r="F1288" s="243" t="s">
        <v>277</v>
      </c>
      <c r="G1288" s="243"/>
      <c r="H1288" s="243"/>
      <c r="I1288" s="152" t="s">
        <v>277</v>
      </c>
      <c r="J1288" s="152" t="s">
        <v>277</v>
      </c>
      <c r="K1288" s="152" t="s">
        <v>277</v>
      </c>
      <c r="L1288" s="152" t="s">
        <v>277</v>
      </c>
      <c r="M1288" s="152" t="s">
        <v>277</v>
      </c>
      <c r="N1288" s="152" t="s">
        <v>277</v>
      </c>
      <c r="O1288" s="152" t="s">
        <v>277</v>
      </c>
    </row>
    <row r="1289" spans="1:15" ht="12" customHeight="1">
      <c r="A1289" s="243" t="s">
        <v>1703</v>
      </c>
      <c r="B1289" s="243"/>
      <c r="C1289" s="152" t="s">
        <v>535</v>
      </c>
      <c r="D1289" s="243" t="s">
        <v>241</v>
      </c>
      <c r="E1289" s="243"/>
      <c r="F1289" s="243" t="s">
        <v>277</v>
      </c>
      <c r="G1289" s="243"/>
      <c r="H1289" s="243"/>
      <c r="I1289" s="152" t="s">
        <v>277</v>
      </c>
      <c r="J1289" s="152" t="s">
        <v>277</v>
      </c>
      <c r="K1289" s="152" t="s">
        <v>277</v>
      </c>
      <c r="L1289" s="152" t="s">
        <v>277</v>
      </c>
      <c r="M1289" s="152" t="s">
        <v>277</v>
      </c>
      <c r="N1289" s="152" t="s">
        <v>277</v>
      </c>
      <c r="O1289" s="152" t="s">
        <v>277</v>
      </c>
    </row>
    <row r="1290" spans="1:15" ht="12" customHeight="1">
      <c r="A1290" s="243" t="s">
        <v>1703</v>
      </c>
      <c r="B1290" s="243"/>
      <c r="C1290" s="152" t="s">
        <v>535</v>
      </c>
      <c r="D1290" s="243" t="s">
        <v>33</v>
      </c>
      <c r="E1290" s="243"/>
      <c r="F1290" s="243" t="s">
        <v>277</v>
      </c>
      <c r="G1290" s="243"/>
      <c r="H1290" s="243"/>
      <c r="I1290" s="152" t="s">
        <v>277</v>
      </c>
      <c r="J1290" s="152" t="s">
        <v>277</v>
      </c>
      <c r="K1290" s="152" t="s">
        <v>277</v>
      </c>
      <c r="L1290" s="152" t="s">
        <v>277</v>
      </c>
      <c r="M1290" s="152" t="s">
        <v>277</v>
      </c>
      <c r="N1290" s="152" t="s">
        <v>277</v>
      </c>
      <c r="O1290" s="152" t="s">
        <v>277</v>
      </c>
    </row>
    <row r="1291" spans="1:15" ht="12" customHeight="1">
      <c r="A1291" s="243" t="s">
        <v>1703</v>
      </c>
      <c r="B1291" s="243"/>
      <c r="C1291" s="152" t="s">
        <v>535</v>
      </c>
      <c r="D1291" s="243" t="s">
        <v>574</v>
      </c>
      <c r="E1291" s="243"/>
      <c r="F1291" s="243" t="s">
        <v>4826</v>
      </c>
      <c r="G1291" s="243"/>
      <c r="H1291" s="243"/>
      <c r="I1291" s="152" t="s">
        <v>4825</v>
      </c>
      <c r="J1291" s="152" t="s">
        <v>4824</v>
      </c>
      <c r="K1291" s="152" t="s">
        <v>4823</v>
      </c>
      <c r="L1291" s="152" t="s">
        <v>4822</v>
      </c>
      <c r="M1291" s="152" t="s">
        <v>4821</v>
      </c>
      <c r="N1291" s="152" t="s">
        <v>4820</v>
      </c>
      <c r="O1291" s="152" t="s">
        <v>4819</v>
      </c>
    </row>
    <row r="1292" spans="1:15" ht="12" customHeight="1">
      <c r="A1292" s="243" t="s">
        <v>1703</v>
      </c>
      <c r="B1292" s="243"/>
      <c r="C1292" s="152" t="s">
        <v>535</v>
      </c>
      <c r="D1292" s="243" t="s">
        <v>571</v>
      </c>
      <c r="E1292" s="243"/>
      <c r="F1292" s="243" t="s">
        <v>277</v>
      </c>
      <c r="G1292" s="243"/>
      <c r="H1292" s="243"/>
      <c r="I1292" s="152" t="s">
        <v>277</v>
      </c>
      <c r="J1292" s="152" t="s">
        <v>277</v>
      </c>
      <c r="K1292" s="152" t="s">
        <v>277</v>
      </c>
      <c r="L1292" s="152" t="s">
        <v>277</v>
      </c>
      <c r="M1292" s="152" t="s">
        <v>277</v>
      </c>
      <c r="N1292" s="152" t="s">
        <v>277</v>
      </c>
      <c r="O1292" s="152" t="s">
        <v>277</v>
      </c>
    </row>
    <row r="1293" spans="1:15" ht="12" customHeight="1">
      <c r="A1293" s="243" t="s">
        <v>1703</v>
      </c>
      <c r="B1293" s="243"/>
      <c r="C1293" s="152" t="s">
        <v>535</v>
      </c>
      <c r="D1293" s="243" t="s">
        <v>566</v>
      </c>
      <c r="E1293" s="243"/>
      <c r="F1293" s="243" t="s">
        <v>277</v>
      </c>
      <c r="G1293" s="243"/>
      <c r="H1293" s="243"/>
      <c r="I1293" s="152" t="s">
        <v>277</v>
      </c>
      <c r="J1293" s="152" t="s">
        <v>277</v>
      </c>
      <c r="K1293" s="152" t="s">
        <v>277</v>
      </c>
      <c r="L1293" s="152" t="s">
        <v>277</v>
      </c>
      <c r="M1293" s="152" t="s">
        <v>277</v>
      </c>
      <c r="N1293" s="152" t="s">
        <v>277</v>
      </c>
      <c r="O1293" s="152" t="s">
        <v>277</v>
      </c>
    </row>
    <row r="1294" spans="1:15" ht="12" customHeight="1">
      <c r="A1294" s="243" t="s">
        <v>1703</v>
      </c>
      <c r="B1294" s="243"/>
      <c r="C1294" s="152" t="s">
        <v>535</v>
      </c>
      <c r="D1294" s="243" t="s">
        <v>561</v>
      </c>
      <c r="E1294" s="243"/>
      <c r="F1294" s="243" t="s">
        <v>277</v>
      </c>
      <c r="G1294" s="243"/>
      <c r="H1294" s="243"/>
      <c r="I1294" s="152" t="s">
        <v>277</v>
      </c>
      <c r="J1294" s="152" t="s">
        <v>277</v>
      </c>
      <c r="K1294" s="152" t="s">
        <v>277</v>
      </c>
      <c r="L1294" s="152" t="s">
        <v>277</v>
      </c>
      <c r="M1294" s="152" t="s">
        <v>277</v>
      </c>
      <c r="N1294" s="152" t="s">
        <v>277</v>
      </c>
      <c r="O1294" s="152" t="s">
        <v>277</v>
      </c>
    </row>
    <row r="1295" spans="1:15" ht="12" customHeight="1">
      <c r="A1295" s="243" t="s">
        <v>1703</v>
      </c>
      <c r="B1295" s="243"/>
      <c r="C1295" s="152" t="s">
        <v>535</v>
      </c>
      <c r="D1295" s="243" t="s">
        <v>559</v>
      </c>
      <c r="E1295" s="243"/>
      <c r="F1295" s="243" t="s">
        <v>4818</v>
      </c>
      <c r="G1295" s="243"/>
      <c r="H1295" s="243"/>
      <c r="I1295" s="152" t="s">
        <v>4817</v>
      </c>
      <c r="J1295" s="152" t="s">
        <v>4816</v>
      </c>
      <c r="K1295" s="152" t="s">
        <v>4815</v>
      </c>
      <c r="L1295" s="152" t="s">
        <v>4814</v>
      </c>
      <c r="M1295" s="152" t="s">
        <v>4813</v>
      </c>
      <c r="N1295" s="152" t="s">
        <v>4812</v>
      </c>
      <c r="O1295" s="152" t="s">
        <v>4811</v>
      </c>
    </row>
    <row r="1296" spans="1:15" ht="12" customHeight="1">
      <c r="A1296" s="243" t="s">
        <v>1703</v>
      </c>
      <c r="B1296" s="243"/>
      <c r="C1296" s="152" t="s">
        <v>535</v>
      </c>
      <c r="D1296" s="243" t="s">
        <v>556</v>
      </c>
      <c r="E1296" s="243"/>
      <c r="F1296" s="243" t="s">
        <v>4810</v>
      </c>
      <c r="G1296" s="243"/>
      <c r="H1296" s="243"/>
      <c r="I1296" s="152" t="s">
        <v>4809</v>
      </c>
      <c r="J1296" s="152" t="s">
        <v>4808</v>
      </c>
      <c r="K1296" s="152" t="s">
        <v>4807</v>
      </c>
      <c r="L1296" s="152" t="s">
        <v>4806</v>
      </c>
      <c r="M1296" s="152" t="s">
        <v>4805</v>
      </c>
      <c r="N1296" s="152" t="s">
        <v>4804</v>
      </c>
      <c r="O1296" s="152" t="s">
        <v>4803</v>
      </c>
    </row>
    <row r="1297" spans="1:15" ht="12" customHeight="1">
      <c r="A1297" s="243" t="s">
        <v>1703</v>
      </c>
      <c r="B1297" s="243"/>
      <c r="C1297" s="152" t="s">
        <v>535</v>
      </c>
      <c r="D1297" s="243" t="s">
        <v>553</v>
      </c>
      <c r="E1297" s="243"/>
      <c r="F1297" s="243" t="s">
        <v>4802</v>
      </c>
      <c r="G1297" s="243"/>
      <c r="H1297" s="243"/>
      <c r="I1297" s="152" t="s">
        <v>4801</v>
      </c>
      <c r="J1297" s="152" t="s">
        <v>4800</v>
      </c>
      <c r="K1297" s="152" t="s">
        <v>4799</v>
      </c>
      <c r="L1297" s="152" t="s">
        <v>4798</v>
      </c>
      <c r="M1297" s="152" t="s">
        <v>4797</v>
      </c>
      <c r="N1297" s="152" t="s">
        <v>4796</v>
      </c>
      <c r="O1297" s="152" t="s">
        <v>4795</v>
      </c>
    </row>
    <row r="1298" spans="1:15" ht="12" customHeight="1">
      <c r="A1298" s="243" t="s">
        <v>1703</v>
      </c>
      <c r="B1298" s="243"/>
      <c r="C1298" s="152" t="s">
        <v>535</v>
      </c>
      <c r="D1298" s="243" t="s">
        <v>551</v>
      </c>
      <c r="E1298" s="243"/>
      <c r="F1298" s="243" t="s">
        <v>1711</v>
      </c>
      <c r="G1298" s="243"/>
      <c r="H1298" s="243"/>
      <c r="I1298" s="152" t="s">
        <v>1710</v>
      </c>
      <c r="J1298" s="152" t="s">
        <v>1709</v>
      </c>
      <c r="K1298" s="152" t="s">
        <v>1708</v>
      </c>
      <c r="L1298" s="152" t="s">
        <v>1707</v>
      </c>
      <c r="M1298" s="152" t="s">
        <v>1706</v>
      </c>
      <c r="N1298" s="152" t="s">
        <v>1705</v>
      </c>
      <c r="O1298" s="152" t="s">
        <v>1704</v>
      </c>
    </row>
    <row r="1299" spans="1:15" ht="12" customHeight="1">
      <c r="A1299" s="243" t="s">
        <v>1703</v>
      </c>
      <c r="B1299" s="243"/>
      <c r="C1299" s="152" t="s">
        <v>535</v>
      </c>
      <c r="D1299" s="243" t="s">
        <v>543</v>
      </c>
      <c r="E1299" s="243"/>
      <c r="F1299" s="243" t="s">
        <v>277</v>
      </c>
      <c r="G1299" s="243"/>
      <c r="H1299" s="243"/>
      <c r="I1299" s="152" t="s">
        <v>277</v>
      </c>
      <c r="J1299" s="152" t="s">
        <v>277</v>
      </c>
      <c r="K1299" s="152" t="s">
        <v>277</v>
      </c>
      <c r="L1299" s="152" t="s">
        <v>277</v>
      </c>
      <c r="M1299" s="152" t="s">
        <v>277</v>
      </c>
      <c r="N1299" s="152" t="s">
        <v>277</v>
      </c>
      <c r="O1299" s="152" t="s">
        <v>277</v>
      </c>
    </row>
    <row r="1300" spans="1:15" ht="12" customHeight="1">
      <c r="A1300" s="243" t="s">
        <v>1703</v>
      </c>
      <c r="B1300" s="243"/>
      <c r="C1300" s="152" t="s">
        <v>535</v>
      </c>
      <c r="D1300" s="243" t="s">
        <v>45</v>
      </c>
      <c r="E1300" s="243"/>
      <c r="F1300" s="243" t="s">
        <v>277</v>
      </c>
      <c r="G1300" s="243"/>
      <c r="H1300" s="243"/>
      <c r="I1300" s="152" t="s">
        <v>277</v>
      </c>
      <c r="J1300" s="152" t="s">
        <v>277</v>
      </c>
      <c r="K1300" s="152" t="s">
        <v>277</v>
      </c>
      <c r="L1300" s="152" t="s">
        <v>277</v>
      </c>
      <c r="M1300" s="152" t="s">
        <v>277</v>
      </c>
      <c r="N1300" s="152" t="s">
        <v>277</v>
      </c>
      <c r="O1300" s="152" t="s">
        <v>277</v>
      </c>
    </row>
    <row r="1301" spans="1:15" ht="12" customHeight="1">
      <c r="A1301" s="243" t="s">
        <v>1703</v>
      </c>
      <c r="B1301" s="243"/>
      <c r="C1301" s="152" t="s">
        <v>535</v>
      </c>
      <c r="D1301" s="243" t="s">
        <v>46</v>
      </c>
      <c r="E1301" s="243"/>
      <c r="F1301" s="243" t="s">
        <v>4794</v>
      </c>
      <c r="G1301" s="243"/>
      <c r="H1301" s="243"/>
      <c r="I1301" s="152" t="s">
        <v>4793</v>
      </c>
      <c r="J1301" s="152" t="s">
        <v>636</v>
      </c>
      <c r="K1301" s="152" t="s">
        <v>4792</v>
      </c>
      <c r="L1301" s="152" t="s">
        <v>4791</v>
      </c>
      <c r="M1301" s="152" t="s">
        <v>4790</v>
      </c>
      <c r="N1301" s="152" t="s">
        <v>4789</v>
      </c>
      <c r="O1301" s="152" t="s">
        <v>4788</v>
      </c>
    </row>
    <row r="1302" spans="1:15" ht="12" customHeight="1">
      <c r="A1302" s="243" t="s">
        <v>1638</v>
      </c>
      <c r="B1302" s="243"/>
      <c r="C1302" s="152" t="s">
        <v>535</v>
      </c>
      <c r="D1302" s="243" t="s">
        <v>660</v>
      </c>
      <c r="E1302" s="243"/>
      <c r="F1302" s="243" t="s">
        <v>4787</v>
      </c>
      <c r="G1302" s="243"/>
      <c r="H1302" s="243"/>
      <c r="I1302" s="152" t="s">
        <v>4786</v>
      </c>
      <c r="J1302" s="152" t="s">
        <v>4785</v>
      </c>
      <c r="K1302" s="152" t="s">
        <v>4784</v>
      </c>
      <c r="L1302" s="152" t="s">
        <v>4783</v>
      </c>
      <c r="M1302" s="152" t="s">
        <v>2048</v>
      </c>
      <c r="N1302" s="152" t="s">
        <v>4782</v>
      </c>
      <c r="O1302" s="152" t="s">
        <v>4781</v>
      </c>
    </row>
    <row r="1303" spans="1:15" ht="12" customHeight="1">
      <c r="A1303" s="243" t="s">
        <v>1638</v>
      </c>
      <c r="B1303" s="243"/>
      <c r="C1303" s="152" t="s">
        <v>535</v>
      </c>
      <c r="D1303" s="243" t="s">
        <v>57</v>
      </c>
      <c r="E1303" s="243"/>
      <c r="F1303" s="243" t="s">
        <v>1098</v>
      </c>
      <c r="G1303" s="243"/>
      <c r="H1303" s="243"/>
      <c r="I1303" s="152" t="s">
        <v>4780</v>
      </c>
      <c r="J1303" s="152" t="s">
        <v>980</v>
      </c>
      <c r="K1303" s="152" t="s">
        <v>4779</v>
      </c>
      <c r="L1303" s="152" t="s">
        <v>2863</v>
      </c>
      <c r="M1303" s="152" t="s">
        <v>1636</v>
      </c>
      <c r="N1303" s="152" t="s">
        <v>2143</v>
      </c>
      <c r="O1303" s="152" t="s">
        <v>4778</v>
      </c>
    </row>
    <row r="1304" spans="1:15" ht="12" customHeight="1">
      <c r="A1304" s="243" t="s">
        <v>1638</v>
      </c>
      <c r="B1304" s="243"/>
      <c r="C1304" s="152" t="s">
        <v>535</v>
      </c>
      <c r="D1304" s="243" t="s">
        <v>58</v>
      </c>
      <c r="E1304" s="243"/>
      <c r="F1304" s="243" t="s">
        <v>4769</v>
      </c>
      <c r="G1304" s="243"/>
      <c r="H1304" s="243"/>
      <c r="I1304" s="152" t="s">
        <v>4777</v>
      </c>
      <c r="J1304" s="152" t="s">
        <v>1190</v>
      </c>
      <c r="K1304" s="152" t="s">
        <v>4776</v>
      </c>
      <c r="L1304" s="152" t="s">
        <v>4775</v>
      </c>
      <c r="M1304" s="152" t="s">
        <v>2924</v>
      </c>
      <c r="N1304" s="152" t="s">
        <v>2292</v>
      </c>
      <c r="O1304" s="152" t="s">
        <v>4774</v>
      </c>
    </row>
    <row r="1305" spans="1:15" ht="12" customHeight="1">
      <c r="A1305" s="243" t="s">
        <v>1638</v>
      </c>
      <c r="B1305" s="243"/>
      <c r="C1305" s="152" t="s">
        <v>535</v>
      </c>
      <c r="D1305" s="243" t="s">
        <v>59</v>
      </c>
      <c r="E1305" s="243"/>
      <c r="F1305" s="243" t="s">
        <v>1281</v>
      </c>
      <c r="G1305" s="243"/>
      <c r="H1305" s="243"/>
      <c r="I1305" s="152" t="s">
        <v>4773</v>
      </c>
      <c r="J1305" s="152" t="s">
        <v>1003</v>
      </c>
      <c r="K1305" s="152" t="s">
        <v>4772</v>
      </c>
      <c r="L1305" s="152" t="s">
        <v>2798</v>
      </c>
      <c r="M1305" s="152" t="s">
        <v>1078</v>
      </c>
      <c r="N1305" s="152" t="s">
        <v>4771</v>
      </c>
      <c r="O1305" s="152" t="s">
        <v>4770</v>
      </c>
    </row>
    <row r="1306" spans="1:15" ht="12" customHeight="1">
      <c r="A1306" s="243" t="s">
        <v>1638</v>
      </c>
      <c r="B1306" s="243"/>
      <c r="C1306" s="152" t="s">
        <v>535</v>
      </c>
      <c r="D1306" s="243" t="s">
        <v>247</v>
      </c>
      <c r="E1306" s="243"/>
      <c r="F1306" s="243" t="s">
        <v>4769</v>
      </c>
      <c r="G1306" s="243"/>
      <c r="H1306" s="243"/>
      <c r="I1306" s="152" t="s">
        <v>4768</v>
      </c>
      <c r="J1306" s="152" t="s">
        <v>1077</v>
      </c>
      <c r="K1306" s="152" t="s">
        <v>2702</v>
      </c>
      <c r="L1306" s="152" t="s">
        <v>2292</v>
      </c>
      <c r="M1306" s="152" t="s">
        <v>1533</v>
      </c>
      <c r="N1306" s="152" t="s">
        <v>932</v>
      </c>
      <c r="O1306" s="152" t="s">
        <v>4767</v>
      </c>
    </row>
    <row r="1307" spans="1:15" ht="12" customHeight="1">
      <c r="A1307" s="243" t="s">
        <v>1638</v>
      </c>
      <c r="B1307" s="243"/>
      <c r="C1307" s="152" t="s">
        <v>535</v>
      </c>
      <c r="D1307" s="243" t="s">
        <v>645</v>
      </c>
      <c r="E1307" s="243"/>
      <c r="F1307" s="243" t="s">
        <v>1022</v>
      </c>
      <c r="G1307" s="243"/>
      <c r="H1307" s="243"/>
      <c r="I1307" s="152" t="s">
        <v>4766</v>
      </c>
      <c r="J1307" s="152" t="s">
        <v>277</v>
      </c>
      <c r="K1307" s="152" t="s">
        <v>277</v>
      </c>
      <c r="L1307" s="152" t="s">
        <v>277</v>
      </c>
      <c r="M1307" s="152" t="s">
        <v>1022</v>
      </c>
      <c r="N1307" s="152" t="s">
        <v>1022</v>
      </c>
      <c r="O1307" s="152" t="s">
        <v>4766</v>
      </c>
    </row>
    <row r="1308" spans="1:15" ht="12" customHeight="1">
      <c r="A1308" s="243" t="s">
        <v>1638</v>
      </c>
      <c r="B1308" s="243"/>
      <c r="C1308" s="152" t="s">
        <v>535</v>
      </c>
      <c r="D1308" s="243" t="s">
        <v>639</v>
      </c>
      <c r="E1308" s="243"/>
      <c r="F1308" s="243" t="s">
        <v>1003</v>
      </c>
      <c r="G1308" s="243"/>
      <c r="H1308" s="243"/>
      <c r="I1308" s="152" t="s">
        <v>4765</v>
      </c>
      <c r="J1308" s="152" t="s">
        <v>1077</v>
      </c>
      <c r="K1308" s="152" t="s">
        <v>2702</v>
      </c>
      <c r="L1308" s="152" t="s">
        <v>2292</v>
      </c>
      <c r="M1308" s="152" t="s">
        <v>1005</v>
      </c>
      <c r="N1308" s="152" t="s">
        <v>276</v>
      </c>
      <c r="O1308" s="152" t="s">
        <v>4764</v>
      </c>
    </row>
    <row r="1309" spans="1:15" ht="12" customHeight="1">
      <c r="A1309" s="243" t="s">
        <v>1638</v>
      </c>
      <c r="B1309" s="243"/>
      <c r="C1309" s="152" t="s">
        <v>535</v>
      </c>
      <c r="D1309" s="243" t="s">
        <v>635</v>
      </c>
      <c r="E1309" s="243"/>
      <c r="F1309" s="243" t="s">
        <v>277</v>
      </c>
      <c r="G1309" s="243"/>
      <c r="H1309" s="243"/>
      <c r="I1309" s="152" t="s">
        <v>277</v>
      </c>
      <c r="J1309" s="152" t="s">
        <v>277</v>
      </c>
      <c r="K1309" s="152" t="s">
        <v>277</v>
      </c>
      <c r="L1309" s="152" t="s">
        <v>277</v>
      </c>
      <c r="M1309" s="152" t="s">
        <v>277</v>
      </c>
      <c r="N1309" s="152" t="s">
        <v>277</v>
      </c>
      <c r="O1309" s="152" t="s">
        <v>277</v>
      </c>
    </row>
    <row r="1310" spans="1:15" ht="12" customHeight="1">
      <c r="A1310" s="243" t="s">
        <v>1638</v>
      </c>
      <c r="B1310" s="243"/>
      <c r="C1310" s="152" t="s">
        <v>535</v>
      </c>
      <c r="D1310" s="243" t="s">
        <v>631</v>
      </c>
      <c r="E1310" s="243"/>
      <c r="F1310" s="243" t="s">
        <v>277</v>
      </c>
      <c r="G1310" s="243"/>
      <c r="H1310" s="243"/>
      <c r="I1310" s="152" t="s">
        <v>277</v>
      </c>
      <c r="J1310" s="152" t="s">
        <v>277</v>
      </c>
      <c r="K1310" s="152" t="s">
        <v>277</v>
      </c>
      <c r="L1310" s="152" t="s">
        <v>277</v>
      </c>
      <c r="M1310" s="152" t="s">
        <v>277</v>
      </c>
      <c r="N1310" s="152" t="s">
        <v>277</v>
      </c>
      <c r="O1310" s="152" t="s">
        <v>277</v>
      </c>
    </row>
    <row r="1311" spans="1:15" ht="12" customHeight="1">
      <c r="A1311" s="243" t="s">
        <v>1638</v>
      </c>
      <c r="B1311" s="243"/>
      <c r="C1311" s="152" t="s">
        <v>535</v>
      </c>
      <c r="D1311" s="243" t="s">
        <v>627</v>
      </c>
      <c r="E1311" s="243"/>
      <c r="F1311" s="243" t="s">
        <v>277</v>
      </c>
      <c r="G1311" s="243"/>
      <c r="H1311" s="243"/>
      <c r="I1311" s="152" t="s">
        <v>277</v>
      </c>
      <c r="J1311" s="152" t="s">
        <v>277</v>
      </c>
      <c r="K1311" s="152" t="s">
        <v>277</v>
      </c>
      <c r="L1311" s="152" t="s">
        <v>277</v>
      </c>
      <c r="M1311" s="152" t="s">
        <v>277</v>
      </c>
      <c r="N1311" s="152" t="s">
        <v>277</v>
      </c>
      <c r="O1311" s="152" t="s">
        <v>277</v>
      </c>
    </row>
    <row r="1312" spans="1:15" ht="12" customHeight="1">
      <c r="A1312" s="243" t="s">
        <v>1638</v>
      </c>
      <c r="B1312" s="243"/>
      <c r="C1312" s="152" t="s">
        <v>535</v>
      </c>
      <c r="D1312" s="243" t="s">
        <v>17</v>
      </c>
      <c r="E1312" s="243"/>
      <c r="F1312" s="243" t="s">
        <v>2390</v>
      </c>
      <c r="G1312" s="243"/>
      <c r="H1312" s="243"/>
      <c r="I1312" s="152" t="s">
        <v>4763</v>
      </c>
      <c r="J1312" s="152" t="s">
        <v>837</v>
      </c>
      <c r="K1312" s="152" t="s">
        <v>4762</v>
      </c>
      <c r="L1312" s="152" t="s">
        <v>2448</v>
      </c>
      <c r="M1312" s="152" t="s">
        <v>895</v>
      </c>
      <c r="N1312" s="152" t="s">
        <v>4761</v>
      </c>
      <c r="O1312" s="152" t="s">
        <v>4760</v>
      </c>
    </row>
    <row r="1313" spans="1:15" ht="12" customHeight="1">
      <c r="A1313" s="243" t="s">
        <v>1638</v>
      </c>
      <c r="B1313" s="243"/>
      <c r="C1313" s="152" t="s">
        <v>535</v>
      </c>
      <c r="D1313" s="243" t="s">
        <v>18</v>
      </c>
      <c r="E1313" s="243"/>
      <c r="F1313" s="243" t="s">
        <v>3373</v>
      </c>
      <c r="G1313" s="243"/>
      <c r="H1313" s="243"/>
      <c r="I1313" s="152" t="s">
        <v>4759</v>
      </c>
      <c r="J1313" s="152" t="s">
        <v>841</v>
      </c>
      <c r="K1313" s="152" t="s">
        <v>4758</v>
      </c>
      <c r="L1313" s="152" t="s">
        <v>807</v>
      </c>
      <c r="M1313" s="152" t="s">
        <v>4757</v>
      </c>
      <c r="N1313" s="152" t="s">
        <v>4756</v>
      </c>
      <c r="O1313" s="152" t="s">
        <v>4755</v>
      </c>
    </row>
    <row r="1314" spans="1:15" ht="12" customHeight="1">
      <c r="A1314" s="243" t="s">
        <v>1638</v>
      </c>
      <c r="B1314" s="243"/>
      <c r="C1314" s="152" t="s">
        <v>535</v>
      </c>
      <c r="D1314" s="243" t="s">
        <v>62</v>
      </c>
      <c r="E1314" s="243"/>
      <c r="F1314" s="243" t="s">
        <v>277</v>
      </c>
      <c r="G1314" s="243"/>
      <c r="H1314" s="243"/>
      <c r="I1314" s="152" t="s">
        <v>277</v>
      </c>
      <c r="J1314" s="152" t="s">
        <v>277</v>
      </c>
      <c r="K1314" s="152" t="s">
        <v>277</v>
      </c>
      <c r="L1314" s="152" t="s">
        <v>277</v>
      </c>
      <c r="M1314" s="152" t="s">
        <v>277</v>
      </c>
      <c r="N1314" s="152" t="s">
        <v>277</v>
      </c>
      <c r="O1314" s="152" t="s">
        <v>277</v>
      </c>
    </row>
    <row r="1315" spans="1:15" ht="12" customHeight="1">
      <c r="A1315" s="243" t="s">
        <v>1638</v>
      </c>
      <c r="B1315" s="243"/>
      <c r="C1315" s="152" t="s">
        <v>535</v>
      </c>
      <c r="D1315" s="243" t="s">
        <v>614</v>
      </c>
      <c r="E1315" s="243"/>
      <c r="F1315" s="243" t="s">
        <v>277</v>
      </c>
      <c r="G1315" s="243"/>
      <c r="H1315" s="243"/>
      <c r="I1315" s="152" t="s">
        <v>277</v>
      </c>
      <c r="J1315" s="152" t="s">
        <v>277</v>
      </c>
      <c r="K1315" s="152" t="s">
        <v>277</v>
      </c>
      <c r="L1315" s="152" t="s">
        <v>277</v>
      </c>
      <c r="M1315" s="152" t="s">
        <v>277</v>
      </c>
      <c r="N1315" s="152" t="s">
        <v>277</v>
      </c>
      <c r="O1315" s="152" t="s">
        <v>277</v>
      </c>
    </row>
    <row r="1316" spans="1:15" ht="12" customHeight="1">
      <c r="A1316" s="243" t="s">
        <v>1638</v>
      </c>
      <c r="B1316" s="243"/>
      <c r="C1316" s="152" t="s">
        <v>535</v>
      </c>
      <c r="D1316" s="243" t="s">
        <v>64</v>
      </c>
      <c r="E1316" s="243"/>
      <c r="F1316" s="243" t="s">
        <v>792</v>
      </c>
      <c r="G1316" s="243"/>
      <c r="H1316" s="243"/>
      <c r="I1316" s="152" t="s">
        <v>4754</v>
      </c>
      <c r="J1316" s="152" t="s">
        <v>1874</v>
      </c>
      <c r="K1316" s="152" t="s">
        <v>4753</v>
      </c>
      <c r="L1316" s="152" t="s">
        <v>4752</v>
      </c>
      <c r="M1316" s="152" t="s">
        <v>807</v>
      </c>
      <c r="N1316" s="152" t="s">
        <v>2891</v>
      </c>
      <c r="O1316" s="152" t="s">
        <v>4751</v>
      </c>
    </row>
    <row r="1317" spans="1:15" ht="12" customHeight="1">
      <c r="A1317" s="243" t="s">
        <v>1638</v>
      </c>
      <c r="B1317" s="243"/>
      <c r="C1317" s="152" t="s">
        <v>535</v>
      </c>
      <c r="D1317" s="243" t="s">
        <v>22</v>
      </c>
      <c r="E1317" s="243"/>
      <c r="F1317" s="243" t="s">
        <v>4750</v>
      </c>
      <c r="G1317" s="243"/>
      <c r="H1317" s="243"/>
      <c r="I1317" s="152" t="s">
        <v>4749</v>
      </c>
      <c r="J1317" s="152" t="s">
        <v>909</v>
      </c>
      <c r="K1317" s="152" t="s">
        <v>4748</v>
      </c>
      <c r="L1317" s="152" t="s">
        <v>4747</v>
      </c>
      <c r="M1317" s="152" t="s">
        <v>4746</v>
      </c>
      <c r="N1317" s="152" t="s">
        <v>2233</v>
      </c>
      <c r="O1317" s="152" t="s">
        <v>4745</v>
      </c>
    </row>
    <row r="1318" spans="1:15" ht="12" customHeight="1">
      <c r="A1318" s="243" t="s">
        <v>1638</v>
      </c>
      <c r="B1318" s="243"/>
      <c r="C1318" s="152" t="s">
        <v>535</v>
      </c>
      <c r="D1318" s="243" t="s">
        <v>23</v>
      </c>
      <c r="E1318" s="243"/>
      <c r="F1318" s="243" t="s">
        <v>2992</v>
      </c>
      <c r="G1318" s="243"/>
      <c r="H1318" s="243"/>
      <c r="I1318" s="152" t="s">
        <v>4744</v>
      </c>
      <c r="J1318" s="152" t="s">
        <v>1276</v>
      </c>
      <c r="K1318" s="152" t="s">
        <v>4743</v>
      </c>
      <c r="L1318" s="152" t="s">
        <v>4742</v>
      </c>
      <c r="M1318" s="152" t="s">
        <v>3129</v>
      </c>
      <c r="N1318" s="152" t="s">
        <v>1373</v>
      </c>
      <c r="O1318" s="152" t="s">
        <v>4741</v>
      </c>
    </row>
    <row r="1319" spans="1:15" ht="12" customHeight="1">
      <c r="A1319" s="243" t="s">
        <v>1638</v>
      </c>
      <c r="B1319" s="243"/>
      <c r="C1319" s="152" t="s">
        <v>535</v>
      </c>
      <c r="D1319" s="243" t="s">
        <v>66</v>
      </c>
      <c r="E1319" s="243"/>
      <c r="F1319" s="243" t="s">
        <v>857</v>
      </c>
      <c r="G1319" s="243"/>
      <c r="H1319" s="243"/>
      <c r="I1319" s="152" t="s">
        <v>1683</v>
      </c>
      <c r="J1319" s="152" t="s">
        <v>586</v>
      </c>
      <c r="K1319" s="152" t="s">
        <v>1682</v>
      </c>
      <c r="L1319" s="152" t="s">
        <v>1238</v>
      </c>
      <c r="M1319" s="152" t="s">
        <v>1681</v>
      </c>
      <c r="N1319" s="152" t="s">
        <v>1680</v>
      </c>
      <c r="O1319" s="152" t="s">
        <v>1679</v>
      </c>
    </row>
    <row r="1320" spans="1:15" ht="12" customHeight="1">
      <c r="A1320" s="243" t="s">
        <v>1638</v>
      </c>
      <c r="B1320" s="243"/>
      <c r="C1320" s="152" t="s">
        <v>535</v>
      </c>
      <c r="D1320" s="243" t="s">
        <v>234</v>
      </c>
      <c r="E1320" s="243"/>
      <c r="F1320" s="243" t="s">
        <v>277</v>
      </c>
      <c r="G1320" s="243"/>
      <c r="H1320" s="243"/>
      <c r="I1320" s="152" t="s">
        <v>277</v>
      </c>
      <c r="J1320" s="152" t="s">
        <v>277</v>
      </c>
      <c r="K1320" s="152" t="s">
        <v>277</v>
      </c>
      <c r="L1320" s="152" t="s">
        <v>277</v>
      </c>
      <c r="M1320" s="152" t="s">
        <v>277</v>
      </c>
      <c r="N1320" s="152" t="s">
        <v>277</v>
      </c>
      <c r="O1320" s="152" t="s">
        <v>277</v>
      </c>
    </row>
    <row r="1321" spans="1:15" ht="12" customHeight="1">
      <c r="A1321" s="243" t="s">
        <v>1638</v>
      </c>
      <c r="B1321" s="243"/>
      <c r="C1321" s="152" t="s">
        <v>535</v>
      </c>
      <c r="D1321" s="243" t="s">
        <v>29</v>
      </c>
      <c r="E1321" s="243"/>
      <c r="F1321" s="243" t="s">
        <v>277</v>
      </c>
      <c r="G1321" s="243"/>
      <c r="H1321" s="243"/>
      <c r="I1321" s="152" t="s">
        <v>277</v>
      </c>
      <c r="J1321" s="152" t="s">
        <v>277</v>
      </c>
      <c r="K1321" s="152" t="s">
        <v>277</v>
      </c>
      <c r="L1321" s="152" t="s">
        <v>277</v>
      </c>
      <c r="M1321" s="152" t="s">
        <v>277</v>
      </c>
      <c r="N1321" s="152" t="s">
        <v>277</v>
      </c>
      <c r="O1321" s="152" t="s">
        <v>277</v>
      </c>
    </row>
    <row r="1322" spans="1:15" ht="12" customHeight="1">
      <c r="A1322" s="243" t="s">
        <v>1638</v>
      </c>
      <c r="B1322" s="243"/>
      <c r="C1322" s="152" t="s">
        <v>535</v>
      </c>
      <c r="D1322" s="243" t="s">
        <v>67</v>
      </c>
      <c r="E1322" s="243"/>
      <c r="F1322" s="243" t="s">
        <v>937</v>
      </c>
      <c r="G1322" s="243"/>
      <c r="H1322" s="243"/>
      <c r="I1322" s="152" t="s">
        <v>4740</v>
      </c>
      <c r="J1322" s="152" t="s">
        <v>1412</v>
      </c>
      <c r="K1322" s="152" t="s">
        <v>4739</v>
      </c>
      <c r="L1322" s="152" t="s">
        <v>1582</v>
      </c>
      <c r="M1322" s="152" t="s">
        <v>593</v>
      </c>
      <c r="N1322" s="152" t="s">
        <v>2103</v>
      </c>
      <c r="O1322" s="152" t="s">
        <v>4738</v>
      </c>
    </row>
    <row r="1323" spans="1:15" ht="12" customHeight="1">
      <c r="A1323" s="243" t="s">
        <v>1638</v>
      </c>
      <c r="B1323" s="243"/>
      <c r="C1323" s="152" t="s">
        <v>535</v>
      </c>
      <c r="D1323" s="243" t="s">
        <v>68</v>
      </c>
      <c r="E1323" s="243"/>
      <c r="F1323" s="243" t="s">
        <v>277</v>
      </c>
      <c r="G1323" s="243"/>
      <c r="H1323" s="243"/>
      <c r="I1323" s="152" t="s">
        <v>277</v>
      </c>
      <c r="J1323" s="152" t="s">
        <v>277</v>
      </c>
      <c r="K1323" s="152" t="s">
        <v>277</v>
      </c>
      <c r="L1323" s="152" t="s">
        <v>277</v>
      </c>
      <c r="M1323" s="152" t="s">
        <v>277</v>
      </c>
      <c r="N1323" s="152" t="s">
        <v>277</v>
      </c>
      <c r="O1323" s="152" t="s">
        <v>277</v>
      </c>
    </row>
    <row r="1324" spans="1:15" ht="12" customHeight="1">
      <c r="A1324" s="243" t="s">
        <v>1638</v>
      </c>
      <c r="B1324" s="243"/>
      <c r="C1324" s="152" t="s">
        <v>535</v>
      </c>
      <c r="D1324" s="243" t="s">
        <v>69</v>
      </c>
      <c r="E1324" s="243"/>
      <c r="F1324" s="243" t="s">
        <v>934</v>
      </c>
      <c r="G1324" s="243"/>
      <c r="H1324" s="243"/>
      <c r="I1324" s="152" t="s">
        <v>4737</v>
      </c>
      <c r="J1324" s="152" t="s">
        <v>1352</v>
      </c>
      <c r="K1324" s="152" t="s">
        <v>4736</v>
      </c>
      <c r="L1324" s="152" t="s">
        <v>4735</v>
      </c>
      <c r="M1324" s="152" t="s">
        <v>4734</v>
      </c>
      <c r="N1324" s="152" t="s">
        <v>3162</v>
      </c>
      <c r="O1324" s="152" t="s">
        <v>4733</v>
      </c>
    </row>
    <row r="1325" spans="1:15" ht="12" customHeight="1">
      <c r="A1325" s="243" t="s">
        <v>1638</v>
      </c>
      <c r="B1325" s="243"/>
      <c r="C1325" s="152" t="s">
        <v>535</v>
      </c>
      <c r="D1325" s="243" t="s">
        <v>235</v>
      </c>
      <c r="E1325" s="243"/>
      <c r="F1325" s="243" t="s">
        <v>277</v>
      </c>
      <c r="G1325" s="243"/>
      <c r="H1325" s="243"/>
      <c r="I1325" s="152" t="s">
        <v>277</v>
      </c>
      <c r="J1325" s="152" t="s">
        <v>277</v>
      </c>
      <c r="K1325" s="152" t="s">
        <v>277</v>
      </c>
      <c r="L1325" s="152" t="s">
        <v>277</v>
      </c>
      <c r="M1325" s="152" t="s">
        <v>277</v>
      </c>
      <c r="N1325" s="152" t="s">
        <v>277</v>
      </c>
      <c r="O1325" s="152" t="s">
        <v>277</v>
      </c>
    </row>
    <row r="1326" spans="1:15" ht="12" customHeight="1">
      <c r="A1326" s="243" t="s">
        <v>1638</v>
      </c>
      <c r="B1326" s="243"/>
      <c r="C1326" s="152" t="s">
        <v>535</v>
      </c>
      <c r="D1326" s="243" t="s">
        <v>236</v>
      </c>
      <c r="E1326" s="243"/>
      <c r="F1326" s="243" t="s">
        <v>277</v>
      </c>
      <c r="G1326" s="243"/>
      <c r="H1326" s="243"/>
      <c r="I1326" s="152" t="s">
        <v>277</v>
      </c>
      <c r="J1326" s="152" t="s">
        <v>277</v>
      </c>
      <c r="K1326" s="152" t="s">
        <v>277</v>
      </c>
      <c r="L1326" s="152" t="s">
        <v>277</v>
      </c>
      <c r="M1326" s="152" t="s">
        <v>277</v>
      </c>
      <c r="N1326" s="152" t="s">
        <v>277</v>
      </c>
      <c r="O1326" s="152" t="s">
        <v>277</v>
      </c>
    </row>
    <row r="1327" spans="1:15" ht="12" customHeight="1">
      <c r="A1327" s="243" t="s">
        <v>1638</v>
      </c>
      <c r="B1327" s="243"/>
      <c r="C1327" s="152" t="s">
        <v>535</v>
      </c>
      <c r="D1327" s="243" t="s">
        <v>241</v>
      </c>
      <c r="E1327" s="243"/>
      <c r="F1327" s="243" t="s">
        <v>277</v>
      </c>
      <c r="G1327" s="243"/>
      <c r="H1327" s="243"/>
      <c r="I1327" s="152" t="s">
        <v>277</v>
      </c>
      <c r="J1327" s="152" t="s">
        <v>277</v>
      </c>
      <c r="K1327" s="152" t="s">
        <v>277</v>
      </c>
      <c r="L1327" s="152" t="s">
        <v>277</v>
      </c>
      <c r="M1327" s="152" t="s">
        <v>277</v>
      </c>
      <c r="N1327" s="152" t="s">
        <v>277</v>
      </c>
      <c r="O1327" s="152" t="s">
        <v>277</v>
      </c>
    </row>
    <row r="1328" spans="1:15" ht="12" customHeight="1">
      <c r="A1328" s="243" t="s">
        <v>1638</v>
      </c>
      <c r="B1328" s="243"/>
      <c r="C1328" s="152" t="s">
        <v>535</v>
      </c>
      <c r="D1328" s="243" t="s">
        <v>33</v>
      </c>
      <c r="E1328" s="243"/>
      <c r="F1328" s="243" t="s">
        <v>277</v>
      </c>
      <c r="G1328" s="243"/>
      <c r="H1328" s="243"/>
      <c r="I1328" s="152" t="s">
        <v>277</v>
      </c>
      <c r="J1328" s="152" t="s">
        <v>277</v>
      </c>
      <c r="K1328" s="152" t="s">
        <v>277</v>
      </c>
      <c r="L1328" s="152" t="s">
        <v>277</v>
      </c>
      <c r="M1328" s="152" t="s">
        <v>277</v>
      </c>
      <c r="N1328" s="152" t="s">
        <v>277</v>
      </c>
      <c r="O1328" s="152" t="s">
        <v>277</v>
      </c>
    </row>
    <row r="1329" spans="1:15" ht="12" customHeight="1">
      <c r="A1329" s="243" t="s">
        <v>1638</v>
      </c>
      <c r="B1329" s="243"/>
      <c r="C1329" s="152" t="s">
        <v>535</v>
      </c>
      <c r="D1329" s="243" t="s">
        <v>574</v>
      </c>
      <c r="E1329" s="243"/>
      <c r="F1329" s="243" t="s">
        <v>4732</v>
      </c>
      <c r="G1329" s="243"/>
      <c r="H1329" s="243"/>
      <c r="I1329" s="152" t="s">
        <v>4731</v>
      </c>
      <c r="J1329" s="152" t="s">
        <v>886</v>
      </c>
      <c r="K1329" s="152" t="s">
        <v>4730</v>
      </c>
      <c r="L1329" s="152" t="s">
        <v>4729</v>
      </c>
      <c r="M1329" s="152" t="s">
        <v>4728</v>
      </c>
      <c r="N1329" s="152" t="s">
        <v>4727</v>
      </c>
      <c r="O1329" s="152" t="s">
        <v>4726</v>
      </c>
    </row>
    <row r="1330" spans="1:15" ht="12" customHeight="1">
      <c r="A1330" s="243" t="s">
        <v>1638</v>
      </c>
      <c r="B1330" s="243"/>
      <c r="C1330" s="152" t="s">
        <v>535</v>
      </c>
      <c r="D1330" s="243" t="s">
        <v>571</v>
      </c>
      <c r="E1330" s="243"/>
      <c r="F1330" s="243" t="s">
        <v>277</v>
      </c>
      <c r="G1330" s="243"/>
      <c r="H1330" s="243"/>
      <c r="I1330" s="152" t="s">
        <v>277</v>
      </c>
      <c r="J1330" s="152" t="s">
        <v>277</v>
      </c>
      <c r="K1330" s="152" t="s">
        <v>277</v>
      </c>
      <c r="L1330" s="152" t="s">
        <v>277</v>
      </c>
      <c r="M1330" s="152" t="s">
        <v>277</v>
      </c>
      <c r="N1330" s="152" t="s">
        <v>277</v>
      </c>
      <c r="O1330" s="152" t="s">
        <v>277</v>
      </c>
    </row>
    <row r="1331" spans="1:15" ht="12" customHeight="1">
      <c r="A1331" s="243" t="s">
        <v>1638</v>
      </c>
      <c r="B1331" s="243"/>
      <c r="C1331" s="152" t="s">
        <v>535</v>
      </c>
      <c r="D1331" s="243" t="s">
        <v>566</v>
      </c>
      <c r="E1331" s="243"/>
      <c r="F1331" s="243" t="s">
        <v>277</v>
      </c>
      <c r="G1331" s="243"/>
      <c r="H1331" s="243"/>
      <c r="I1331" s="152" t="s">
        <v>277</v>
      </c>
      <c r="J1331" s="152" t="s">
        <v>277</v>
      </c>
      <c r="K1331" s="152" t="s">
        <v>277</v>
      </c>
      <c r="L1331" s="152" t="s">
        <v>277</v>
      </c>
      <c r="M1331" s="152" t="s">
        <v>277</v>
      </c>
      <c r="N1331" s="152" t="s">
        <v>277</v>
      </c>
      <c r="O1331" s="152" t="s">
        <v>277</v>
      </c>
    </row>
    <row r="1332" spans="1:15" ht="12" customHeight="1">
      <c r="A1332" s="243" t="s">
        <v>1638</v>
      </c>
      <c r="B1332" s="243"/>
      <c r="C1332" s="152" t="s">
        <v>535</v>
      </c>
      <c r="D1332" s="243" t="s">
        <v>561</v>
      </c>
      <c r="E1332" s="243"/>
      <c r="F1332" s="243" t="s">
        <v>277</v>
      </c>
      <c r="G1332" s="243"/>
      <c r="H1332" s="243"/>
      <c r="I1332" s="152" t="s">
        <v>277</v>
      </c>
      <c r="J1332" s="152" t="s">
        <v>277</v>
      </c>
      <c r="K1332" s="152" t="s">
        <v>277</v>
      </c>
      <c r="L1332" s="152" t="s">
        <v>277</v>
      </c>
      <c r="M1332" s="152" t="s">
        <v>277</v>
      </c>
      <c r="N1332" s="152" t="s">
        <v>277</v>
      </c>
      <c r="O1332" s="152" t="s">
        <v>277</v>
      </c>
    </row>
    <row r="1333" spans="1:15" ht="12" customHeight="1">
      <c r="A1333" s="243" t="s">
        <v>1638</v>
      </c>
      <c r="B1333" s="243"/>
      <c r="C1333" s="152" t="s">
        <v>535</v>
      </c>
      <c r="D1333" s="243" t="s">
        <v>559</v>
      </c>
      <c r="E1333" s="243"/>
      <c r="F1333" s="243" t="s">
        <v>646</v>
      </c>
      <c r="G1333" s="243"/>
      <c r="H1333" s="243"/>
      <c r="I1333" s="152" t="s">
        <v>1667</v>
      </c>
      <c r="J1333" s="152" t="s">
        <v>1666</v>
      </c>
      <c r="K1333" s="152" t="s">
        <v>1665</v>
      </c>
      <c r="L1333" s="152" t="s">
        <v>1664</v>
      </c>
      <c r="M1333" s="152" t="s">
        <v>1663</v>
      </c>
      <c r="N1333" s="152" t="s">
        <v>1662</v>
      </c>
      <c r="O1333" s="152" t="s">
        <v>1661</v>
      </c>
    </row>
    <row r="1334" spans="1:15" ht="12" customHeight="1">
      <c r="A1334" s="243" t="s">
        <v>1638</v>
      </c>
      <c r="B1334" s="243"/>
      <c r="C1334" s="152" t="s">
        <v>535</v>
      </c>
      <c r="D1334" s="243" t="s">
        <v>556</v>
      </c>
      <c r="E1334" s="243"/>
      <c r="F1334" s="243" t="s">
        <v>1660</v>
      </c>
      <c r="G1334" s="243"/>
      <c r="H1334" s="243"/>
      <c r="I1334" s="152" t="s">
        <v>1659</v>
      </c>
      <c r="J1334" s="152" t="s">
        <v>1658</v>
      </c>
      <c r="K1334" s="152" t="s">
        <v>1657</v>
      </c>
      <c r="L1334" s="152" t="s">
        <v>1656</v>
      </c>
      <c r="M1334" s="152" t="s">
        <v>1655</v>
      </c>
      <c r="N1334" s="152" t="s">
        <v>1654</v>
      </c>
      <c r="O1334" s="152" t="s">
        <v>1653</v>
      </c>
    </row>
    <row r="1335" spans="1:15" ht="12" customHeight="1">
      <c r="A1335" s="243" t="s">
        <v>1638</v>
      </c>
      <c r="B1335" s="243"/>
      <c r="C1335" s="152" t="s">
        <v>535</v>
      </c>
      <c r="D1335" s="243" t="s">
        <v>553</v>
      </c>
      <c r="E1335" s="243"/>
      <c r="F1335" s="243" t="s">
        <v>1652</v>
      </c>
      <c r="G1335" s="243"/>
      <c r="H1335" s="243"/>
      <c r="I1335" s="152" t="s">
        <v>1651</v>
      </c>
      <c r="J1335" s="152" t="s">
        <v>1650</v>
      </c>
      <c r="K1335" s="152" t="s">
        <v>1649</v>
      </c>
      <c r="L1335" s="152" t="s">
        <v>1648</v>
      </c>
      <c r="M1335" s="152" t="s">
        <v>1647</v>
      </c>
      <c r="N1335" s="152" t="s">
        <v>1207</v>
      </c>
      <c r="O1335" s="152" t="s">
        <v>1646</v>
      </c>
    </row>
    <row r="1336" spans="1:15" ht="12" customHeight="1">
      <c r="A1336" s="243" t="s">
        <v>1638</v>
      </c>
      <c r="B1336" s="243"/>
      <c r="C1336" s="152" t="s">
        <v>535</v>
      </c>
      <c r="D1336" s="243" t="s">
        <v>551</v>
      </c>
      <c r="E1336" s="243"/>
      <c r="F1336" s="243" t="s">
        <v>1645</v>
      </c>
      <c r="G1336" s="243"/>
      <c r="H1336" s="243"/>
      <c r="I1336" s="152" t="s">
        <v>1644</v>
      </c>
      <c r="J1336" s="152" t="s">
        <v>1003</v>
      </c>
      <c r="K1336" s="152" t="s">
        <v>1643</v>
      </c>
      <c r="L1336" s="152" t="s">
        <v>1195</v>
      </c>
      <c r="M1336" s="152" t="s">
        <v>1642</v>
      </c>
      <c r="N1336" s="152" t="s">
        <v>1368</v>
      </c>
      <c r="O1336" s="152" t="s">
        <v>1641</v>
      </c>
    </row>
    <row r="1337" spans="1:15" ht="12" customHeight="1">
      <c r="A1337" s="243" t="s">
        <v>1638</v>
      </c>
      <c r="B1337" s="243"/>
      <c r="C1337" s="152" t="s">
        <v>535</v>
      </c>
      <c r="D1337" s="243" t="s">
        <v>543</v>
      </c>
      <c r="E1337" s="243"/>
      <c r="F1337" s="243" t="s">
        <v>277</v>
      </c>
      <c r="G1337" s="243"/>
      <c r="H1337" s="243"/>
      <c r="I1337" s="152" t="s">
        <v>277</v>
      </c>
      <c r="J1337" s="152" t="s">
        <v>277</v>
      </c>
      <c r="K1337" s="152" t="s">
        <v>277</v>
      </c>
      <c r="L1337" s="152" t="s">
        <v>277</v>
      </c>
      <c r="M1337" s="152" t="s">
        <v>277</v>
      </c>
      <c r="N1337" s="152" t="s">
        <v>277</v>
      </c>
      <c r="O1337" s="152" t="s">
        <v>277</v>
      </c>
    </row>
    <row r="1338" spans="1:15" ht="12" customHeight="1">
      <c r="A1338" s="243" t="s">
        <v>1638</v>
      </c>
      <c r="B1338" s="243"/>
      <c r="C1338" s="152" t="s">
        <v>535</v>
      </c>
      <c r="D1338" s="243" t="s">
        <v>45</v>
      </c>
      <c r="E1338" s="243"/>
      <c r="F1338" s="243" t="s">
        <v>277</v>
      </c>
      <c r="G1338" s="243"/>
      <c r="H1338" s="243"/>
      <c r="I1338" s="152" t="s">
        <v>277</v>
      </c>
      <c r="J1338" s="152" t="s">
        <v>277</v>
      </c>
      <c r="K1338" s="152" t="s">
        <v>277</v>
      </c>
      <c r="L1338" s="152" t="s">
        <v>277</v>
      </c>
      <c r="M1338" s="152" t="s">
        <v>277</v>
      </c>
      <c r="N1338" s="152" t="s">
        <v>277</v>
      </c>
      <c r="O1338" s="152" t="s">
        <v>277</v>
      </c>
    </row>
    <row r="1339" spans="1:15" ht="12" customHeight="1">
      <c r="A1339" s="243" t="s">
        <v>1638</v>
      </c>
      <c r="B1339" s="243"/>
      <c r="C1339" s="152" t="s">
        <v>535</v>
      </c>
      <c r="D1339" s="243" t="s">
        <v>46</v>
      </c>
      <c r="E1339" s="243"/>
      <c r="F1339" s="243" t="s">
        <v>4725</v>
      </c>
      <c r="G1339" s="243"/>
      <c r="H1339" s="243"/>
      <c r="I1339" s="152" t="s">
        <v>4724</v>
      </c>
      <c r="J1339" s="152" t="s">
        <v>649</v>
      </c>
      <c r="K1339" s="152" t="s">
        <v>4723</v>
      </c>
      <c r="L1339" s="152" t="s">
        <v>4722</v>
      </c>
      <c r="M1339" s="152" t="s">
        <v>4721</v>
      </c>
      <c r="N1339" s="152" t="s">
        <v>4720</v>
      </c>
      <c r="O1339" s="152" t="s">
        <v>4719</v>
      </c>
    </row>
    <row r="1340" spans="1:15" ht="12" customHeight="1">
      <c r="A1340" s="243" t="s">
        <v>1609</v>
      </c>
      <c r="B1340" s="243"/>
      <c r="C1340" s="152" t="s">
        <v>535</v>
      </c>
      <c r="D1340" s="243" t="s">
        <v>660</v>
      </c>
      <c r="E1340" s="243"/>
      <c r="F1340" s="243" t="s">
        <v>4718</v>
      </c>
      <c r="G1340" s="243"/>
      <c r="H1340" s="243"/>
      <c r="I1340" s="152" t="s">
        <v>4717</v>
      </c>
      <c r="J1340" s="152" t="s">
        <v>4716</v>
      </c>
      <c r="K1340" s="152" t="s">
        <v>4715</v>
      </c>
      <c r="L1340" s="152" t="s">
        <v>4714</v>
      </c>
      <c r="M1340" s="152" t="s">
        <v>4713</v>
      </c>
      <c r="N1340" s="152" t="s">
        <v>4712</v>
      </c>
      <c r="O1340" s="152" t="s">
        <v>4711</v>
      </c>
    </row>
    <row r="1341" spans="1:15" ht="12" customHeight="1">
      <c r="A1341" s="243" t="s">
        <v>1609</v>
      </c>
      <c r="B1341" s="243"/>
      <c r="C1341" s="152" t="s">
        <v>535</v>
      </c>
      <c r="D1341" s="243" t="s">
        <v>57</v>
      </c>
      <c r="E1341" s="243"/>
      <c r="F1341" s="243" t="s">
        <v>4710</v>
      </c>
      <c r="G1341" s="243"/>
      <c r="H1341" s="243"/>
      <c r="I1341" s="152" t="s">
        <v>4709</v>
      </c>
      <c r="J1341" s="152" t="s">
        <v>748</v>
      </c>
      <c r="K1341" s="152" t="s">
        <v>4708</v>
      </c>
      <c r="L1341" s="152" t="s">
        <v>4707</v>
      </c>
      <c r="M1341" s="152" t="s">
        <v>3482</v>
      </c>
      <c r="N1341" s="152" t="s">
        <v>4706</v>
      </c>
      <c r="O1341" s="152" t="s">
        <v>4705</v>
      </c>
    </row>
    <row r="1342" spans="1:15" ht="12" customHeight="1">
      <c r="A1342" s="243" t="s">
        <v>1609</v>
      </c>
      <c r="B1342" s="243"/>
      <c r="C1342" s="152" t="s">
        <v>535</v>
      </c>
      <c r="D1342" s="243" t="s">
        <v>58</v>
      </c>
      <c r="E1342" s="243"/>
      <c r="F1342" s="243" t="s">
        <v>797</v>
      </c>
      <c r="G1342" s="243"/>
      <c r="H1342" s="243"/>
      <c r="I1342" s="152" t="s">
        <v>4704</v>
      </c>
      <c r="J1342" s="152" t="s">
        <v>1713</v>
      </c>
      <c r="K1342" s="152" t="s">
        <v>4703</v>
      </c>
      <c r="L1342" s="152" t="s">
        <v>4702</v>
      </c>
      <c r="M1342" s="152" t="s">
        <v>3191</v>
      </c>
      <c r="N1342" s="152" t="s">
        <v>2887</v>
      </c>
      <c r="O1342" s="152" t="s">
        <v>4701</v>
      </c>
    </row>
    <row r="1343" spans="1:15" ht="12" customHeight="1">
      <c r="A1343" s="243" t="s">
        <v>1609</v>
      </c>
      <c r="B1343" s="243"/>
      <c r="C1343" s="152" t="s">
        <v>535</v>
      </c>
      <c r="D1343" s="243" t="s">
        <v>59</v>
      </c>
      <c r="E1343" s="243"/>
      <c r="F1343" s="243" t="s">
        <v>4700</v>
      </c>
      <c r="G1343" s="243"/>
      <c r="H1343" s="243"/>
      <c r="I1343" s="152" t="s">
        <v>4699</v>
      </c>
      <c r="J1343" s="152" t="s">
        <v>2291</v>
      </c>
      <c r="K1343" s="152" t="s">
        <v>4698</v>
      </c>
      <c r="L1343" s="152" t="s">
        <v>4697</v>
      </c>
      <c r="M1343" s="152" t="s">
        <v>974</v>
      </c>
      <c r="N1343" s="152" t="s">
        <v>4696</v>
      </c>
      <c r="O1343" s="152" t="s">
        <v>4695</v>
      </c>
    </row>
    <row r="1344" spans="1:15" ht="12" customHeight="1">
      <c r="A1344" s="243" t="s">
        <v>1609</v>
      </c>
      <c r="B1344" s="243"/>
      <c r="C1344" s="152" t="s">
        <v>535</v>
      </c>
      <c r="D1344" s="243" t="s">
        <v>247</v>
      </c>
      <c r="E1344" s="243"/>
      <c r="F1344" s="243" t="s">
        <v>4694</v>
      </c>
      <c r="G1344" s="243"/>
      <c r="H1344" s="243"/>
      <c r="I1344" s="152" t="s">
        <v>4693</v>
      </c>
      <c r="J1344" s="152" t="s">
        <v>1332</v>
      </c>
      <c r="K1344" s="152" t="s">
        <v>4687</v>
      </c>
      <c r="L1344" s="152" t="s">
        <v>2108</v>
      </c>
      <c r="M1344" s="152" t="s">
        <v>1043</v>
      </c>
      <c r="N1344" s="152" t="s">
        <v>4692</v>
      </c>
      <c r="O1344" s="152" t="s">
        <v>4691</v>
      </c>
    </row>
    <row r="1345" spans="1:15" ht="12" customHeight="1">
      <c r="A1345" s="243" t="s">
        <v>1609</v>
      </c>
      <c r="B1345" s="243"/>
      <c r="C1345" s="152" t="s">
        <v>535</v>
      </c>
      <c r="D1345" s="243" t="s">
        <v>645</v>
      </c>
      <c r="E1345" s="243"/>
      <c r="F1345" s="243" t="s">
        <v>4690</v>
      </c>
      <c r="G1345" s="243"/>
      <c r="H1345" s="243"/>
      <c r="I1345" s="152" t="s">
        <v>4689</v>
      </c>
      <c r="J1345" s="152" t="s">
        <v>277</v>
      </c>
      <c r="K1345" s="152" t="s">
        <v>277</v>
      </c>
      <c r="L1345" s="152" t="s">
        <v>277</v>
      </c>
      <c r="M1345" s="152" t="s">
        <v>4690</v>
      </c>
      <c r="N1345" s="152" t="s">
        <v>4690</v>
      </c>
      <c r="O1345" s="152" t="s">
        <v>4689</v>
      </c>
    </row>
    <row r="1346" spans="1:15" ht="12" customHeight="1">
      <c r="A1346" s="243" t="s">
        <v>1609</v>
      </c>
      <c r="B1346" s="243"/>
      <c r="C1346" s="152" t="s">
        <v>535</v>
      </c>
      <c r="D1346" s="243" t="s">
        <v>639</v>
      </c>
      <c r="E1346" s="243"/>
      <c r="F1346" s="243" t="s">
        <v>1030</v>
      </c>
      <c r="G1346" s="243"/>
      <c r="H1346" s="243"/>
      <c r="I1346" s="152" t="s">
        <v>4688</v>
      </c>
      <c r="J1346" s="152" t="s">
        <v>1332</v>
      </c>
      <c r="K1346" s="152" t="s">
        <v>4687</v>
      </c>
      <c r="L1346" s="152" t="s">
        <v>2108</v>
      </c>
      <c r="M1346" s="152" t="s">
        <v>1629</v>
      </c>
      <c r="N1346" s="152" t="s">
        <v>2058</v>
      </c>
      <c r="O1346" s="152" t="s">
        <v>4686</v>
      </c>
    </row>
    <row r="1347" spans="1:15" ht="12" customHeight="1">
      <c r="A1347" s="243" t="s">
        <v>1609</v>
      </c>
      <c r="B1347" s="243"/>
      <c r="C1347" s="152" t="s">
        <v>535</v>
      </c>
      <c r="D1347" s="243" t="s">
        <v>635</v>
      </c>
      <c r="E1347" s="243"/>
      <c r="F1347" s="243" t="s">
        <v>277</v>
      </c>
      <c r="G1347" s="243"/>
      <c r="H1347" s="243"/>
      <c r="I1347" s="152" t="s">
        <v>277</v>
      </c>
      <c r="J1347" s="152" t="s">
        <v>277</v>
      </c>
      <c r="K1347" s="152" t="s">
        <v>277</v>
      </c>
      <c r="L1347" s="152" t="s">
        <v>277</v>
      </c>
      <c r="M1347" s="152" t="s">
        <v>277</v>
      </c>
      <c r="N1347" s="152" t="s">
        <v>277</v>
      </c>
      <c r="O1347" s="152" t="s">
        <v>277</v>
      </c>
    </row>
    <row r="1348" spans="1:15" ht="12" customHeight="1">
      <c r="A1348" s="243" t="s">
        <v>1609</v>
      </c>
      <c r="B1348" s="243"/>
      <c r="C1348" s="152" t="s">
        <v>535</v>
      </c>
      <c r="D1348" s="243" t="s">
        <v>631</v>
      </c>
      <c r="E1348" s="243"/>
      <c r="F1348" s="243" t="s">
        <v>277</v>
      </c>
      <c r="G1348" s="243"/>
      <c r="H1348" s="243"/>
      <c r="I1348" s="152" t="s">
        <v>277</v>
      </c>
      <c r="J1348" s="152" t="s">
        <v>277</v>
      </c>
      <c r="K1348" s="152" t="s">
        <v>277</v>
      </c>
      <c r="L1348" s="152" t="s">
        <v>277</v>
      </c>
      <c r="M1348" s="152" t="s">
        <v>277</v>
      </c>
      <c r="N1348" s="152" t="s">
        <v>277</v>
      </c>
      <c r="O1348" s="152" t="s">
        <v>277</v>
      </c>
    </row>
    <row r="1349" spans="1:15" ht="12" customHeight="1">
      <c r="A1349" s="243" t="s">
        <v>1609</v>
      </c>
      <c r="B1349" s="243"/>
      <c r="C1349" s="152" t="s">
        <v>535</v>
      </c>
      <c r="D1349" s="243" t="s">
        <v>627</v>
      </c>
      <c r="E1349" s="243"/>
      <c r="F1349" s="243" t="s">
        <v>277</v>
      </c>
      <c r="G1349" s="243"/>
      <c r="H1349" s="243"/>
      <c r="I1349" s="152" t="s">
        <v>277</v>
      </c>
      <c r="J1349" s="152" t="s">
        <v>277</v>
      </c>
      <c r="K1349" s="152" t="s">
        <v>277</v>
      </c>
      <c r="L1349" s="152" t="s">
        <v>277</v>
      </c>
      <c r="M1349" s="152" t="s">
        <v>277</v>
      </c>
      <c r="N1349" s="152" t="s">
        <v>277</v>
      </c>
      <c r="O1349" s="152" t="s">
        <v>277</v>
      </c>
    </row>
    <row r="1350" spans="1:15" ht="12" customHeight="1">
      <c r="A1350" s="243" t="s">
        <v>1609</v>
      </c>
      <c r="B1350" s="243"/>
      <c r="C1350" s="152" t="s">
        <v>535</v>
      </c>
      <c r="D1350" s="243" t="s">
        <v>17</v>
      </c>
      <c r="E1350" s="243"/>
      <c r="F1350" s="243" t="s">
        <v>4685</v>
      </c>
      <c r="G1350" s="243"/>
      <c r="H1350" s="243"/>
      <c r="I1350" s="152" t="s">
        <v>4684</v>
      </c>
      <c r="J1350" s="152" t="s">
        <v>715</v>
      </c>
      <c r="K1350" s="152" t="s">
        <v>4683</v>
      </c>
      <c r="L1350" s="152" t="s">
        <v>2259</v>
      </c>
      <c r="M1350" s="152" t="s">
        <v>4682</v>
      </c>
      <c r="N1350" s="152" t="s">
        <v>4681</v>
      </c>
      <c r="O1350" s="152" t="s">
        <v>4680</v>
      </c>
    </row>
    <row r="1351" spans="1:15" ht="12" customHeight="1">
      <c r="A1351" s="243" t="s">
        <v>1609</v>
      </c>
      <c r="B1351" s="243"/>
      <c r="C1351" s="152" t="s">
        <v>535</v>
      </c>
      <c r="D1351" s="243" t="s">
        <v>18</v>
      </c>
      <c r="E1351" s="243"/>
      <c r="F1351" s="243" t="s">
        <v>4679</v>
      </c>
      <c r="G1351" s="243"/>
      <c r="H1351" s="243"/>
      <c r="I1351" s="152" t="s">
        <v>4678</v>
      </c>
      <c r="J1351" s="152" t="s">
        <v>1674</v>
      </c>
      <c r="K1351" s="152" t="s">
        <v>4677</v>
      </c>
      <c r="L1351" s="152" t="s">
        <v>4676</v>
      </c>
      <c r="M1351" s="152" t="s">
        <v>4675</v>
      </c>
      <c r="N1351" s="152" t="s">
        <v>4674</v>
      </c>
      <c r="O1351" s="152" t="s">
        <v>4673</v>
      </c>
    </row>
    <row r="1352" spans="1:15" ht="12" customHeight="1">
      <c r="A1352" s="243" t="s">
        <v>1609</v>
      </c>
      <c r="B1352" s="243"/>
      <c r="C1352" s="152" t="s">
        <v>535</v>
      </c>
      <c r="D1352" s="243" t="s">
        <v>62</v>
      </c>
      <c r="E1352" s="243"/>
      <c r="F1352" s="243" t="s">
        <v>277</v>
      </c>
      <c r="G1352" s="243"/>
      <c r="H1352" s="243"/>
      <c r="I1352" s="152" t="s">
        <v>277</v>
      </c>
      <c r="J1352" s="152" t="s">
        <v>277</v>
      </c>
      <c r="K1352" s="152" t="s">
        <v>277</v>
      </c>
      <c r="L1352" s="152" t="s">
        <v>277</v>
      </c>
      <c r="M1352" s="152" t="s">
        <v>277</v>
      </c>
      <c r="N1352" s="152" t="s">
        <v>277</v>
      </c>
      <c r="O1352" s="152" t="s">
        <v>277</v>
      </c>
    </row>
    <row r="1353" spans="1:15" ht="12" customHeight="1">
      <c r="A1353" s="243" t="s">
        <v>1609</v>
      </c>
      <c r="B1353" s="243"/>
      <c r="C1353" s="152" t="s">
        <v>535</v>
      </c>
      <c r="D1353" s="243" t="s">
        <v>614</v>
      </c>
      <c r="E1353" s="243"/>
      <c r="F1353" s="243" t="s">
        <v>277</v>
      </c>
      <c r="G1353" s="243"/>
      <c r="H1353" s="243"/>
      <c r="I1353" s="152" t="s">
        <v>277</v>
      </c>
      <c r="J1353" s="152" t="s">
        <v>277</v>
      </c>
      <c r="K1353" s="152" t="s">
        <v>277</v>
      </c>
      <c r="L1353" s="152" t="s">
        <v>277</v>
      </c>
      <c r="M1353" s="152" t="s">
        <v>277</v>
      </c>
      <c r="N1353" s="152" t="s">
        <v>277</v>
      </c>
      <c r="O1353" s="152" t="s">
        <v>277</v>
      </c>
    </row>
    <row r="1354" spans="1:15" ht="12" customHeight="1">
      <c r="A1354" s="243" t="s">
        <v>1609</v>
      </c>
      <c r="B1354" s="243"/>
      <c r="C1354" s="152" t="s">
        <v>535</v>
      </c>
      <c r="D1354" s="243" t="s">
        <v>64</v>
      </c>
      <c r="E1354" s="243"/>
      <c r="F1354" s="243" t="s">
        <v>2953</v>
      </c>
      <c r="G1354" s="243"/>
      <c r="H1354" s="243"/>
      <c r="I1354" s="152" t="s">
        <v>4672</v>
      </c>
      <c r="J1354" s="152" t="s">
        <v>2712</v>
      </c>
      <c r="K1354" s="152" t="s">
        <v>4671</v>
      </c>
      <c r="L1354" s="152" t="s">
        <v>4670</v>
      </c>
      <c r="M1354" s="152" t="s">
        <v>4669</v>
      </c>
      <c r="N1354" s="152" t="s">
        <v>2204</v>
      </c>
      <c r="O1354" s="152" t="s">
        <v>4668</v>
      </c>
    </row>
    <row r="1355" spans="1:15" ht="12" customHeight="1">
      <c r="A1355" s="243" t="s">
        <v>1609</v>
      </c>
      <c r="B1355" s="243"/>
      <c r="C1355" s="152" t="s">
        <v>535</v>
      </c>
      <c r="D1355" s="243" t="s">
        <v>22</v>
      </c>
      <c r="E1355" s="243"/>
      <c r="F1355" s="243" t="s">
        <v>4667</v>
      </c>
      <c r="G1355" s="243"/>
      <c r="H1355" s="243"/>
      <c r="I1355" s="152" t="s">
        <v>4666</v>
      </c>
      <c r="J1355" s="152" t="s">
        <v>859</v>
      </c>
      <c r="K1355" s="152" t="s">
        <v>4665</v>
      </c>
      <c r="L1355" s="152" t="s">
        <v>4664</v>
      </c>
      <c r="M1355" s="152" t="s">
        <v>4663</v>
      </c>
      <c r="N1355" s="152" t="s">
        <v>4662</v>
      </c>
      <c r="O1355" s="152" t="s">
        <v>4661</v>
      </c>
    </row>
    <row r="1356" spans="1:15" ht="12" customHeight="1">
      <c r="A1356" s="243" t="s">
        <v>1609</v>
      </c>
      <c r="B1356" s="243"/>
      <c r="C1356" s="152" t="s">
        <v>535</v>
      </c>
      <c r="D1356" s="243" t="s">
        <v>23</v>
      </c>
      <c r="E1356" s="243"/>
      <c r="F1356" s="243" t="s">
        <v>4660</v>
      </c>
      <c r="G1356" s="243"/>
      <c r="H1356" s="243"/>
      <c r="I1356" s="152" t="s">
        <v>4659</v>
      </c>
      <c r="J1356" s="152" t="s">
        <v>4658</v>
      </c>
      <c r="K1356" s="152" t="s">
        <v>4657</v>
      </c>
      <c r="L1356" s="152" t="s">
        <v>4656</v>
      </c>
      <c r="M1356" s="152" t="s">
        <v>4655</v>
      </c>
      <c r="N1356" s="152" t="s">
        <v>4654</v>
      </c>
      <c r="O1356" s="152" t="s">
        <v>4653</v>
      </c>
    </row>
    <row r="1357" spans="1:15" ht="12" customHeight="1">
      <c r="A1357" s="243" t="s">
        <v>1609</v>
      </c>
      <c r="B1357" s="243"/>
      <c r="C1357" s="152" t="s">
        <v>535</v>
      </c>
      <c r="D1357" s="243" t="s">
        <v>66</v>
      </c>
      <c r="E1357" s="243"/>
      <c r="F1357" s="243" t="s">
        <v>1194</v>
      </c>
      <c r="G1357" s="243"/>
      <c r="H1357" s="243"/>
      <c r="I1357" s="152" t="s">
        <v>1626</v>
      </c>
      <c r="J1357" s="152" t="s">
        <v>1500</v>
      </c>
      <c r="K1357" s="152" t="s">
        <v>1625</v>
      </c>
      <c r="L1357" s="152" t="s">
        <v>1624</v>
      </c>
      <c r="M1357" s="152" t="s">
        <v>1623</v>
      </c>
      <c r="N1357" s="152" t="s">
        <v>1622</v>
      </c>
      <c r="O1357" s="152" t="s">
        <v>1621</v>
      </c>
    </row>
    <row r="1358" spans="1:15" ht="12" customHeight="1">
      <c r="A1358" s="243" t="s">
        <v>1609</v>
      </c>
      <c r="B1358" s="243"/>
      <c r="C1358" s="152" t="s">
        <v>535</v>
      </c>
      <c r="D1358" s="243" t="s">
        <v>234</v>
      </c>
      <c r="E1358" s="243"/>
      <c r="F1358" s="243" t="s">
        <v>277</v>
      </c>
      <c r="G1358" s="243"/>
      <c r="H1358" s="243"/>
      <c r="I1358" s="152" t="s">
        <v>277</v>
      </c>
      <c r="J1358" s="152" t="s">
        <v>277</v>
      </c>
      <c r="K1358" s="152" t="s">
        <v>277</v>
      </c>
      <c r="L1358" s="152" t="s">
        <v>277</v>
      </c>
      <c r="M1358" s="152" t="s">
        <v>277</v>
      </c>
      <c r="N1358" s="152" t="s">
        <v>277</v>
      </c>
      <c r="O1358" s="152" t="s">
        <v>277</v>
      </c>
    </row>
    <row r="1359" spans="1:15" ht="12" customHeight="1">
      <c r="A1359" s="243" t="s">
        <v>1609</v>
      </c>
      <c r="B1359" s="243"/>
      <c r="C1359" s="152" t="s">
        <v>535</v>
      </c>
      <c r="D1359" s="243" t="s">
        <v>29</v>
      </c>
      <c r="E1359" s="243"/>
      <c r="F1359" s="243" t="s">
        <v>277</v>
      </c>
      <c r="G1359" s="243"/>
      <c r="H1359" s="243"/>
      <c r="I1359" s="152" t="s">
        <v>277</v>
      </c>
      <c r="J1359" s="152" t="s">
        <v>277</v>
      </c>
      <c r="K1359" s="152" t="s">
        <v>277</v>
      </c>
      <c r="L1359" s="152" t="s">
        <v>277</v>
      </c>
      <c r="M1359" s="152" t="s">
        <v>277</v>
      </c>
      <c r="N1359" s="152" t="s">
        <v>277</v>
      </c>
      <c r="O1359" s="152" t="s">
        <v>277</v>
      </c>
    </row>
    <row r="1360" spans="1:15" ht="12" customHeight="1">
      <c r="A1360" s="243" t="s">
        <v>1609</v>
      </c>
      <c r="B1360" s="243"/>
      <c r="C1360" s="152" t="s">
        <v>535</v>
      </c>
      <c r="D1360" s="243" t="s">
        <v>67</v>
      </c>
      <c r="E1360" s="243"/>
      <c r="F1360" s="243" t="s">
        <v>1992</v>
      </c>
      <c r="G1360" s="243"/>
      <c r="H1360" s="243"/>
      <c r="I1360" s="152" t="s">
        <v>4652</v>
      </c>
      <c r="J1360" s="152" t="s">
        <v>949</v>
      </c>
      <c r="K1360" s="152" t="s">
        <v>4651</v>
      </c>
      <c r="L1360" s="152" t="s">
        <v>1776</v>
      </c>
      <c r="M1360" s="152" t="s">
        <v>540</v>
      </c>
      <c r="N1360" s="152" t="s">
        <v>2033</v>
      </c>
      <c r="O1360" s="152" t="s">
        <v>4650</v>
      </c>
    </row>
    <row r="1361" spans="1:15" ht="12" customHeight="1">
      <c r="A1361" s="243" t="s">
        <v>1609</v>
      </c>
      <c r="B1361" s="243"/>
      <c r="C1361" s="152" t="s">
        <v>535</v>
      </c>
      <c r="D1361" s="243" t="s">
        <v>68</v>
      </c>
      <c r="E1361" s="243"/>
      <c r="F1361" s="243" t="s">
        <v>277</v>
      </c>
      <c r="G1361" s="243"/>
      <c r="H1361" s="243"/>
      <c r="I1361" s="152" t="s">
        <v>277</v>
      </c>
      <c r="J1361" s="152" t="s">
        <v>277</v>
      </c>
      <c r="K1361" s="152" t="s">
        <v>277</v>
      </c>
      <c r="L1361" s="152" t="s">
        <v>277</v>
      </c>
      <c r="M1361" s="152" t="s">
        <v>277</v>
      </c>
      <c r="N1361" s="152" t="s">
        <v>277</v>
      </c>
      <c r="O1361" s="152" t="s">
        <v>277</v>
      </c>
    </row>
    <row r="1362" spans="1:15" ht="12" customHeight="1">
      <c r="A1362" s="243" t="s">
        <v>1609</v>
      </c>
      <c r="B1362" s="243"/>
      <c r="C1362" s="152" t="s">
        <v>535</v>
      </c>
      <c r="D1362" s="243" t="s">
        <v>69</v>
      </c>
      <c r="E1362" s="243"/>
      <c r="F1362" s="243" t="s">
        <v>2432</v>
      </c>
      <c r="G1362" s="243"/>
      <c r="H1362" s="243"/>
      <c r="I1362" s="152" t="s">
        <v>4649</v>
      </c>
      <c r="J1362" s="152" t="s">
        <v>874</v>
      </c>
      <c r="K1362" s="152" t="s">
        <v>4648</v>
      </c>
      <c r="L1362" s="152" t="s">
        <v>4647</v>
      </c>
      <c r="M1362" s="152" t="s">
        <v>2237</v>
      </c>
      <c r="N1362" s="152" t="s">
        <v>4646</v>
      </c>
      <c r="O1362" s="152" t="s">
        <v>4645</v>
      </c>
    </row>
    <row r="1363" spans="1:15" ht="12" customHeight="1">
      <c r="A1363" s="243" t="s">
        <v>1609</v>
      </c>
      <c r="B1363" s="243"/>
      <c r="C1363" s="152" t="s">
        <v>535</v>
      </c>
      <c r="D1363" s="243" t="s">
        <v>235</v>
      </c>
      <c r="E1363" s="243"/>
      <c r="F1363" s="243" t="s">
        <v>277</v>
      </c>
      <c r="G1363" s="243"/>
      <c r="H1363" s="243"/>
      <c r="I1363" s="152" t="s">
        <v>277</v>
      </c>
      <c r="J1363" s="152" t="s">
        <v>277</v>
      </c>
      <c r="K1363" s="152" t="s">
        <v>277</v>
      </c>
      <c r="L1363" s="152" t="s">
        <v>277</v>
      </c>
      <c r="M1363" s="152" t="s">
        <v>277</v>
      </c>
      <c r="N1363" s="152" t="s">
        <v>277</v>
      </c>
      <c r="O1363" s="152" t="s">
        <v>277</v>
      </c>
    </row>
    <row r="1364" spans="1:15" ht="12" customHeight="1">
      <c r="A1364" s="243" t="s">
        <v>1609</v>
      </c>
      <c r="B1364" s="243"/>
      <c r="C1364" s="152" t="s">
        <v>535</v>
      </c>
      <c r="D1364" s="243" t="s">
        <v>236</v>
      </c>
      <c r="E1364" s="243"/>
      <c r="F1364" s="243" t="s">
        <v>277</v>
      </c>
      <c r="G1364" s="243"/>
      <c r="H1364" s="243"/>
      <c r="I1364" s="152" t="s">
        <v>277</v>
      </c>
      <c r="J1364" s="152" t="s">
        <v>277</v>
      </c>
      <c r="K1364" s="152" t="s">
        <v>277</v>
      </c>
      <c r="L1364" s="152" t="s">
        <v>277</v>
      </c>
      <c r="M1364" s="152" t="s">
        <v>277</v>
      </c>
      <c r="N1364" s="152" t="s">
        <v>277</v>
      </c>
      <c r="O1364" s="152" t="s">
        <v>277</v>
      </c>
    </row>
    <row r="1365" spans="1:15" ht="12" customHeight="1">
      <c r="A1365" s="243" t="s">
        <v>1609</v>
      </c>
      <c r="B1365" s="243"/>
      <c r="C1365" s="152" t="s">
        <v>535</v>
      </c>
      <c r="D1365" s="243" t="s">
        <v>241</v>
      </c>
      <c r="E1365" s="243"/>
      <c r="F1365" s="243" t="s">
        <v>277</v>
      </c>
      <c r="G1365" s="243"/>
      <c r="H1365" s="243"/>
      <c r="I1365" s="152" t="s">
        <v>277</v>
      </c>
      <c r="J1365" s="152" t="s">
        <v>277</v>
      </c>
      <c r="K1365" s="152" t="s">
        <v>277</v>
      </c>
      <c r="L1365" s="152" t="s">
        <v>277</v>
      </c>
      <c r="M1365" s="152" t="s">
        <v>277</v>
      </c>
      <c r="N1365" s="152" t="s">
        <v>277</v>
      </c>
      <c r="O1365" s="152" t="s">
        <v>277</v>
      </c>
    </row>
    <row r="1366" spans="1:15" ht="12" customHeight="1">
      <c r="A1366" s="243" t="s">
        <v>1609</v>
      </c>
      <c r="B1366" s="243"/>
      <c r="C1366" s="152" t="s">
        <v>535</v>
      </c>
      <c r="D1366" s="243" t="s">
        <v>33</v>
      </c>
      <c r="E1366" s="243"/>
      <c r="F1366" s="243" t="s">
        <v>277</v>
      </c>
      <c r="G1366" s="243"/>
      <c r="H1366" s="243"/>
      <c r="I1366" s="152" t="s">
        <v>277</v>
      </c>
      <c r="J1366" s="152" t="s">
        <v>277</v>
      </c>
      <c r="K1366" s="152" t="s">
        <v>277</v>
      </c>
      <c r="L1366" s="152" t="s">
        <v>277</v>
      </c>
      <c r="M1366" s="152" t="s">
        <v>277</v>
      </c>
      <c r="N1366" s="152" t="s">
        <v>277</v>
      </c>
      <c r="O1366" s="152" t="s">
        <v>277</v>
      </c>
    </row>
    <row r="1367" spans="1:15" ht="12" customHeight="1">
      <c r="A1367" s="243" t="s">
        <v>1609</v>
      </c>
      <c r="B1367" s="243"/>
      <c r="C1367" s="152" t="s">
        <v>535</v>
      </c>
      <c r="D1367" s="243" t="s">
        <v>574</v>
      </c>
      <c r="E1367" s="243"/>
      <c r="F1367" s="243" t="s">
        <v>4644</v>
      </c>
      <c r="G1367" s="243"/>
      <c r="H1367" s="243"/>
      <c r="I1367" s="152" t="s">
        <v>4643</v>
      </c>
      <c r="J1367" s="152" t="s">
        <v>4642</v>
      </c>
      <c r="K1367" s="152" t="s">
        <v>4641</v>
      </c>
      <c r="L1367" s="152" t="s">
        <v>4640</v>
      </c>
      <c r="M1367" s="152" t="s">
        <v>4639</v>
      </c>
      <c r="N1367" s="152" t="s">
        <v>4638</v>
      </c>
      <c r="O1367" s="152" t="s">
        <v>4637</v>
      </c>
    </row>
    <row r="1368" spans="1:15" ht="12" customHeight="1">
      <c r="A1368" s="243" t="s">
        <v>1609</v>
      </c>
      <c r="B1368" s="243"/>
      <c r="C1368" s="152" t="s">
        <v>535</v>
      </c>
      <c r="D1368" s="243" t="s">
        <v>571</v>
      </c>
      <c r="E1368" s="243"/>
      <c r="F1368" s="243" t="s">
        <v>277</v>
      </c>
      <c r="G1368" s="243"/>
      <c r="H1368" s="243"/>
      <c r="I1368" s="152" t="s">
        <v>277</v>
      </c>
      <c r="J1368" s="152" t="s">
        <v>277</v>
      </c>
      <c r="K1368" s="152" t="s">
        <v>277</v>
      </c>
      <c r="L1368" s="152" t="s">
        <v>277</v>
      </c>
      <c r="M1368" s="152" t="s">
        <v>277</v>
      </c>
      <c r="N1368" s="152" t="s">
        <v>277</v>
      </c>
      <c r="O1368" s="152" t="s">
        <v>277</v>
      </c>
    </row>
    <row r="1369" spans="1:15" ht="12" customHeight="1">
      <c r="A1369" s="243" t="s">
        <v>1609</v>
      </c>
      <c r="B1369" s="243"/>
      <c r="C1369" s="152" t="s">
        <v>535</v>
      </c>
      <c r="D1369" s="243" t="s">
        <v>566</v>
      </c>
      <c r="E1369" s="243"/>
      <c r="F1369" s="243" t="s">
        <v>277</v>
      </c>
      <c r="G1369" s="243"/>
      <c r="H1369" s="243"/>
      <c r="I1369" s="152" t="s">
        <v>277</v>
      </c>
      <c r="J1369" s="152" t="s">
        <v>277</v>
      </c>
      <c r="K1369" s="152" t="s">
        <v>277</v>
      </c>
      <c r="L1369" s="152" t="s">
        <v>277</v>
      </c>
      <c r="M1369" s="152" t="s">
        <v>277</v>
      </c>
      <c r="N1369" s="152" t="s">
        <v>277</v>
      </c>
      <c r="O1369" s="152" t="s">
        <v>277</v>
      </c>
    </row>
    <row r="1370" spans="1:15" ht="12" customHeight="1">
      <c r="A1370" s="243" t="s">
        <v>1609</v>
      </c>
      <c r="B1370" s="243"/>
      <c r="C1370" s="152" t="s">
        <v>535</v>
      </c>
      <c r="D1370" s="243" t="s">
        <v>561</v>
      </c>
      <c r="E1370" s="243"/>
      <c r="F1370" s="243" t="s">
        <v>277</v>
      </c>
      <c r="G1370" s="243"/>
      <c r="H1370" s="243"/>
      <c r="I1370" s="152" t="s">
        <v>277</v>
      </c>
      <c r="J1370" s="152" t="s">
        <v>277</v>
      </c>
      <c r="K1370" s="152" t="s">
        <v>277</v>
      </c>
      <c r="L1370" s="152" t="s">
        <v>277</v>
      </c>
      <c r="M1370" s="152" t="s">
        <v>277</v>
      </c>
      <c r="N1370" s="152" t="s">
        <v>277</v>
      </c>
      <c r="O1370" s="152" t="s">
        <v>277</v>
      </c>
    </row>
    <row r="1371" spans="1:15" ht="12" customHeight="1">
      <c r="A1371" s="243" t="s">
        <v>1609</v>
      </c>
      <c r="B1371" s="243"/>
      <c r="C1371" s="152" t="s">
        <v>535</v>
      </c>
      <c r="D1371" s="243" t="s">
        <v>559</v>
      </c>
      <c r="E1371" s="243"/>
      <c r="F1371" s="243" t="s">
        <v>4636</v>
      </c>
      <c r="G1371" s="243"/>
      <c r="H1371" s="243"/>
      <c r="I1371" s="152" t="s">
        <v>4635</v>
      </c>
      <c r="J1371" s="152" t="s">
        <v>4634</v>
      </c>
      <c r="K1371" s="152" t="s">
        <v>4633</v>
      </c>
      <c r="L1371" s="152" t="s">
        <v>4632</v>
      </c>
      <c r="M1371" s="152" t="s">
        <v>4631</v>
      </c>
      <c r="N1371" s="152" t="s">
        <v>4630</v>
      </c>
      <c r="O1371" s="152" t="s">
        <v>4629</v>
      </c>
    </row>
    <row r="1372" spans="1:15" ht="12" customHeight="1">
      <c r="A1372" s="243" t="s">
        <v>1609</v>
      </c>
      <c r="B1372" s="243"/>
      <c r="C1372" s="152" t="s">
        <v>535</v>
      </c>
      <c r="D1372" s="243" t="s">
        <v>556</v>
      </c>
      <c r="E1372" s="243"/>
      <c r="F1372" s="243" t="s">
        <v>3976</v>
      </c>
      <c r="G1372" s="243"/>
      <c r="H1372" s="243"/>
      <c r="I1372" s="152" t="s">
        <v>4628</v>
      </c>
      <c r="J1372" s="152" t="s">
        <v>4627</v>
      </c>
      <c r="K1372" s="152" t="s">
        <v>4626</v>
      </c>
      <c r="L1372" s="152" t="s">
        <v>4625</v>
      </c>
      <c r="M1372" s="152" t="s">
        <v>4624</v>
      </c>
      <c r="N1372" s="152" t="s">
        <v>4623</v>
      </c>
      <c r="O1372" s="152" t="s">
        <v>4622</v>
      </c>
    </row>
    <row r="1373" spans="1:15" ht="12" customHeight="1">
      <c r="A1373" s="243" t="s">
        <v>1609</v>
      </c>
      <c r="B1373" s="243"/>
      <c r="C1373" s="152" t="s">
        <v>535</v>
      </c>
      <c r="D1373" s="243" t="s">
        <v>553</v>
      </c>
      <c r="E1373" s="243"/>
      <c r="F1373" s="243" t="s">
        <v>2864</v>
      </c>
      <c r="G1373" s="243"/>
      <c r="H1373" s="243"/>
      <c r="I1373" s="152" t="s">
        <v>4621</v>
      </c>
      <c r="J1373" s="152" t="s">
        <v>4620</v>
      </c>
      <c r="K1373" s="152" t="s">
        <v>4619</v>
      </c>
      <c r="L1373" s="152" t="s">
        <v>4618</v>
      </c>
      <c r="M1373" s="152" t="s">
        <v>4617</v>
      </c>
      <c r="N1373" s="152" t="s">
        <v>4616</v>
      </c>
      <c r="O1373" s="152" t="s">
        <v>4615</v>
      </c>
    </row>
    <row r="1374" spans="1:15" ht="12" customHeight="1">
      <c r="A1374" s="243" t="s">
        <v>1609</v>
      </c>
      <c r="B1374" s="243"/>
      <c r="C1374" s="152" t="s">
        <v>535</v>
      </c>
      <c r="D1374" s="243" t="s">
        <v>551</v>
      </c>
      <c r="E1374" s="243"/>
      <c r="F1374" s="243" t="s">
        <v>1616</v>
      </c>
      <c r="G1374" s="243"/>
      <c r="H1374" s="243"/>
      <c r="I1374" s="152" t="s">
        <v>1615</v>
      </c>
      <c r="J1374" s="152" t="s">
        <v>1366</v>
      </c>
      <c r="K1374" s="152" t="s">
        <v>1614</v>
      </c>
      <c r="L1374" s="152" t="s">
        <v>1613</v>
      </c>
      <c r="M1374" s="152" t="s">
        <v>1612</v>
      </c>
      <c r="N1374" s="152" t="s">
        <v>1611</v>
      </c>
      <c r="O1374" s="152" t="s">
        <v>1610</v>
      </c>
    </row>
    <row r="1375" spans="1:15" ht="12" customHeight="1">
      <c r="A1375" s="243" t="s">
        <v>1609</v>
      </c>
      <c r="B1375" s="243"/>
      <c r="C1375" s="152" t="s">
        <v>535</v>
      </c>
      <c r="D1375" s="243" t="s">
        <v>543</v>
      </c>
      <c r="E1375" s="243"/>
      <c r="F1375" s="243" t="s">
        <v>277</v>
      </c>
      <c r="G1375" s="243"/>
      <c r="H1375" s="243"/>
      <c r="I1375" s="152" t="s">
        <v>277</v>
      </c>
      <c r="J1375" s="152" t="s">
        <v>277</v>
      </c>
      <c r="K1375" s="152" t="s">
        <v>277</v>
      </c>
      <c r="L1375" s="152" t="s">
        <v>277</v>
      </c>
      <c r="M1375" s="152" t="s">
        <v>277</v>
      </c>
      <c r="N1375" s="152" t="s">
        <v>277</v>
      </c>
      <c r="O1375" s="152" t="s">
        <v>277</v>
      </c>
    </row>
    <row r="1376" spans="1:15" ht="12" customHeight="1">
      <c r="A1376" s="243" t="s">
        <v>1609</v>
      </c>
      <c r="B1376" s="243"/>
      <c r="C1376" s="152" t="s">
        <v>535</v>
      </c>
      <c r="D1376" s="243" t="s">
        <v>45</v>
      </c>
      <c r="E1376" s="243"/>
      <c r="F1376" s="243" t="s">
        <v>277</v>
      </c>
      <c r="G1376" s="243"/>
      <c r="H1376" s="243"/>
      <c r="I1376" s="152" t="s">
        <v>277</v>
      </c>
      <c r="J1376" s="152" t="s">
        <v>277</v>
      </c>
      <c r="K1376" s="152" t="s">
        <v>277</v>
      </c>
      <c r="L1376" s="152" t="s">
        <v>277</v>
      </c>
      <c r="M1376" s="152" t="s">
        <v>277</v>
      </c>
      <c r="N1376" s="152" t="s">
        <v>277</v>
      </c>
      <c r="O1376" s="152" t="s">
        <v>277</v>
      </c>
    </row>
    <row r="1377" spans="1:15" ht="12" customHeight="1">
      <c r="A1377" s="243" t="s">
        <v>1609</v>
      </c>
      <c r="B1377" s="243"/>
      <c r="C1377" s="152" t="s">
        <v>535</v>
      </c>
      <c r="D1377" s="243" t="s">
        <v>46</v>
      </c>
      <c r="E1377" s="243"/>
      <c r="F1377" s="243" t="s">
        <v>4614</v>
      </c>
      <c r="G1377" s="243"/>
      <c r="H1377" s="243"/>
      <c r="I1377" s="152" t="s">
        <v>4613</v>
      </c>
      <c r="J1377" s="152" t="s">
        <v>2178</v>
      </c>
      <c r="K1377" s="152" t="s">
        <v>4612</v>
      </c>
      <c r="L1377" s="152" t="s">
        <v>4611</v>
      </c>
      <c r="M1377" s="152" t="s">
        <v>3639</v>
      </c>
      <c r="N1377" s="152" t="s">
        <v>4610</v>
      </c>
      <c r="O1377" s="152" t="s">
        <v>4609</v>
      </c>
    </row>
    <row r="1378" spans="1:15" ht="12" customHeight="1">
      <c r="A1378" s="243" t="s">
        <v>1545</v>
      </c>
      <c r="B1378" s="243"/>
      <c r="C1378" s="152" t="s">
        <v>535</v>
      </c>
      <c r="D1378" s="243" t="s">
        <v>660</v>
      </c>
      <c r="E1378" s="243"/>
      <c r="F1378" s="243" t="s">
        <v>4608</v>
      </c>
      <c r="G1378" s="243"/>
      <c r="H1378" s="243"/>
      <c r="I1378" s="152" t="s">
        <v>4607</v>
      </c>
      <c r="J1378" s="152" t="s">
        <v>4606</v>
      </c>
      <c r="K1378" s="152" t="s">
        <v>4605</v>
      </c>
      <c r="L1378" s="152" t="s">
        <v>4604</v>
      </c>
      <c r="M1378" s="152" t="s">
        <v>4603</v>
      </c>
      <c r="N1378" s="152" t="s">
        <v>4602</v>
      </c>
      <c r="O1378" s="152" t="s">
        <v>4601</v>
      </c>
    </row>
    <row r="1379" spans="1:15" ht="12" customHeight="1">
      <c r="A1379" s="243" t="s">
        <v>1545</v>
      </c>
      <c r="B1379" s="243"/>
      <c r="C1379" s="152" t="s">
        <v>535</v>
      </c>
      <c r="D1379" s="243" t="s">
        <v>57</v>
      </c>
      <c r="E1379" s="243"/>
      <c r="F1379" s="243" t="s">
        <v>4600</v>
      </c>
      <c r="G1379" s="243"/>
      <c r="H1379" s="243"/>
      <c r="I1379" s="152" t="s">
        <v>4599</v>
      </c>
      <c r="J1379" s="152" t="s">
        <v>1244</v>
      </c>
      <c r="K1379" s="152" t="s">
        <v>4598</v>
      </c>
      <c r="L1379" s="152" t="s">
        <v>4597</v>
      </c>
      <c r="M1379" s="152" t="s">
        <v>1239</v>
      </c>
      <c r="N1379" s="152" t="s">
        <v>4596</v>
      </c>
      <c r="O1379" s="152" t="s">
        <v>4595</v>
      </c>
    </row>
    <row r="1380" spans="1:15" ht="12" customHeight="1">
      <c r="A1380" s="243" t="s">
        <v>1545</v>
      </c>
      <c r="B1380" s="243"/>
      <c r="C1380" s="152" t="s">
        <v>535</v>
      </c>
      <c r="D1380" s="243" t="s">
        <v>58</v>
      </c>
      <c r="E1380" s="243"/>
      <c r="F1380" s="243" t="s">
        <v>1979</v>
      </c>
      <c r="G1380" s="243"/>
      <c r="H1380" s="243"/>
      <c r="I1380" s="152" t="s">
        <v>4594</v>
      </c>
      <c r="J1380" s="152" t="s">
        <v>843</v>
      </c>
      <c r="K1380" s="152" t="s">
        <v>4593</v>
      </c>
      <c r="L1380" s="152" t="s">
        <v>4592</v>
      </c>
      <c r="M1380" s="152" t="s">
        <v>2925</v>
      </c>
      <c r="N1380" s="152" t="s">
        <v>807</v>
      </c>
      <c r="O1380" s="152" t="s">
        <v>4591</v>
      </c>
    </row>
    <row r="1381" spans="1:15" ht="12" customHeight="1">
      <c r="A1381" s="243" t="s">
        <v>1545</v>
      </c>
      <c r="B1381" s="243"/>
      <c r="C1381" s="152" t="s">
        <v>535</v>
      </c>
      <c r="D1381" s="243" t="s">
        <v>59</v>
      </c>
      <c r="E1381" s="243"/>
      <c r="F1381" s="243" t="s">
        <v>4590</v>
      </c>
      <c r="G1381" s="243"/>
      <c r="H1381" s="243"/>
      <c r="I1381" s="152" t="s">
        <v>4589</v>
      </c>
      <c r="J1381" s="152" t="s">
        <v>575</v>
      </c>
      <c r="K1381" s="152" t="s">
        <v>4588</v>
      </c>
      <c r="L1381" s="152" t="s">
        <v>4587</v>
      </c>
      <c r="M1381" s="152" t="s">
        <v>2408</v>
      </c>
      <c r="N1381" s="152" t="s">
        <v>2777</v>
      </c>
      <c r="O1381" s="152" t="s">
        <v>4586</v>
      </c>
    </row>
    <row r="1382" spans="1:15" ht="12" customHeight="1">
      <c r="A1382" s="243" t="s">
        <v>1545</v>
      </c>
      <c r="B1382" s="243"/>
      <c r="C1382" s="152" t="s">
        <v>535</v>
      </c>
      <c r="D1382" s="243" t="s">
        <v>247</v>
      </c>
      <c r="E1382" s="243"/>
      <c r="F1382" s="243" t="s">
        <v>4585</v>
      </c>
      <c r="G1382" s="243"/>
      <c r="H1382" s="243"/>
      <c r="I1382" s="152" t="s">
        <v>4584</v>
      </c>
      <c r="J1382" s="152" t="s">
        <v>585</v>
      </c>
      <c r="K1382" s="152" t="s">
        <v>4583</v>
      </c>
      <c r="L1382" s="152" t="s">
        <v>4582</v>
      </c>
      <c r="M1382" s="152" t="s">
        <v>3491</v>
      </c>
      <c r="N1382" s="152" t="s">
        <v>1531</v>
      </c>
      <c r="O1382" s="152" t="s">
        <v>4581</v>
      </c>
    </row>
    <row r="1383" spans="1:15" ht="12" customHeight="1">
      <c r="A1383" s="243" t="s">
        <v>1545</v>
      </c>
      <c r="B1383" s="243"/>
      <c r="C1383" s="152" t="s">
        <v>535</v>
      </c>
      <c r="D1383" s="243" t="s">
        <v>645</v>
      </c>
      <c r="E1383" s="243"/>
      <c r="F1383" s="243" t="s">
        <v>2207</v>
      </c>
      <c r="G1383" s="243"/>
      <c r="H1383" s="243"/>
      <c r="I1383" s="152" t="s">
        <v>4580</v>
      </c>
      <c r="J1383" s="152" t="s">
        <v>292</v>
      </c>
      <c r="K1383" s="152" t="s">
        <v>1650</v>
      </c>
      <c r="L1383" s="152" t="s">
        <v>596</v>
      </c>
      <c r="M1383" s="152" t="s">
        <v>4579</v>
      </c>
      <c r="N1383" s="152" t="s">
        <v>4578</v>
      </c>
      <c r="O1383" s="152" t="s">
        <v>4577</v>
      </c>
    </row>
    <row r="1384" spans="1:15" ht="12" customHeight="1">
      <c r="A1384" s="243" t="s">
        <v>1545</v>
      </c>
      <c r="B1384" s="243"/>
      <c r="C1384" s="152" t="s">
        <v>535</v>
      </c>
      <c r="D1384" s="243" t="s">
        <v>639</v>
      </c>
      <c r="E1384" s="243"/>
      <c r="F1384" s="243" t="s">
        <v>2796</v>
      </c>
      <c r="G1384" s="243"/>
      <c r="H1384" s="243"/>
      <c r="I1384" s="152" t="s">
        <v>4576</v>
      </c>
      <c r="J1384" s="152" t="s">
        <v>1256</v>
      </c>
      <c r="K1384" s="152" t="s">
        <v>4575</v>
      </c>
      <c r="L1384" s="152" t="s">
        <v>4574</v>
      </c>
      <c r="M1384" s="152" t="s">
        <v>1951</v>
      </c>
      <c r="N1384" s="152" t="s">
        <v>876</v>
      </c>
      <c r="O1384" s="152" t="s">
        <v>4573</v>
      </c>
    </row>
    <row r="1385" spans="1:15" ht="12" customHeight="1">
      <c r="A1385" s="243" t="s">
        <v>1545</v>
      </c>
      <c r="B1385" s="243"/>
      <c r="C1385" s="152" t="s">
        <v>535</v>
      </c>
      <c r="D1385" s="243" t="s">
        <v>635</v>
      </c>
      <c r="E1385" s="243"/>
      <c r="F1385" s="243" t="s">
        <v>277</v>
      </c>
      <c r="G1385" s="243"/>
      <c r="H1385" s="243"/>
      <c r="I1385" s="152" t="s">
        <v>277</v>
      </c>
      <c r="J1385" s="152" t="s">
        <v>277</v>
      </c>
      <c r="K1385" s="152" t="s">
        <v>277</v>
      </c>
      <c r="L1385" s="152" t="s">
        <v>277</v>
      </c>
      <c r="M1385" s="152" t="s">
        <v>277</v>
      </c>
      <c r="N1385" s="152" t="s">
        <v>277</v>
      </c>
      <c r="O1385" s="152" t="s">
        <v>277</v>
      </c>
    </row>
    <row r="1386" spans="1:15" ht="12" customHeight="1">
      <c r="A1386" s="243" t="s">
        <v>1545</v>
      </c>
      <c r="B1386" s="243"/>
      <c r="C1386" s="152" t="s">
        <v>535</v>
      </c>
      <c r="D1386" s="243" t="s">
        <v>631</v>
      </c>
      <c r="E1386" s="243"/>
      <c r="F1386" s="243" t="s">
        <v>277</v>
      </c>
      <c r="G1386" s="243"/>
      <c r="H1386" s="243"/>
      <c r="I1386" s="152" t="s">
        <v>277</v>
      </c>
      <c r="J1386" s="152" t="s">
        <v>277</v>
      </c>
      <c r="K1386" s="152" t="s">
        <v>277</v>
      </c>
      <c r="L1386" s="152" t="s">
        <v>277</v>
      </c>
      <c r="M1386" s="152" t="s">
        <v>277</v>
      </c>
      <c r="N1386" s="152" t="s">
        <v>277</v>
      </c>
      <c r="O1386" s="152" t="s">
        <v>277</v>
      </c>
    </row>
    <row r="1387" spans="1:15" ht="12" customHeight="1">
      <c r="A1387" s="243" t="s">
        <v>1545</v>
      </c>
      <c r="B1387" s="243"/>
      <c r="C1387" s="152" t="s">
        <v>535</v>
      </c>
      <c r="D1387" s="243" t="s">
        <v>627</v>
      </c>
      <c r="E1387" s="243"/>
      <c r="F1387" s="243" t="s">
        <v>277</v>
      </c>
      <c r="G1387" s="243"/>
      <c r="H1387" s="243"/>
      <c r="I1387" s="152" t="s">
        <v>277</v>
      </c>
      <c r="J1387" s="152" t="s">
        <v>277</v>
      </c>
      <c r="K1387" s="152" t="s">
        <v>277</v>
      </c>
      <c r="L1387" s="152" t="s">
        <v>277</v>
      </c>
      <c r="M1387" s="152" t="s">
        <v>277</v>
      </c>
      <c r="N1387" s="152" t="s">
        <v>277</v>
      </c>
      <c r="O1387" s="152" t="s">
        <v>277</v>
      </c>
    </row>
    <row r="1388" spans="1:15" ht="12" customHeight="1">
      <c r="A1388" s="243" t="s">
        <v>1545</v>
      </c>
      <c r="B1388" s="243"/>
      <c r="C1388" s="152" t="s">
        <v>535</v>
      </c>
      <c r="D1388" s="243" t="s">
        <v>17</v>
      </c>
      <c r="E1388" s="243"/>
      <c r="F1388" s="243" t="s">
        <v>1821</v>
      </c>
      <c r="G1388" s="243"/>
      <c r="H1388" s="243"/>
      <c r="I1388" s="152" t="s">
        <v>4572</v>
      </c>
      <c r="J1388" s="152" t="s">
        <v>625</v>
      </c>
      <c r="K1388" s="152" t="s">
        <v>4571</v>
      </c>
      <c r="L1388" s="152" t="s">
        <v>854</v>
      </c>
      <c r="M1388" s="152" t="s">
        <v>4570</v>
      </c>
      <c r="N1388" s="152" t="s">
        <v>558</v>
      </c>
      <c r="O1388" s="152" t="s">
        <v>4569</v>
      </c>
    </row>
    <row r="1389" spans="1:15" ht="12" customHeight="1">
      <c r="A1389" s="243" t="s">
        <v>1545</v>
      </c>
      <c r="B1389" s="243"/>
      <c r="C1389" s="152" t="s">
        <v>535</v>
      </c>
      <c r="D1389" s="243" t="s">
        <v>18</v>
      </c>
      <c r="E1389" s="243"/>
      <c r="F1389" s="243" t="s">
        <v>4568</v>
      </c>
      <c r="G1389" s="243"/>
      <c r="H1389" s="243"/>
      <c r="I1389" s="152" t="s">
        <v>4567</v>
      </c>
      <c r="J1389" s="152" t="s">
        <v>277</v>
      </c>
      <c r="K1389" s="152" t="s">
        <v>277</v>
      </c>
      <c r="L1389" s="152" t="s">
        <v>277</v>
      </c>
      <c r="M1389" s="152" t="s">
        <v>4568</v>
      </c>
      <c r="N1389" s="152" t="s">
        <v>4568</v>
      </c>
      <c r="O1389" s="152" t="s">
        <v>4567</v>
      </c>
    </row>
    <row r="1390" spans="1:15" ht="12" customHeight="1">
      <c r="A1390" s="243" t="s">
        <v>1545</v>
      </c>
      <c r="B1390" s="243"/>
      <c r="C1390" s="152" t="s">
        <v>535</v>
      </c>
      <c r="D1390" s="243" t="s">
        <v>62</v>
      </c>
      <c r="E1390" s="243"/>
      <c r="F1390" s="243" t="s">
        <v>1015</v>
      </c>
      <c r="G1390" s="243"/>
      <c r="H1390" s="243"/>
      <c r="I1390" s="152" t="s">
        <v>4566</v>
      </c>
      <c r="J1390" s="152" t="s">
        <v>286</v>
      </c>
      <c r="K1390" s="152" t="s">
        <v>2034</v>
      </c>
      <c r="L1390" s="152" t="s">
        <v>1428</v>
      </c>
      <c r="M1390" s="152" t="s">
        <v>1412</v>
      </c>
      <c r="N1390" s="152" t="s">
        <v>1412</v>
      </c>
      <c r="O1390" s="152" t="s">
        <v>4565</v>
      </c>
    </row>
    <row r="1391" spans="1:15" ht="12" customHeight="1">
      <c r="A1391" s="243" t="s">
        <v>1545</v>
      </c>
      <c r="B1391" s="243"/>
      <c r="C1391" s="152" t="s">
        <v>535</v>
      </c>
      <c r="D1391" s="243" t="s">
        <v>614</v>
      </c>
      <c r="E1391" s="243"/>
      <c r="F1391" s="243" t="s">
        <v>277</v>
      </c>
      <c r="G1391" s="243"/>
      <c r="H1391" s="243"/>
      <c r="I1391" s="152" t="s">
        <v>277</v>
      </c>
      <c r="J1391" s="152" t="s">
        <v>277</v>
      </c>
      <c r="K1391" s="152" t="s">
        <v>277</v>
      </c>
      <c r="L1391" s="152" t="s">
        <v>277</v>
      </c>
      <c r="M1391" s="152" t="s">
        <v>277</v>
      </c>
      <c r="N1391" s="152" t="s">
        <v>277</v>
      </c>
      <c r="O1391" s="152" t="s">
        <v>277</v>
      </c>
    </row>
    <row r="1392" spans="1:15" ht="12" customHeight="1">
      <c r="A1392" s="243" t="s">
        <v>1545</v>
      </c>
      <c r="B1392" s="243"/>
      <c r="C1392" s="152" t="s">
        <v>535</v>
      </c>
      <c r="D1392" s="243" t="s">
        <v>64</v>
      </c>
      <c r="E1392" s="243"/>
      <c r="F1392" s="243" t="s">
        <v>4564</v>
      </c>
      <c r="G1392" s="243"/>
      <c r="H1392" s="243"/>
      <c r="I1392" s="152" t="s">
        <v>4563</v>
      </c>
      <c r="J1392" s="152" t="s">
        <v>1332</v>
      </c>
      <c r="K1392" s="152" t="s">
        <v>4562</v>
      </c>
      <c r="L1392" s="152" t="s">
        <v>3403</v>
      </c>
      <c r="M1392" s="152" t="s">
        <v>4561</v>
      </c>
      <c r="N1392" s="152" t="s">
        <v>4560</v>
      </c>
      <c r="O1392" s="152" t="s">
        <v>4559</v>
      </c>
    </row>
    <row r="1393" spans="1:15" ht="12" customHeight="1">
      <c r="A1393" s="243" t="s">
        <v>1545</v>
      </c>
      <c r="B1393" s="243"/>
      <c r="C1393" s="152" t="s">
        <v>535</v>
      </c>
      <c r="D1393" s="243" t="s">
        <v>22</v>
      </c>
      <c r="E1393" s="243"/>
      <c r="F1393" s="243" t="s">
        <v>2810</v>
      </c>
      <c r="G1393" s="243"/>
      <c r="H1393" s="243"/>
      <c r="I1393" s="152" t="s">
        <v>4558</v>
      </c>
      <c r="J1393" s="152" t="s">
        <v>2294</v>
      </c>
      <c r="K1393" s="152" t="s">
        <v>4557</v>
      </c>
      <c r="L1393" s="152" t="s">
        <v>4556</v>
      </c>
      <c r="M1393" s="152" t="s">
        <v>4555</v>
      </c>
      <c r="N1393" s="152" t="s">
        <v>4554</v>
      </c>
      <c r="O1393" s="152" t="s">
        <v>4553</v>
      </c>
    </row>
    <row r="1394" spans="1:15" ht="12" customHeight="1">
      <c r="A1394" s="243" t="s">
        <v>1545</v>
      </c>
      <c r="B1394" s="243"/>
      <c r="C1394" s="152" t="s">
        <v>535</v>
      </c>
      <c r="D1394" s="243" t="s">
        <v>23</v>
      </c>
      <c r="E1394" s="243"/>
      <c r="F1394" s="243" t="s">
        <v>4552</v>
      </c>
      <c r="G1394" s="243"/>
      <c r="H1394" s="243"/>
      <c r="I1394" s="152" t="s">
        <v>4551</v>
      </c>
      <c r="J1394" s="152" t="s">
        <v>741</v>
      </c>
      <c r="K1394" s="152" t="s">
        <v>4550</v>
      </c>
      <c r="L1394" s="152" t="s">
        <v>4549</v>
      </c>
      <c r="M1394" s="152" t="s">
        <v>4266</v>
      </c>
      <c r="N1394" s="152" t="s">
        <v>2903</v>
      </c>
      <c r="O1394" s="152" t="s">
        <v>4548</v>
      </c>
    </row>
    <row r="1395" spans="1:15" ht="12" customHeight="1">
      <c r="A1395" s="243" t="s">
        <v>1545</v>
      </c>
      <c r="B1395" s="243"/>
      <c r="C1395" s="152" t="s">
        <v>535</v>
      </c>
      <c r="D1395" s="243" t="s">
        <v>66</v>
      </c>
      <c r="E1395" s="243"/>
      <c r="F1395" s="243" t="s">
        <v>873</v>
      </c>
      <c r="G1395" s="243"/>
      <c r="H1395" s="243"/>
      <c r="I1395" s="152" t="s">
        <v>1597</v>
      </c>
      <c r="J1395" s="152" t="s">
        <v>1596</v>
      </c>
      <c r="K1395" s="152" t="s">
        <v>1595</v>
      </c>
      <c r="L1395" s="152" t="s">
        <v>1594</v>
      </c>
      <c r="M1395" s="152" t="s">
        <v>1593</v>
      </c>
      <c r="N1395" s="152" t="s">
        <v>1592</v>
      </c>
      <c r="O1395" s="152" t="s">
        <v>1591</v>
      </c>
    </row>
    <row r="1396" spans="1:15" ht="12" customHeight="1">
      <c r="A1396" s="243" t="s">
        <v>1545</v>
      </c>
      <c r="B1396" s="243"/>
      <c r="C1396" s="152" t="s">
        <v>535</v>
      </c>
      <c r="D1396" s="243" t="s">
        <v>234</v>
      </c>
      <c r="E1396" s="243"/>
      <c r="F1396" s="243" t="s">
        <v>599</v>
      </c>
      <c r="G1396" s="243"/>
      <c r="H1396" s="243"/>
      <c r="I1396" s="152" t="s">
        <v>4547</v>
      </c>
      <c r="J1396" s="152" t="s">
        <v>1332</v>
      </c>
      <c r="K1396" s="152" t="s">
        <v>4546</v>
      </c>
      <c r="L1396" s="152" t="s">
        <v>4545</v>
      </c>
      <c r="M1396" s="152" t="s">
        <v>1878</v>
      </c>
      <c r="N1396" s="152" t="s">
        <v>1596</v>
      </c>
      <c r="O1396" s="152" t="s">
        <v>4544</v>
      </c>
    </row>
    <row r="1397" spans="1:15" ht="12" customHeight="1">
      <c r="A1397" s="243" t="s">
        <v>1545</v>
      </c>
      <c r="B1397" s="243"/>
      <c r="C1397" s="152" t="s">
        <v>535</v>
      </c>
      <c r="D1397" s="243" t="s">
        <v>29</v>
      </c>
      <c r="E1397" s="243"/>
      <c r="F1397" s="243" t="s">
        <v>277</v>
      </c>
      <c r="G1397" s="243"/>
      <c r="H1397" s="243"/>
      <c r="I1397" s="152" t="s">
        <v>277</v>
      </c>
      <c r="J1397" s="152" t="s">
        <v>277</v>
      </c>
      <c r="K1397" s="152" t="s">
        <v>277</v>
      </c>
      <c r="L1397" s="152" t="s">
        <v>277</v>
      </c>
      <c r="M1397" s="152" t="s">
        <v>277</v>
      </c>
      <c r="N1397" s="152" t="s">
        <v>277</v>
      </c>
      <c r="O1397" s="152" t="s">
        <v>277</v>
      </c>
    </row>
    <row r="1398" spans="1:15" ht="12" customHeight="1">
      <c r="A1398" s="243" t="s">
        <v>1545</v>
      </c>
      <c r="B1398" s="243"/>
      <c r="C1398" s="152" t="s">
        <v>535</v>
      </c>
      <c r="D1398" s="243" t="s">
        <v>67</v>
      </c>
      <c r="E1398" s="243"/>
      <c r="F1398" s="243" t="s">
        <v>1356</v>
      </c>
      <c r="G1398" s="243"/>
      <c r="H1398" s="243"/>
      <c r="I1398" s="152" t="s">
        <v>4543</v>
      </c>
      <c r="J1398" s="152" t="s">
        <v>4542</v>
      </c>
      <c r="K1398" s="152" t="s">
        <v>4541</v>
      </c>
      <c r="L1398" s="152" t="s">
        <v>4540</v>
      </c>
      <c r="M1398" s="152" t="s">
        <v>1360</v>
      </c>
      <c r="N1398" s="152" t="s">
        <v>2420</v>
      </c>
      <c r="O1398" s="152" t="s">
        <v>4539</v>
      </c>
    </row>
    <row r="1399" spans="1:15" ht="12" customHeight="1">
      <c r="A1399" s="243" t="s">
        <v>1545</v>
      </c>
      <c r="B1399" s="243"/>
      <c r="C1399" s="152" t="s">
        <v>535</v>
      </c>
      <c r="D1399" s="243" t="s">
        <v>68</v>
      </c>
      <c r="E1399" s="243"/>
      <c r="F1399" s="243" t="s">
        <v>277</v>
      </c>
      <c r="G1399" s="243"/>
      <c r="H1399" s="243"/>
      <c r="I1399" s="152" t="s">
        <v>277</v>
      </c>
      <c r="J1399" s="152" t="s">
        <v>277</v>
      </c>
      <c r="K1399" s="152" t="s">
        <v>277</v>
      </c>
      <c r="L1399" s="152" t="s">
        <v>277</v>
      </c>
      <c r="M1399" s="152" t="s">
        <v>277</v>
      </c>
      <c r="N1399" s="152" t="s">
        <v>277</v>
      </c>
      <c r="O1399" s="152" t="s">
        <v>277</v>
      </c>
    </row>
    <row r="1400" spans="1:15" ht="12" customHeight="1">
      <c r="A1400" s="243" t="s">
        <v>1545</v>
      </c>
      <c r="B1400" s="243"/>
      <c r="C1400" s="152" t="s">
        <v>535</v>
      </c>
      <c r="D1400" s="243" t="s">
        <v>69</v>
      </c>
      <c r="E1400" s="243"/>
      <c r="F1400" s="243" t="s">
        <v>922</v>
      </c>
      <c r="G1400" s="243"/>
      <c r="H1400" s="243"/>
      <c r="I1400" s="152" t="s">
        <v>4538</v>
      </c>
      <c r="J1400" s="152" t="s">
        <v>1292</v>
      </c>
      <c r="K1400" s="152" t="s">
        <v>4537</v>
      </c>
      <c r="L1400" s="152" t="s">
        <v>4536</v>
      </c>
      <c r="M1400" s="152" t="s">
        <v>4535</v>
      </c>
      <c r="N1400" s="152" t="s">
        <v>2899</v>
      </c>
      <c r="O1400" s="152" t="s">
        <v>4534</v>
      </c>
    </row>
    <row r="1401" spans="1:15" ht="12" customHeight="1">
      <c r="A1401" s="243" t="s">
        <v>1545</v>
      </c>
      <c r="B1401" s="243"/>
      <c r="C1401" s="152" t="s">
        <v>535</v>
      </c>
      <c r="D1401" s="243" t="s">
        <v>235</v>
      </c>
      <c r="E1401" s="243"/>
      <c r="F1401" s="243" t="s">
        <v>277</v>
      </c>
      <c r="G1401" s="243"/>
      <c r="H1401" s="243"/>
      <c r="I1401" s="152" t="s">
        <v>277</v>
      </c>
      <c r="J1401" s="152" t="s">
        <v>277</v>
      </c>
      <c r="K1401" s="152" t="s">
        <v>277</v>
      </c>
      <c r="L1401" s="152" t="s">
        <v>277</v>
      </c>
      <c r="M1401" s="152" t="s">
        <v>277</v>
      </c>
      <c r="N1401" s="152" t="s">
        <v>277</v>
      </c>
      <c r="O1401" s="152" t="s">
        <v>277</v>
      </c>
    </row>
    <row r="1402" spans="1:15" ht="12" customHeight="1">
      <c r="A1402" s="243" t="s">
        <v>1545</v>
      </c>
      <c r="B1402" s="243"/>
      <c r="C1402" s="152" t="s">
        <v>535</v>
      </c>
      <c r="D1402" s="243" t="s">
        <v>236</v>
      </c>
      <c r="E1402" s="243"/>
      <c r="F1402" s="243" t="s">
        <v>2891</v>
      </c>
      <c r="G1402" s="243"/>
      <c r="H1402" s="243"/>
      <c r="I1402" s="152" t="s">
        <v>4533</v>
      </c>
      <c r="J1402" s="152" t="s">
        <v>783</v>
      </c>
      <c r="K1402" s="152" t="s">
        <v>4532</v>
      </c>
      <c r="L1402" s="152" t="s">
        <v>1216</v>
      </c>
      <c r="M1402" s="152" t="s">
        <v>885</v>
      </c>
      <c r="N1402" s="152" t="s">
        <v>1011</v>
      </c>
      <c r="O1402" s="152" t="s">
        <v>4531</v>
      </c>
    </row>
    <row r="1403" spans="1:15" ht="12" customHeight="1">
      <c r="A1403" s="243" t="s">
        <v>1545</v>
      </c>
      <c r="B1403" s="243"/>
      <c r="C1403" s="152" t="s">
        <v>535</v>
      </c>
      <c r="D1403" s="243" t="s">
        <v>241</v>
      </c>
      <c r="E1403" s="243"/>
      <c r="F1403" s="243" t="s">
        <v>277</v>
      </c>
      <c r="G1403" s="243"/>
      <c r="H1403" s="243"/>
      <c r="I1403" s="152" t="s">
        <v>277</v>
      </c>
      <c r="J1403" s="152" t="s">
        <v>277</v>
      </c>
      <c r="K1403" s="152" t="s">
        <v>277</v>
      </c>
      <c r="L1403" s="152" t="s">
        <v>277</v>
      </c>
      <c r="M1403" s="152" t="s">
        <v>277</v>
      </c>
      <c r="N1403" s="152" t="s">
        <v>277</v>
      </c>
      <c r="O1403" s="152" t="s">
        <v>277</v>
      </c>
    </row>
    <row r="1404" spans="1:15" ht="12" customHeight="1">
      <c r="A1404" s="243" t="s">
        <v>1545</v>
      </c>
      <c r="B1404" s="243"/>
      <c r="C1404" s="152" t="s">
        <v>535</v>
      </c>
      <c r="D1404" s="243" t="s">
        <v>33</v>
      </c>
      <c r="E1404" s="243"/>
      <c r="F1404" s="243" t="s">
        <v>277</v>
      </c>
      <c r="G1404" s="243"/>
      <c r="H1404" s="243"/>
      <c r="I1404" s="152" t="s">
        <v>277</v>
      </c>
      <c r="J1404" s="152" t="s">
        <v>277</v>
      </c>
      <c r="K1404" s="152" t="s">
        <v>277</v>
      </c>
      <c r="L1404" s="152" t="s">
        <v>277</v>
      </c>
      <c r="M1404" s="152" t="s">
        <v>277</v>
      </c>
      <c r="N1404" s="152" t="s">
        <v>277</v>
      </c>
      <c r="O1404" s="152" t="s">
        <v>277</v>
      </c>
    </row>
    <row r="1405" spans="1:15" ht="12" customHeight="1">
      <c r="A1405" s="243" t="s">
        <v>1545</v>
      </c>
      <c r="B1405" s="243"/>
      <c r="C1405" s="152" t="s">
        <v>535</v>
      </c>
      <c r="D1405" s="243" t="s">
        <v>574</v>
      </c>
      <c r="E1405" s="243"/>
      <c r="F1405" s="243" t="s">
        <v>4530</v>
      </c>
      <c r="G1405" s="243"/>
      <c r="H1405" s="243"/>
      <c r="I1405" s="152" t="s">
        <v>4529</v>
      </c>
      <c r="J1405" s="152" t="s">
        <v>4528</v>
      </c>
      <c r="K1405" s="152" t="s">
        <v>4527</v>
      </c>
      <c r="L1405" s="152" t="s">
        <v>4526</v>
      </c>
      <c r="M1405" s="152" t="s">
        <v>4525</v>
      </c>
      <c r="N1405" s="152" t="s">
        <v>4524</v>
      </c>
      <c r="O1405" s="152" t="s">
        <v>4523</v>
      </c>
    </row>
    <row r="1406" spans="1:15" ht="12" customHeight="1">
      <c r="A1406" s="243" t="s">
        <v>1545</v>
      </c>
      <c r="B1406" s="243"/>
      <c r="C1406" s="152" t="s">
        <v>535</v>
      </c>
      <c r="D1406" s="243" t="s">
        <v>571</v>
      </c>
      <c r="E1406" s="243"/>
      <c r="F1406" s="243" t="s">
        <v>277</v>
      </c>
      <c r="G1406" s="243"/>
      <c r="H1406" s="243"/>
      <c r="I1406" s="152" t="s">
        <v>277</v>
      </c>
      <c r="J1406" s="152" t="s">
        <v>277</v>
      </c>
      <c r="K1406" s="152" t="s">
        <v>277</v>
      </c>
      <c r="L1406" s="152" t="s">
        <v>277</v>
      </c>
      <c r="M1406" s="152" t="s">
        <v>277</v>
      </c>
      <c r="N1406" s="152" t="s">
        <v>277</v>
      </c>
      <c r="O1406" s="152" t="s">
        <v>277</v>
      </c>
    </row>
    <row r="1407" spans="1:15" ht="12" customHeight="1">
      <c r="A1407" s="243" t="s">
        <v>1545</v>
      </c>
      <c r="B1407" s="243"/>
      <c r="C1407" s="152" t="s">
        <v>535</v>
      </c>
      <c r="D1407" s="243" t="s">
        <v>566</v>
      </c>
      <c r="E1407" s="243"/>
      <c r="F1407" s="243" t="s">
        <v>277</v>
      </c>
      <c r="G1407" s="243"/>
      <c r="H1407" s="243"/>
      <c r="I1407" s="152" t="s">
        <v>277</v>
      </c>
      <c r="J1407" s="152" t="s">
        <v>277</v>
      </c>
      <c r="K1407" s="152" t="s">
        <v>277</v>
      </c>
      <c r="L1407" s="152" t="s">
        <v>277</v>
      </c>
      <c r="M1407" s="152" t="s">
        <v>277</v>
      </c>
      <c r="N1407" s="152" t="s">
        <v>277</v>
      </c>
      <c r="O1407" s="152" t="s">
        <v>277</v>
      </c>
    </row>
    <row r="1408" spans="1:15" ht="12" customHeight="1">
      <c r="A1408" s="243" t="s">
        <v>1545</v>
      </c>
      <c r="B1408" s="243"/>
      <c r="C1408" s="152" t="s">
        <v>535</v>
      </c>
      <c r="D1408" s="243" t="s">
        <v>561</v>
      </c>
      <c r="E1408" s="243"/>
      <c r="F1408" s="243" t="s">
        <v>277</v>
      </c>
      <c r="G1408" s="243"/>
      <c r="H1408" s="243"/>
      <c r="I1408" s="152" t="s">
        <v>277</v>
      </c>
      <c r="J1408" s="152" t="s">
        <v>277</v>
      </c>
      <c r="K1408" s="152" t="s">
        <v>277</v>
      </c>
      <c r="L1408" s="152" t="s">
        <v>277</v>
      </c>
      <c r="M1408" s="152" t="s">
        <v>277</v>
      </c>
      <c r="N1408" s="152" t="s">
        <v>277</v>
      </c>
      <c r="O1408" s="152" t="s">
        <v>277</v>
      </c>
    </row>
    <row r="1409" spans="1:15" ht="12" customHeight="1">
      <c r="A1409" s="243" t="s">
        <v>1545</v>
      </c>
      <c r="B1409" s="243"/>
      <c r="C1409" s="152" t="s">
        <v>535</v>
      </c>
      <c r="D1409" s="243" t="s">
        <v>559</v>
      </c>
      <c r="E1409" s="243"/>
      <c r="F1409" s="243" t="s">
        <v>1578</v>
      </c>
      <c r="G1409" s="243"/>
      <c r="H1409" s="243"/>
      <c r="I1409" s="152" t="s">
        <v>1577</v>
      </c>
      <c r="J1409" s="152" t="s">
        <v>1576</v>
      </c>
      <c r="K1409" s="152" t="s">
        <v>1575</v>
      </c>
      <c r="L1409" s="152" t="s">
        <v>1574</v>
      </c>
      <c r="M1409" s="152" t="s">
        <v>1573</v>
      </c>
      <c r="N1409" s="152" t="s">
        <v>1572</v>
      </c>
      <c r="O1409" s="152" t="s">
        <v>1571</v>
      </c>
    </row>
    <row r="1410" spans="1:15" ht="12" customHeight="1">
      <c r="A1410" s="243" t="s">
        <v>1545</v>
      </c>
      <c r="B1410" s="243"/>
      <c r="C1410" s="152" t="s">
        <v>535</v>
      </c>
      <c r="D1410" s="243" t="s">
        <v>556</v>
      </c>
      <c r="E1410" s="243"/>
      <c r="F1410" s="243" t="s">
        <v>1570</v>
      </c>
      <c r="G1410" s="243"/>
      <c r="H1410" s="243"/>
      <c r="I1410" s="152" t="s">
        <v>1569</v>
      </c>
      <c r="J1410" s="152" t="s">
        <v>1568</v>
      </c>
      <c r="K1410" s="152" t="s">
        <v>1567</v>
      </c>
      <c r="L1410" s="152" t="s">
        <v>1566</v>
      </c>
      <c r="M1410" s="152" t="s">
        <v>1565</v>
      </c>
      <c r="N1410" s="152" t="s">
        <v>1564</v>
      </c>
      <c r="O1410" s="152" t="s">
        <v>1563</v>
      </c>
    </row>
    <row r="1411" spans="1:15" ht="12" customHeight="1">
      <c r="A1411" s="243" t="s">
        <v>1545</v>
      </c>
      <c r="B1411" s="243"/>
      <c r="C1411" s="152" t="s">
        <v>535</v>
      </c>
      <c r="D1411" s="243" t="s">
        <v>553</v>
      </c>
      <c r="E1411" s="243"/>
      <c r="F1411" s="243" t="s">
        <v>1562</v>
      </c>
      <c r="G1411" s="243"/>
      <c r="H1411" s="243"/>
      <c r="I1411" s="152" t="s">
        <v>1561</v>
      </c>
      <c r="J1411" s="152" t="s">
        <v>1560</v>
      </c>
      <c r="K1411" s="152" t="s">
        <v>1559</v>
      </c>
      <c r="L1411" s="152" t="s">
        <v>1558</v>
      </c>
      <c r="M1411" s="152" t="s">
        <v>1557</v>
      </c>
      <c r="N1411" s="152" t="s">
        <v>1556</v>
      </c>
      <c r="O1411" s="152" t="s">
        <v>1555</v>
      </c>
    </row>
    <row r="1412" spans="1:15" ht="12" customHeight="1">
      <c r="A1412" s="243" t="s">
        <v>1545</v>
      </c>
      <c r="B1412" s="243"/>
      <c r="C1412" s="152" t="s">
        <v>535</v>
      </c>
      <c r="D1412" s="243" t="s">
        <v>551</v>
      </c>
      <c r="E1412" s="243"/>
      <c r="F1412" s="243" t="s">
        <v>1554</v>
      </c>
      <c r="G1412" s="243"/>
      <c r="H1412" s="243"/>
      <c r="I1412" s="152" t="s">
        <v>1553</v>
      </c>
      <c r="J1412" s="152" t="s">
        <v>741</v>
      </c>
      <c r="K1412" s="152" t="s">
        <v>1552</v>
      </c>
      <c r="L1412" s="152" t="s">
        <v>1551</v>
      </c>
      <c r="M1412" s="152" t="s">
        <v>1550</v>
      </c>
      <c r="N1412" s="152" t="s">
        <v>1549</v>
      </c>
      <c r="O1412" s="152" t="s">
        <v>1548</v>
      </c>
    </row>
    <row r="1413" spans="1:15" ht="12" customHeight="1">
      <c r="A1413" s="243" t="s">
        <v>1545</v>
      </c>
      <c r="B1413" s="243"/>
      <c r="C1413" s="152" t="s">
        <v>535</v>
      </c>
      <c r="D1413" s="243" t="s">
        <v>543</v>
      </c>
      <c r="E1413" s="243"/>
      <c r="F1413" s="243" t="s">
        <v>277</v>
      </c>
      <c r="G1413" s="243"/>
      <c r="H1413" s="243"/>
      <c r="I1413" s="152" t="s">
        <v>277</v>
      </c>
      <c r="J1413" s="152" t="s">
        <v>277</v>
      </c>
      <c r="K1413" s="152" t="s">
        <v>277</v>
      </c>
      <c r="L1413" s="152" t="s">
        <v>277</v>
      </c>
      <c r="M1413" s="152" t="s">
        <v>277</v>
      </c>
      <c r="N1413" s="152" t="s">
        <v>277</v>
      </c>
      <c r="O1413" s="152" t="s">
        <v>277</v>
      </c>
    </row>
    <row r="1414" spans="1:15" ht="12" customHeight="1">
      <c r="A1414" s="243" t="s">
        <v>1545</v>
      </c>
      <c r="B1414" s="243"/>
      <c r="C1414" s="152" t="s">
        <v>535</v>
      </c>
      <c r="D1414" s="243" t="s">
        <v>45</v>
      </c>
      <c r="E1414" s="243"/>
      <c r="F1414" s="243" t="s">
        <v>277</v>
      </c>
      <c r="G1414" s="243"/>
      <c r="H1414" s="243"/>
      <c r="I1414" s="152" t="s">
        <v>277</v>
      </c>
      <c r="J1414" s="152" t="s">
        <v>277</v>
      </c>
      <c r="K1414" s="152" t="s">
        <v>277</v>
      </c>
      <c r="L1414" s="152" t="s">
        <v>277</v>
      </c>
      <c r="M1414" s="152" t="s">
        <v>277</v>
      </c>
      <c r="N1414" s="152" t="s">
        <v>277</v>
      </c>
      <c r="O1414" s="152" t="s">
        <v>277</v>
      </c>
    </row>
    <row r="1415" spans="1:15" ht="12" customHeight="1">
      <c r="A1415" s="243" t="s">
        <v>1545</v>
      </c>
      <c r="B1415" s="243"/>
      <c r="C1415" s="152" t="s">
        <v>535</v>
      </c>
      <c r="D1415" s="243" t="s">
        <v>46</v>
      </c>
      <c r="E1415" s="243"/>
      <c r="F1415" s="243" t="s">
        <v>2539</v>
      </c>
      <c r="G1415" s="243"/>
      <c r="H1415" s="243"/>
      <c r="I1415" s="152" t="s">
        <v>4522</v>
      </c>
      <c r="J1415" s="152" t="s">
        <v>1687</v>
      </c>
      <c r="K1415" s="152" t="s">
        <v>4521</v>
      </c>
      <c r="L1415" s="152" t="s">
        <v>4520</v>
      </c>
      <c r="M1415" s="152" t="s">
        <v>587</v>
      </c>
      <c r="N1415" s="152" t="s">
        <v>4519</v>
      </c>
      <c r="O1415" s="152" t="s">
        <v>4518</v>
      </c>
    </row>
    <row r="1416" spans="1:15" ht="12" customHeight="1">
      <c r="A1416" s="243" t="s">
        <v>1498</v>
      </c>
      <c r="B1416" s="243"/>
      <c r="C1416" s="152" t="s">
        <v>535</v>
      </c>
      <c r="D1416" s="243" t="s">
        <v>660</v>
      </c>
      <c r="E1416" s="243"/>
      <c r="F1416" s="243" t="s">
        <v>4517</v>
      </c>
      <c r="G1416" s="243"/>
      <c r="H1416" s="243"/>
      <c r="I1416" s="152" t="s">
        <v>4516</v>
      </c>
      <c r="J1416" s="152" t="s">
        <v>4515</v>
      </c>
      <c r="K1416" s="152" t="s">
        <v>4514</v>
      </c>
      <c r="L1416" s="152" t="s">
        <v>4513</v>
      </c>
      <c r="M1416" s="152" t="s">
        <v>4512</v>
      </c>
      <c r="N1416" s="152" t="s">
        <v>4511</v>
      </c>
      <c r="O1416" s="152" t="s">
        <v>4510</v>
      </c>
    </row>
    <row r="1417" spans="1:15" ht="12" customHeight="1">
      <c r="A1417" s="243" t="s">
        <v>1498</v>
      </c>
      <c r="B1417" s="243"/>
      <c r="C1417" s="152" t="s">
        <v>535</v>
      </c>
      <c r="D1417" s="243" t="s">
        <v>57</v>
      </c>
      <c r="E1417" s="243"/>
      <c r="F1417" s="243" t="s">
        <v>1236</v>
      </c>
      <c r="G1417" s="243"/>
      <c r="H1417" s="243"/>
      <c r="I1417" s="152" t="s">
        <v>4509</v>
      </c>
      <c r="J1417" s="152" t="s">
        <v>1000</v>
      </c>
      <c r="K1417" s="152" t="s">
        <v>4508</v>
      </c>
      <c r="L1417" s="152" t="s">
        <v>4507</v>
      </c>
      <c r="M1417" s="152" t="s">
        <v>4506</v>
      </c>
      <c r="N1417" s="152" t="s">
        <v>4505</v>
      </c>
      <c r="O1417" s="152" t="s">
        <v>4504</v>
      </c>
    </row>
    <row r="1418" spans="1:15" ht="12" customHeight="1">
      <c r="A1418" s="243" t="s">
        <v>1498</v>
      </c>
      <c r="B1418" s="243"/>
      <c r="C1418" s="152" t="s">
        <v>535</v>
      </c>
      <c r="D1418" s="243" t="s">
        <v>58</v>
      </c>
      <c r="E1418" s="243"/>
      <c r="F1418" s="243" t="s">
        <v>2407</v>
      </c>
      <c r="G1418" s="243"/>
      <c r="H1418" s="243"/>
      <c r="I1418" s="152" t="s">
        <v>4503</v>
      </c>
      <c r="J1418" s="152" t="s">
        <v>4223</v>
      </c>
      <c r="K1418" s="152" t="s">
        <v>4502</v>
      </c>
      <c r="L1418" s="152" t="s">
        <v>4501</v>
      </c>
      <c r="M1418" s="152" t="s">
        <v>1153</v>
      </c>
      <c r="N1418" s="152" t="s">
        <v>3699</v>
      </c>
      <c r="O1418" s="152" t="s">
        <v>4500</v>
      </c>
    </row>
    <row r="1419" spans="1:15" ht="12" customHeight="1">
      <c r="A1419" s="243" t="s">
        <v>1498</v>
      </c>
      <c r="B1419" s="243"/>
      <c r="C1419" s="152" t="s">
        <v>535</v>
      </c>
      <c r="D1419" s="243" t="s">
        <v>59</v>
      </c>
      <c r="E1419" s="243"/>
      <c r="F1419" s="243" t="s">
        <v>4499</v>
      </c>
      <c r="G1419" s="243"/>
      <c r="H1419" s="243"/>
      <c r="I1419" s="152" t="s">
        <v>4498</v>
      </c>
      <c r="J1419" s="152" t="s">
        <v>596</v>
      </c>
      <c r="K1419" s="152" t="s">
        <v>4497</v>
      </c>
      <c r="L1419" s="152" t="s">
        <v>4496</v>
      </c>
      <c r="M1419" s="152" t="s">
        <v>4495</v>
      </c>
      <c r="N1419" s="152" t="s">
        <v>1139</v>
      </c>
      <c r="O1419" s="152" t="s">
        <v>4494</v>
      </c>
    </row>
    <row r="1420" spans="1:15" ht="12" customHeight="1">
      <c r="A1420" s="243" t="s">
        <v>1498</v>
      </c>
      <c r="B1420" s="243"/>
      <c r="C1420" s="152" t="s">
        <v>535</v>
      </c>
      <c r="D1420" s="243" t="s">
        <v>247</v>
      </c>
      <c r="E1420" s="243"/>
      <c r="F1420" s="243" t="s">
        <v>4493</v>
      </c>
      <c r="G1420" s="243"/>
      <c r="H1420" s="243"/>
      <c r="I1420" s="152" t="s">
        <v>4492</v>
      </c>
      <c r="J1420" s="152" t="s">
        <v>820</v>
      </c>
      <c r="K1420" s="152" t="s">
        <v>4488</v>
      </c>
      <c r="L1420" s="152" t="s">
        <v>4487</v>
      </c>
      <c r="M1420" s="152" t="s">
        <v>2987</v>
      </c>
      <c r="N1420" s="152" t="s">
        <v>1723</v>
      </c>
      <c r="O1420" s="152" t="s">
        <v>4491</v>
      </c>
    </row>
    <row r="1421" spans="1:15" ht="12" customHeight="1">
      <c r="A1421" s="243" t="s">
        <v>1498</v>
      </c>
      <c r="B1421" s="243"/>
      <c r="C1421" s="152" t="s">
        <v>535</v>
      </c>
      <c r="D1421" s="243" t="s">
        <v>645</v>
      </c>
      <c r="E1421" s="243"/>
      <c r="F1421" s="243" t="s">
        <v>2537</v>
      </c>
      <c r="G1421" s="243"/>
      <c r="H1421" s="243"/>
      <c r="I1421" s="152" t="s">
        <v>4490</v>
      </c>
      <c r="J1421" s="152" t="s">
        <v>277</v>
      </c>
      <c r="K1421" s="152" t="s">
        <v>277</v>
      </c>
      <c r="L1421" s="152" t="s">
        <v>277</v>
      </c>
      <c r="M1421" s="152" t="s">
        <v>2537</v>
      </c>
      <c r="N1421" s="152" t="s">
        <v>2537</v>
      </c>
      <c r="O1421" s="152" t="s">
        <v>4490</v>
      </c>
    </row>
    <row r="1422" spans="1:15" ht="12" customHeight="1">
      <c r="A1422" s="243" t="s">
        <v>1498</v>
      </c>
      <c r="B1422" s="243"/>
      <c r="C1422" s="152" t="s">
        <v>535</v>
      </c>
      <c r="D1422" s="243" t="s">
        <v>639</v>
      </c>
      <c r="E1422" s="243"/>
      <c r="F1422" s="243" t="s">
        <v>1265</v>
      </c>
      <c r="G1422" s="243"/>
      <c r="H1422" s="243"/>
      <c r="I1422" s="152" t="s">
        <v>4489</v>
      </c>
      <c r="J1422" s="152" t="s">
        <v>820</v>
      </c>
      <c r="K1422" s="152" t="s">
        <v>4488</v>
      </c>
      <c r="L1422" s="152" t="s">
        <v>4487</v>
      </c>
      <c r="M1422" s="152" t="s">
        <v>1702</v>
      </c>
      <c r="N1422" s="152" t="s">
        <v>877</v>
      </c>
      <c r="O1422" s="152" t="s">
        <v>4486</v>
      </c>
    </row>
    <row r="1423" spans="1:15" ht="12" customHeight="1">
      <c r="A1423" s="243" t="s">
        <v>1498</v>
      </c>
      <c r="B1423" s="243"/>
      <c r="C1423" s="152" t="s">
        <v>535</v>
      </c>
      <c r="D1423" s="243" t="s">
        <v>635</v>
      </c>
      <c r="E1423" s="243"/>
      <c r="F1423" s="243" t="s">
        <v>277</v>
      </c>
      <c r="G1423" s="243"/>
      <c r="H1423" s="243"/>
      <c r="I1423" s="152" t="s">
        <v>277</v>
      </c>
      <c r="J1423" s="152" t="s">
        <v>277</v>
      </c>
      <c r="K1423" s="152" t="s">
        <v>277</v>
      </c>
      <c r="L1423" s="152" t="s">
        <v>277</v>
      </c>
      <c r="M1423" s="152" t="s">
        <v>277</v>
      </c>
      <c r="N1423" s="152" t="s">
        <v>277</v>
      </c>
      <c r="O1423" s="152" t="s">
        <v>277</v>
      </c>
    </row>
    <row r="1424" spans="1:15" ht="12" customHeight="1">
      <c r="A1424" s="243" t="s">
        <v>1498</v>
      </c>
      <c r="B1424" s="243"/>
      <c r="C1424" s="152" t="s">
        <v>535</v>
      </c>
      <c r="D1424" s="243" t="s">
        <v>631</v>
      </c>
      <c r="E1424" s="243"/>
      <c r="F1424" s="243" t="s">
        <v>277</v>
      </c>
      <c r="G1424" s="243"/>
      <c r="H1424" s="243"/>
      <c r="I1424" s="152" t="s">
        <v>277</v>
      </c>
      <c r="J1424" s="152" t="s">
        <v>277</v>
      </c>
      <c r="K1424" s="152" t="s">
        <v>277</v>
      </c>
      <c r="L1424" s="152" t="s">
        <v>277</v>
      </c>
      <c r="M1424" s="152" t="s">
        <v>277</v>
      </c>
      <c r="N1424" s="152" t="s">
        <v>277</v>
      </c>
      <c r="O1424" s="152" t="s">
        <v>277</v>
      </c>
    </row>
    <row r="1425" spans="1:15" ht="12" customHeight="1">
      <c r="A1425" s="243" t="s">
        <v>1498</v>
      </c>
      <c r="B1425" s="243"/>
      <c r="C1425" s="152" t="s">
        <v>535</v>
      </c>
      <c r="D1425" s="243" t="s">
        <v>627</v>
      </c>
      <c r="E1425" s="243"/>
      <c r="F1425" s="243" t="s">
        <v>277</v>
      </c>
      <c r="G1425" s="243"/>
      <c r="H1425" s="243"/>
      <c r="I1425" s="152" t="s">
        <v>277</v>
      </c>
      <c r="J1425" s="152" t="s">
        <v>277</v>
      </c>
      <c r="K1425" s="152" t="s">
        <v>277</v>
      </c>
      <c r="L1425" s="152" t="s">
        <v>277</v>
      </c>
      <c r="M1425" s="152" t="s">
        <v>277</v>
      </c>
      <c r="N1425" s="152" t="s">
        <v>277</v>
      </c>
      <c r="O1425" s="152" t="s">
        <v>277</v>
      </c>
    </row>
    <row r="1426" spans="1:15" ht="12" customHeight="1">
      <c r="A1426" s="243" t="s">
        <v>1498</v>
      </c>
      <c r="B1426" s="243"/>
      <c r="C1426" s="152" t="s">
        <v>535</v>
      </c>
      <c r="D1426" s="243" t="s">
        <v>17</v>
      </c>
      <c r="E1426" s="243"/>
      <c r="F1426" s="243" t="s">
        <v>4485</v>
      </c>
      <c r="G1426" s="243"/>
      <c r="H1426" s="243"/>
      <c r="I1426" s="152" t="s">
        <v>4484</v>
      </c>
      <c r="J1426" s="152" t="s">
        <v>817</v>
      </c>
      <c r="K1426" s="152" t="s">
        <v>4483</v>
      </c>
      <c r="L1426" s="152" t="s">
        <v>4482</v>
      </c>
      <c r="M1426" s="152" t="s">
        <v>4481</v>
      </c>
      <c r="N1426" s="152" t="s">
        <v>4480</v>
      </c>
      <c r="O1426" s="152" t="s">
        <v>4479</v>
      </c>
    </row>
    <row r="1427" spans="1:15" ht="12" customHeight="1">
      <c r="A1427" s="243" t="s">
        <v>1498</v>
      </c>
      <c r="B1427" s="243"/>
      <c r="C1427" s="152" t="s">
        <v>535</v>
      </c>
      <c r="D1427" s="243" t="s">
        <v>18</v>
      </c>
      <c r="E1427" s="243"/>
      <c r="F1427" s="243" t="s">
        <v>4478</v>
      </c>
      <c r="G1427" s="243"/>
      <c r="H1427" s="243"/>
      <c r="I1427" s="152" t="s">
        <v>4477</v>
      </c>
      <c r="J1427" s="152" t="s">
        <v>1369</v>
      </c>
      <c r="K1427" s="152" t="s">
        <v>4476</v>
      </c>
      <c r="L1427" s="152" t="s">
        <v>4475</v>
      </c>
      <c r="M1427" s="152" t="s">
        <v>4474</v>
      </c>
      <c r="N1427" s="152" t="s">
        <v>4473</v>
      </c>
      <c r="O1427" s="152" t="s">
        <v>4472</v>
      </c>
    </row>
    <row r="1428" spans="1:15" ht="12" customHeight="1">
      <c r="A1428" s="243" t="s">
        <v>1498</v>
      </c>
      <c r="B1428" s="243"/>
      <c r="C1428" s="152" t="s">
        <v>535</v>
      </c>
      <c r="D1428" s="243" t="s">
        <v>62</v>
      </c>
      <c r="E1428" s="243"/>
      <c r="F1428" s="243" t="s">
        <v>1412</v>
      </c>
      <c r="G1428" s="243"/>
      <c r="H1428" s="243"/>
      <c r="I1428" s="152" t="s">
        <v>4471</v>
      </c>
      <c r="J1428" s="152" t="s">
        <v>286</v>
      </c>
      <c r="K1428" s="152" t="s">
        <v>2879</v>
      </c>
      <c r="L1428" s="152" t="s">
        <v>908</v>
      </c>
      <c r="M1428" s="152" t="s">
        <v>955</v>
      </c>
      <c r="N1428" s="152" t="s">
        <v>955</v>
      </c>
      <c r="O1428" s="152" t="s">
        <v>4470</v>
      </c>
    </row>
    <row r="1429" spans="1:15" ht="12" customHeight="1">
      <c r="A1429" s="243" t="s">
        <v>1498</v>
      </c>
      <c r="B1429" s="243"/>
      <c r="C1429" s="152" t="s">
        <v>535</v>
      </c>
      <c r="D1429" s="243" t="s">
        <v>614</v>
      </c>
      <c r="E1429" s="243"/>
      <c r="F1429" s="243" t="s">
        <v>277</v>
      </c>
      <c r="G1429" s="243"/>
      <c r="H1429" s="243"/>
      <c r="I1429" s="152" t="s">
        <v>277</v>
      </c>
      <c r="J1429" s="152" t="s">
        <v>277</v>
      </c>
      <c r="K1429" s="152" t="s">
        <v>277</v>
      </c>
      <c r="L1429" s="152" t="s">
        <v>277</v>
      </c>
      <c r="M1429" s="152" t="s">
        <v>277</v>
      </c>
      <c r="N1429" s="152" t="s">
        <v>277</v>
      </c>
      <c r="O1429" s="152" t="s">
        <v>277</v>
      </c>
    </row>
    <row r="1430" spans="1:15" ht="12" customHeight="1">
      <c r="A1430" s="243" t="s">
        <v>1498</v>
      </c>
      <c r="B1430" s="243"/>
      <c r="C1430" s="152" t="s">
        <v>535</v>
      </c>
      <c r="D1430" s="243" t="s">
        <v>64</v>
      </c>
      <c r="E1430" s="243"/>
      <c r="F1430" s="243" t="s">
        <v>2067</v>
      </c>
      <c r="G1430" s="243"/>
      <c r="H1430" s="243"/>
      <c r="I1430" s="152" t="s">
        <v>4469</v>
      </c>
      <c r="J1430" s="152" t="s">
        <v>1876</v>
      </c>
      <c r="K1430" s="152" t="s">
        <v>4468</v>
      </c>
      <c r="L1430" s="152" t="s">
        <v>4467</v>
      </c>
      <c r="M1430" s="152" t="s">
        <v>4466</v>
      </c>
      <c r="N1430" s="152" t="s">
        <v>4465</v>
      </c>
      <c r="O1430" s="152" t="s">
        <v>4464</v>
      </c>
    </row>
    <row r="1431" spans="1:15" ht="12" customHeight="1">
      <c r="A1431" s="243" t="s">
        <v>1498</v>
      </c>
      <c r="B1431" s="243"/>
      <c r="C1431" s="152" t="s">
        <v>535</v>
      </c>
      <c r="D1431" s="243" t="s">
        <v>22</v>
      </c>
      <c r="E1431" s="243"/>
      <c r="F1431" s="243" t="s">
        <v>2505</v>
      </c>
      <c r="G1431" s="243"/>
      <c r="H1431" s="243"/>
      <c r="I1431" s="152" t="s">
        <v>4463</v>
      </c>
      <c r="J1431" s="152" t="s">
        <v>1632</v>
      </c>
      <c r="K1431" s="152" t="s">
        <v>4462</v>
      </c>
      <c r="L1431" s="152" t="s">
        <v>4461</v>
      </c>
      <c r="M1431" s="152" t="s">
        <v>1712</v>
      </c>
      <c r="N1431" s="152" t="s">
        <v>2618</v>
      </c>
      <c r="O1431" s="152" t="s">
        <v>4460</v>
      </c>
    </row>
    <row r="1432" spans="1:15" ht="12" customHeight="1">
      <c r="A1432" s="243" t="s">
        <v>1498</v>
      </c>
      <c r="B1432" s="243"/>
      <c r="C1432" s="152" t="s">
        <v>535</v>
      </c>
      <c r="D1432" s="243" t="s">
        <v>23</v>
      </c>
      <c r="E1432" s="243"/>
      <c r="F1432" s="243" t="s">
        <v>1720</v>
      </c>
      <c r="G1432" s="243"/>
      <c r="H1432" s="243"/>
      <c r="I1432" s="152" t="s">
        <v>4459</v>
      </c>
      <c r="J1432" s="152" t="s">
        <v>4458</v>
      </c>
      <c r="K1432" s="152" t="s">
        <v>4457</v>
      </c>
      <c r="L1432" s="152" t="s">
        <v>4456</v>
      </c>
      <c r="M1432" s="152" t="s">
        <v>4455</v>
      </c>
      <c r="N1432" s="152" t="s">
        <v>4454</v>
      </c>
      <c r="O1432" s="152" t="s">
        <v>4453</v>
      </c>
    </row>
    <row r="1433" spans="1:15" ht="12" customHeight="1">
      <c r="A1433" s="243" t="s">
        <v>1498</v>
      </c>
      <c r="B1433" s="243"/>
      <c r="C1433" s="152" t="s">
        <v>535</v>
      </c>
      <c r="D1433" s="243" t="s">
        <v>66</v>
      </c>
      <c r="E1433" s="243"/>
      <c r="F1433" s="243" t="s">
        <v>1531</v>
      </c>
      <c r="G1433" s="243"/>
      <c r="H1433" s="243"/>
      <c r="I1433" s="152" t="s">
        <v>1530</v>
      </c>
      <c r="J1433" s="152" t="s">
        <v>585</v>
      </c>
      <c r="K1433" s="152" t="s">
        <v>1529</v>
      </c>
      <c r="L1433" s="152" t="s">
        <v>1528</v>
      </c>
      <c r="M1433" s="152" t="s">
        <v>1527</v>
      </c>
      <c r="N1433" s="152" t="s">
        <v>1526</v>
      </c>
      <c r="O1433" s="152" t="s">
        <v>1525</v>
      </c>
    </row>
    <row r="1434" spans="1:15" ht="12" customHeight="1">
      <c r="A1434" s="243" t="s">
        <v>1498</v>
      </c>
      <c r="B1434" s="243"/>
      <c r="C1434" s="152" t="s">
        <v>535</v>
      </c>
      <c r="D1434" s="243" t="s">
        <v>234</v>
      </c>
      <c r="E1434" s="243"/>
      <c r="F1434" s="243" t="s">
        <v>277</v>
      </c>
      <c r="G1434" s="243"/>
      <c r="H1434" s="243"/>
      <c r="I1434" s="152" t="s">
        <v>277</v>
      </c>
      <c r="J1434" s="152" t="s">
        <v>277</v>
      </c>
      <c r="K1434" s="152" t="s">
        <v>277</v>
      </c>
      <c r="L1434" s="152" t="s">
        <v>277</v>
      </c>
      <c r="M1434" s="152" t="s">
        <v>277</v>
      </c>
      <c r="N1434" s="152" t="s">
        <v>277</v>
      </c>
      <c r="O1434" s="152" t="s">
        <v>277</v>
      </c>
    </row>
    <row r="1435" spans="1:15" ht="12" customHeight="1">
      <c r="A1435" s="243" t="s">
        <v>1498</v>
      </c>
      <c r="B1435" s="243"/>
      <c r="C1435" s="152" t="s">
        <v>535</v>
      </c>
      <c r="D1435" s="243" t="s">
        <v>29</v>
      </c>
      <c r="E1435" s="243"/>
      <c r="F1435" s="243" t="s">
        <v>277</v>
      </c>
      <c r="G1435" s="243"/>
      <c r="H1435" s="243"/>
      <c r="I1435" s="152" t="s">
        <v>277</v>
      </c>
      <c r="J1435" s="152" t="s">
        <v>277</v>
      </c>
      <c r="K1435" s="152" t="s">
        <v>277</v>
      </c>
      <c r="L1435" s="152" t="s">
        <v>277</v>
      </c>
      <c r="M1435" s="152" t="s">
        <v>277</v>
      </c>
      <c r="N1435" s="152" t="s">
        <v>277</v>
      </c>
      <c r="O1435" s="152" t="s">
        <v>277</v>
      </c>
    </row>
    <row r="1436" spans="1:15" ht="12" customHeight="1">
      <c r="A1436" s="243" t="s">
        <v>1498</v>
      </c>
      <c r="B1436" s="243"/>
      <c r="C1436" s="152" t="s">
        <v>535</v>
      </c>
      <c r="D1436" s="243" t="s">
        <v>67</v>
      </c>
      <c r="E1436" s="243"/>
      <c r="F1436" s="243" t="s">
        <v>2164</v>
      </c>
      <c r="G1436" s="243"/>
      <c r="H1436" s="243"/>
      <c r="I1436" s="152" t="s">
        <v>4452</v>
      </c>
      <c r="J1436" s="152" t="s">
        <v>1984</v>
      </c>
      <c r="K1436" s="152" t="s">
        <v>4451</v>
      </c>
      <c r="L1436" s="152" t="s">
        <v>1842</v>
      </c>
      <c r="M1436" s="152" t="s">
        <v>2089</v>
      </c>
      <c r="N1436" s="152" t="s">
        <v>2086</v>
      </c>
      <c r="O1436" s="152" t="s">
        <v>4450</v>
      </c>
    </row>
    <row r="1437" spans="1:15" ht="12" customHeight="1">
      <c r="A1437" s="243" t="s">
        <v>1498</v>
      </c>
      <c r="B1437" s="243"/>
      <c r="C1437" s="152" t="s">
        <v>535</v>
      </c>
      <c r="D1437" s="243" t="s">
        <v>68</v>
      </c>
      <c r="E1437" s="243"/>
      <c r="F1437" s="243" t="s">
        <v>277</v>
      </c>
      <c r="G1437" s="243"/>
      <c r="H1437" s="243"/>
      <c r="I1437" s="152" t="s">
        <v>277</v>
      </c>
      <c r="J1437" s="152" t="s">
        <v>277</v>
      </c>
      <c r="K1437" s="152" t="s">
        <v>277</v>
      </c>
      <c r="L1437" s="152" t="s">
        <v>277</v>
      </c>
      <c r="M1437" s="152" t="s">
        <v>277</v>
      </c>
      <c r="N1437" s="152" t="s">
        <v>277</v>
      </c>
      <c r="O1437" s="152" t="s">
        <v>277</v>
      </c>
    </row>
    <row r="1438" spans="1:15" ht="12" customHeight="1">
      <c r="A1438" s="243" t="s">
        <v>1498</v>
      </c>
      <c r="B1438" s="243"/>
      <c r="C1438" s="152" t="s">
        <v>535</v>
      </c>
      <c r="D1438" s="243" t="s">
        <v>69</v>
      </c>
      <c r="E1438" s="243"/>
      <c r="F1438" s="243" t="s">
        <v>1446</v>
      </c>
      <c r="G1438" s="243"/>
      <c r="H1438" s="243"/>
      <c r="I1438" s="152" t="s">
        <v>4449</v>
      </c>
      <c r="J1438" s="152" t="s">
        <v>1262</v>
      </c>
      <c r="K1438" s="152" t="s">
        <v>4448</v>
      </c>
      <c r="L1438" s="152" t="s">
        <v>4447</v>
      </c>
      <c r="M1438" s="152" t="s">
        <v>3281</v>
      </c>
      <c r="N1438" s="152" t="s">
        <v>4446</v>
      </c>
      <c r="O1438" s="152" t="s">
        <v>4445</v>
      </c>
    </row>
    <row r="1439" spans="1:15" ht="12" customHeight="1">
      <c r="A1439" s="243" t="s">
        <v>1498</v>
      </c>
      <c r="B1439" s="243"/>
      <c r="C1439" s="152" t="s">
        <v>535</v>
      </c>
      <c r="D1439" s="243" t="s">
        <v>235</v>
      </c>
      <c r="E1439" s="243"/>
      <c r="F1439" s="243" t="s">
        <v>277</v>
      </c>
      <c r="G1439" s="243"/>
      <c r="H1439" s="243"/>
      <c r="I1439" s="152" t="s">
        <v>277</v>
      </c>
      <c r="J1439" s="152" t="s">
        <v>277</v>
      </c>
      <c r="K1439" s="152" t="s">
        <v>277</v>
      </c>
      <c r="L1439" s="152" t="s">
        <v>277</v>
      </c>
      <c r="M1439" s="152" t="s">
        <v>277</v>
      </c>
      <c r="N1439" s="152" t="s">
        <v>277</v>
      </c>
      <c r="O1439" s="152" t="s">
        <v>277</v>
      </c>
    </row>
    <row r="1440" spans="1:15" ht="12" customHeight="1">
      <c r="A1440" s="243" t="s">
        <v>1498</v>
      </c>
      <c r="B1440" s="243"/>
      <c r="C1440" s="152" t="s">
        <v>535</v>
      </c>
      <c r="D1440" s="243" t="s">
        <v>236</v>
      </c>
      <c r="E1440" s="243"/>
      <c r="F1440" s="243" t="s">
        <v>277</v>
      </c>
      <c r="G1440" s="243"/>
      <c r="H1440" s="243"/>
      <c r="I1440" s="152" t="s">
        <v>277</v>
      </c>
      <c r="J1440" s="152" t="s">
        <v>277</v>
      </c>
      <c r="K1440" s="152" t="s">
        <v>277</v>
      </c>
      <c r="L1440" s="152" t="s">
        <v>277</v>
      </c>
      <c r="M1440" s="152" t="s">
        <v>277</v>
      </c>
      <c r="N1440" s="152" t="s">
        <v>277</v>
      </c>
      <c r="O1440" s="152" t="s">
        <v>277</v>
      </c>
    </row>
    <row r="1441" spans="1:15" ht="12" customHeight="1">
      <c r="A1441" s="243" t="s">
        <v>1498</v>
      </c>
      <c r="B1441" s="243"/>
      <c r="C1441" s="152" t="s">
        <v>535</v>
      </c>
      <c r="D1441" s="243" t="s">
        <v>241</v>
      </c>
      <c r="E1441" s="243"/>
      <c r="F1441" s="243" t="s">
        <v>277</v>
      </c>
      <c r="G1441" s="243"/>
      <c r="H1441" s="243"/>
      <c r="I1441" s="152" t="s">
        <v>277</v>
      </c>
      <c r="J1441" s="152" t="s">
        <v>277</v>
      </c>
      <c r="K1441" s="152" t="s">
        <v>277</v>
      </c>
      <c r="L1441" s="152" t="s">
        <v>277</v>
      </c>
      <c r="M1441" s="152" t="s">
        <v>277</v>
      </c>
      <c r="N1441" s="152" t="s">
        <v>277</v>
      </c>
      <c r="O1441" s="152" t="s">
        <v>277</v>
      </c>
    </row>
    <row r="1442" spans="1:15" ht="12" customHeight="1">
      <c r="A1442" s="243" t="s">
        <v>1498</v>
      </c>
      <c r="B1442" s="243"/>
      <c r="C1442" s="152" t="s">
        <v>535</v>
      </c>
      <c r="D1442" s="243" t="s">
        <v>33</v>
      </c>
      <c r="E1442" s="243"/>
      <c r="F1442" s="243" t="s">
        <v>277</v>
      </c>
      <c r="G1442" s="243"/>
      <c r="H1442" s="243"/>
      <c r="I1442" s="152" t="s">
        <v>277</v>
      </c>
      <c r="J1442" s="152" t="s">
        <v>277</v>
      </c>
      <c r="K1442" s="152" t="s">
        <v>277</v>
      </c>
      <c r="L1442" s="152" t="s">
        <v>277</v>
      </c>
      <c r="M1442" s="152" t="s">
        <v>277</v>
      </c>
      <c r="N1442" s="152" t="s">
        <v>277</v>
      </c>
      <c r="O1442" s="152" t="s">
        <v>277</v>
      </c>
    </row>
    <row r="1443" spans="1:15" ht="12" customHeight="1">
      <c r="A1443" s="243" t="s">
        <v>1498</v>
      </c>
      <c r="B1443" s="243"/>
      <c r="C1443" s="152" t="s">
        <v>535</v>
      </c>
      <c r="D1443" s="243" t="s">
        <v>574</v>
      </c>
      <c r="E1443" s="243"/>
      <c r="F1443" s="243" t="s">
        <v>4444</v>
      </c>
      <c r="G1443" s="243"/>
      <c r="H1443" s="243"/>
      <c r="I1443" s="152" t="s">
        <v>4443</v>
      </c>
      <c r="J1443" s="152" t="s">
        <v>4442</v>
      </c>
      <c r="K1443" s="152" t="s">
        <v>4441</v>
      </c>
      <c r="L1443" s="152" t="s">
        <v>4440</v>
      </c>
      <c r="M1443" s="152" t="s">
        <v>4439</v>
      </c>
      <c r="N1443" s="152" t="s">
        <v>4438</v>
      </c>
      <c r="O1443" s="152" t="s">
        <v>4437</v>
      </c>
    </row>
    <row r="1444" spans="1:15" ht="12" customHeight="1">
      <c r="A1444" s="243" t="s">
        <v>1498</v>
      </c>
      <c r="B1444" s="243"/>
      <c r="C1444" s="152" t="s">
        <v>535</v>
      </c>
      <c r="D1444" s="243" t="s">
        <v>571</v>
      </c>
      <c r="E1444" s="243"/>
      <c r="F1444" s="243" t="s">
        <v>277</v>
      </c>
      <c r="G1444" s="243"/>
      <c r="H1444" s="243"/>
      <c r="I1444" s="152" t="s">
        <v>277</v>
      </c>
      <c r="J1444" s="152" t="s">
        <v>277</v>
      </c>
      <c r="K1444" s="152" t="s">
        <v>277</v>
      </c>
      <c r="L1444" s="152" t="s">
        <v>277</v>
      </c>
      <c r="M1444" s="152" t="s">
        <v>277</v>
      </c>
      <c r="N1444" s="152" t="s">
        <v>277</v>
      </c>
      <c r="O1444" s="152" t="s">
        <v>277</v>
      </c>
    </row>
    <row r="1445" spans="1:15" ht="12" customHeight="1">
      <c r="A1445" s="243" t="s">
        <v>1498</v>
      </c>
      <c r="B1445" s="243"/>
      <c r="C1445" s="152" t="s">
        <v>535</v>
      </c>
      <c r="D1445" s="243" t="s">
        <v>566</v>
      </c>
      <c r="E1445" s="243"/>
      <c r="F1445" s="243" t="s">
        <v>277</v>
      </c>
      <c r="G1445" s="243"/>
      <c r="H1445" s="243"/>
      <c r="I1445" s="152" t="s">
        <v>277</v>
      </c>
      <c r="J1445" s="152" t="s">
        <v>277</v>
      </c>
      <c r="K1445" s="152" t="s">
        <v>277</v>
      </c>
      <c r="L1445" s="152" t="s">
        <v>277</v>
      </c>
      <c r="M1445" s="152" t="s">
        <v>277</v>
      </c>
      <c r="N1445" s="152" t="s">
        <v>277</v>
      </c>
      <c r="O1445" s="152" t="s">
        <v>277</v>
      </c>
    </row>
    <row r="1446" spans="1:15" ht="12" customHeight="1">
      <c r="A1446" s="243" t="s">
        <v>1498</v>
      </c>
      <c r="B1446" s="243"/>
      <c r="C1446" s="152" t="s">
        <v>535</v>
      </c>
      <c r="D1446" s="243" t="s">
        <v>561</v>
      </c>
      <c r="E1446" s="243"/>
      <c r="F1446" s="243" t="s">
        <v>277</v>
      </c>
      <c r="G1446" s="243"/>
      <c r="H1446" s="243"/>
      <c r="I1446" s="152" t="s">
        <v>277</v>
      </c>
      <c r="J1446" s="152" t="s">
        <v>277</v>
      </c>
      <c r="K1446" s="152" t="s">
        <v>277</v>
      </c>
      <c r="L1446" s="152" t="s">
        <v>277</v>
      </c>
      <c r="M1446" s="152" t="s">
        <v>277</v>
      </c>
      <c r="N1446" s="152" t="s">
        <v>277</v>
      </c>
      <c r="O1446" s="152" t="s">
        <v>277</v>
      </c>
    </row>
    <row r="1447" spans="1:15" ht="12" customHeight="1">
      <c r="A1447" s="243" t="s">
        <v>1498</v>
      </c>
      <c r="B1447" s="243"/>
      <c r="C1447" s="152" t="s">
        <v>535</v>
      </c>
      <c r="D1447" s="243" t="s">
        <v>559</v>
      </c>
      <c r="E1447" s="243"/>
      <c r="F1447" s="243" t="s">
        <v>4436</v>
      </c>
      <c r="G1447" s="243"/>
      <c r="H1447" s="243"/>
      <c r="I1447" s="152" t="s">
        <v>4435</v>
      </c>
      <c r="J1447" s="152" t="s">
        <v>4434</v>
      </c>
      <c r="K1447" s="152" t="s">
        <v>4433</v>
      </c>
      <c r="L1447" s="152" t="s">
        <v>4432</v>
      </c>
      <c r="M1447" s="152" t="s">
        <v>4431</v>
      </c>
      <c r="N1447" s="152" t="s">
        <v>4430</v>
      </c>
      <c r="O1447" s="152" t="s">
        <v>4429</v>
      </c>
    </row>
    <row r="1448" spans="1:15" ht="12" customHeight="1">
      <c r="A1448" s="243" t="s">
        <v>1498</v>
      </c>
      <c r="B1448" s="243"/>
      <c r="C1448" s="152" t="s">
        <v>535</v>
      </c>
      <c r="D1448" s="243" t="s">
        <v>556</v>
      </c>
      <c r="E1448" s="243"/>
      <c r="F1448" s="243" t="s">
        <v>4428</v>
      </c>
      <c r="G1448" s="243"/>
      <c r="H1448" s="243"/>
      <c r="I1448" s="152" t="s">
        <v>4427</v>
      </c>
      <c r="J1448" s="152" t="s">
        <v>828</v>
      </c>
      <c r="K1448" s="152" t="s">
        <v>4426</v>
      </c>
      <c r="L1448" s="152" t="s">
        <v>4425</v>
      </c>
      <c r="M1448" s="152" t="s">
        <v>4424</v>
      </c>
      <c r="N1448" s="152" t="s">
        <v>4423</v>
      </c>
      <c r="O1448" s="152" t="s">
        <v>4422</v>
      </c>
    </row>
    <row r="1449" spans="1:15" ht="12" customHeight="1">
      <c r="A1449" s="243" t="s">
        <v>1498</v>
      </c>
      <c r="B1449" s="243"/>
      <c r="C1449" s="152" t="s">
        <v>535</v>
      </c>
      <c r="D1449" s="243" t="s">
        <v>553</v>
      </c>
      <c r="E1449" s="243"/>
      <c r="F1449" s="243" t="s">
        <v>4421</v>
      </c>
      <c r="G1449" s="243"/>
      <c r="H1449" s="243"/>
      <c r="I1449" s="152" t="s">
        <v>4420</v>
      </c>
      <c r="J1449" s="152" t="s">
        <v>4419</v>
      </c>
      <c r="K1449" s="152" t="s">
        <v>4418</v>
      </c>
      <c r="L1449" s="152" t="s">
        <v>4417</v>
      </c>
      <c r="M1449" s="152" t="s">
        <v>4416</v>
      </c>
      <c r="N1449" s="152" t="s">
        <v>4415</v>
      </c>
      <c r="O1449" s="152" t="s">
        <v>4414</v>
      </c>
    </row>
    <row r="1450" spans="1:15" ht="12" customHeight="1">
      <c r="A1450" s="243" t="s">
        <v>1498</v>
      </c>
      <c r="B1450" s="243"/>
      <c r="C1450" s="152" t="s">
        <v>535</v>
      </c>
      <c r="D1450" s="243" t="s">
        <v>551</v>
      </c>
      <c r="E1450" s="243"/>
      <c r="F1450" s="243" t="s">
        <v>1513</v>
      </c>
      <c r="G1450" s="243"/>
      <c r="H1450" s="243"/>
      <c r="I1450" s="152" t="s">
        <v>1512</v>
      </c>
      <c r="J1450" s="152" t="s">
        <v>1511</v>
      </c>
      <c r="K1450" s="152" t="s">
        <v>1510</v>
      </c>
      <c r="L1450" s="152" t="s">
        <v>1509</v>
      </c>
      <c r="M1450" s="152" t="s">
        <v>1508</v>
      </c>
      <c r="N1450" s="152" t="s">
        <v>651</v>
      </c>
      <c r="O1450" s="152" t="s">
        <v>1507</v>
      </c>
    </row>
    <row r="1451" spans="1:15" ht="12" customHeight="1">
      <c r="A1451" s="243" t="s">
        <v>1498</v>
      </c>
      <c r="B1451" s="243"/>
      <c r="C1451" s="152" t="s">
        <v>535</v>
      </c>
      <c r="D1451" s="243" t="s">
        <v>543</v>
      </c>
      <c r="E1451" s="243"/>
      <c r="F1451" s="243" t="s">
        <v>277</v>
      </c>
      <c r="G1451" s="243"/>
      <c r="H1451" s="243"/>
      <c r="I1451" s="152" t="s">
        <v>277</v>
      </c>
      <c r="J1451" s="152" t="s">
        <v>277</v>
      </c>
      <c r="K1451" s="152" t="s">
        <v>277</v>
      </c>
      <c r="L1451" s="152" t="s">
        <v>277</v>
      </c>
      <c r="M1451" s="152" t="s">
        <v>277</v>
      </c>
      <c r="N1451" s="152" t="s">
        <v>277</v>
      </c>
      <c r="O1451" s="152" t="s">
        <v>277</v>
      </c>
    </row>
    <row r="1452" spans="1:15" ht="12" customHeight="1">
      <c r="A1452" s="243" t="s">
        <v>1498</v>
      </c>
      <c r="B1452" s="243"/>
      <c r="C1452" s="152" t="s">
        <v>535</v>
      </c>
      <c r="D1452" s="243" t="s">
        <v>45</v>
      </c>
      <c r="E1452" s="243"/>
      <c r="F1452" s="243" t="s">
        <v>1504</v>
      </c>
      <c r="G1452" s="243"/>
      <c r="H1452" s="243"/>
      <c r="I1452" s="152" t="s">
        <v>1503</v>
      </c>
      <c r="J1452" s="152" t="s">
        <v>1208</v>
      </c>
      <c r="K1452" s="152" t="s">
        <v>1502</v>
      </c>
      <c r="L1452" s="152" t="s">
        <v>1473</v>
      </c>
      <c r="M1452" s="152" t="s">
        <v>1501</v>
      </c>
      <c r="N1452" s="152" t="s">
        <v>1500</v>
      </c>
      <c r="O1452" s="152" t="s">
        <v>1499</v>
      </c>
    </row>
    <row r="1453" spans="1:15" ht="12" customHeight="1">
      <c r="A1453" s="243" t="s">
        <v>1498</v>
      </c>
      <c r="B1453" s="243"/>
      <c r="C1453" s="152" t="s">
        <v>535</v>
      </c>
      <c r="D1453" s="243" t="s">
        <v>46</v>
      </c>
      <c r="E1453" s="243"/>
      <c r="F1453" s="243" t="s">
        <v>1958</v>
      </c>
      <c r="G1453" s="243"/>
      <c r="H1453" s="243"/>
      <c r="I1453" s="152" t="s">
        <v>4413</v>
      </c>
      <c r="J1453" s="152" t="s">
        <v>931</v>
      </c>
      <c r="K1453" s="152" t="s">
        <v>4412</v>
      </c>
      <c r="L1453" s="152" t="s">
        <v>4411</v>
      </c>
      <c r="M1453" s="152" t="s">
        <v>2051</v>
      </c>
      <c r="N1453" s="152" t="s">
        <v>4410</v>
      </c>
      <c r="O1453" s="152" t="s">
        <v>4409</v>
      </c>
    </row>
    <row r="1454" spans="1:15" ht="12" customHeight="1">
      <c r="A1454" s="243" t="s">
        <v>1456</v>
      </c>
      <c r="B1454" s="243"/>
      <c r="C1454" s="152" t="s">
        <v>535</v>
      </c>
      <c r="D1454" s="243" t="s">
        <v>660</v>
      </c>
      <c r="E1454" s="243"/>
      <c r="F1454" s="243" t="s">
        <v>4408</v>
      </c>
      <c r="G1454" s="243"/>
      <c r="H1454" s="243"/>
      <c r="I1454" s="152" t="s">
        <v>4407</v>
      </c>
      <c r="J1454" s="152" t="s">
        <v>4406</v>
      </c>
      <c r="K1454" s="152" t="s">
        <v>4405</v>
      </c>
      <c r="L1454" s="152" t="s">
        <v>4404</v>
      </c>
      <c r="M1454" s="152" t="s">
        <v>4403</v>
      </c>
      <c r="N1454" s="152" t="s">
        <v>4402</v>
      </c>
      <c r="O1454" s="152" t="s">
        <v>4401</v>
      </c>
    </row>
    <row r="1455" spans="1:15" ht="12" customHeight="1">
      <c r="A1455" s="243" t="s">
        <v>1456</v>
      </c>
      <c r="B1455" s="243"/>
      <c r="C1455" s="152" t="s">
        <v>535</v>
      </c>
      <c r="D1455" s="243" t="s">
        <v>57</v>
      </c>
      <c r="E1455" s="243"/>
      <c r="F1455" s="243" t="s">
        <v>4400</v>
      </c>
      <c r="G1455" s="243"/>
      <c r="H1455" s="243"/>
      <c r="I1455" s="152" t="s">
        <v>4399</v>
      </c>
      <c r="J1455" s="152" t="s">
        <v>4398</v>
      </c>
      <c r="K1455" s="152" t="s">
        <v>4397</v>
      </c>
      <c r="L1455" s="152" t="s">
        <v>4396</v>
      </c>
      <c r="M1455" s="152" t="s">
        <v>4395</v>
      </c>
      <c r="N1455" s="152" t="s">
        <v>2388</v>
      </c>
      <c r="O1455" s="152" t="s">
        <v>4394</v>
      </c>
    </row>
    <row r="1456" spans="1:15" ht="12" customHeight="1">
      <c r="A1456" s="243" t="s">
        <v>1456</v>
      </c>
      <c r="B1456" s="243"/>
      <c r="C1456" s="152" t="s">
        <v>535</v>
      </c>
      <c r="D1456" s="243" t="s">
        <v>58</v>
      </c>
      <c r="E1456" s="243"/>
      <c r="F1456" s="243" t="s">
        <v>4393</v>
      </c>
      <c r="G1456" s="243"/>
      <c r="H1456" s="243"/>
      <c r="I1456" s="152" t="s">
        <v>4392</v>
      </c>
      <c r="J1456" s="152" t="s">
        <v>4391</v>
      </c>
      <c r="K1456" s="152" t="s">
        <v>4390</v>
      </c>
      <c r="L1456" s="152" t="s">
        <v>4389</v>
      </c>
      <c r="M1456" s="152" t="s">
        <v>2419</v>
      </c>
      <c r="N1456" s="152" t="s">
        <v>3071</v>
      </c>
      <c r="O1456" s="152" t="s">
        <v>4388</v>
      </c>
    </row>
    <row r="1457" spans="1:15" ht="12" customHeight="1">
      <c r="A1457" s="243" t="s">
        <v>1456</v>
      </c>
      <c r="B1457" s="243"/>
      <c r="C1457" s="152" t="s">
        <v>535</v>
      </c>
      <c r="D1457" s="243" t="s">
        <v>59</v>
      </c>
      <c r="E1457" s="243"/>
      <c r="F1457" s="243" t="s">
        <v>4387</v>
      </c>
      <c r="G1457" s="243"/>
      <c r="H1457" s="243"/>
      <c r="I1457" s="152" t="s">
        <v>4386</v>
      </c>
      <c r="J1457" s="152" t="s">
        <v>277</v>
      </c>
      <c r="K1457" s="152" t="s">
        <v>277</v>
      </c>
      <c r="L1457" s="152" t="s">
        <v>277</v>
      </c>
      <c r="M1457" s="152" t="s">
        <v>4387</v>
      </c>
      <c r="N1457" s="152" t="s">
        <v>4387</v>
      </c>
      <c r="O1457" s="152" t="s">
        <v>4386</v>
      </c>
    </row>
    <row r="1458" spans="1:15" ht="12" customHeight="1">
      <c r="A1458" s="243" t="s">
        <v>1456</v>
      </c>
      <c r="B1458" s="243"/>
      <c r="C1458" s="152" t="s">
        <v>535</v>
      </c>
      <c r="D1458" s="243" t="s">
        <v>247</v>
      </c>
      <c r="E1458" s="243"/>
      <c r="F1458" s="243" t="s">
        <v>2192</v>
      </c>
      <c r="G1458" s="243"/>
      <c r="H1458" s="243"/>
      <c r="I1458" s="152" t="s">
        <v>4385</v>
      </c>
      <c r="J1458" s="152" t="s">
        <v>2106</v>
      </c>
      <c r="K1458" s="152" t="s">
        <v>4384</v>
      </c>
      <c r="L1458" s="152" t="s">
        <v>4383</v>
      </c>
      <c r="M1458" s="152" t="s">
        <v>4382</v>
      </c>
      <c r="N1458" s="152" t="s">
        <v>4381</v>
      </c>
      <c r="O1458" s="152" t="s">
        <v>4380</v>
      </c>
    </row>
    <row r="1459" spans="1:15" ht="12" customHeight="1">
      <c r="A1459" s="243" t="s">
        <v>1456</v>
      </c>
      <c r="B1459" s="243"/>
      <c r="C1459" s="152" t="s">
        <v>535</v>
      </c>
      <c r="D1459" s="243" t="s">
        <v>645</v>
      </c>
      <c r="E1459" s="243"/>
      <c r="F1459" s="243" t="s">
        <v>2347</v>
      </c>
      <c r="G1459" s="243"/>
      <c r="H1459" s="243"/>
      <c r="I1459" s="152" t="s">
        <v>4379</v>
      </c>
      <c r="J1459" s="152" t="s">
        <v>1208</v>
      </c>
      <c r="K1459" s="152" t="s">
        <v>4378</v>
      </c>
      <c r="L1459" s="152" t="s">
        <v>2092</v>
      </c>
      <c r="M1459" s="152" t="s">
        <v>4377</v>
      </c>
      <c r="N1459" s="152" t="s">
        <v>4376</v>
      </c>
      <c r="O1459" s="152" t="s">
        <v>4375</v>
      </c>
    </row>
    <row r="1460" spans="1:15" ht="12" customHeight="1">
      <c r="A1460" s="243" t="s">
        <v>1456</v>
      </c>
      <c r="B1460" s="243"/>
      <c r="C1460" s="152" t="s">
        <v>535</v>
      </c>
      <c r="D1460" s="243" t="s">
        <v>639</v>
      </c>
      <c r="E1460" s="243"/>
      <c r="F1460" s="243" t="s">
        <v>2799</v>
      </c>
      <c r="G1460" s="243"/>
      <c r="H1460" s="243"/>
      <c r="I1460" s="152" t="s">
        <v>4374</v>
      </c>
      <c r="J1460" s="152" t="s">
        <v>866</v>
      </c>
      <c r="K1460" s="152" t="s">
        <v>4373</v>
      </c>
      <c r="L1460" s="152" t="s">
        <v>4372</v>
      </c>
      <c r="M1460" s="152" t="s">
        <v>4371</v>
      </c>
      <c r="N1460" s="152" t="s">
        <v>1806</v>
      </c>
      <c r="O1460" s="152" t="s">
        <v>4370</v>
      </c>
    </row>
    <row r="1461" spans="1:15" ht="12" customHeight="1">
      <c r="A1461" s="243" t="s">
        <v>1456</v>
      </c>
      <c r="B1461" s="243"/>
      <c r="C1461" s="152" t="s">
        <v>535</v>
      </c>
      <c r="D1461" s="243" t="s">
        <v>635</v>
      </c>
      <c r="E1461" s="243"/>
      <c r="F1461" s="243" t="s">
        <v>277</v>
      </c>
      <c r="G1461" s="243"/>
      <c r="H1461" s="243"/>
      <c r="I1461" s="152" t="s">
        <v>277</v>
      </c>
      <c r="J1461" s="152" t="s">
        <v>277</v>
      </c>
      <c r="K1461" s="152" t="s">
        <v>277</v>
      </c>
      <c r="L1461" s="152" t="s">
        <v>277</v>
      </c>
      <c r="M1461" s="152" t="s">
        <v>277</v>
      </c>
      <c r="N1461" s="152" t="s">
        <v>277</v>
      </c>
      <c r="O1461" s="152" t="s">
        <v>277</v>
      </c>
    </row>
    <row r="1462" spans="1:15" ht="12" customHeight="1">
      <c r="A1462" s="243" t="s">
        <v>1456</v>
      </c>
      <c r="B1462" s="243"/>
      <c r="C1462" s="152" t="s">
        <v>535</v>
      </c>
      <c r="D1462" s="243" t="s">
        <v>631</v>
      </c>
      <c r="E1462" s="243"/>
      <c r="F1462" s="243" t="s">
        <v>277</v>
      </c>
      <c r="G1462" s="243"/>
      <c r="H1462" s="243"/>
      <c r="I1462" s="152" t="s">
        <v>277</v>
      </c>
      <c r="J1462" s="152" t="s">
        <v>277</v>
      </c>
      <c r="K1462" s="152" t="s">
        <v>277</v>
      </c>
      <c r="L1462" s="152" t="s">
        <v>277</v>
      </c>
      <c r="M1462" s="152" t="s">
        <v>277</v>
      </c>
      <c r="N1462" s="152" t="s">
        <v>277</v>
      </c>
      <c r="O1462" s="152" t="s">
        <v>277</v>
      </c>
    </row>
    <row r="1463" spans="1:15" ht="12" customHeight="1">
      <c r="A1463" s="243" t="s">
        <v>1456</v>
      </c>
      <c r="B1463" s="243"/>
      <c r="C1463" s="152" t="s">
        <v>535</v>
      </c>
      <c r="D1463" s="243" t="s">
        <v>627</v>
      </c>
      <c r="E1463" s="243"/>
      <c r="F1463" s="243" t="s">
        <v>277</v>
      </c>
      <c r="G1463" s="243"/>
      <c r="H1463" s="243"/>
      <c r="I1463" s="152" t="s">
        <v>277</v>
      </c>
      <c r="J1463" s="152" t="s">
        <v>277</v>
      </c>
      <c r="K1463" s="152" t="s">
        <v>277</v>
      </c>
      <c r="L1463" s="152" t="s">
        <v>277</v>
      </c>
      <c r="M1463" s="152" t="s">
        <v>277</v>
      </c>
      <c r="N1463" s="152" t="s">
        <v>277</v>
      </c>
      <c r="O1463" s="152" t="s">
        <v>277</v>
      </c>
    </row>
    <row r="1464" spans="1:15" ht="12" customHeight="1">
      <c r="A1464" s="243" t="s">
        <v>1456</v>
      </c>
      <c r="B1464" s="243"/>
      <c r="C1464" s="152" t="s">
        <v>535</v>
      </c>
      <c r="D1464" s="243" t="s">
        <v>17</v>
      </c>
      <c r="E1464" s="243"/>
      <c r="F1464" s="243" t="s">
        <v>4369</v>
      </c>
      <c r="G1464" s="243"/>
      <c r="H1464" s="243"/>
      <c r="I1464" s="152" t="s">
        <v>4368</v>
      </c>
      <c r="J1464" s="152" t="s">
        <v>611</v>
      </c>
      <c r="K1464" s="152" t="s">
        <v>4367</v>
      </c>
      <c r="L1464" s="152" t="s">
        <v>4366</v>
      </c>
      <c r="M1464" s="152" t="s">
        <v>4365</v>
      </c>
      <c r="N1464" s="152" t="s">
        <v>4364</v>
      </c>
      <c r="O1464" s="152" t="s">
        <v>4363</v>
      </c>
    </row>
    <row r="1465" spans="1:15" ht="12" customHeight="1">
      <c r="A1465" s="243" t="s">
        <v>1456</v>
      </c>
      <c r="B1465" s="243"/>
      <c r="C1465" s="152" t="s">
        <v>535</v>
      </c>
      <c r="D1465" s="243" t="s">
        <v>18</v>
      </c>
      <c r="E1465" s="243"/>
      <c r="F1465" s="243" t="s">
        <v>1289</v>
      </c>
      <c r="G1465" s="243"/>
      <c r="H1465" s="243"/>
      <c r="I1465" s="152" t="s">
        <v>4362</v>
      </c>
      <c r="J1465" s="152" t="s">
        <v>2052</v>
      </c>
      <c r="K1465" s="152" t="s">
        <v>4361</v>
      </c>
      <c r="L1465" s="152" t="s">
        <v>4360</v>
      </c>
      <c r="M1465" s="152" t="s">
        <v>4359</v>
      </c>
      <c r="N1465" s="152" t="s">
        <v>4358</v>
      </c>
      <c r="O1465" s="152" t="s">
        <v>4357</v>
      </c>
    </row>
    <row r="1466" spans="1:15" ht="12" customHeight="1">
      <c r="A1466" s="243" t="s">
        <v>1456</v>
      </c>
      <c r="B1466" s="243"/>
      <c r="C1466" s="152" t="s">
        <v>535</v>
      </c>
      <c r="D1466" s="243" t="s">
        <v>62</v>
      </c>
      <c r="E1466" s="243"/>
      <c r="F1466" s="243" t="s">
        <v>1687</v>
      </c>
      <c r="G1466" s="243"/>
      <c r="H1466" s="243"/>
      <c r="I1466" s="152" t="s">
        <v>4356</v>
      </c>
      <c r="J1466" s="152" t="s">
        <v>1095</v>
      </c>
      <c r="K1466" s="152" t="s">
        <v>4355</v>
      </c>
      <c r="L1466" s="152" t="s">
        <v>2235</v>
      </c>
      <c r="M1466" s="152" t="s">
        <v>794</v>
      </c>
      <c r="N1466" s="152" t="s">
        <v>969</v>
      </c>
      <c r="O1466" s="152" t="s">
        <v>4354</v>
      </c>
    </row>
    <row r="1467" spans="1:15" ht="12" customHeight="1">
      <c r="A1467" s="243" t="s">
        <v>1456</v>
      </c>
      <c r="B1467" s="243"/>
      <c r="C1467" s="152" t="s">
        <v>535</v>
      </c>
      <c r="D1467" s="243" t="s">
        <v>614</v>
      </c>
      <c r="E1467" s="243"/>
      <c r="F1467" s="243" t="s">
        <v>826</v>
      </c>
      <c r="G1467" s="243"/>
      <c r="H1467" s="243"/>
      <c r="I1467" s="152" t="s">
        <v>4353</v>
      </c>
      <c r="J1467" s="152" t="s">
        <v>589</v>
      </c>
      <c r="K1467" s="152" t="s">
        <v>4352</v>
      </c>
      <c r="L1467" s="152" t="s">
        <v>1618</v>
      </c>
      <c r="M1467" s="152" t="s">
        <v>1500</v>
      </c>
      <c r="N1467" s="152" t="s">
        <v>978</v>
      </c>
      <c r="O1467" s="152" t="s">
        <v>4351</v>
      </c>
    </row>
    <row r="1468" spans="1:15" ht="12" customHeight="1">
      <c r="A1468" s="243" t="s">
        <v>1456</v>
      </c>
      <c r="B1468" s="243"/>
      <c r="C1468" s="152" t="s">
        <v>535</v>
      </c>
      <c r="D1468" s="243" t="s">
        <v>64</v>
      </c>
      <c r="E1468" s="243"/>
      <c r="F1468" s="243" t="s">
        <v>4350</v>
      </c>
      <c r="G1468" s="243"/>
      <c r="H1468" s="243"/>
      <c r="I1468" s="152" t="s">
        <v>4349</v>
      </c>
      <c r="J1468" s="152" t="s">
        <v>4348</v>
      </c>
      <c r="K1468" s="152" t="s">
        <v>4347</v>
      </c>
      <c r="L1468" s="152" t="s">
        <v>4346</v>
      </c>
      <c r="M1468" s="152" t="s">
        <v>4345</v>
      </c>
      <c r="N1468" s="152" t="s">
        <v>4344</v>
      </c>
      <c r="O1468" s="152" t="s">
        <v>4343</v>
      </c>
    </row>
    <row r="1469" spans="1:15" ht="12" customHeight="1">
      <c r="A1469" s="243" t="s">
        <v>1456</v>
      </c>
      <c r="B1469" s="243"/>
      <c r="C1469" s="152" t="s">
        <v>535</v>
      </c>
      <c r="D1469" s="243" t="s">
        <v>22</v>
      </c>
      <c r="E1469" s="243"/>
      <c r="F1469" s="243" t="s">
        <v>555</v>
      </c>
      <c r="G1469" s="243"/>
      <c r="H1469" s="243"/>
      <c r="I1469" s="152" t="s">
        <v>4342</v>
      </c>
      <c r="J1469" s="152" t="s">
        <v>1692</v>
      </c>
      <c r="K1469" s="152" t="s">
        <v>4341</v>
      </c>
      <c r="L1469" s="152" t="s">
        <v>4340</v>
      </c>
      <c r="M1469" s="152" t="s">
        <v>2402</v>
      </c>
      <c r="N1469" s="152" t="s">
        <v>1445</v>
      </c>
      <c r="O1469" s="152" t="s">
        <v>4339</v>
      </c>
    </row>
    <row r="1470" spans="1:15" ht="12" customHeight="1">
      <c r="A1470" s="243" t="s">
        <v>1456</v>
      </c>
      <c r="B1470" s="243"/>
      <c r="C1470" s="152" t="s">
        <v>535</v>
      </c>
      <c r="D1470" s="243" t="s">
        <v>23</v>
      </c>
      <c r="E1470" s="243"/>
      <c r="F1470" s="243" t="s">
        <v>4338</v>
      </c>
      <c r="G1470" s="243"/>
      <c r="H1470" s="243"/>
      <c r="I1470" s="152" t="s">
        <v>4337</v>
      </c>
      <c r="J1470" s="152" t="s">
        <v>2765</v>
      </c>
      <c r="K1470" s="152" t="s">
        <v>4336</v>
      </c>
      <c r="L1470" s="152" t="s">
        <v>4335</v>
      </c>
      <c r="M1470" s="152" t="s">
        <v>2853</v>
      </c>
      <c r="N1470" s="152" t="s">
        <v>4334</v>
      </c>
      <c r="O1470" s="152" t="s">
        <v>4333</v>
      </c>
    </row>
    <row r="1471" spans="1:15" ht="12" customHeight="1">
      <c r="A1471" s="243" t="s">
        <v>1456</v>
      </c>
      <c r="B1471" s="243"/>
      <c r="C1471" s="152" t="s">
        <v>535</v>
      </c>
      <c r="D1471" s="243" t="s">
        <v>66</v>
      </c>
      <c r="E1471" s="243"/>
      <c r="F1471" s="243" t="s">
        <v>1487</v>
      </c>
      <c r="G1471" s="243"/>
      <c r="H1471" s="243"/>
      <c r="I1471" s="152" t="s">
        <v>1486</v>
      </c>
      <c r="J1471" s="152" t="s">
        <v>971</v>
      </c>
      <c r="K1471" s="152" t="s">
        <v>1485</v>
      </c>
      <c r="L1471" s="152" t="s">
        <v>1484</v>
      </c>
      <c r="M1471" s="152" t="s">
        <v>1112</v>
      </c>
      <c r="N1471" s="152" t="s">
        <v>1483</v>
      </c>
      <c r="O1471" s="152" t="s">
        <v>1482</v>
      </c>
    </row>
    <row r="1472" spans="1:15" ht="12" customHeight="1">
      <c r="A1472" s="243" t="s">
        <v>1456</v>
      </c>
      <c r="B1472" s="243"/>
      <c r="C1472" s="152" t="s">
        <v>535</v>
      </c>
      <c r="D1472" s="243" t="s">
        <v>234</v>
      </c>
      <c r="E1472" s="243"/>
      <c r="F1472" s="243" t="s">
        <v>277</v>
      </c>
      <c r="G1472" s="243"/>
      <c r="H1472" s="243"/>
      <c r="I1472" s="152" t="s">
        <v>277</v>
      </c>
      <c r="J1472" s="152" t="s">
        <v>277</v>
      </c>
      <c r="K1472" s="152" t="s">
        <v>277</v>
      </c>
      <c r="L1472" s="152" t="s">
        <v>277</v>
      </c>
      <c r="M1472" s="152" t="s">
        <v>277</v>
      </c>
      <c r="N1472" s="152" t="s">
        <v>277</v>
      </c>
      <c r="O1472" s="152" t="s">
        <v>277</v>
      </c>
    </row>
    <row r="1473" spans="1:15" ht="12" customHeight="1">
      <c r="A1473" s="243" t="s">
        <v>1456</v>
      </c>
      <c r="B1473" s="243"/>
      <c r="C1473" s="152" t="s">
        <v>535</v>
      </c>
      <c r="D1473" s="243" t="s">
        <v>29</v>
      </c>
      <c r="E1473" s="243"/>
      <c r="F1473" s="243" t="s">
        <v>277</v>
      </c>
      <c r="G1473" s="243"/>
      <c r="H1473" s="243"/>
      <c r="I1473" s="152" t="s">
        <v>277</v>
      </c>
      <c r="J1473" s="152" t="s">
        <v>277</v>
      </c>
      <c r="K1473" s="152" t="s">
        <v>277</v>
      </c>
      <c r="L1473" s="152" t="s">
        <v>277</v>
      </c>
      <c r="M1473" s="152" t="s">
        <v>277</v>
      </c>
      <c r="N1473" s="152" t="s">
        <v>277</v>
      </c>
      <c r="O1473" s="152" t="s">
        <v>277</v>
      </c>
    </row>
    <row r="1474" spans="1:15" ht="12" customHeight="1">
      <c r="A1474" s="243" t="s">
        <v>1456</v>
      </c>
      <c r="B1474" s="243"/>
      <c r="C1474" s="152" t="s">
        <v>535</v>
      </c>
      <c r="D1474" s="243" t="s">
        <v>67</v>
      </c>
      <c r="E1474" s="243"/>
      <c r="F1474" s="243" t="s">
        <v>608</v>
      </c>
      <c r="G1474" s="243"/>
      <c r="H1474" s="243"/>
      <c r="I1474" s="152" t="s">
        <v>4332</v>
      </c>
      <c r="J1474" s="152" t="s">
        <v>2718</v>
      </c>
      <c r="K1474" s="152" t="s">
        <v>4331</v>
      </c>
      <c r="L1474" s="152" t="s">
        <v>4330</v>
      </c>
      <c r="M1474" s="152" t="s">
        <v>4329</v>
      </c>
      <c r="N1474" s="152" t="s">
        <v>1455</v>
      </c>
      <c r="O1474" s="152" t="s">
        <v>4328</v>
      </c>
    </row>
    <row r="1475" spans="1:15" ht="12" customHeight="1">
      <c r="A1475" s="243" t="s">
        <v>1456</v>
      </c>
      <c r="B1475" s="243"/>
      <c r="C1475" s="152" t="s">
        <v>535</v>
      </c>
      <c r="D1475" s="243" t="s">
        <v>68</v>
      </c>
      <c r="E1475" s="243"/>
      <c r="F1475" s="243" t="s">
        <v>277</v>
      </c>
      <c r="G1475" s="243"/>
      <c r="H1475" s="243"/>
      <c r="I1475" s="152" t="s">
        <v>277</v>
      </c>
      <c r="J1475" s="152" t="s">
        <v>277</v>
      </c>
      <c r="K1475" s="152" t="s">
        <v>277</v>
      </c>
      <c r="L1475" s="152" t="s">
        <v>277</v>
      </c>
      <c r="M1475" s="152" t="s">
        <v>277</v>
      </c>
      <c r="N1475" s="152" t="s">
        <v>277</v>
      </c>
      <c r="O1475" s="152" t="s">
        <v>277</v>
      </c>
    </row>
    <row r="1476" spans="1:15" ht="12" customHeight="1">
      <c r="A1476" s="243" t="s">
        <v>1456</v>
      </c>
      <c r="B1476" s="243"/>
      <c r="C1476" s="152" t="s">
        <v>535</v>
      </c>
      <c r="D1476" s="243" t="s">
        <v>69</v>
      </c>
      <c r="E1476" s="243"/>
      <c r="F1476" s="243" t="s">
        <v>4327</v>
      </c>
      <c r="G1476" s="243"/>
      <c r="H1476" s="243"/>
      <c r="I1476" s="152" t="s">
        <v>4326</v>
      </c>
      <c r="J1476" s="152" t="s">
        <v>1425</v>
      </c>
      <c r="K1476" s="152" t="s">
        <v>4325</v>
      </c>
      <c r="L1476" s="152" t="s">
        <v>4324</v>
      </c>
      <c r="M1476" s="152" t="s">
        <v>4323</v>
      </c>
      <c r="N1476" s="152" t="s">
        <v>2793</v>
      </c>
      <c r="O1476" s="152" t="s">
        <v>4322</v>
      </c>
    </row>
    <row r="1477" spans="1:15" ht="12" customHeight="1">
      <c r="A1477" s="243" t="s">
        <v>1456</v>
      </c>
      <c r="B1477" s="243"/>
      <c r="C1477" s="152" t="s">
        <v>535</v>
      </c>
      <c r="D1477" s="243" t="s">
        <v>235</v>
      </c>
      <c r="E1477" s="243"/>
      <c r="F1477" s="243" t="s">
        <v>277</v>
      </c>
      <c r="G1477" s="243"/>
      <c r="H1477" s="243"/>
      <c r="I1477" s="152" t="s">
        <v>277</v>
      </c>
      <c r="J1477" s="152" t="s">
        <v>277</v>
      </c>
      <c r="K1477" s="152" t="s">
        <v>277</v>
      </c>
      <c r="L1477" s="152" t="s">
        <v>277</v>
      </c>
      <c r="M1477" s="152" t="s">
        <v>277</v>
      </c>
      <c r="N1477" s="152" t="s">
        <v>277</v>
      </c>
      <c r="O1477" s="152" t="s">
        <v>277</v>
      </c>
    </row>
    <row r="1478" spans="1:15" ht="12" customHeight="1">
      <c r="A1478" s="243" t="s">
        <v>1456</v>
      </c>
      <c r="B1478" s="243"/>
      <c r="C1478" s="152" t="s">
        <v>535</v>
      </c>
      <c r="D1478" s="243" t="s">
        <v>236</v>
      </c>
      <c r="E1478" s="243"/>
      <c r="F1478" s="243" t="s">
        <v>277</v>
      </c>
      <c r="G1478" s="243"/>
      <c r="H1478" s="243"/>
      <c r="I1478" s="152" t="s">
        <v>277</v>
      </c>
      <c r="J1478" s="152" t="s">
        <v>277</v>
      </c>
      <c r="K1478" s="152" t="s">
        <v>277</v>
      </c>
      <c r="L1478" s="152" t="s">
        <v>277</v>
      </c>
      <c r="M1478" s="152" t="s">
        <v>277</v>
      </c>
      <c r="N1478" s="152" t="s">
        <v>277</v>
      </c>
      <c r="O1478" s="152" t="s">
        <v>277</v>
      </c>
    </row>
    <row r="1479" spans="1:15" ht="12" customHeight="1">
      <c r="A1479" s="243" t="s">
        <v>1456</v>
      </c>
      <c r="B1479" s="243"/>
      <c r="C1479" s="152" t="s">
        <v>535</v>
      </c>
      <c r="D1479" s="243" t="s">
        <v>241</v>
      </c>
      <c r="E1479" s="243"/>
      <c r="F1479" s="243" t="s">
        <v>277</v>
      </c>
      <c r="G1479" s="243"/>
      <c r="H1479" s="243"/>
      <c r="I1479" s="152" t="s">
        <v>277</v>
      </c>
      <c r="J1479" s="152" t="s">
        <v>277</v>
      </c>
      <c r="K1479" s="152" t="s">
        <v>277</v>
      </c>
      <c r="L1479" s="152" t="s">
        <v>277</v>
      </c>
      <c r="M1479" s="152" t="s">
        <v>277</v>
      </c>
      <c r="N1479" s="152" t="s">
        <v>277</v>
      </c>
      <c r="O1479" s="152" t="s">
        <v>277</v>
      </c>
    </row>
    <row r="1480" spans="1:15" ht="12" customHeight="1">
      <c r="A1480" s="243" t="s">
        <v>1456</v>
      </c>
      <c r="B1480" s="243"/>
      <c r="C1480" s="152" t="s">
        <v>535</v>
      </c>
      <c r="D1480" s="243" t="s">
        <v>33</v>
      </c>
      <c r="E1480" s="243"/>
      <c r="F1480" s="243" t="s">
        <v>277</v>
      </c>
      <c r="G1480" s="243"/>
      <c r="H1480" s="243"/>
      <c r="I1480" s="152" t="s">
        <v>277</v>
      </c>
      <c r="J1480" s="152" t="s">
        <v>277</v>
      </c>
      <c r="K1480" s="152" t="s">
        <v>277</v>
      </c>
      <c r="L1480" s="152" t="s">
        <v>277</v>
      </c>
      <c r="M1480" s="152" t="s">
        <v>277</v>
      </c>
      <c r="N1480" s="152" t="s">
        <v>277</v>
      </c>
      <c r="O1480" s="152" t="s">
        <v>277</v>
      </c>
    </row>
    <row r="1481" spans="1:15" ht="12" customHeight="1">
      <c r="A1481" s="243" t="s">
        <v>1456</v>
      </c>
      <c r="B1481" s="243"/>
      <c r="C1481" s="152" t="s">
        <v>535</v>
      </c>
      <c r="D1481" s="243" t="s">
        <v>574</v>
      </c>
      <c r="E1481" s="243"/>
      <c r="F1481" s="243" t="s">
        <v>4321</v>
      </c>
      <c r="G1481" s="243"/>
      <c r="H1481" s="243"/>
      <c r="I1481" s="152" t="s">
        <v>4320</v>
      </c>
      <c r="J1481" s="152" t="s">
        <v>4319</v>
      </c>
      <c r="K1481" s="152" t="s">
        <v>4318</v>
      </c>
      <c r="L1481" s="152" t="s">
        <v>4317</v>
      </c>
      <c r="M1481" s="152" t="s">
        <v>4316</v>
      </c>
      <c r="N1481" s="152" t="s">
        <v>4315</v>
      </c>
      <c r="O1481" s="152" t="s">
        <v>4314</v>
      </c>
    </row>
    <row r="1482" spans="1:15" ht="12" customHeight="1">
      <c r="A1482" s="243" t="s">
        <v>1456</v>
      </c>
      <c r="B1482" s="243"/>
      <c r="C1482" s="152" t="s">
        <v>535</v>
      </c>
      <c r="D1482" s="243" t="s">
        <v>571</v>
      </c>
      <c r="E1482" s="243"/>
      <c r="F1482" s="243" t="s">
        <v>277</v>
      </c>
      <c r="G1482" s="243"/>
      <c r="H1482" s="243"/>
      <c r="I1482" s="152" t="s">
        <v>277</v>
      </c>
      <c r="J1482" s="152" t="s">
        <v>277</v>
      </c>
      <c r="K1482" s="152" t="s">
        <v>277</v>
      </c>
      <c r="L1482" s="152" t="s">
        <v>277</v>
      </c>
      <c r="M1482" s="152" t="s">
        <v>277</v>
      </c>
      <c r="N1482" s="152" t="s">
        <v>277</v>
      </c>
      <c r="O1482" s="152" t="s">
        <v>277</v>
      </c>
    </row>
    <row r="1483" spans="1:15" ht="12" customHeight="1">
      <c r="A1483" s="243" t="s">
        <v>1456</v>
      </c>
      <c r="B1483" s="243"/>
      <c r="C1483" s="152" t="s">
        <v>535</v>
      </c>
      <c r="D1483" s="243" t="s">
        <v>566</v>
      </c>
      <c r="E1483" s="243"/>
      <c r="F1483" s="243" t="s">
        <v>277</v>
      </c>
      <c r="G1483" s="243"/>
      <c r="H1483" s="243"/>
      <c r="I1483" s="152" t="s">
        <v>277</v>
      </c>
      <c r="J1483" s="152" t="s">
        <v>277</v>
      </c>
      <c r="K1483" s="152" t="s">
        <v>277</v>
      </c>
      <c r="L1483" s="152" t="s">
        <v>277</v>
      </c>
      <c r="M1483" s="152" t="s">
        <v>277</v>
      </c>
      <c r="N1483" s="152" t="s">
        <v>277</v>
      </c>
      <c r="O1483" s="152" t="s">
        <v>277</v>
      </c>
    </row>
    <row r="1484" spans="1:15" ht="12" customHeight="1">
      <c r="A1484" s="243" t="s">
        <v>1456</v>
      </c>
      <c r="B1484" s="243"/>
      <c r="C1484" s="152" t="s">
        <v>535</v>
      </c>
      <c r="D1484" s="243" t="s">
        <v>561</v>
      </c>
      <c r="E1484" s="243"/>
      <c r="F1484" s="243" t="s">
        <v>277</v>
      </c>
      <c r="G1484" s="243"/>
      <c r="H1484" s="243"/>
      <c r="I1484" s="152" t="s">
        <v>277</v>
      </c>
      <c r="J1484" s="152" t="s">
        <v>277</v>
      </c>
      <c r="K1484" s="152" t="s">
        <v>277</v>
      </c>
      <c r="L1484" s="152" t="s">
        <v>277</v>
      </c>
      <c r="M1484" s="152" t="s">
        <v>277</v>
      </c>
      <c r="N1484" s="152" t="s">
        <v>277</v>
      </c>
      <c r="O1484" s="152" t="s">
        <v>277</v>
      </c>
    </row>
    <row r="1485" spans="1:15" ht="12" customHeight="1">
      <c r="A1485" s="243" t="s">
        <v>1456</v>
      </c>
      <c r="B1485" s="243"/>
      <c r="C1485" s="152" t="s">
        <v>535</v>
      </c>
      <c r="D1485" s="243" t="s">
        <v>559</v>
      </c>
      <c r="E1485" s="243"/>
      <c r="F1485" s="243" t="s">
        <v>4313</v>
      </c>
      <c r="G1485" s="243"/>
      <c r="H1485" s="243"/>
      <c r="I1485" s="152" t="s">
        <v>4312</v>
      </c>
      <c r="J1485" s="152" t="s">
        <v>4311</v>
      </c>
      <c r="K1485" s="152" t="s">
        <v>4310</v>
      </c>
      <c r="L1485" s="152" t="s">
        <v>4309</v>
      </c>
      <c r="M1485" s="152" t="s">
        <v>4308</v>
      </c>
      <c r="N1485" s="152" t="s">
        <v>4307</v>
      </c>
      <c r="O1485" s="152" t="s">
        <v>4306</v>
      </c>
    </row>
    <row r="1486" spans="1:15" ht="12" customHeight="1">
      <c r="A1486" s="243" t="s">
        <v>1456</v>
      </c>
      <c r="B1486" s="243"/>
      <c r="C1486" s="152" t="s">
        <v>535</v>
      </c>
      <c r="D1486" s="243" t="s">
        <v>556</v>
      </c>
      <c r="E1486" s="243"/>
      <c r="F1486" s="243" t="s">
        <v>4305</v>
      </c>
      <c r="G1486" s="243"/>
      <c r="H1486" s="243"/>
      <c r="I1486" s="152" t="s">
        <v>4304</v>
      </c>
      <c r="J1486" s="152" t="s">
        <v>4303</v>
      </c>
      <c r="K1486" s="152" t="s">
        <v>4302</v>
      </c>
      <c r="L1486" s="152" t="s">
        <v>4301</v>
      </c>
      <c r="M1486" s="152" t="s">
        <v>4300</v>
      </c>
      <c r="N1486" s="152" t="s">
        <v>4299</v>
      </c>
      <c r="O1486" s="152" t="s">
        <v>4298</v>
      </c>
    </row>
    <row r="1487" spans="1:15" ht="12" customHeight="1">
      <c r="A1487" s="243" t="s">
        <v>1456</v>
      </c>
      <c r="B1487" s="243"/>
      <c r="C1487" s="152" t="s">
        <v>535</v>
      </c>
      <c r="D1487" s="243" t="s">
        <v>553</v>
      </c>
      <c r="E1487" s="243"/>
      <c r="F1487" s="243" t="s">
        <v>4297</v>
      </c>
      <c r="G1487" s="243"/>
      <c r="H1487" s="243"/>
      <c r="I1487" s="152" t="s">
        <v>4296</v>
      </c>
      <c r="J1487" s="152" t="s">
        <v>4295</v>
      </c>
      <c r="K1487" s="152" t="s">
        <v>4294</v>
      </c>
      <c r="L1487" s="152" t="s">
        <v>4293</v>
      </c>
      <c r="M1487" s="152" t="s">
        <v>4292</v>
      </c>
      <c r="N1487" s="152" t="s">
        <v>4291</v>
      </c>
      <c r="O1487" s="152" t="s">
        <v>4290</v>
      </c>
    </row>
    <row r="1488" spans="1:15" ht="12" customHeight="1">
      <c r="A1488" s="243" t="s">
        <v>1456</v>
      </c>
      <c r="B1488" s="243"/>
      <c r="C1488" s="152" t="s">
        <v>535</v>
      </c>
      <c r="D1488" s="243" t="s">
        <v>551</v>
      </c>
      <c r="E1488" s="243"/>
      <c r="F1488" s="243" t="s">
        <v>1471</v>
      </c>
      <c r="G1488" s="243"/>
      <c r="H1488" s="243"/>
      <c r="I1488" s="152" t="s">
        <v>1470</v>
      </c>
      <c r="J1488" s="152" t="s">
        <v>1469</v>
      </c>
      <c r="K1488" s="152" t="s">
        <v>1468</v>
      </c>
      <c r="L1488" s="152" t="s">
        <v>1467</v>
      </c>
      <c r="M1488" s="152" t="s">
        <v>1466</v>
      </c>
      <c r="N1488" s="152" t="s">
        <v>1465</v>
      </c>
      <c r="O1488" s="152" t="s">
        <v>1464</v>
      </c>
    </row>
    <row r="1489" spans="1:15" ht="12" customHeight="1">
      <c r="A1489" s="243" t="s">
        <v>1456</v>
      </c>
      <c r="B1489" s="243"/>
      <c r="C1489" s="152" t="s">
        <v>535</v>
      </c>
      <c r="D1489" s="243" t="s">
        <v>543</v>
      </c>
      <c r="E1489" s="243"/>
      <c r="F1489" s="243" t="s">
        <v>277</v>
      </c>
      <c r="G1489" s="243"/>
      <c r="H1489" s="243"/>
      <c r="I1489" s="152" t="s">
        <v>277</v>
      </c>
      <c r="J1489" s="152" t="s">
        <v>277</v>
      </c>
      <c r="K1489" s="152" t="s">
        <v>277</v>
      </c>
      <c r="L1489" s="152" t="s">
        <v>277</v>
      </c>
      <c r="M1489" s="152" t="s">
        <v>277</v>
      </c>
      <c r="N1489" s="152" t="s">
        <v>277</v>
      </c>
      <c r="O1489" s="152" t="s">
        <v>277</v>
      </c>
    </row>
    <row r="1490" spans="1:15" ht="12" customHeight="1">
      <c r="A1490" s="243" t="s">
        <v>1456</v>
      </c>
      <c r="B1490" s="243"/>
      <c r="C1490" s="152" t="s">
        <v>535</v>
      </c>
      <c r="D1490" s="243" t="s">
        <v>45</v>
      </c>
      <c r="E1490" s="243"/>
      <c r="F1490" s="243" t="s">
        <v>1450</v>
      </c>
      <c r="G1490" s="243"/>
      <c r="H1490" s="243"/>
      <c r="I1490" s="152" t="s">
        <v>1463</v>
      </c>
      <c r="J1490" s="152" t="s">
        <v>1462</v>
      </c>
      <c r="K1490" s="152" t="s">
        <v>1461</v>
      </c>
      <c r="L1490" s="152" t="s">
        <v>1460</v>
      </c>
      <c r="M1490" s="152" t="s">
        <v>1459</v>
      </c>
      <c r="N1490" s="152" t="s">
        <v>1458</v>
      </c>
      <c r="O1490" s="152" t="s">
        <v>1457</v>
      </c>
    </row>
    <row r="1491" spans="1:15" ht="12" customHeight="1">
      <c r="A1491" s="243" t="s">
        <v>1456</v>
      </c>
      <c r="B1491" s="243"/>
      <c r="C1491" s="152" t="s">
        <v>535</v>
      </c>
      <c r="D1491" s="243" t="s">
        <v>46</v>
      </c>
      <c r="E1491" s="243"/>
      <c r="F1491" s="243" t="s">
        <v>2193</v>
      </c>
      <c r="G1491" s="243"/>
      <c r="H1491" s="243"/>
      <c r="I1491" s="152" t="s">
        <v>4289</v>
      </c>
      <c r="J1491" s="152" t="s">
        <v>4288</v>
      </c>
      <c r="K1491" s="152" t="s">
        <v>4287</v>
      </c>
      <c r="L1491" s="152" t="s">
        <v>4286</v>
      </c>
      <c r="M1491" s="152" t="s">
        <v>1954</v>
      </c>
      <c r="N1491" s="152" t="s">
        <v>4285</v>
      </c>
      <c r="O1491" s="152" t="s">
        <v>4284</v>
      </c>
    </row>
    <row r="1492" spans="1:15" ht="12" customHeight="1">
      <c r="A1492" s="243" t="s">
        <v>1367</v>
      </c>
      <c r="B1492" s="243"/>
      <c r="C1492" s="152" t="s">
        <v>535</v>
      </c>
      <c r="D1492" s="243" t="s">
        <v>660</v>
      </c>
      <c r="E1492" s="243"/>
      <c r="F1492" s="243" t="s">
        <v>4283</v>
      </c>
      <c r="G1492" s="243"/>
      <c r="H1492" s="243"/>
      <c r="I1492" s="152" t="s">
        <v>4282</v>
      </c>
      <c r="J1492" s="152" t="s">
        <v>4281</v>
      </c>
      <c r="K1492" s="152" t="s">
        <v>4280</v>
      </c>
      <c r="L1492" s="152" t="s">
        <v>4279</v>
      </c>
      <c r="M1492" s="152" t="s">
        <v>4278</v>
      </c>
      <c r="N1492" s="152" t="s">
        <v>2886</v>
      </c>
      <c r="O1492" s="152" t="s">
        <v>4277</v>
      </c>
    </row>
    <row r="1493" spans="1:15" ht="12" customHeight="1">
      <c r="A1493" s="243" t="s">
        <v>1367</v>
      </c>
      <c r="B1493" s="243"/>
      <c r="C1493" s="152" t="s">
        <v>535</v>
      </c>
      <c r="D1493" s="243" t="s">
        <v>57</v>
      </c>
      <c r="E1493" s="243"/>
      <c r="F1493" s="243" t="s">
        <v>1293</v>
      </c>
      <c r="G1493" s="243"/>
      <c r="H1493" s="243"/>
      <c r="I1493" s="152" t="s">
        <v>4276</v>
      </c>
      <c r="J1493" s="152" t="s">
        <v>988</v>
      </c>
      <c r="K1493" s="152" t="s">
        <v>4275</v>
      </c>
      <c r="L1493" s="152" t="s">
        <v>1357</v>
      </c>
      <c r="M1493" s="152" t="s">
        <v>2636</v>
      </c>
      <c r="N1493" s="152" t="s">
        <v>4274</v>
      </c>
      <c r="O1493" s="152" t="s">
        <v>4273</v>
      </c>
    </row>
    <row r="1494" spans="1:15" ht="12" customHeight="1">
      <c r="A1494" s="243" t="s">
        <v>1367</v>
      </c>
      <c r="B1494" s="243"/>
      <c r="C1494" s="152" t="s">
        <v>535</v>
      </c>
      <c r="D1494" s="243" t="s">
        <v>58</v>
      </c>
      <c r="E1494" s="243"/>
      <c r="F1494" s="243" t="s">
        <v>1495</v>
      </c>
      <c r="G1494" s="243"/>
      <c r="H1494" s="243"/>
      <c r="I1494" s="152" t="s">
        <v>4272</v>
      </c>
      <c r="J1494" s="152" t="s">
        <v>1752</v>
      </c>
      <c r="K1494" s="152" t="s">
        <v>4271</v>
      </c>
      <c r="L1494" s="152" t="s">
        <v>4270</v>
      </c>
      <c r="M1494" s="152" t="s">
        <v>1634</v>
      </c>
      <c r="N1494" s="152" t="s">
        <v>1024</v>
      </c>
      <c r="O1494" s="152" t="s">
        <v>4269</v>
      </c>
    </row>
    <row r="1495" spans="1:15" ht="12" customHeight="1">
      <c r="A1495" s="243" t="s">
        <v>1367</v>
      </c>
      <c r="B1495" s="243"/>
      <c r="C1495" s="152" t="s">
        <v>535</v>
      </c>
      <c r="D1495" s="243" t="s">
        <v>59</v>
      </c>
      <c r="E1495" s="243"/>
      <c r="F1495" s="243" t="s">
        <v>3473</v>
      </c>
      <c r="G1495" s="243"/>
      <c r="H1495" s="243"/>
      <c r="I1495" s="152" t="s">
        <v>4268</v>
      </c>
      <c r="J1495" s="152" t="s">
        <v>852</v>
      </c>
      <c r="K1495" s="152" t="s">
        <v>4267</v>
      </c>
      <c r="L1495" s="152" t="s">
        <v>4266</v>
      </c>
      <c r="M1495" s="152" t="s">
        <v>2258</v>
      </c>
      <c r="N1495" s="152" t="s">
        <v>4265</v>
      </c>
      <c r="O1495" s="152" t="s">
        <v>4264</v>
      </c>
    </row>
    <row r="1496" spans="1:15" ht="12" customHeight="1">
      <c r="A1496" s="243" t="s">
        <v>1367</v>
      </c>
      <c r="B1496" s="243"/>
      <c r="C1496" s="152" t="s">
        <v>535</v>
      </c>
      <c r="D1496" s="243" t="s">
        <v>247</v>
      </c>
      <c r="E1496" s="243"/>
      <c r="F1496" s="243" t="s">
        <v>910</v>
      </c>
      <c r="G1496" s="243"/>
      <c r="H1496" s="243"/>
      <c r="I1496" s="152" t="s">
        <v>4263</v>
      </c>
      <c r="J1496" s="152" t="s">
        <v>277</v>
      </c>
      <c r="K1496" s="152" t="s">
        <v>277</v>
      </c>
      <c r="L1496" s="152" t="s">
        <v>277</v>
      </c>
      <c r="M1496" s="152" t="s">
        <v>910</v>
      </c>
      <c r="N1496" s="152" t="s">
        <v>910</v>
      </c>
      <c r="O1496" s="152" t="s">
        <v>4263</v>
      </c>
    </row>
    <row r="1497" spans="1:15" ht="12" customHeight="1">
      <c r="A1497" s="243" t="s">
        <v>1367</v>
      </c>
      <c r="B1497" s="243"/>
      <c r="C1497" s="152" t="s">
        <v>535</v>
      </c>
      <c r="D1497" s="243" t="s">
        <v>645</v>
      </c>
      <c r="E1497" s="243"/>
      <c r="F1497" s="243" t="s">
        <v>1579</v>
      </c>
      <c r="G1497" s="243"/>
      <c r="H1497" s="243"/>
      <c r="I1497" s="152" t="s">
        <v>4262</v>
      </c>
      <c r="J1497" s="152" t="s">
        <v>277</v>
      </c>
      <c r="K1497" s="152" t="s">
        <v>277</v>
      </c>
      <c r="L1497" s="152" t="s">
        <v>277</v>
      </c>
      <c r="M1497" s="152" t="s">
        <v>1579</v>
      </c>
      <c r="N1497" s="152" t="s">
        <v>1579</v>
      </c>
      <c r="O1497" s="152" t="s">
        <v>4262</v>
      </c>
    </row>
    <row r="1498" spans="1:15" ht="12" customHeight="1">
      <c r="A1498" s="243" t="s">
        <v>1367</v>
      </c>
      <c r="B1498" s="243"/>
      <c r="C1498" s="152" t="s">
        <v>535</v>
      </c>
      <c r="D1498" s="243" t="s">
        <v>639</v>
      </c>
      <c r="E1498" s="243"/>
      <c r="F1498" s="243" t="s">
        <v>577</v>
      </c>
      <c r="G1498" s="243"/>
      <c r="H1498" s="243"/>
      <c r="I1498" s="152" t="s">
        <v>4261</v>
      </c>
      <c r="J1498" s="152" t="s">
        <v>277</v>
      </c>
      <c r="K1498" s="152" t="s">
        <v>277</v>
      </c>
      <c r="L1498" s="152" t="s">
        <v>277</v>
      </c>
      <c r="M1498" s="152" t="s">
        <v>577</v>
      </c>
      <c r="N1498" s="152" t="s">
        <v>577</v>
      </c>
      <c r="O1498" s="152" t="s">
        <v>4261</v>
      </c>
    </row>
    <row r="1499" spans="1:15" ht="12" customHeight="1">
      <c r="A1499" s="243" t="s">
        <v>1367</v>
      </c>
      <c r="B1499" s="243"/>
      <c r="C1499" s="152" t="s">
        <v>535</v>
      </c>
      <c r="D1499" s="243" t="s">
        <v>635</v>
      </c>
      <c r="E1499" s="243"/>
      <c r="F1499" s="243" t="s">
        <v>277</v>
      </c>
      <c r="G1499" s="243"/>
      <c r="H1499" s="243"/>
      <c r="I1499" s="152" t="s">
        <v>277</v>
      </c>
      <c r="J1499" s="152" t="s">
        <v>277</v>
      </c>
      <c r="K1499" s="152" t="s">
        <v>277</v>
      </c>
      <c r="L1499" s="152" t="s">
        <v>277</v>
      </c>
      <c r="M1499" s="152" t="s">
        <v>277</v>
      </c>
      <c r="N1499" s="152" t="s">
        <v>277</v>
      </c>
      <c r="O1499" s="152" t="s">
        <v>277</v>
      </c>
    </row>
    <row r="1500" spans="1:15" ht="12" customHeight="1">
      <c r="A1500" s="243" t="s">
        <v>1367</v>
      </c>
      <c r="B1500" s="243"/>
      <c r="C1500" s="152" t="s">
        <v>535</v>
      </c>
      <c r="D1500" s="243" t="s">
        <v>631</v>
      </c>
      <c r="E1500" s="243"/>
      <c r="F1500" s="243" t="s">
        <v>277</v>
      </c>
      <c r="G1500" s="243"/>
      <c r="H1500" s="243"/>
      <c r="I1500" s="152" t="s">
        <v>277</v>
      </c>
      <c r="J1500" s="152" t="s">
        <v>277</v>
      </c>
      <c r="K1500" s="152" t="s">
        <v>277</v>
      </c>
      <c r="L1500" s="152" t="s">
        <v>277</v>
      </c>
      <c r="M1500" s="152" t="s">
        <v>277</v>
      </c>
      <c r="N1500" s="152" t="s">
        <v>277</v>
      </c>
      <c r="O1500" s="152" t="s">
        <v>277</v>
      </c>
    </row>
    <row r="1501" spans="1:15" ht="12" customHeight="1">
      <c r="A1501" s="243" t="s">
        <v>1367</v>
      </c>
      <c r="B1501" s="243"/>
      <c r="C1501" s="152" t="s">
        <v>535</v>
      </c>
      <c r="D1501" s="243" t="s">
        <v>627</v>
      </c>
      <c r="E1501" s="243"/>
      <c r="F1501" s="243" t="s">
        <v>277</v>
      </c>
      <c r="G1501" s="243"/>
      <c r="H1501" s="243"/>
      <c r="I1501" s="152" t="s">
        <v>277</v>
      </c>
      <c r="J1501" s="152" t="s">
        <v>277</v>
      </c>
      <c r="K1501" s="152" t="s">
        <v>277</v>
      </c>
      <c r="L1501" s="152" t="s">
        <v>277</v>
      </c>
      <c r="M1501" s="152" t="s">
        <v>277</v>
      </c>
      <c r="N1501" s="152" t="s">
        <v>277</v>
      </c>
      <c r="O1501" s="152" t="s">
        <v>277</v>
      </c>
    </row>
    <row r="1502" spans="1:15" ht="12" customHeight="1">
      <c r="A1502" s="243" t="s">
        <v>1367</v>
      </c>
      <c r="B1502" s="243"/>
      <c r="C1502" s="152" t="s">
        <v>535</v>
      </c>
      <c r="D1502" s="243" t="s">
        <v>17</v>
      </c>
      <c r="E1502" s="243"/>
      <c r="F1502" s="243" t="s">
        <v>1443</v>
      </c>
      <c r="G1502" s="243"/>
      <c r="H1502" s="243"/>
      <c r="I1502" s="152" t="s">
        <v>1442</v>
      </c>
      <c r="J1502" s="152" t="s">
        <v>841</v>
      </c>
      <c r="K1502" s="152" t="s">
        <v>1441</v>
      </c>
      <c r="L1502" s="152" t="s">
        <v>1440</v>
      </c>
      <c r="M1502" s="152" t="s">
        <v>1439</v>
      </c>
      <c r="N1502" s="152" t="s">
        <v>1438</v>
      </c>
      <c r="O1502" s="152" t="s">
        <v>1437</v>
      </c>
    </row>
    <row r="1503" spans="1:15" ht="12" customHeight="1">
      <c r="A1503" s="243" t="s">
        <v>1367</v>
      </c>
      <c r="B1503" s="243"/>
      <c r="C1503" s="152" t="s">
        <v>535</v>
      </c>
      <c r="D1503" s="243" t="s">
        <v>18</v>
      </c>
      <c r="E1503" s="243"/>
      <c r="F1503" s="243" t="s">
        <v>1017</v>
      </c>
      <c r="G1503" s="243"/>
      <c r="H1503" s="243"/>
      <c r="I1503" s="152" t="s">
        <v>4260</v>
      </c>
      <c r="J1503" s="152" t="s">
        <v>612</v>
      </c>
      <c r="K1503" s="152" t="s">
        <v>4259</v>
      </c>
      <c r="L1503" s="152" t="s">
        <v>4258</v>
      </c>
      <c r="M1503" s="152" t="s">
        <v>827</v>
      </c>
      <c r="N1503" s="152" t="s">
        <v>2041</v>
      </c>
      <c r="O1503" s="152" t="s">
        <v>4257</v>
      </c>
    </row>
    <row r="1504" spans="1:15" ht="12" customHeight="1">
      <c r="A1504" s="243" t="s">
        <v>1367</v>
      </c>
      <c r="B1504" s="243"/>
      <c r="C1504" s="152" t="s">
        <v>535</v>
      </c>
      <c r="D1504" s="243" t="s">
        <v>62</v>
      </c>
      <c r="E1504" s="243"/>
      <c r="F1504" s="243" t="s">
        <v>1434</v>
      </c>
      <c r="G1504" s="243"/>
      <c r="H1504" s="243"/>
      <c r="I1504" s="152" t="s">
        <v>1433</v>
      </c>
      <c r="J1504" s="152" t="s">
        <v>289</v>
      </c>
      <c r="K1504" s="152" t="s">
        <v>1432</v>
      </c>
      <c r="L1504" s="152" t="s">
        <v>581</v>
      </c>
      <c r="M1504" s="152" t="s">
        <v>1276</v>
      </c>
      <c r="N1504" s="152" t="s">
        <v>1431</v>
      </c>
      <c r="O1504" s="152" t="s">
        <v>1430</v>
      </c>
    </row>
    <row r="1505" spans="1:15" ht="12" customHeight="1">
      <c r="A1505" s="243" t="s">
        <v>1367</v>
      </c>
      <c r="B1505" s="243"/>
      <c r="C1505" s="152" t="s">
        <v>535</v>
      </c>
      <c r="D1505" s="243" t="s">
        <v>614</v>
      </c>
      <c r="E1505" s="243"/>
      <c r="F1505" s="243" t="s">
        <v>277</v>
      </c>
      <c r="G1505" s="243"/>
      <c r="H1505" s="243"/>
      <c r="I1505" s="152" t="s">
        <v>277</v>
      </c>
      <c r="J1505" s="152" t="s">
        <v>277</v>
      </c>
      <c r="K1505" s="152" t="s">
        <v>277</v>
      </c>
      <c r="L1505" s="152" t="s">
        <v>277</v>
      </c>
      <c r="M1505" s="152" t="s">
        <v>277</v>
      </c>
      <c r="N1505" s="152" t="s">
        <v>277</v>
      </c>
      <c r="O1505" s="152" t="s">
        <v>277</v>
      </c>
    </row>
    <row r="1506" spans="1:15" ht="12" customHeight="1">
      <c r="A1506" s="243" t="s">
        <v>1367</v>
      </c>
      <c r="B1506" s="243"/>
      <c r="C1506" s="152" t="s">
        <v>535</v>
      </c>
      <c r="D1506" s="243" t="s">
        <v>64</v>
      </c>
      <c r="E1506" s="243"/>
      <c r="F1506" s="243" t="s">
        <v>4256</v>
      </c>
      <c r="G1506" s="243"/>
      <c r="H1506" s="243"/>
      <c r="I1506" s="152" t="s">
        <v>4255</v>
      </c>
      <c r="J1506" s="152" t="s">
        <v>1245</v>
      </c>
      <c r="K1506" s="152" t="s">
        <v>4254</v>
      </c>
      <c r="L1506" s="152" t="s">
        <v>4253</v>
      </c>
      <c r="M1506" s="152" t="s">
        <v>1842</v>
      </c>
      <c r="N1506" s="152" t="s">
        <v>1961</v>
      </c>
      <c r="O1506" s="152" t="s">
        <v>4252</v>
      </c>
    </row>
    <row r="1507" spans="1:15" ht="12" customHeight="1">
      <c r="A1507" s="243" t="s">
        <v>1367</v>
      </c>
      <c r="B1507" s="243"/>
      <c r="C1507" s="152" t="s">
        <v>535</v>
      </c>
      <c r="D1507" s="243" t="s">
        <v>22</v>
      </c>
      <c r="E1507" s="243"/>
      <c r="F1507" s="243" t="s">
        <v>2868</v>
      </c>
      <c r="G1507" s="243"/>
      <c r="H1507" s="243"/>
      <c r="I1507" s="152" t="s">
        <v>4251</v>
      </c>
      <c r="J1507" s="152" t="s">
        <v>1476</v>
      </c>
      <c r="K1507" s="152" t="s">
        <v>4250</v>
      </c>
      <c r="L1507" s="152" t="s">
        <v>1731</v>
      </c>
      <c r="M1507" s="152" t="s">
        <v>2034</v>
      </c>
      <c r="N1507" s="152" t="s">
        <v>2371</v>
      </c>
      <c r="O1507" s="152" t="s">
        <v>4249</v>
      </c>
    </row>
    <row r="1508" spans="1:15" ht="12" customHeight="1">
      <c r="A1508" s="243" t="s">
        <v>1367</v>
      </c>
      <c r="B1508" s="243"/>
      <c r="C1508" s="152" t="s">
        <v>535</v>
      </c>
      <c r="D1508" s="243" t="s">
        <v>23</v>
      </c>
      <c r="E1508" s="243"/>
      <c r="F1508" s="243" t="s">
        <v>1424</v>
      </c>
      <c r="G1508" s="243"/>
      <c r="H1508" s="243"/>
      <c r="I1508" s="152" t="s">
        <v>1423</v>
      </c>
      <c r="J1508" s="152" t="s">
        <v>289</v>
      </c>
      <c r="K1508" s="152" t="s">
        <v>1422</v>
      </c>
      <c r="L1508" s="152" t="s">
        <v>1082</v>
      </c>
      <c r="M1508" s="152" t="s">
        <v>1421</v>
      </c>
      <c r="N1508" s="152" t="s">
        <v>1421</v>
      </c>
      <c r="O1508" s="152" t="s">
        <v>1420</v>
      </c>
    </row>
    <row r="1509" spans="1:15" ht="12" customHeight="1">
      <c r="A1509" s="243" t="s">
        <v>1367</v>
      </c>
      <c r="B1509" s="243"/>
      <c r="C1509" s="152" t="s">
        <v>535</v>
      </c>
      <c r="D1509" s="243" t="s">
        <v>66</v>
      </c>
      <c r="E1509" s="243"/>
      <c r="F1509" s="243" t="s">
        <v>1419</v>
      </c>
      <c r="G1509" s="243"/>
      <c r="H1509" s="243"/>
      <c r="I1509" s="152" t="s">
        <v>1418</v>
      </c>
      <c r="J1509" s="152" t="s">
        <v>1412</v>
      </c>
      <c r="K1509" s="152" t="s">
        <v>1417</v>
      </c>
      <c r="L1509" s="152" t="s">
        <v>1416</v>
      </c>
      <c r="M1509" s="152" t="s">
        <v>1406</v>
      </c>
      <c r="N1509" s="152" t="s">
        <v>1415</v>
      </c>
      <c r="O1509" s="152" t="s">
        <v>1414</v>
      </c>
    </row>
    <row r="1510" spans="1:15" ht="12" customHeight="1">
      <c r="A1510" s="243" t="s">
        <v>1367</v>
      </c>
      <c r="B1510" s="243"/>
      <c r="C1510" s="152" t="s">
        <v>535</v>
      </c>
      <c r="D1510" s="243" t="s">
        <v>234</v>
      </c>
      <c r="E1510" s="243"/>
      <c r="F1510" s="243" t="s">
        <v>2412</v>
      </c>
      <c r="G1510" s="243"/>
      <c r="H1510" s="243"/>
      <c r="I1510" s="152" t="s">
        <v>4248</v>
      </c>
      <c r="J1510" s="152" t="s">
        <v>282</v>
      </c>
      <c r="K1510" s="152" t="s">
        <v>4247</v>
      </c>
      <c r="L1510" s="152" t="s">
        <v>1260</v>
      </c>
      <c r="M1510" s="152" t="s">
        <v>837</v>
      </c>
      <c r="N1510" s="152" t="s">
        <v>2513</v>
      </c>
      <c r="O1510" s="152" t="s">
        <v>4246</v>
      </c>
    </row>
    <row r="1511" spans="1:15" ht="12" customHeight="1">
      <c r="A1511" s="243" t="s">
        <v>1367</v>
      </c>
      <c r="B1511" s="243"/>
      <c r="C1511" s="152" t="s">
        <v>535</v>
      </c>
      <c r="D1511" s="243" t="s">
        <v>29</v>
      </c>
      <c r="E1511" s="243"/>
      <c r="F1511" s="243" t="s">
        <v>1602</v>
      </c>
      <c r="G1511" s="243"/>
      <c r="H1511" s="243"/>
      <c r="I1511" s="152" t="s">
        <v>4245</v>
      </c>
      <c r="J1511" s="152" t="s">
        <v>277</v>
      </c>
      <c r="K1511" s="152" t="s">
        <v>277</v>
      </c>
      <c r="L1511" s="152" t="s">
        <v>277</v>
      </c>
      <c r="M1511" s="152" t="s">
        <v>1602</v>
      </c>
      <c r="N1511" s="152" t="s">
        <v>1602</v>
      </c>
      <c r="O1511" s="152" t="s">
        <v>4245</v>
      </c>
    </row>
    <row r="1512" spans="1:15" ht="12" customHeight="1">
      <c r="A1512" s="243" t="s">
        <v>1367</v>
      </c>
      <c r="B1512" s="243"/>
      <c r="C1512" s="152" t="s">
        <v>535</v>
      </c>
      <c r="D1512" s="243" t="s">
        <v>67</v>
      </c>
      <c r="E1512" s="243"/>
      <c r="F1512" s="243" t="s">
        <v>745</v>
      </c>
      <c r="G1512" s="243"/>
      <c r="H1512" s="243"/>
      <c r="I1512" s="152" t="s">
        <v>4244</v>
      </c>
      <c r="J1512" s="152" t="s">
        <v>277</v>
      </c>
      <c r="K1512" s="152" t="s">
        <v>277</v>
      </c>
      <c r="L1512" s="152" t="s">
        <v>277</v>
      </c>
      <c r="M1512" s="152" t="s">
        <v>745</v>
      </c>
      <c r="N1512" s="152" t="s">
        <v>745</v>
      </c>
      <c r="O1512" s="152" t="s">
        <v>4244</v>
      </c>
    </row>
    <row r="1513" spans="1:15" ht="12" customHeight="1">
      <c r="A1513" s="243" t="s">
        <v>1367</v>
      </c>
      <c r="B1513" s="243"/>
      <c r="C1513" s="152" t="s">
        <v>535</v>
      </c>
      <c r="D1513" s="243" t="s">
        <v>68</v>
      </c>
      <c r="E1513" s="243"/>
      <c r="F1513" s="243" t="s">
        <v>277</v>
      </c>
      <c r="G1513" s="243"/>
      <c r="H1513" s="243"/>
      <c r="I1513" s="152" t="s">
        <v>277</v>
      </c>
      <c r="J1513" s="152" t="s">
        <v>277</v>
      </c>
      <c r="K1513" s="152" t="s">
        <v>277</v>
      </c>
      <c r="L1513" s="152" t="s">
        <v>277</v>
      </c>
      <c r="M1513" s="152" t="s">
        <v>277</v>
      </c>
      <c r="N1513" s="152" t="s">
        <v>277</v>
      </c>
      <c r="O1513" s="152" t="s">
        <v>277</v>
      </c>
    </row>
    <row r="1514" spans="1:15" ht="12" customHeight="1">
      <c r="A1514" s="243" t="s">
        <v>1367</v>
      </c>
      <c r="B1514" s="243"/>
      <c r="C1514" s="152" t="s">
        <v>535</v>
      </c>
      <c r="D1514" s="243" t="s">
        <v>69</v>
      </c>
      <c r="E1514" s="243"/>
      <c r="F1514" s="243" t="s">
        <v>2374</v>
      </c>
      <c r="G1514" s="243"/>
      <c r="H1514" s="243"/>
      <c r="I1514" s="152" t="s">
        <v>4243</v>
      </c>
      <c r="J1514" s="152" t="s">
        <v>277</v>
      </c>
      <c r="K1514" s="152" t="s">
        <v>277</v>
      </c>
      <c r="L1514" s="152" t="s">
        <v>277</v>
      </c>
      <c r="M1514" s="152" t="s">
        <v>2374</v>
      </c>
      <c r="N1514" s="152" t="s">
        <v>2374</v>
      </c>
      <c r="O1514" s="152" t="s">
        <v>4243</v>
      </c>
    </row>
    <row r="1515" spans="1:15" ht="12" customHeight="1">
      <c r="A1515" s="243" t="s">
        <v>1367</v>
      </c>
      <c r="B1515" s="243"/>
      <c r="C1515" s="152" t="s">
        <v>535</v>
      </c>
      <c r="D1515" s="243" t="s">
        <v>235</v>
      </c>
      <c r="E1515" s="243"/>
      <c r="F1515" s="243" t="s">
        <v>277</v>
      </c>
      <c r="G1515" s="243"/>
      <c r="H1515" s="243"/>
      <c r="I1515" s="152" t="s">
        <v>277</v>
      </c>
      <c r="J1515" s="152" t="s">
        <v>277</v>
      </c>
      <c r="K1515" s="152" t="s">
        <v>277</v>
      </c>
      <c r="L1515" s="152" t="s">
        <v>277</v>
      </c>
      <c r="M1515" s="152" t="s">
        <v>277</v>
      </c>
      <c r="N1515" s="152" t="s">
        <v>277</v>
      </c>
      <c r="O1515" s="152" t="s">
        <v>277</v>
      </c>
    </row>
    <row r="1516" spans="1:15" ht="12" customHeight="1">
      <c r="A1516" s="243" t="s">
        <v>1367</v>
      </c>
      <c r="B1516" s="243"/>
      <c r="C1516" s="152" t="s">
        <v>535</v>
      </c>
      <c r="D1516" s="243" t="s">
        <v>236</v>
      </c>
      <c r="E1516" s="243"/>
      <c r="F1516" s="243" t="s">
        <v>277</v>
      </c>
      <c r="G1516" s="243"/>
      <c r="H1516" s="243"/>
      <c r="I1516" s="152" t="s">
        <v>277</v>
      </c>
      <c r="J1516" s="152" t="s">
        <v>277</v>
      </c>
      <c r="K1516" s="152" t="s">
        <v>277</v>
      </c>
      <c r="L1516" s="152" t="s">
        <v>277</v>
      </c>
      <c r="M1516" s="152" t="s">
        <v>277</v>
      </c>
      <c r="N1516" s="152" t="s">
        <v>277</v>
      </c>
      <c r="O1516" s="152" t="s">
        <v>277</v>
      </c>
    </row>
    <row r="1517" spans="1:15" ht="12" customHeight="1">
      <c r="A1517" s="243" t="s">
        <v>1367</v>
      </c>
      <c r="B1517" s="243"/>
      <c r="C1517" s="152" t="s">
        <v>535</v>
      </c>
      <c r="D1517" s="243" t="s">
        <v>241</v>
      </c>
      <c r="E1517" s="243"/>
      <c r="F1517" s="243" t="s">
        <v>277</v>
      </c>
      <c r="G1517" s="243"/>
      <c r="H1517" s="243"/>
      <c r="I1517" s="152" t="s">
        <v>277</v>
      </c>
      <c r="J1517" s="152" t="s">
        <v>277</v>
      </c>
      <c r="K1517" s="152" t="s">
        <v>277</v>
      </c>
      <c r="L1517" s="152" t="s">
        <v>277</v>
      </c>
      <c r="M1517" s="152" t="s">
        <v>277</v>
      </c>
      <c r="N1517" s="152" t="s">
        <v>277</v>
      </c>
      <c r="O1517" s="152" t="s">
        <v>277</v>
      </c>
    </row>
    <row r="1518" spans="1:15" ht="12" customHeight="1">
      <c r="A1518" s="243" t="s">
        <v>1367</v>
      </c>
      <c r="B1518" s="243"/>
      <c r="C1518" s="152" t="s">
        <v>535</v>
      </c>
      <c r="D1518" s="243" t="s">
        <v>33</v>
      </c>
      <c r="E1518" s="243"/>
      <c r="F1518" s="243" t="s">
        <v>1402</v>
      </c>
      <c r="G1518" s="243"/>
      <c r="H1518" s="243"/>
      <c r="I1518" s="152" t="s">
        <v>1401</v>
      </c>
      <c r="J1518" s="152" t="s">
        <v>277</v>
      </c>
      <c r="K1518" s="152" t="s">
        <v>277</v>
      </c>
      <c r="L1518" s="152" t="s">
        <v>277</v>
      </c>
      <c r="M1518" s="152" t="s">
        <v>1402</v>
      </c>
      <c r="N1518" s="152" t="s">
        <v>1402</v>
      </c>
      <c r="O1518" s="152" t="s">
        <v>1401</v>
      </c>
    </row>
    <row r="1519" spans="1:15" ht="12" customHeight="1">
      <c r="A1519" s="243" t="s">
        <v>1367</v>
      </c>
      <c r="B1519" s="243"/>
      <c r="C1519" s="152" t="s">
        <v>535</v>
      </c>
      <c r="D1519" s="243" t="s">
        <v>574</v>
      </c>
      <c r="E1519" s="243"/>
      <c r="F1519" s="243" t="s">
        <v>4242</v>
      </c>
      <c r="G1519" s="243"/>
      <c r="H1519" s="243"/>
      <c r="I1519" s="152" t="s">
        <v>4241</v>
      </c>
      <c r="J1519" s="152" t="s">
        <v>629</v>
      </c>
      <c r="K1519" s="152" t="s">
        <v>4240</v>
      </c>
      <c r="L1519" s="152" t="s">
        <v>4239</v>
      </c>
      <c r="M1519" s="152" t="s">
        <v>2385</v>
      </c>
      <c r="N1519" s="152" t="s">
        <v>4238</v>
      </c>
      <c r="O1519" s="152" t="s">
        <v>4237</v>
      </c>
    </row>
    <row r="1520" spans="1:15" ht="12" customHeight="1">
      <c r="A1520" s="243" t="s">
        <v>1367</v>
      </c>
      <c r="B1520" s="243"/>
      <c r="C1520" s="152" t="s">
        <v>535</v>
      </c>
      <c r="D1520" s="243" t="s">
        <v>571</v>
      </c>
      <c r="E1520" s="243"/>
      <c r="F1520" s="243" t="s">
        <v>909</v>
      </c>
      <c r="G1520" s="243"/>
      <c r="H1520" s="243"/>
      <c r="I1520" s="152" t="s">
        <v>4236</v>
      </c>
      <c r="J1520" s="152" t="s">
        <v>1256</v>
      </c>
      <c r="K1520" s="152" t="s">
        <v>4235</v>
      </c>
      <c r="L1520" s="152" t="s">
        <v>4234</v>
      </c>
      <c r="M1520" s="152" t="s">
        <v>4233</v>
      </c>
      <c r="N1520" s="152" t="s">
        <v>4232</v>
      </c>
      <c r="O1520" s="152" t="s">
        <v>4231</v>
      </c>
    </row>
    <row r="1521" spans="1:15" ht="12" customHeight="1">
      <c r="A1521" s="243" t="s">
        <v>1367</v>
      </c>
      <c r="B1521" s="243"/>
      <c r="C1521" s="152" t="s">
        <v>535</v>
      </c>
      <c r="D1521" s="243" t="s">
        <v>566</v>
      </c>
      <c r="E1521" s="243"/>
      <c r="F1521" s="243" t="s">
        <v>2165</v>
      </c>
      <c r="G1521" s="243"/>
      <c r="H1521" s="243"/>
      <c r="I1521" s="152" t="s">
        <v>4230</v>
      </c>
      <c r="J1521" s="152" t="s">
        <v>988</v>
      </c>
      <c r="K1521" s="152" t="s">
        <v>4229</v>
      </c>
      <c r="L1521" s="152" t="s">
        <v>2526</v>
      </c>
      <c r="M1521" s="152" t="s">
        <v>831</v>
      </c>
      <c r="N1521" s="152" t="s">
        <v>4228</v>
      </c>
      <c r="O1521" s="152" t="s">
        <v>4227</v>
      </c>
    </row>
    <row r="1522" spans="1:15" ht="12" customHeight="1">
      <c r="A1522" s="243" t="s">
        <v>1367</v>
      </c>
      <c r="B1522" s="243"/>
      <c r="C1522" s="152" t="s">
        <v>535</v>
      </c>
      <c r="D1522" s="243" t="s">
        <v>561</v>
      </c>
      <c r="E1522" s="243"/>
      <c r="F1522" s="243" t="s">
        <v>1285</v>
      </c>
      <c r="G1522" s="243"/>
      <c r="H1522" s="243"/>
      <c r="I1522" s="152" t="s">
        <v>4226</v>
      </c>
      <c r="J1522" s="152" t="s">
        <v>1628</v>
      </c>
      <c r="K1522" s="152" t="s">
        <v>4225</v>
      </c>
      <c r="L1522" s="152" t="s">
        <v>4224</v>
      </c>
      <c r="M1522" s="152" t="s">
        <v>1713</v>
      </c>
      <c r="N1522" s="152" t="s">
        <v>4223</v>
      </c>
      <c r="O1522" s="152" t="s">
        <v>4222</v>
      </c>
    </row>
    <row r="1523" spans="1:15" ht="12" customHeight="1">
      <c r="A1523" s="243" t="s">
        <v>1367</v>
      </c>
      <c r="B1523" s="243"/>
      <c r="C1523" s="152" t="s">
        <v>535</v>
      </c>
      <c r="D1523" s="243" t="s">
        <v>559</v>
      </c>
      <c r="E1523" s="243"/>
      <c r="F1523" s="243" t="s">
        <v>1398</v>
      </c>
      <c r="G1523" s="243"/>
      <c r="H1523" s="243"/>
      <c r="I1523" s="152" t="s">
        <v>1397</v>
      </c>
      <c r="J1523" s="152" t="s">
        <v>1396</v>
      </c>
      <c r="K1523" s="152" t="s">
        <v>1395</v>
      </c>
      <c r="L1523" s="152" t="s">
        <v>1394</v>
      </c>
      <c r="M1523" s="152" t="s">
        <v>1393</v>
      </c>
      <c r="N1523" s="152" t="s">
        <v>1392</v>
      </c>
      <c r="O1523" s="152" t="s">
        <v>1391</v>
      </c>
    </row>
    <row r="1524" spans="1:15" ht="12" customHeight="1">
      <c r="A1524" s="243" t="s">
        <v>1367</v>
      </c>
      <c r="B1524" s="243"/>
      <c r="C1524" s="152" t="s">
        <v>535</v>
      </c>
      <c r="D1524" s="243" t="s">
        <v>556</v>
      </c>
      <c r="E1524" s="243"/>
      <c r="F1524" s="243" t="s">
        <v>1390</v>
      </c>
      <c r="G1524" s="243"/>
      <c r="H1524" s="243"/>
      <c r="I1524" s="152" t="s">
        <v>1389</v>
      </c>
      <c r="J1524" s="152" t="s">
        <v>1388</v>
      </c>
      <c r="K1524" s="152" t="s">
        <v>1387</v>
      </c>
      <c r="L1524" s="152" t="s">
        <v>1386</v>
      </c>
      <c r="M1524" s="152" t="s">
        <v>1287</v>
      </c>
      <c r="N1524" s="152" t="s">
        <v>1385</v>
      </c>
      <c r="O1524" s="152" t="s">
        <v>1384</v>
      </c>
    </row>
    <row r="1525" spans="1:15" ht="12" customHeight="1">
      <c r="A1525" s="243" t="s">
        <v>1367</v>
      </c>
      <c r="B1525" s="243"/>
      <c r="C1525" s="152" t="s">
        <v>535</v>
      </c>
      <c r="D1525" s="243" t="s">
        <v>553</v>
      </c>
      <c r="E1525" s="243"/>
      <c r="F1525" s="243" t="s">
        <v>1383</v>
      </c>
      <c r="G1525" s="243"/>
      <c r="H1525" s="243"/>
      <c r="I1525" s="152" t="s">
        <v>1382</v>
      </c>
      <c r="J1525" s="152" t="s">
        <v>1381</v>
      </c>
      <c r="K1525" s="152" t="s">
        <v>1380</v>
      </c>
      <c r="L1525" s="152" t="s">
        <v>1379</v>
      </c>
      <c r="M1525" s="152" t="s">
        <v>1378</v>
      </c>
      <c r="N1525" s="152" t="s">
        <v>1377</v>
      </c>
      <c r="O1525" s="152" t="s">
        <v>1376</v>
      </c>
    </row>
    <row r="1526" spans="1:15" ht="12" customHeight="1">
      <c r="A1526" s="243" t="s">
        <v>1367</v>
      </c>
      <c r="B1526" s="243"/>
      <c r="C1526" s="152" t="s">
        <v>535</v>
      </c>
      <c r="D1526" s="243" t="s">
        <v>551</v>
      </c>
      <c r="E1526" s="243"/>
      <c r="F1526" s="243" t="s">
        <v>901</v>
      </c>
      <c r="G1526" s="243"/>
      <c r="H1526" s="243"/>
      <c r="I1526" s="152" t="s">
        <v>1375</v>
      </c>
      <c r="J1526" s="152" t="s">
        <v>955</v>
      </c>
      <c r="K1526" s="152" t="s">
        <v>1374</v>
      </c>
      <c r="L1526" s="152" t="s">
        <v>1373</v>
      </c>
      <c r="M1526" s="152" t="s">
        <v>1372</v>
      </c>
      <c r="N1526" s="152" t="s">
        <v>1371</v>
      </c>
      <c r="O1526" s="152" t="s">
        <v>1370</v>
      </c>
    </row>
    <row r="1527" spans="1:15" ht="12" customHeight="1">
      <c r="A1527" s="243" t="s">
        <v>1367</v>
      </c>
      <c r="B1527" s="243"/>
      <c r="C1527" s="152" t="s">
        <v>535</v>
      </c>
      <c r="D1527" s="243" t="s">
        <v>543</v>
      </c>
      <c r="E1527" s="243"/>
      <c r="F1527" s="243" t="s">
        <v>277</v>
      </c>
      <c r="G1527" s="243"/>
      <c r="H1527" s="243"/>
      <c r="I1527" s="152" t="s">
        <v>277</v>
      </c>
      <c r="J1527" s="152" t="s">
        <v>277</v>
      </c>
      <c r="K1527" s="152" t="s">
        <v>277</v>
      </c>
      <c r="L1527" s="152" t="s">
        <v>277</v>
      </c>
      <c r="M1527" s="152" t="s">
        <v>277</v>
      </c>
      <c r="N1527" s="152" t="s">
        <v>277</v>
      </c>
      <c r="O1527" s="152" t="s">
        <v>277</v>
      </c>
    </row>
    <row r="1528" spans="1:15" ht="12" customHeight="1">
      <c r="A1528" s="243" t="s">
        <v>1367</v>
      </c>
      <c r="B1528" s="243"/>
      <c r="C1528" s="152" t="s">
        <v>535</v>
      </c>
      <c r="D1528" s="243" t="s">
        <v>45</v>
      </c>
      <c r="E1528" s="243"/>
      <c r="F1528" s="243" t="s">
        <v>277</v>
      </c>
      <c r="G1528" s="243"/>
      <c r="H1528" s="243"/>
      <c r="I1528" s="152" t="s">
        <v>277</v>
      </c>
      <c r="J1528" s="152" t="s">
        <v>277</v>
      </c>
      <c r="K1528" s="152" t="s">
        <v>277</v>
      </c>
      <c r="L1528" s="152" t="s">
        <v>277</v>
      </c>
      <c r="M1528" s="152" t="s">
        <v>277</v>
      </c>
      <c r="N1528" s="152" t="s">
        <v>277</v>
      </c>
      <c r="O1528" s="152" t="s">
        <v>277</v>
      </c>
    </row>
    <row r="1529" spans="1:15" ht="12" customHeight="1">
      <c r="A1529" s="243" t="s">
        <v>1367</v>
      </c>
      <c r="B1529" s="243"/>
      <c r="C1529" s="152" t="s">
        <v>535</v>
      </c>
      <c r="D1529" s="243" t="s">
        <v>46</v>
      </c>
      <c r="E1529" s="243"/>
      <c r="F1529" s="243" t="s">
        <v>870</v>
      </c>
      <c r="G1529" s="243"/>
      <c r="H1529" s="243"/>
      <c r="I1529" s="152" t="s">
        <v>4221</v>
      </c>
      <c r="J1529" s="152" t="s">
        <v>643</v>
      </c>
      <c r="K1529" s="152" t="s">
        <v>4220</v>
      </c>
      <c r="L1529" s="152" t="s">
        <v>2104</v>
      </c>
      <c r="M1529" s="152" t="s">
        <v>1554</v>
      </c>
      <c r="N1529" s="152" t="s">
        <v>4219</v>
      </c>
      <c r="O1529" s="152" t="s">
        <v>4218</v>
      </c>
    </row>
    <row r="1530" spans="1:15" ht="12" customHeight="1">
      <c r="A1530" s="243" t="s">
        <v>1296</v>
      </c>
      <c r="B1530" s="243"/>
      <c r="C1530" s="152" t="s">
        <v>535</v>
      </c>
      <c r="D1530" s="243" t="s">
        <v>660</v>
      </c>
      <c r="E1530" s="243"/>
      <c r="F1530" s="243" t="s">
        <v>4217</v>
      </c>
      <c r="G1530" s="243"/>
      <c r="H1530" s="243"/>
      <c r="I1530" s="152" t="s">
        <v>4216</v>
      </c>
      <c r="J1530" s="152" t="s">
        <v>4215</v>
      </c>
      <c r="K1530" s="152" t="s">
        <v>4214</v>
      </c>
      <c r="L1530" s="152" t="s">
        <v>4213</v>
      </c>
      <c r="M1530" s="152" t="s">
        <v>4212</v>
      </c>
      <c r="N1530" s="152" t="s">
        <v>4211</v>
      </c>
      <c r="O1530" s="152" t="s">
        <v>4210</v>
      </c>
    </row>
    <row r="1531" spans="1:15" ht="12" customHeight="1">
      <c r="A1531" s="243" t="s">
        <v>1296</v>
      </c>
      <c r="B1531" s="243"/>
      <c r="C1531" s="152" t="s">
        <v>535</v>
      </c>
      <c r="D1531" s="243" t="s">
        <v>57</v>
      </c>
      <c r="E1531" s="243"/>
      <c r="F1531" s="243" t="s">
        <v>4209</v>
      </c>
      <c r="G1531" s="243"/>
      <c r="H1531" s="243"/>
      <c r="I1531" s="152" t="s">
        <v>4208</v>
      </c>
      <c r="J1531" s="152" t="s">
        <v>859</v>
      </c>
      <c r="K1531" s="152" t="s">
        <v>4207</v>
      </c>
      <c r="L1531" s="152" t="s">
        <v>4206</v>
      </c>
      <c r="M1531" s="152" t="s">
        <v>4205</v>
      </c>
      <c r="N1531" s="152" t="s">
        <v>868</v>
      </c>
      <c r="O1531" s="152" t="s">
        <v>4204</v>
      </c>
    </row>
    <row r="1532" spans="1:15" ht="12" customHeight="1">
      <c r="A1532" s="243" t="s">
        <v>1296</v>
      </c>
      <c r="B1532" s="243"/>
      <c r="C1532" s="152" t="s">
        <v>535</v>
      </c>
      <c r="D1532" s="243" t="s">
        <v>58</v>
      </c>
      <c r="E1532" s="243"/>
      <c r="F1532" s="243" t="s">
        <v>805</v>
      </c>
      <c r="G1532" s="243"/>
      <c r="H1532" s="243"/>
      <c r="I1532" s="152" t="s">
        <v>4203</v>
      </c>
      <c r="J1532" s="152" t="s">
        <v>4202</v>
      </c>
      <c r="K1532" s="152" t="s">
        <v>4201</v>
      </c>
      <c r="L1532" s="152" t="s">
        <v>4200</v>
      </c>
      <c r="M1532" s="152" t="s">
        <v>4199</v>
      </c>
      <c r="N1532" s="152" t="s">
        <v>2934</v>
      </c>
      <c r="O1532" s="152" t="s">
        <v>4198</v>
      </c>
    </row>
    <row r="1533" spans="1:15" ht="12" customHeight="1">
      <c r="A1533" s="243" t="s">
        <v>1296</v>
      </c>
      <c r="B1533" s="243"/>
      <c r="C1533" s="152" t="s">
        <v>535</v>
      </c>
      <c r="D1533" s="243" t="s">
        <v>59</v>
      </c>
      <c r="E1533" s="243"/>
      <c r="F1533" s="243" t="s">
        <v>4197</v>
      </c>
      <c r="G1533" s="243"/>
      <c r="H1533" s="243"/>
      <c r="I1533" s="152" t="s">
        <v>4196</v>
      </c>
      <c r="J1533" s="152" t="s">
        <v>1246</v>
      </c>
      <c r="K1533" s="152" t="s">
        <v>4195</v>
      </c>
      <c r="L1533" s="152" t="s">
        <v>4194</v>
      </c>
      <c r="M1533" s="152" t="s">
        <v>4193</v>
      </c>
      <c r="N1533" s="152" t="s">
        <v>4192</v>
      </c>
      <c r="O1533" s="152" t="s">
        <v>4191</v>
      </c>
    </row>
    <row r="1534" spans="1:15" ht="12" customHeight="1">
      <c r="A1534" s="243" t="s">
        <v>1296</v>
      </c>
      <c r="B1534" s="243"/>
      <c r="C1534" s="152" t="s">
        <v>535</v>
      </c>
      <c r="D1534" s="243" t="s">
        <v>247</v>
      </c>
      <c r="E1534" s="243"/>
      <c r="F1534" s="243" t="s">
        <v>4190</v>
      </c>
      <c r="G1534" s="243"/>
      <c r="H1534" s="243"/>
      <c r="I1534" s="152" t="s">
        <v>4189</v>
      </c>
      <c r="J1534" s="152" t="s">
        <v>988</v>
      </c>
      <c r="K1534" s="152" t="s">
        <v>4184</v>
      </c>
      <c r="L1534" s="152" t="s">
        <v>4183</v>
      </c>
      <c r="M1534" s="152" t="s">
        <v>1762</v>
      </c>
      <c r="N1534" s="152" t="s">
        <v>4188</v>
      </c>
      <c r="O1534" s="152" t="s">
        <v>4187</v>
      </c>
    </row>
    <row r="1535" spans="1:15" ht="12" customHeight="1">
      <c r="A1535" s="243" t="s">
        <v>1296</v>
      </c>
      <c r="B1535" s="243"/>
      <c r="C1535" s="152" t="s">
        <v>535</v>
      </c>
      <c r="D1535" s="243" t="s">
        <v>645</v>
      </c>
      <c r="E1535" s="243"/>
      <c r="F1535" s="243" t="s">
        <v>2686</v>
      </c>
      <c r="G1535" s="243"/>
      <c r="H1535" s="243"/>
      <c r="I1535" s="152" t="s">
        <v>4186</v>
      </c>
      <c r="J1535" s="152" t="s">
        <v>277</v>
      </c>
      <c r="K1535" s="152" t="s">
        <v>277</v>
      </c>
      <c r="L1535" s="152" t="s">
        <v>277</v>
      </c>
      <c r="M1535" s="152" t="s">
        <v>2686</v>
      </c>
      <c r="N1535" s="152" t="s">
        <v>2686</v>
      </c>
      <c r="O1535" s="152" t="s">
        <v>4186</v>
      </c>
    </row>
    <row r="1536" spans="1:15" ht="12" customHeight="1">
      <c r="A1536" s="243" t="s">
        <v>1296</v>
      </c>
      <c r="B1536" s="243"/>
      <c r="C1536" s="152" t="s">
        <v>535</v>
      </c>
      <c r="D1536" s="243" t="s">
        <v>639</v>
      </c>
      <c r="E1536" s="243"/>
      <c r="F1536" s="243" t="s">
        <v>2032</v>
      </c>
      <c r="G1536" s="243"/>
      <c r="H1536" s="243"/>
      <c r="I1536" s="152" t="s">
        <v>4185</v>
      </c>
      <c r="J1536" s="152" t="s">
        <v>988</v>
      </c>
      <c r="K1536" s="152" t="s">
        <v>4184</v>
      </c>
      <c r="L1536" s="152" t="s">
        <v>4183</v>
      </c>
      <c r="M1536" s="152" t="s">
        <v>4182</v>
      </c>
      <c r="N1536" s="152" t="s">
        <v>1407</v>
      </c>
      <c r="O1536" s="152" t="s">
        <v>4181</v>
      </c>
    </row>
    <row r="1537" spans="1:15" ht="12" customHeight="1">
      <c r="A1537" s="243" t="s">
        <v>1296</v>
      </c>
      <c r="B1537" s="243"/>
      <c r="C1537" s="152" t="s">
        <v>535</v>
      </c>
      <c r="D1537" s="243" t="s">
        <v>635</v>
      </c>
      <c r="E1537" s="243"/>
      <c r="F1537" s="243" t="s">
        <v>277</v>
      </c>
      <c r="G1537" s="243"/>
      <c r="H1537" s="243"/>
      <c r="I1537" s="152" t="s">
        <v>277</v>
      </c>
      <c r="J1537" s="152" t="s">
        <v>277</v>
      </c>
      <c r="K1537" s="152" t="s">
        <v>277</v>
      </c>
      <c r="L1537" s="152" t="s">
        <v>277</v>
      </c>
      <c r="M1537" s="152" t="s">
        <v>277</v>
      </c>
      <c r="N1537" s="152" t="s">
        <v>277</v>
      </c>
      <c r="O1537" s="152" t="s">
        <v>277</v>
      </c>
    </row>
    <row r="1538" spans="1:15" ht="12" customHeight="1">
      <c r="A1538" s="243" t="s">
        <v>1296</v>
      </c>
      <c r="B1538" s="243"/>
      <c r="C1538" s="152" t="s">
        <v>535</v>
      </c>
      <c r="D1538" s="243" t="s">
        <v>631</v>
      </c>
      <c r="E1538" s="243"/>
      <c r="F1538" s="243" t="s">
        <v>277</v>
      </c>
      <c r="G1538" s="243"/>
      <c r="H1538" s="243"/>
      <c r="I1538" s="152" t="s">
        <v>277</v>
      </c>
      <c r="J1538" s="152" t="s">
        <v>277</v>
      </c>
      <c r="K1538" s="152" t="s">
        <v>277</v>
      </c>
      <c r="L1538" s="152" t="s">
        <v>277</v>
      </c>
      <c r="M1538" s="152" t="s">
        <v>277</v>
      </c>
      <c r="N1538" s="152" t="s">
        <v>277</v>
      </c>
      <c r="O1538" s="152" t="s">
        <v>277</v>
      </c>
    </row>
    <row r="1539" spans="1:15" ht="12" customHeight="1">
      <c r="A1539" s="243" t="s">
        <v>1296</v>
      </c>
      <c r="B1539" s="243"/>
      <c r="C1539" s="152" t="s">
        <v>535</v>
      </c>
      <c r="D1539" s="243" t="s">
        <v>627</v>
      </c>
      <c r="E1539" s="243"/>
      <c r="F1539" s="243" t="s">
        <v>277</v>
      </c>
      <c r="G1539" s="243"/>
      <c r="H1539" s="243"/>
      <c r="I1539" s="152" t="s">
        <v>277</v>
      </c>
      <c r="J1539" s="152" t="s">
        <v>277</v>
      </c>
      <c r="K1539" s="152" t="s">
        <v>277</v>
      </c>
      <c r="L1539" s="152" t="s">
        <v>277</v>
      </c>
      <c r="M1539" s="152" t="s">
        <v>277</v>
      </c>
      <c r="N1539" s="152" t="s">
        <v>277</v>
      </c>
      <c r="O1539" s="152" t="s">
        <v>277</v>
      </c>
    </row>
    <row r="1540" spans="1:15" ht="12" customHeight="1">
      <c r="A1540" s="243" t="s">
        <v>1296</v>
      </c>
      <c r="B1540" s="243"/>
      <c r="C1540" s="152" t="s">
        <v>535</v>
      </c>
      <c r="D1540" s="243" t="s">
        <v>17</v>
      </c>
      <c r="E1540" s="243"/>
      <c r="F1540" s="243" t="s">
        <v>2289</v>
      </c>
      <c r="G1540" s="243"/>
      <c r="H1540" s="243"/>
      <c r="I1540" s="152" t="s">
        <v>4180</v>
      </c>
      <c r="J1540" s="152" t="s">
        <v>1596</v>
      </c>
      <c r="K1540" s="152" t="s">
        <v>4179</v>
      </c>
      <c r="L1540" s="152" t="s">
        <v>4178</v>
      </c>
      <c r="M1540" s="152" t="s">
        <v>2384</v>
      </c>
      <c r="N1540" s="152" t="s">
        <v>4177</v>
      </c>
      <c r="O1540" s="152" t="s">
        <v>4176</v>
      </c>
    </row>
    <row r="1541" spans="1:15" ht="12" customHeight="1">
      <c r="A1541" s="243" t="s">
        <v>1296</v>
      </c>
      <c r="B1541" s="243"/>
      <c r="C1541" s="152" t="s">
        <v>535</v>
      </c>
      <c r="D1541" s="243" t="s">
        <v>18</v>
      </c>
      <c r="E1541" s="243"/>
      <c r="F1541" s="243" t="s">
        <v>2389</v>
      </c>
      <c r="G1541" s="243"/>
      <c r="H1541" s="243"/>
      <c r="I1541" s="152" t="s">
        <v>4175</v>
      </c>
      <c r="J1541" s="152" t="s">
        <v>988</v>
      </c>
      <c r="K1541" s="152" t="s">
        <v>2296</v>
      </c>
      <c r="L1541" s="152" t="s">
        <v>4174</v>
      </c>
      <c r="M1541" s="152" t="s">
        <v>4173</v>
      </c>
      <c r="N1541" s="152" t="s">
        <v>4172</v>
      </c>
      <c r="O1541" s="152" t="s">
        <v>4171</v>
      </c>
    </row>
    <row r="1542" spans="1:15" ht="12" customHeight="1">
      <c r="A1542" s="243" t="s">
        <v>1296</v>
      </c>
      <c r="B1542" s="243"/>
      <c r="C1542" s="152" t="s">
        <v>535</v>
      </c>
      <c r="D1542" s="243" t="s">
        <v>62</v>
      </c>
      <c r="E1542" s="243"/>
      <c r="F1542" s="243" t="s">
        <v>1984</v>
      </c>
      <c r="G1542" s="243"/>
      <c r="H1542" s="243"/>
      <c r="I1542" s="152" t="s">
        <v>4170</v>
      </c>
      <c r="J1542" s="152" t="s">
        <v>286</v>
      </c>
      <c r="K1542" s="152" t="s">
        <v>4169</v>
      </c>
      <c r="L1542" s="152" t="s">
        <v>972</v>
      </c>
      <c r="M1542" s="152" t="s">
        <v>1984</v>
      </c>
      <c r="N1542" s="152" t="s">
        <v>1246</v>
      </c>
      <c r="O1542" s="152" t="s">
        <v>4168</v>
      </c>
    </row>
    <row r="1543" spans="1:15" ht="12" customHeight="1">
      <c r="A1543" s="243" t="s">
        <v>1296</v>
      </c>
      <c r="B1543" s="243"/>
      <c r="C1543" s="152" t="s">
        <v>535</v>
      </c>
      <c r="D1543" s="243" t="s">
        <v>614</v>
      </c>
      <c r="E1543" s="243"/>
      <c r="F1543" s="243" t="s">
        <v>4167</v>
      </c>
      <c r="G1543" s="243"/>
      <c r="H1543" s="243"/>
      <c r="I1543" s="152" t="s">
        <v>4166</v>
      </c>
      <c r="J1543" s="152" t="s">
        <v>841</v>
      </c>
      <c r="K1543" s="152" t="s">
        <v>1351</v>
      </c>
      <c r="L1543" s="152" t="s">
        <v>1350</v>
      </c>
      <c r="M1543" s="152" t="s">
        <v>4165</v>
      </c>
      <c r="N1543" s="152" t="s">
        <v>1349</v>
      </c>
      <c r="O1543" s="152" t="s">
        <v>4164</v>
      </c>
    </row>
    <row r="1544" spans="1:15" ht="12" customHeight="1">
      <c r="A1544" s="243" t="s">
        <v>1296</v>
      </c>
      <c r="B1544" s="243"/>
      <c r="C1544" s="152" t="s">
        <v>535</v>
      </c>
      <c r="D1544" s="243" t="s">
        <v>64</v>
      </c>
      <c r="E1544" s="243"/>
      <c r="F1544" s="243" t="s">
        <v>4163</v>
      </c>
      <c r="G1544" s="243"/>
      <c r="H1544" s="243"/>
      <c r="I1544" s="152" t="s">
        <v>4162</v>
      </c>
      <c r="J1544" s="152" t="s">
        <v>1208</v>
      </c>
      <c r="K1544" s="152" t="s">
        <v>4161</v>
      </c>
      <c r="L1544" s="152" t="s">
        <v>4160</v>
      </c>
      <c r="M1544" s="152" t="s">
        <v>4159</v>
      </c>
      <c r="N1544" s="152" t="s">
        <v>4158</v>
      </c>
      <c r="O1544" s="152" t="s">
        <v>4157</v>
      </c>
    </row>
    <row r="1545" spans="1:15" ht="12" customHeight="1">
      <c r="A1545" s="243" t="s">
        <v>1296</v>
      </c>
      <c r="B1545" s="243"/>
      <c r="C1545" s="152" t="s">
        <v>535</v>
      </c>
      <c r="D1545" s="243" t="s">
        <v>22</v>
      </c>
      <c r="E1545" s="243"/>
      <c r="F1545" s="243" t="s">
        <v>1998</v>
      </c>
      <c r="G1545" s="243"/>
      <c r="H1545" s="243"/>
      <c r="I1545" s="152" t="s">
        <v>4156</v>
      </c>
      <c r="J1545" s="152" t="s">
        <v>857</v>
      </c>
      <c r="K1545" s="152" t="s">
        <v>4155</v>
      </c>
      <c r="L1545" s="152" t="s">
        <v>4154</v>
      </c>
      <c r="M1545" s="152" t="s">
        <v>2495</v>
      </c>
      <c r="N1545" s="152" t="s">
        <v>1716</v>
      </c>
      <c r="O1545" s="152" t="s">
        <v>4153</v>
      </c>
    </row>
    <row r="1546" spans="1:15" ht="12" customHeight="1">
      <c r="A1546" s="243" t="s">
        <v>1296</v>
      </c>
      <c r="B1546" s="243"/>
      <c r="C1546" s="152" t="s">
        <v>535</v>
      </c>
      <c r="D1546" s="243" t="s">
        <v>23</v>
      </c>
      <c r="E1546" s="243"/>
      <c r="F1546" s="243" t="s">
        <v>2202</v>
      </c>
      <c r="G1546" s="243"/>
      <c r="H1546" s="243"/>
      <c r="I1546" s="152" t="s">
        <v>4152</v>
      </c>
      <c r="J1546" s="152" t="s">
        <v>1990</v>
      </c>
      <c r="K1546" s="152" t="s">
        <v>4151</v>
      </c>
      <c r="L1546" s="152" t="s">
        <v>4150</v>
      </c>
      <c r="M1546" s="152" t="s">
        <v>4149</v>
      </c>
      <c r="N1546" s="152" t="s">
        <v>1284</v>
      </c>
      <c r="O1546" s="152" t="s">
        <v>4148</v>
      </c>
    </row>
    <row r="1547" spans="1:15" ht="12" customHeight="1">
      <c r="A1547" s="243" t="s">
        <v>1296</v>
      </c>
      <c r="B1547" s="243"/>
      <c r="C1547" s="152" t="s">
        <v>535</v>
      </c>
      <c r="D1547" s="243" t="s">
        <v>66</v>
      </c>
      <c r="E1547" s="243"/>
      <c r="F1547" s="243" t="s">
        <v>1010</v>
      </c>
      <c r="G1547" s="243"/>
      <c r="H1547" s="243"/>
      <c r="I1547" s="152" t="s">
        <v>1347</v>
      </c>
      <c r="J1547" s="152" t="s">
        <v>626</v>
      </c>
      <c r="K1547" s="152" t="s">
        <v>1346</v>
      </c>
      <c r="L1547" s="152" t="s">
        <v>1345</v>
      </c>
      <c r="M1547" s="152" t="s">
        <v>1344</v>
      </c>
      <c r="N1547" s="152" t="s">
        <v>1343</v>
      </c>
      <c r="O1547" s="152" t="s">
        <v>1342</v>
      </c>
    </row>
    <row r="1548" spans="1:15" ht="12" customHeight="1">
      <c r="A1548" s="243" t="s">
        <v>1296</v>
      </c>
      <c r="B1548" s="243"/>
      <c r="C1548" s="152" t="s">
        <v>535</v>
      </c>
      <c r="D1548" s="243" t="s">
        <v>234</v>
      </c>
      <c r="E1548" s="243"/>
      <c r="F1548" s="243" t="s">
        <v>277</v>
      </c>
      <c r="G1548" s="243"/>
      <c r="H1548" s="243"/>
      <c r="I1548" s="152" t="s">
        <v>277</v>
      </c>
      <c r="J1548" s="152" t="s">
        <v>277</v>
      </c>
      <c r="K1548" s="152" t="s">
        <v>277</v>
      </c>
      <c r="L1548" s="152" t="s">
        <v>277</v>
      </c>
      <c r="M1548" s="152" t="s">
        <v>277</v>
      </c>
      <c r="N1548" s="152" t="s">
        <v>277</v>
      </c>
      <c r="O1548" s="152" t="s">
        <v>277</v>
      </c>
    </row>
    <row r="1549" spans="1:15" ht="12" customHeight="1">
      <c r="A1549" s="243" t="s">
        <v>1296</v>
      </c>
      <c r="B1549" s="243"/>
      <c r="C1549" s="152" t="s">
        <v>535</v>
      </c>
      <c r="D1549" s="243" t="s">
        <v>29</v>
      </c>
      <c r="E1549" s="243"/>
      <c r="F1549" s="243" t="s">
        <v>277</v>
      </c>
      <c r="G1549" s="243"/>
      <c r="H1549" s="243"/>
      <c r="I1549" s="152" t="s">
        <v>277</v>
      </c>
      <c r="J1549" s="152" t="s">
        <v>277</v>
      </c>
      <c r="K1549" s="152" t="s">
        <v>277</v>
      </c>
      <c r="L1549" s="152" t="s">
        <v>277</v>
      </c>
      <c r="M1549" s="152" t="s">
        <v>277</v>
      </c>
      <c r="N1549" s="152" t="s">
        <v>277</v>
      </c>
      <c r="O1549" s="152" t="s">
        <v>277</v>
      </c>
    </row>
    <row r="1550" spans="1:15" ht="12" customHeight="1">
      <c r="A1550" s="243" t="s">
        <v>1296</v>
      </c>
      <c r="B1550" s="243"/>
      <c r="C1550" s="152" t="s">
        <v>535</v>
      </c>
      <c r="D1550" s="243" t="s">
        <v>67</v>
      </c>
      <c r="E1550" s="243"/>
      <c r="F1550" s="243" t="s">
        <v>2160</v>
      </c>
      <c r="G1550" s="243"/>
      <c r="H1550" s="243"/>
      <c r="I1550" s="152" t="s">
        <v>4147</v>
      </c>
      <c r="J1550" s="152" t="s">
        <v>1005</v>
      </c>
      <c r="K1550" s="152" t="s">
        <v>4146</v>
      </c>
      <c r="L1550" s="152" t="s">
        <v>1971</v>
      </c>
      <c r="M1550" s="152" t="s">
        <v>2094</v>
      </c>
      <c r="N1550" s="152" t="s">
        <v>1634</v>
      </c>
      <c r="O1550" s="152" t="s">
        <v>4145</v>
      </c>
    </row>
    <row r="1551" spans="1:15" ht="12" customHeight="1">
      <c r="A1551" s="243" t="s">
        <v>1296</v>
      </c>
      <c r="B1551" s="243"/>
      <c r="C1551" s="152" t="s">
        <v>535</v>
      </c>
      <c r="D1551" s="243" t="s">
        <v>68</v>
      </c>
      <c r="E1551" s="243"/>
      <c r="F1551" s="243" t="s">
        <v>3610</v>
      </c>
      <c r="G1551" s="243"/>
      <c r="H1551" s="243"/>
      <c r="I1551" s="152" t="s">
        <v>4144</v>
      </c>
      <c r="J1551" s="152" t="s">
        <v>286</v>
      </c>
      <c r="K1551" s="152" t="s">
        <v>4143</v>
      </c>
      <c r="L1551" s="152" t="s">
        <v>1015</v>
      </c>
      <c r="M1551" s="152" t="s">
        <v>3610</v>
      </c>
      <c r="N1551" s="152" t="s">
        <v>1009</v>
      </c>
      <c r="O1551" s="152" t="s">
        <v>4142</v>
      </c>
    </row>
    <row r="1552" spans="1:15" ht="12" customHeight="1">
      <c r="A1552" s="243" t="s">
        <v>1296</v>
      </c>
      <c r="B1552" s="243"/>
      <c r="C1552" s="152" t="s">
        <v>535</v>
      </c>
      <c r="D1552" s="243" t="s">
        <v>69</v>
      </c>
      <c r="E1552" s="243"/>
      <c r="F1552" s="243" t="s">
        <v>2619</v>
      </c>
      <c r="G1552" s="243"/>
      <c r="H1552" s="243"/>
      <c r="I1552" s="152" t="s">
        <v>4141</v>
      </c>
      <c r="J1552" s="152" t="s">
        <v>2436</v>
      </c>
      <c r="K1552" s="152" t="s">
        <v>4140</v>
      </c>
      <c r="L1552" s="152" t="s">
        <v>4139</v>
      </c>
      <c r="M1552" s="152" t="s">
        <v>4138</v>
      </c>
      <c r="N1552" s="152" t="s">
        <v>2082</v>
      </c>
      <c r="O1552" s="152" t="s">
        <v>4137</v>
      </c>
    </row>
    <row r="1553" spans="1:15" ht="12" customHeight="1">
      <c r="A1553" s="243" t="s">
        <v>1296</v>
      </c>
      <c r="B1553" s="243"/>
      <c r="C1553" s="152" t="s">
        <v>535</v>
      </c>
      <c r="D1553" s="243" t="s">
        <v>235</v>
      </c>
      <c r="E1553" s="243"/>
      <c r="F1553" s="243" t="s">
        <v>955</v>
      </c>
      <c r="G1553" s="243"/>
      <c r="H1553" s="243"/>
      <c r="I1553" s="152" t="s">
        <v>4136</v>
      </c>
      <c r="J1553" s="152" t="s">
        <v>277</v>
      </c>
      <c r="K1553" s="152" t="s">
        <v>277</v>
      </c>
      <c r="L1553" s="152" t="s">
        <v>277</v>
      </c>
      <c r="M1553" s="152" t="s">
        <v>955</v>
      </c>
      <c r="N1553" s="152" t="s">
        <v>955</v>
      </c>
      <c r="O1553" s="152" t="s">
        <v>4136</v>
      </c>
    </row>
    <row r="1554" spans="1:15" ht="12" customHeight="1">
      <c r="A1554" s="243" t="s">
        <v>1296</v>
      </c>
      <c r="B1554" s="243"/>
      <c r="C1554" s="152" t="s">
        <v>535</v>
      </c>
      <c r="D1554" s="243" t="s">
        <v>236</v>
      </c>
      <c r="E1554" s="243"/>
      <c r="F1554" s="243" t="s">
        <v>4135</v>
      </c>
      <c r="G1554" s="243"/>
      <c r="H1554" s="243"/>
      <c r="I1554" s="152" t="s">
        <v>4134</v>
      </c>
      <c r="J1554" s="152" t="s">
        <v>1077</v>
      </c>
      <c r="K1554" s="152" t="s">
        <v>4133</v>
      </c>
      <c r="L1554" s="152" t="s">
        <v>4132</v>
      </c>
      <c r="M1554" s="152" t="s">
        <v>2680</v>
      </c>
      <c r="N1554" s="152" t="s">
        <v>2644</v>
      </c>
      <c r="O1554" s="152" t="s">
        <v>4131</v>
      </c>
    </row>
    <row r="1555" spans="1:15" ht="12" customHeight="1">
      <c r="A1555" s="243" t="s">
        <v>1296</v>
      </c>
      <c r="B1555" s="243"/>
      <c r="C1555" s="152" t="s">
        <v>535</v>
      </c>
      <c r="D1555" s="243" t="s">
        <v>241</v>
      </c>
      <c r="E1555" s="243"/>
      <c r="F1555" s="243" t="s">
        <v>277</v>
      </c>
      <c r="G1555" s="243"/>
      <c r="H1555" s="243"/>
      <c r="I1555" s="152" t="s">
        <v>277</v>
      </c>
      <c r="J1555" s="152" t="s">
        <v>277</v>
      </c>
      <c r="K1555" s="152" t="s">
        <v>277</v>
      </c>
      <c r="L1555" s="152" t="s">
        <v>277</v>
      </c>
      <c r="M1555" s="152" t="s">
        <v>277</v>
      </c>
      <c r="N1555" s="152" t="s">
        <v>277</v>
      </c>
      <c r="O1555" s="152" t="s">
        <v>277</v>
      </c>
    </row>
    <row r="1556" spans="1:15" ht="12" customHeight="1">
      <c r="A1556" s="243" t="s">
        <v>1296</v>
      </c>
      <c r="B1556" s="243"/>
      <c r="C1556" s="152" t="s">
        <v>535</v>
      </c>
      <c r="D1556" s="243" t="s">
        <v>33</v>
      </c>
      <c r="E1556" s="243"/>
      <c r="F1556" s="243" t="s">
        <v>277</v>
      </c>
      <c r="G1556" s="243"/>
      <c r="H1556" s="243"/>
      <c r="I1556" s="152" t="s">
        <v>277</v>
      </c>
      <c r="J1556" s="152" t="s">
        <v>277</v>
      </c>
      <c r="K1556" s="152" t="s">
        <v>277</v>
      </c>
      <c r="L1556" s="152" t="s">
        <v>277</v>
      </c>
      <c r="M1556" s="152" t="s">
        <v>277</v>
      </c>
      <c r="N1556" s="152" t="s">
        <v>277</v>
      </c>
      <c r="O1556" s="152" t="s">
        <v>277</v>
      </c>
    </row>
    <row r="1557" spans="1:15" ht="12" customHeight="1">
      <c r="A1557" s="243" t="s">
        <v>1296</v>
      </c>
      <c r="B1557" s="243"/>
      <c r="C1557" s="152" t="s">
        <v>535</v>
      </c>
      <c r="D1557" s="243" t="s">
        <v>574</v>
      </c>
      <c r="E1557" s="243"/>
      <c r="F1557" s="243" t="s">
        <v>4130</v>
      </c>
      <c r="G1557" s="243"/>
      <c r="H1557" s="243"/>
      <c r="I1557" s="152" t="s">
        <v>4129</v>
      </c>
      <c r="J1557" s="152" t="s">
        <v>4128</v>
      </c>
      <c r="K1557" s="152" t="s">
        <v>4127</v>
      </c>
      <c r="L1557" s="152" t="s">
        <v>4126</v>
      </c>
      <c r="M1557" s="152" t="s">
        <v>4125</v>
      </c>
      <c r="N1557" s="152" t="s">
        <v>4124</v>
      </c>
      <c r="O1557" s="152" t="s">
        <v>4123</v>
      </c>
    </row>
    <row r="1558" spans="1:15" ht="12" customHeight="1">
      <c r="A1558" s="243" t="s">
        <v>1296</v>
      </c>
      <c r="B1558" s="243"/>
      <c r="C1558" s="152" t="s">
        <v>535</v>
      </c>
      <c r="D1558" s="243" t="s">
        <v>571</v>
      </c>
      <c r="E1558" s="243"/>
      <c r="F1558" s="243" t="s">
        <v>277</v>
      </c>
      <c r="G1558" s="243"/>
      <c r="H1558" s="243"/>
      <c r="I1558" s="152" t="s">
        <v>277</v>
      </c>
      <c r="J1558" s="152" t="s">
        <v>277</v>
      </c>
      <c r="K1558" s="152" t="s">
        <v>277</v>
      </c>
      <c r="L1558" s="152" t="s">
        <v>277</v>
      </c>
      <c r="M1558" s="152" t="s">
        <v>277</v>
      </c>
      <c r="N1558" s="152" t="s">
        <v>277</v>
      </c>
      <c r="O1558" s="152" t="s">
        <v>277</v>
      </c>
    </row>
    <row r="1559" spans="1:15" ht="12" customHeight="1">
      <c r="A1559" s="243" t="s">
        <v>1296</v>
      </c>
      <c r="B1559" s="243"/>
      <c r="C1559" s="152" t="s">
        <v>535</v>
      </c>
      <c r="D1559" s="243" t="s">
        <v>566</v>
      </c>
      <c r="E1559" s="243"/>
      <c r="F1559" s="243" t="s">
        <v>277</v>
      </c>
      <c r="G1559" s="243"/>
      <c r="H1559" s="243"/>
      <c r="I1559" s="152" t="s">
        <v>277</v>
      </c>
      <c r="J1559" s="152" t="s">
        <v>277</v>
      </c>
      <c r="K1559" s="152" t="s">
        <v>277</v>
      </c>
      <c r="L1559" s="152" t="s">
        <v>277</v>
      </c>
      <c r="M1559" s="152" t="s">
        <v>277</v>
      </c>
      <c r="N1559" s="152" t="s">
        <v>277</v>
      </c>
      <c r="O1559" s="152" t="s">
        <v>277</v>
      </c>
    </row>
    <row r="1560" spans="1:15" ht="12" customHeight="1">
      <c r="A1560" s="243" t="s">
        <v>1296</v>
      </c>
      <c r="B1560" s="243"/>
      <c r="C1560" s="152" t="s">
        <v>535</v>
      </c>
      <c r="D1560" s="243" t="s">
        <v>561</v>
      </c>
      <c r="E1560" s="243"/>
      <c r="F1560" s="243" t="s">
        <v>277</v>
      </c>
      <c r="G1560" s="243"/>
      <c r="H1560" s="243"/>
      <c r="I1560" s="152" t="s">
        <v>277</v>
      </c>
      <c r="J1560" s="152" t="s">
        <v>277</v>
      </c>
      <c r="K1560" s="152" t="s">
        <v>277</v>
      </c>
      <c r="L1560" s="152" t="s">
        <v>277</v>
      </c>
      <c r="M1560" s="152" t="s">
        <v>277</v>
      </c>
      <c r="N1560" s="152" t="s">
        <v>277</v>
      </c>
      <c r="O1560" s="152" t="s">
        <v>277</v>
      </c>
    </row>
    <row r="1561" spans="1:15" ht="12" customHeight="1">
      <c r="A1561" s="243" t="s">
        <v>1296</v>
      </c>
      <c r="B1561" s="243"/>
      <c r="C1561" s="152" t="s">
        <v>535</v>
      </c>
      <c r="D1561" s="243" t="s">
        <v>559</v>
      </c>
      <c r="E1561" s="243"/>
      <c r="F1561" s="243" t="s">
        <v>1330</v>
      </c>
      <c r="G1561" s="243"/>
      <c r="H1561" s="243"/>
      <c r="I1561" s="152" t="s">
        <v>1329</v>
      </c>
      <c r="J1561" s="152" t="s">
        <v>1328</v>
      </c>
      <c r="K1561" s="152" t="s">
        <v>1327</v>
      </c>
      <c r="L1561" s="152" t="s">
        <v>1326</v>
      </c>
      <c r="M1561" s="152" t="s">
        <v>1325</v>
      </c>
      <c r="N1561" s="152" t="s">
        <v>1324</v>
      </c>
      <c r="O1561" s="152" t="s">
        <v>1323</v>
      </c>
    </row>
    <row r="1562" spans="1:15" ht="12" customHeight="1">
      <c r="A1562" s="243" t="s">
        <v>1296</v>
      </c>
      <c r="B1562" s="243"/>
      <c r="C1562" s="152" t="s">
        <v>535</v>
      </c>
      <c r="D1562" s="243" t="s">
        <v>556</v>
      </c>
      <c r="E1562" s="243"/>
      <c r="F1562" s="243" t="s">
        <v>1322</v>
      </c>
      <c r="G1562" s="243"/>
      <c r="H1562" s="243"/>
      <c r="I1562" s="152" t="s">
        <v>1321</v>
      </c>
      <c r="J1562" s="152" t="s">
        <v>1320</v>
      </c>
      <c r="K1562" s="152" t="s">
        <v>1319</v>
      </c>
      <c r="L1562" s="152" t="s">
        <v>1318</v>
      </c>
      <c r="M1562" s="152" t="s">
        <v>1317</v>
      </c>
      <c r="N1562" s="152" t="s">
        <v>1316</v>
      </c>
      <c r="O1562" s="152" t="s">
        <v>1315</v>
      </c>
    </row>
    <row r="1563" spans="1:15" ht="12" customHeight="1">
      <c r="A1563" s="243" t="s">
        <v>1296</v>
      </c>
      <c r="B1563" s="243"/>
      <c r="C1563" s="152" t="s">
        <v>535</v>
      </c>
      <c r="D1563" s="243" t="s">
        <v>553</v>
      </c>
      <c r="E1563" s="243"/>
      <c r="F1563" s="243" t="s">
        <v>1314</v>
      </c>
      <c r="G1563" s="243"/>
      <c r="H1563" s="243"/>
      <c r="I1563" s="152" t="s">
        <v>1313</v>
      </c>
      <c r="J1563" s="152" t="s">
        <v>1312</v>
      </c>
      <c r="K1563" s="152" t="s">
        <v>1311</v>
      </c>
      <c r="L1563" s="152" t="s">
        <v>1310</v>
      </c>
      <c r="M1563" s="152" t="s">
        <v>1309</v>
      </c>
      <c r="N1563" s="152" t="s">
        <v>1308</v>
      </c>
      <c r="O1563" s="152" t="s">
        <v>1307</v>
      </c>
    </row>
    <row r="1564" spans="1:15" ht="12" customHeight="1">
      <c r="A1564" s="243" t="s">
        <v>1296</v>
      </c>
      <c r="B1564" s="243"/>
      <c r="C1564" s="152" t="s">
        <v>535</v>
      </c>
      <c r="D1564" s="243" t="s">
        <v>551</v>
      </c>
      <c r="E1564" s="243"/>
      <c r="F1564" s="243" t="s">
        <v>1306</v>
      </c>
      <c r="G1564" s="243"/>
      <c r="H1564" s="243"/>
      <c r="I1564" s="152" t="s">
        <v>1305</v>
      </c>
      <c r="J1564" s="152" t="s">
        <v>1304</v>
      </c>
      <c r="K1564" s="152" t="s">
        <v>1303</v>
      </c>
      <c r="L1564" s="152" t="s">
        <v>1302</v>
      </c>
      <c r="M1564" s="152" t="s">
        <v>1301</v>
      </c>
      <c r="N1564" s="152" t="s">
        <v>1300</v>
      </c>
      <c r="O1564" s="152" t="s">
        <v>1299</v>
      </c>
    </row>
    <row r="1565" spans="1:15" ht="12" customHeight="1">
      <c r="A1565" s="243" t="s">
        <v>1296</v>
      </c>
      <c r="B1565" s="243"/>
      <c r="C1565" s="152" t="s">
        <v>535</v>
      </c>
      <c r="D1565" s="243" t="s">
        <v>543</v>
      </c>
      <c r="E1565" s="243"/>
      <c r="F1565" s="243" t="s">
        <v>1698</v>
      </c>
      <c r="G1565" s="243"/>
      <c r="H1565" s="243"/>
      <c r="I1565" s="152" t="s">
        <v>4122</v>
      </c>
      <c r="J1565" s="152" t="s">
        <v>277</v>
      </c>
      <c r="K1565" s="152" t="s">
        <v>277</v>
      </c>
      <c r="L1565" s="152" t="s">
        <v>277</v>
      </c>
      <c r="M1565" s="152" t="s">
        <v>1698</v>
      </c>
      <c r="N1565" s="152" t="s">
        <v>1698</v>
      </c>
      <c r="O1565" s="152" t="s">
        <v>4122</v>
      </c>
    </row>
    <row r="1566" spans="1:15" ht="12" customHeight="1">
      <c r="A1566" s="243" t="s">
        <v>1296</v>
      </c>
      <c r="B1566" s="243"/>
      <c r="C1566" s="152" t="s">
        <v>535</v>
      </c>
      <c r="D1566" s="243" t="s">
        <v>45</v>
      </c>
      <c r="E1566" s="243"/>
      <c r="F1566" s="243" t="s">
        <v>277</v>
      </c>
      <c r="G1566" s="243"/>
      <c r="H1566" s="243"/>
      <c r="I1566" s="152" t="s">
        <v>277</v>
      </c>
      <c r="J1566" s="152" t="s">
        <v>277</v>
      </c>
      <c r="K1566" s="152" t="s">
        <v>277</v>
      </c>
      <c r="L1566" s="152" t="s">
        <v>277</v>
      </c>
      <c r="M1566" s="152" t="s">
        <v>277</v>
      </c>
      <c r="N1566" s="152" t="s">
        <v>277</v>
      </c>
      <c r="O1566" s="152" t="s">
        <v>277</v>
      </c>
    </row>
    <row r="1567" spans="1:15" ht="12" customHeight="1">
      <c r="A1567" s="243" t="s">
        <v>1296</v>
      </c>
      <c r="B1567" s="243"/>
      <c r="C1567" s="152" t="s">
        <v>535</v>
      </c>
      <c r="D1567" s="243" t="s">
        <v>46</v>
      </c>
      <c r="E1567" s="243"/>
      <c r="F1567" s="243" t="s">
        <v>4121</v>
      </c>
      <c r="G1567" s="243"/>
      <c r="H1567" s="243"/>
      <c r="I1567" s="152" t="s">
        <v>4120</v>
      </c>
      <c r="J1567" s="152" t="s">
        <v>716</v>
      </c>
      <c r="K1567" s="152" t="s">
        <v>4119</v>
      </c>
      <c r="L1567" s="152" t="s">
        <v>917</v>
      </c>
      <c r="M1567" s="152" t="s">
        <v>4118</v>
      </c>
      <c r="N1567" s="152" t="s">
        <v>1780</v>
      </c>
      <c r="O1567" s="152" t="s">
        <v>4117</v>
      </c>
    </row>
    <row r="1568" spans="1:15" ht="12" customHeight="1">
      <c r="A1568" s="243" t="s">
        <v>1225</v>
      </c>
      <c r="B1568" s="243"/>
      <c r="C1568" s="152" t="s">
        <v>535</v>
      </c>
      <c r="D1568" s="243" t="s">
        <v>660</v>
      </c>
      <c r="E1568" s="243"/>
      <c r="F1568" s="243" t="s">
        <v>4116</v>
      </c>
      <c r="G1568" s="243"/>
      <c r="H1568" s="243"/>
      <c r="I1568" s="152" t="s">
        <v>4115</v>
      </c>
      <c r="J1568" s="152" t="s">
        <v>4114</v>
      </c>
      <c r="K1568" s="152" t="s">
        <v>4113</v>
      </c>
      <c r="L1568" s="152" t="s">
        <v>4112</v>
      </c>
      <c r="M1568" s="152" t="s">
        <v>4111</v>
      </c>
      <c r="N1568" s="152" t="s">
        <v>4110</v>
      </c>
      <c r="O1568" s="152" t="s">
        <v>4109</v>
      </c>
    </row>
    <row r="1569" spans="1:15" ht="12" customHeight="1">
      <c r="A1569" s="243" t="s">
        <v>1225</v>
      </c>
      <c r="B1569" s="243"/>
      <c r="C1569" s="152" t="s">
        <v>535</v>
      </c>
      <c r="D1569" s="243" t="s">
        <v>57</v>
      </c>
      <c r="E1569" s="243"/>
      <c r="F1569" s="243" t="s">
        <v>747</v>
      </c>
      <c r="G1569" s="243"/>
      <c r="H1569" s="243"/>
      <c r="I1569" s="152" t="s">
        <v>4108</v>
      </c>
      <c r="J1569" s="152" t="s">
        <v>1016</v>
      </c>
      <c r="K1569" s="152" t="s">
        <v>4107</v>
      </c>
      <c r="L1569" s="152" t="s">
        <v>4106</v>
      </c>
      <c r="M1569" s="152" t="s">
        <v>1481</v>
      </c>
      <c r="N1569" s="152" t="s">
        <v>1544</v>
      </c>
      <c r="O1569" s="152" t="s">
        <v>4105</v>
      </c>
    </row>
    <row r="1570" spans="1:15" ht="12" customHeight="1">
      <c r="A1570" s="243" t="s">
        <v>1225</v>
      </c>
      <c r="B1570" s="243"/>
      <c r="C1570" s="152" t="s">
        <v>535</v>
      </c>
      <c r="D1570" s="243" t="s">
        <v>58</v>
      </c>
      <c r="E1570" s="243"/>
      <c r="F1570" s="243" t="s">
        <v>719</v>
      </c>
      <c r="G1570" s="243"/>
      <c r="H1570" s="243"/>
      <c r="I1570" s="152" t="s">
        <v>4104</v>
      </c>
      <c r="J1570" s="152" t="s">
        <v>1725</v>
      </c>
      <c r="K1570" s="152" t="s">
        <v>4103</v>
      </c>
      <c r="L1570" s="152" t="s">
        <v>4102</v>
      </c>
      <c r="M1570" s="152" t="s">
        <v>1845</v>
      </c>
      <c r="N1570" s="152" t="s">
        <v>830</v>
      </c>
      <c r="O1570" s="152" t="s">
        <v>4101</v>
      </c>
    </row>
    <row r="1571" spans="1:15" ht="12" customHeight="1">
      <c r="A1571" s="243" t="s">
        <v>1225</v>
      </c>
      <c r="B1571" s="243"/>
      <c r="C1571" s="152" t="s">
        <v>535</v>
      </c>
      <c r="D1571" s="243" t="s">
        <v>59</v>
      </c>
      <c r="E1571" s="243"/>
      <c r="F1571" s="243" t="s">
        <v>2891</v>
      </c>
      <c r="G1571" s="243"/>
      <c r="H1571" s="243"/>
      <c r="I1571" s="152" t="s">
        <v>4100</v>
      </c>
      <c r="J1571" s="152" t="s">
        <v>843</v>
      </c>
      <c r="K1571" s="152" t="s">
        <v>4099</v>
      </c>
      <c r="L1571" s="152" t="s">
        <v>4098</v>
      </c>
      <c r="M1571" s="152" t="s">
        <v>971</v>
      </c>
      <c r="N1571" s="152" t="s">
        <v>2762</v>
      </c>
      <c r="O1571" s="152" t="s">
        <v>4097</v>
      </c>
    </row>
    <row r="1572" spans="1:15" ht="12" customHeight="1">
      <c r="A1572" s="243" t="s">
        <v>1225</v>
      </c>
      <c r="B1572" s="243"/>
      <c r="C1572" s="152" t="s">
        <v>535</v>
      </c>
      <c r="D1572" s="243" t="s">
        <v>247</v>
      </c>
      <c r="E1572" s="243"/>
      <c r="F1572" s="243" t="s">
        <v>1805</v>
      </c>
      <c r="G1572" s="243"/>
      <c r="H1572" s="243"/>
      <c r="I1572" s="152" t="s">
        <v>4096</v>
      </c>
      <c r="J1572" s="152" t="s">
        <v>1013</v>
      </c>
      <c r="K1572" s="152" t="s">
        <v>4092</v>
      </c>
      <c r="L1572" s="152" t="s">
        <v>2911</v>
      </c>
      <c r="M1572" s="152" t="s">
        <v>1752</v>
      </c>
      <c r="N1572" s="152" t="s">
        <v>580</v>
      </c>
      <c r="O1572" s="152" t="s">
        <v>4095</v>
      </c>
    </row>
    <row r="1573" spans="1:15" ht="12" customHeight="1">
      <c r="A1573" s="243" t="s">
        <v>1225</v>
      </c>
      <c r="B1573" s="243"/>
      <c r="C1573" s="152" t="s">
        <v>535</v>
      </c>
      <c r="D1573" s="243" t="s">
        <v>645</v>
      </c>
      <c r="E1573" s="243"/>
      <c r="F1573" s="243" t="s">
        <v>1501</v>
      </c>
      <c r="G1573" s="243"/>
      <c r="H1573" s="243"/>
      <c r="I1573" s="152" t="s">
        <v>4094</v>
      </c>
      <c r="J1573" s="152" t="s">
        <v>277</v>
      </c>
      <c r="K1573" s="152" t="s">
        <v>277</v>
      </c>
      <c r="L1573" s="152" t="s">
        <v>277</v>
      </c>
      <c r="M1573" s="152" t="s">
        <v>1501</v>
      </c>
      <c r="N1573" s="152" t="s">
        <v>1501</v>
      </c>
      <c r="O1573" s="152" t="s">
        <v>4094</v>
      </c>
    </row>
    <row r="1574" spans="1:15" ht="12" customHeight="1">
      <c r="A1574" s="243" t="s">
        <v>1225</v>
      </c>
      <c r="B1574" s="243"/>
      <c r="C1574" s="152" t="s">
        <v>535</v>
      </c>
      <c r="D1574" s="243" t="s">
        <v>639</v>
      </c>
      <c r="E1574" s="243"/>
      <c r="F1574" s="243" t="s">
        <v>1687</v>
      </c>
      <c r="G1574" s="243"/>
      <c r="H1574" s="243"/>
      <c r="I1574" s="152" t="s">
        <v>4093</v>
      </c>
      <c r="J1574" s="152" t="s">
        <v>1013</v>
      </c>
      <c r="K1574" s="152" t="s">
        <v>4092</v>
      </c>
      <c r="L1574" s="152" t="s">
        <v>2911</v>
      </c>
      <c r="M1574" s="152" t="s">
        <v>2559</v>
      </c>
      <c r="N1574" s="152" t="s">
        <v>3610</v>
      </c>
      <c r="O1574" s="152" t="s">
        <v>4091</v>
      </c>
    </row>
    <row r="1575" spans="1:15" ht="12" customHeight="1">
      <c r="A1575" s="243" t="s">
        <v>1225</v>
      </c>
      <c r="B1575" s="243"/>
      <c r="C1575" s="152" t="s">
        <v>535</v>
      </c>
      <c r="D1575" s="243" t="s">
        <v>635</v>
      </c>
      <c r="E1575" s="243"/>
      <c r="F1575" s="243" t="s">
        <v>277</v>
      </c>
      <c r="G1575" s="243"/>
      <c r="H1575" s="243"/>
      <c r="I1575" s="152" t="s">
        <v>277</v>
      </c>
      <c r="J1575" s="152" t="s">
        <v>277</v>
      </c>
      <c r="K1575" s="152" t="s">
        <v>277</v>
      </c>
      <c r="L1575" s="152" t="s">
        <v>277</v>
      </c>
      <c r="M1575" s="152" t="s">
        <v>277</v>
      </c>
      <c r="N1575" s="152" t="s">
        <v>277</v>
      </c>
      <c r="O1575" s="152" t="s">
        <v>277</v>
      </c>
    </row>
    <row r="1576" spans="1:15" ht="12" customHeight="1">
      <c r="A1576" s="243" t="s">
        <v>1225</v>
      </c>
      <c r="B1576" s="243"/>
      <c r="C1576" s="152" t="s">
        <v>535</v>
      </c>
      <c r="D1576" s="243" t="s">
        <v>631</v>
      </c>
      <c r="E1576" s="243"/>
      <c r="F1576" s="243" t="s">
        <v>277</v>
      </c>
      <c r="G1576" s="243"/>
      <c r="H1576" s="243"/>
      <c r="I1576" s="152" t="s">
        <v>277</v>
      </c>
      <c r="J1576" s="152" t="s">
        <v>277</v>
      </c>
      <c r="K1576" s="152" t="s">
        <v>277</v>
      </c>
      <c r="L1576" s="152" t="s">
        <v>277</v>
      </c>
      <c r="M1576" s="152" t="s">
        <v>277</v>
      </c>
      <c r="N1576" s="152" t="s">
        <v>277</v>
      </c>
      <c r="O1576" s="152" t="s">
        <v>277</v>
      </c>
    </row>
    <row r="1577" spans="1:15" ht="12" customHeight="1">
      <c r="A1577" s="243" t="s">
        <v>1225</v>
      </c>
      <c r="B1577" s="243"/>
      <c r="C1577" s="152" t="s">
        <v>535</v>
      </c>
      <c r="D1577" s="243" t="s">
        <v>627</v>
      </c>
      <c r="E1577" s="243"/>
      <c r="F1577" s="243" t="s">
        <v>277</v>
      </c>
      <c r="G1577" s="243"/>
      <c r="H1577" s="243"/>
      <c r="I1577" s="152" t="s">
        <v>277</v>
      </c>
      <c r="J1577" s="152" t="s">
        <v>277</v>
      </c>
      <c r="K1577" s="152" t="s">
        <v>277</v>
      </c>
      <c r="L1577" s="152" t="s">
        <v>277</v>
      </c>
      <c r="M1577" s="152" t="s">
        <v>277</v>
      </c>
      <c r="N1577" s="152" t="s">
        <v>277</v>
      </c>
      <c r="O1577" s="152" t="s">
        <v>277</v>
      </c>
    </row>
    <row r="1578" spans="1:15" ht="12" customHeight="1">
      <c r="A1578" s="243" t="s">
        <v>1225</v>
      </c>
      <c r="B1578" s="243"/>
      <c r="C1578" s="152" t="s">
        <v>535</v>
      </c>
      <c r="D1578" s="243" t="s">
        <v>17</v>
      </c>
      <c r="E1578" s="243"/>
      <c r="F1578" s="243" t="s">
        <v>2927</v>
      </c>
      <c r="G1578" s="243"/>
      <c r="H1578" s="243"/>
      <c r="I1578" s="152" t="s">
        <v>4090</v>
      </c>
      <c r="J1578" s="152" t="s">
        <v>1012</v>
      </c>
      <c r="K1578" s="152" t="s">
        <v>4089</v>
      </c>
      <c r="L1578" s="152" t="s">
        <v>4088</v>
      </c>
      <c r="M1578" s="152" t="s">
        <v>1297</v>
      </c>
      <c r="N1578" s="152" t="s">
        <v>2636</v>
      </c>
      <c r="O1578" s="152" t="s">
        <v>4087</v>
      </c>
    </row>
    <row r="1579" spans="1:15" ht="12" customHeight="1">
      <c r="A1579" s="243" t="s">
        <v>1225</v>
      </c>
      <c r="B1579" s="243"/>
      <c r="C1579" s="152" t="s">
        <v>535</v>
      </c>
      <c r="D1579" s="243" t="s">
        <v>18</v>
      </c>
      <c r="E1579" s="243"/>
      <c r="F1579" s="243" t="s">
        <v>2145</v>
      </c>
      <c r="G1579" s="243"/>
      <c r="H1579" s="243"/>
      <c r="I1579" s="152" t="s">
        <v>4086</v>
      </c>
      <c r="J1579" s="152" t="s">
        <v>716</v>
      </c>
      <c r="K1579" s="152" t="s">
        <v>4085</v>
      </c>
      <c r="L1579" s="152" t="s">
        <v>4084</v>
      </c>
      <c r="M1579" s="152" t="s">
        <v>1584</v>
      </c>
      <c r="N1579" s="152" t="s">
        <v>1547</v>
      </c>
      <c r="O1579" s="152" t="s">
        <v>4083</v>
      </c>
    </row>
    <row r="1580" spans="1:15" ht="12" customHeight="1">
      <c r="A1580" s="243" t="s">
        <v>1225</v>
      </c>
      <c r="B1580" s="243"/>
      <c r="C1580" s="152" t="s">
        <v>535</v>
      </c>
      <c r="D1580" s="243" t="s">
        <v>62</v>
      </c>
      <c r="E1580" s="243"/>
      <c r="F1580" s="243" t="s">
        <v>277</v>
      </c>
      <c r="G1580" s="243"/>
      <c r="H1580" s="243"/>
      <c r="I1580" s="152" t="s">
        <v>277</v>
      </c>
      <c r="J1580" s="152" t="s">
        <v>277</v>
      </c>
      <c r="K1580" s="152" t="s">
        <v>277</v>
      </c>
      <c r="L1580" s="152" t="s">
        <v>277</v>
      </c>
      <c r="M1580" s="152" t="s">
        <v>277</v>
      </c>
      <c r="N1580" s="152" t="s">
        <v>277</v>
      </c>
      <c r="O1580" s="152" t="s">
        <v>277</v>
      </c>
    </row>
    <row r="1581" spans="1:15" ht="12" customHeight="1">
      <c r="A1581" s="243" t="s">
        <v>1225</v>
      </c>
      <c r="B1581" s="243"/>
      <c r="C1581" s="152" t="s">
        <v>535</v>
      </c>
      <c r="D1581" s="243" t="s">
        <v>614</v>
      </c>
      <c r="E1581" s="243"/>
      <c r="F1581" s="243" t="s">
        <v>277</v>
      </c>
      <c r="G1581" s="243"/>
      <c r="H1581" s="243"/>
      <c r="I1581" s="152" t="s">
        <v>277</v>
      </c>
      <c r="J1581" s="152" t="s">
        <v>277</v>
      </c>
      <c r="K1581" s="152" t="s">
        <v>277</v>
      </c>
      <c r="L1581" s="152" t="s">
        <v>277</v>
      </c>
      <c r="M1581" s="152" t="s">
        <v>277</v>
      </c>
      <c r="N1581" s="152" t="s">
        <v>277</v>
      </c>
      <c r="O1581" s="152" t="s">
        <v>277</v>
      </c>
    </row>
    <row r="1582" spans="1:15" ht="12" customHeight="1">
      <c r="A1582" s="243" t="s">
        <v>1225</v>
      </c>
      <c r="B1582" s="243"/>
      <c r="C1582" s="152" t="s">
        <v>535</v>
      </c>
      <c r="D1582" s="243" t="s">
        <v>64</v>
      </c>
      <c r="E1582" s="243"/>
      <c r="F1582" s="243" t="s">
        <v>2786</v>
      </c>
      <c r="G1582" s="243"/>
      <c r="H1582" s="243"/>
      <c r="I1582" s="152" t="s">
        <v>4082</v>
      </c>
      <c r="J1582" s="152" t="s">
        <v>1257</v>
      </c>
      <c r="K1582" s="152" t="s">
        <v>4081</v>
      </c>
      <c r="L1582" s="152" t="s">
        <v>4080</v>
      </c>
      <c r="M1582" s="152" t="s">
        <v>4079</v>
      </c>
      <c r="N1582" s="152" t="s">
        <v>4078</v>
      </c>
      <c r="O1582" s="152" t="s">
        <v>4077</v>
      </c>
    </row>
    <row r="1583" spans="1:15" ht="12" customHeight="1">
      <c r="A1583" s="243" t="s">
        <v>1225</v>
      </c>
      <c r="B1583" s="243"/>
      <c r="C1583" s="152" t="s">
        <v>535</v>
      </c>
      <c r="D1583" s="243" t="s">
        <v>22</v>
      </c>
      <c r="E1583" s="243"/>
      <c r="F1583" s="243" t="s">
        <v>1295</v>
      </c>
      <c r="G1583" s="243"/>
      <c r="H1583" s="243"/>
      <c r="I1583" s="152" t="s">
        <v>4076</v>
      </c>
      <c r="J1583" s="152" t="s">
        <v>1025</v>
      </c>
      <c r="K1583" s="152" t="s">
        <v>4075</v>
      </c>
      <c r="L1583" s="152" t="s">
        <v>4074</v>
      </c>
      <c r="M1583" s="152" t="s">
        <v>973</v>
      </c>
      <c r="N1583" s="152" t="s">
        <v>1253</v>
      </c>
      <c r="O1583" s="152" t="s">
        <v>4073</v>
      </c>
    </row>
    <row r="1584" spans="1:15" ht="12" customHeight="1">
      <c r="A1584" s="243" t="s">
        <v>1225</v>
      </c>
      <c r="B1584" s="243"/>
      <c r="C1584" s="152" t="s">
        <v>535</v>
      </c>
      <c r="D1584" s="243" t="s">
        <v>23</v>
      </c>
      <c r="E1584" s="243"/>
      <c r="F1584" s="243" t="s">
        <v>547</v>
      </c>
      <c r="G1584" s="243"/>
      <c r="H1584" s="243"/>
      <c r="I1584" s="152" t="s">
        <v>4072</v>
      </c>
      <c r="J1584" s="152" t="s">
        <v>626</v>
      </c>
      <c r="K1584" s="152" t="s">
        <v>4071</v>
      </c>
      <c r="L1584" s="152" t="s">
        <v>2088</v>
      </c>
      <c r="M1584" s="152" t="s">
        <v>1876</v>
      </c>
      <c r="N1584" s="152" t="s">
        <v>2700</v>
      </c>
      <c r="O1584" s="152" t="s">
        <v>4070</v>
      </c>
    </row>
    <row r="1585" spans="1:15" ht="12" customHeight="1">
      <c r="A1585" s="243" t="s">
        <v>1225</v>
      </c>
      <c r="B1585" s="243"/>
      <c r="C1585" s="152" t="s">
        <v>535</v>
      </c>
      <c r="D1585" s="243" t="s">
        <v>66</v>
      </c>
      <c r="E1585" s="243"/>
      <c r="F1585" s="243" t="s">
        <v>1268</v>
      </c>
      <c r="G1585" s="243"/>
      <c r="H1585" s="243"/>
      <c r="I1585" s="152" t="s">
        <v>1267</v>
      </c>
      <c r="J1585" s="152" t="s">
        <v>1077</v>
      </c>
      <c r="K1585" s="152" t="s">
        <v>1266</v>
      </c>
      <c r="L1585" s="152" t="s">
        <v>1265</v>
      </c>
      <c r="M1585" s="152" t="s">
        <v>542</v>
      </c>
      <c r="N1585" s="152" t="s">
        <v>726</v>
      </c>
      <c r="O1585" s="152" t="s">
        <v>1264</v>
      </c>
    </row>
    <row r="1586" spans="1:15" ht="12" customHeight="1">
      <c r="A1586" s="243" t="s">
        <v>1225</v>
      </c>
      <c r="B1586" s="243"/>
      <c r="C1586" s="152" t="s">
        <v>535</v>
      </c>
      <c r="D1586" s="243" t="s">
        <v>234</v>
      </c>
      <c r="E1586" s="243"/>
      <c r="F1586" s="243" t="s">
        <v>277</v>
      </c>
      <c r="G1586" s="243"/>
      <c r="H1586" s="243"/>
      <c r="I1586" s="152" t="s">
        <v>277</v>
      </c>
      <c r="J1586" s="152" t="s">
        <v>277</v>
      </c>
      <c r="K1586" s="152" t="s">
        <v>277</v>
      </c>
      <c r="L1586" s="152" t="s">
        <v>277</v>
      </c>
      <c r="M1586" s="152" t="s">
        <v>277</v>
      </c>
      <c r="N1586" s="152" t="s">
        <v>277</v>
      </c>
      <c r="O1586" s="152" t="s">
        <v>277</v>
      </c>
    </row>
    <row r="1587" spans="1:15" ht="12" customHeight="1">
      <c r="A1587" s="243" t="s">
        <v>1225</v>
      </c>
      <c r="B1587" s="243"/>
      <c r="C1587" s="152" t="s">
        <v>535</v>
      </c>
      <c r="D1587" s="243" t="s">
        <v>29</v>
      </c>
      <c r="E1587" s="243"/>
      <c r="F1587" s="243" t="s">
        <v>277</v>
      </c>
      <c r="G1587" s="243"/>
      <c r="H1587" s="243"/>
      <c r="I1587" s="152" t="s">
        <v>277</v>
      </c>
      <c r="J1587" s="152" t="s">
        <v>277</v>
      </c>
      <c r="K1587" s="152" t="s">
        <v>277</v>
      </c>
      <c r="L1587" s="152" t="s">
        <v>277</v>
      </c>
      <c r="M1587" s="152" t="s">
        <v>277</v>
      </c>
      <c r="N1587" s="152" t="s">
        <v>277</v>
      </c>
      <c r="O1587" s="152" t="s">
        <v>277</v>
      </c>
    </row>
    <row r="1588" spans="1:15" ht="12" customHeight="1">
      <c r="A1588" s="243" t="s">
        <v>1225</v>
      </c>
      <c r="B1588" s="243"/>
      <c r="C1588" s="152" t="s">
        <v>535</v>
      </c>
      <c r="D1588" s="243" t="s">
        <v>67</v>
      </c>
      <c r="E1588" s="243"/>
      <c r="F1588" s="243" t="s">
        <v>1793</v>
      </c>
      <c r="G1588" s="243"/>
      <c r="H1588" s="243"/>
      <c r="I1588" s="152" t="s">
        <v>4069</v>
      </c>
      <c r="J1588" s="152" t="s">
        <v>643</v>
      </c>
      <c r="K1588" s="152" t="s">
        <v>4068</v>
      </c>
      <c r="L1588" s="152" t="s">
        <v>4067</v>
      </c>
      <c r="M1588" s="152" t="s">
        <v>1009</v>
      </c>
      <c r="N1588" s="152" t="s">
        <v>815</v>
      </c>
      <c r="O1588" s="152" t="s">
        <v>4066</v>
      </c>
    </row>
    <row r="1589" spans="1:15" ht="12" customHeight="1">
      <c r="A1589" s="243" t="s">
        <v>1225</v>
      </c>
      <c r="B1589" s="243"/>
      <c r="C1589" s="152" t="s">
        <v>535</v>
      </c>
      <c r="D1589" s="243" t="s">
        <v>68</v>
      </c>
      <c r="E1589" s="243"/>
      <c r="F1589" s="243" t="s">
        <v>277</v>
      </c>
      <c r="G1589" s="243"/>
      <c r="H1589" s="243"/>
      <c r="I1589" s="152" t="s">
        <v>277</v>
      </c>
      <c r="J1589" s="152" t="s">
        <v>277</v>
      </c>
      <c r="K1589" s="152" t="s">
        <v>277</v>
      </c>
      <c r="L1589" s="152" t="s">
        <v>277</v>
      </c>
      <c r="M1589" s="152" t="s">
        <v>277</v>
      </c>
      <c r="N1589" s="152" t="s">
        <v>277</v>
      </c>
      <c r="O1589" s="152" t="s">
        <v>277</v>
      </c>
    </row>
    <row r="1590" spans="1:15" ht="12" customHeight="1">
      <c r="A1590" s="243" t="s">
        <v>1225</v>
      </c>
      <c r="B1590" s="243"/>
      <c r="C1590" s="152" t="s">
        <v>535</v>
      </c>
      <c r="D1590" s="243" t="s">
        <v>69</v>
      </c>
      <c r="E1590" s="243"/>
      <c r="F1590" s="243" t="s">
        <v>2418</v>
      </c>
      <c r="G1590" s="243"/>
      <c r="H1590" s="243"/>
      <c r="I1590" s="152" t="s">
        <v>4065</v>
      </c>
      <c r="J1590" s="152" t="s">
        <v>907</v>
      </c>
      <c r="K1590" s="152" t="s">
        <v>4064</v>
      </c>
      <c r="L1590" s="152" t="s">
        <v>4063</v>
      </c>
      <c r="M1590" s="152" t="s">
        <v>4062</v>
      </c>
      <c r="N1590" s="152" t="s">
        <v>4061</v>
      </c>
      <c r="O1590" s="152" t="s">
        <v>4060</v>
      </c>
    </row>
    <row r="1591" spans="1:15" ht="12" customHeight="1">
      <c r="A1591" s="243" t="s">
        <v>1225</v>
      </c>
      <c r="B1591" s="243"/>
      <c r="C1591" s="152" t="s">
        <v>535</v>
      </c>
      <c r="D1591" s="243" t="s">
        <v>235</v>
      </c>
      <c r="E1591" s="243"/>
      <c r="F1591" s="243" t="s">
        <v>277</v>
      </c>
      <c r="G1591" s="243"/>
      <c r="H1591" s="243"/>
      <c r="I1591" s="152" t="s">
        <v>277</v>
      </c>
      <c r="J1591" s="152" t="s">
        <v>277</v>
      </c>
      <c r="K1591" s="152" t="s">
        <v>277</v>
      </c>
      <c r="L1591" s="152" t="s">
        <v>277</v>
      </c>
      <c r="M1591" s="152" t="s">
        <v>277</v>
      </c>
      <c r="N1591" s="152" t="s">
        <v>277</v>
      </c>
      <c r="O1591" s="152" t="s">
        <v>277</v>
      </c>
    </row>
    <row r="1592" spans="1:15" ht="12" customHeight="1">
      <c r="A1592" s="243" t="s">
        <v>1225</v>
      </c>
      <c r="B1592" s="243"/>
      <c r="C1592" s="152" t="s">
        <v>535</v>
      </c>
      <c r="D1592" s="243" t="s">
        <v>236</v>
      </c>
      <c r="E1592" s="243"/>
      <c r="F1592" s="243" t="s">
        <v>277</v>
      </c>
      <c r="G1592" s="243"/>
      <c r="H1592" s="243"/>
      <c r="I1592" s="152" t="s">
        <v>277</v>
      </c>
      <c r="J1592" s="152" t="s">
        <v>277</v>
      </c>
      <c r="K1592" s="152" t="s">
        <v>277</v>
      </c>
      <c r="L1592" s="152" t="s">
        <v>277</v>
      </c>
      <c r="M1592" s="152" t="s">
        <v>277</v>
      </c>
      <c r="N1592" s="152" t="s">
        <v>277</v>
      </c>
      <c r="O1592" s="152" t="s">
        <v>277</v>
      </c>
    </row>
    <row r="1593" spans="1:15" ht="12" customHeight="1">
      <c r="A1593" s="243" t="s">
        <v>1225</v>
      </c>
      <c r="B1593" s="243"/>
      <c r="C1593" s="152" t="s">
        <v>535</v>
      </c>
      <c r="D1593" s="243" t="s">
        <v>241</v>
      </c>
      <c r="E1593" s="243"/>
      <c r="F1593" s="243" t="s">
        <v>277</v>
      </c>
      <c r="G1593" s="243"/>
      <c r="H1593" s="243"/>
      <c r="I1593" s="152" t="s">
        <v>277</v>
      </c>
      <c r="J1593" s="152" t="s">
        <v>277</v>
      </c>
      <c r="K1593" s="152" t="s">
        <v>277</v>
      </c>
      <c r="L1593" s="152" t="s">
        <v>277</v>
      </c>
      <c r="M1593" s="152" t="s">
        <v>277</v>
      </c>
      <c r="N1593" s="152" t="s">
        <v>277</v>
      </c>
      <c r="O1593" s="152" t="s">
        <v>277</v>
      </c>
    </row>
    <row r="1594" spans="1:15" ht="12" customHeight="1">
      <c r="A1594" s="243" t="s">
        <v>1225</v>
      </c>
      <c r="B1594" s="243"/>
      <c r="C1594" s="152" t="s">
        <v>535</v>
      </c>
      <c r="D1594" s="243" t="s">
        <v>33</v>
      </c>
      <c r="E1594" s="243"/>
      <c r="F1594" s="243" t="s">
        <v>277</v>
      </c>
      <c r="G1594" s="243"/>
      <c r="H1594" s="243"/>
      <c r="I1594" s="152" t="s">
        <v>277</v>
      </c>
      <c r="J1594" s="152" t="s">
        <v>277</v>
      </c>
      <c r="K1594" s="152" t="s">
        <v>277</v>
      </c>
      <c r="L1594" s="152" t="s">
        <v>277</v>
      </c>
      <c r="M1594" s="152" t="s">
        <v>277</v>
      </c>
      <c r="N1594" s="152" t="s">
        <v>277</v>
      </c>
      <c r="O1594" s="152" t="s">
        <v>277</v>
      </c>
    </row>
    <row r="1595" spans="1:15" ht="12" customHeight="1">
      <c r="A1595" s="243" t="s">
        <v>1225</v>
      </c>
      <c r="B1595" s="243"/>
      <c r="C1595" s="152" t="s">
        <v>535</v>
      </c>
      <c r="D1595" s="243" t="s">
        <v>574</v>
      </c>
      <c r="E1595" s="243"/>
      <c r="F1595" s="243" t="s">
        <v>4059</v>
      </c>
      <c r="G1595" s="243"/>
      <c r="H1595" s="243"/>
      <c r="I1595" s="152" t="s">
        <v>4058</v>
      </c>
      <c r="J1595" s="152" t="s">
        <v>1833</v>
      </c>
      <c r="K1595" s="152" t="s">
        <v>4057</v>
      </c>
      <c r="L1595" s="152" t="s">
        <v>4056</v>
      </c>
      <c r="M1595" s="152" t="s">
        <v>4055</v>
      </c>
      <c r="N1595" s="152" t="s">
        <v>4054</v>
      </c>
      <c r="O1595" s="152" t="s">
        <v>4053</v>
      </c>
    </row>
    <row r="1596" spans="1:15" ht="12" customHeight="1">
      <c r="A1596" s="243" t="s">
        <v>1225</v>
      </c>
      <c r="B1596" s="243"/>
      <c r="C1596" s="152" t="s">
        <v>535</v>
      </c>
      <c r="D1596" s="243" t="s">
        <v>571</v>
      </c>
      <c r="E1596" s="243"/>
      <c r="F1596" s="243" t="s">
        <v>277</v>
      </c>
      <c r="G1596" s="243"/>
      <c r="H1596" s="243"/>
      <c r="I1596" s="152" t="s">
        <v>277</v>
      </c>
      <c r="J1596" s="152" t="s">
        <v>277</v>
      </c>
      <c r="K1596" s="152" t="s">
        <v>277</v>
      </c>
      <c r="L1596" s="152" t="s">
        <v>277</v>
      </c>
      <c r="M1596" s="152" t="s">
        <v>277</v>
      </c>
      <c r="N1596" s="152" t="s">
        <v>277</v>
      </c>
      <c r="O1596" s="152" t="s">
        <v>277</v>
      </c>
    </row>
    <row r="1597" spans="1:15" ht="12" customHeight="1">
      <c r="A1597" s="243" t="s">
        <v>1225</v>
      </c>
      <c r="B1597" s="243"/>
      <c r="C1597" s="152" t="s">
        <v>535</v>
      </c>
      <c r="D1597" s="243" t="s">
        <v>566</v>
      </c>
      <c r="E1597" s="243"/>
      <c r="F1597" s="243" t="s">
        <v>277</v>
      </c>
      <c r="G1597" s="243"/>
      <c r="H1597" s="243"/>
      <c r="I1597" s="152" t="s">
        <v>277</v>
      </c>
      <c r="J1597" s="152" t="s">
        <v>277</v>
      </c>
      <c r="K1597" s="152" t="s">
        <v>277</v>
      </c>
      <c r="L1597" s="152" t="s">
        <v>277</v>
      </c>
      <c r="M1597" s="152" t="s">
        <v>277</v>
      </c>
      <c r="N1597" s="152" t="s">
        <v>277</v>
      </c>
      <c r="O1597" s="152" t="s">
        <v>277</v>
      </c>
    </row>
    <row r="1598" spans="1:15" ht="12" customHeight="1">
      <c r="A1598" s="243" t="s">
        <v>1225</v>
      </c>
      <c r="B1598" s="243"/>
      <c r="C1598" s="152" t="s">
        <v>535</v>
      </c>
      <c r="D1598" s="243" t="s">
        <v>561</v>
      </c>
      <c r="E1598" s="243"/>
      <c r="F1598" s="243" t="s">
        <v>277</v>
      </c>
      <c r="G1598" s="243"/>
      <c r="H1598" s="243"/>
      <c r="I1598" s="152" t="s">
        <v>277</v>
      </c>
      <c r="J1598" s="152" t="s">
        <v>277</v>
      </c>
      <c r="K1598" s="152" t="s">
        <v>277</v>
      </c>
      <c r="L1598" s="152" t="s">
        <v>277</v>
      </c>
      <c r="M1598" s="152" t="s">
        <v>277</v>
      </c>
      <c r="N1598" s="152" t="s">
        <v>277</v>
      </c>
      <c r="O1598" s="152" t="s">
        <v>277</v>
      </c>
    </row>
    <row r="1599" spans="1:15" ht="12" customHeight="1">
      <c r="A1599" s="243" t="s">
        <v>1225</v>
      </c>
      <c r="B1599" s="243"/>
      <c r="C1599" s="152" t="s">
        <v>535</v>
      </c>
      <c r="D1599" s="243" t="s">
        <v>559</v>
      </c>
      <c r="E1599" s="243"/>
      <c r="F1599" s="243" t="s">
        <v>4052</v>
      </c>
      <c r="G1599" s="243"/>
      <c r="H1599" s="243"/>
      <c r="I1599" s="152" t="s">
        <v>4051</v>
      </c>
      <c r="J1599" s="152" t="s">
        <v>4050</v>
      </c>
      <c r="K1599" s="152" t="s">
        <v>4049</v>
      </c>
      <c r="L1599" s="152" t="s">
        <v>4048</v>
      </c>
      <c r="M1599" s="152" t="s">
        <v>4047</v>
      </c>
      <c r="N1599" s="152" t="s">
        <v>4046</v>
      </c>
      <c r="O1599" s="152" t="s">
        <v>4045</v>
      </c>
    </row>
    <row r="1600" spans="1:15" ht="12" customHeight="1">
      <c r="A1600" s="243" t="s">
        <v>1225</v>
      </c>
      <c r="B1600" s="243"/>
      <c r="C1600" s="152" t="s">
        <v>535</v>
      </c>
      <c r="D1600" s="243" t="s">
        <v>556</v>
      </c>
      <c r="E1600" s="243"/>
      <c r="F1600" s="243" t="s">
        <v>1707</v>
      </c>
      <c r="G1600" s="243"/>
      <c r="H1600" s="243"/>
      <c r="I1600" s="152" t="s">
        <v>4044</v>
      </c>
      <c r="J1600" s="152" t="s">
        <v>1588</v>
      </c>
      <c r="K1600" s="152" t="s">
        <v>4043</v>
      </c>
      <c r="L1600" s="152" t="s">
        <v>4042</v>
      </c>
      <c r="M1600" s="152" t="s">
        <v>4041</v>
      </c>
      <c r="N1600" s="152" t="s">
        <v>1251</v>
      </c>
      <c r="O1600" s="152" t="s">
        <v>4040</v>
      </c>
    </row>
    <row r="1601" spans="1:15" ht="12" customHeight="1">
      <c r="A1601" s="243" t="s">
        <v>1225</v>
      </c>
      <c r="B1601" s="243"/>
      <c r="C1601" s="152" t="s">
        <v>535</v>
      </c>
      <c r="D1601" s="243" t="s">
        <v>553</v>
      </c>
      <c r="E1601" s="243"/>
      <c r="F1601" s="243" t="s">
        <v>4039</v>
      </c>
      <c r="G1601" s="243"/>
      <c r="H1601" s="243"/>
      <c r="I1601" s="152" t="s">
        <v>4038</v>
      </c>
      <c r="J1601" s="152" t="s">
        <v>4037</v>
      </c>
      <c r="K1601" s="152" t="s">
        <v>4036</v>
      </c>
      <c r="L1601" s="152" t="s">
        <v>4035</v>
      </c>
      <c r="M1601" s="152" t="s">
        <v>4034</v>
      </c>
      <c r="N1601" s="152" t="s">
        <v>4033</v>
      </c>
      <c r="O1601" s="152" t="s">
        <v>4032</v>
      </c>
    </row>
    <row r="1602" spans="1:15" ht="12" customHeight="1">
      <c r="A1602" s="243" t="s">
        <v>1225</v>
      </c>
      <c r="B1602" s="243"/>
      <c r="C1602" s="152" t="s">
        <v>535</v>
      </c>
      <c r="D1602" s="243" t="s">
        <v>551</v>
      </c>
      <c r="E1602" s="243"/>
      <c r="F1602" s="243" t="s">
        <v>1235</v>
      </c>
      <c r="G1602" s="243"/>
      <c r="H1602" s="243"/>
      <c r="I1602" s="152" t="s">
        <v>1234</v>
      </c>
      <c r="J1602" s="152" t="s">
        <v>1233</v>
      </c>
      <c r="K1602" s="152" t="s">
        <v>1232</v>
      </c>
      <c r="L1602" s="152" t="s">
        <v>1231</v>
      </c>
      <c r="M1602" s="152" t="s">
        <v>1230</v>
      </c>
      <c r="N1602" s="152" t="s">
        <v>1229</v>
      </c>
      <c r="O1602" s="152" t="s">
        <v>1228</v>
      </c>
    </row>
    <row r="1603" spans="1:15" ht="12" customHeight="1">
      <c r="A1603" s="243" t="s">
        <v>1225</v>
      </c>
      <c r="B1603" s="243"/>
      <c r="C1603" s="152" t="s">
        <v>535</v>
      </c>
      <c r="D1603" s="243" t="s">
        <v>543</v>
      </c>
      <c r="E1603" s="243"/>
      <c r="F1603" s="243" t="s">
        <v>277</v>
      </c>
      <c r="G1603" s="243"/>
      <c r="H1603" s="243"/>
      <c r="I1603" s="152" t="s">
        <v>277</v>
      </c>
      <c r="J1603" s="152" t="s">
        <v>277</v>
      </c>
      <c r="K1603" s="152" t="s">
        <v>277</v>
      </c>
      <c r="L1603" s="152" t="s">
        <v>277</v>
      </c>
      <c r="M1603" s="152" t="s">
        <v>277</v>
      </c>
      <c r="N1603" s="152" t="s">
        <v>277</v>
      </c>
      <c r="O1603" s="152" t="s">
        <v>277</v>
      </c>
    </row>
    <row r="1604" spans="1:15" ht="12" customHeight="1">
      <c r="A1604" s="243" t="s">
        <v>1225</v>
      </c>
      <c r="B1604" s="243"/>
      <c r="C1604" s="152" t="s">
        <v>535</v>
      </c>
      <c r="D1604" s="243" t="s">
        <v>45</v>
      </c>
      <c r="E1604" s="243"/>
      <c r="F1604" s="243" t="s">
        <v>277</v>
      </c>
      <c r="G1604" s="243"/>
      <c r="H1604" s="243"/>
      <c r="I1604" s="152" t="s">
        <v>277</v>
      </c>
      <c r="J1604" s="152" t="s">
        <v>277</v>
      </c>
      <c r="K1604" s="152" t="s">
        <v>277</v>
      </c>
      <c r="L1604" s="152" t="s">
        <v>277</v>
      </c>
      <c r="M1604" s="152" t="s">
        <v>277</v>
      </c>
      <c r="N1604" s="152" t="s">
        <v>277</v>
      </c>
      <c r="O1604" s="152" t="s">
        <v>277</v>
      </c>
    </row>
    <row r="1605" spans="1:15" ht="12" customHeight="1">
      <c r="A1605" s="243" t="s">
        <v>1225</v>
      </c>
      <c r="B1605" s="243"/>
      <c r="C1605" s="152" t="s">
        <v>535</v>
      </c>
      <c r="D1605" s="243" t="s">
        <v>46</v>
      </c>
      <c r="E1605" s="243"/>
      <c r="F1605" s="243" t="s">
        <v>2928</v>
      </c>
      <c r="G1605" s="243"/>
      <c r="H1605" s="243"/>
      <c r="I1605" s="152" t="s">
        <v>4031</v>
      </c>
      <c r="J1605" s="152" t="s">
        <v>626</v>
      </c>
      <c r="K1605" s="152" t="s">
        <v>4030</v>
      </c>
      <c r="L1605" s="152" t="s">
        <v>4029</v>
      </c>
      <c r="M1605" s="152" t="s">
        <v>2390</v>
      </c>
      <c r="N1605" s="152" t="s">
        <v>2396</v>
      </c>
      <c r="O1605" s="152" t="s">
        <v>4028</v>
      </c>
    </row>
    <row r="1606" spans="1:15" ht="12" customHeight="1">
      <c r="A1606" s="243" t="s">
        <v>1154</v>
      </c>
      <c r="B1606" s="243"/>
      <c r="C1606" s="152" t="s">
        <v>535</v>
      </c>
      <c r="D1606" s="243" t="s">
        <v>660</v>
      </c>
      <c r="E1606" s="243"/>
      <c r="F1606" s="243" t="s">
        <v>4027</v>
      </c>
      <c r="G1606" s="243"/>
      <c r="H1606" s="243"/>
      <c r="I1606" s="152" t="s">
        <v>4026</v>
      </c>
      <c r="J1606" s="152" t="s">
        <v>4025</v>
      </c>
      <c r="K1606" s="152" t="s">
        <v>4024</v>
      </c>
      <c r="L1606" s="152" t="s">
        <v>4023</v>
      </c>
      <c r="M1606" s="152" t="s">
        <v>4022</v>
      </c>
      <c r="N1606" s="152" t="s">
        <v>4021</v>
      </c>
      <c r="O1606" s="152" t="s">
        <v>4020</v>
      </c>
    </row>
    <row r="1607" spans="1:15" ht="12" customHeight="1">
      <c r="A1607" s="243" t="s">
        <v>1154</v>
      </c>
      <c r="B1607" s="243"/>
      <c r="C1607" s="152" t="s">
        <v>535</v>
      </c>
      <c r="D1607" s="243" t="s">
        <v>57</v>
      </c>
      <c r="E1607" s="243"/>
      <c r="F1607" s="243" t="s">
        <v>1809</v>
      </c>
      <c r="G1607" s="243"/>
      <c r="H1607" s="243"/>
      <c r="I1607" s="152" t="s">
        <v>4019</v>
      </c>
      <c r="J1607" s="152" t="s">
        <v>1628</v>
      </c>
      <c r="K1607" s="152" t="s">
        <v>4018</v>
      </c>
      <c r="L1607" s="152" t="s">
        <v>4017</v>
      </c>
      <c r="M1607" s="152" t="s">
        <v>2016</v>
      </c>
      <c r="N1607" s="152" t="s">
        <v>1100</v>
      </c>
      <c r="O1607" s="152" t="s">
        <v>4016</v>
      </c>
    </row>
    <row r="1608" spans="1:15" ht="12" customHeight="1">
      <c r="A1608" s="243" t="s">
        <v>1154</v>
      </c>
      <c r="B1608" s="243"/>
      <c r="C1608" s="152" t="s">
        <v>535</v>
      </c>
      <c r="D1608" s="243" t="s">
        <v>58</v>
      </c>
      <c r="E1608" s="243"/>
      <c r="F1608" s="243" t="s">
        <v>3191</v>
      </c>
      <c r="G1608" s="243"/>
      <c r="H1608" s="243"/>
      <c r="I1608" s="152" t="s">
        <v>4015</v>
      </c>
      <c r="J1608" s="152" t="s">
        <v>1984</v>
      </c>
      <c r="K1608" s="152" t="s">
        <v>4014</v>
      </c>
      <c r="L1608" s="152" t="s">
        <v>2374</v>
      </c>
      <c r="M1608" s="152" t="s">
        <v>1761</v>
      </c>
      <c r="N1608" s="152" t="s">
        <v>2060</v>
      </c>
      <c r="O1608" s="152" t="s">
        <v>4013</v>
      </c>
    </row>
    <row r="1609" spans="1:15" ht="12" customHeight="1">
      <c r="A1609" s="243" t="s">
        <v>1154</v>
      </c>
      <c r="B1609" s="243"/>
      <c r="C1609" s="152" t="s">
        <v>535</v>
      </c>
      <c r="D1609" s="243" t="s">
        <v>59</v>
      </c>
      <c r="E1609" s="243"/>
      <c r="F1609" s="243" t="s">
        <v>4012</v>
      </c>
      <c r="G1609" s="243"/>
      <c r="H1609" s="243"/>
      <c r="I1609" s="152" t="s">
        <v>4011</v>
      </c>
      <c r="J1609" s="152" t="s">
        <v>1279</v>
      </c>
      <c r="K1609" s="152" t="s">
        <v>4010</v>
      </c>
      <c r="L1609" s="152" t="s">
        <v>4009</v>
      </c>
      <c r="M1609" s="152" t="s">
        <v>617</v>
      </c>
      <c r="N1609" s="152" t="s">
        <v>887</v>
      </c>
      <c r="O1609" s="152" t="s">
        <v>4008</v>
      </c>
    </row>
    <row r="1610" spans="1:15" ht="12" customHeight="1">
      <c r="A1610" s="243" t="s">
        <v>1154</v>
      </c>
      <c r="B1610" s="243"/>
      <c r="C1610" s="152" t="s">
        <v>535</v>
      </c>
      <c r="D1610" s="243" t="s">
        <v>247</v>
      </c>
      <c r="E1610" s="243"/>
      <c r="F1610" s="243" t="s">
        <v>4007</v>
      </c>
      <c r="G1610" s="243"/>
      <c r="H1610" s="243"/>
      <c r="I1610" s="152" t="s">
        <v>4006</v>
      </c>
      <c r="J1610" s="152" t="s">
        <v>1245</v>
      </c>
      <c r="K1610" s="152" t="s">
        <v>4005</v>
      </c>
      <c r="L1610" s="152" t="s">
        <v>583</v>
      </c>
      <c r="M1610" s="152" t="s">
        <v>3769</v>
      </c>
      <c r="N1610" s="152" t="s">
        <v>4004</v>
      </c>
      <c r="O1610" s="152" t="s">
        <v>4003</v>
      </c>
    </row>
    <row r="1611" spans="1:15" ht="12" customHeight="1">
      <c r="A1611" s="243" t="s">
        <v>1154</v>
      </c>
      <c r="B1611" s="243"/>
      <c r="C1611" s="152" t="s">
        <v>535</v>
      </c>
      <c r="D1611" s="243" t="s">
        <v>645</v>
      </c>
      <c r="E1611" s="243"/>
      <c r="F1611" s="243" t="s">
        <v>1959</v>
      </c>
      <c r="G1611" s="243"/>
      <c r="H1611" s="243"/>
      <c r="I1611" s="152" t="s">
        <v>4002</v>
      </c>
      <c r="J1611" s="152" t="s">
        <v>1208</v>
      </c>
      <c r="K1611" s="152" t="s">
        <v>4001</v>
      </c>
      <c r="L1611" s="152" t="s">
        <v>1088</v>
      </c>
      <c r="M1611" s="152" t="s">
        <v>2987</v>
      </c>
      <c r="N1611" s="152" t="s">
        <v>2867</v>
      </c>
      <c r="O1611" s="152" t="s">
        <v>4000</v>
      </c>
    </row>
    <row r="1612" spans="1:15" ht="12" customHeight="1">
      <c r="A1612" s="243" t="s">
        <v>1154</v>
      </c>
      <c r="B1612" s="243"/>
      <c r="C1612" s="152" t="s">
        <v>535</v>
      </c>
      <c r="D1612" s="243" t="s">
        <v>639</v>
      </c>
      <c r="E1612" s="243"/>
      <c r="F1612" s="243" t="s">
        <v>882</v>
      </c>
      <c r="G1612" s="243"/>
      <c r="H1612" s="243"/>
      <c r="I1612" s="152" t="s">
        <v>3999</v>
      </c>
      <c r="J1612" s="152" t="s">
        <v>1077</v>
      </c>
      <c r="K1612" s="152" t="s">
        <v>3998</v>
      </c>
      <c r="L1612" s="152" t="s">
        <v>3997</v>
      </c>
      <c r="M1612" s="152" t="s">
        <v>1135</v>
      </c>
      <c r="N1612" s="152" t="s">
        <v>2700</v>
      </c>
      <c r="O1612" s="152" t="s">
        <v>3996</v>
      </c>
    </row>
    <row r="1613" spans="1:15" ht="12" customHeight="1">
      <c r="A1613" s="243" t="s">
        <v>1154</v>
      </c>
      <c r="B1613" s="243"/>
      <c r="C1613" s="152" t="s">
        <v>535</v>
      </c>
      <c r="D1613" s="243" t="s">
        <v>635</v>
      </c>
      <c r="E1613" s="243"/>
      <c r="F1613" s="243" t="s">
        <v>277</v>
      </c>
      <c r="G1613" s="243"/>
      <c r="H1613" s="243"/>
      <c r="I1613" s="152" t="s">
        <v>277</v>
      </c>
      <c r="J1613" s="152" t="s">
        <v>277</v>
      </c>
      <c r="K1613" s="152" t="s">
        <v>277</v>
      </c>
      <c r="L1613" s="152" t="s">
        <v>277</v>
      </c>
      <c r="M1613" s="152" t="s">
        <v>277</v>
      </c>
      <c r="N1613" s="152" t="s">
        <v>277</v>
      </c>
      <c r="O1613" s="152" t="s">
        <v>277</v>
      </c>
    </row>
    <row r="1614" spans="1:15" ht="12" customHeight="1">
      <c r="A1614" s="243" t="s">
        <v>1154</v>
      </c>
      <c r="B1614" s="243"/>
      <c r="C1614" s="152" t="s">
        <v>535</v>
      </c>
      <c r="D1614" s="243" t="s">
        <v>631</v>
      </c>
      <c r="E1614" s="243"/>
      <c r="F1614" s="243" t="s">
        <v>277</v>
      </c>
      <c r="G1614" s="243"/>
      <c r="H1614" s="243"/>
      <c r="I1614" s="152" t="s">
        <v>277</v>
      </c>
      <c r="J1614" s="152" t="s">
        <v>277</v>
      </c>
      <c r="K1614" s="152" t="s">
        <v>277</v>
      </c>
      <c r="L1614" s="152" t="s">
        <v>277</v>
      </c>
      <c r="M1614" s="152" t="s">
        <v>277</v>
      </c>
      <c r="N1614" s="152" t="s">
        <v>277</v>
      </c>
      <c r="O1614" s="152" t="s">
        <v>277</v>
      </c>
    </row>
    <row r="1615" spans="1:15" ht="12" customHeight="1">
      <c r="A1615" s="243" t="s">
        <v>1154</v>
      </c>
      <c r="B1615" s="243"/>
      <c r="C1615" s="152" t="s">
        <v>535</v>
      </c>
      <c r="D1615" s="243" t="s">
        <v>627</v>
      </c>
      <c r="E1615" s="243"/>
      <c r="F1615" s="243" t="s">
        <v>277</v>
      </c>
      <c r="G1615" s="243"/>
      <c r="H1615" s="243"/>
      <c r="I1615" s="152" t="s">
        <v>277</v>
      </c>
      <c r="J1615" s="152" t="s">
        <v>277</v>
      </c>
      <c r="K1615" s="152" t="s">
        <v>277</v>
      </c>
      <c r="L1615" s="152" t="s">
        <v>277</v>
      </c>
      <c r="M1615" s="152" t="s">
        <v>277</v>
      </c>
      <c r="N1615" s="152" t="s">
        <v>277</v>
      </c>
      <c r="O1615" s="152" t="s">
        <v>277</v>
      </c>
    </row>
    <row r="1616" spans="1:15" ht="12" customHeight="1">
      <c r="A1616" s="243" t="s">
        <v>1154</v>
      </c>
      <c r="B1616" s="243"/>
      <c r="C1616" s="152" t="s">
        <v>535</v>
      </c>
      <c r="D1616" s="243" t="s">
        <v>17</v>
      </c>
      <c r="E1616" s="243"/>
      <c r="F1616" s="243" t="s">
        <v>3995</v>
      </c>
      <c r="G1616" s="243"/>
      <c r="H1616" s="243"/>
      <c r="I1616" s="152" t="s">
        <v>3994</v>
      </c>
      <c r="J1616" s="152" t="s">
        <v>1013</v>
      </c>
      <c r="K1616" s="152" t="s">
        <v>2350</v>
      </c>
      <c r="L1616" s="152" t="s">
        <v>3993</v>
      </c>
      <c r="M1616" s="152" t="s">
        <v>3992</v>
      </c>
      <c r="N1616" s="152" t="s">
        <v>3991</v>
      </c>
      <c r="O1616" s="152" t="s">
        <v>3990</v>
      </c>
    </row>
    <row r="1617" spans="1:15" ht="12" customHeight="1">
      <c r="A1617" s="243" t="s">
        <v>1154</v>
      </c>
      <c r="B1617" s="243"/>
      <c r="C1617" s="152" t="s">
        <v>535</v>
      </c>
      <c r="D1617" s="243" t="s">
        <v>18</v>
      </c>
      <c r="E1617" s="243"/>
      <c r="F1617" s="243" t="s">
        <v>729</v>
      </c>
      <c r="G1617" s="243"/>
      <c r="H1617" s="243"/>
      <c r="I1617" s="152" t="s">
        <v>3989</v>
      </c>
      <c r="J1617" s="152" t="s">
        <v>277</v>
      </c>
      <c r="K1617" s="152" t="s">
        <v>277</v>
      </c>
      <c r="L1617" s="152" t="s">
        <v>277</v>
      </c>
      <c r="M1617" s="152" t="s">
        <v>729</v>
      </c>
      <c r="N1617" s="152" t="s">
        <v>729</v>
      </c>
      <c r="O1617" s="152" t="s">
        <v>3989</v>
      </c>
    </row>
    <row r="1618" spans="1:15" ht="12" customHeight="1">
      <c r="A1618" s="243" t="s">
        <v>1154</v>
      </c>
      <c r="B1618" s="243"/>
      <c r="C1618" s="152" t="s">
        <v>535</v>
      </c>
      <c r="D1618" s="243" t="s">
        <v>62</v>
      </c>
      <c r="E1618" s="243"/>
      <c r="F1618" s="243" t="s">
        <v>277</v>
      </c>
      <c r="G1618" s="243"/>
      <c r="H1618" s="243"/>
      <c r="I1618" s="152" t="s">
        <v>277</v>
      </c>
      <c r="J1618" s="152" t="s">
        <v>277</v>
      </c>
      <c r="K1618" s="152" t="s">
        <v>277</v>
      </c>
      <c r="L1618" s="152" t="s">
        <v>277</v>
      </c>
      <c r="M1618" s="152" t="s">
        <v>277</v>
      </c>
      <c r="N1618" s="152" t="s">
        <v>277</v>
      </c>
      <c r="O1618" s="152" t="s">
        <v>277</v>
      </c>
    </row>
    <row r="1619" spans="1:15" ht="12" customHeight="1">
      <c r="A1619" s="243" t="s">
        <v>1154</v>
      </c>
      <c r="B1619" s="243"/>
      <c r="C1619" s="152" t="s">
        <v>535</v>
      </c>
      <c r="D1619" s="243" t="s">
        <v>614</v>
      </c>
      <c r="E1619" s="243"/>
      <c r="F1619" s="243" t="s">
        <v>277</v>
      </c>
      <c r="G1619" s="243"/>
      <c r="H1619" s="243"/>
      <c r="I1619" s="152" t="s">
        <v>277</v>
      </c>
      <c r="J1619" s="152" t="s">
        <v>277</v>
      </c>
      <c r="K1619" s="152" t="s">
        <v>277</v>
      </c>
      <c r="L1619" s="152" t="s">
        <v>277</v>
      </c>
      <c r="M1619" s="152" t="s">
        <v>277</v>
      </c>
      <c r="N1619" s="152" t="s">
        <v>277</v>
      </c>
      <c r="O1619" s="152" t="s">
        <v>277</v>
      </c>
    </row>
    <row r="1620" spans="1:15" ht="12" customHeight="1">
      <c r="A1620" s="243" t="s">
        <v>1154</v>
      </c>
      <c r="B1620" s="243"/>
      <c r="C1620" s="152" t="s">
        <v>535</v>
      </c>
      <c r="D1620" s="243" t="s">
        <v>64</v>
      </c>
      <c r="E1620" s="243"/>
      <c r="F1620" s="243" t="s">
        <v>3988</v>
      </c>
      <c r="G1620" s="243"/>
      <c r="H1620" s="243"/>
      <c r="I1620" s="152" t="s">
        <v>3987</v>
      </c>
      <c r="J1620" s="152" t="s">
        <v>988</v>
      </c>
      <c r="K1620" s="152" t="s">
        <v>3986</v>
      </c>
      <c r="L1620" s="152" t="s">
        <v>1263</v>
      </c>
      <c r="M1620" s="152" t="s">
        <v>3985</v>
      </c>
      <c r="N1620" s="152" t="s">
        <v>1599</v>
      </c>
      <c r="O1620" s="152" t="s">
        <v>3984</v>
      </c>
    </row>
    <row r="1621" spans="1:15" ht="12" customHeight="1">
      <c r="A1621" s="243" t="s">
        <v>1154</v>
      </c>
      <c r="B1621" s="243"/>
      <c r="C1621" s="152" t="s">
        <v>535</v>
      </c>
      <c r="D1621" s="243" t="s">
        <v>22</v>
      </c>
      <c r="E1621" s="243"/>
      <c r="F1621" s="243" t="s">
        <v>3983</v>
      </c>
      <c r="G1621" s="243"/>
      <c r="H1621" s="243"/>
      <c r="I1621" s="152" t="s">
        <v>3982</v>
      </c>
      <c r="J1621" s="152" t="s">
        <v>1261</v>
      </c>
      <c r="K1621" s="152" t="s">
        <v>3981</v>
      </c>
      <c r="L1621" s="152" t="s">
        <v>3980</v>
      </c>
      <c r="M1621" s="152" t="s">
        <v>2726</v>
      </c>
      <c r="N1621" s="152" t="s">
        <v>2271</v>
      </c>
      <c r="O1621" s="152" t="s">
        <v>3979</v>
      </c>
    </row>
    <row r="1622" spans="1:15" ht="12" customHeight="1">
      <c r="A1622" s="243" t="s">
        <v>1154</v>
      </c>
      <c r="B1622" s="243"/>
      <c r="C1622" s="152" t="s">
        <v>535</v>
      </c>
      <c r="D1622" s="243" t="s">
        <v>23</v>
      </c>
      <c r="E1622" s="243"/>
      <c r="F1622" s="243" t="s">
        <v>919</v>
      </c>
      <c r="G1622" s="243"/>
      <c r="H1622" s="243"/>
      <c r="I1622" s="152" t="s">
        <v>3978</v>
      </c>
      <c r="J1622" s="152" t="s">
        <v>1085</v>
      </c>
      <c r="K1622" s="152" t="s">
        <v>3977</v>
      </c>
      <c r="L1622" s="152" t="s">
        <v>3976</v>
      </c>
      <c r="M1622" s="152" t="s">
        <v>2515</v>
      </c>
      <c r="N1622" s="152" t="s">
        <v>2902</v>
      </c>
      <c r="O1622" s="152" t="s">
        <v>3975</v>
      </c>
    </row>
    <row r="1623" spans="1:15" ht="12" customHeight="1">
      <c r="A1623" s="243" t="s">
        <v>1154</v>
      </c>
      <c r="B1623" s="243"/>
      <c r="C1623" s="152" t="s">
        <v>535</v>
      </c>
      <c r="D1623" s="243" t="s">
        <v>66</v>
      </c>
      <c r="E1623" s="243"/>
      <c r="F1623" s="243" t="s">
        <v>1204</v>
      </c>
      <c r="G1623" s="243"/>
      <c r="H1623" s="243"/>
      <c r="I1623" s="152" t="s">
        <v>1203</v>
      </c>
      <c r="J1623" s="152" t="s">
        <v>647</v>
      </c>
      <c r="K1623" s="152" t="s">
        <v>1202</v>
      </c>
      <c r="L1623" s="152" t="s">
        <v>1201</v>
      </c>
      <c r="M1623" s="152" t="s">
        <v>1024</v>
      </c>
      <c r="N1623" s="152" t="s">
        <v>920</v>
      </c>
      <c r="O1623" s="152" t="s">
        <v>1200</v>
      </c>
    </row>
    <row r="1624" spans="1:15" ht="12" customHeight="1">
      <c r="A1624" s="243" t="s">
        <v>1154</v>
      </c>
      <c r="B1624" s="243"/>
      <c r="C1624" s="152" t="s">
        <v>535</v>
      </c>
      <c r="D1624" s="243" t="s">
        <v>234</v>
      </c>
      <c r="E1624" s="243"/>
      <c r="F1624" s="243" t="s">
        <v>277</v>
      </c>
      <c r="G1624" s="243"/>
      <c r="H1624" s="243"/>
      <c r="I1624" s="152" t="s">
        <v>277</v>
      </c>
      <c r="J1624" s="152" t="s">
        <v>277</v>
      </c>
      <c r="K1624" s="152" t="s">
        <v>277</v>
      </c>
      <c r="L1624" s="152" t="s">
        <v>277</v>
      </c>
      <c r="M1624" s="152" t="s">
        <v>277</v>
      </c>
      <c r="N1624" s="152" t="s">
        <v>277</v>
      </c>
      <c r="O1624" s="152" t="s">
        <v>277</v>
      </c>
    </row>
    <row r="1625" spans="1:15" ht="12" customHeight="1">
      <c r="A1625" s="243" t="s">
        <v>1154</v>
      </c>
      <c r="B1625" s="243"/>
      <c r="C1625" s="152" t="s">
        <v>535</v>
      </c>
      <c r="D1625" s="243" t="s">
        <v>29</v>
      </c>
      <c r="E1625" s="243"/>
      <c r="F1625" s="243" t="s">
        <v>277</v>
      </c>
      <c r="G1625" s="243"/>
      <c r="H1625" s="243"/>
      <c r="I1625" s="152" t="s">
        <v>277</v>
      </c>
      <c r="J1625" s="152" t="s">
        <v>277</v>
      </c>
      <c r="K1625" s="152" t="s">
        <v>277</v>
      </c>
      <c r="L1625" s="152" t="s">
        <v>277</v>
      </c>
      <c r="M1625" s="152" t="s">
        <v>277</v>
      </c>
      <c r="N1625" s="152" t="s">
        <v>277</v>
      </c>
      <c r="O1625" s="152" t="s">
        <v>277</v>
      </c>
    </row>
    <row r="1626" spans="1:15" ht="12" customHeight="1">
      <c r="A1626" s="243" t="s">
        <v>1154</v>
      </c>
      <c r="B1626" s="243"/>
      <c r="C1626" s="152" t="s">
        <v>535</v>
      </c>
      <c r="D1626" s="243" t="s">
        <v>67</v>
      </c>
      <c r="E1626" s="243"/>
      <c r="F1626" s="243" t="s">
        <v>3974</v>
      </c>
      <c r="G1626" s="243"/>
      <c r="H1626" s="243"/>
      <c r="I1626" s="152" t="s">
        <v>3973</v>
      </c>
      <c r="J1626" s="152" t="s">
        <v>967</v>
      </c>
      <c r="K1626" s="152" t="s">
        <v>3972</v>
      </c>
      <c r="L1626" s="152" t="s">
        <v>3971</v>
      </c>
      <c r="M1626" s="152" t="s">
        <v>1335</v>
      </c>
      <c r="N1626" s="152" t="s">
        <v>3970</v>
      </c>
      <c r="O1626" s="152" t="s">
        <v>3969</v>
      </c>
    </row>
    <row r="1627" spans="1:15" ht="12" customHeight="1">
      <c r="A1627" s="243" t="s">
        <v>1154</v>
      </c>
      <c r="B1627" s="243"/>
      <c r="C1627" s="152" t="s">
        <v>535</v>
      </c>
      <c r="D1627" s="243" t="s">
        <v>68</v>
      </c>
      <c r="E1627" s="243"/>
      <c r="F1627" s="243" t="s">
        <v>277</v>
      </c>
      <c r="G1627" s="243"/>
      <c r="H1627" s="243"/>
      <c r="I1627" s="152" t="s">
        <v>277</v>
      </c>
      <c r="J1627" s="152" t="s">
        <v>277</v>
      </c>
      <c r="K1627" s="152" t="s">
        <v>277</v>
      </c>
      <c r="L1627" s="152" t="s">
        <v>277</v>
      </c>
      <c r="M1627" s="152" t="s">
        <v>277</v>
      </c>
      <c r="N1627" s="152" t="s">
        <v>277</v>
      </c>
      <c r="O1627" s="152" t="s">
        <v>277</v>
      </c>
    </row>
    <row r="1628" spans="1:15" ht="12" customHeight="1">
      <c r="A1628" s="243" t="s">
        <v>1154</v>
      </c>
      <c r="B1628" s="243"/>
      <c r="C1628" s="152" t="s">
        <v>535</v>
      </c>
      <c r="D1628" s="243" t="s">
        <v>69</v>
      </c>
      <c r="E1628" s="243"/>
      <c r="F1628" s="243" t="s">
        <v>3968</v>
      </c>
      <c r="G1628" s="243"/>
      <c r="H1628" s="243"/>
      <c r="I1628" s="152" t="s">
        <v>3967</v>
      </c>
      <c r="J1628" s="152" t="s">
        <v>1023</v>
      </c>
      <c r="K1628" s="152" t="s">
        <v>3966</v>
      </c>
      <c r="L1628" s="152" t="s">
        <v>3965</v>
      </c>
      <c r="M1628" s="152" t="s">
        <v>3964</v>
      </c>
      <c r="N1628" s="152" t="s">
        <v>3963</v>
      </c>
      <c r="O1628" s="152" t="s">
        <v>3962</v>
      </c>
    </row>
    <row r="1629" spans="1:15" ht="12" customHeight="1">
      <c r="A1629" s="243" t="s">
        <v>1154</v>
      </c>
      <c r="B1629" s="243"/>
      <c r="C1629" s="152" t="s">
        <v>535</v>
      </c>
      <c r="D1629" s="243" t="s">
        <v>235</v>
      </c>
      <c r="E1629" s="243"/>
      <c r="F1629" s="243" t="s">
        <v>277</v>
      </c>
      <c r="G1629" s="243"/>
      <c r="H1629" s="243"/>
      <c r="I1629" s="152" t="s">
        <v>277</v>
      </c>
      <c r="J1629" s="152" t="s">
        <v>277</v>
      </c>
      <c r="K1629" s="152" t="s">
        <v>277</v>
      </c>
      <c r="L1629" s="152" t="s">
        <v>277</v>
      </c>
      <c r="M1629" s="152" t="s">
        <v>277</v>
      </c>
      <c r="N1629" s="152" t="s">
        <v>277</v>
      </c>
      <c r="O1629" s="152" t="s">
        <v>277</v>
      </c>
    </row>
    <row r="1630" spans="1:15" ht="12" customHeight="1">
      <c r="A1630" s="243" t="s">
        <v>1154</v>
      </c>
      <c r="B1630" s="243"/>
      <c r="C1630" s="152" t="s">
        <v>535</v>
      </c>
      <c r="D1630" s="243" t="s">
        <v>236</v>
      </c>
      <c r="E1630" s="243"/>
      <c r="F1630" s="243" t="s">
        <v>277</v>
      </c>
      <c r="G1630" s="243"/>
      <c r="H1630" s="243"/>
      <c r="I1630" s="152" t="s">
        <v>277</v>
      </c>
      <c r="J1630" s="152" t="s">
        <v>277</v>
      </c>
      <c r="K1630" s="152" t="s">
        <v>277</v>
      </c>
      <c r="L1630" s="152" t="s">
        <v>277</v>
      </c>
      <c r="M1630" s="152" t="s">
        <v>277</v>
      </c>
      <c r="N1630" s="152" t="s">
        <v>277</v>
      </c>
      <c r="O1630" s="152" t="s">
        <v>277</v>
      </c>
    </row>
    <row r="1631" spans="1:15" ht="12" customHeight="1">
      <c r="A1631" s="243" t="s">
        <v>1154</v>
      </c>
      <c r="B1631" s="243"/>
      <c r="C1631" s="152" t="s">
        <v>535</v>
      </c>
      <c r="D1631" s="243" t="s">
        <v>241</v>
      </c>
      <c r="E1631" s="243"/>
      <c r="F1631" s="243" t="s">
        <v>277</v>
      </c>
      <c r="G1631" s="243"/>
      <c r="H1631" s="243"/>
      <c r="I1631" s="152" t="s">
        <v>277</v>
      </c>
      <c r="J1631" s="152" t="s">
        <v>277</v>
      </c>
      <c r="K1631" s="152" t="s">
        <v>277</v>
      </c>
      <c r="L1631" s="152" t="s">
        <v>277</v>
      </c>
      <c r="M1631" s="152" t="s">
        <v>277</v>
      </c>
      <c r="N1631" s="152" t="s">
        <v>277</v>
      </c>
      <c r="O1631" s="152" t="s">
        <v>277</v>
      </c>
    </row>
    <row r="1632" spans="1:15" ht="12" customHeight="1">
      <c r="A1632" s="243" t="s">
        <v>1154</v>
      </c>
      <c r="B1632" s="243"/>
      <c r="C1632" s="152" t="s">
        <v>535</v>
      </c>
      <c r="D1632" s="243" t="s">
        <v>33</v>
      </c>
      <c r="E1632" s="243"/>
      <c r="F1632" s="243" t="s">
        <v>277</v>
      </c>
      <c r="G1632" s="243"/>
      <c r="H1632" s="243"/>
      <c r="I1632" s="152" t="s">
        <v>277</v>
      </c>
      <c r="J1632" s="152" t="s">
        <v>277</v>
      </c>
      <c r="K1632" s="152" t="s">
        <v>277</v>
      </c>
      <c r="L1632" s="152" t="s">
        <v>277</v>
      </c>
      <c r="M1632" s="152" t="s">
        <v>277</v>
      </c>
      <c r="N1632" s="152" t="s">
        <v>277</v>
      </c>
      <c r="O1632" s="152" t="s">
        <v>277</v>
      </c>
    </row>
    <row r="1633" spans="1:15" ht="12" customHeight="1">
      <c r="A1633" s="243" t="s">
        <v>1154</v>
      </c>
      <c r="B1633" s="243"/>
      <c r="C1633" s="152" t="s">
        <v>535</v>
      </c>
      <c r="D1633" s="243" t="s">
        <v>574</v>
      </c>
      <c r="E1633" s="243"/>
      <c r="F1633" s="243" t="s">
        <v>3961</v>
      </c>
      <c r="G1633" s="243"/>
      <c r="H1633" s="243"/>
      <c r="I1633" s="152" t="s">
        <v>3960</v>
      </c>
      <c r="J1633" s="152" t="s">
        <v>3959</v>
      </c>
      <c r="K1633" s="152" t="s">
        <v>3958</v>
      </c>
      <c r="L1633" s="152" t="s">
        <v>3957</v>
      </c>
      <c r="M1633" s="152" t="s">
        <v>3956</v>
      </c>
      <c r="N1633" s="152" t="s">
        <v>3955</v>
      </c>
      <c r="O1633" s="152" t="s">
        <v>3954</v>
      </c>
    </row>
    <row r="1634" spans="1:15" ht="12" customHeight="1">
      <c r="A1634" s="243" t="s">
        <v>1154</v>
      </c>
      <c r="B1634" s="243"/>
      <c r="C1634" s="152" t="s">
        <v>535</v>
      </c>
      <c r="D1634" s="243" t="s">
        <v>571</v>
      </c>
      <c r="E1634" s="243"/>
      <c r="F1634" s="243" t="s">
        <v>277</v>
      </c>
      <c r="G1634" s="243"/>
      <c r="H1634" s="243"/>
      <c r="I1634" s="152" t="s">
        <v>277</v>
      </c>
      <c r="J1634" s="152" t="s">
        <v>277</v>
      </c>
      <c r="K1634" s="152" t="s">
        <v>277</v>
      </c>
      <c r="L1634" s="152" t="s">
        <v>277</v>
      </c>
      <c r="M1634" s="152" t="s">
        <v>277</v>
      </c>
      <c r="N1634" s="152" t="s">
        <v>277</v>
      </c>
      <c r="O1634" s="152" t="s">
        <v>277</v>
      </c>
    </row>
    <row r="1635" spans="1:15" ht="12" customHeight="1">
      <c r="A1635" s="243" t="s">
        <v>1154</v>
      </c>
      <c r="B1635" s="243"/>
      <c r="C1635" s="152" t="s">
        <v>535</v>
      </c>
      <c r="D1635" s="243" t="s">
        <v>566</v>
      </c>
      <c r="E1635" s="243"/>
      <c r="F1635" s="243" t="s">
        <v>277</v>
      </c>
      <c r="G1635" s="243"/>
      <c r="H1635" s="243"/>
      <c r="I1635" s="152" t="s">
        <v>277</v>
      </c>
      <c r="J1635" s="152" t="s">
        <v>277</v>
      </c>
      <c r="K1635" s="152" t="s">
        <v>277</v>
      </c>
      <c r="L1635" s="152" t="s">
        <v>277</v>
      </c>
      <c r="M1635" s="152" t="s">
        <v>277</v>
      </c>
      <c r="N1635" s="152" t="s">
        <v>277</v>
      </c>
      <c r="O1635" s="152" t="s">
        <v>277</v>
      </c>
    </row>
    <row r="1636" spans="1:15" ht="12" customHeight="1">
      <c r="A1636" s="243" t="s">
        <v>1154</v>
      </c>
      <c r="B1636" s="243"/>
      <c r="C1636" s="152" t="s">
        <v>535</v>
      </c>
      <c r="D1636" s="243" t="s">
        <v>561</v>
      </c>
      <c r="E1636" s="243"/>
      <c r="F1636" s="243" t="s">
        <v>277</v>
      </c>
      <c r="G1636" s="243"/>
      <c r="H1636" s="243"/>
      <c r="I1636" s="152" t="s">
        <v>277</v>
      </c>
      <c r="J1636" s="152" t="s">
        <v>277</v>
      </c>
      <c r="K1636" s="152" t="s">
        <v>277</v>
      </c>
      <c r="L1636" s="152" t="s">
        <v>277</v>
      </c>
      <c r="M1636" s="152" t="s">
        <v>277</v>
      </c>
      <c r="N1636" s="152" t="s">
        <v>277</v>
      </c>
      <c r="O1636" s="152" t="s">
        <v>277</v>
      </c>
    </row>
    <row r="1637" spans="1:15" ht="12" customHeight="1">
      <c r="A1637" s="243" t="s">
        <v>1154</v>
      </c>
      <c r="B1637" s="243"/>
      <c r="C1637" s="152" t="s">
        <v>535</v>
      </c>
      <c r="D1637" s="243" t="s">
        <v>559</v>
      </c>
      <c r="E1637" s="243"/>
      <c r="F1637" s="243" t="s">
        <v>1188</v>
      </c>
      <c r="G1637" s="243"/>
      <c r="H1637" s="243"/>
      <c r="I1637" s="152" t="s">
        <v>1187</v>
      </c>
      <c r="J1637" s="152" t="s">
        <v>1186</v>
      </c>
      <c r="K1637" s="152" t="s">
        <v>1185</v>
      </c>
      <c r="L1637" s="152" t="s">
        <v>1184</v>
      </c>
      <c r="M1637" s="152" t="s">
        <v>1183</v>
      </c>
      <c r="N1637" s="152" t="s">
        <v>1182</v>
      </c>
      <c r="O1637" s="152" t="s">
        <v>1181</v>
      </c>
    </row>
    <row r="1638" spans="1:15" ht="12" customHeight="1">
      <c r="A1638" s="243" t="s">
        <v>1154</v>
      </c>
      <c r="B1638" s="243"/>
      <c r="C1638" s="152" t="s">
        <v>535</v>
      </c>
      <c r="D1638" s="243" t="s">
        <v>556</v>
      </c>
      <c r="E1638" s="243"/>
      <c r="F1638" s="243" t="s">
        <v>1180</v>
      </c>
      <c r="G1638" s="243"/>
      <c r="H1638" s="243"/>
      <c r="I1638" s="152" t="s">
        <v>1179</v>
      </c>
      <c r="J1638" s="152" t="s">
        <v>1178</v>
      </c>
      <c r="K1638" s="152" t="s">
        <v>1177</v>
      </c>
      <c r="L1638" s="152" t="s">
        <v>1176</v>
      </c>
      <c r="M1638" s="152" t="s">
        <v>1175</v>
      </c>
      <c r="N1638" s="152" t="s">
        <v>1174</v>
      </c>
      <c r="O1638" s="152" t="s">
        <v>1173</v>
      </c>
    </row>
    <row r="1639" spans="1:15" ht="12" customHeight="1">
      <c r="A1639" s="243" t="s">
        <v>1154</v>
      </c>
      <c r="B1639" s="243"/>
      <c r="C1639" s="152" t="s">
        <v>535</v>
      </c>
      <c r="D1639" s="243" t="s">
        <v>553</v>
      </c>
      <c r="E1639" s="243"/>
      <c r="F1639" s="243" t="s">
        <v>1172</v>
      </c>
      <c r="G1639" s="243"/>
      <c r="H1639" s="243"/>
      <c r="I1639" s="152" t="s">
        <v>1171</v>
      </c>
      <c r="J1639" s="152" t="s">
        <v>1170</v>
      </c>
      <c r="K1639" s="152" t="s">
        <v>1169</v>
      </c>
      <c r="L1639" s="152" t="s">
        <v>1168</v>
      </c>
      <c r="M1639" s="152" t="s">
        <v>1167</v>
      </c>
      <c r="N1639" s="152" t="s">
        <v>1166</v>
      </c>
      <c r="O1639" s="152" t="s">
        <v>1165</v>
      </c>
    </row>
    <row r="1640" spans="1:15" ht="12" customHeight="1">
      <c r="A1640" s="243" t="s">
        <v>1154</v>
      </c>
      <c r="B1640" s="243"/>
      <c r="C1640" s="152" t="s">
        <v>535</v>
      </c>
      <c r="D1640" s="243" t="s">
        <v>551</v>
      </c>
      <c r="E1640" s="243"/>
      <c r="F1640" s="243" t="s">
        <v>1164</v>
      </c>
      <c r="G1640" s="243"/>
      <c r="H1640" s="243"/>
      <c r="I1640" s="152" t="s">
        <v>1163</v>
      </c>
      <c r="J1640" s="152" t="s">
        <v>1162</v>
      </c>
      <c r="K1640" s="152" t="s">
        <v>1161</v>
      </c>
      <c r="L1640" s="152" t="s">
        <v>1160</v>
      </c>
      <c r="M1640" s="152" t="s">
        <v>788</v>
      </c>
      <c r="N1640" s="152" t="s">
        <v>1159</v>
      </c>
      <c r="O1640" s="152" t="s">
        <v>1158</v>
      </c>
    </row>
    <row r="1641" spans="1:15" ht="12" customHeight="1">
      <c r="A1641" s="243" t="s">
        <v>1154</v>
      </c>
      <c r="B1641" s="243"/>
      <c r="C1641" s="152" t="s">
        <v>535</v>
      </c>
      <c r="D1641" s="243" t="s">
        <v>543</v>
      </c>
      <c r="E1641" s="243"/>
      <c r="F1641" s="243" t="s">
        <v>277</v>
      </c>
      <c r="G1641" s="243"/>
      <c r="H1641" s="243"/>
      <c r="I1641" s="152" t="s">
        <v>277</v>
      </c>
      <c r="J1641" s="152" t="s">
        <v>277</v>
      </c>
      <c r="K1641" s="152" t="s">
        <v>277</v>
      </c>
      <c r="L1641" s="152" t="s">
        <v>277</v>
      </c>
      <c r="M1641" s="152" t="s">
        <v>277</v>
      </c>
      <c r="N1641" s="152" t="s">
        <v>277</v>
      </c>
      <c r="O1641" s="152" t="s">
        <v>277</v>
      </c>
    </row>
    <row r="1642" spans="1:15" ht="12" customHeight="1">
      <c r="A1642" s="243" t="s">
        <v>1154</v>
      </c>
      <c r="B1642" s="243"/>
      <c r="C1642" s="152" t="s">
        <v>535</v>
      </c>
      <c r="D1642" s="243" t="s">
        <v>45</v>
      </c>
      <c r="E1642" s="243"/>
      <c r="F1642" s="243" t="s">
        <v>277</v>
      </c>
      <c r="G1642" s="243"/>
      <c r="H1642" s="243"/>
      <c r="I1642" s="152" t="s">
        <v>277</v>
      </c>
      <c r="J1642" s="152" t="s">
        <v>277</v>
      </c>
      <c r="K1642" s="152" t="s">
        <v>277</v>
      </c>
      <c r="L1642" s="152" t="s">
        <v>277</v>
      </c>
      <c r="M1642" s="152" t="s">
        <v>277</v>
      </c>
      <c r="N1642" s="152" t="s">
        <v>277</v>
      </c>
      <c r="O1642" s="152" t="s">
        <v>277</v>
      </c>
    </row>
    <row r="1643" spans="1:15" ht="12" customHeight="1">
      <c r="A1643" s="243" t="s">
        <v>1154</v>
      </c>
      <c r="B1643" s="243"/>
      <c r="C1643" s="152" t="s">
        <v>535</v>
      </c>
      <c r="D1643" s="243" t="s">
        <v>46</v>
      </c>
      <c r="E1643" s="243"/>
      <c r="F1643" s="243" t="s">
        <v>2081</v>
      </c>
      <c r="G1643" s="243"/>
      <c r="H1643" s="243"/>
      <c r="I1643" s="152" t="s">
        <v>3953</v>
      </c>
      <c r="J1643" s="152" t="s">
        <v>1190</v>
      </c>
      <c r="K1643" s="152" t="s">
        <v>3952</v>
      </c>
      <c r="L1643" s="152" t="s">
        <v>3951</v>
      </c>
      <c r="M1643" s="152" t="s">
        <v>1521</v>
      </c>
      <c r="N1643" s="152" t="s">
        <v>3950</v>
      </c>
      <c r="O1643" s="152" t="s">
        <v>3949</v>
      </c>
    </row>
    <row r="1644" spans="1:15" ht="12" customHeight="1">
      <c r="A1644" s="243" t="s">
        <v>1119</v>
      </c>
      <c r="B1644" s="243"/>
      <c r="C1644" s="152" t="s">
        <v>535</v>
      </c>
      <c r="D1644" s="243" t="s">
        <v>660</v>
      </c>
      <c r="E1644" s="243"/>
      <c r="F1644" s="243" t="s">
        <v>3948</v>
      </c>
      <c r="G1644" s="243"/>
      <c r="H1644" s="243"/>
      <c r="I1644" s="152" t="s">
        <v>3947</v>
      </c>
      <c r="J1644" s="152" t="s">
        <v>3946</v>
      </c>
      <c r="K1644" s="152" t="s">
        <v>3945</v>
      </c>
      <c r="L1644" s="152" t="s">
        <v>3944</v>
      </c>
      <c r="M1644" s="152" t="s">
        <v>3943</v>
      </c>
      <c r="N1644" s="152" t="s">
        <v>3942</v>
      </c>
      <c r="O1644" s="152" t="s">
        <v>3941</v>
      </c>
    </row>
    <row r="1645" spans="1:15" ht="12" customHeight="1">
      <c r="A1645" s="243" t="s">
        <v>1119</v>
      </c>
      <c r="B1645" s="243"/>
      <c r="C1645" s="152" t="s">
        <v>535</v>
      </c>
      <c r="D1645" s="243" t="s">
        <v>57</v>
      </c>
      <c r="E1645" s="243"/>
      <c r="F1645" s="243" t="s">
        <v>3940</v>
      </c>
      <c r="G1645" s="243"/>
      <c r="H1645" s="243"/>
      <c r="I1645" s="152" t="s">
        <v>3939</v>
      </c>
      <c r="J1645" s="152" t="s">
        <v>910</v>
      </c>
      <c r="K1645" s="152" t="s">
        <v>3938</v>
      </c>
      <c r="L1645" s="152" t="s">
        <v>3937</v>
      </c>
      <c r="M1645" s="152" t="s">
        <v>3936</v>
      </c>
      <c r="N1645" s="152" t="s">
        <v>2383</v>
      </c>
      <c r="O1645" s="152" t="s">
        <v>3935</v>
      </c>
    </row>
    <row r="1646" spans="1:15" ht="12" customHeight="1">
      <c r="A1646" s="243" t="s">
        <v>1119</v>
      </c>
      <c r="B1646" s="243"/>
      <c r="C1646" s="152" t="s">
        <v>535</v>
      </c>
      <c r="D1646" s="243" t="s">
        <v>58</v>
      </c>
      <c r="E1646" s="243"/>
      <c r="F1646" s="243" t="s">
        <v>2233</v>
      </c>
      <c r="G1646" s="243"/>
      <c r="H1646" s="243"/>
      <c r="I1646" s="152" t="s">
        <v>3934</v>
      </c>
      <c r="J1646" s="152" t="s">
        <v>1135</v>
      </c>
      <c r="K1646" s="152" t="s">
        <v>3933</v>
      </c>
      <c r="L1646" s="152" t="s">
        <v>3932</v>
      </c>
      <c r="M1646" s="152" t="s">
        <v>933</v>
      </c>
      <c r="N1646" s="152" t="s">
        <v>2940</v>
      </c>
      <c r="O1646" s="152" t="s">
        <v>3931</v>
      </c>
    </row>
    <row r="1647" spans="1:15" ht="12" customHeight="1">
      <c r="A1647" s="243" t="s">
        <v>1119</v>
      </c>
      <c r="B1647" s="243"/>
      <c r="C1647" s="152" t="s">
        <v>535</v>
      </c>
      <c r="D1647" s="243" t="s">
        <v>59</v>
      </c>
      <c r="E1647" s="243"/>
      <c r="F1647" s="243" t="s">
        <v>3930</v>
      </c>
      <c r="G1647" s="243"/>
      <c r="H1647" s="243"/>
      <c r="I1647" s="152" t="s">
        <v>3929</v>
      </c>
      <c r="J1647" s="152" t="s">
        <v>963</v>
      </c>
      <c r="K1647" s="152" t="s">
        <v>3928</v>
      </c>
      <c r="L1647" s="152" t="s">
        <v>3927</v>
      </c>
      <c r="M1647" s="152" t="s">
        <v>3926</v>
      </c>
      <c r="N1647" s="152" t="s">
        <v>3925</v>
      </c>
      <c r="O1647" s="152" t="s">
        <v>3924</v>
      </c>
    </row>
    <row r="1648" spans="1:15" ht="12" customHeight="1">
      <c r="A1648" s="243" t="s">
        <v>1119</v>
      </c>
      <c r="B1648" s="243"/>
      <c r="C1648" s="152" t="s">
        <v>535</v>
      </c>
      <c r="D1648" s="243" t="s">
        <v>247</v>
      </c>
      <c r="E1648" s="243"/>
      <c r="F1648" s="243" t="s">
        <v>1832</v>
      </c>
      <c r="G1648" s="243"/>
      <c r="H1648" s="243"/>
      <c r="I1648" s="152" t="s">
        <v>3923</v>
      </c>
      <c r="J1648" s="152" t="s">
        <v>1256</v>
      </c>
      <c r="K1648" s="152" t="s">
        <v>3916</v>
      </c>
      <c r="L1648" s="152" t="s">
        <v>3915</v>
      </c>
      <c r="M1648" s="152" t="s">
        <v>3922</v>
      </c>
      <c r="N1648" s="152" t="s">
        <v>3921</v>
      </c>
      <c r="O1648" s="152" t="s">
        <v>3920</v>
      </c>
    </row>
    <row r="1649" spans="1:15" ht="12" customHeight="1">
      <c r="A1649" s="243" t="s">
        <v>1119</v>
      </c>
      <c r="B1649" s="243"/>
      <c r="C1649" s="152" t="s">
        <v>535</v>
      </c>
      <c r="D1649" s="243" t="s">
        <v>645</v>
      </c>
      <c r="E1649" s="243"/>
      <c r="F1649" s="243" t="s">
        <v>3919</v>
      </c>
      <c r="G1649" s="243"/>
      <c r="H1649" s="243"/>
      <c r="I1649" s="152" t="s">
        <v>3918</v>
      </c>
      <c r="J1649" s="152" t="s">
        <v>277</v>
      </c>
      <c r="K1649" s="152" t="s">
        <v>277</v>
      </c>
      <c r="L1649" s="152" t="s">
        <v>277</v>
      </c>
      <c r="M1649" s="152" t="s">
        <v>3919</v>
      </c>
      <c r="N1649" s="152" t="s">
        <v>3919</v>
      </c>
      <c r="O1649" s="152" t="s">
        <v>3918</v>
      </c>
    </row>
    <row r="1650" spans="1:15" ht="12" customHeight="1">
      <c r="A1650" s="243" t="s">
        <v>1119</v>
      </c>
      <c r="B1650" s="243"/>
      <c r="C1650" s="152" t="s">
        <v>535</v>
      </c>
      <c r="D1650" s="243" t="s">
        <v>639</v>
      </c>
      <c r="E1650" s="243"/>
      <c r="F1650" s="243" t="s">
        <v>1907</v>
      </c>
      <c r="G1650" s="243"/>
      <c r="H1650" s="243"/>
      <c r="I1650" s="152" t="s">
        <v>3917</v>
      </c>
      <c r="J1650" s="152" t="s">
        <v>1256</v>
      </c>
      <c r="K1650" s="152" t="s">
        <v>3916</v>
      </c>
      <c r="L1650" s="152" t="s">
        <v>3915</v>
      </c>
      <c r="M1650" s="152" t="s">
        <v>3914</v>
      </c>
      <c r="N1650" s="152" t="s">
        <v>3913</v>
      </c>
      <c r="O1650" s="152" t="s">
        <v>3912</v>
      </c>
    </row>
    <row r="1651" spans="1:15" ht="12" customHeight="1">
      <c r="A1651" s="243" t="s">
        <v>1119</v>
      </c>
      <c r="B1651" s="243"/>
      <c r="C1651" s="152" t="s">
        <v>535</v>
      </c>
      <c r="D1651" s="243" t="s">
        <v>635</v>
      </c>
      <c r="E1651" s="243"/>
      <c r="F1651" s="243" t="s">
        <v>277</v>
      </c>
      <c r="G1651" s="243"/>
      <c r="H1651" s="243"/>
      <c r="I1651" s="152" t="s">
        <v>277</v>
      </c>
      <c r="J1651" s="152" t="s">
        <v>277</v>
      </c>
      <c r="K1651" s="152" t="s">
        <v>277</v>
      </c>
      <c r="L1651" s="152" t="s">
        <v>277</v>
      </c>
      <c r="M1651" s="152" t="s">
        <v>277</v>
      </c>
      <c r="N1651" s="152" t="s">
        <v>277</v>
      </c>
      <c r="O1651" s="152" t="s">
        <v>277</v>
      </c>
    </row>
    <row r="1652" spans="1:15" ht="12" customHeight="1">
      <c r="A1652" s="243" t="s">
        <v>1119</v>
      </c>
      <c r="B1652" s="243"/>
      <c r="C1652" s="152" t="s">
        <v>535</v>
      </c>
      <c r="D1652" s="243" t="s">
        <v>631</v>
      </c>
      <c r="E1652" s="243"/>
      <c r="F1652" s="243" t="s">
        <v>277</v>
      </c>
      <c r="G1652" s="243"/>
      <c r="H1652" s="243"/>
      <c r="I1652" s="152" t="s">
        <v>277</v>
      </c>
      <c r="J1652" s="152" t="s">
        <v>277</v>
      </c>
      <c r="K1652" s="152" t="s">
        <v>277</v>
      </c>
      <c r="L1652" s="152" t="s">
        <v>277</v>
      </c>
      <c r="M1652" s="152" t="s">
        <v>277</v>
      </c>
      <c r="N1652" s="152" t="s">
        <v>277</v>
      </c>
      <c r="O1652" s="152" t="s">
        <v>277</v>
      </c>
    </row>
    <row r="1653" spans="1:15" ht="12" customHeight="1">
      <c r="A1653" s="243" t="s">
        <v>1119</v>
      </c>
      <c r="B1653" s="243"/>
      <c r="C1653" s="152" t="s">
        <v>535</v>
      </c>
      <c r="D1653" s="243" t="s">
        <v>627</v>
      </c>
      <c r="E1653" s="243"/>
      <c r="F1653" s="243" t="s">
        <v>277</v>
      </c>
      <c r="G1653" s="243"/>
      <c r="H1653" s="243"/>
      <c r="I1653" s="152" t="s">
        <v>277</v>
      </c>
      <c r="J1653" s="152" t="s">
        <v>277</v>
      </c>
      <c r="K1653" s="152" t="s">
        <v>277</v>
      </c>
      <c r="L1653" s="152" t="s">
        <v>277</v>
      </c>
      <c r="M1653" s="152" t="s">
        <v>277</v>
      </c>
      <c r="N1653" s="152" t="s">
        <v>277</v>
      </c>
      <c r="O1653" s="152" t="s">
        <v>277</v>
      </c>
    </row>
    <row r="1654" spans="1:15" ht="12" customHeight="1">
      <c r="A1654" s="243" t="s">
        <v>1119</v>
      </c>
      <c r="B1654" s="243"/>
      <c r="C1654" s="152" t="s">
        <v>535</v>
      </c>
      <c r="D1654" s="243" t="s">
        <v>17</v>
      </c>
      <c r="E1654" s="243"/>
      <c r="F1654" s="243" t="s">
        <v>3911</v>
      </c>
      <c r="G1654" s="243"/>
      <c r="H1654" s="243"/>
      <c r="I1654" s="152" t="s">
        <v>3910</v>
      </c>
      <c r="J1654" s="152" t="s">
        <v>3909</v>
      </c>
      <c r="K1654" s="152" t="s">
        <v>3908</v>
      </c>
      <c r="L1654" s="152" t="s">
        <v>3907</v>
      </c>
      <c r="M1654" s="152" t="s">
        <v>3906</v>
      </c>
      <c r="N1654" s="152" t="s">
        <v>3905</v>
      </c>
      <c r="O1654" s="152" t="s">
        <v>3904</v>
      </c>
    </row>
    <row r="1655" spans="1:15" ht="12" customHeight="1">
      <c r="A1655" s="243" t="s">
        <v>1119</v>
      </c>
      <c r="B1655" s="243"/>
      <c r="C1655" s="152" t="s">
        <v>535</v>
      </c>
      <c r="D1655" s="243" t="s">
        <v>18</v>
      </c>
      <c r="E1655" s="243"/>
      <c r="F1655" s="243" t="s">
        <v>3903</v>
      </c>
      <c r="G1655" s="243"/>
      <c r="H1655" s="243"/>
      <c r="I1655" s="152" t="s">
        <v>3902</v>
      </c>
      <c r="J1655" s="152" t="s">
        <v>725</v>
      </c>
      <c r="K1655" s="152" t="s">
        <v>3901</v>
      </c>
      <c r="L1655" s="152" t="s">
        <v>3900</v>
      </c>
      <c r="M1655" s="152" t="s">
        <v>3899</v>
      </c>
      <c r="N1655" s="152" t="s">
        <v>3898</v>
      </c>
      <c r="O1655" s="152" t="s">
        <v>3897</v>
      </c>
    </row>
    <row r="1656" spans="1:15" ht="12" customHeight="1">
      <c r="A1656" s="243" t="s">
        <v>1119</v>
      </c>
      <c r="B1656" s="243"/>
      <c r="C1656" s="152" t="s">
        <v>535</v>
      </c>
      <c r="D1656" s="243" t="s">
        <v>62</v>
      </c>
      <c r="E1656" s="243"/>
      <c r="F1656" s="243" t="s">
        <v>277</v>
      </c>
      <c r="G1656" s="243"/>
      <c r="H1656" s="243"/>
      <c r="I1656" s="152" t="s">
        <v>277</v>
      </c>
      <c r="J1656" s="152" t="s">
        <v>277</v>
      </c>
      <c r="K1656" s="152" t="s">
        <v>277</v>
      </c>
      <c r="L1656" s="152" t="s">
        <v>277</v>
      </c>
      <c r="M1656" s="152" t="s">
        <v>277</v>
      </c>
      <c r="N1656" s="152" t="s">
        <v>277</v>
      </c>
      <c r="O1656" s="152" t="s">
        <v>277</v>
      </c>
    </row>
    <row r="1657" spans="1:15" ht="12" customHeight="1">
      <c r="A1657" s="243" t="s">
        <v>1119</v>
      </c>
      <c r="B1657" s="243"/>
      <c r="C1657" s="152" t="s">
        <v>535</v>
      </c>
      <c r="D1657" s="243" t="s">
        <v>614</v>
      </c>
      <c r="E1657" s="243"/>
      <c r="F1657" s="243" t="s">
        <v>277</v>
      </c>
      <c r="G1657" s="243"/>
      <c r="H1657" s="243"/>
      <c r="I1657" s="152" t="s">
        <v>277</v>
      </c>
      <c r="J1657" s="152" t="s">
        <v>277</v>
      </c>
      <c r="K1657" s="152" t="s">
        <v>277</v>
      </c>
      <c r="L1657" s="152" t="s">
        <v>277</v>
      </c>
      <c r="M1657" s="152" t="s">
        <v>277</v>
      </c>
      <c r="N1657" s="152" t="s">
        <v>277</v>
      </c>
      <c r="O1657" s="152" t="s">
        <v>277</v>
      </c>
    </row>
    <row r="1658" spans="1:15" ht="12" customHeight="1">
      <c r="A1658" s="243" t="s">
        <v>1119</v>
      </c>
      <c r="B1658" s="243"/>
      <c r="C1658" s="152" t="s">
        <v>535</v>
      </c>
      <c r="D1658" s="243" t="s">
        <v>64</v>
      </c>
      <c r="E1658" s="243"/>
      <c r="F1658" s="243" t="s">
        <v>3896</v>
      </c>
      <c r="G1658" s="243"/>
      <c r="H1658" s="243"/>
      <c r="I1658" s="152" t="s">
        <v>3895</v>
      </c>
      <c r="J1658" s="152" t="s">
        <v>2005</v>
      </c>
      <c r="K1658" s="152" t="s">
        <v>3894</v>
      </c>
      <c r="L1658" s="152" t="s">
        <v>3893</v>
      </c>
      <c r="M1658" s="152" t="s">
        <v>3892</v>
      </c>
      <c r="N1658" s="152" t="s">
        <v>3891</v>
      </c>
      <c r="O1658" s="152" t="s">
        <v>3890</v>
      </c>
    </row>
    <row r="1659" spans="1:15" ht="12" customHeight="1">
      <c r="A1659" s="243" t="s">
        <v>1119</v>
      </c>
      <c r="B1659" s="243"/>
      <c r="C1659" s="152" t="s">
        <v>535</v>
      </c>
      <c r="D1659" s="243" t="s">
        <v>22</v>
      </c>
      <c r="E1659" s="243"/>
      <c r="F1659" s="243" t="s">
        <v>3889</v>
      </c>
      <c r="G1659" s="243"/>
      <c r="H1659" s="243"/>
      <c r="I1659" s="152" t="s">
        <v>3888</v>
      </c>
      <c r="J1659" s="152" t="s">
        <v>2092</v>
      </c>
      <c r="K1659" s="152" t="s">
        <v>3887</v>
      </c>
      <c r="L1659" s="152" t="s">
        <v>3886</v>
      </c>
      <c r="M1659" s="152" t="s">
        <v>1765</v>
      </c>
      <c r="N1659" s="152" t="s">
        <v>3885</v>
      </c>
      <c r="O1659" s="152" t="s">
        <v>3884</v>
      </c>
    </row>
    <row r="1660" spans="1:15" ht="12" customHeight="1">
      <c r="A1660" s="243" t="s">
        <v>1119</v>
      </c>
      <c r="B1660" s="243"/>
      <c r="C1660" s="152" t="s">
        <v>535</v>
      </c>
      <c r="D1660" s="243" t="s">
        <v>23</v>
      </c>
      <c r="E1660" s="243"/>
      <c r="F1660" s="243" t="s">
        <v>3883</v>
      </c>
      <c r="G1660" s="243"/>
      <c r="H1660" s="243"/>
      <c r="I1660" s="152" t="s">
        <v>3882</v>
      </c>
      <c r="J1660" s="152" t="s">
        <v>1970</v>
      </c>
      <c r="K1660" s="152" t="s">
        <v>3881</v>
      </c>
      <c r="L1660" s="152" t="s">
        <v>3880</v>
      </c>
      <c r="M1660" s="152" t="s">
        <v>3879</v>
      </c>
      <c r="N1660" s="152" t="s">
        <v>3878</v>
      </c>
      <c r="O1660" s="152" t="s">
        <v>3877</v>
      </c>
    </row>
    <row r="1661" spans="1:15" ht="12" customHeight="1">
      <c r="A1661" s="243" t="s">
        <v>1119</v>
      </c>
      <c r="B1661" s="243"/>
      <c r="C1661" s="152" t="s">
        <v>535</v>
      </c>
      <c r="D1661" s="243" t="s">
        <v>66</v>
      </c>
      <c r="E1661" s="243"/>
      <c r="F1661" s="243" t="s">
        <v>1143</v>
      </c>
      <c r="G1661" s="243"/>
      <c r="H1661" s="243"/>
      <c r="I1661" s="152" t="s">
        <v>1142</v>
      </c>
      <c r="J1661" s="152" t="s">
        <v>1141</v>
      </c>
      <c r="K1661" s="152" t="s">
        <v>1140</v>
      </c>
      <c r="L1661" s="152" t="s">
        <v>1139</v>
      </c>
      <c r="M1661" s="152" t="s">
        <v>1138</v>
      </c>
      <c r="N1661" s="152" t="s">
        <v>1137</v>
      </c>
      <c r="O1661" s="152" t="s">
        <v>1136</v>
      </c>
    </row>
    <row r="1662" spans="1:15" ht="12" customHeight="1">
      <c r="A1662" s="243" t="s">
        <v>1119</v>
      </c>
      <c r="B1662" s="243"/>
      <c r="C1662" s="152" t="s">
        <v>535</v>
      </c>
      <c r="D1662" s="243" t="s">
        <v>234</v>
      </c>
      <c r="E1662" s="243"/>
      <c r="F1662" s="243" t="s">
        <v>277</v>
      </c>
      <c r="G1662" s="243"/>
      <c r="H1662" s="243"/>
      <c r="I1662" s="152" t="s">
        <v>277</v>
      </c>
      <c r="J1662" s="152" t="s">
        <v>277</v>
      </c>
      <c r="K1662" s="152" t="s">
        <v>277</v>
      </c>
      <c r="L1662" s="152" t="s">
        <v>277</v>
      </c>
      <c r="M1662" s="152" t="s">
        <v>277</v>
      </c>
      <c r="N1662" s="152" t="s">
        <v>277</v>
      </c>
      <c r="O1662" s="152" t="s">
        <v>277</v>
      </c>
    </row>
    <row r="1663" spans="1:15" ht="12" customHeight="1">
      <c r="A1663" s="243" t="s">
        <v>1119</v>
      </c>
      <c r="B1663" s="243"/>
      <c r="C1663" s="152" t="s">
        <v>535</v>
      </c>
      <c r="D1663" s="243" t="s">
        <v>29</v>
      </c>
      <c r="E1663" s="243"/>
      <c r="F1663" s="243" t="s">
        <v>277</v>
      </c>
      <c r="G1663" s="243"/>
      <c r="H1663" s="243"/>
      <c r="I1663" s="152" t="s">
        <v>277</v>
      </c>
      <c r="J1663" s="152" t="s">
        <v>277</v>
      </c>
      <c r="K1663" s="152" t="s">
        <v>277</v>
      </c>
      <c r="L1663" s="152" t="s">
        <v>277</v>
      </c>
      <c r="M1663" s="152" t="s">
        <v>277</v>
      </c>
      <c r="N1663" s="152" t="s">
        <v>277</v>
      </c>
      <c r="O1663" s="152" t="s">
        <v>277</v>
      </c>
    </row>
    <row r="1664" spans="1:15" ht="12" customHeight="1">
      <c r="A1664" s="243" t="s">
        <v>1119</v>
      </c>
      <c r="B1664" s="243"/>
      <c r="C1664" s="152" t="s">
        <v>535</v>
      </c>
      <c r="D1664" s="243" t="s">
        <v>67</v>
      </c>
      <c r="E1664" s="243"/>
      <c r="F1664" s="243" t="s">
        <v>3876</v>
      </c>
      <c r="G1664" s="243"/>
      <c r="H1664" s="243"/>
      <c r="I1664" s="152" t="s">
        <v>3875</v>
      </c>
      <c r="J1664" s="152" t="s">
        <v>2559</v>
      </c>
      <c r="K1664" s="152" t="s">
        <v>3874</v>
      </c>
      <c r="L1664" s="152" t="s">
        <v>3873</v>
      </c>
      <c r="M1664" s="152" t="s">
        <v>2002</v>
      </c>
      <c r="N1664" s="152" t="s">
        <v>2819</v>
      </c>
      <c r="O1664" s="152" t="s">
        <v>3872</v>
      </c>
    </row>
    <row r="1665" spans="1:15" ht="12" customHeight="1">
      <c r="A1665" s="243" t="s">
        <v>1119</v>
      </c>
      <c r="B1665" s="243"/>
      <c r="C1665" s="152" t="s">
        <v>535</v>
      </c>
      <c r="D1665" s="243" t="s">
        <v>68</v>
      </c>
      <c r="E1665" s="243"/>
      <c r="F1665" s="243" t="s">
        <v>277</v>
      </c>
      <c r="G1665" s="243"/>
      <c r="H1665" s="243"/>
      <c r="I1665" s="152" t="s">
        <v>277</v>
      </c>
      <c r="J1665" s="152" t="s">
        <v>277</v>
      </c>
      <c r="K1665" s="152" t="s">
        <v>277</v>
      </c>
      <c r="L1665" s="152" t="s">
        <v>277</v>
      </c>
      <c r="M1665" s="152" t="s">
        <v>277</v>
      </c>
      <c r="N1665" s="152" t="s">
        <v>277</v>
      </c>
      <c r="O1665" s="152" t="s">
        <v>277</v>
      </c>
    </row>
    <row r="1666" spans="1:15" ht="12" customHeight="1">
      <c r="A1666" s="243" t="s">
        <v>1119</v>
      </c>
      <c r="B1666" s="243"/>
      <c r="C1666" s="152" t="s">
        <v>535</v>
      </c>
      <c r="D1666" s="243" t="s">
        <v>69</v>
      </c>
      <c r="E1666" s="243"/>
      <c r="F1666" s="243" t="s">
        <v>3871</v>
      </c>
      <c r="G1666" s="243"/>
      <c r="H1666" s="243"/>
      <c r="I1666" s="152" t="s">
        <v>3870</v>
      </c>
      <c r="J1666" s="152" t="s">
        <v>3284</v>
      </c>
      <c r="K1666" s="152" t="s">
        <v>3869</v>
      </c>
      <c r="L1666" s="152" t="s">
        <v>3868</v>
      </c>
      <c r="M1666" s="152" t="s">
        <v>3867</v>
      </c>
      <c r="N1666" s="152" t="s">
        <v>3866</v>
      </c>
      <c r="O1666" s="152" t="s">
        <v>3865</v>
      </c>
    </row>
    <row r="1667" spans="1:15" ht="12" customHeight="1">
      <c r="A1667" s="243" t="s">
        <v>1119</v>
      </c>
      <c r="B1667" s="243"/>
      <c r="C1667" s="152" t="s">
        <v>535</v>
      </c>
      <c r="D1667" s="243" t="s">
        <v>235</v>
      </c>
      <c r="E1667" s="243"/>
      <c r="F1667" s="243" t="s">
        <v>277</v>
      </c>
      <c r="G1667" s="243"/>
      <c r="H1667" s="243"/>
      <c r="I1667" s="152" t="s">
        <v>277</v>
      </c>
      <c r="J1667" s="152" t="s">
        <v>277</v>
      </c>
      <c r="K1667" s="152" t="s">
        <v>277</v>
      </c>
      <c r="L1667" s="152" t="s">
        <v>277</v>
      </c>
      <c r="M1667" s="152" t="s">
        <v>277</v>
      </c>
      <c r="N1667" s="152" t="s">
        <v>277</v>
      </c>
      <c r="O1667" s="152" t="s">
        <v>277</v>
      </c>
    </row>
    <row r="1668" spans="1:15" ht="12" customHeight="1">
      <c r="A1668" s="243" t="s">
        <v>1119</v>
      </c>
      <c r="B1668" s="243"/>
      <c r="C1668" s="152" t="s">
        <v>535</v>
      </c>
      <c r="D1668" s="243" t="s">
        <v>236</v>
      </c>
      <c r="E1668" s="243"/>
      <c r="F1668" s="243" t="s">
        <v>277</v>
      </c>
      <c r="G1668" s="243"/>
      <c r="H1668" s="243"/>
      <c r="I1668" s="152" t="s">
        <v>277</v>
      </c>
      <c r="J1668" s="152" t="s">
        <v>277</v>
      </c>
      <c r="K1668" s="152" t="s">
        <v>277</v>
      </c>
      <c r="L1668" s="152" t="s">
        <v>277</v>
      </c>
      <c r="M1668" s="152" t="s">
        <v>277</v>
      </c>
      <c r="N1668" s="152" t="s">
        <v>277</v>
      </c>
      <c r="O1668" s="152" t="s">
        <v>277</v>
      </c>
    </row>
    <row r="1669" spans="1:15" ht="12" customHeight="1">
      <c r="A1669" s="243" t="s">
        <v>1119</v>
      </c>
      <c r="B1669" s="243"/>
      <c r="C1669" s="152" t="s">
        <v>535</v>
      </c>
      <c r="D1669" s="243" t="s">
        <v>241</v>
      </c>
      <c r="E1669" s="243"/>
      <c r="F1669" s="243" t="s">
        <v>277</v>
      </c>
      <c r="G1669" s="243"/>
      <c r="H1669" s="243"/>
      <c r="I1669" s="152" t="s">
        <v>277</v>
      </c>
      <c r="J1669" s="152" t="s">
        <v>277</v>
      </c>
      <c r="K1669" s="152" t="s">
        <v>277</v>
      </c>
      <c r="L1669" s="152" t="s">
        <v>277</v>
      </c>
      <c r="M1669" s="152" t="s">
        <v>277</v>
      </c>
      <c r="N1669" s="152" t="s">
        <v>277</v>
      </c>
      <c r="O1669" s="152" t="s">
        <v>277</v>
      </c>
    </row>
    <row r="1670" spans="1:15" ht="12" customHeight="1">
      <c r="A1670" s="243" t="s">
        <v>1119</v>
      </c>
      <c r="B1670" s="243"/>
      <c r="C1670" s="152" t="s">
        <v>535</v>
      </c>
      <c r="D1670" s="243" t="s">
        <v>33</v>
      </c>
      <c r="E1670" s="243"/>
      <c r="F1670" s="243" t="s">
        <v>277</v>
      </c>
      <c r="G1670" s="243"/>
      <c r="H1670" s="243"/>
      <c r="I1670" s="152" t="s">
        <v>277</v>
      </c>
      <c r="J1670" s="152" t="s">
        <v>277</v>
      </c>
      <c r="K1670" s="152" t="s">
        <v>277</v>
      </c>
      <c r="L1670" s="152" t="s">
        <v>277</v>
      </c>
      <c r="M1670" s="152" t="s">
        <v>277</v>
      </c>
      <c r="N1670" s="152" t="s">
        <v>277</v>
      </c>
      <c r="O1670" s="152" t="s">
        <v>277</v>
      </c>
    </row>
    <row r="1671" spans="1:15" ht="12" customHeight="1">
      <c r="A1671" s="243" t="s">
        <v>1119</v>
      </c>
      <c r="B1671" s="243"/>
      <c r="C1671" s="152" t="s">
        <v>535</v>
      </c>
      <c r="D1671" s="243" t="s">
        <v>574</v>
      </c>
      <c r="E1671" s="243"/>
      <c r="F1671" s="243" t="s">
        <v>3864</v>
      </c>
      <c r="G1671" s="243"/>
      <c r="H1671" s="243"/>
      <c r="I1671" s="152" t="s">
        <v>3863</v>
      </c>
      <c r="J1671" s="152" t="s">
        <v>3862</v>
      </c>
      <c r="K1671" s="152" t="s">
        <v>3861</v>
      </c>
      <c r="L1671" s="152" t="s">
        <v>3860</v>
      </c>
      <c r="M1671" s="152" t="s">
        <v>3859</v>
      </c>
      <c r="N1671" s="152" t="s">
        <v>3858</v>
      </c>
      <c r="O1671" s="152" t="s">
        <v>3857</v>
      </c>
    </row>
    <row r="1672" spans="1:15" ht="12" customHeight="1">
      <c r="A1672" s="243" t="s">
        <v>1119</v>
      </c>
      <c r="B1672" s="243"/>
      <c r="C1672" s="152" t="s">
        <v>535</v>
      </c>
      <c r="D1672" s="243" t="s">
        <v>571</v>
      </c>
      <c r="E1672" s="243"/>
      <c r="F1672" s="243" t="s">
        <v>783</v>
      </c>
      <c r="G1672" s="243"/>
      <c r="H1672" s="243"/>
      <c r="I1672" s="152" t="s">
        <v>3856</v>
      </c>
      <c r="J1672" s="152" t="s">
        <v>988</v>
      </c>
      <c r="K1672" s="152" t="s">
        <v>3853</v>
      </c>
      <c r="L1672" s="152" t="s">
        <v>1602</v>
      </c>
      <c r="M1672" s="152" t="s">
        <v>852</v>
      </c>
      <c r="N1672" s="152" t="s">
        <v>715</v>
      </c>
      <c r="O1672" s="152" t="s">
        <v>3855</v>
      </c>
    </row>
    <row r="1673" spans="1:15" ht="12" customHeight="1">
      <c r="A1673" s="243" t="s">
        <v>1119</v>
      </c>
      <c r="B1673" s="243"/>
      <c r="C1673" s="152" t="s">
        <v>535</v>
      </c>
      <c r="D1673" s="243" t="s">
        <v>566</v>
      </c>
      <c r="E1673" s="243"/>
      <c r="F1673" s="243" t="s">
        <v>1246</v>
      </c>
      <c r="G1673" s="243"/>
      <c r="H1673" s="243"/>
      <c r="I1673" s="152" t="s">
        <v>3854</v>
      </c>
      <c r="J1673" s="152" t="s">
        <v>988</v>
      </c>
      <c r="K1673" s="152" t="s">
        <v>3853</v>
      </c>
      <c r="L1673" s="152" t="s">
        <v>1602</v>
      </c>
      <c r="M1673" s="152" t="s">
        <v>783</v>
      </c>
      <c r="N1673" s="152" t="s">
        <v>1013</v>
      </c>
      <c r="O1673" s="152" t="s">
        <v>3852</v>
      </c>
    </row>
    <row r="1674" spans="1:15" ht="12" customHeight="1">
      <c r="A1674" s="243" t="s">
        <v>1119</v>
      </c>
      <c r="B1674" s="243"/>
      <c r="C1674" s="152" t="s">
        <v>535</v>
      </c>
      <c r="D1674" s="243" t="s">
        <v>561</v>
      </c>
      <c r="E1674" s="243"/>
      <c r="F1674" s="243" t="s">
        <v>289</v>
      </c>
      <c r="G1674" s="243"/>
      <c r="H1674" s="243"/>
      <c r="I1674" s="152" t="s">
        <v>3851</v>
      </c>
      <c r="J1674" s="152" t="s">
        <v>277</v>
      </c>
      <c r="K1674" s="152" t="s">
        <v>277</v>
      </c>
      <c r="L1674" s="152" t="s">
        <v>277</v>
      </c>
      <c r="M1674" s="152" t="s">
        <v>289</v>
      </c>
      <c r="N1674" s="152" t="s">
        <v>289</v>
      </c>
      <c r="O1674" s="152" t="s">
        <v>3851</v>
      </c>
    </row>
    <row r="1675" spans="1:15" ht="12" customHeight="1">
      <c r="A1675" s="243" t="s">
        <v>1119</v>
      </c>
      <c r="B1675" s="243"/>
      <c r="C1675" s="152" t="s">
        <v>535</v>
      </c>
      <c r="D1675" s="243" t="s">
        <v>559</v>
      </c>
      <c r="E1675" s="243"/>
      <c r="F1675" s="243" t="s">
        <v>3850</v>
      </c>
      <c r="G1675" s="243"/>
      <c r="H1675" s="243"/>
      <c r="I1675" s="152" t="s">
        <v>3849</v>
      </c>
      <c r="J1675" s="152" t="s">
        <v>3848</v>
      </c>
      <c r="K1675" s="152" t="s">
        <v>3847</v>
      </c>
      <c r="L1675" s="152" t="s">
        <v>3846</v>
      </c>
      <c r="M1675" s="152" t="s">
        <v>3845</v>
      </c>
      <c r="N1675" s="152" t="s">
        <v>3844</v>
      </c>
      <c r="O1675" s="152" t="s">
        <v>3843</v>
      </c>
    </row>
    <row r="1676" spans="1:15" ht="12" customHeight="1">
      <c r="A1676" s="243" t="s">
        <v>1119</v>
      </c>
      <c r="B1676" s="243"/>
      <c r="C1676" s="152" t="s">
        <v>535</v>
      </c>
      <c r="D1676" s="243" t="s">
        <v>556</v>
      </c>
      <c r="E1676" s="243"/>
      <c r="F1676" s="243" t="s">
        <v>3842</v>
      </c>
      <c r="G1676" s="243"/>
      <c r="H1676" s="243"/>
      <c r="I1676" s="152" t="s">
        <v>3841</v>
      </c>
      <c r="J1676" s="152" t="s">
        <v>3840</v>
      </c>
      <c r="K1676" s="152" t="s">
        <v>3839</v>
      </c>
      <c r="L1676" s="152" t="s">
        <v>3838</v>
      </c>
      <c r="M1676" s="152" t="s">
        <v>3837</v>
      </c>
      <c r="N1676" s="152" t="s">
        <v>3836</v>
      </c>
      <c r="O1676" s="152" t="s">
        <v>3835</v>
      </c>
    </row>
    <row r="1677" spans="1:15" ht="12" customHeight="1">
      <c r="A1677" s="243" t="s">
        <v>1119</v>
      </c>
      <c r="B1677" s="243"/>
      <c r="C1677" s="152" t="s">
        <v>535</v>
      </c>
      <c r="D1677" s="243" t="s">
        <v>553</v>
      </c>
      <c r="E1677" s="243"/>
      <c r="F1677" s="243" t="s">
        <v>3834</v>
      </c>
      <c r="G1677" s="243"/>
      <c r="H1677" s="243"/>
      <c r="I1677" s="152" t="s">
        <v>3833</v>
      </c>
      <c r="J1677" s="152" t="s">
        <v>3832</v>
      </c>
      <c r="K1677" s="152" t="s">
        <v>3831</v>
      </c>
      <c r="L1677" s="152" t="s">
        <v>3830</v>
      </c>
      <c r="M1677" s="152" t="s">
        <v>3829</v>
      </c>
      <c r="N1677" s="152" t="s">
        <v>3828</v>
      </c>
      <c r="O1677" s="152" t="s">
        <v>3827</v>
      </c>
    </row>
    <row r="1678" spans="1:15" ht="12" customHeight="1">
      <c r="A1678" s="243" t="s">
        <v>1119</v>
      </c>
      <c r="B1678" s="243"/>
      <c r="C1678" s="152" t="s">
        <v>535</v>
      </c>
      <c r="D1678" s="243" t="s">
        <v>551</v>
      </c>
      <c r="E1678" s="243"/>
      <c r="F1678" s="243" t="s">
        <v>1128</v>
      </c>
      <c r="G1678" s="243"/>
      <c r="H1678" s="243"/>
      <c r="I1678" s="152" t="s">
        <v>1127</v>
      </c>
      <c r="J1678" s="152" t="s">
        <v>1126</v>
      </c>
      <c r="K1678" s="152" t="s">
        <v>1125</v>
      </c>
      <c r="L1678" s="152" t="s">
        <v>1124</v>
      </c>
      <c r="M1678" s="152" t="s">
        <v>1123</v>
      </c>
      <c r="N1678" s="152" t="s">
        <v>1122</v>
      </c>
      <c r="O1678" s="152" t="s">
        <v>1121</v>
      </c>
    </row>
    <row r="1679" spans="1:15" ht="12" customHeight="1">
      <c r="A1679" s="243" t="s">
        <v>1119</v>
      </c>
      <c r="B1679" s="243"/>
      <c r="C1679" s="152" t="s">
        <v>535</v>
      </c>
      <c r="D1679" s="243" t="s">
        <v>543</v>
      </c>
      <c r="E1679" s="243"/>
      <c r="F1679" s="243" t="s">
        <v>277</v>
      </c>
      <c r="G1679" s="243"/>
      <c r="H1679" s="243"/>
      <c r="I1679" s="152" t="s">
        <v>277</v>
      </c>
      <c r="J1679" s="152" t="s">
        <v>277</v>
      </c>
      <c r="K1679" s="152" t="s">
        <v>277</v>
      </c>
      <c r="L1679" s="152" t="s">
        <v>277</v>
      </c>
      <c r="M1679" s="152" t="s">
        <v>277</v>
      </c>
      <c r="N1679" s="152" t="s">
        <v>277</v>
      </c>
      <c r="O1679" s="152" t="s">
        <v>277</v>
      </c>
    </row>
    <row r="1680" spans="1:15" ht="12" customHeight="1">
      <c r="A1680" s="243" t="s">
        <v>1119</v>
      </c>
      <c r="B1680" s="243"/>
      <c r="C1680" s="152" t="s">
        <v>535</v>
      </c>
      <c r="D1680" s="243" t="s">
        <v>45</v>
      </c>
      <c r="E1680" s="243"/>
      <c r="F1680" s="243" t="s">
        <v>277</v>
      </c>
      <c r="G1680" s="243"/>
      <c r="H1680" s="243"/>
      <c r="I1680" s="152" t="s">
        <v>277</v>
      </c>
      <c r="J1680" s="152" t="s">
        <v>277</v>
      </c>
      <c r="K1680" s="152" t="s">
        <v>277</v>
      </c>
      <c r="L1680" s="152" t="s">
        <v>277</v>
      </c>
      <c r="M1680" s="152" t="s">
        <v>277</v>
      </c>
      <c r="N1680" s="152" t="s">
        <v>277</v>
      </c>
      <c r="O1680" s="152" t="s">
        <v>277</v>
      </c>
    </row>
    <row r="1681" spans="1:15" ht="12" customHeight="1">
      <c r="A1681" s="243" t="s">
        <v>1119</v>
      </c>
      <c r="B1681" s="243"/>
      <c r="C1681" s="152" t="s">
        <v>535</v>
      </c>
      <c r="D1681" s="243" t="s">
        <v>46</v>
      </c>
      <c r="E1681" s="243"/>
      <c r="F1681" s="243" t="s">
        <v>3826</v>
      </c>
      <c r="G1681" s="243"/>
      <c r="H1681" s="243"/>
      <c r="I1681" s="152" t="s">
        <v>3825</v>
      </c>
      <c r="J1681" s="152" t="s">
        <v>1489</v>
      </c>
      <c r="K1681" s="152" t="s">
        <v>3824</v>
      </c>
      <c r="L1681" s="152" t="s">
        <v>3823</v>
      </c>
      <c r="M1681" s="152" t="s">
        <v>3822</v>
      </c>
      <c r="N1681" s="152" t="s">
        <v>3821</v>
      </c>
      <c r="O1681" s="152" t="s">
        <v>3820</v>
      </c>
    </row>
    <row r="1682" spans="1:15" ht="12" customHeight="1">
      <c r="A1682" s="243" t="s">
        <v>1032</v>
      </c>
      <c r="B1682" s="243"/>
      <c r="C1682" s="152" t="s">
        <v>535</v>
      </c>
      <c r="D1682" s="243" t="s">
        <v>660</v>
      </c>
      <c r="E1682" s="243"/>
      <c r="F1682" s="243" t="s">
        <v>3819</v>
      </c>
      <c r="G1682" s="243"/>
      <c r="H1682" s="243"/>
      <c r="I1682" s="152" t="s">
        <v>3818</v>
      </c>
      <c r="J1682" s="152" t="s">
        <v>3817</v>
      </c>
      <c r="K1682" s="152" t="s">
        <v>3816</v>
      </c>
      <c r="L1682" s="152" t="s">
        <v>3815</v>
      </c>
      <c r="M1682" s="152" t="s">
        <v>3814</v>
      </c>
      <c r="N1682" s="152" t="s">
        <v>3813</v>
      </c>
      <c r="O1682" s="152" t="s">
        <v>3812</v>
      </c>
    </row>
    <row r="1683" spans="1:15" ht="12" customHeight="1">
      <c r="A1683" s="243" t="s">
        <v>1032</v>
      </c>
      <c r="B1683" s="243"/>
      <c r="C1683" s="152" t="s">
        <v>535</v>
      </c>
      <c r="D1683" s="243" t="s">
        <v>57</v>
      </c>
      <c r="E1683" s="243"/>
      <c r="F1683" s="243" t="s">
        <v>1197</v>
      </c>
      <c r="G1683" s="243"/>
      <c r="H1683" s="243"/>
      <c r="I1683" s="152" t="s">
        <v>3811</v>
      </c>
      <c r="J1683" s="152" t="s">
        <v>950</v>
      </c>
      <c r="K1683" s="152" t="s">
        <v>3810</v>
      </c>
      <c r="L1683" s="152" t="s">
        <v>3809</v>
      </c>
      <c r="M1683" s="152" t="s">
        <v>884</v>
      </c>
      <c r="N1683" s="152" t="s">
        <v>3808</v>
      </c>
      <c r="O1683" s="152" t="s">
        <v>3807</v>
      </c>
    </row>
    <row r="1684" spans="1:15" ht="12" customHeight="1">
      <c r="A1684" s="243" t="s">
        <v>1032</v>
      </c>
      <c r="B1684" s="243"/>
      <c r="C1684" s="152" t="s">
        <v>535</v>
      </c>
      <c r="D1684" s="243" t="s">
        <v>58</v>
      </c>
      <c r="E1684" s="243"/>
      <c r="F1684" s="243" t="s">
        <v>1879</v>
      </c>
      <c r="G1684" s="243"/>
      <c r="H1684" s="243"/>
      <c r="I1684" s="152" t="s">
        <v>3806</v>
      </c>
      <c r="J1684" s="152" t="s">
        <v>685</v>
      </c>
      <c r="K1684" s="152" t="s">
        <v>3805</v>
      </c>
      <c r="L1684" s="152" t="s">
        <v>3804</v>
      </c>
      <c r="M1684" s="152" t="s">
        <v>3803</v>
      </c>
      <c r="N1684" s="152" t="s">
        <v>2438</v>
      </c>
      <c r="O1684" s="152" t="s">
        <v>3802</v>
      </c>
    </row>
    <row r="1685" spans="1:15" ht="12" customHeight="1">
      <c r="A1685" s="243" t="s">
        <v>1032</v>
      </c>
      <c r="B1685" s="243"/>
      <c r="C1685" s="152" t="s">
        <v>535</v>
      </c>
      <c r="D1685" s="243" t="s">
        <v>59</v>
      </c>
      <c r="E1685" s="243"/>
      <c r="F1685" s="243" t="s">
        <v>3801</v>
      </c>
      <c r="G1685" s="243"/>
      <c r="H1685" s="243"/>
      <c r="I1685" s="152" t="s">
        <v>3800</v>
      </c>
      <c r="J1685" s="152" t="s">
        <v>1475</v>
      </c>
      <c r="K1685" s="152" t="s">
        <v>3799</v>
      </c>
      <c r="L1685" s="152" t="s">
        <v>3798</v>
      </c>
      <c r="M1685" s="152" t="s">
        <v>905</v>
      </c>
      <c r="N1685" s="152" t="s">
        <v>2951</v>
      </c>
      <c r="O1685" s="152" t="s">
        <v>3797</v>
      </c>
    </row>
    <row r="1686" spans="1:15" ht="12" customHeight="1">
      <c r="A1686" s="243" t="s">
        <v>1032</v>
      </c>
      <c r="B1686" s="243"/>
      <c r="C1686" s="152" t="s">
        <v>535</v>
      </c>
      <c r="D1686" s="243" t="s">
        <v>247</v>
      </c>
      <c r="E1686" s="243"/>
      <c r="F1686" s="243" t="s">
        <v>3796</v>
      </c>
      <c r="G1686" s="243"/>
      <c r="H1686" s="243"/>
      <c r="I1686" s="152" t="s">
        <v>3795</v>
      </c>
      <c r="J1686" s="152" t="s">
        <v>1669</v>
      </c>
      <c r="K1686" s="152" t="s">
        <v>3790</v>
      </c>
      <c r="L1686" s="152" t="s">
        <v>3789</v>
      </c>
      <c r="M1686" s="152" t="s">
        <v>1411</v>
      </c>
      <c r="N1686" s="152" t="s">
        <v>936</v>
      </c>
      <c r="O1686" s="152" t="s">
        <v>3794</v>
      </c>
    </row>
    <row r="1687" spans="1:15" ht="12" customHeight="1">
      <c r="A1687" s="243" t="s">
        <v>1032</v>
      </c>
      <c r="B1687" s="243"/>
      <c r="C1687" s="152" t="s">
        <v>535</v>
      </c>
      <c r="D1687" s="243" t="s">
        <v>645</v>
      </c>
      <c r="E1687" s="243"/>
      <c r="F1687" s="243" t="s">
        <v>3793</v>
      </c>
      <c r="G1687" s="243"/>
      <c r="H1687" s="243"/>
      <c r="I1687" s="152" t="s">
        <v>3792</v>
      </c>
      <c r="J1687" s="152" t="s">
        <v>277</v>
      </c>
      <c r="K1687" s="152" t="s">
        <v>277</v>
      </c>
      <c r="L1687" s="152" t="s">
        <v>277</v>
      </c>
      <c r="M1687" s="152" t="s">
        <v>3793</v>
      </c>
      <c r="N1687" s="152" t="s">
        <v>3793</v>
      </c>
      <c r="O1687" s="152" t="s">
        <v>3792</v>
      </c>
    </row>
    <row r="1688" spans="1:15" ht="12" customHeight="1">
      <c r="A1688" s="243" t="s">
        <v>1032</v>
      </c>
      <c r="B1688" s="243"/>
      <c r="C1688" s="152" t="s">
        <v>535</v>
      </c>
      <c r="D1688" s="243" t="s">
        <v>639</v>
      </c>
      <c r="E1688" s="243"/>
      <c r="F1688" s="243" t="s">
        <v>1405</v>
      </c>
      <c r="G1688" s="243"/>
      <c r="H1688" s="243"/>
      <c r="I1688" s="152" t="s">
        <v>3791</v>
      </c>
      <c r="J1688" s="152" t="s">
        <v>1669</v>
      </c>
      <c r="K1688" s="152" t="s">
        <v>3790</v>
      </c>
      <c r="L1688" s="152" t="s">
        <v>3789</v>
      </c>
      <c r="M1688" s="152" t="s">
        <v>3788</v>
      </c>
      <c r="N1688" s="152" t="s">
        <v>1023</v>
      </c>
      <c r="O1688" s="152" t="s">
        <v>3787</v>
      </c>
    </row>
    <row r="1689" spans="1:15" ht="12" customHeight="1">
      <c r="A1689" s="243" t="s">
        <v>1032</v>
      </c>
      <c r="B1689" s="243"/>
      <c r="C1689" s="152" t="s">
        <v>535</v>
      </c>
      <c r="D1689" s="243" t="s">
        <v>635</v>
      </c>
      <c r="E1689" s="243"/>
      <c r="F1689" s="243" t="s">
        <v>277</v>
      </c>
      <c r="G1689" s="243"/>
      <c r="H1689" s="243"/>
      <c r="I1689" s="152" t="s">
        <v>277</v>
      </c>
      <c r="J1689" s="152" t="s">
        <v>277</v>
      </c>
      <c r="K1689" s="152" t="s">
        <v>277</v>
      </c>
      <c r="L1689" s="152" t="s">
        <v>277</v>
      </c>
      <c r="M1689" s="152" t="s">
        <v>277</v>
      </c>
      <c r="N1689" s="152" t="s">
        <v>277</v>
      </c>
      <c r="O1689" s="152" t="s">
        <v>277</v>
      </c>
    </row>
    <row r="1690" spans="1:15" ht="12" customHeight="1">
      <c r="A1690" s="243" t="s">
        <v>1032</v>
      </c>
      <c r="B1690" s="243"/>
      <c r="C1690" s="152" t="s">
        <v>535</v>
      </c>
      <c r="D1690" s="243" t="s">
        <v>631</v>
      </c>
      <c r="E1690" s="243"/>
      <c r="F1690" s="243" t="s">
        <v>277</v>
      </c>
      <c r="G1690" s="243"/>
      <c r="H1690" s="243"/>
      <c r="I1690" s="152" t="s">
        <v>277</v>
      </c>
      <c r="J1690" s="152" t="s">
        <v>277</v>
      </c>
      <c r="K1690" s="152" t="s">
        <v>277</v>
      </c>
      <c r="L1690" s="152" t="s">
        <v>277</v>
      </c>
      <c r="M1690" s="152" t="s">
        <v>277</v>
      </c>
      <c r="N1690" s="152" t="s">
        <v>277</v>
      </c>
      <c r="O1690" s="152" t="s">
        <v>277</v>
      </c>
    </row>
    <row r="1691" spans="1:15" ht="12" customHeight="1">
      <c r="A1691" s="243" t="s">
        <v>1032</v>
      </c>
      <c r="B1691" s="243"/>
      <c r="C1691" s="152" t="s">
        <v>535</v>
      </c>
      <c r="D1691" s="243" t="s">
        <v>627</v>
      </c>
      <c r="E1691" s="243"/>
      <c r="F1691" s="243" t="s">
        <v>277</v>
      </c>
      <c r="G1691" s="243"/>
      <c r="H1691" s="243"/>
      <c r="I1691" s="152" t="s">
        <v>277</v>
      </c>
      <c r="J1691" s="152" t="s">
        <v>277</v>
      </c>
      <c r="K1691" s="152" t="s">
        <v>277</v>
      </c>
      <c r="L1691" s="152" t="s">
        <v>277</v>
      </c>
      <c r="M1691" s="152" t="s">
        <v>277</v>
      </c>
      <c r="N1691" s="152" t="s">
        <v>277</v>
      </c>
      <c r="O1691" s="152" t="s">
        <v>277</v>
      </c>
    </row>
    <row r="1692" spans="1:15" ht="12" customHeight="1">
      <c r="A1692" s="243" t="s">
        <v>1032</v>
      </c>
      <c r="B1692" s="243"/>
      <c r="C1692" s="152" t="s">
        <v>535</v>
      </c>
      <c r="D1692" s="243" t="s">
        <v>17</v>
      </c>
      <c r="E1692" s="243"/>
      <c r="F1692" s="243" t="s">
        <v>2259</v>
      </c>
      <c r="G1692" s="243"/>
      <c r="H1692" s="243"/>
      <c r="I1692" s="152" t="s">
        <v>3786</v>
      </c>
      <c r="J1692" s="152" t="s">
        <v>2020</v>
      </c>
      <c r="K1692" s="152" t="s">
        <v>3785</v>
      </c>
      <c r="L1692" s="152" t="s">
        <v>3784</v>
      </c>
      <c r="M1692" s="152" t="s">
        <v>1341</v>
      </c>
      <c r="N1692" s="152" t="s">
        <v>3783</v>
      </c>
      <c r="O1692" s="152" t="s">
        <v>3782</v>
      </c>
    </row>
    <row r="1693" spans="1:15" ht="12" customHeight="1">
      <c r="A1693" s="243" t="s">
        <v>1032</v>
      </c>
      <c r="B1693" s="243"/>
      <c r="C1693" s="152" t="s">
        <v>535</v>
      </c>
      <c r="D1693" s="243" t="s">
        <v>18</v>
      </c>
      <c r="E1693" s="243"/>
      <c r="F1693" s="243" t="s">
        <v>1002</v>
      </c>
      <c r="G1693" s="243"/>
      <c r="H1693" s="243"/>
      <c r="I1693" s="152" t="s">
        <v>3781</v>
      </c>
      <c r="J1693" s="152" t="s">
        <v>595</v>
      </c>
      <c r="K1693" s="152" t="s">
        <v>3780</v>
      </c>
      <c r="L1693" s="152" t="s">
        <v>3779</v>
      </c>
      <c r="M1693" s="152" t="s">
        <v>3778</v>
      </c>
      <c r="N1693" s="152" t="s">
        <v>3777</v>
      </c>
      <c r="O1693" s="152" t="s">
        <v>3776</v>
      </c>
    </row>
    <row r="1694" spans="1:15" ht="12" customHeight="1">
      <c r="A1694" s="243" t="s">
        <v>1032</v>
      </c>
      <c r="B1694" s="243"/>
      <c r="C1694" s="152" t="s">
        <v>535</v>
      </c>
      <c r="D1694" s="243" t="s">
        <v>62</v>
      </c>
      <c r="E1694" s="243"/>
      <c r="F1694" s="243" t="s">
        <v>277</v>
      </c>
      <c r="G1694" s="243"/>
      <c r="H1694" s="243"/>
      <c r="I1694" s="152" t="s">
        <v>277</v>
      </c>
      <c r="J1694" s="152" t="s">
        <v>277</v>
      </c>
      <c r="K1694" s="152" t="s">
        <v>277</v>
      </c>
      <c r="L1694" s="152" t="s">
        <v>277</v>
      </c>
      <c r="M1694" s="152" t="s">
        <v>277</v>
      </c>
      <c r="N1694" s="152" t="s">
        <v>277</v>
      </c>
      <c r="O1694" s="152" t="s">
        <v>277</v>
      </c>
    </row>
    <row r="1695" spans="1:15" ht="12" customHeight="1">
      <c r="A1695" s="243" t="s">
        <v>1032</v>
      </c>
      <c r="B1695" s="243"/>
      <c r="C1695" s="152" t="s">
        <v>535</v>
      </c>
      <c r="D1695" s="243" t="s">
        <v>614</v>
      </c>
      <c r="E1695" s="243"/>
      <c r="F1695" s="243" t="s">
        <v>277</v>
      </c>
      <c r="G1695" s="243"/>
      <c r="H1695" s="243"/>
      <c r="I1695" s="152" t="s">
        <v>277</v>
      </c>
      <c r="J1695" s="152" t="s">
        <v>277</v>
      </c>
      <c r="K1695" s="152" t="s">
        <v>277</v>
      </c>
      <c r="L1695" s="152" t="s">
        <v>277</v>
      </c>
      <c r="M1695" s="152" t="s">
        <v>277</v>
      </c>
      <c r="N1695" s="152" t="s">
        <v>277</v>
      </c>
      <c r="O1695" s="152" t="s">
        <v>277</v>
      </c>
    </row>
    <row r="1696" spans="1:15" ht="12" customHeight="1">
      <c r="A1696" s="243" t="s">
        <v>1032</v>
      </c>
      <c r="B1696" s="243"/>
      <c r="C1696" s="152" t="s">
        <v>535</v>
      </c>
      <c r="D1696" s="243" t="s">
        <v>64</v>
      </c>
      <c r="E1696" s="243"/>
      <c r="F1696" s="243" t="s">
        <v>3775</v>
      </c>
      <c r="G1696" s="243"/>
      <c r="H1696" s="243"/>
      <c r="I1696" s="152" t="s">
        <v>3774</v>
      </c>
      <c r="J1696" s="152" t="s">
        <v>820</v>
      </c>
      <c r="K1696" s="152" t="s">
        <v>3773</v>
      </c>
      <c r="L1696" s="152" t="s">
        <v>3772</v>
      </c>
      <c r="M1696" s="152" t="s">
        <v>3771</v>
      </c>
      <c r="N1696" s="152" t="s">
        <v>2485</v>
      </c>
      <c r="O1696" s="152" t="s">
        <v>3770</v>
      </c>
    </row>
    <row r="1697" spans="1:15" ht="12" customHeight="1">
      <c r="A1697" s="243" t="s">
        <v>1032</v>
      </c>
      <c r="B1697" s="243"/>
      <c r="C1697" s="152" t="s">
        <v>535</v>
      </c>
      <c r="D1697" s="243" t="s">
        <v>22</v>
      </c>
      <c r="E1697" s="243"/>
      <c r="F1697" s="243" t="s">
        <v>3769</v>
      </c>
      <c r="G1697" s="243"/>
      <c r="H1697" s="243"/>
      <c r="I1697" s="152" t="s">
        <v>3768</v>
      </c>
      <c r="J1697" s="152" t="s">
        <v>1255</v>
      </c>
      <c r="K1697" s="152" t="s">
        <v>3767</v>
      </c>
      <c r="L1697" s="152" t="s">
        <v>3766</v>
      </c>
      <c r="M1697" s="152" t="s">
        <v>3765</v>
      </c>
      <c r="N1697" s="152" t="s">
        <v>1935</v>
      </c>
      <c r="O1697" s="152" t="s">
        <v>3764</v>
      </c>
    </row>
    <row r="1698" spans="1:15" ht="12" customHeight="1">
      <c r="A1698" s="243" t="s">
        <v>1032</v>
      </c>
      <c r="B1698" s="243"/>
      <c r="C1698" s="152" t="s">
        <v>535</v>
      </c>
      <c r="D1698" s="243" t="s">
        <v>23</v>
      </c>
      <c r="E1698" s="243"/>
      <c r="F1698" s="243" t="s">
        <v>3763</v>
      </c>
      <c r="G1698" s="243"/>
      <c r="H1698" s="243"/>
      <c r="I1698" s="152" t="s">
        <v>3762</v>
      </c>
      <c r="J1698" s="152" t="s">
        <v>1633</v>
      </c>
      <c r="K1698" s="152" t="s">
        <v>3761</v>
      </c>
      <c r="L1698" s="152" t="s">
        <v>3760</v>
      </c>
      <c r="M1698" s="152" t="s">
        <v>3759</v>
      </c>
      <c r="N1698" s="152" t="s">
        <v>3758</v>
      </c>
      <c r="O1698" s="152" t="s">
        <v>3757</v>
      </c>
    </row>
    <row r="1699" spans="1:15" ht="12" customHeight="1">
      <c r="A1699" s="243" t="s">
        <v>1032</v>
      </c>
      <c r="B1699" s="243"/>
      <c r="C1699" s="152" t="s">
        <v>535</v>
      </c>
      <c r="D1699" s="243" t="s">
        <v>66</v>
      </c>
      <c r="E1699" s="243"/>
      <c r="F1699" s="243" t="s">
        <v>650</v>
      </c>
      <c r="G1699" s="243"/>
      <c r="H1699" s="243"/>
      <c r="I1699" s="152" t="s">
        <v>1096</v>
      </c>
      <c r="J1699" s="152" t="s">
        <v>1095</v>
      </c>
      <c r="K1699" s="152" t="s">
        <v>1094</v>
      </c>
      <c r="L1699" s="152" t="s">
        <v>1093</v>
      </c>
      <c r="M1699" s="152" t="s">
        <v>1092</v>
      </c>
      <c r="N1699" s="152" t="s">
        <v>1091</v>
      </c>
      <c r="O1699" s="152" t="s">
        <v>1090</v>
      </c>
    </row>
    <row r="1700" spans="1:15" ht="12" customHeight="1">
      <c r="A1700" s="243" t="s">
        <v>1032</v>
      </c>
      <c r="B1700" s="243"/>
      <c r="C1700" s="152" t="s">
        <v>535</v>
      </c>
      <c r="D1700" s="243" t="s">
        <v>234</v>
      </c>
      <c r="E1700" s="243"/>
      <c r="F1700" s="243" t="s">
        <v>277</v>
      </c>
      <c r="G1700" s="243"/>
      <c r="H1700" s="243"/>
      <c r="I1700" s="152" t="s">
        <v>277</v>
      </c>
      <c r="J1700" s="152" t="s">
        <v>277</v>
      </c>
      <c r="K1700" s="152" t="s">
        <v>277</v>
      </c>
      <c r="L1700" s="152" t="s">
        <v>277</v>
      </c>
      <c r="M1700" s="152" t="s">
        <v>277</v>
      </c>
      <c r="N1700" s="152" t="s">
        <v>277</v>
      </c>
      <c r="O1700" s="152" t="s">
        <v>277</v>
      </c>
    </row>
    <row r="1701" spans="1:15" ht="12" customHeight="1">
      <c r="A1701" s="243" t="s">
        <v>1032</v>
      </c>
      <c r="B1701" s="243"/>
      <c r="C1701" s="152" t="s">
        <v>535</v>
      </c>
      <c r="D1701" s="243" t="s">
        <v>29</v>
      </c>
      <c r="E1701" s="243"/>
      <c r="F1701" s="243" t="s">
        <v>277</v>
      </c>
      <c r="G1701" s="243"/>
      <c r="H1701" s="243"/>
      <c r="I1701" s="152" t="s">
        <v>277</v>
      </c>
      <c r="J1701" s="152" t="s">
        <v>277</v>
      </c>
      <c r="K1701" s="152" t="s">
        <v>277</v>
      </c>
      <c r="L1701" s="152" t="s">
        <v>277</v>
      </c>
      <c r="M1701" s="152" t="s">
        <v>277</v>
      </c>
      <c r="N1701" s="152" t="s">
        <v>277</v>
      </c>
      <c r="O1701" s="152" t="s">
        <v>277</v>
      </c>
    </row>
    <row r="1702" spans="1:15" ht="12" customHeight="1">
      <c r="A1702" s="243" t="s">
        <v>1032</v>
      </c>
      <c r="B1702" s="243"/>
      <c r="C1702" s="152" t="s">
        <v>535</v>
      </c>
      <c r="D1702" s="243" t="s">
        <v>67</v>
      </c>
      <c r="E1702" s="243"/>
      <c r="F1702" s="243" t="s">
        <v>748</v>
      </c>
      <c r="G1702" s="243"/>
      <c r="H1702" s="243"/>
      <c r="I1702" s="152" t="s">
        <v>3756</v>
      </c>
      <c r="J1702" s="152" t="s">
        <v>1003</v>
      </c>
      <c r="K1702" s="152" t="s">
        <v>3755</v>
      </c>
      <c r="L1702" s="152" t="s">
        <v>3754</v>
      </c>
      <c r="M1702" s="152" t="s">
        <v>1883</v>
      </c>
      <c r="N1702" s="152" t="s">
        <v>1469</v>
      </c>
      <c r="O1702" s="152" t="s">
        <v>3753</v>
      </c>
    </row>
    <row r="1703" spans="1:15" ht="12" customHeight="1">
      <c r="A1703" s="243" t="s">
        <v>1032</v>
      </c>
      <c r="B1703" s="243"/>
      <c r="C1703" s="152" t="s">
        <v>535</v>
      </c>
      <c r="D1703" s="243" t="s">
        <v>68</v>
      </c>
      <c r="E1703" s="243"/>
      <c r="F1703" s="243" t="s">
        <v>277</v>
      </c>
      <c r="G1703" s="243"/>
      <c r="H1703" s="243"/>
      <c r="I1703" s="152" t="s">
        <v>277</v>
      </c>
      <c r="J1703" s="152" t="s">
        <v>277</v>
      </c>
      <c r="K1703" s="152" t="s">
        <v>277</v>
      </c>
      <c r="L1703" s="152" t="s">
        <v>277</v>
      </c>
      <c r="M1703" s="152" t="s">
        <v>277</v>
      </c>
      <c r="N1703" s="152" t="s">
        <v>277</v>
      </c>
      <c r="O1703" s="152" t="s">
        <v>277</v>
      </c>
    </row>
    <row r="1704" spans="1:15" ht="12" customHeight="1">
      <c r="A1704" s="243" t="s">
        <v>1032</v>
      </c>
      <c r="B1704" s="243"/>
      <c r="C1704" s="152" t="s">
        <v>535</v>
      </c>
      <c r="D1704" s="243" t="s">
        <v>69</v>
      </c>
      <c r="E1704" s="243"/>
      <c r="F1704" s="243" t="s">
        <v>3752</v>
      </c>
      <c r="G1704" s="243"/>
      <c r="H1704" s="243"/>
      <c r="I1704" s="152" t="s">
        <v>3751</v>
      </c>
      <c r="J1704" s="152" t="s">
        <v>979</v>
      </c>
      <c r="K1704" s="152" t="s">
        <v>3750</v>
      </c>
      <c r="L1704" s="152" t="s">
        <v>3749</v>
      </c>
      <c r="M1704" s="152" t="s">
        <v>3748</v>
      </c>
      <c r="N1704" s="152" t="s">
        <v>705</v>
      </c>
      <c r="O1704" s="152" t="s">
        <v>3747</v>
      </c>
    </row>
    <row r="1705" spans="1:15" ht="12" customHeight="1">
      <c r="A1705" s="243" t="s">
        <v>1032</v>
      </c>
      <c r="B1705" s="243"/>
      <c r="C1705" s="152" t="s">
        <v>535</v>
      </c>
      <c r="D1705" s="243" t="s">
        <v>235</v>
      </c>
      <c r="E1705" s="243"/>
      <c r="F1705" s="243" t="s">
        <v>277</v>
      </c>
      <c r="G1705" s="243"/>
      <c r="H1705" s="243"/>
      <c r="I1705" s="152" t="s">
        <v>277</v>
      </c>
      <c r="J1705" s="152" t="s">
        <v>277</v>
      </c>
      <c r="K1705" s="152" t="s">
        <v>277</v>
      </c>
      <c r="L1705" s="152" t="s">
        <v>277</v>
      </c>
      <c r="M1705" s="152" t="s">
        <v>277</v>
      </c>
      <c r="N1705" s="152" t="s">
        <v>277</v>
      </c>
      <c r="O1705" s="152" t="s">
        <v>277</v>
      </c>
    </row>
    <row r="1706" spans="1:15" ht="12" customHeight="1">
      <c r="A1706" s="243" t="s">
        <v>1032</v>
      </c>
      <c r="B1706" s="243"/>
      <c r="C1706" s="152" t="s">
        <v>535</v>
      </c>
      <c r="D1706" s="243" t="s">
        <v>236</v>
      </c>
      <c r="E1706" s="243"/>
      <c r="F1706" s="243" t="s">
        <v>277</v>
      </c>
      <c r="G1706" s="243"/>
      <c r="H1706" s="243"/>
      <c r="I1706" s="152" t="s">
        <v>277</v>
      </c>
      <c r="J1706" s="152" t="s">
        <v>277</v>
      </c>
      <c r="K1706" s="152" t="s">
        <v>277</v>
      </c>
      <c r="L1706" s="152" t="s">
        <v>277</v>
      </c>
      <c r="M1706" s="152" t="s">
        <v>277</v>
      </c>
      <c r="N1706" s="152" t="s">
        <v>277</v>
      </c>
      <c r="O1706" s="152" t="s">
        <v>277</v>
      </c>
    </row>
    <row r="1707" spans="1:15" ht="12" customHeight="1">
      <c r="A1707" s="243" t="s">
        <v>1032</v>
      </c>
      <c r="B1707" s="243"/>
      <c r="C1707" s="152" t="s">
        <v>535</v>
      </c>
      <c r="D1707" s="243" t="s">
        <v>241</v>
      </c>
      <c r="E1707" s="243"/>
      <c r="F1707" s="243" t="s">
        <v>277</v>
      </c>
      <c r="G1707" s="243"/>
      <c r="H1707" s="243"/>
      <c r="I1707" s="152" t="s">
        <v>277</v>
      </c>
      <c r="J1707" s="152" t="s">
        <v>277</v>
      </c>
      <c r="K1707" s="152" t="s">
        <v>277</v>
      </c>
      <c r="L1707" s="152" t="s">
        <v>277</v>
      </c>
      <c r="M1707" s="152" t="s">
        <v>277</v>
      </c>
      <c r="N1707" s="152" t="s">
        <v>277</v>
      </c>
      <c r="O1707" s="152" t="s">
        <v>277</v>
      </c>
    </row>
    <row r="1708" spans="1:15" ht="12" customHeight="1">
      <c r="A1708" s="243" t="s">
        <v>1032</v>
      </c>
      <c r="B1708" s="243"/>
      <c r="C1708" s="152" t="s">
        <v>535</v>
      </c>
      <c r="D1708" s="243" t="s">
        <v>33</v>
      </c>
      <c r="E1708" s="243"/>
      <c r="F1708" s="243" t="s">
        <v>277</v>
      </c>
      <c r="G1708" s="243"/>
      <c r="H1708" s="243"/>
      <c r="I1708" s="152" t="s">
        <v>277</v>
      </c>
      <c r="J1708" s="152" t="s">
        <v>277</v>
      </c>
      <c r="K1708" s="152" t="s">
        <v>277</v>
      </c>
      <c r="L1708" s="152" t="s">
        <v>277</v>
      </c>
      <c r="M1708" s="152" t="s">
        <v>277</v>
      </c>
      <c r="N1708" s="152" t="s">
        <v>277</v>
      </c>
      <c r="O1708" s="152" t="s">
        <v>277</v>
      </c>
    </row>
    <row r="1709" spans="1:15" ht="12" customHeight="1">
      <c r="A1709" s="243" t="s">
        <v>1032</v>
      </c>
      <c r="B1709" s="243"/>
      <c r="C1709" s="152" t="s">
        <v>535</v>
      </c>
      <c r="D1709" s="243" t="s">
        <v>574</v>
      </c>
      <c r="E1709" s="243"/>
      <c r="F1709" s="243" t="s">
        <v>3746</v>
      </c>
      <c r="G1709" s="243"/>
      <c r="H1709" s="243"/>
      <c r="I1709" s="152" t="s">
        <v>3745</v>
      </c>
      <c r="J1709" s="152" t="s">
        <v>3744</v>
      </c>
      <c r="K1709" s="152" t="s">
        <v>3743</v>
      </c>
      <c r="L1709" s="152" t="s">
        <v>3742</v>
      </c>
      <c r="M1709" s="152" t="s">
        <v>3741</v>
      </c>
      <c r="N1709" s="152" t="s">
        <v>3740</v>
      </c>
      <c r="O1709" s="152" t="s">
        <v>3739</v>
      </c>
    </row>
    <row r="1710" spans="1:15" ht="12" customHeight="1">
      <c r="A1710" s="243" t="s">
        <v>1032</v>
      </c>
      <c r="B1710" s="243"/>
      <c r="C1710" s="152" t="s">
        <v>535</v>
      </c>
      <c r="D1710" s="243" t="s">
        <v>571</v>
      </c>
      <c r="E1710" s="243"/>
      <c r="F1710" s="243" t="s">
        <v>277</v>
      </c>
      <c r="G1710" s="243"/>
      <c r="H1710" s="243"/>
      <c r="I1710" s="152" t="s">
        <v>277</v>
      </c>
      <c r="J1710" s="152" t="s">
        <v>277</v>
      </c>
      <c r="K1710" s="152" t="s">
        <v>277</v>
      </c>
      <c r="L1710" s="152" t="s">
        <v>277</v>
      </c>
      <c r="M1710" s="152" t="s">
        <v>277</v>
      </c>
      <c r="N1710" s="152" t="s">
        <v>277</v>
      </c>
      <c r="O1710" s="152" t="s">
        <v>277</v>
      </c>
    </row>
    <row r="1711" spans="1:15" ht="12" customHeight="1">
      <c r="A1711" s="243" t="s">
        <v>1032</v>
      </c>
      <c r="B1711" s="243"/>
      <c r="C1711" s="152" t="s">
        <v>535</v>
      </c>
      <c r="D1711" s="243" t="s">
        <v>566</v>
      </c>
      <c r="E1711" s="243"/>
      <c r="F1711" s="243" t="s">
        <v>277</v>
      </c>
      <c r="G1711" s="243"/>
      <c r="H1711" s="243"/>
      <c r="I1711" s="152" t="s">
        <v>277</v>
      </c>
      <c r="J1711" s="152" t="s">
        <v>277</v>
      </c>
      <c r="K1711" s="152" t="s">
        <v>277</v>
      </c>
      <c r="L1711" s="152" t="s">
        <v>277</v>
      </c>
      <c r="M1711" s="152" t="s">
        <v>277</v>
      </c>
      <c r="N1711" s="152" t="s">
        <v>277</v>
      </c>
      <c r="O1711" s="152" t="s">
        <v>277</v>
      </c>
    </row>
    <row r="1712" spans="1:15" ht="12" customHeight="1">
      <c r="A1712" s="243" t="s">
        <v>1032</v>
      </c>
      <c r="B1712" s="243"/>
      <c r="C1712" s="152" t="s">
        <v>535</v>
      </c>
      <c r="D1712" s="243" t="s">
        <v>561</v>
      </c>
      <c r="E1712" s="243"/>
      <c r="F1712" s="243" t="s">
        <v>277</v>
      </c>
      <c r="G1712" s="243"/>
      <c r="H1712" s="243"/>
      <c r="I1712" s="152" t="s">
        <v>277</v>
      </c>
      <c r="J1712" s="152" t="s">
        <v>277</v>
      </c>
      <c r="K1712" s="152" t="s">
        <v>277</v>
      </c>
      <c r="L1712" s="152" t="s">
        <v>277</v>
      </c>
      <c r="M1712" s="152" t="s">
        <v>277</v>
      </c>
      <c r="N1712" s="152" t="s">
        <v>277</v>
      </c>
      <c r="O1712" s="152" t="s">
        <v>277</v>
      </c>
    </row>
    <row r="1713" spans="1:15" ht="12" customHeight="1">
      <c r="A1713" s="243" t="s">
        <v>1032</v>
      </c>
      <c r="B1713" s="243"/>
      <c r="C1713" s="152" t="s">
        <v>535</v>
      </c>
      <c r="D1713" s="243" t="s">
        <v>559</v>
      </c>
      <c r="E1713" s="243"/>
      <c r="F1713" s="243" t="s">
        <v>1073</v>
      </c>
      <c r="G1713" s="243"/>
      <c r="H1713" s="243"/>
      <c r="I1713" s="152" t="s">
        <v>1072</v>
      </c>
      <c r="J1713" s="152" t="s">
        <v>1071</v>
      </c>
      <c r="K1713" s="152" t="s">
        <v>1070</v>
      </c>
      <c r="L1713" s="152" t="s">
        <v>1069</v>
      </c>
      <c r="M1713" s="152" t="s">
        <v>1068</v>
      </c>
      <c r="N1713" s="152" t="s">
        <v>1067</v>
      </c>
      <c r="O1713" s="152" t="s">
        <v>1066</v>
      </c>
    </row>
    <row r="1714" spans="1:15" ht="12" customHeight="1">
      <c r="A1714" s="243" t="s">
        <v>1032</v>
      </c>
      <c r="B1714" s="243"/>
      <c r="C1714" s="152" t="s">
        <v>535</v>
      </c>
      <c r="D1714" s="243" t="s">
        <v>556</v>
      </c>
      <c r="E1714" s="243"/>
      <c r="F1714" s="243" t="s">
        <v>1065</v>
      </c>
      <c r="G1714" s="243"/>
      <c r="H1714" s="243"/>
      <c r="I1714" s="152" t="s">
        <v>1064</v>
      </c>
      <c r="J1714" s="152" t="s">
        <v>1063</v>
      </c>
      <c r="K1714" s="152" t="s">
        <v>1062</v>
      </c>
      <c r="L1714" s="152" t="s">
        <v>1061</v>
      </c>
      <c r="M1714" s="152" t="s">
        <v>1060</v>
      </c>
      <c r="N1714" s="152" t="s">
        <v>1059</v>
      </c>
      <c r="O1714" s="152" t="s">
        <v>1058</v>
      </c>
    </row>
    <row r="1715" spans="1:15" ht="12" customHeight="1">
      <c r="A1715" s="243" t="s">
        <v>1032</v>
      </c>
      <c r="B1715" s="243"/>
      <c r="C1715" s="152" t="s">
        <v>535</v>
      </c>
      <c r="D1715" s="243" t="s">
        <v>553</v>
      </c>
      <c r="E1715" s="243"/>
      <c r="F1715" s="243" t="s">
        <v>1057</v>
      </c>
      <c r="G1715" s="243"/>
      <c r="H1715" s="243"/>
      <c r="I1715" s="152" t="s">
        <v>1056</v>
      </c>
      <c r="J1715" s="152" t="s">
        <v>1055</v>
      </c>
      <c r="K1715" s="152" t="s">
        <v>1054</v>
      </c>
      <c r="L1715" s="152" t="s">
        <v>1053</v>
      </c>
      <c r="M1715" s="152" t="s">
        <v>1052</v>
      </c>
      <c r="N1715" s="152" t="s">
        <v>1051</v>
      </c>
      <c r="O1715" s="152" t="s">
        <v>1050</v>
      </c>
    </row>
    <row r="1716" spans="1:15" ht="12" customHeight="1">
      <c r="A1716" s="243" t="s">
        <v>1032</v>
      </c>
      <c r="B1716" s="243"/>
      <c r="C1716" s="152" t="s">
        <v>535</v>
      </c>
      <c r="D1716" s="243" t="s">
        <v>551</v>
      </c>
      <c r="E1716" s="243"/>
      <c r="F1716" s="243" t="s">
        <v>1049</v>
      </c>
      <c r="G1716" s="243"/>
      <c r="H1716" s="243"/>
      <c r="I1716" s="152" t="s">
        <v>1048</v>
      </c>
      <c r="J1716" s="152" t="s">
        <v>1047</v>
      </c>
      <c r="K1716" s="152" t="s">
        <v>1046</v>
      </c>
      <c r="L1716" s="152" t="s">
        <v>1045</v>
      </c>
      <c r="M1716" s="152" t="s">
        <v>1044</v>
      </c>
      <c r="N1716" s="152" t="s">
        <v>1043</v>
      </c>
      <c r="O1716" s="152" t="s">
        <v>1042</v>
      </c>
    </row>
    <row r="1717" spans="1:15" ht="12" customHeight="1">
      <c r="A1717" s="243" t="s">
        <v>1032</v>
      </c>
      <c r="B1717" s="243"/>
      <c r="C1717" s="152" t="s">
        <v>535</v>
      </c>
      <c r="D1717" s="243" t="s">
        <v>543</v>
      </c>
      <c r="E1717" s="243"/>
      <c r="F1717" s="243" t="s">
        <v>277</v>
      </c>
      <c r="G1717" s="243"/>
      <c r="H1717" s="243"/>
      <c r="I1717" s="152" t="s">
        <v>277</v>
      </c>
      <c r="J1717" s="152" t="s">
        <v>277</v>
      </c>
      <c r="K1717" s="152" t="s">
        <v>277</v>
      </c>
      <c r="L1717" s="152" t="s">
        <v>277</v>
      </c>
      <c r="M1717" s="152" t="s">
        <v>277</v>
      </c>
      <c r="N1717" s="152" t="s">
        <v>277</v>
      </c>
      <c r="O1717" s="152" t="s">
        <v>277</v>
      </c>
    </row>
    <row r="1718" spans="1:15" ht="12" customHeight="1">
      <c r="A1718" s="243" t="s">
        <v>1032</v>
      </c>
      <c r="B1718" s="243"/>
      <c r="C1718" s="152" t="s">
        <v>535</v>
      </c>
      <c r="D1718" s="243" t="s">
        <v>45</v>
      </c>
      <c r="E1718" s="243"/>
      <c r="F1718" s="243" t="s">
        <v>1026</v>
      </c>
      <c r="G1718" s="243"/>
      <c r="H1718" s="243"/>
      <c r="I1718" s="152" t="s">
        <v>1038</v>
      </c>
      <c r="J1718" s="152" t="s">
        <v>993</v>
      </c>
      <c r="K1718" s="152" t="s">
        <v>1037</v>
      </c>
      <c r="L1718" s="152" t="s">
        <v>1036</v>
      </c>
      <c r="M1718" s="152" t="s">
        <v>1035</v>
      </c>
      <c r="N1718" s="152" t="s">
        <v>1034</v>
      </c>
      <c r="O1718" s="152" t="s">
        <v>1033</v>
      </c>
    </row>
    <row r="1719" spans="1:15" ht="12" customHeight="1">
      <c r="A1719" s="243" t="s">
        <v>1032</v>
      </c>
      <c r="B1719" s="243"/>
      <c r="C1719" s="152" t="s">
        <v>535</v>
      </c>
      <c r="D1719" s="243" t="s">
        <v>46</v>
      </c>
      <c r="E1719" s="243"/>
      <c r="F1719" s="243" t="s">
        <v>1277</v>
      </c>
      <c r="G1719" s="243"/>
      <c r="H1719" s="243"/>
      <c r="I1719" s="152" t="s">
        <v>3738</v>
      </c>
      <c r="J1719" s="152" t="s">
        <v>2029</v>
      </c>
      <c r="K1719" s="152" t="s">
        <v>3737</v>
      </c>
      <c r="L1719" s="152" t="s">
        <v>3736</v>
      </c>
      <c r="M1719" s="152" t="s">
        <v>1148</v>
      </c>
      <c r="N1719" s="152" t="s">
        <v>3375</v>
      </c>
      <c r="O1719" s="152" t="s">
        <v>3735</v>
      </c>
    </row>
    <row r="1720" spans="1:15" ht="12" customHeight="1">
      <c r="A1720" s="243" t="s">
        <v>945</v>
      </c>
      <c r="B1720" s="243"/>
      <c r="C1720" s="152" t="s">
        <v>535</v>
      </c>
      <c r="D1720" s="243" t="s">
        <v>660</v>
      </c>
      <c r="E1720" s="243"/>
      <c r="F1720" s="243" t="s">
        <v>3734</v>
      </c>
      <c r="G1720" s="243"/>
      <c r="H1720" s="243"/>
      <c r="I1720" s="152" t="s">
        <v>3733</v>
      </c>
      <c r="J1720" s="152" t="s">
        <v>3732</v>
      </c>
      <c r="K1720" s="152" t="s">
        <v>3731</v>
      </c>
      <c r="L1720" s="152" t="s">
        <v>3730</v>
      </c>
      <c r="M1720" s="152" t="s">
        <v>3729</v>
      </c>
      <c r="N1720" s="152" t="s">
        <v>3728</v>
      </c>
      <c r="O1720" s="152" t="s">
        <v>3727</v>
      </c>
    </row>
    <row r="1721" spans="1:15" ht="12" customHeight="1">
      <c r="A1721" s="243" t="s">
        <v>945</v>
      </c>
      <c r="B1721" s="243"/>
      <c r="C1721" s="152" t="s">
        <v>535</v>
      </c>
      <c r="D1721" s="243" t="s">
        <v>57</v>
      </c>
      <c r="E1721" s="243"/>
      <c r="F1721" s="243" t="s">
        <v>2033</v>
      </c>
      <c r="G1721" s="243"/>
      <c r="H1721" s="243"/>
      <c r="I1721" s="152" t="s">
        <v>3726</v>
      </c>
      <c r="J1721" s="152" t="s">
        <v>1013</v>
      </c>
      <c r="K1721" s="152" t="s">
        <v>3725</v>
      </c>
      <c r="L1721" s="152" t="s">
        <v>1996</v>
      </c>
      <c r="M1721" s="152" t="s">
        <v>3724</v>
      </c>
      <c r="N1721" s="152" t="s">
        <v>1265</v>
      </c>
      <c r="O1721" s="152" t="s">
        <v>3723</v>
      </c>
    </row>
    <row r="1722" spans="1:15" ht="12" customHeight="1">
      <c r="A1722" s="243" t="s">
        <v>945</v>
      </c>
      <c r="B1722" s="243"/>
      <c r="C1722" s="152" t="s">
        <v>535</v>
      </c>
      <c r="D1722" s="243" t="s">
        <v>58</v>
      </c>
      <c r="E1722" s="243"/>
      <c r="F1722" s="243" t="s">
        <v>1118</v>
      </c>
      <c r="G1722" s="243"/>
      <c r="H1722" s="243"/>
      <c r="I1722" s="152" t="s">
        <v>3722</v>
      </c>
      <c r="J1722" s="152" t="s">
        <v>932</v>
      </c>
      <c r="K1722" s="152" t="s">
        <v>3721</v>
      </c>
      <c r="L1722" s="152" t="s">
        <v>2929</v>
      </c>
      <c r="M1722" s="152" t="s">
        <v>1114</v>
      </c>
      <c r="N1722" s="152" t="s">
        <v>613</v>
      </c>
      <c r="O1722" s="152" t="s">
        <v>3720</v>
      </c>
    </row>
    <row r="1723" spans="1:15" ht="12" customHeight="1">
      <c r="A1723" s="243" t="s">
        <v>945</v>
      </c>
      <c r="B1723" s="243"/>
      <c r="C1723" s="152" t="s">
        <v>535</v>
      </c>
      <c r="D1723" s="243" t="s">
        <v>59</v>
      </c>
      <c r="E1723" s="243"/>
      <c r="F1723" s="243" t="s">
        <v>1407</v>
      </c>
      <c r="G1723" s="243"/>
      <c r="H1723" s="243"/>
      <c r="I1723" s="152" t="s">
        <v>3719</v>
      </c>
      <c r="J1723" s="152" t="s">
        <v>972</v>
      </c>
      <c r="K1723" s="152" t="s">
        <v>3602</v>
      </c>
      <c r="L1723" s="152" t="s">
        <v>2167</v>
      </c>
      <c r="M1723" s="152" t="s">
        <v>3718</v>
      </c>
      <c r="N1723" s="152" t="s">
        <v>849</v>
      </c>
      <c r="O1723" s="152" t="s">
        <v>3717</v>
      </c>
    </row>
    <row r="1724" spans="1:15" ht="12" customHeight="1">
      <c r="A1724" s="243" t="s">
        <v>945</v>
      </c>
      <c r="B1724" s="243"/>
      <c r="C1724" s="152" t="s">
        <v>535</v>
      </c>
      <c r="D1724" s="243" t="s">
        <v>247</v>
      </c>
      <c r="E1724" s="243"/>
      <c r="F1724" s="243" t="s">
        <v>1134</v>
      </c>
      <c r="G1724" s="243"/>
      <c r="H1724" s="243"/>
      <c r="I1724" s="152" t="s">
        <v>3716</v>
      </c>
      <c r="J1724" s="152" t="s">
        <v>579</v>
      </c>
      <c r="K1724" s="152" t="s">
        <v>3715</v>
      </c>
      <c r="L1724" s="152" t="s">
        <v>2339</v>
      </c>
      <c r="M1724" s="152" t="s">
        <v>1517</v>
      </c>
      <c r="N1724" s="152" t="s">
        <v>3714</v>
      </c>
      <c r="O1724" s="152" t="s">
        <v>3713</v>
      </c>
    </row>
    <row r="1725" spans="1:15" ht="12" customHeight="1">
      <c r="A1725" s="243" t="s">
        <v>945</v>
      </c>
      <c r="B1725" s="243"/>
      <c r="C1725" s="152" t="s">
        <v>535</v>
      </c>
      <c r="D1725" s="243" t="s">
        <v>645</v>
      </c>
      <c r="E1725" s="243"/>
      <c r="F1725" s="243" t="s">
        <v>1018</v>
      </c>
      <c r="G1725" s="243"/>
      <c r="H1725" s="243"/>
      <c r="I1725" s="152" t="s">
        <v>3712</v>
      </c>
      <c r="J1725" s="152" t="s">
        <v>955</v>
      </c>
      <c r="K1725" s="152" t="s">
        <v>3711</v>
      </c>
      <c r="L1725" s="152" t="s">
        <v>3710</v>
      </c>
      <c r="M1725" s="152" t="s">
        <v>1493</v>
      </c>
      <c r="N1725" s="152" t="s">
        <v>2834</v>
      </c>
      <c r="O1725" s="152" t="s">
        <v>3709</v>
      </c>
    </row>
    <row r="1726" spans="1:15" ht="12" customHeight="1">
      <c r="A1726" s="243" t="s">
        <v>945</v>
      </c>
      <c r="B1726" s="243"/>
      <c r="C1726" s="152" t="s">
        <v>535</v>
      </c>
      <c r="D1726" s="243" t="s">
        <v>639</v>
      </c>
      <c r="E1726" s="243"/>
      <c r="F1726" s="243" t="s">
        <v>1805</v>
      </c>
      <c r="G1726" s="243"/>
      <c r="H1726" s="243"/>
      <c r="I1726" s="152" t="s">
        <v>3708</v>
      </c>
      <c r="J1726" s="152" t="s">
        <v>1354</v>
      </c>
      <c r="K1726" s="152" t="s">
        <v>3707</v>
      </c>
      <c r="L1726" s="152" t="s">
        <v>2224</v>
      </c>
      <c r="M1726" s="152" t="s">
        <v>1492</v>
      </c>
      <c r="N1726" s="152" t="s">
        <v>2144</v>
      </c>
      <c r="O1726" s="152" t="s">
        <v>3706</v>
      </c>
    </row>
    <row r="1727" spans="1:15" ht="12" customHeight="1">
      <c r="A1727" s="243" t="s">
        <v>945</v>
      </c>
      <c r="B1727" s="243"/>
      <c r="C1727" s="152" t="s">
        <v>535</v>
      </c>
      <c r="D1727" s="243" t="s">
        <v>635</v>
      </c>
      <c r="E1727" s="243"/>
      <c r="F1727" s="243" t="s">
        <v>277</v>
      </c>
      <c r="G1727" s="243"/>
      <c r="H1727" s="243"/>
      <c r="I1727" s="152" t="s">
        <v>277</v>
      </c>
      <c r="J1727" s="152" t="s">
        <v>277</v>
      </c>
      <c r="K1727" s="152" t="s">
        <v>277</v>
      </c>
      <c r="L1727" s="152" t="s">
        <v>277</v>
      </c>
      <c r="M1727" s="152" t="s">
        <v>277</v>
      </c>
      <c r="N1727" s="152" t="s">
        <v>277</v>
      </c>
      <c r="O1727" s="152" t="s">
        <v>277</v>
      </c>
    </row>
    <row r="1728" spans="1:15" ht="12" customHeight="1">
      <c r="A1728" s="243" t="s">
        <v>945</v>
      </c>
      <c r="B1728" s="243"/>
      <c r="C1728" s="152" t="s">
        <v>535</v>
      </c>
      <c r="D1728" s="243" t="s">
        <v>631</v>
      </c>
      <c r="E1728" s="243"/>
      <c r="F1728" s="243" t="s">
        <v>277</v>
      </c>
      <c r="G1728" s="243"/>
      <c r="H1728" s="243"/>
      <c r="I1728" s="152" t="s">
        <v>277</v>
      </c>
      <c r="J1728" s="152" t="s">
        <v>277</v>
      </c>
      <c r="K1728" s="152" t="s">
        <v>277</v>
      </c>
      <c r="L1728" s="152" t="s">
        <v>277</v>
      </c>
      <c r="M1728" s="152" t="s">
        <v>277</v>
      </c>
      <c r="N1728" s="152" t="s">
        <v>277</v>
      </c>
      <c r="O1728" s="152" t="s">
        <v>277</v>
      </c>
    </row>
    <row r="1729" spans="1:15" ht="12" customHeight="1">
      <c r="A1729" s="243" t="s">
        <v>945</v>
      </c>
      <c r="B1729" s="243"/>
      <c r="C1729" s="152" t="s">
        <v>535</v>
      </c>
      <c r="D1729" s="243" t="s">
        <v>627</v>
      </c>
      <c r="E1729" s="243"/>
      <c r="F1729" s="243" t="s">
        <v>277</v>
      </c>
      <c r="G1729" s="243"/>
      <c r="H1729" s="243"/>
      <c r="I1729" s="152" t="s">
        <v>277</v>
      </c>
      <c r="J1729" s="152" t="s">
        <v>277</v>
      </c>
      <c r="K1729" s="152" t="s">
        <v>277</v>
      </c>
      <c r="L1729" s="152" t="s">
        <v>277</v>
      </c>
      <c r="M1729" s="152" t="s">
        <v>277</v>
      </c>
      <c r="N1729" s="152" t="s">
        <v>277</v>
      </c>
      <c r="O1729" s="152" t="s">
        <v>277</v>
      </c>
    </row>
    <row r="1730" spans="1:15" ht="12" customHeight="1">
      <c r="A1730" s="243" t="s">
        <v>945</v>
      </c>
      <c r="B1730" s="243"/>
      <c r="C1730" s="152" t="s">
        <v>535</v>
      </c>
      <c r="D1730" s="243" t="s">
        <v>17</v>
      </c>
      <c r="E1730" s="243"/>
      <c r="F1730" s="243" t="s">
        <v>1948</v>
      </c>
      <c r="G1730" s="243"/>
      <c r="H1730" s="243"/>
      <c r="I1730" s="152" t="s">
        <v>3705</v>
      </c>
      <c r="J1730" s="152" t="s">
        <v>1332</v>
      </c>
      <c r="K1730" s="152" t="s">
        <v>3704</v>
      </c>
      <c r="L1730" s="152" t="s">
        <v>1469</v>
      </c>
      <c r="M1730" s="152" t="s">
        <v>1740</v>
      </c>
      <c r="N1730" s="152" t="s">
        <v>3703</v>
      </c>
      <c r="O1730" s="152" t="s">
        <v>3702</v>
      </c>
    </row>
    <row r="1731" spans="1:15" ht="12" customHeight="1">
      <c r="A1731" s="243" t="s">
        <v>945</v>
      </c>
      <c r="B1731" s="243"/>
      <c r="C1731" s="152" t="s">
        <v>535</v>
      </c>
      <c r="D1731" s="243" t="s">
        <v>18</v>
      </c>
      <c r="E1731" s="243"/>
      <c r="F1731" s="243" t="s">
        <v>1024</v>
      </c>
      <c r="G1731" s="243"/>
      <c r="H1731" s="243"/>
      <c r="I1731" s="152" t="s">
        <v>3701</v>
      </c>
      <c r="J1731" s="152" t="s">
        <v>988</v>
      </c>
      <c r="K1731" s="152" t="s">
        <v>3700</v>
      </c>
      <c r="L1731" s="152" t="s">
        <v>1945</v>
      </c>
      <c r="M1731" s="152" t="s">
        <v>3699</v>
      </c>
      <c r="N1731" s="152" t="s">
        <v>3698</v>
      </c>
      <c r="O1731" s="152" t="s">
        <v>3697</v>
      </c>
    </row>
    <row r="1732" spans="1:15" ht="12" customHeight="1">
      <c r="A1732" s="243" t="s">
        <v>945</v>
      </c>
      <c r="B1732" s="243"/>
      <c r="C1732" s="152" t="s">
        <v>535</v>
      </c>
      <c r="D1732" s="243" t="s">
        <v>62</v>
      </c>
      <c r="E1732" s="243"/>
      <c r="F1732" s="243" t="s">
        <v>277</v>
      </c>
      <c r="G1732" s="243"/>
      <c r="H1732" s="243"/>
      <c r="I1732" s="152" t="s">
        <v>277</v>
      </c>
      <c r="J1732" s="152" t="s">
        <v>277</v>
      </c>
      <c r="K1732" s="152" t="s">
        <v>277</v>
      </c>
      <c r="L1732" s="152" t="s">
        <v>277</v>
      </c>
      <c r="M1732" s="152" t="s">
        <v>277</v>
      </c>
      <c r="N1732" s="152" t="s">
        <v>277</v>
      </c>
      <c r="O1732" s="152" t="s">
        <v>277</v>
      </c>
    </row>
    <row r="1733" spans="1:15" ht="12" customHeight="1">
      <c r="A1733" s="243" t="s">
        <v>945</v>
      </c>
      <c r="B1733" s="243"/>
      <c r="C1733" s="152" t="s">
        <v>535</v>
      </c>
      <c r="D1733" s="243" t="s">
        <v>614</v>
      </c>
      <c r="E1733" s="243"/>
      <c r="F1733" s="243" t="s">
        <v>277</v>
      </c>
      <c r="G1733" s="243"/>
      <c r="H1733" s="243"/>
      <c r="I1733" s="152" t="s">
        <v>277</v>
      </c>
      <c r="J1733" s="152" t="s">
        <v>277</v>
      </c>
      <c r="K1733" s="152" t="s">
        <v>277</v>
      </c>
      <c r="L1733" s="152" t="s">
        <v>277</v>
      </c>
      <c r="M1733" s="152" t="s">
        <v>277</v>
      </c>
      <c r="N1733" s="152" t="s">
        <v>277</v>
      </c>
      <c r="O1733" s="152" t="s">
        <v>277</v>
      </c>
    </row>
    <row r="1734" spans="1:15" ht="12" customHeight="1">
      <c r="A1734" s="243" t="s">
        <v>945</v>
      </c>
      <c r="B1734" s="243"/>
      <c r="C1734" s="152" t="s">
        <v>535</v>
      </c>
      <c r="D1734" s="243" t="s">
        <v>64</v>
      </c>
      <c r="E1734" s="243"/>
      <c r="F1734" s="243" t="s">
        <v>3696</v>
      </c>
      <c r="G1734" s="243"/>
      <c r="H1734" s="243"/>
      <c r="I1734" s="152" t="s">
        <v>3695</v>
      </c>
      <c r="J1734" s="152" t="s">
        <v>1027</v>
      </c>
      <c r="K1734" s="152" t="s">
        <v>3694</v>
      </c>
      <c r="L1734" s="152" t="s">
        <v>2184</v>
      </c>
      <c r="M1734" s="152" t="s">
        <v>1148</v>
      </c>
      <c r="N1734" s="152" t="s">
        <v>2222</v>
      </c>
      <c r="O1734" s="152" t="s">
        <v>3693</v>
      </c>
    </row>
    <row r="1735" spans="1:15" ht="12" customHeight="1">
      <c r="A1735" s="243" t="s">
        <v>945</v>
      </c>
      <c r="B1735" s="243"/>
      <c r="C1735" s="152" t="s">
        <v>535</v>
      </c>
      <c r="D1735" s="243" t="s">
        <v>22</v>
      </c>
      <c r="E1735" s="243"/>
      <c r="F1735" s="243" t="s">
        <v>2447</v>
      </c>
      <c r="G1735" s="243"/>
      <c r="H1735" s="243"/>
      <c r="I1735" s="152" t="s">
        <v>3692</v>
      </c>
      <c r="J1735" s="152" t="s">
        <v>1698</v>
      </c>
      <c r="K1735" s="152" t="s">
        <v>3691</v>
      </c>
      <c r="L1735" s="152" t="s">
        <v>2090</v>
      </c>
      <c r="M1735" s="152" t="s">
        <v>1966</v>
      </c>
      <c r="N1735" s="152" t="s">
        <v>807</v>
      </c>
      <c r="O1735" s="152" t="s">
        <v>3690</v>
      </c>
    </row>
    <row r="1736" spans="1:15" ht="12" customHeight="1">
      <c r="A1736" s="243" t="s">
        <v>945</v>
      </c>
      <c r="B1736" s="243"/>
      <c r="C1736" s="152" t="s">
        <v>535</v>
      </c>
      <c r="D1736" s="243" t="s">
        <v>23</v>
      </c>
      <c r="E1736" s="243"/>
      <c r="F1736" s="243" t="s">
        <v>996</v>
      </c>
      <c r="G1736" s="243"/>
      <c r="H1736" s="243"/>
      <c r="I1736" s="152" t="s">
        <v>995</v>
      </c>
      <c r="J1736" s="152" t="s">
        <v>841</v>
      </c>
      <c r="K1736" s="152" t="s">
        <v>994</v>
      </c>
      <c r="L1736" s="152" t="s">
        <v>993</v>
      </c>
      <c r="M1736" s="152" t="s">
        <v>860</v>
      </c>
      <c r="N1736" s="152" t="s">
        <v>992</v>
      </c>
      <c r="O1736" s="152" t="s">
        <v>991</v>
      </c>
    </row>
    <row r="1737" spans="1:15" ht="12" customHeight="1">
      <c r="A1737" s="243" t="s">
        <v>945</v>
      </c>
      <c r="B1737" s="243"/>
      <c r="C1737" s="152" t="s">
        <v>535</v>
      </c>
      <c r="D1737" s="243" t="s">
        <v>66</v>
      </c>
      <c r="E1737" s="243"/>
      <c r="F1737" s="243" t="s">
        <v>990</v>
      </c>
      <c r="G1737" s="243"/>
      <c r="H1737" s="243"/>
      <c r="I1737" s="152" t="s">
        <v>989</v>
      </c>
      <c r="J1737" s="152" t="s">
        <v>988</v>
      </c>
      <c r="K1737" s="152" t="s">
        <v>987</v>
      </c>
      <c r="L1737" s="152" t="s">
        <v>908</v>
      </c>
      <c r="M1737" s="152" t="s">
        <v>986</v>
      </c>
      <c r="N1737" s="152" t="s">
        <v>985</v>
      </c>
      <c r="O1737" s="152" t="s">
        <v>984</v>
      </c>
    </row>
    <row r="1738" spans="1:15" ht="12" customHeight="1">
      <c r="A1738" s="243" t="s">
        <v>945</v>
      </c>
      <c r="B1738" s="243"/>
      <c r="C1738" s="152" t="s">
        <v>535</v>
      </c>
      <c r="D1738" s="243" t="s">
        <v>234</v>
      </c>
      <c r="E1738" s="243"/>
      <c r="F1738" s="243" t="s">
        <v>277</v>
      </c>
      <c r="G1738" s="243"/>
      <c r="H1738" s="243"/>
      <c r="I1738" s="152" t="s">
        <v>277</v>
      </c>
      <c r="J1738" s="152" t="s">
        <v>277</v>
      </c>
      <c r="K1738" s="152" t="s">
        <v>277</v>
      </c>
      <c r="L1738" s="152" t="s">
        <v>277</v>
      </c>
      <c r="M1738" s="152" t="s">
        <v>277</v>
      </c>
      <c r="N1738" s="152" t="s">
        <v>277</v>
      </c>
      <c r="O1738" s="152" t="s">
        <v>277</v>
      </c>
    </row>
    <row r="1739" spans="1:15" ht="12" customHeight="1">
      <c r="A1739" s="243" t="s">
        <v>945</v>
      </c>
      <c r="B1739" s="243"/>
      <c r="C1739" s="152" t="s">
        <v>535</v>
      </c>
      <c r="D1739" s="243" t="s">
        <v>29</v>
      </c>
      <c r="E1739" s="243"/>
      <c r="F1739" s="243" t="s">
        <v>277</v>
      </c>
      <c r="G1739" s="243"/>
      <c r="H1739" s="243"/>
      <c r="I1739" s="152" t="s">
        <v>277</v>
      </c>
      <c r="J1739" s="152" t="s">
        <v>277</v>
      </c>
      <c r="K1739" s="152" t="s">
        <v>277</v>
      </c>
      <c r="L1739" s="152" t="s">
        <v>277</v>
      </c>
      <c r="M1739" s="152" t="s">
        <v>277</v>
      </c>
      <c r="N1739" s="152" t="s">
        <v>277</v>
      </c>
      <c r="O1739" s="152" t="s">
        <v>277</v>
      </c>
    </row>
    <row r="1740" spans="1:15" ht="12" customHeight="1">
      <c r="A1740" s="243" t="s">
        <v>945</v>
      </c>
      <c r="B1740" s="243"/>
      <c r="C1740" s="152" t="s">
        <v>535</v>
      </c>
      <c r="D1740" s="243" t="s">
        <v>67</v>
      </c>
      <c r="E1740" s="243"/>
      <c r="F1740" s="243" t="s">
        <v>575</v>
      </c>
      <c r="G1740" s="243"/>
      <c r="H1740" s="243"/>
      <c r="I1740" s="152" t="s">
        <v>3689</v>
      </c>
      <c r="J1740" s="152" t="s">
        <v>282</v>
      </c>
      <c r="K1740" s="152" t="s">
        <v>3688</v>
      </c>
      <c r="L1740" s="152" t="s">
        <v>601</v>
      </c>
      <c r="M1740" s="152" t="s">
        <v>1793</v>
      </c>
      <c r="N1740" s="152" t="s">
        <v>649</v>
      </c>
      <c r="O1740" s="152" t="s">
        <v>3687</v>
      </c>
    </row>
    <row r="1741" spans="1:15" ht="12" customHeight="1">
      <c r="A1741" s="243" t="s">
        <v>945</v>
      </c>
      <c r="B1741" s="243"/>
      <c r="C1741" s="152" t="s">
        <v>535</v>
      </c>
      <c r="D1741" s="243" t="s">
        <v>68</v>
      </c>
      <c r="E1741" s="243"/>
      <c r="F1741" s="243" t="s">
        <v>277</v>
      </c>
      <c r="G1741" s="243"/>
      <c r="H1741" s="243"/>
      <c r="I1741" s="152" t="s">
        <v>277</v>
      </c>
      <c r="J1741" s="152" t="s">
        <v>277</v>
      </c>
      <c r="K1741" s="152" t="s">
        <v>277</v>
      </c>
      <c r="L1741" s="152" t="s">
        <v>277</v>
      </c>
      <c r="M1741" s="152" t="s">
        <v>277</v>
      </c>
      <c r="N1741" s="152" t="s">
        <v>277</v>
      </c>
      <c r="O1741" s="152" t="s">
        <v>277</v>
      </c>
    </row>
    <row r="1742" spans="1:15" ht="12" customHeight="1">
      <c r="A1742" s="243" t="s">
        <v>945</v>
      </c>
      <c r="B1742" s="243"/>
      <c r="C1742" s="152" t="s">
        <v>535</v>
      </c>
      <c r="D1742" s="243" t="s">
        <v>69</v>
      </c>
      <c r="E1742" s="243"/>
      <c r="F1742" s="243" t="s">
        <v>1011</v>
      </c>
      <c r="G1742" s="243"/>
      <c r="H1742" s="243"/>
      <c r="I1742" s="152" t="s">
        <v>3686</v>
      </c>
      <c r="J1742" s="152" t="s">
        <v>1245</v>
      </c>
      <c r="K1742" s="152" t="s">
        <v>3685</v>
      </c>
      <c r="L1742" s="152" t="s">
        <v>3684</v>
      </c>
      <c r="M1742" s="152" t="s">
        <v>1890</v>
      </c>
      <c r="N1742" s="152" t="s">
        <v>2832</v>
      </c>
      <c r="O1742" s="152" t="s">
        <v>3683</v>
      </c>
    </row>
    <row r="1743" spans="1:15" ht="12" customHeight="1">
      <c r="A1743" s="243" t="s">
        <v>945</v>
      </c>
      <c r="B1743" s="243"/>
      <c r="C1743" s="152" t="s">
        <v>535</v>
      </c>
      <c r="D1743" s="243" t="s">
        <v>235</v>
      </c>
      <c r="E1743" s="243"/>
      <c r="F1743" s="243" t="s">
        <v>277</v>
      </c>
      <c r="G1743" s="243"/>
      <c r="H1743" s="243"/>
      <c r="I1743" s="152" t="s">
        <v>277</v>
      </c>
      <c r="J1743" s="152" t="s">
        <v>277</v>
      </c>
      <c r="K1743" s="152" t="s">
        <v>277</v>
      </c>
      <c r="L1743" s="152" t="s">
        <v>277</v>
      </c>
      <c r="M1743" s="152" t="s">
        <v>277</v>
      </c>
      <c r="N1743" s="152" t="s">
        <v>277</v>
      </c>
      <c r="O1743" s="152" t="s">
        <v>277</v>
      </c>
    </row>
    <row r="1744" spans="1:15" ht="12" customHeight="1">
      <c r="A1744" s="243" t="s">
        <v>945</v>
      </c>
      <c r="B1744" s="243"/>
      <c r="C1744" s="152" t="s">
        <v>535</v>
      </c>
      <c r="D1744" s="243" t="s">
        <v>236</v>
      </c>
      <c r="E1744" s="243"/>
      <c r="F1744" s="243" t="s">
        <v>277</v>
      </c>
      <c r="G1744" s="243"/>
      <c r="H1744" s="243"/>
      <c r="I1744" s="152" t="s">
        <v>277</v>
      </c>
      <c r="J1744" s="152" t="s">
        <v>277</v>
      </c>
      <c r="K1744" s="152" t="s">
        <v>277</v>
      </c>
      <c r="L1744" s="152" t="s">
        <v>277</v>
      </c>
      <c r="M1744" s="152" t="s">
        <v>277</v>
      </c>
      <c r="N1744" s="152" t="s">
        <v>277</v>
      </c>
      <c r="O1744" s="152" t="s">
        <v>277</v>
      </c>
    </row>
    <row r="1745" spans="1:15" ht="12" customHeight="1">
      <c r="A1745" s="243" t="s">
        <v>945</v>
      </c>
      <c r="B1745" s="243"/>
      <c r="C1745" s="152" t="s">
        <v>535</v>
      </c>
      <c r="D1745" s="243" t="s">
        <v>241</v>
      </c>
      <c r="E1745" s="243"/>
      <c r="F1745" s="243" t="s">
        <v>277</v>
      </c>
      <c r="G1745" s="243"/>
      <c r="H1745" s="243"/>
      <c r="I1745" s="152" t="s">
        <v>277</v>
      </c>
      <c r="J1745" s="152" t="s">
        <v>277</v>
      </c>
      <c r="K1745" s="152" t="s">
        <v>277</v>
      </c>
      <c r="L1745" s="152" t="s">
        <v>277</v>
      </c>
      <c r="M1745" s="152" t="s">
        <v>277</v>
      </c>
      <c r="N1745" s="152" t="s">
        <v>277</v>
      </c>
      <c r="O1745" s="152" t="s">
        <v>277</v>
      </c>
    </row>
    <row r="1746" spans="1:15" ht="12" customHeight="1">
      <c r="A1746" s="243" t="s">
        <v>945</v>
      </c>
      <c r="B1746" s="243"/>
      <c r="C1746" s="152" t="s">
        <v>535</v>
      </c>
      <c r="D1746" s="243" t="s">
        <v>33</v>
      </c>
      <c r="E1746" s="243"/>
      <c r="F1746" s="243" t="s">
        <v>277</v>
      </c>
      <c r="G1746" s="243"/>
      <c r="H1746" s="243"/>
      <c r="I1746" s="152" t="s">
        <v>277</v>
      </c>
      <c r="J1746" s="152" t="s">
        <v>277</v>
      </c>
      <c r="K1746" s="152" t="s">
        <v>277</v>
      </c>
      <c r="L1746" s="152" t="s">
        <v>277</v>
      </c>
      <c r="M1746" s="152" t="s">
        <v>277</v>
      </c>
      <c r="N1746" s="152" t="s">
        <v>277</v>
      </c>
      <c r="O1746" s="152" t="s">
        <v>277</v>
      </c>
    </row>
    <row r="1747" spans="1:15" ht="12" customHeight="1">
      <c r="A1747" s="243" t="s">
        <v>945</v>
      </c>
      <c r="B1747" s="243"/>
      <c r="C1747" s="152" t="s">
        <v>535</v>
      </c>
      <c r="D1747" s="243" t="s">
        <v>574</v>
      </c>
      <c r="E1747" s="243"/>
      <c r="F1747" s="243" t="s">
        <v>3682</v>
      </c>
      <c r="G1747" s="243"/>
      <c r="H1747" s="243"/>
      <c r="I1747" s="152" t="s">
        <v>3681</v>
      </c>
      <c r="J1747" s="152" t="s">
        <v>3680</v>
      </c>
      <c r="K1747" s="152" t="s">
        <v>3679</v>
      </c>
      <c r="L1747" s="152" t="s">
        <v>3678</v>
      </c>
      <c r="M1747" s="152" t="s">
        <v>3677</v>
      </c>
      <c r="N1747" s="152" t="s">
        <v>3676</v>
      </c>
      <c r="O1747" s="152" t="s">
        <v>3675</v>
      </c>
    </row>
    <row r="1748" spans="1:15" ht="12" customHeight="1">
      <c r="A1748" s="243" t="s">
        <v>945</v>
      </c>
      <c r="B1748" s="243"/>
      <c r="C1748" s="152" t="s">
        <v>535</v>
      </c>
      <c r="D1748" s="243" t="s">
        <v>571</v>
      </c>
      <c r="E1748" s="243"/>
      <c r="F1748" s="243" t="s">
        <v>277</v>
      </c>
      <c r="G1748" s="243"/>
      <c r="H1748" s="243"/>
      <c r="I1748" s="152" t="s">
        <v>277</v>
      </c>
      <c r="J1748" s="152" t="s">
        <v>277</v>
      </c>
      <c r="K1748" s="152" t="s">
        <v>277</v>
      </c>
      <c r="L1748" s="152" t="s">
        <v>277</v>
      </c>
      <c r="M1748" s="152" t="s">
        <v>277</v>
      </c>
      <c r="N1748" s="152" t="s">
        <v>277</v>
      </c>
      <c r="O1748" s="152" t="s">
        <v>277</v>
      </c>
    </row>
    <row r="1749" spans="1:15" ht="12" customHeight="1">
      <c r="A1749" s="243" t="s">
        <v>945</v>
      </c>
      <c r="B1749" s="243"/>
      <c r="C1749" s="152" t="s">
        <v>535</v>
      </c>
      <c r="D1749" s="243" t="s">
        <v>566</v>
      </c>
      <c r="E1749" s="243"/>
      <c r="F1749" s="243" t="s">
        <v>277</v>
      </c>
      <c r="G1749" s="243"/>
      <c r="H1749" s="243"/>
      <c r="I1749" s="152" t="s">
        <v>277</v>
      </c>
      <c r="J1749" s="152" t="s">
        <v>277</v>
      </c>
      <c r="K1749" s="152" t="s">
        <v>277</v>
      </c>
      <c r="L1749" s="152" t="s">
        <v>277</v>
      </c>
      <c r="M1749" s="152" t="s">
        <v>277</v>
      </c>
      <c r="N1749" s="152" t="s">
        <v>277</v>
      </c>
      <c r="O1749" s="152" t="s">
        <v>277</v>
      </c>
    </row>
    <row r="1750" spans="1:15" ht="12" customHeight="1">
      <c r="A1750" s="243" t="s">
        <v>945</v>
      </c>
      <c r="B1750" s="243"/>
      <c r="C1750" s="152" t="s">
        <v>535</v>
      </c>
      <c r="D1750" s="243" t="s">
        <v>561</v>
      </c>
      <c r="E1750" s="243"/>
      <c r="F1750" s="243" t="s">
        <v>277</v>
      </c>
      <c r="G1750" s="243"/>
      <c r="H1750" s="243"/>
      <c r="I1750" s="152" t="s">
        <v>277</v>
      </c>
      <c r="J1750" s="152" t="s">
        <v>277</v>
      </c>
      <c r="K1750" s="152" t="s">
        <v>277</v>
      </c>
      <c r="L1750" s="152" t="s">
        <v>277</v>
      </c>
      <c r="M1750" s="152" t="s">
        <v>277</v>
      </c>
      <c r="N1750" s="152" t="s">
        <v>277</v>
      </c>
      <c r="O1750" s="152" t="s">
        <v>277</v>
      </c>
    </row>
    <row r="1751" spans="1:15" ht="12" customHeight="1">
      <c r="A1751" s="243" t="s">
        <v>945</v>
      </c>
      <c r="B1751" s="243"/>
      <c r="C1751" s="152" t="s">
        <v>535</v>
      </c>
      <c r="D1751" s="243" t="s">
        <v>559</v>
      </c>
      <c r="E1751" s="243"/>
      <c r="F1751" s="243" t="s">
        <v>2110</v>
      </c>
      <c r="G1751" s="243"/>
      <c r="H1751" s="243"/>
      <c r="I1751" s="152" t="s">
        <v>3674</v>
      </c>
      <c r="J1751" s="152" t="s">
        <v>3673</v>
      </c>
      <c r="K1751" s="152" t="s">
        <v>3672</v>
      </c>
      <c r="L1751" s="152" t="s">
        <v>3671</v>
      </c>
      <c r="M1751" s="152" t="s">
        <v>3670</v>
      </c>
      <c r="N1751" s="152" t="s">
        <v>3669</v>
      </c>
      <c r="O1751" s="152" t="s">
        <v>3668</v>
      </c>
    </row>
    <row r="1752" spans="1:15" ht="12" customHeight="1">
      <c r="A1752" s="243" t="s">
        <v>945</v>
      </c>
      <c r="B1752" s="243"/>
      <c r="C1752" s="152" t="s">
        <v>535</v>
      </c>
      <c r="D1752" s="243" t="s">
        <v>556</v>
      </c>
      <c r="E1752" s="243"/>
      <c r="F1752" s="243" t="s">
        <v>3667</v>
      </c>
      <c r="G1752" s="243"/>
      <c r="H1752" s="243"/>
      <c r="I1752" s="152" t="s">
        <v>3666</v>
      </c>
      <c r="J1752" s="152" t="s">
        <v>669</v>
      </c>
      <c r="K1752" s="152" t="s">
        <v>3665</v>
      </c>
      <c r="L1752" s="152" t="s">
        <v>3664</v>
      </c>
      <c r="M1752" s="152" t="s">
        <v>752</v>
      </c>
      <c r="N1752" s="152" t="s">
        <v>3663</v>
      </c>
      <c r="O1752" s="152" t="s">
        <v>3662</v>
      </c>
    </row>
    <row r="1753" spans="1:15" ht="12" customHeight="1">
      <c r="A1753" s="243" t="s">
        <v>945</v>
      </c>
      <c r="B1753" s="243"/>
      <c r="C1753" s="152" t="s">
        <v>535</v>
      </c>
      <c r="D1753" s="243" t="s">
        <v>553</v>
      </c>
      <c r="E1753" s="243"/>
      <c r="F1753" s="243" t="s">
        <v>960</v>
      </c>
      <c r="G1753" s="243"/>
      <c r="H1753" s="243"/>
      <c r="I1753" s="152" t="s">
        <v>959</v>
      </c>
      <c r="J1753" s="152" t="s">
        <v>3313</v>
      </c>
      <c r="K1753" s="152" t="s">
        <v>3661</v>
      </c>
      <c r="L1753" s="152" t="s">
        <v>3660</v>
      </c>
      <c r="M1753" s="152" t="s">
        <v>958</v>
      </c>
      <c r="N1753" s="152" t="s">
        <v>3659</v>
      </c>
      <c r="O1753" s="152" t="s">
        <v>3658</v>
      </c>
    </row>
    <row r="1754" spans="1:15" ht="12" customHeight="1">
      <c r="A1754" s="243" t="s">
        <v>945</v>
      </c>
      <c r="B1754" s="243"/>
      <c r="C1754" s="152" t="s">
        <v>535</v>
      </c>
      <c r="D1754" s="243" t="s">
        <v>551</v>
      </c>
      <c r="E1754" s="243"/>
      <c r="F1754" s="243" t="s">
        <v>747</v>
      </c>
      <c r="G1754" s="243"/>
      <c r="H1754" s="243"/>
      <c r="I1754" s="152" t="s">
        <v>956</v>
      </c>
      <c r="J1754" s="152" t="s">
        <v>955</v>
      </c>
      <c r="K1754" s="152" t="s">
        <v>954</v>
      </c>
      <c r="L1754" s="152" t="s">
        <v>953</v>
      </c>
      <c r="M1754" s="152" t="s">
        <v>638</v>
      </c>
      <c r="N1754" s="152" t="s">
        <v>952</v>
      </c>
      <c r="O1754" s="152" t="s">
        <v>951</v>
      </c>
    </row>
    <row r="1755" spans="1:15" ht="12" customHeight="1">
      <c r="A1755" s="243" t="s">
        <v>945</v>
      </c>
      <c r="B1755" s="243"/>
      <c r="C1755" s="152" t="s">
        <v>535</v>
      </c>
      <c r="D1755" s="243" t="s">
        <v>543</v>
      </c>
      <c r="E1755" s="243"/>
      <c r="F1755" s="243" t="s">
        <v>277</v>
      </c>
      <c r="G1755" s="243"/>
      <c r="H1755" s="243"/>
      <c r="I1755" s="152" t="s">
        <v>277</v>
      </c>
      <c r="J1755" s="152" t="s">
        <v>277</v>
      </c>
      <c r="K1755" s="152" t="s">
        <v>277</v>
      </c>
      <c r="L1755" s="152" t="s">
        <v>277</v>
      </c>
      <c r="M1755" s="152" t="s">
        <v>277</v>
      </c>
      <c r="N1755" s="152" t="s">
        <v>277</v>
      </c>
      <c r="O1755" s="152" t="s">
        <v>277</v>
      </c>
    </row>
    <row r="1756" spans="1:15" ht="12" customHeight="1">
      <c r="A1756" s="243" t="s">
        <v>945</v>
      </c>
      <c r="B1756" s="243"/>
      <c r="C1756" s="152" t="s">
        <v>535</v>
      </c>
      <c r="D1756" s="243" t="s">
        <v>45</v>
      </c>
      <c r="E1756" s="243"/>
      <c r="F1756" s="243" t="s">
        <v>947</v>
      </c>
      <c r="G1756" s="243"/>
      <c r="H1756" s="243"/>
      <c r="I1756" s="152" t="s">
        <v>946</v>
      </c>
      <c r="J1756" s="152" t="s">
        <v>277</v>
      </c>
      <c r="K1756" s="152" t="s">
        <v>277</v>
      </c>
      <c r="L1756" s="152" t="s">
        <v>277</v>
      </c>
      <c r="M1756" s="152" t="s">
        <v>947</v>
      </c>
      <c r="N1756" s="152" t="s">
        <v>947</v>
      </c>
      <c r="O1756" s="152" t="s">
        <v>946</v>
      </c>
    </row>
    <row r="1757" spans="1:15" ht="12" customHeight="1">
      <c r="A1757" s="243" t="s">
        <v>945</v>
      </c>
      <c r="B1757" s="243"/>
      <c r="C1757" s="152" t="s">
        <v>535</v>
      </c>
      <c r="D1757" s="243" t="s">
        <v>46</v>
      </c>
      <c r="E1757" s="243"/>
      <c r="F1757" s="243" t="s">
        <v>873</v>
      </c>
      <c r="G1757" s="243"/>
      <c r="H1757" s="243"/>
      <c r="I1757" s="152" t="s">
        <v>3657</v>
      </c>
      <c r="J1757" s="152" t="s">
        <v>1580</v>
      </c>
      <c r="K1757" s="152" t="s">
        <v>3656</v>
      </c>
      <c r="L1757" s="152" t="s">
        <v>3655</v>
      </c>
      <c r="M1757" s="152" t="s">
        <v>1983</v>
      </c>
      <c r="N1757" s="152" t="s">
        <v>3654</v>
      </c>
      <c r="O1757" s="152" t="s">
        <v>3653</v>
      </c>
    </row>
    <row r="1758" spans="1:15" ht="12" customHeight="1">
      <c r="A1758" s="243" t="s">
        <v>888</v>
      </c>
      <c r="B1758" s="243"/>
      <c r="C1758" s="152" t="s">
        <v>535</v>
      </c>
      <c r="D1758" s="243" t="s">
        <v>660</v>
      </c>
      <c r="E1758" s="243"/>
      <c r="F1758" s="243" t="s">
        <v>3652</v>
      </c>
      <c r="G1758" s="243"/>
      <c r="H1758" s="243"/>
      <c r="I1758" s="152" t="s">
        <v>3651</v>
      </c>
      <c r="J1758" s="152" t="s">
        <v>3650</v>
      </c>
      <c r="K1758" s="152" t="s">
        <v>3649</v>
      </c>
      <c r="L1758" s="152" t="s">
        <v>3648</v>
      </c>
      <c r="M1758" s="152" t="s">
        <v>3647</v>
      </c>
      <c r="N1758" s="152" t="s">
        <v>3646</v>
      </c>
      <c r="O1758" s="152" t="s">
        <v>3645</v>
      </c>
    </row>
    <row r="1759" spans="1:15" ht="12" customHeight="1">
      <c r="A1759" s="243" t="s">
        <v>888</v>
      </c>
      <c r="B1759" s="243"/>
      <c r="C1759" s="152" t="s">
        <v>535</v>
      </c>
      <c r="D1759" s="243" t="s">
        <v>57</v>
      </c>
      <c r="E1759" s="243"/>
      <c r="F1759" s="243" t="s">
        <v>2298</v>
      </c>
      <c r="G1759" s="243"/>
      <c r="H1759" s="243"/>
      <c r="I1759" s="152" t="s">
        <v>3644</v>
      </c>
      <c r="J1759" s="152" t="s">
        <v>3643</v>
      </c>
      <c r="K1759" s="152" t="s">
        <v>3642</v>
      </c>
      <c r="L1759" s="152" t="s">
        <v>3641</v>
      </c>
      <c r="M1759" s="152" t="s">
        <v>3640</v>
      </c>
      <c r="N1759" s="152" t="s">
        <v>3639</v>
      </c>
      <c r="O1759" s="152" t="s">
        <v>3638</v>
      </c>
    </row>
    <row r="1760" spans="1:15" ht="12" customHeight="1">
      <c r="A1760" s="243" t="s">
        <v>888</v>
      </c>
      <c r="B1760" s="243"/>
      <c r="C1760" s="152" t="s">
        <v>535</v>
      </c>
      <c r="D1760" s="243" t="s">
        <v>58</v>
      </c>
      <c r="E1760" s="243"/>
      <c r="F1760" s="243" t="s">
        <v>1989</v>
      </c>
      <c r="G1760" s="243"/>
      <c r="H1760" s="243"/>
      <c r="I1760" s="152" t="s">
        <v>3637</v>
      </c>
      <c r="J1760" s="152" t="s">
        <v>1079</v>
      </c>
      <c r="K1760" s="152" t="s">
        <v>3636</v>
      </c>
      <c r="L1760" s="152" t="s">
        <v>3635</v>
      </c>
      <c r="M1760" s="152" t="s">
        <v>2418</v>
      </c>
      <c r="N1760" s="152" t="s">
        <v>2982</v>
      </c>
      <c r="O1760" s="152" t="s">
        <v>3634</v>
      </c>
    </row>
    <row r="1761" spans="1:15" ht="12" customHeight="1">
      <c r="A1761" s="243" t="s">
        <v>888</v>
      </c>
      <c r="B1761" s="243"/>
      <c r="C1761" s="152" t="s">
        <v>535</v>
      </c>
      <c r="D1761" s="243" t="s">
        <v>59</v>
      </c>
      <c r="E1761" s="243"/>
      <c r="F1761" s="243" t="s">
        <v>3633</v>
      </c>
      <c r="G1761" s="243"/>
      <c r="H1761" s="243"/>
      <c r="I1761" s="152" t="s">
        <v>3632</v>
      </c>
      <c r="J1761" s="152" t="s">
        <v>1104</v>
      </c>
      <c r="K1761" s="152" t="s">
        <v>3631</v>
      </c>
      <c r="L1761" s="152" t="s">
        <v>3630</v>
      </c>
      <c r="M1761" s="152" t="s">
        <v>3629</v>
      </c>
      <c r="N1761" s="152" t="s">
        <v>3628</v>
      </c>
      <c r="O1761" s="152" t="s">
        <v>3627</v>
      </c>
    </row>
    <row r="1762" spans="1:15" ht="12" customHeight="1">
      <c r="A1762" s="243" t="s">
        <v>888</v>
      </c>
      <c r="B1762" s="243"/>
      <c r="C1762" s="152" t="s">
        <v>535</v>
      </c>
      <c r="D1762" s="243" t="s">
        <v>247</v>
      </c>
      <c r="E1762" s="243"/>
      <c r="F1762" s="243" t="s">
        <v>3626</v>
      </c>
      <c r="G1762" s="243"/>
      <c r="H1762" s="243"/>
      <c r="I1762" s="152" t="s">
        <v>3625</v>
      </c>
      <c r="J1762" s="152" t="s">
        <v>1190</v>
      </c>
      <c r="K1762" s="152" t="s">
        <v>3624</v>
      </c>
      <c r="L1762" s="152" t="s">
        <v>3623</v>
      </c>
      <c r="M1762" s="152" t="s">
        <v>3622</v>
      </c>
      <c r="N1762" s="152" t="s">
        <v>3621</v>
      </c>
      <c r="O1762" s="152" t="s">
        <v>3620</v>
      </c>
    </row>
    <row r="1763" spans="1:15" ht="12" customHeight="1">
      <c r="A1763" s="243" t="s">
        <v>888</v>
      </c>
      <c r="B1763" s="243"/>
      <c r="C1763" s="152" t="s">
        <v>535</v>
      </c>
      <c r="D1763" s="243" t="s">
        <v>645</v>
      </c>
      <c r="E1763" s="243"/>
      <c r="F1763" s="243" t="s">
        <v>3619</v>
      </c>
      <c r="G1763" s="243"/>
      <c r="H1763" s="243"/>
      <c r="I1763" s="152" t="s">
        <v>3618</v>
      </c>
      <c r="J1763" s="152" t="s">
        <v>1246</v>
      </c>
      <c r="K1763" s="152" t="s">
        <v>3617</v>
      </c>
      <c r="L1763" s="152" t="s">
        <v>3616</v>
      </c>
      <c r="M1763" s="152" t="s">
        <v>3615</v>
      </c>
      <c r="N1763" s="152" t="s">
        <v>3614</v>
      </c>
      <c r="O1763" s="152" t="s">
        <v>3613</v>
      </c>
    </row>
    <row r="1764" spans="1:15" ht="12" customHeight="1">
      <c r="A1764" s="243" t="s">
        <v>888</v>
      </c>
      <c r="B1764" s="243"/>
      <c r="C1764" s="152" t="s">
        <v>535</v>
      </c>
      <c r="D1764" s="243" t="s">
        <v>639</v>
      </c>
      <c r="E1764" s="243"/>
      <c r="F1764" s="243" t="s">
        <v>3612</v>
      </c>
      <c r="G1764" s="243"/>
      <c r="H1764" s="243"/>
      <c r="I1764" s="152" t="s">
        <v>3611</v>
      </c>
      <c r="J1764" s="152" t="s">
        <v>3610</v>
      </c>
      <c r="K1764" s="152" t="s">
        <v>3609</v>
      </c>
      <c r="L1764" s="152" t="s">
        <v>3608</v>
      </c>
      <c r="M1764" s="152" t="s">
        <v>3607</v>
      </c>
      <c r="N1764" s="152" t="s">
        <v>2717</v>
      </c>
      <c r="O1764" s="152" t="s">
        <v>3606</v>
      </c>
    </row>
    <row r="1765" spans="1:15" ht="12" customHeight="1">
      <c r="A1765" s="243" t="s">
        <v>888</v>
      </c>
      <c r="B1765" s="243"/>
      <c r="C1765" s="152" t="s">
        <v>535</v>
      </c>
      <c r="D1765" s="243" t="s">
        <v>635</v>
      </c>
      <c r="E1765" s="243"/>
      <c r="F1765" s="243" t="s">
        <v>277</v>
      </c>
      <c r="G1765" s="243"/>
      <c r="H1765" s="243"/>
      <c r="I1765" s="152" t="s">
        <v>277</v>
      </c>
      <c r="J1765" s="152" t="s">
        <v>277</v>
      </c>
      <c r="K1765" s="152" t="s">
        <v>277</v>
      </c>
      <c r="L1765" s="152" t="s">
        <v>277</v>
      </c>
      <c r="M1765" s="152" t="s">
        <v>277</v>
      </c>
      <c r="N1765" s="152" t="s">
        <v>277</v>
      </c>
      <c r="O1765" s="152" t="s">
        <v>277</v>
      </c>
    </row>
    <row r="1766" spans="1:15" ht="12" customHeight="1">
      <c r="A1766" s="243" t="s">
        <v>888</v>
      </c>
      <c r="B1766" s="243"/>
      <c r="C1766" s="152" t="s">
        <v>535</v>
      </c>
      <c r="D1766" s="243" t="s">
        <v>631</v>
      </c>
      <c r="E1766" s="243"/>
      <c r="F1766" s="243" t="s">
        <v>277</v>
      </c>
      <c r="G1766" s="243"/>
      <c r="H1766" s="243"/>
      <c r="I1766" s="152" t="s">
        <v>277</v>
      </c>
      <c r="J1766" s="152" t="s">
        <v>277</v>
      </c>
      <c r="K1766" s="152" t="s">
        <v>277</v>
      </c>
      <c r="L1766" s="152" t="s">
        <v>277</v>
      </c>
      <c r="M1766" s="152" t="s">
        <v>277</v>
      </c>
      <c r="N1766" s="152" t="s">
        <v>277</v>
      </c>
      <c r="O1766" s="152" t="s">
        <v>277</v>
      </c>
    </row>
    <row r="1767" spans="1:15" ht="12" customHeight="1">
      <c r="A1767" s="243" t="s">
        <v>888</v>
      </c>
      <c r="B1767" s="243"/>
      <c r="C1767" s="152" t="s">
        <v>535</v>
      </c>
      <c r="D1767" s="243" t="s">
        <v>627</v>
      </c>
      <c r="E1767" s="243"/>
      <c r="F1767" s="243" t="s">
        <v>277</v>
      </c>
      <c r="G1767" s="243"/>
      <c r="H1767" s="243"/>
      <c r="I1767" s="152" t="s">
        <v>277</v>
      </c>
      <c r="J1767" s="152" t="s">
        <v>277</v>
      </c>
      <c r="K1767" s="152" t="s">
        <v>277</v>
      </c>
      <c r="L1767" s="152" t="s">
        <v>277</v>
      </c>
      <c r="M1767" s="152" t="s">
        <v>277</v>
      </c>
      <c r="N1767" s="152" t="s">
        <v>277</v>
      </c>
      <c r="O1767" s="152" t="s">
        <v>277</v>
      </c>
    </row>
    <row r="1768" spans="1:15" ht="12" customHeight="1">
      <c r="A1768" s="243" t="s">
        <v>888</v>
      </c>
      <c r="B1768" s="243"/>
      <c r="C1768" s="152" t="s">
        <v>535</v>
      </c>
      <c r="D1768" s="243" t="s">
        <v>17</v>
      </c>
      <c r="E1768" s="243"/>
      <c r="F1768" s="243" t="s">
        <v>2844</v>
      </c>
      <c r="G1768" s="243"/>
      <c r="H1768" s="243"/>
      <c r="I1768" s="152" t="s">
        <v>3605</v>
      </c>
      <c r="J1768" s="152" t="s">
        <v>818</v>
      </c>
      <c r="K1768" s="152" t="s">
        <v>3604</v>
      </c>
      <c r="L1768" s="152" t="s">
        <v>3603</v>
      </c>
      <c r="M1768" s="152" t="s">
        <v>3602</v>
      </c>
      <c r="N1768" s="152" t="s">
        <v>3601</v>
      </c>
      <c r="O1768" s="152" t="s">
        <v>3600</v>
      </c>
    </row>
    <row r="1769" spans="1:15" ht="12" customHeight="1">
      <c r="A1769" s="243" t="s">
        <v>888</v>
      </c>
      <c r="B1769" s="243"/>
      <c r="C1769" s="152" t="s">
        <v>535</v>
      </c>
      <c r="D1769" s="243" t="s">
        <v>18</v>
      </c>
      <c r="E1769" s="243"/>
      <c r="F1769" s="243" t="s">
        <v>3599</v>
      </c>
      <c r="G1769" s="243"/>
      <c r="H1769" s="243"/>
      <c r="I1769" s="152" t="s">
        <v>3598</v>
      </c>
      <c r="J1769" s="152" t="s">
        <v>1082</v>
      </c>
      <c r="K1769" s="152" t="s">
        <v>3597</v>
      </c>
      <c r="L1769" s="152" t="s">
        <v>3596</v>
      </c>
      <c r="M1769" s="152" t="s">
        <v>3595</v>
      </c>
      <c r="N1769" s="152" t="s">
        <v>3594</v>
      </c>
      <c r="O1769" s="152" t="s">
        <v>3593</v>
      </c>
    </row>
    <row r="1770" spans="1:15" ht="12" customHeight="1">
      <c r="A1770" s="243" t="s">
        <v>888</v>
      </c>
      <c r="B1770" s="243"/>
      <c r="C1770" s="152" t="s">
        <v>535</v>
      </c>
      <c r="D1770" s="243" t="s">
        <v>62</v>
      </c>
      <c r="E1770" s="243"/>
      <c r="F1770" s="243" t="s">
        <v>277</v>
      </c>
      <c r="G1770" s="243"/>
      <c r="H1770" s="243"/>
      <c r="I1770" s="152" t="s">
        <v>277</v>
      </c>
      <c r="J1770" s="152" t="s">
        <v>277</v>
      </c>
      <c r="K1770" s="152" t="s">
        <v>277</v>
      </c>
      <c r="L1770" s="152" t="s">
        <v>277</v>
      </c>
      <c r="M1770" s="152" t="s">
        <v>277</v>
      </c>
      <c r="N1770" s="152" t="s">
        <v>277</v>
      </c>
      <c r="O1770" s="152" t="s">
        <v>277</v>
      </c>
    </row>
    <row r="1771" spans="1:15" ht="12" customHeight="1">
      <c r="A1771" s="243" t="s">
        <v>888</v>
      </c>
      <c r="B1771" s="243"/>
      <c r="C1771" s="152" t="s">
        <v>535</v>
      </c>
      <c r="D1771" s="243" t="s">
        <v>614</v>
      </c>
      <c r="E1771" s="243"/>
      <c r="F1771" s="243" t="s">
        <v>2285</v>
      </c>
      <c r="G1771" s="243"/>
      <c r="H1771" s="243"/>
      <c r="I1771" s="152" t="s">
        <v>3592</v>
      </c>
      <c r="J1771" s="152" t="s">
        <v>277</v>
      </c>
      <c r="K1771" s="152" t="s">
        <v>277</v>
      </c>
      <c r="L1771" s="152" t="s">
        <v>277</v>
      </c>
      <c r="M1771" s="152" t="s">
        <v>2285</v>
      </c>
      <c r="N1771" s="152" t="s">
        <v>2285</v>
      </c>
      <c r="O1771" s="152" t="s">
        <v>3592</v>
      </c>
    </row>
    <row r="1772" spans="1:15" ht="12" customHeight="1">
      <c r="A1772" s="243" t="s">
        <v>888</v>
      </c>
      <c r="B1772" s="243"/>
      <c r="C1772" s="152" t="s">
        <v>535</v>
      </c>
      <c r="D1772" s="243" t="s">
        <v>64</v>
      </c>
      <c r="E1772" s="243"/>
      <c r="F1772" s="243" t="s">
        <v>3591</v>
      </c>
      <c r="G1772" s="243"/>
      <c r="H1772" s="243"/>
      <c r="I1772" s="152" t="s">
        <v>3590</v>
      </c>
      <c r="J1772" s="152" t="s">
        <v>1645</v>
      </c>
      <c r="K1772" s="152" t="s">
        <v>3589</v>
      </c>
      <c r="L1772" s="152" t="s">
        <v>1151</v>
      </c>
      <c r="M1772" s="152" t="s">
        <v>2776</v>
      </c>
      <c r="N1772" s="152" t="s">
        <v>3588</v>
      </c>
      <c r="O1772" s="152" t="s">
        <v>3587</v>
      </c>
    </row>
    <row r="1773" spans="1:15" ht="12" customHeight="1">
      <c r="A1773" s="243" t="s">
        <v>888</v>
      </c>
      <c r="B1773" s="243"/>
      <c r="C1773" s="152" t="s">
        <v>535</v>
      </c>
      <c r="D1773" s="243" t="s">
        <v>22</v>
      </c>
      <c r="E1773" s="243"/>
      <c r="F1773" s="243" t="s">
        <v>3586</v>
      </c>
      <c r="G1773" s="243"/>
      <c r="H1773" s="243"/>
      <c r="I1773" s="152" t="s">
        <v>3585</v>
      </c>
      <c r="J1773" s="152" t="s">
        <v>2348</v>
      </c>
      <c r="K1773" s="152" t="s">
        <v>3584</v>
      </c>
      <c r="L1773" s="152" t="s">
        <v>3583</v>
      </c>
      <c r="M1773" s="152" t="s">
        <v>3582</v>
      </c>
      <c r="N1773" s="152" t="s">
        <v>3581</v>
      </c>
      <c r="O1773" s="152" t="s">
        <v>3580</v>
      </c>
    </row>
    <row r="1774" spans="1:15" ht="12" customHeight="1">
      <c r="A1774" s="243" t="s">
        <v>888</v>
      </c>
      <c r="B1774" s="243"/>
      <c r="C1774" s="152" t="s">
        <v>535</v>
      </c>
      <c r="D1774" s="243" t="s">
        <v>23</v>
      </c>
      <c r="E1774" s="243"/>
      <c r="F1774" s="243" t="s">
        <v>3579</v>
      </c>
      <c r="G1774" s="243"/>
      <c r="H1774" s="243"/>
      <c r="I1774" s="152" t="s">
        <v>3578</v>
      </c>
      <c r="J1774" s="152" t="s">
        <v>3018</v>
      </c>
      <c r="K1774" s="152" t="s">
        <v>3577</v>
      </c>
      <c r="L1774" s="152" t="s">
        <v>3576</v>
      </c>
      <c r="M1774" s="152" t="s">
        <v>3575</v>
      </c>
      <c r="N1774" s="152" t="s">
        <v>3574</v>
      </c>
      <c r="O1774" s="152" t="s">
        <v>3573</v>
      </c>
    </row>
    <row r="1775" spans="1:15" ht="12" customHeight="1">
      <c r="A1775" s="243" t="s">
        <v>888</v>
      </c>
      <c r="B1775" s="243"/>
      <c r="C1775" s="152" t="s">
        <v>535</v>
      </c>
      <c r="D1775" s="243" t="s">
        <v>66</v>
      </c>
      <c r="E1775" s="243"/>
      <c r="F1775" s="243" t="s">
        <v>590</v>
      </c>
      <c r="G1775" s="243"/>
      <c r="H1775" s="243"/>
      <c r="I1775" s="152" t="s">
        <v>927</v>
      </c>
      <c r="J1775" s="152" t="s">
        <v>926</v>
      </c>
      <c r="K1775" s="152" t="s">
        <v>925</v>
      </c>
      <c r="L1775" s="152" t="s">
        <v>924</v>
      </c>
      <c r="M1775" s="152" t="s">
        <v>923</v>
      </c>
      <c r="N1775" s="152" t="s">
        <v>922</v>
      </c>
      <c r="O1775" s="152" t="s">
        <v>921</v>
      </c>
    </row>
    <row r="1776" spans="1:15" ht="12" customHeight="1">
      <c r="A1776" s="243" t="s">
        <v>888</v>
      </c>
      <c r="B1776" s="243"/>
      <c r="C1776" s="152" t="s">
        <v>535</v>
      </c>
      <c r="D1776" s="243" t="s">
        <v>234</v>
      </c>
      <c r="E1776" s="243"/>
      <c r="F1776" s="243" t="s">
        <v>277</v>
      </c>
      <c r="G1776" s="243"/>
      <c r="H1776" s="243"/>
      <c r="I1776" s="152" t="s">
        <v>277</v>
      </c>
      <c r="J1776" s="152" t="s">
        <v>277</v>
      </c>
      <c r="K1776" s="152" t="s">
        <v>277</v>
      </c>
      <c r="L1776" s="152" t="s">
        <v>277</v>
      </c>
      <c r="M1776" s="152" t="s">
        <v>277</v>
      </c>
      <c r="N1776" s="152" t="s">
        <v>277</v>
      </c>
      <c r="O1776" s="152" t="s">
        <v>277</v>
      </c>
    </row>
    <row r="1777" spans="1:15" ht="12" customHeight="1">
      <c r="A1777" s="243" t="s">
        <v>888</v>
      </c>
      <c r="B1777" s="243"/>
      <c r="C1777" s="152" t="s">
        <v>535</v>
      </c>
      <c r="D1777" s="243" t="s">
        <v>29</v>
      </c>
      <c r="E1777" s="243"/>
      <c r="F1777" s="243" t="s">
        <v>277</v>
      </c>
      <c r="G1777" s="243"/>
      <c r="H1777" s="243"/>
      <c r="I1777" s="152" t="s">
        <v>277</v>
      </c>
      <c r="J1777" s="152" t="s">
        <v>277</v>
      </c>
      <c r="K1777" s="152" t="s">
        <v>277</v>
      </c>
      <c r="L1777" s="152" t="s">
        <v>277</v>
      </c>
      <c r="M1777" s="152" t="s">
        <v>277</v>
      </c>
      <c r="N1777" s="152" t="s">
        <v>277</v>
      </c>
      <c r="O1777" s="152" t="s">
        <v>277</v>
      </c>
    </row>
    <row r="1778" spans="1:15" ht="12" customHeight="1">
      <c r="A1778" s="243" t="s">
        <v>888</v>
      </c>
      <c r="B1778" s="243"/>
      <c r="C1778" s="152" t="s">
        <v>535</v>
      </c>
      <c r="D1778" s="243" t="s">
        <v>67</v>
      </c>
      <c r="E1778" s="243"/>
      <c r="F1778" s="243" t="s">
        <v>1020</v>
      </c>
      <c r="G1778" s="243"/>
      <c r="H1778" s="243"/>
      <c r="I1778" s="152" t="s">
        <v>3572</v>
      </c>
      <c r="J1778" s="152" t="s">
        <v>1029</v>
      </c>
      <c r="K1778" s="152" t="s">
        <v>3571</v>
      </c>
      <c r="L1778" s="152" t="s">
        <v>3570</v>
      </c>
      <c r="M1778" s="152" t="s">
        <v>819</v>
      </c>
      <c r="N1778" s="152" t="s">
        <v>2146</v>
      </c>
      <c r="O1778" s="152" t="s">
        <v>3569</v>
      </c>
    </row>
    <row r="1779" spans="1:15" ht="12" customHeight="1">
      <c r="A1779" s="243" t="s">
        <v>888</v>
      </c>
      <c r="B1779" s="243"/>
      <c r="C1779" s="152" t="s">
        <v>535</v>
      </c>
      <c r="D1779" s="243" t="s">
        <v>68</v>
      </c>
      <c r="E1779" s="243"/>
      <c r="F1779" s="243" t="s">
        <v>277</v>
      </c>
      <c r="G1779" s="243"/>
      <c r="H1779" s="243"/>
      <c r="I1779" s="152" t="s">
        <v>277</v>
      </c>
      <c r="J1779" s="152" t="s">
        <v>277</v>
      </c>
      <c r="K1779" s="152" t="s">
        <v>277</v>
      </c>
      <c r="L1779" s="152" t="s">
        <v>277</v>
      </c>
      <c r="M1779" s="152" t="s">
        <v>277</v>
      </c>
      <c r="N1779" s="152" t="s">
        <v>277</v>
      </c>
      <c r="O1779" s="152" t="s">
        <v>277</v>
      </c>
    </row>
    <row r="1780" spans="1:15" ht="12" customHeight="1">
      <c r="A1780" s="243" t="s">
        <v>888</v>
      </c>
      <c r="B1780" s="243"/>
      <c r="C1780" s="152" t="s">
        <v>535</v>
      </c>
      <c r="D1780" s="243" t="s">
        <v>69</v>
      </c>
      <c r="E1780" s="243"/>
      <c r="F1780" s="243" t="s">
        <v>3568</v>
      </c>
      <c r="G1780" s="243"/>
      <c r="H1780" s="243"/>
      <c r="I1780" s="152" t="s">
        <v>3567</v>
      </c>
      <c r="J1780" s="152" t="s">
        <v>997</v>
      </c>
      <c r="K1780" s="152" t="s">
        <v>3566</v>
      </c>
      <c r="L1780" s="152" t="s">
        <v>3565</v>
      </c>
      <c r="M1780" s="152" t="s">
        <v>3564</v>
      </c>
      <c r="N1780" s="152" t="s">
        <v>2109</v>
      </c>
      <c r="O1780" s="152" t="s">
        <v>3563</v>
      </c>
    </row>
    <row r="1781" spans="1:15" ht="12" customHeight="1">
      <c r="A1781" s="243" t="s">
        <v>888</v>
      </c>
      <c r="B1781" s="243"/>
      <c r="C1781" s="152" t="s">
        <v>535</v>
      </c>
      <c r="D1781" s="243" t="s">
        <v>235</v>
      </c>
      <c r="E1781" s="243"/>
      <c r="F1781" s="243" t="s">
        <v>277</v>
      </c>
      <c r="G1781" s="243"/>
      <c r="H1781" s="243"/>
      <c r="I1781" s="152" t="s">
        <v>277</v>
      </c>
      <c r="J1781" s="152" t="s">
        <v>277</v>
      </c>
      <c r="K1781" s="152" t="s">
        <v>277</v>
      </c>
      <c r="L1781" s="152" t="s">
        <v>277</v>
      </c>
      <c r="M1781" s="152" t="s">
        <v>277</v>
      </c>
      <c r="N1781" s="152" t="s">
        <v>277</v>
      </c>
      <c r="O1781" s="152" t="s">
        <v>277</v>
      </c>
    </row>
    <row r="1782" spans="1:15" ht="12" customHeight="1">
      <c r="A1782" s="243" t="s">
        <v>888</v>
      </c>
      <c r="B1782" s="243"/>
      <c r="C1782" s="152" t="s">
        <v>535</v>
      </c>
      <c r="D1782" s="243" t="s">
        <v>236</v>
      </c>
      <c r="E1782" s="243"/>
      <c r="F1782" s="243" t="s">
        <v>277</v>
      </c>
      <c r="G1782" s="243"/>
      <c r="H1782" s="243"/>
      <c r="I1782" s="152" t="s">
        <v>277</v>
      </c>
      <c r="J1782" s="152" t="s">
        <v>277</v>
      </c>
      <c r="K1782" s="152" t="s">
        <v>277</v>
      </c>
      <c r="L1782" s="152" t="s">
        <v>277</v>
      </c>
      <c r="M1782" s="152" t="s">
        <v>277</v>
      </c>
      <c r="N1782" s="152" t="s">
        <v>277</v>
      </c>
      <c r="O1782" s="152" t="s">
        <v>277</v>
      </c>
    </row>
    <row r="1783" spans="1:15" ht="12" customHeight="1">
      <c r="A1783" s="243" t="s">
        <v>888</v>
      </c>
      <c r="B1783" s="243"/>
      <c r="C1783" s="152" t="s">
        <v>535</v>
      </c>
      <c r="D1783" s="243" t="s">
        <v>241</v>
      </c>
      <c r="E1783" s="243"/>
      <c r="F1783" s="243" t="s">
        <v>277</v>
      </c>
      <c r="G1783" s="243"/>
      <c r="H1783" s="243"/>
      <c r="I1783" s="152" t="s">
        <v>277</v>
      </c>
      <c r="J1783" s="152" t="s">
        <v>277</v>
      </c>
      <c r="K1783" s="152" t="s">
        <v>277</v>
      </c>
      <c r="L1783" s="152" t="s">
        <v>277</v>
      </c>
      <c r="M1783" s="152" t="s">
        <v>277</v>
      </c>
      <c r="N1783" s="152" t="s">
        <v>277</v>
      </c>
      <c r="O1783" s="152" t="s">
        <v>277</v>
      </c>
    </row>
    <row r="1784" spans="1:15" ht="12" customHeight="1">
      <c r="A1784" s="243" t="s">
        <v>888</v>
      </c>
      <c r="B1784" s="243"/>
      <c r="C1784" s="152" t="s">
        <v>535</v>
      </c>
      <c r="D1784" s="243" t="s">
        <v>33</v>
      </c>
      <c r="E1784" s="243"/>
      <c r="F1784" s="243" t="s">
        <v>277</v>
      </c>
      <c r="G1784" s="243"/>
      <c r="H1784" s="243"/>
      <c r="I1784" s="152" t="s">
        <v>277</v>
      </c>
      <c r="J1784" s="152" t="s">
        <v>277</v>
      </c>
      <c r="K1784" s="152" t="s">
        <v>277</v>
      </c>
      <c r="L1784" s="152" t="s">
        <v>277</v>
      </c>
      <c r="M1784" s="152" t="s">
        <v>277</v>
      </c>
      <c r="N1784" s="152" t="s">
        <v>277</v>
      </c>
      <c r="O1784" s="152" t="s">
        <v>277</v>
      </c>
    </row>
    <row r="1785" spans="1:15" ht="12" customHeight="1">
      <c r="A1785" s="243" t="s">
        <v>888</v>
      </c>
      <c r="B1785" s="243"/>
      <c r="C1785" s="152" t="s">
        <v>535</v>
      </c>
      <c r="D1785" s="243" t="s">
        <v>574</v>
      </c>
      <c r="E1785" s="243"/>
      <c r="F1785" s="243" t="s">
        <v>3562</v>
      </c>
      <c r="G1785" s="243"/>
      <c r="H1785" s="243"/>
      <c r="I1785" s="152" t="s">
        <v>3561</v>
      </c>
      <c r="J1785" s="152" t="s">
        <v>3560</v>
      </c>
      <c r="K1785" s="152" t="s">
        <v>3559</v>
      </c>
      <c r="L1785" s="152" t="s">
        <v>3558</v>
      </c>
      <c r="M1785" s="152" t="s">
        <v>3557</v>
      </c>
      <c r="N1785" s="152" t="s">
        <v>3556</v>
      </c>
      <c r="O1785" s="152" t="s">
        <v>3555</v>
      </c>
    </row>
    <row r="1786" spans="1:15" ht="12" customHeight="1">
      <c r="A1786" s="243" t="s">
        <v>888</v>
      </c>
      <c r="B1786" s="243"/>
      <c r="C1786" s="152" t="s">
        <v>535</v>
      </c>
      <c r="D1786" s="243" t="s">
        <v>571</v>
      </c>
      <c r="E1786" s="243"/>
      <c r="F1786" s="243" t="s">
        <v>289</v>
      </c>
      <c r="G1786" s="243"/>
      <c r="H1786" s="243"/>
      <c r="I1786" s="152" t="s">
        <v>3554</v>
      </c>
      <c r="J1786" s="152" t="s">
        <v>277</v>
      </c>
      <c r="K1786" s="152" t="s">
        <v>277</v>
      </c>
      <c r="L1786" s="152" t="s">
        <v>277</v>
      </c>
      <c r="M1786" s="152" t="s">
        <v>289</v>
      </c>
      <c r="N1786" s="152" t="s">
        <v>289</v>
      </c>
      <c r="O1786" s="152" t="s">
        <v>3554</v>
      </c>
    </row>
    <row r="1787" spans="1:15" ht="12" customHeight="1">
      <c r="A1787" s="243" t="s">
        <v>888</v>
      </c>
      <c r="B1787" s="243"/>
      <c r="C1787" s="152" t="s">
        <v>535</v>
      </c>
      <c r="D1787" s="243" t="s">
        <v>566</v>
      </c>
      <c r="E1787" s="243"/>
      <c r="F1787" s="243" t="s">
        <v>277</v>
      </c>
      <c r="G1787" s="243"/>
      <c r="H1787" s="243"/>
      <c r="I1787" s="152" t="s">
        <v>277</v>
      </c>
      <c r="J1787" s="152" t="s">
        <v>277</v>
      </c>
      <c r="K1787" s="152" t="s">
        <v>277</v>
      </c>
      <c r="L1787" s="152" t="s">
        <v>277</v>
      </c>
      <c r="M1787" s="152" t="s">
        <v>277</v>
      </c>
      <c r="N1787" s="152" t="s">
        <v>277</v>
      </c>
      <c r="O1787" s="152" t="s">
        <v>277</v>
      </c>
    </row>
    <row r="1788" spans="1:15" ht="12" customHeight="1">
      <c r="A1788" s="243" t="s">
        <v>888</v>
      </c>
      <c r="B1788" s="243"/>
      <c r="C1788" s="152" t="s">
        <v>535</v>
      </c>
      <c r="D1788" s="243" t="s">
        <v>561</v>
      </c>
      <c r="E1788" s="243"/>
      <c r="F1788" s="243" t="s">
        <v>289</v>
      </c>
      <c r="G1788" s="243"/>
      <c r="H1788" s="243"/>
      <c r="I1788" s="152" t="s">
        <v>3554</v>
      </c>
      <c r="J1788" s="152" t="s">
        <v>277</v>
      </c>
      <c r="K1788" s="152" t="s">
        <v>277</v>
      </c>
      <c r="L1788" s="152" t="s">
        <v>277</v>
      </c>
      <c r="M1788" s="152" t="s">
        <v>289</v>
      </c>
      <c r="N1788" s="152" t="s">
        <v>289</v>
      </c>
      <c r="O1788" s="152" t="s">
        <v>3554</v>
      </c>
    </row>
    <row r="1789" spans="1:15" ht="12" customHeight="1">
      <c r="A1789" s="243" t="s">
        <v>888</v>
      </c>
      <c r="B1789" s="243"/>
      <c r="C1789" s="152" t="s">
        <v>535</v>
      </c>
      <c r="D1789" s="243" t="s">
        <v>559</v>
      </c>
      <c r="E1789" s="243"/>
      <c r="F1789" s="243" t="s">
        <v>3553</v>
      </c>
      <c r="G1789" s="243"/>
      <c r="H1789" s="243"/>
      <c r="I1789" s="152" t="s">
        <v>3552</v>
      </c>
      <c r="J1789" s="152" t="s">
        <v>3551</v>
      </c>
      <c r="K1789" s="152" t="s">
        <v>3550</v>
      </c>
      <c r="L1789" s="152" t="s">
        <v>3549</v>
      </c>
      <c r="M1789" s="152" t="s">
        <v>3548</v>
      </c>
      <c r="N1789" s="152" t="s">
        <v>3547</v>
      </c>
      <c r="O1789" s="152" t="s">
        <v>3546</v>
      </c>
    </row>
    <row r="1790" spans="1:15" ht="12" customHeight="1">
      <c r="A1790" s="243" t="s">
        <v>888</v>
      </c>
      <c r="B1790" s="243"/>
      <c r="C1790" s="152" t="s">
        <v>535</v>
      </c>
      <c r="D1790" s="243" t="s">
        <v>556</v>
      </c>
      <c r="E1790" s="243"/>
      <c r="F1790" s="243" t="s">
        <v>3545</v>
      </c>
      <c r="G1790" s="243"/>
      <c r="H1790" s="243"/>
      <c r="I1790" s="152" t="s">
        <v>3544</v>
      </c>
      <c r="J1790" s="152" t="s">
        <v>3543</v>
      </c>
      <c r="K1790" s="152" t="s">
        <v>3542</v>
      </c>
      <c r="L1790" s="152" t="s">
        <v>3541</v>
      </c>
      <c r="M1790" s="152" t="s">
        <v>3540</v>
      </c>
      <c r="N1790" s="152" t="s">
        <v>3539</v>
      </c>
      <c r="O1790" s="152" t="s">
        <v>3538</v>
      </c>
    </row>
    <row r="1791" spans="1:15" ht="12" customHeight="1">
      <c r="A1791" s="243" t="s">
        <v>888</v>
      </c>
      <c r="B1791" s="243"/>
      <c r="C1791" s="152" t="s">
        <v>535</v>
      </c>
      <c r="D1791" s="243" t="s">
        <v>553</v>
      </c>
      <c r="E1791" s="243"/>
      <c r="F1791" s="243" t="s">
        <v>3537</v>
      </c>
      <c r="G1791" s="243"/>
      <c r="H1791" s="243"/>
      <c r="I1791" s="152" t="s">
        <v>3536</v>
      </c>
      <c r="J1791" s="152" t="s">
        <v>3535</v>
      </c>
      <c r="K1791" s="152" t="s">
        <v>3534</v>
      </c>
      <c r="L1791" s="152" t="s">
        <v>3533</v>
      </c>
      <c r="M1791" s="152" t="s">
        <v>3532</v>
      </c>
      <c r="N1791" s="152" t="s">
        <v>3531</v>
      </c>
      <c r="O1791" s="152" t="s">
        <v>3530</v>
      </c>
    </row>
    <row r="1792" spans="1:15" ht="12" customHeight="1">
      <c r="A1792" s="243" t="s">
        <v>888</v>
      </c>
      <c r="B1792" s="243"/>
      <c r="C1792" s="152" t="s">
        <v>535</v>
      </c>
      <c r="D1792" s="243" t="s">
        <v>551</v>
      </c>
      <c r="E1792" s="243"/>
      <c r="F1792" s="243" t="s">
        <v>903</v>
      </c>
      <c r="G1792" s="243"/>
      <c r="H1792" s="243"/>
      <c r="I1792" s="152" t="s">
        <v>902</v>
      </c>
      <c r="J1792" s="152" t="s">
        <v>901</v>
      </c>
      <c r="K1792" s="152" t="s">
        <v>900</v>
      </c>
      <c r="L1792" s="152" t="s">
        <v>899</v>
      </c>
      <c r="M1792" s="152" t="s">
        <v>898</v>
      </c>
      <c r="N1792" s="152" t="s">
        <v>897</v>
      </c>
      <c r="O1792" s="152" t="s">
        <v>896</v>
      </c>
    </row>
    <row r="1793" spans="1:15" ht="12" customHeight="1">
      <c r="A1793" s="243" t="s">
        <v>888</v>
      </c>
      <c r="B1793" s="243"/>
      <c r="C1793" s="152" t="s">
        <v>535</v>
      </c>
      <c r="D1793" s="243" t="s">
        <v>543</v>
      </c>
      <c r="E1793" s="243"/>
      <c r="F1793" s="243" t="s">
        <v>277</v>
      </c>
      <c r="G1793" s="243"/>
      <c r="H1793" s="243"/>
      <c r="I1793" s="152" t="s">
        <v>277</v>
      </c>
      <c r="J1793" s="152" t="s">
        <v>277</v>
      </c>
      <c r="K1793" s="152" t="s">
        <v>277</v>
      </c>
      <c r="L1793" s="152" t="s">
        <v>277</v>
      </c>
      <c r="M1793" s="152" t="s">
        <v>277</v>
      </c>
      <c r="N1793" s="152" t="s">
        <v>277</v>
      </c>
      <c r="O1793" s="152" t="s">
        <v>277</v>
      </c>
    </row>
    <row r="1794" spans="1:15" ht="12" customHeight="1">
      <c r="A1794" s="243" t="s">
        <v>888</v>
      </c>
      <c r="B1794" s="243"/>
      <c r="C1794" s="152" t="s">
        <v>535</v>
      </c>
      <c r="D1794" s="243" t="s">
        <v>45</v>
      </c>
      <c r="E1794" s="243"/>
      <c r="F1794" s="243" t="s">
        <v>895</v>
      </c>
      <c r="G1794" s="243"/>
      <c r="H1794" s="243"/>
      <c r="I1794" s="152" t="s">
        <v>894</v>
      </c>
      <c r="J1794" s="152" t="s">
        <v>735</v>
      </c>
      <c r="K1794" s="152" t="s">
        <v>893</v>
      </c>
      <c r="L1794" s="152" t="s">
        <v>892</v>
      </c>
      <c r="M1794" s="152" t="s">
        <v>891</v>
      </c>
      <c r="N1794" s="152" t="s">
        <v>890</v>
      </c>
      <c r="O1794" s="152" t="s">
        <v>889</v>
      </c>
    </row>
    <row r="1795" spans="1:15" ht="12" customHeight="1">
      <c r="A1795" s="243" t="s">
        <v>888</v>
      </c>
      <c r="B1795" s="243"/>
      <c r="C1795" s="152" t="s">
        <v>535</v>
      </c>
      <c r="D1795" s="243" t="s">
        <v>46</v>
      </c>
      <c r="E1795" s="243"/>
      <c r="F1795" s="243" t="s">
        <v>3529</v>
      </c>
      <c r="G1795" s="243"/>
      <c r="H1795" s="243"/>
      <c r="I1795" s="152" t="s">
        <v>3528</v>
      </c>
      <c r="J1795" s="152" t="s">
        <v>3295</v>
      </c>
      <c r="K1795" s="152" t="s">
        <v>3527</v>
      </c>
      <c r="L1795" s="152" t="s">
        <v>3526</v>
      </c>
      <c r="M1795" s="152" t="s">
        <v>3525</v>
      </c>
      <c r="N1795" s="152" t="s">
        <v>3442</v>
      </c>
      <c r="O1795" s="152" t="s">
        <v>3524</v>
      </c>
    </row>
    <row r="1796" spans="1:15" ht="12" customHeight="1">
      <c r="A1796" s="243" t="s">
        <v>835</v>
      </c>
      <c r="B1796" s="243"/>
      <c r="C1796" s="152" t="s">
        <v>535</v>
      </c>
      <c r="D1796" s="243" t="s">
        <v>660</v>
      </c>
      <c r="E1796" s="243"/>
      <c r="F1796" s="243" t="s">
        <v>3523</v>
      </c>
      <c r="G1796" s="243"/>
      <c r="H1796" s="243"/>
      <c r="I1796" s="152" t="s">
        <v>3522</v>
      </c>
      <c r="J1796" s="152" t="s">
        <v>3521</v>
      </c>
      <c r="K1796" s="152" t="s">
        <v>3520</v>
      </c>
      <c r="L1796" s="152" t="s">
        <v>3519</v>
      </c>
      <c r="M1796" s="152" t="s">
        <v>3518</v>
      </c>
      <c r="N1796" s="152" t="s">
        <v>3517</v>
      </c>
      <c r="O1796" s="152" t="s">
        <v>3516</v>
      </c>
    </row>
    <row r="1797" spans="1:15" ht="12" customHeight="1">
      <c r="A1797" s="243" t="s">
        <v>835</v>
      </c>
      <c r="B1797" s="243"/>
      <c r="C1797" s="152" t="s">
        <v>535</v>
      </c>
      <c r="D1797" s="243" t="s">
        <v>57</v>
      </c>
      <c r="E1797" s="243"/>
      <c r="F1797" s="243" t="s">
        <v>2889</v>
      </c>
      <c r="G1797" s="243"/>
      <c r="H1797" s="243"/>
      <c r="I1797" s="152" t="s">
        <v>3515</v>
      </c>
      <c r="J1797" s="152" t="s">
        <v>1957</v>
      </c>
      <c r="K1797" s="152" t="s">
        <v>3514</v>
      </c>
      <c r="L1797" s="152" t="s">
        <v>3513</v>
      </c>
      <c r="M1797" s="152" t="s">
        <v>1962</v>
      </c>
      <c r="N1797" s="152" t="s">
        <v>3512</v>
      </c>
      <c r="O1797" s="152" t="s">
        <v>3511</v>
      </c>
    </row>
    <row r="1798" spans="1:15" ht="12" customHeight="1">
      <c r="A1798" s="243" t="s">
        <v>835</v>
      </c>
      <c r="B1798" s="243"/>
      <c r="C1798" s="152" t="s">
        <v>535</v>
      </c>
      <c r="D1798" s="243" t="s">
        <v>58</v>
      </c>
      <c r="E1798" s="243"/>
      <c r="F1798" s="243" t="s">
        <v>2449</v>
      </c>
      <c r="G1798" s="243"/>
      <c r="H1798" s="243"/>
      <c r="I1798" s="152" t="s">
        <v>3510</v>
      </c>
      <c r="J1798" s="152" t="s">
        <v>696</v>
      </c>
      <c r="K1798" s="152" t="s">
        <v>3509</v>
      </c>
      <c r="L1798" s="152" t="s">
        <v>3508</v>
      </c>
      <c r="M1798" s="152" t="s">
        <v>3507</v>
      </c>
      <c r="N1798" s="152" t="s">
        <v>2680</v>
      </c>
      <c r="O1798" s="152" t="s">
        <v>3506</v>
      </c>
    </row>
    <row r="1799" spans="1:15" ht="12" customHeight="1">
      <c r="A1799" s="243" t="s">
        <v>835</v>
      </c>
      <c r="B1799" s="243"/>
      <c r="C1799" s="152" t="s">
        <v>535</v>
      </c>
      <c r="D1799" s="243" t="s">
        <v>59</v>
      </c>
      <c r="E1799" s="243"/>
      <c r="F1799" s="243" t="s">
        <v>3505</v>
      </c>
      <c r="G1799" s="243"/>
      <c r="H1799" s="243"/>
      <c r="I1799" s="152" t="s">
        <v>3504</v>
      </c>
      <c r="J1799" s="152" t="s">
        <v>1501</v>
      </c>
      <c r="K1799" s="152" t="s">
        <v>3503</v>
      </c>
      <c r="L1799" s="152" t="s">
        <v>3502</v>
      </c>
      <c r="M1799" s="152" t="s">
        <v>3501</v>
      </c>
      <c r="N1799" s="152" t="s">
        <v>3500</v>
      </c>
      <c r="O1799" s="152" t="s">
        <v>3499</v>
      </c>
    </row>
    <row r="1800" spans="1:15" ht="12" customHeight="1">
      <c r="A1800" s="243" t="s">
        <v>835</v>
      </c>
      <c r="B1800" s="243"/>
      <c r="C1800" s="152" t="s">
        <v>535</v>
      </c>
      <c r="D1800" s="243" t="s">
        <v>247</v>
      </c>
      <c r="E1800" s="243"/>
      <c r="F1800" s="243" t="s">
        <v>3498</v>
      </c>
      <c r="G1800" s="243"/>
      <c r="H1800" s="243"/>
      <c r="I1800" s="152" t="s">
        <v>3497</v>
      </c>
      <c r="J1800" s="152" t="s">
        <v>578</v>
      </c>
      <c r="K1800" s="152" t="s">
        <v>3492</v>
      </c>
      <c r="L1800" s="152" t="s">
        <v>3491</v>
      </c>
      <c r="M1800" s="152" t="s">
        <v>3496</v>
      </c>
      <c r="N1800" s="152" t="s">
        <v>2618</v>
      </c>
      <c r="O1800" s="152" t="s">
        <v>3495</v>
      </c>
    </row>
    <row r="1801" spans="1:15" ht="12" customHeight="1">
      <c r="A1801" s="243" t="s">
        <v>835</v>
      </c>
      <c r="B1801" s="243"/>
      <c r="C1801" s="152" t="s">
        <v>535</v>
      </c>
      <c r="D1801" s="243" t="s">
        <v>645</v>
      </c>
      <c r="E1801" s="243"/>
      <c r="F1801" s="243" t="s">
        <v>2186</v>
      </c>
      <c r="G1801" s="243"/>
      <c r="H1801" s="243"/>
      <c r="I1801" s="152" t="s">
        <v>3494</v>
      </c>
      <c r="J1801" s="152" t="s">
        <v>277</v>
      </c>
      <c r="K1801" s="152" t="s">
        <v>277</v>
      </c>
      <c r="L1801" s="152" t="s">
        <v>277</v>
      </c>
      <c r="M1801" s="152" t="s">
        <v>2186</v>
      </c>
      <c r="N1801" s="152" t="s">
        <v>2186</v>
      </c>
      <c r="O1801" s="152" t="s">
        <v>3494</v>
      </c>
    </row>
    <row r="1802" spans="1:15" ht="12" customHeight="1">
      <c r="A1802" s="243" t="s">
        <v>835</v>
      </c>
      <c r="B1802" s="243"/>
      <c r="C1802" s="152" t="s">
        <v>535</v>
      </c>
      <c r="D1802" s="243" t="s">
        <v>639</v>
      </c>
      <c r="E1802" s="243"/>
      <c r="F1802" s="243" t="s">
        <v>1107</v>
      </c>
      <c r="G1802" s="243"/>
      <c r="H1802" s="243"/>
      <c r="I1802" s="152" t="s">
        <v>3493</v>
      </c>
      <c r="J1802" s="152" t="s">
        <v>578</v>
      </c>
      <c r="K1802" s="152" t="s">
        <v>3492</v>
      </c>
      <c r="L1802" s="152" t="s">
        <v>3491</v>
      </c>
      <c r="M1802" s="152" t="s">
        <v>1736</v>
      </c>
      <c r="N1802" s="152" t="s">
        <v>2821</v>
      </c>
      <c r="O1802" s="152" t="s">
        <v>3490</v>
      </c>
    </row>
    <row r="1803" spans="1:15" ht="12" customHeight="1">
      <c r="A1803" s="243" t="s">
        <v>835</v>
      </c>
      <c r="B1803" s="243"/>
      <c r="C1803" s="152" t="s">
        <v>535</v>
      </c>
      <c r="D1803" s="243" t="s">
        <v>635</v>
      </c>
      <c r="E1803" s="243"/>
      <c r="F1803" s="243" t="s">
        <v>277</v>
      </c>
      <c r="G1803" s="243"/>
      <c r="H1803" s="243"/>
      <c r="I1803" s="152" t="s">
        <v>277</v>
      </c>
      <c r="J1803" s="152" t="s">
        <v>277</v>
      </c>
      <c r="K1803" s="152" t="s">
        <v>277</v>
      </c>
      <c r="L1803" s="152" t="s">
        <v>277</v>
      </c>
      <c r="M1803" s="152" t="s">
        <v>277</v>
      </c>
      <c r="N1803" s="152" t="s">
        <v>277</v>
      </c>
      <c r="O1803" s="152" t="s">
        <v>277</v>
      </c>
    </row>
    <row r="1804" spans="1:15" ht="12" customHeight="1">
      <c r="A1804" s="243" t="s">
        <v>835</v>
      </c>
      <c r="B1804" s="243"/>
      <c r="C1804" s="152" t="s">
        <v>535</v>
      </c>
      <c r="D1804" s="243" t="s">
        <v>631</v>
      </c>
      <c r="E1804" s="243"/>
      <c r="F1804" s="243" t="s">
        <v>277</v>
      </c>
      <c r="G1804" s="243"/>
      <c r="H1804" s="243"/>
      <c r="I1804" s="152" t="s">
        <v>277</v>
      </c>
      <c r="J1804" s="152" t="s">
        <v>277</v>
      </c>
      <c r="K1804" s="152" t="s">
        <v>277</v>
      </c>
      <c r="L1804" s="152" t="s">
        <v>277</v>
      </c>
      <c r="M1804" s="152" t="s">
        <v>277</v>
      </c>
      <c r="N1804" s="152" t="s">
        <v>277</v>
      </c>
      <c r="O1804" s="152" t="s">
        <v>277</v>
      </c>
    </row>
    <row r="1805" spans="1:15" ht="12" customHeight="1">
      <c r="A1805" s="243" t="s">
        <v>835</v>
      </c>
      <c r="B1805" s="243"/>
      <c r="C1805" s="152" t="s">
        <v>535</v>
      </c>
      <c r="D1805" s="243" t="s">
        <v>627</v>
      </c>
      <c r="E1805" s="243"/>
      <c r="F1805" s="243" t="s">
        <v>277</v>
      </c>
      <c r="G1805" s="243"/>
      <c r="H1805" s="243"/>
      <c r="I1805" s="152" t="s">
        <v>277</v>
      </c>
      <c r="J1805" s="152" t="s">
        <v>277</v>
      </c>
      <c r="K1805" s="152" t="s">
        <v>277</v>
      </c>
      <c r="L1805" s="152" t="s">
        <v>277</v>
      </c>
      <c r="M1805" s="152" t="s">
        <v>277</v>
      </c>
      <c r="N1805" s="152" t="s">
        <v>277</v>
      </c>
      <c r="O1805" s="152" t="s">
        <v>277</v>
      </c>
    </row>
    <row r="1806" spans="1:15" ht="12" customHeight="1">
      <c r="A1806" s="243" t="s">
        <v>835</v>
      </c>
      <c r="B1806" s="243"/>
      <c r="C1806" s="152" t="s">
        <v>535</v>
      </c>
      <c r="D1806" s="243" t="s">
        <v>17</v>
      </c>
      <c r="E1806" s="243"/>
      <c r="F1806" s="243" t="s">
        <v>3489</v>
      </c>
      <c r="G1806" s="243"/>
      <c r="H1806" s="243"/>
      <c r="I1806" s="152" t="s">
        <v>3488</v>
      </c>
      <c r="J1806" s="152" t="s">
        <v>2528</v>
      </c>
      <c r="K1806" s="152" t="s">
        <v>3487</v>
      </c>
      <c r="L1806" s="152" t="s">
        <v>3486</v>
      </c>
      <c r="M1806" s="152" t="s">
        <v>3485</v>
      </c>
      <c r="N1806" s="152" t="s">
        <v>3484</v>
      </c>
      <c r="O1806" s="152" t="s">
        <v>3483</v>
      </c>
    </row>
    <row r="1807" spans="1:15" ht="12" customHeight="1">
      <c r="A1807" s="243" t="s">
        <v>835</v>
      </c>
      <c r="B1807" s="243"/>
      <c r="C1807" s="152" t="s">
        <v>535</v>
      </c>
      <c r="D1807" s="243" t="s">
        <v>18</v>
      </c>
      <c r="E1807" s="243"/>
      <c r="F1807" s="243" t="s">
        <v>3482</v>
      </c>
      <c r="G1807" s="243"/>
      <c r="H1807" s="243"/>
      <c r="I1807" s="152" t="s">
        <v>3481</v>
      </c>
      <c r="J1807" s="152" t="s">
        <v>1249</v>
      </c>
      <c r="K1807" s="152" t="s">
        <v>3480</v>
      </c>
      <c r="L1807" s="152" t="s">
        <v>3479</v>
      </c>
      <c r="M1807" s="152" t="s">
        <v>3478</v>
      </c>
      <c r="N1807" s="152" t="s">
        <v>2993</v>
      </c>
      <c r="O1807" s="152" t="s">
        <v>3477</v>
      </c>
    </row>
    <row r="1808" spans="1:15" ht="12" customHeight="1">
      <c r="A1808" s="243" t="s">
        <v>835</v>
      </c>
      <c r="B1808" s="243"/>
      <c r="C1808" s="152" t="s">
        <v>535</v>
      </c>
      <c r="D1808" s="243" t="s">
        <v>62</v>
      </c>
      <c r="E1808" s="243"/>
      <c r="F1808" s="243" t="s">
        <v>277</v>
      </c>
      <c r="G1808" s="243"/>
      <c r="H1808" s="243"/>
      <c r="I1808" s="152" t="s">
        <v>277</v>
      </c>
      <c r="J1808" s="152" t="s">
        <v>277</v>
      </c>
      <c r="K1808" s="152" t="s">
        <v>277</v>
      </c>
      <c r="L1808" s="152" t="s">
        <v>277</v>
      </c>
      <c r="M1808" s="152" t="s">
        <v>277</v>
      </c>
      <c r="N1808" s="152" t="s">
        <v>277</v>
      </c>
      <c r="O1808" s="152" t="s">
        <v>277</v>
      </c>
    </row>
    <row r="1809" spans="1:15" ht="12" customHeight="1">
      <c r="A1809" s="243" t="s">
        <v>835</v>
      </c>
      <c r="B1809" s="243"/>
      <c r="C1809" s="152" t="s">
        <v>535</v>
      </c>
      <c r="D1809" s="243" t="s">
        <v>614</v>
      </c>
      <c r="E1809" s="243"/>
      <c r="F1809" s="243" t="s">
        <v>289</v>
      </c>
      <c r="G1809" s="243"/>
      <c r="H1809" s="243"/>
      <c r="I1809" s="152" t="s">
        <v>3476</v>
      </c>
      <c r="J1809" s="152" t="s">
        <v>282</v>
      </c>
      <c r="K1809" s="152" t="s">
        <v>1089</v>
      </c>
      <c r="L1809" s="152" t="s">
        <v>841</v>
      </c>
      <c r="M1809" s="152" t="s">
        <v>289</v>
      </c>
      <c r="N1809" s="152" t="s">
        <v>841</v>
      </c>
      <c r="O1809" s="152" t="s">
        <v>3475</v>
      </c>
    </row>
    <row r="1810" spans="1:15" ht="12" customHeight="1">
      <c r="A1810" s="243" t="s">
        <v>835</v>
      </c>
      <c r="B1810" s="243"/>
      <c r="C1810" s="152" t="s">
        <v>535</v>
      </c>
      <c r="D1810" s="243" t="s">
        <v>64</v>
      </c>
      <c r="E1810" s="243"/>
      <c r="F1810" s="243" t="s">
        <v>1348</v>
      </c>
      <c r="G1810" s="243"/>
      <c r="H1810" s="243"/>
      <c r="I1810" s="152" t="s">
        <v>3474</v>
      </c>
      <c r="J1810" s="152" t="s">
        <v>3473</v>
      </c>
      <c r="K1810" s="152" t="s">
        <v>3472</v>
      </c>
      <c r="L1810" s="152" t="s">
        <v>3471</v>
      </c>
      <c r="M1810" s="152" t="s">
        <v>3470</v>
      </c>
      <c r="N1810" s="152" t="s">
        <v>3017</v>
      </c>
      <c r="O1810" s="152" t="s">
        <v>3469</v>
      </c>
    </row>
    <row r="1811" spans="1:15" ht="12" customHeight="1">
      <c r="A1811" s="243" t="s">
        <v>835</v>
      </c>
      <c r="B1811" s="243"/>
      <c r="C1811" s="152" t="s">
        <v>535</v>
      </c>
      <c r="D1811" s="243" t="s">
        <v>22</v>
      </c>
      <c r="E1811" s="243"/>
      <c r="F1811" s="243" t="s">
        <v>3468</v>
      </c>
      <c r="G1811" s="243"/>
      <c r="H1811" s="243"/>
      <c r="I1811" s="152" t="s">
        <v>3467</v>
      </c>
      <c r="J1811" s="152" t="s">
        <v>1149</v>
      </c>
      <c r="K1811" s="152" t="s">
        <v>3466</v>
      </c>
      <c r="L1811" s="152" t="s">
        <v>3465</v>
      </c>
      <c r="M1811" s="152" t="s">
        <v>3464</v>
      </c>
      <c r="N1811" s="152" t="s">
        <v>3463</v>
      </c>
      <c r="O1811" s="152" t="s">
        <v>3462</v>
      </c>
    </row>
    <row r="1812" spans="1:15" ht="12" customHeight="1">
      <c r="A1812" s="243" t="s">
        <v>835</v>
      </c>
      <c r="B1812" s="243"/>
      <c r="C1812" s="152" t="s">
        <v>535</v>
      </c>
      <c r="D1812" s="243" t="s">
        <v>23</v>
      </c>
      <c r="E1812" s="243"/>
      <c r="F1812" s="243" t="s">
        <v>3461</v>
      </c>
      <c r="G1812" s="243"/>
      <c r="H1812" s="243"/>
      <c r="I1812" s="152" t="s">
        <v>3460</v>
      </c>
      <c r="J1812" s="152" t="s">
        <v>3459</v>
      </c>
      <c r="K1812" s="152" t="s">
        <v>3458</v>
      </c>
      <c r="L1812" s="152" t="s">
        <v>3457</v>
      </c>
      <c r="M1812" s="152" t="s">
        <v>3456</v>
      </c>
      <c r="N1812" s="152" t="s">
        <v>3455</v>
      </c>
      <c r="O1812" s="152" t="s">
        <v>3454</v>
      </c>
    </row>
    <row r="1813" spans="1:15" ht="12" customHeight="1">
      <c r="A1813" s="243" t="s">
        <v>835</v>
      </c>
      <c r="B1813" s="243"/>
      <c r="C1813" s="152" t="s">
        <v>535</v>
      </c>
      <c r="D1813" s="243" t="s">
        <v>66</v>
      </c>
      <c r="E1813" s="243"/>
      <c r="F1813" s="243" t="s">
        <v>868</v>
      </c>
      <c r="G1813" s="243"/>
      <c r="H1813" s="243"/>
      <c r="I1813" s="152" t="s">
        <v>867</v>
      </c>
      <c r="J1813" s="152" t="s">
        <v>866</v>
      </c>
      <c r="K1813" s="152" t="s">
        <v>865</v>
      </c>
      <c r="L1813" s="152" t="s">
        <v>864</v>
      </c>
      <c r="M1813" s="152" t="s">
        <v>863</v>
      </c>
      <c r="N1813" s="152" t="s">
        <v>862</v>
      </c>
      <c r="O1813" s="152" t="s">
        <v>861</v>
      </c>
    </row>
    <row r="1814" spans="1:15" ht="12" customHeight="1">
      <c r="A1814" s="243" t="s">
        <v>835</v>
      </c>
      <c r="B1814" s="243"/>
      <c r="C1814" s="152" t="s">
        <v>535</v>
      </c>
      <c r="D1814" s="243" t="s">
        <v>234</v>
      </c>
      <c r="E1814" s="243"/>
      <c r="F1814" s="243" t="s">
        <v>1278</v>
      </c>
      <c r="G1814" s="243"/>
      <c r="H1814" s="243"/>
      <c r="I1814" s="152" t="s">
        <v>3453</v>
      </c>
      <c r="J1814" s="152" t="s">
        <v>814</v>
      </c>
      <c r="K1814" s="152" t="s">
        <v>3452</v>
      </c>
      <c r="L1814" s="152" t="s">
        <v>3451</v>
      </c>
      <c r="M1814" s="152" t="s">
        <v>2443</v>
      </c>
      <c r="N1814" s="152" t="s">
        <v>2487</v>
      </c>
      <c r="O1814" s="152" t="s">
        <v>3450</v>
      </c>
    </row>
    <row r="1815" spans="1:15" ht="12" customHeight="1">
      <c r="A1815" s="243" t="s">
        <v>835</v>
      </c>
      <c r="B1815" s="243"/>
      <c r="C1815" s="152" t="s">
        <v>535</v>
      </c>
      <c r="D1815" s="243" t="s">
        <v>29</v>
      </c>
      <c r="E1815" s="243"/>
      <c r="F1815" s="243" t="s">
        <v>277</v>
      </c>
      <c r="G1815" s="243"/>
      <c r="H1815" s="243"/>
      <c r="I1815" s="152" t="s">
        <v>277</v>
      </c>
      <c r="J1815" s="152" t="s">
        <v>277</v>
      </c>
      <c r="K1815" s="152" t="s">
        <v>277</v>
      </c>
      <c r="L1815" s="152" t="s">
        <v>277</v>
      </c>
      <c r="M1815" s="152" t="s">
        <v>277</v>
      </c>
      <c r="N1815" s="152" t="s">
        <v>277</v>
      </c>
      <c r="O1815" s="152" t="s">
        <v>277</v>
      </c>
    </row>
    <row r="1816" spans="1:15" ht="12" customHeight="1">
      <c r="A1816" s="243" t="s">
        <v>835</v>
      </c>
      <c r="B1816" s="243"/>
      <c r="C1816" s="152" t="s">
        <v>535</v>
      </c>
      <c r="D1816" s="243" t="s">
        <v>67</v>
      </c>
      <c r="E1816" s="243"/>
      <c r="F1816" s="243" t="s">
        <v>939</v>
      </c>
      <c r="G1816" s="243"/>
      <c r="H1816" s="243"/>
      <c r="I1816" s="152" t="s">
        <v>3449</v>
      </c>
      <c r="J1816" s="152" t="s">
        <v>581</v>
      </c>
      <c r="K1816" s="152" t="s">
        <v>3448</v>
      </c>
      <c r="L1816" s="152" t="s">
        <v>3447</v>
      </c>
      <c r="M1816" s="152" t="s">
        <v>789</v>
      </c>
      <c r="N1816" s="152" t="s">
        <v>686</v>
      </c>
      <c r="O1816" s="152" t="s">
        <v>3446</v>
      </c>
    </row>
    <row r="1817" spans="1:15" ht="12" customHeight="1">
      <c r="A1817" s="243" t="s">
        <v>835</v>
      </c>
      <c r="B1817" s="243"/>
      <c r="C1817" s="152" t="s">
        <v>535</v>
      </c>
      <c r="D1817" s="243" t="s">
        <v>68</v>
      </c>
      <c r="E1817" s="243"/>
      <c r="F1817" s="243" t="s">
        <v>741</v>
      </c>
      <c r="G1817" s="243"/>
      <c r="H1817" s="243"/>
      <c r="I1817" s="152" t="s">
        <v>3445</v>
      </c>
      <c r="J1817" s="152" t="s">
        <v>1246</v>
      </c>
      <c r="K1817" s="152" t="s">
        <v>3444</v>
      </c>
      <c r="L1817" s="152" t="s">
        <v>1908</v>
      </c>
      <c r="M1817" s="152" t="s">
        <v>589</v>
      </c>
      <c r="N1817" s="152" t="s">
        <v>814</v>
      </c>
      <c r="O1817" s="152" t="s">
        <v>3443</v>
      </c>
    </row>
    <row r="1818" spans="1:15" ht="12" customHeight="1">
      <c r="A1818" s="243" t="s">
        <v>835</v>
      </c>
      <c r="B1818" s="243"/>
      <c r="C1818" s="152" t="s">
        <v>535</v>
      </c>
      <c r="D1818" s="243" t="s">
        <v>69</v>
      </c>
      <c r="E1818" s="243"/>
      <c r="F1818" s="243" t="s">
        <v>3442</v>
      </c>
      <c r="G1818" s="243"/>
      <c r="H1818" s="243"/>
      <c r="I1818" s="152" t="s">
        <v>3441</v>
      </c>
      <c r="J1818" s="152" t="s">
        <v>2687</v>
      </c>
      <c r="K1818" s="152" t="s">
        <v>3440</v>
      </c>
      <c r="L1818" s="152" t="s">
        <v>3439</v>
      </c>
      <c r="M1818" s="152" t="s">
        <v>3438</v>
      </c>
      <c r="N1818" s="152" t="s">
        <v>1221</v>
      </c>
      <c r="O1818" s="152" t="s">
        <v>3437</v>
      </c>
    </row>
    <row r="1819" spans="1:15" ht="12" customHeight="1">
      <c r="A1819" s="243" t="s">
        <v>835</v>
      </c>
      <c r="B1819" s="243"/>
      <c r="C1819" s="152" t="s">
        <v>535</v>
      </c>
      <c r="D1819" s="243" t="s">
        <v>235</v>
      </c>
      <c r="E1819" s="243"/>
      <c r="F1819" s="243" t="s">
        <v>277</v>
      </c>
      <c r="G1819" s="243"/>
      <c r="H1819" s="243"/>
      <c r="I1819" s="152" t="s">
        <v>277</v>
      </c>
      <c r="J1819" s="152" t="s">
        <v>277</v>
      </c>
      <c r="K1819" s="152" t="s">
        <v>277</v>
      </c>
      <c r="L1819" s="152" t="s">
        <v>277</v>
      </c>
      <c r="M1819" s="152" t="s">
        <v>277</v>
      </c>
      <c r="N1819" s="152" t="s">
        <v>277</v>
      </c>
      <c r="O1819" s="152" t="s">
        <v>277</v>
      </c>
    </row>
    <row r="1820" spans="1:15" ht="12" customHeight="1">
      <c r="A1820" s="243" t="s">
        <v>835</v>
      </c>
      <c r="B1820" s="243"/>
      <c r="C1820" s="152" t="s">
        <v>535</v>
      </c>
      <c r="D1820" s="243" t="s">
        <v>236</v>
      </c>
      <c r="E1820" s="243"/>
      <c r="F1820" s="243" t="s">
        <v>277</v>
      </c>
      <c r="G1820" s="243"/>
      <c r="H1820" s="243"/>
      <c r="I1820" s="152" t="s">
        <v>277</v>
      </c>
      <c r="J1820" s="152" t="s">
        <v>277</v>
      </c>
      <c r="K1820" s="152" t="s">
        <v>277</v>
      </c>
      <c r="L1820" s="152" t="s">
        <v>277</v>
      </c>
      <c r="M1820" s="152" t="s">
        <v>277</v>
      </c>
      <c r="N1820" s="152" t="s">
        <v>277</v>
      </c>
      <c r="O1820" s="152" t="s">
        <v>277</v>
      </c>
    </row>
    <row r="1821" spans="1:15" ht="12" customHeight="1">
      <c r="A1821" s="243" t="s">
        <v>835</v>
      </c>
      <c r="B1821" s="243"/>
      <c r="C1821" s="152" t="s">
        <v>535</v>
      </c>
      <c r="D1821" s="243" t="s">
        <v>241</v>
      </c>
      <c r="E1821" s="243"/>
      <c r="F1821" s="243" t="s">
        <v>277</v>
      </c>
      <c r="G1821" s="243"/>
      <c r="H1821" s="243"/>
      <c r="I1821" s="152" t="s">
        <v>277</v>
      </c>
      <c r="J1821" s="152" t="s">
        <v>277</v>
      </c>
      <c r="K1821" s="152" t="s">
        <v>277</v>
      </c>
      <c r="L1821" s="152" t="s">
        <v>277</v>
      </c>
      <c r="M1821" s="152" t="s">
        <v>277</v>
      </c>
      <c r="N1821" s="152" t="s">
        <v>277</v>
      </c>
      <c r="O1821" s="152" t="s">
        <v>277</v>
      </c>
    </row>
    <row r="1822" spans="1:15" ht="12" customHeight="1">
      <c r="A1822" s="243" t="s">
        <v>835</v>
      </c>
      <c r="B1822" s="243"/>
      <c r="C1822" s="152" t="s">
        <v>535</v>
      </c>
      <c r="D1822" s="243" t="s">
        <v>33</v>
      </c>
      <c r="E1822" s="243"/>
      <c r="F1822" s="243" t="s">
        <v>277</v>
      </c>
      <c r="G1822" s="243"/>
      <c r="H1822" s="243"/>
      <c r="I1822" s="152" t="s">
        <v>277</v>
      </c>
      <c r="J1822" s="152" t="s">
        <v>277</v>
      </c>
      <c r="K1822" s="152" t="s">
        <v>277</v>
      </c>
      <c r="L1822" s="152" t="s">
        <v>277</v>
      </c>
      <c r="M1822" s="152" t="s">
        <v>277</v>
      </c>
      <c r="N1822" s="152" t="s">
        <v>277</v>
      </c>
      <c r="O1822" s="152" t="s">
        <v>277</v>
      </c>
    </row>
    <row r="1823" spans="1:15" ht="12" customHeight="1">
      <c r="A1823" s="243" t="s">
        <v>835</v>
      </c>
      <c r="B1823" s="243"/>
      <c r="C1823" s="152" t="s">
        <v>535</v>
      </c>
      <c r="D1823" s="243" t="s">
        <v>574</v>
      </c>
      <c r="E1823" s="243"/>
      <c r="F1823" s="243" t="s">
        <v>3436</v>
      </c>
      <c r="G1823" s="243"/>
      <c r="H1823" s="243"/>
      <c r="I1823" s="152" t="s">
        <v>3435</v>
      </c>
      <c r="J1823" s="152" t="s">
        <v>3434</v>
      </c>
      <c r="K1823" s="152" t="s">
        <v>3433</v>
      </c>
      <c r="L1823" s="152" t="s">
        <v>3432</v>
      </c>
      <c r="M1823" s="152" t="s">
        <v>3431</v>
      </c>
      <c r="N1823" s="152" t="s">
        <v>3430</v>
      </c>
      <c r="O1823" s="152" t="s">
        <v>3429</v>
      </c>
    </row>
    <row r="1824" spans="1:15" ht="12" customHeight="1">
      <c r="A1824" s="243" t="s">
        <v>835</v>
      </c>
      <c r="B1824" s="243"/>
      <c r="C1824" s="152" t="s">
        <v>535</v>
      </c>
      <c r="D1824" s="243" t="s">
        <v>571</v>
      </c>
      <c r="E1824" s="243"/>
      <c r="F1824" s="243" t="s">
        <v>277</v>
      </c>
      <c r="G1824" s="243"/>
      <c r="H1824" s="243"/>
      <c r="I1824" s="152" t="s">
        <v>277</v>
      </c>
      <c r="J1824" s="152" t="s">
        <v>277</v>
      </c>
      <c r="K1824" s="152" t="s">
        <v>277</v>
      </c>
      <c r="L1824" s="152" t="s">
        <v>277</v>
      </c>
      <c r="M1824" s="152" t="s">
        <v>277</v>
      </c>
      <c r="N1824" s="152" t="s">
        <v>277</v>
      </c>
      <c r="O1824" s="152" t="s">
        <v>277</v>
      </c>
    </row>
    <row r="1825" spans="1:15" ht="12" customHeight="1">
      <c r="A1825" s="243" t="s">
        <v>835</v>
      </c>
      <c r="B1825" s="243"/>
      <c r="C1825" s="152" t="s">
        <v>535</v>
      </c>
      <c r="D1825" s="243" t="s">
        <v>566</v>
      </c>
      <c r="E1825" s="243"/>
      <c r="F1825" s="243" t="s">
        <v>277</v>
      </c>
      <c r="G1825" s="243"/>
      <c r="H1825" s="243"/>
      <c r="I1825" s="152" t="s">
        <v>277</v>
      </c>
      <c r="J1825" s="152" t="s">
        <v>277</v>
      </c>
      <c r="K1825" s="152" t="s">
        <v>277</v>
      </c>
      <c r="L1825" s="152" t="s">
        <v>277</v>
      </c>
      <c r="M1825" s="152" t="s">
        <v>277</v>
      </c>
      <c r="N1825" s="152" t="s">
        <v>277</v>
      </c>
      <c r="O1825" s="152" t="s">
        <v>277</v>
      </c>
    </row>
    <row r="1826" spans="1:15" ht="12" customHeight="1">
      <c r="A1826" s="243" t="s">
        <v>835</v>
      </c>
      <c r="B1826" s="243"/>
      <c r="C1826" s="152" t="s">
        <v>535</v>
      </c>
      <c r="D1826" s="243" t="s">
        <v>561</v>
      </c>
      <c r="E1826" s="243"/>
      <c r="F1826" s="243" t="s">
        <v>277</v>
      </c>
      <c r="G1826" s="243"/>
      <c r="H1826" s="243"/>
      <c r="I1826" s="152" t="s">
        <v>277</v>
      </c>
      <c r="J1826" s="152" t="s">
        <v>277</v>
      </c>
      <c r="K1826" s="152" t="s">
        <v>277</v>
      </c>
      <c r="L1826" s="152" t="s">
        <v>277</v>
      </c>
      <c r="M1826" s="152" t="s">
        <v>277</v>
      </c>
      <c r="N1826" s="152" t="s">
        <v>277</v>
      </c>
      <c r="O1826" s="152" t="s">
        <v>277</v>
      </c>
    </row>
    <row r="1827" spans="1:15" ht="12" customHeight="1">
      <c r="A1827" s="243" t="s">
        <v>835</v>
      </c>
      <c r="B1827" s="243"/>
      <c r="C1827" s="152" t="s">
        <v>535</v>
      </c>
      <c r="D1827" s="243" t="s">
        <v>559</v>
      </c>
      <c r="E1827" s="243"/>
      <c r="F1827" s="243" t="s">
        <v>3428</v>
      </c>
      <c r="G1827" s="243"/>
      <c r="H1827" s="243"/>
      <c r="I1827" s="152" t="s">
        <v>3427</v>
      </c>
      <c r="J1827" s="152" t="s">
        <v>3426</v>
      </c>
      <c r="K1827" s="152" t="s">
        <v>3425</v>
      </c>
      <c r="L1827" s="152" t="s">
        <v>3424</v>
      </c>
      <c r="M1827" s="152" t="s">
        <v>3423</v>
      </c>
      <c r="N1827" s="152" t="s">
        <v>3422</v>
      </c>
      <c r="O1827" s="152" t="s">
        <v>3421</v>
      </c>
    </row>
    <row r="1828" spans="1:15" ht="12" customHeight="1">
      <c r="A1828" s="243" t="s">
        <v>835</v>
      </c>
      <c r="B1828" s="243"/>
      <c r="C1828" s="152" t="s">
        <v>535</v>
      </c>
      <c r="D1828" s="243" t="s">
        <v>556</v>
      </c>
      <c r="E1828" s="243"/>
      <c r="F1828" s="243" t="s">
        <v>3420</v>
      </c>
      <c r="G1828" s="243"/>
      <c r="H1828" s="243"/>
      <c r="I1828" s="152" t="s">
        <v>3419</v>
      </c>
      <c r="J1828" s="152" t="s">
        <v>3418</v>
      </c>
      <c r="K1828" s="152" t="s">
        <v>3417</v>
      </c>
      <c r="L1828" s="152" t="s">
        <v>3416</v>
      </c>
      <c r="M1828" s="152" t="s">
        <v>3415</v>
      </c>
      <c r="N1828" s="152" t="s">
        <v>3414</v>
      </c>
      <c r="O1828" s="152" t="s">
        <v>3413</v>
      </c>
    </row>
    <row r="1829" spans="1:15" ht="12" customHeight="1">
      <c r="A1829" s="243" t="s">
        <v>835</v>
      </c>
      <c r="B1829" s="243"/>
      <c r="C1829" s="152" t="s">
        <v>535</v>
      </c>
      <c r="D1829" s="243" t="s">
        <v>553</v>
      </c>
      <c r="E1829" s="243"/>
      <c r="F1829" s="243" t="s">
        <v>3412</v>
      </c>
      <c r="G1829" s="243"/>
      <c r="H1829" s="243"/>
      <c r="I1829" s="152" t="s">
        <v>3411</v>
      </c>
      <c r="J1829" s="152" t="s">
        <v>3410</v>
      </c>
      <c r="K1829" s="152" t="s">
        <v>3409</v>
      </c>
      <c r="L1829" s="152" t="s">
        <v>3408</v>
      </c>
      <c r="M1829" s="152" t="s">
        <v>3407</v>
      </c>
      <c r="N1829" s="152" t="s">
        <v>3406</v>
      </c>
      <c r="O1829" s="152" t="s">
        <v>3405</v>
      </c>
    </row>
    <row r="1830" spans="1:15" ht="12" customHeight="1">
      <c r="A1830" s="243" t="s">
        <v>835</v>
      </c>
      <c r="B1830" s="243"/>
      <c r="C1830" s="152" t="s">
        <v>535</v>
      </c>
      <c r="D1830" s="243" t="s">
        <v>551</v>
      </c>
      <c r="E1830" s="243"/>
      <c r="F1830" s="243" t="s">
        <v>851</v>
      </c>
      <c r="G1830" s="243"/>
      <c r="H1830" s="243"/>
      <c r="I1830" s="152" t="s">
        <v>850</v>
      </c>
      <c r="J1830" s="152" t="s">
        <v>849</v>
      </c>
      <c r="K1830" s="152" t="s">
        <v>848</v>
      </c>
      <c r="L1830" s="152" t="s">
        <v>847</v>
      </c>
      <c r="M1830" s="152" t="s">
        <v>846</v>
      </c>
      <c r="N1830" s="152" t="s">
        <v>845</v>
      </c>
      <c r="O1830" s="152" t="s">
        <v>844</v>
      </c>
    </row>
    <row r="1831" spans="1:15" ht="12" customHeight="1">
      <c r="A1831" s="243" t="s">
        <v>835</v>
      </c>
      <c r="B1831" s="243"/>
      <c r="C1831" s="152" t="s">
        <v>535</v>
      </c>
      <c r="D1831" s="243" t="s">
        <v>543</v>
      </c>
      <c r="E1831" s="243"/>
      <c r="F1831" s="243" t="s">
        <v>277</v>
      </c>
      <c r="G1831" s="243"/>
      <c r="H1831" s="243"/>
      <c r="I1831" s="152" t="s">
        <v>277</v>
      </c>
      <c r="J1831" s="152" t="s">
        <v>277</v>
      </c>
      <c r="K1831" s="152" t="s">
        <v>277</v>
      </c>
      <c r="L1831" s="152" t="s">
        <v>277</v>
      </c>
      <c r="M1831" s="152" t="s">
        <v>277</v>
      </c>
      <c r="N1831" s="152" t="s">
        <v>277</v>
      </c>
      <c r="O1831" s="152" t="s">
        <v>277</v>
      </c>
    </row>
    <row r="1832" spans="1:15" ht="12" customHeight="1">
      <c r="A1832" s="243" t="s">
        <v>835</v>
      </c>
      <c r="B1832" s="243"/>
      <c r="C1832" s="152" t="s">
        <v>535</v>
      </c>
      <c r="D1832" s="243" t="s">
        <v>45</v>
      </c>
      <c r="E1832" s="243"/>
      <c r="F1832" s="243" t="s">
        <v>843</v>
      </c>
      <c r="G1832" s="243"/>
      <c r="H1832" s="243"/>
      <c r="I1832" s="152" t="s">
        <v>842</v>
      </c>
      <c r="J1832" s="152" t="s">
        <v>841</v>
      </c>
      <c r="K1832" s="152" t="s">
        <v>840</v>
      </c>
      <c r="L1832" s="152" t="s">
        <v>839</v>
      </c>
      <c r="M1832" s="152" t="s">
        <v>838</v>
      </c>
      <c r="N1832" s="152" t="s">
        <v>837</v>
      </c>
      <c r="O1832" s="152" t="s">
        <v>836</v>
      </c>
    </row>
    <row r="1833" spans="1:15" ht="12" customHeight="1">
      <c r="A1833" s="243" t="s">
        <v>835</v>
      </c>
      <c r="B1833" s="243"/>
      <c r="C1833" s="152" t="s">
        <v>535</v>
      </c>
      <c r="D1833" s="243" t="s">
        <v>46</v>
      </c>
      <c r="E1833" s="243"/>
      <c r="F1833" s="243" t="s">
        <v>828</v>
      </c>
      <c r="G1833" s="243"/>
      <c r="H1833" s="243"/>
      <c r="I1833" s="152" t="s">
        <v>3404</v>
      </c>
      <c r="J1833" s="152" t="s">
        <v>3403</v>
      </c>
      <c r="K1833" s="152" t="s">
        <v>3402</v>
      </c>
      <c r="L1833" s="152" t="s">
        <v>3401</v>
      </c>
      <c r="M1833" s="152" t="s">
        <v>3400</v>
      </c>
      <c r="N1833" s="152" t="s">
        <v>3399</v>
      </c>
      <c r="O1833" s="152" t="s">
        <v>3398</v>
      </c>
    </row>
    <row r="1834" spans="1:15" ht="12" customHeight="1">
      <c r="A1834" s="243" t="s">
        <v>739</v>
      </c>
      <c r="B1834" s="243"/>
      <c r="C1834" s="152" t="s">
        <v>535</v>
      </c>
      <c r="D1834" s="243" t="s">
        <v>660</v>
      </c>
      <c r="E1834" s="243"/>
      <c r="F1834" s="243" t="s">
        <v>3397</v>
      </c>
      <c r="G1834" s="243"/>
      <c r="H1834" s="243"/>
      <c r="I1834" s="152" t="s">
        <v>3396</v>
      </c>
      <c r="J1834" s="152" t="s">
        <v>3395</v>
      </c>
      <c r="K1834" s="152" t="s">
        <v>3394</v>
      </c>
      <c r="L1834" s="152" t="s">
        <v>3393</v>
      </c>
      <c r="M1834" s="152" t="s">
        <v>3392</v>
      </c>
      <c r="N1834" s="152" t="s">
        <v>3391</v>
      </c>
      <c r="O1834" s="152" t="s">
        <v>3390</v>
      </c>
    </row>
    <row r="1835" spans="1:15" ht="12" customHeight="1">
      <c r="A1835" s="243" t="s">
        <v>739</v>
      </c>
      <c r="B1835" s="243"/>
      <c r="C1835" s="152" t="s">
        <v>535</v>
      </c>
      <c r="D1835" s="243" t="s">
        <v>57</v>
      </c>
      <c r="E1835" s="243"/>
      <c r="F1835" s="243" t="s">
        <v>1901</v>
      </c>
      <c r="G1835" s="243"/>
      <c r="H1835" s="243"/>
      <c r="I1835" s="152" t="s">
        <v>3389</v>
      </c>
      <c r="J1835" s="152" t="s">
        <v>2386</v>
      </c>
      <c r="K1835" s="152" t="s">
        <v>3388</v>
      </c>
      <c r="L1835" s="152" t="s">
        <v>3387</v>
      </c>
      <c r="M1835" s="152" t="s">
        <v>3386</v>
      </c>
      <c r="N1835" s="152" t="s">
        <v>2354</v>
      </c>
      <c r="O1835" s="152" t="s">
        <v>3385</v>
      </c>
    </row>
    <row r="1836" spans="1:15" ht="12" customHeight="1">
      <c r="A1836" s="243" t="s">
        <v>739</v>
      </c>
      <c r="B1836" s="243"/>
      <c r="C1836" s="152" t="s">
        <v>535</v>
      </c>
      <c r="D1836" s="243" t="s">
        <v>58</v>
      </c>
      <c r="E1836" s="243"/>
      <c r="F1836" s="243" t="s">
        <v>1413</v>
      </c>
      <c r="G1836" s="243"/>
      <c r="H1836" s="243"/>
      <c r="I1836" s="152" t="s">
        <v>3384</v>
      </c>
      <c r="J1836" s="152" t="s">
        <v>829</v>
      </c>
      <c r="K1836" s="152" t="s">
        <v>3383</v>
      </c>
      <c r="L1836" s="152" t="s">
        <v>3382</v>
      </c>
      <c r="M1836" s="152" t="s">
        <v>1368</v>
      </c>
      <c r="N1836" s="152" t="s">
        <v>1250</v>
      </c>
      <c r="O1836" s="152" t="s">
        <v>3381</v>
      </c>
    </row>
    <row r="1837" spans="1:15" ht="12" customHeight="1">
      <c r="A1837" s="243" t="s">
        <v>739</v>
      </c>
      <c r="B1837" s="243"/>
      <c r="C1837" s="152" t="s">
        <v>535</v>
      </c>
      <c r="D1837" s="243" t="s">
        <v>59</v>
      </c>
      <c r="E1837" s="243"/>
      <c r="F1837" s="243" t="s">
        <v>3380</v>
      </c>
      <c r="G1837" s="243"/>
      <c r="H1837" s="243"/>
      <c r="I1837" s="152" t="s">
        <v>3379</v>
      </c>
      <c r="J1837" s="152" t="s">
        <v>1960</v>
      </c>
      <c r="K1837" s="152" t="s">
        <v>3378</v>
      </c>
      <c r="L1837" s="152" t="s">
        <v>3377</v>
      </c>
      <c r="M1837" s="152" t="s">
        <v>3376</v>
      </c>
      <c r="N1837" s="152" t="s">
        <v>3375</v>
      </c>
      <c r="O1837" s="152" t="s">
        <v>3374</v>
      </c>
    </row>
    <row r="1838" spans="1:15" ht="12" customHeight="1">
      <c r="A1838" s="243" t="s">
        <v>739</v>
      </c>
      <c r="B1838" s="243"/>
      <c r="C1838" s="152" t="s">
        <v>535</v>
      </c>
      <c r="D1838" s="243" t="s">
        <v>247</v>
      </c>
      <c r="E1838" s="243"/>
      <c r="F1838" s="243" t="s">
        <v>3373</v>
      </c>
      <c r="G1838" s="243"/>
      <c r="H1838" s="243"/>
      <c r="I1838" s="152" t="s">
        <v>3372</v>
      </c>
      <c r="J1838" s="152" t="s">
        <v>2633</v>
      </c>
      <c r="K1838" s="152" t="s">
        <v>3367</v>
      </c>
      <c r="L1838" s="152" t="s">
        <v>3366</v>
      </c>
      <c r="M1838" s="152" t="s">
        <v>2800</v>
      </c>
      <c r="N1838" s="152" t="s">
        <v>2617</v>
      </c>
      <c r="O1838" s="152" t="s">
        <v>3371</v>
      </c>
    </row>
    <row r="1839" spans="1:15" ht="12" customHeight="1">
      <c r="A1839" s="243" t="s">
        <v>739</v>
      </c>
      <c r="B1839" s="243"/>
      <c r="C1839" s="152" t="s">
        <v>535</v>
      </c>
      <c r="D1839" s="243" t="s">
        <v>645</v>
      </c>
      <c r="E1839" s="243"/>
      <c r="F1839" s="243" t="s">
        <v>3370</v>
      </c>
      <c r="G1839" s="243"/>
      <c r="H1839" s="243"/>
      <c r="I1839" s="152" t="s">
        <v>3369</v>
      </c>
      <c r="J1839" s="152" t="s">
        <v>277</v>
      </c>
      <c r="K1839" s="152" t="s">
        <v>277</v>
      </c>
      <c r="L1839" s="152" t="s">
        <v>277</v>
      </c>
      <c r="M1839" s="152" t="s">
        <v>3370</v>
      </c>
      <c r="N1839" s="152" t="s">
        <v>3370</v>
      </c>
      <c r="O1839" s="152" t="s">
        <v>3369</v>
      </c>
    </row>
    <row r="1840" spans="1:15" ht="12" customHeight="1">
      <c r="A1840" s="243" t="s">
        <v>739</v>
      </c>
      <c r="B1840" s="243"/>
      <c r="C1840" s="152" t="s">
        <v>535</v>
      </c>
      <c r="D1840" s="243" t="s">
        <v>639</v>
      </c>
      <c r="E1840" s="243"/>
      <c r="F1840" s="243" t="s">
        <v>874</v>
      </c>
      <c r="G1840" s="243"/>
      <c r="H1840" s="243"/>
      <c r="I1840" s="152" t="s">
        <v>3368</v>
      </c>
      <c r="J1840" s="152" t="s">
        <v>2633</v>
      </c>
      <c r="K1840" s="152" t="s">
        <v>3367</v>
      </c>
      <c r="L1840" s="152" t="s">
        <v>3366</v>
      </c>
      <c r="M1840" s="152" t="s">
        <v>1415</v>
      </c>
      <c r="N1840" s="152" t="s">
        <v>2915</v>
      </c>
      <c r="O1840" s="152" t="s">
        <v>3365</v>
      </c>
    </row>
    <row r="1841" spans="1:15" ht="12" customHeight="1">
      <c r="A1841" s="243" t="s">
        <v>739</v>
      </c>
      <c r="B1841" s="243"/>
      <c r="C1841" s="152" t="s">
        <v>535</v>
      </c>
      <c r="D1841" s="243" t="s">
        <v>635</v>
      </c>
      <c r="E1841" s="243"/>
      <c r="F1841" s="243" t="s">
        <v>277</v>
      </c>
      <c r="G1841" s="243"/>
      <c r="H1841" s="243"/>
      <c r="I1841" s="152" t="s">
        <v>277</v>
      </c>
      <c r="J1841" s="152" t="s">
        <v>277</v>
      </c>
      <c r="K1841" s="152" t="s">
        <v>277</v>
      </c>
      <c r="L1841" s="152" t="s">
        <v>277</v>
      </c>
      <c r="M1841" s="152" t="s">
        <v>277</v>
      </c>
      <c r="N1841" s="152" t="s">
        <v>277</v>
      </c>
      <c r="O1841" s="152" t="s">
        <v>277</v>
      </c>
    </row>
    <row r="1842" spans="1:15" ht="12" customHeight="1">
      <c r="A1842" s="243" t="s">
        <v>739</v>
      </c>
      <c r="B1842" s="243"/>
      <c r="C1842" s="152" t="s">
        <v>535</v>
      </c>
      <c r="D1842" s="243" t="s">
        <v>631</v>
      </c>
      <c r="E1842" s="243"/>
      <c r="F1842" s="243" t="s">
        <v>277</v>
      </c>
      <c r="G1842" s="243"/>
      <c r="H1842" s="243"/>
      <c r="I1842" s="152" t="s">
        <v>277</v>
      </c>
      <c r="J1842" s="152" t="s">
        <v>277</v>
      </c>
      <c r="K1842" s="152" t="s">
        <v>277</v>
      </c>
      <c r="L1842" s="152" t="s">
        <v>277</v>
      </c>
      <c r="M1842" s="152" t="s">
        <v>277</v>
      </c>
      <c r="N1842" s="152" t="s">
        <v>277</v>
      </c>
      <c r="O1842" s="152" t="s">
        <v>277</v>
      </c>
    </row>
    <row r="1843" spans="1:15" ht="12" customHeight="1">
      <c r="A1843" s="243" t="s">
        <v>739</v>
      </c>
      <c r="B1843" s="243"/>
      <c r="C1843" s="152" t="s">
        <v>535</v>
      </c>
      <c r="D1843" s="243" t="s">
        <v>627</v>
      </c>
      <c r="E1843" s="243"/>
      <c r="F1843" s="243" t="s">
        <v>277</v>
      </c>
      <c r="G1843" s="243"/>
      <c r="H1843" s="243"/>
      <c r="I1843" s="152" t="s">
        <v>277</v>
      </c>
      <c r="J1843" s="152" t="s">
        <v>277</v>
      </c>
      <c r="K1843" s="152" t="s">
        <v>277</v>
      </c>
      <c r="L1843" s="152" t="s">
        <v>277</v>
      </c>
      <c r="M1843" s="152" t="s">
        <v>277</v>
      </c>
      <c r="N1843" s="152" t="s">
        <v>277</v>
      </c>
      <c r="O1843" s="152" t="s">
        <v>277</v>
      </c>
    </row>
    <row r="1844" spans="1:15" ht="12" customHeight="1">
      <c r="A1844" s="243" t="s">
        <v>739</v>
      </c>
      <c r="B1844" s="243"/>
      <c r="C1844" s="152" t="s">
        <v>535</v>
      </c>
      <c r="D1844" s="243" t="s">
        <v>17</v>
      </c>
      <c r="E1844" s="243"/>
      <c r="F1844" s="243" t="s">
        <v>2142</v>
      </c>
      <c r="G1844" s="243"/>
      <c r="H1844" s="243"/>
      <c r="I1844" s="152" t="s">
        <v>3364</v>
      </c>
      <c r="J1844" s="152" t="s">
        <v>1476</v>
      </c>
      <c r="K1844" s="152" t="s">
        <v>3363</v>
      </c>
      <c r="L1844" s="152" t="s">
        <v>3362</v>
      </c>
      <c r="M1844" s="152" t="s">
        <v>3361</v>
      </c>
      <c r="N1844" s="152" t="s">
        <v>3360</v>
      </c>
      <c r="O1844" s="152" t="s">
        <v>3359</v>
      </c>
    </row>
    <row r="1845" spans="1:15" ht="12" customHeight="1">
      <c r="A1845" s="243" t="s">
        <v>739</v>
      </c>
      <c r="B1845" s="243"/>
      <c r="C1845" s="152" t="s">
        <v>535</v>
      </c>
      <c r="D1845" s="243" t="s">
        <v>18</v>
      </c>
      <c r="E1845" s="243"/>
      <c r="F1845" s="243" t="s">
        <v>3358</v>
      </c>
      <c r="G1845" s="243"/>
      <c r="H1845" s="243"/>
      <c r="I1845" s="152" t="s">
        <v>3357</v>
      </c>
      <c r="J1845" s="152" t="s">
        <v>595</v>
      </c>
      <c r="K1845" s="152" t="s">
        <v>3356</v>
      </c>
      <c r="L1845" s="152" t="s">
        <v>2822</v>
      </c>
      <c r="M1845" s="152" t="s">
        <v>3355</v>
      </c>
      <c r="N1845" s="152" t="s">
        <v>3354</v>
      </c>
      <c r="O1845" s="152" t="s">
        <v>3353</v>
      </c>
    </row>
    <row r="1846" spans="1:15" ht="12" customHeight="1">
      <c r="A1846" s="243" t="s">
        <v>739</v>
      </c>
      <c r="B1846" s="243"/>
      <c r="C1846" s="152" t="s">
        <v>535</v>
      </c>
      <c r="D1846" s="243" t="s">
        <v>62</v>
      </c>
      <c r="E1846" s="243"/>
      <c r="F1846" s="243" t="s">
        <v>292</v>
      </c>
      <c r="G1846" s="243"/>
      <c r="H1846" s="243"/>
      <c r="I1846" s="152" t="s">
        <v>3352</v>
      </c>
      <c r="J1846" s="152" t="s">
        <v>277</v>
      </c>
      <c r="K1846" s="152" t="s">
        <v>277</v>
      </c>
      <c r="L1846" s="152" t="s">
        <v>277</v>
      </c>
      <c r="M1846" s="152" t="s">
        <v>292</v>
      </c>
      <c r="N1846" s="152" t="s">
        <v>292</v>
      </c>
      <c r="O1846" s="152" t="s">
        <v>3352</v>
      </c>
    </row>
    <row r="1847" spans="1:15" ht="12" customHeight="1">
      <c r="A1847" s="243" t="s">
        <v>739</v>
      </c>
      <c r="B1847" s="243"/>
      <c r="C1847" s="152" t="s">
        <v>535</v>
      </c>
      <c r="D1847" s="243" t="s">
        <v>614</v>
      </c>
      <c r="E1847" s="243"/>
      <c r="F1847" s="243" t="s">
        <v>289</v>
      </c>
      <c r="G1847" s="243"/>
      <c r="H1847" s="243"/>
      <c r="I1847" s="152" t="s">
        <v>812</v>
      </c>
      <c r="J1847" s="152" t="s">
        <v>277</v>
      </c>
      <c r="K1847" s="152" t="s">
        <v>277</v>
      </c>
      <c r="L1847" s="152" t="s">
        <v>277</v>
      </c>
      <c r="M1847" s="152" t="s">
        <v>289</v>
      </c>
      <c r="N1847" s="152" t="s">
        <v>289</v>
      </c>
      <c r="O1847" s="152" t="s">
        <v>812</v>
      </c>
    </row>
    <row r="1848" spans="1:15" ht="12" customHeight="1">
      <c r="A1848" s="243" t="s">
        <v>739</v>
      </c>
      <c r="B1848" s="243"/>
      <c r="C1848" s="152" t="s">
        <v>535</v>
      </c>
      <c r="D1848" s="243" t="s">
        <v>64</v>
      </c>
      <c r="E1848" s="243"/>
      <c r="F1848" s="243" t="s">
        <v>3351</v>
      </c>
      <c r="G1848" s="243"/>
      <c r="H1848" s="243"/>
      <c r="I1848" s="152" t="s">
        <v>3350</v>
      </c>
      <c r="J1848" s="152" t="s">
        <v>950</v>
      </c>
      <c r="K1848" s="152" t="s">
        <v>3349</v>
      </c>
      <c r="L1848" s="152" t="s">
        <v>3348</v>
      </c>
      <c r="M1848" s="152" t="s">
        <v>3347</v>
      </c>
      <c r="N1848" s="152" t="s">
        <v>2111</v>
      </c>
      <c r="O1848" s="152" t="s">
        <v>3346</v>
      </c>
    </row>
    <row r="1849" spans="1:15" ht="12" customHeight="1">
      <c r="A1849" s="243" t="s">
        <v>739</v>
      </c>
      <c r="B1849" s="243"/>
      <c r="C1849" s="152" t="s">
        <v>535</v>
      </c>
      <c r="D1849" s="243" t="s">
        <v>22</v>
      </c>
      <c r="E1849" s="243"/>
      <c r="F1849" s="243" t="s">
        <v>2541</v>
      </c>
      <c r="G1849" s="243"/>
      <c r="H1849" s="243"/>
      <c r="I1849" s="152" t="s">
        <v>3345</v>
      </c>
      <c r="J1849" s="152" t="s">
        <v>625</v>
      </c>
      <c r="K1849" s="152" t="s">
        <v>3344</v>
      </c>
      <c r="L1849" s="152" t="s">
        <v>3343</v>
      </c>
      <c r="M1849" s="152" t="s">
        <v>2928</v>
      </c>
      <c r="N1849" s="152" t="s">
        <v>2302</v>
      </c>
      <c r="O1849" s="152" t="s">
        <v>3342</v>
      </c>
    </row>
    <row r="1850" spans="1:15" ht="12" customHeight="1">
      <c r="A1850" s="243" t="s">
        <v>739</v>
      </c>
      <c r="B1850" s="243"/>
      <c r="C1850" s="152" t="s">
        <v>535</v>
      </c>
      <c r="D1850" s="243" t="s">
        <v>23</v>
      </c>
      <c r="E1850" s="243"/>
      <c r="F1850" s="243" t="s">
        <v>3341</v>
      </c>
      <c r="G1850" s="243"/>
      <c r="H1850" s="243"/>
      <c r="I1850" s="152" t="s">
        <v>3340</v>
      </c>
      <c r="J1850" s="152" t="s">
        <v>2038</v>
      </c>
      <c r="K1850" s="152" t="s">
        <v>3339</v>
      </c>
      <c r="L1850" s="152" t="s">
        <v>3338</v>
      </c>
      <c r="M1850" s="152" t="s">
        <v>3337</v>
      </c>
      <c r="N1850" s="152" t="s">
        <v>1549</v>
      </c>
      <c r="O1850" s="152" t="s">
        <v>3336</v>
      </c>
    </row>
    <row r="1851" spans="1:15" ht="12" customHeight="1">
      <c r="A1851" s="243" t="s">
        <v>739</v>
      </c>
      <c r="B1851" s="243"/>
      <c r="C1851" s="152" t="s">
        <v>535</v>
      </c>
      <c r="D1851" s="243" t="s">
        <v>66</v>
      </c>
      <c r="E1851" s="243"/>
      <c r="F1851" s="243" t="s">
        <v>805</v>
      </c>
      <c r="G1851" s="243"/>
      <c r="H1851" s="243"/>
      <c r="I1851" s="152" t="s">
        <v>804</v>
      </c>
      <c r="J1851" s="152" t="s">
        <v>612</v>
      </c>
      <c r="K1851" s="152" t="s">
        <v>803</v>
      </c>
      <c r="L1851" s="152" t="s">
        <v>802</v>
      </c>
      <c r="M1851" s="152" t="s">
        <v>801</v>
      </c>
      <c r="N1851" s="152" t="s">
        <v>800</v>
      </c>
      <c r="O1851" s="152" t="s">
        <v>799</v>
      </c>
    </row>
    <row r="1852" spans="1:15" ht="12" customHeight="1">
      <c r="A1852" s="243" t="s">
        <v>739</v>
      </c>
      <c r="B1852" s="243"/>
      <c r="C1852" s="152" t="s">
        <v>535</v>
      </c>
      <c r="D1852" s="243" t="s">
        <v>234</v>
      </c>
      <c r="E1852" s="243"/>
      <c r="F1852" s="243" t="s">
        <v>1412</v>
      </c>
      <c r="G1852" s="243"/>
      <c r="H1852" s="243"/>
      <c r="I1852" s="152" t="s">
        <v>3335</v>
      </c>
      <c r="J1852" s="152" t="s">
        <v>277</v>
      </c>
      <c r="K1852" s="152" t="s">
        <v>277</v>
      </c>
      <c r="L1852" s="152" t="s">
        <v>277</v>
      </c>
      <c r="M1852" s="152" t="s">
        <v>1412</v>
      </c>
      <c r="N1852" s="152" t="s">
        <v>1412</v>
      </c>
      <c r="O1852" s="152" t="s">
        <v>3335</v>
      </c>
    </row>
    <row r="1853" spans="1:15" ht="12" customHeight="1">
      <c r="A1853" s="243" t="s">
        <v>739</v>
      </c>
      <c r="B1853" s="243"/>
      <c r="C1853" s="152" t="s">
        <v>535</v>
      </c>
      <c r="D1853" s="243" t="s">
        <v>29</v>
      </c>
      <c r="E1853" s="243"/>
      <c r="F1853" s="243" t="s">
        <v>277</v>
      </c>
      <c r="G1853" s="243"/>
      <c r="H1853" s="243"/>
      <c r="I1853" s="152" t="s">
        <v>277</v>
      </c>
      <c r="J1853" s="152" t="s">
        <v>277</v>
      </c>
      <c r="K1853" s="152" t="s">
        <v>277</v>
      </c>
      <c r="L1853" s="152" t="s">
        <v>277</v>
      </c>
      <c r="M1853" s="152" t="s">
        <v>277</v>
      </c>
      <c r="N1853" s="152" t="s">
        <v>277</v>
      </c>
      <c r="O1853" s="152" t="s">
        <v>277</v>
      </c>
    </row>
    <row r="1854" spans="1:15" ht="12" customHeight="1">
      <c r="A1854" s="243" t="s">
        <v>739</v>
      </c>
      <c r="B1854" s="243"/>
      <c r="C1854" s="152" t="s">
        <v>535</v>
      </c>
      <c r="D1854" s="243" t="s">
        <v>67</v>
      </c>
      <c r="E1854" s="243"/>
      <c r="F1854" s="243" t="s">
        <v>1405</v>
      </c>
      <c r="G1854" s="243"/>
      <c r="H1854" s="243"/>
      <c r="I1854" s="152" t="s">
        <v>3334</v>
      </c>
      <c r="J1854" s="152" t="s">
        <v>1406</v>
      </c>
      <c r="K1854" s="152" t="s">
        <v>3333</v>
      </c>
      <c r="L1854" s="152" t="s">
        <v>3332</v>
      </c>
      <c r="M1854" s="152" t="s">
        <v>885</v>
      </c>
      <c r="N1854" s="152" t="s">
        <v>2060</v>
      </c>
      <c r="O1854" s="152" t="s">
        <v>3331</v>
      </c>
    </row>
    <row r="1855" spans="1:15" ht="12" customHeight="1">
      <c r="A1855" s="243" t="s">
        <v>739</v>
      </c>
      <c r="B1855" s="243"/>
      <c r="C1855" s="152" t="s">
        <v>535</v>
      </c>
      <c r="D1855" s="243" t="s">
        <v>68</v>
      </c>
      <c r="E1855" s="243"/>
      <c r="F1855" s="243" t="s">
        <v>277</v>
      </c>
      <c r="G1855" s="243"/>
      <c r="H1855" s="243"/>
      <c r="I1855" s="152" t="s">
        <v>277</v>
      </c>
      <c r="J1855" s="152" t="s">
        <v>277</v>
      </c>
      <c r="K1855" s="152" t="s">
        <v>277</v>
      </c>
      <c r="L1855" s="152" t="s">
        <v>277</v>
      </c>
      <c r="M1855" s="152" t="s">
        <v>277</v>
      </c>
      <c r="N1855" s="152" t="s">
        <v>277</v>
      </c>
      <c r="O1855" s="152" t="s">
        <v>277</v>
      </c>
    </row>
    <row r="1856" spans="1:15" ht="12" customHeight="1">
      <c r="A1856" s="243" t="s">
        <v>739</v>
      </c>
      <c r="B1856" s="243"/>
      <c r="C1856" s="152" t="s">
        <v>535</v>
      </c>
      <c r="D1856" s="243" t="s">
        <v>69</v>
      </c>
      <c r="E1856" s="243"/>
      <c r="F1856" s="243" t="s">
        <v>1287</v>
      </c>
      <c r="G1856" s="243"/>
      <c r="H1856" s="243"/>
      <c r="I1856" s="152" t="s">
        <v>3330</v>
      </c>
      <c r="J1856" s="152" t="s">
        <v>2050</v>
      </c>
      <c r="K1856" s="152" t="s">
        <v>3329</v>
      </c>
      <c r="L1856" s="152" t="s">
        <v>3328</v>
      </c>
      <c r="M1856" s="152" t="s">
        <v>2540</v>
      </c>
      <c r="N1856" s="152" t="s">
        <v>1612</v>
      </c>
      <c r="O1856" s="152" t="s">
        <v>3327</v>
      </c>
    </row>
    <row r="1857" spans="1:15" ht="12" customHeight="1">
      <c r="A1857" s="243" t="s">
        <v>739</v>
      </c>
      <c r="B1857" s="243"/>
      <c r="C1857" s="152" t="s">
        <v>535</v>
      </c>
      <c r="D1857" s="243" t="s">
        <v>235</v>
      </c>
      <c r="E1857" s="243"/>
      <c r="F1857" s="243" t="s">
        <v>277</v>
      </c>
      <c r="G1857" s="243"/>
      <c r="H1857" s="243"/>
      <c r="I1857" s="152" t="s">
        <v>277</v>
      </c>
      <c r="J1857" s="152" t="s">
        <v>277</v>
      </c>
      <c r="K1857" s="152" t="s">
        <v>277</v>
      </c>
      <c r="L1857" s="152" t="s">
        <v>277</v>
      </c>
      <c r="M1857" s="152" t="s">
        <v>277</v>
      </c>
      <c r="N1857" s="152" t="s">
        <v>277</v>
      </c>
      <c r="O1857" s="152" t="s">
        <v>277</v>
      </c>
    </row>
    <row r="1858" spans="1:15" ht="12" customHeight="1">
      <c r="A1858" s="243" t="s">
        <v>739</v>
      </c>
      <c r="B1858" s="243"/>
      <c r="C1858" s="152" t="s">
        <v>535</v>
      </c>
      <c r="D1858" s="243" t="s">
        <v>236</v>
      </c>
      <c r="E1858" s="243"/>
      <c r="F1858" s="243" t="s">
        <v>277</v>
      </c>
      <c r="G1858" s="243"/>
      <c r="H1858" s="243"/>
      <c r="I1858" s="152" t="s">
        <v>277</v>
      </c>
      <c r="J1858" s="152" t="s">
        <v>277</v>
      </c>
      <c r="K1858" s="152" t="s">
        <v>277</v>
      </c>
      <c r="L1858" s="152" t="s">
        <v>277</v>
      </c>
      <c r="M1858" s="152" t="s">
        <v>277</v>
      </c>
      <c r="N1858" s="152" t="s">
        <v>277</v>
      </c>
      <c r="O1858" s="152" t="s">
        <v>277</v>
      </c>
    </row>
    <row r="1859" spans="1:15" ht="12" customHeight="1">
      <c r="A1859" s="243" t="s">
        <v>739</v>
      </c>
      <c r="B1859" s="243"/>
      <c r="C1859" s="152" t="s">
        <v>535</v>
      </c>
      <c r="D1859" s="243" t="s">
        <v>241</v>
      </c>
      <c r="E1859" s="243"/>
      <c r="F1859" s="243" t="s">
        <v>277</v>
      </c>
      <c r="G1859" s="243"/>
      <c r="H1859" s="243"/>
      <c r="I1859" s="152" t="s">
        <v>277</v>
      </c>
      <c r="J1859" s="152" t="s">
        <v>277</v>
      </c>
      <c r="K1859" s="152" t="s">
        <v>277</v>
      </c>
      <c r="L1859" s="152" t="s">
        <v>277</v>
      </c>
      <c r="M1859" s="152" t="s">
        <v>277</v>
      </c>
      <c r="N1859" s="152" t="s">
        <v>277</v>
      </c>
      <c r="O1859" s="152" t="s">
        <v>277</v>
      </c>
    </row>
    <row r="1860" spans="1:15" ht="12" customHeight="1">
      <c r="A1860" s="243" t="s">
        <v>739</v>
      </c>
      <c r="B1860" s="243"/>
      <c r="C1860" s="152" t="s">
        <v>535</v>
      </c>
      <c r="D1860" s="243" t="s">
        <v>33</v>
      </c>
      <c r="E1860" s="243"/>
      <c r="F1860" s="243" t="s">
        <v>1332</v>
      </c>
      <c r="G1860" s="243"/>
      <c r="H1860" s="243"/>
      <c r="I1860" s="152" t="s">
        <v>3326</v>
      </c>
      <c r="J1860" s="152" t="s">
        <v>277</v>
      </c>
      <c r="K1860" s="152" t="s">
        <v>277</v>
      </c>
      <c r="L1860" s="152" t="s">
        <v>277</v>
      </c>
      <c r="M1860" s="152" t="s">
        <v>1332</v>
      </c>
      <c r="N1860" s="152" t="s">
        <v>1332</v>
      </c>
      <c r="O1860" s="152" t="s">
        <v>3326</v>
      </c>
    </row>
    <row r="1861" spans="1:15" ht="12" customHeight="1">
      <c r="A1861" s="243" t="s">
        <v>739</v>
      </c>
      <c r="B1861" s="243"/>
      <c r="C1861" s="152" t="s">
        <v>535</v>
      </c>
      <c r="D1861" s="243" t="s">
        <v>574</v>
      </c>
      <c r="E1861" s="243"/>
      <c r="F1861" s="243" t="s">
        <v>3325</v>
      </c>
      <c r="G1861" s="243"/>
      <c r="H1861" s="243"/>
      <c r="I1861" s="152" t="s">
        <v>3324</v>
      </c>
      <c r="J1861" s="152" t="s">
        <v>3323</v>
      </c>
      <c r="K1861" s="152" t="s">
        <v>3322</v>
      </c>
      <c r="L1861" s="152" t="s">
        <v>3321</v>
      </c>
      <c r="M1861" s="152" t="s">
        <v>3320</v>
      </c>
      <c r="N1861" s="152" t="s">
        <v>3319</v>
      </c>
      <c r="O1861" s="152" t="s">
        <v>3318</v>
      </c>
    </row>
    <row r="1862" spans="1:15" ht="12" customHeight="1">
      <c r="A1862" s="243" t="s">
        <v>739</v>
      </c>
      <c r="B1862" s="243"/>
      <c r="C1862" s="152" t="s">
        <v>535</v>
      </c>
      <c r="D1862" s="243" t="s">
        <v>571</v>
      </c>
      <c r="E1862" s="243"/>
      <c r="F1862" s="243" t="s">
        <v>277</v>
      </c>
      <c r="G1862" s="243"/>
      <c r="H1862" s="243"/>
      <c r="I1862" s="152" t="s">
        <v>277</v>
      </c>
      <c r="J1862" s="152" t="s">
        <v>277</v>
      </c>
      <c r="K1862" s="152" t="s">
        <v>277</v>
      </c>
      <c r="L1862" s="152" t="s">
        <v>277</v>
      </c>
      <c r="M1862" s="152" t="s">
        <v>277</v>
      </c>
      <c r="N1862" s="152" t="s">
        <v>277</v>
      </c>
      <c r="O1862" s="152" t="s">
        <v>277</v>
      </c>
    </row>
    <row r="1863" spans="1:15" ht="12" customHeight="1">
      <c r="A1863" s="243" t="s">
        <v>739</v>
      </c>
      <c r="B1863" s="243"/>
      <c r="C1863" s="152" t="s">
        <v>535</v>
      </c>
      <c r="D1863" s="243" t="s">
        <v>566</v>
      </c>
      <c r="E1863" s="243"/>
      <c r="F1863" s="243" t="s">
        <v>277</v>
      </c>
      <c r="G1863" s="243"/>
      <c r="H1863" s="243"/>
      <c r="I1863" s="152" t="s">
        <v>277</v>
      </c>
      <c r="J1863" s="152" t="s">
        <v>277</v>
      </c>
      <c r="K1863" s="152" t="s">
        <v>277</v>
      </c>
      <c r="L1863" s="152" t="s">
        <v>277</v>
      </c>
      <c r="M1863" s="152" t="s">
        <v>277</v>
      </c>
      <c r="N1863" s="152" t="s">
        <v>277</v>
      </c>
      <c r="O1863" s="152" t="s">
        <v>277</v>
      </c>
    </row>
    <row r="1864" spans="1:15" ht="12" customHeight="1">
      <c r="A1864" s="243" t="s">
        <v>739</v>
      </c>
      <c r="B1864" s="243"/>
      <c r="C1864" s="152" t="s">
        <v>535</v>
      </c>
      <c r="D1864" s="243" t="s">
        <v>561</v>
      </c>
      <c r="E1864" s="243"/>
      <c r="F1864" s="243" t="s">
        <v>277</v>
      </c>
      <c r="G1864" s="243"/>
      <c r="H1864" s="243"/>
      <c r="I1864" s="152" t="s">
        <v>277</v>
      </c>
      <c r="J1864" s="152" t="s">
        <v>277</v>
      </c>
      <c r="K1864" s="152" t="s">
        <v>277</v>
      </c>
      <c r="L1864" s="152" t="s">
        <v>277</v>
      </c>
      <c r="M1864" s="152" t="s">
        <v>277</v>
      </c>
      <c r="N1864" s="152" t="s">
        <v>277</v>
      </c>
      <c r="O1864" s="152" t="s">
        <v>277</v>
      </c>
    </row>
    <row r="1865" spans="1:15" ht="12" customHeight="1">
      <c r="A1865" s="243" t="s">
        <v>739</v>
      </c>
      <c r="B1865" s="243"/>
      <c r="C1865" s="152" t="s">
        <v>535</v>
      </c>
      <c r="D1865" s="243" t="s">
        <v>559</v>
      </c>
      <c r="E1865" s="243"/>
      <c r="F1865" s="243" t="s">
        <v>781</v>
      </c>
      <c r="G1865" s="243"/>
      <c r="H1865" s="243"/>
      <c r="I1865" s="152" t="s">
        <v>780</v>
      </c>
      <c r="J1865" s="152" t="s">
        <v>779</v>
      </c>
      <c r="K1865" s="152" t="s">
        <v>778</v>
      </c>
      <c r="L1865" s="152" t="s">
        <v>777</v>
      </c>
      <c r="M1865" s="152" t="s">
        <v>776</v>
      </c>
      <c r="N1865" s="152" t="s">
        <v>775</v>
      </c>
      <c r="O1865" s="152" t="s">
        <v>774</v>
      </c>
    </row>
    <row r="1866" spans="1:15" ht="12" customHeight="1">
      <c r="A1866" s="243" t="s">
        <v>739</v>
      </c>
      <c r="B1866" s="243"/>
      <c r="C1866" s="152" t="s">
        <v>535</v>
      </c>
      <c r="D1866" s="243" t="s">
        <v>556</v>
      </c>
      <c r="E1866" s="243"/>
      <c r="F1866" s="243" t="s">
        <v>773</v>
      </c>
      <c r="G1866" s="243"/>
      <c r="H1866" s="243"/>
      <c r="I1866" s="152" t="s">
        <v>772</v>
      </c>
      <c r="J1866" s="152" t="s">
        <v>771</v>
      </c>
      <c r="K1866" s="152" t="s">
        <v>770</v>
      </c>
      <c r="L1866" s="152" t="s">
        <v>769</v>
      </c>
      <c r="M1866" s="152" t="s">
        <v>768</v>
      </c>
      <c r="N1866" s="152" t="s">
        <v>767</v>
      </c>
      <c r="O1866" s="152" t="s">
        <v>766</v>
      </c>
    </row>
    <row r="1867" spans="1:15" ht="12" customHeight="1">
      <c r="A1867" s="243" t="s">
        <v>739</v>
      </c>
      <c r="B1867" s="243"/>
      <c r="C1867" s="152" t="s">
        <v>535</v>
      </c>
      <c r="D1867" s="243" t="s">
        <v>553</v>
      </c>
      <c r="E1867" s="243"/>
      <c r="F1867" s="243" t="s">
        <v>765</v>
      </c>
      <c r="G1867" s="243"/>
      <c r="H1867" s="243"/>
      <c r="I1867" s="152" t="s">
        <v>764</v>
      </c>
      <c r="J1867" s="152" t="s">
        <v>763</v>
      </c>
      <c r="K1867" s="152" t="s">
        <v>762</v>
      </c>
      <c r="L1867" s="152" t="s">
        <v>761</v>
      </c>
      <c r="M1867" s="152" t="s">
        <v>760</v>
      </c>
      <c r="N1867" s="152" t="s">
        <v>759</v>
      </c>
      <c r="O1867" s="152" t="s">
        <v>758</v>
      </c>
    </row>
    <row r="1868" spans="1:15" ht="12" customHeight="1">
      <c r="A1868" s="243" t="s">
        <v>739</v>
      </c>
      <c r="B1868" s="243"/>
      <c r="C1868" s="152" t="s">
        <v>535</v>
      </c>
      <c r="D1868" s="243" t="s">
        <v>551</v>
      </c>
      <c r="E1868" s="243"/>
      <c r="F1868" s="243" t="s">
        <v>757</v>
      </c>
      <c r="G1868" s="243"/>
      <c r="H1868" s="243"/>
      <c r="I1868" s="152" t="s">
        <v>756</v>
      </c>
      <c r="J1868" s="152" t="s">
        <v>755</v>
      </c>
      <c r="K1868" s="152" t="s">
        <v>754</v>
      </c>
      <c r="L1868" s="152" t="s">
        <v>753</v>
      </c>
      <c r="M1868" s="152" t="s">
        <v>752</v>
      </c>
      <c r="N1868" s="152" t="s">
        <v>751</v>
      </c>
      <c r="O1868" s="152" t="s">
        <v>750</v>
      </c>
    </row>
    <row r="1869" spans="1:15" ht="12" customHeight="1">
      <c r="A1869" s="243" t="s">
        <v>739</v>
      </c>
      <c r="B1869" s="243"/>
      <c r="C1869" s="152" t="s">
        <v>535</v>
      </c>
      <c r="D1869" s="243" t="s">
        <v>543</v>
      </c>
      <c r="E1869" s="243"/>
      <c r="F1869" s="243" t="s">
        <v>277</v>
      </c>
      <c r="G1869" s="243"/>
      <c r="H1869" s="243"/>
      <c r="I1869" s="152" t="s">
        <v>277</v>
      </c>
      <c r="J1869" s="152" t="s">
        <v>277</v>
      </c>
      <c r="K1869" s="152" t="s">
        <v>277</v>
      </c>
      <c r="L1869" s="152" t="s">
        <v>277</v>
      </c>
      <c r="M1869" s="152" t="s">
        <v>277</v>
      </c>
      <c r="N1869" s="152" t="s">
        <v>277</v>
      </c>
      <c r="O1869" s="152" t="s">
        <v>277</v>
      </c>
    </row>
    <row r="1870" spans="1:15" ht="12" customHeight="1">
      <c r="A1870" s="243" t="s">
        <v>739</v>
      </c>
      <c r="B1870" s="243"/>
      <c r="C1870" s="152" t="s">
        <v>535</v>
      </c>
      <c r="D1870" s="243" t="s">
        <v>45</v>
      </c>
      <c r="E1870" s="243"/>
      <c r="F1870" s="243" t="s">
        <v>745</v>
      </c>
      <c r="G1870" s="243"/>
      <c r="H1870" s="243"/>
      <c r="I1870" s="152" t="s">
        <v>744</v>
      </c>
      <c r="J1870" s="152" t="s">
        <v>289</v>
      </c>
      <c r="K1870" s="152" t="s">
        <v>743</v>
      </c>
      <c r="L1870" s="152" t="s">
        <v>742</v>
      </c>
      <c r="M1870" s="152" t="s">
        <v>741</v>
      </c>
      <c r="N1870" s="152" t="s">
        <v>741</v>
      </c>
      <c r="O1870" s="152" t="s">
        <v>740</v>
      </c>
    </row>
    <row r="1871" spans="1:15" ht="12" customHeight="1">
      <c r="A1871" s="243" t="s">
        <v>739</v>
      </c>
      <c r="B1871" s="243"/>
      <c r="C1871" s="152" t="s">
        <v>535</v>
      </c>
      <c r="D1871" s="243" t="s">
        <v>46</v>
      </c>
      <c r="E1871" s="243"/>
      <c r="F1871" s="243" t="s">
        <v>3317</v>
      </c>
      <c r="G1871" s="243"/>
      <c r="H1871" s="243"/>
      <c r="I1871" s="152" t="s">
        <v>3316</v>
      </c>
      <c r="J1871" s="152" t="s">
        <v>1190</v>
      </c>
      <c r="K1871" s="152" t="s">
        <v>3315</v>
      </c>
      <c r="L1871" s="152" t="s">
        <v>3314</v>
      </c>
      <c r="M1871" s="152" t="s">
        <v>2225</v>
      </c>
      <c r="N1871" s="152" t="s">
        <v>3313</v>
      </c>
      <c r="O1871" s="152" t="s">
        <v>3312</v>
      </c>
    </row>
    <row r="1872" spans="1:15" ht="12" customHeight="1">
      <c r="A1872" s="243" t="s">
        <v>666</v>
      </c>
      <c r="B1872" s="243"/>
      <c r="C1872" s="152" t="s">
        <v>535</v>
      </c>
      <c r="D1872" s="243" t="s">
        <v>660</v>
      </c>
      <c r="E1872" s="243"/>
      <c r="F1872" s="243" t="s">
        <v>3311</v>
      </c>
      <c r="G1872" s="243"/>
      <c r="H1872" s="243"/>
      <c r="I1872" s="152" t="s">
        <v>3310</v>
      </c>
      <c r="J1872" s="152" t="s">
        <v>3309</v>
      </c>
      <c r="K1872" s="152" t="s">
        <v>3308</v>
      </c>
      <c r="L1872" s="152" t="s">
        <v>3307</v>
      </c>
      <c r="M1872" s="152" t="s">
        <v>3306</v>
      </c>
      <c r="N1872" s="152" t="s">
        <v>3305</v>
      </c>
      <c r="O1872" s="152" t="s">
        <v>3304</v>
      </c>
    </row>
    <row r="1873" spans="1:15" ht="12" customHeight="1">
      <c r="A1873" s="243" t="s">
        <v>666</v>
      </c>
      <c r="B1873" s="243"/>
      <c r="C1873" s="152" t="s">
        <v>535</v>
      </c>
      <c r="D1873" s="243" t="s">
        <v>57</v>
      </c>
      <c r="E1873" s="243"/>
      <c r="F1873" s="243" t="s">
        <v>1339</v>
      </c>
      <c r="G1873" s="243"/>
      <c r="H1873" s="243"/>
      <c r="I1873" s="152" t="s">
        <v>3303</v>
      </c>
      <c r="J1873" s="152" t="s">
        <v>1675</v>
      </c>
      <c r="K1873" s="152" t="s">
        <v>3302</v>
      </c>
      <c r="L1873" s="152" t="s">
        <v>3301</v>
      </c>
      <c r="M1873" s="152" t="s">
        <v>3300</v>
      </c>
      <c r="N1873" s="152" t="s">
        <v>2030</v>
      </c>
      <c r="O1873" s="152" t="s">
        <v>3299</v>
      </c>
    </row>
    <row r="1874" spans="1:15" ht="12" customHeight="1">
      <c r="A1874" s="243" t="s">
        <v>666</v>
      </c>
      <c r="B1874" s="243"/>
      <c r="C1874" s="152" t="s">
        <v>535</v>
      </c>
      <c r="D1874" s="243" t="s">
        <v>58</v>
      </c>
      <c r="E1874" s="243"/>
      <c r="F1874" s="243" t="s">
        <v>2299</v>
      </c>
      <c r="G1874" s="243"/>
      <c r="H1874" s="243"/>
      <c r="I1874" s="152" t="s">
        <v>3298</v>
      </c>
      <c r="J1874" s="152" t="s">
        <v>2005</v>
      </c>
      <c r="K1874" s="152" t="s">
        <v>3297</v>
      </c>
      <c r="L1874" s="152" t="s">
        <v>3296</v>
      </c>
      <c r="M1874" s="152" t="s">
        <v>3295</v>
      </c>
      <c r="N1874" s="152" t="s">
        <v>1361</v>
      </c>
      <c r="O1874" s="152" t="s">
        <v>3294</v>
      </c>
    </row>
    <row r="1875" spans="1:15" ht="12" customHeight="1">
      <c r="A1875" s="243" t="s">
        <v>666</v>
      </c>
      <c r="B1875" s="243"/>
      <c r="C1875" s="152" t="s">
        <v>535</v>
      </c>
      <c r="D1875" s="243" t="s">
        <v>59</v>
      </c>
      <c r="E1875" s="243"/>
      <c r="F1875" s="243" t="s">
        <v>3293</v>
      </c>
      <c r="G1875" s="243"/>
      <c r="H1875" s="243"/>
      <c r="I1875" s="152" t="s">
        <v>3292</v>
      </c>
      <c r="J1875" s="152" t="s">
        <v>690</v>
      </c>
      <c r="K1875" s="152" t="s">
        <v>3291</v>
      </c>
      <c r="L1875" s="152" t="s">
        <v>3290</v>
      </c>
      <c r="M1875" s="152" t="s">
        <v>3289</v>
      </c>
      <c r="N1875" s="152" t="s">
        <v>3288</v>
      </c>
      <c r="O1875" s="152" t="s">
        <v>3287</v>
      </c>
    </row>
    <row r="1876" spans="1:15" ht="12" customHeight="1">
      <c r="A1876" s="243" t="s">
        <v>666</v>
      </c>
      <c r="B1876" s="243"/>
      <c r="C1876" s="152" t="s">
        <v>535</v>
      </c>
      <c r="D1876" s="243" t="s">
        <v>247</v>
      </c>
      <c r="E1876" s="243"/>
      <c r="F1876" s="243" t="s">
        <v>1411</v>
      </c>
      <c r="G1876" s="243"/>
      <c r="H1876" s="243"/>
      <c r="I1876" s="152" t="s">
        <v>3286</v>
      </c>
      <c r="J1876" s="152" t="s">
        <v>1012</v>
      </c>
      <c r="K1876" s="152" t="s">
        <v>3285</v>
      </c>
      <c r="L1876" s="152" t="s">
        <v>3284</v>
      </c>
      <c r="M1876" s="152" t="s">
        <v>2636</v>
      </c>
      <c r="N1876" s="152" t="s">
        <v>712</v>
      </c>
      <c r="O1876" s="152" t="s">
        <v>3283</v>
      </c>
    </row>
    <row r="1877" spans="1:15" ht="12" customHeight="1">
      <c r="A1877" s="243" t="s">
        <v>666</v>
      </c>
      <c r="B1877" s="243"/>
      <c r="C1877" s="152" t="s">
        <v>535</v>
      </c>
      <c r="D1877" s="243" t="s">
        <v>645</v>
      </c>
      <c r="E1877" s="243"/>
      <c r="F1877" s="243" t="s">
        <v>1403</v>
      </c>
      <c r="G1877" s="243"/>
      <c r="H1877" s="243"/>
      <c r="I1877" s="152" t="s">
        <v>3282</v>
      </c>
      <c r="J1877" s="152" t="s">
        <v>292</v>
      </c>
      <c r="K1877" s="152" t="s">
        <v>3281</v>
      </c>
      <c r="L1877" s="152" t="s">
        <v>581</v>
      </c>
      <c r="M1877" s="152" t="s">
        <v>1283</v>
      </c>
      <c r="N1877" s="152" t="s">
        <v>1735</v>
      </c>
      <c r="O1877" s="152" t="s">
        <v>3280</v>
      </c>
    </row>
    <row r="1878" spans="1:15" ht="12" customHeight="1">
      <c r="A1878" s="243" t="s">
        <v>666</v>
      </c>
      <c r="B1878" s="243"/>
      <c r="C1878" s="152" t="s">
        <v>535</v>
      </c>
      <c r="D1878" s="243" t="s">
        <v>639</v>
      </c>
      <c r="E1878" s="243"/>
      <c r="F1878" s="243" t="s">
        <v>1489</v>
      </c>
      <c r="G1878" s="243"/>
      <c r="H1878" s="243"/>
      <c r="I1878" s="152" t="s">
        <v>3279</v>
      </c>
      <c r="J1878" s="152" t="s">
        <v>2633</v>
      </c>
      <c r="K1878" s="152" t="s">
        <v>3278</v>
      </c>
      <c r="L1878" s="152" t="s">
        <v>3277</v>
      </c>
      <c r="M1878" s="152" t="s">
        <v>695</v>
      </c>
      <c r="N1878" s="152" t="s">
        <v>1692</v>
      </c>
      <c r="O1878" s="152" t="s">
        <v>3276</v>
      </c>
    </row>
    <row r="1879" spans="1:15" ht="12" customHeight="1">
      <c r="A1879" s="243" t="s">
        <v>666</v>
      </c>
      <c r="B1879" s="243"/>
      <c r="C1879" s="152" t="s">
        <v>535</v>
      </c>
      <c r="D1879" s="243" t="s">
        <v>635</v>
      </c>
      <c r="E1879" s="243"/>
      <c r="F1879" s="243" t="s">
        <v>277</v>
      </c>
      <c r="G1879" s="243"/>
      <c r="H1879" s="243"/>
      <c r="I1879" s="152" t="s">
        <v>277</v>
      </c>
      <c r="J1879" s="152" t="s">
        <v>277</v>
      </c>
      <c r="K1879" s="152" t="s">
        <v>277</v>
      </c>
      <c r="L1879" s="152" t="s">
        <v>277</v>
      </c>
      <c r="M1879" s="152" t="s">
        <v>277</v>
      </c>
      <c r="N1879" s="152" t="s">
        <v>277</v>
      </c>
      <c r="O1879" s="152" t="s">
        <v>277</v>
      </c>
    </row>
    <row r="1880" spans="1:15" ht="12" customHeight="1">
      <c r="A1880" s="243" t="s">
        <v>666</v>
      </c>
      <c r="B1880" s="243"/>
      <c r="C1880" s="152" t="s">
        <v>535</v>
      </c>
      <c r="D1880" s="243" t="s">
        <v>631</v>
      </c>
      <c r="E1880" s="243"/>
      <c r="F1880" s="243" t="s">
        <v>277</v>
      </c>
      <c r="G1880" s="243"/>
      <c r="H1880" s="243"/>
      <c r="I1880" s="152" t="s">
        <v>277</v>
      </c>
      <c r="J1880" s="152" t="s">
        <v>277</v>
      </c>
      <c r="K1880" s="152" t="s">
        <v>277</v>
      </c>
      <c r="L1880" s="152" t="s">
        <v>277</v>
      </c>
      <c r="M1880" s="152" t="s">
        <v>277</v>
      </c>
      <c r="N1880" s="152" t="s">
        <v>277</v>
      </c>
      <c r="O1880" s="152" t="s">
        <v>277</v>
      </c>
    </row>
    <row r="1881" spans="1:15" ht="12" customHeight="1">
      <c r="A1881" s="243" t="s">
        <v>666</v>
      </c>
      <c r="B1881" s="243"/>
      <c r="C1881" s="152" t="s">
        <v>535</v>
      </c>
      <c r="D1881" s="243" t="s">
        <v>627</v>
      </c>
      <c r="E1881" s="243"/>
      <c r="F1881" s="243" t="s">
        <v>277</v>
      </c>
      <c r="G1881" s="243"/>
      <c r="H1881" s="243"/>
      <c r="I1881" s="152" t="s">
        <v>277</v>
      </c>
      <c r="J1881" s="152" t="s">
        <v>277</v>
      </c>
      <c r="K1881" s="152" t="s">
        <v>277</v>
      </c>
      <c r="L1881" s="152" t="s">
        <v>277</v>
      </c>
      <c r="M1881" s="152" t="s">
        <v>277</v>
      </c>
      <c r="N1881" s="152" t="s">
        <v>277</v>
      </c>
      <c r="O1881" s="152" t="s">
        <v>277</v>
      </c>
    </row>
    <row r="1882" spans="1:15" ht="12" customHeight="1">
      <c r="A1882" s="243" t="s">
        <v>666</v>
      </c>
      <c r="B1882" s="243"/>
      <c r="C1882" s="152" t="s">
        <v>535</v>
      </c>
      <c r="D1882" s="243" t="s">
        <v>17</v>
      </c>
      <c r="E1882" s="243"/>
      <c r="F1882" s="243" t="s">
        <v>3275</v>
      </c>
      <c r="G1882" s="243"/>
      <c r="H1882" s="243"/>
      <c r="I1882" s="152" t="s">
        <v>3274</v>
      </c>
      <c r="J1882" s="152" t="s">
        <v>2167</v>
      </c>
      <c r="K1882" s="152" t="s">
        <v>3273</v>
      </c>
      <c r="L1882" s="152" t="s">
        <v>3272</v>
      </c>
      <c r="M1882" s="152" t="s">
        <v>3271</v>
      </c>
      <c r="N1882" s="152" t="s">
        <v>3270</v>
      </c>
      <c r="O1882" s="152" t="s">
        <v>3269</v>
      </c>
    </row>
    <row r="1883" spans="1:15" ht="12" customHeight="1">
      <c r="A1883" s="243" t="s">
        <v>666</v>
      </c>
      <c r="B1883" s="243"/>
      <c r="C1883" s="152" t="s">
        <v>535</v>
      </c>
      <c r="D1883" s="243" t="s">
        <v>18</v>
      </c>
      <c r="E1883" s="243"/>
      <c r="F1883" s="243" t="s">
        <v>2821</v>
      </c>
      <c r="G1883" s="243"/>
      <c r="H1883" s="243"/>
      <c r="I1883" s="152" t="s">
        <v>3268</v>
      </c>
      <c r="J1883" s="152" t="s">
        <v>814</v>
      </c>
      <c r="K1883" s="152" t="s">
        <v>3267</v>
      </c>
      <c r="L1883" s="152" t="s">
        <v>3266</v>
      </c>
      <c r="M1883" s="152" t="s">
        <v>2433</v>
      </c>
      <c r="N1883" s="152" t="s">
        <v>2108</v>
      </c>
      <c r="O1883" s="152" t="s">
        <v>3265</v>
      </c>
    </row>
    <row r="1884" spans="1:15" ht="12" customHeight="1">
      <c r="A1884" s="243" t="s">
        <v>666</v>
      </c>
      <c r="B1884" s="243"/>
      <c r="C1884" s="152" t="s">
        <v>535</v>
      </c>
      <c r="D1884" s="243" t="s">
        <v>62</v>
      </c>
      <c r="E1884" s="243"/>
      <c r="F1884" s="243" t="s">
        <v>277</v>
      </c>
      <c r="G1884" s="243"/>
      <c r="H1884" s="243"/>
      <c r="I1884" s="152" t="s">
        <v>277</v>
      </c>
      <c r="J1884" s="152" t="s">
        <v>277</v>
      </c>
      <c r="K1884" s="152" t="s">
        <v>277</v>
      </c>
      <c r="L1884" s="152" t="s">
        <v>277</v>
      </c>
      <c r="M1884" s="152" t="s">
        <v>277</v>
      </c>
      <c r="N1884" s="152" t="s">
        <v>277</v>
      </c>
      <c r="O1884" s="152" t="s">
        <v>277</v>
      </c>
    </row>
    <row r="1885" spans="1:15" ht="12" customHeight="1">
      <c r="A1885" s="243" t="s">
        <v>666</v>
      </c>
      <c r="B1885" s="243"/>
      <c r="C1885" s="152" t="s">
        <v>535</v>
      </c>
      <c r="D1885" s="243" t="s">
        <v>614</v>
      </c>
      <c r="E1885" s="243"/>
      <c r="F1885" s="243" t="s">
        <v>277</v>
      </c>
      <c r="G1885" s="243"/>
      <c r="H1885" s="243"/>
      <c r="I1885" s="152" t="s">
        <v>277</v>
      </c>
      <c r="J1885" s="152" t="s">
        <v>277</v>
      </c>
      <c r="K1885" s="152" t="s">
        <v>277</v>
      </c>
      <c r="L1885" s="152" t="s">
        <v>277</v>
      </c>
      <c r="M1885" s="152" t="s">
        <v>277</v>
      </c>
      <c r="N1885" s="152" t="s">
        <v>277</v>
      </c>
      <c r="O1885" s="152" t="s">
        <v>277</v>
      </c>
    </row>
    <row r="1886" spans="1:15" ht="12" customHeight="1">
      <c r="A1886" s="243" t="s">
        <v>666</v>
      </c>
      <c r="B1886" s="243"/>
      <c r="C1886" s="152" t="s">
        <v>535</v>
      </c>
      <c r="D1886" s="243" t="s">
        <v>64</v>
      </c>
      <c r="E1886" s="243"/>
      <c r="F1886" s="243" t="s">
        <v>2149</v>
      </c>
      <c r="G1886" s="243"/>
      <c r="H1886" s="243"/>
      <c r="I1886" s="152" t="s">
        <v>3264</v>
      </c>
      <c r="J1886" s="152" t="s">
        <v>2039</v>
      </c>
      <c r="K1886" s="152" t="s">
        <v>3263</v>
      </c>
      <c r="L1886" s="152" t="s">
        <v>3262</v>
      </c>
      <c r="M1886" s="152" t="s">
        <v>3261</v>
      </c>
      <c r="N1886" s="152" t="s">
        <v>3260</v>
      </c>
      <c r="O1886" s="152" t="s">
        <v>3259</v>
      </c>
    </row>
    <row r="1887" spans="1:15" ht="12" customHeight="1">
      <c r="A1887" s="243" t="s">
        <v>666</v>
      </c>
      <c r="B1887" s="243"/>
      <c r="C1887" s="152" t="s">
        <v>535</v>
      </c>
      <c r="D1887" s="243" t="s">
        <v>22</v>
      </c>
      <c r="E1887" s="243"/>
      <c r="F1887" s="243" t="s">
        <v>1298</v>
      </c>
      <c r="G1887" s="243"/>
      <c r="H1887" s="243"/>
      <c r="I1887" s="152" t="s">
        <v>3258</v>
      </c>
      <c r="J1887" s="152" t="s">
        <v>880</v>
      </c>
      <c r="K1887" s="152" t="s">
        <v>3257</v>
      </c>
      <c r="L1887" s="152" t="s">
        <v>3256</v>
      </c>
      <c r="M1887" s="152" t="s">
        <v>555</v>
      </c>
      <c r="N1887" s="152" t="s">
        <v>3255</v>
      </c>
      <c r="O1887" s="152" t="s">
        <v>3254</v>
      </c>
    </row>
    <row r="1888" spans="1:15" ht="12" customHeight="1">
      <c r="A1888" s="243" t="s">
        <v>666</v>
      </c>
      <c r="B1888" s="243"/>
      <c r="C1888" s="152" t="s">
        <v>535</v>
      </c>
      <c r="D1888" s="243" t="s">
        <v>23</v>
      </c>
      <c r="E1888" s="243"/>
      <c r="F1888" s="243" t="s">
        <v>3253</v>
      </c>
      <c r="G1888" s="243"/>
      <c r="H1888" s="243"/>
      <c r="I1888" s="152" t="s">
        <v>3252</v>
      </c>
      <c r="J1888" s="152" t="s">
        <v>1001</v>
      </c>
      <c r="K1888" s="152" t="s">
        <v>3251</v>
      </c>
      <c r="L1888" s="152" t="s">
        <v>3250</v>
      </c>
      <c r="M1888" s="152" t="s">
        <v>1206</v>
      </c>
      <c r="N1888" s="152" t="s">
        <v>1903</v>
      </c>
      <c r="O1888" s="152" t="s">
        <v>3249</v>
      </c>
    </row>
    <row r="1889" spans="1:15" ht="12" customHeight="1">
      <c r="A1889" s="243" t="s">
        <v>666</v>
      </c>
      <c r="B1889" s="243"/>
      <c r="C1889" s="152" t="s">
        <v>535</v>
      </c>
      <c r="D1889" s="243" t="s">
        <v>66</v>
      </c>
      <c r="E1889" s="243"/>
      <c r="F1889" s="243" t="s">
        <v>712</v>
      </c>
      <c r="G1889" s="243"/>
      <c r="H1889" s="243"/>
      <c r="I1889" s="152" t="s">
        <v>711</v>
      </c>
      <c r="J1889" s="152" t="s">
        <v>599</v>
      </c>
      <c r="K1889" s="152" t="s">
        <v>710</v>
      </c>
      <c r="L1889" s="152" t="s">
        <v>709</v>
      </c>
      <c r="M1889" s="152" t="s">
        <v>708</v>
      </c>
      <c r="N1889" s="152" t="s">
        <v>707</v>
      </c>
      <c r="O1889" s="152" t="s">
        <v>706</v>
      </c>
    </row>
    <row r="1890" spans="1:15" ht="12" customHeight="1">
      <c r="A1890" s="243" t="s">
        <v>666</v>
      </c>
      <c r="B1890" s="243"/>
      <c r="C1890" s="152" t="s">
        <v>535</v>
      </c>
      <c r="D1890" s="243" t="s">
        <v>234</v>
      </c>
      <c r="E1890" s="243"/>
      <c r="F1890" s="243" t="s">
        <v>277</v>
      </c>
      <c r="G1890" s="243"/>
      <c r="H1890" s="243"/>
      <c r="I1890" s="152" t="s">
        <v>277</v>
      </c>
      <c r="J1890" s="152" t="s">
        <v>277</v>
      </c>
      <c r="K1890" s="152" t="s">
        <v>277</v>
      </c>
      <c r="L1890" s="152" t="s">
        <v>277</v>
      </c>
      <c r="M1890" s="152" t="s">
        <v>277</v>
      </c>
      <c r="N1890" s="152" t="s">
        <v>277</v>
      </c>
      <c r="O1890" s="152" t="s">
        <v>277</v>
      </c>
    </row>
    <row r="1891" spans="1:15" ht="12" customHeight="1">
      <c r="A1891" s="243" t="s">
        <v>666</v>
      </c>
      <c r="B1891" s="243"/>
      <c r="C1891" s="152" t="s">
        <v>535</v>
      </c>
      <c r="D1891" s="243" t="s">
        <v>29</v>
      </c>
      <c r="E1891" s="243"/>
      <c r="F1891" s="243" t="s">
        <v>277</v>
      </c>
      <c r="G1891" s="243"/>
      <c r="H1891" s="243"/>
      <c r="I1891" s="152" t="s">
        <v>277</v>
      </c>
      <c r="J1891" s="152" t="s">
        <v>277</v>
      </c>
      <c r="K1891" s="152" t="s">
        <v>277</v>
      </c>
      <c r="L1891" s="152" t="s">
        <v>277</v>
      </c>
      <c r="M1891" s="152" t="s">
        <v>277</v>
      </c>
      <c r="N1891" s="152" t="s">
        <v>277</v>
      </c>
      <c r="O1891" s="152" t="s">
        <v>277</v>
      </c>
    </row>
    <row r="1892" spans="1:15" ht="12" customHeight="1">
      <c r="A1892" s="243" t="s">
        <v>666</v>
      </c>
      <c r="B1892" s="243"/>
      <c r="C1892" s="152" t="s">
        <v>535</v>
      </c>
      <c r="D1892" s="243" t="s">
        <v>67</v>
      </c>
      <c r="E1892" s="243"/>
      <c r="F1892" s="243" t="s">
        <v>1085</v>
      </c>
      <c r="G1892" s="243"/>
      <c r="H1892" s="243"/>
      <c r="I1892" s="152" t="s">
        <v>3248</v>
      </c>
      <c r="J1892" s="152" t="s">
        <v>947</v>
      </c>
      <c r="K1892" s="152" t="s">
        <v>3247</v>
      </c>
      <c r="L1892" s="152" t="s">
        <v>3246</v>
      </c>
      <c r="M1892" s="152" t="s">
        <v>2096</v>
      </c>
      <c r="N1892" s="152" t="s">
        <v>914</v>
      </c>
      <c r="O1892" s="152" t="s">
        <v>3245</v>
      </c>
    </row>
    <row r="1893" spans="1:15" ht="12" customHeight="1">
      <c r="A1893" s="243" t="s">
        <v>666</v>
      </c>
      <c r="B1893" s="243"/>
      <c r="C1893" s="152" t="s">
        <v>535</v>
      </c>
      <c r="D1893" s="243" t="s">
        <v>68</v>
      </c>
      <c r="E1893" s="243"/>
      <c r="F1893" s="243" t="s">
        <v>277</v>
      </c>
      <c r="G1893" s="243"/>
      <c r="H1893" s="243"/>
      <c r="I1893" s="152" t="s">
        <v>277</v>
      </c>
      <c r="J1893" s="152" t="s">
        <v>277</v>
      </c>
      <c r="K1893" s="152" t="s">
        <v>277</v>
      </c>
      <c r="L1893" s="152" t="s">
        <v>277</v>
      </c>
      <c r="M1893" s="152" t="s">
        <v>277</v>
      </c>
      <c r="N1893" s="152" t="s">
        <v>277</v>
      </c>
      <c r="O1893" s="152" t="s">
        <v>277</v>
      </c>
    </row>
    <row r="1894" spans="1:15" ht="12" customHeight="1">
      <c r="A1894" s="243" t="s">
        <v>666</v>
      </c>
      <c r="B1894" s="243"/>
      <c r="C1894" s="152" t="s">
        <v>535</v>
      </c>
      <c r="D1894" s="243" t="s">
        <v>69</v>
      </c>
      <c r="E1894" s="243"/>
      <c r="F1894" s="243" t="s">
        <v>3244</v>
      </c>
      <c r="G1894" s="243"/>
      <c r="H1894" s="243"/>
      <c r="I1894" s="152" t="s">
        <v>3243</v>
      </c>
      <c r="J1894" s="152" t="s">
        <v>2796</v>
      </c>
      <c r="K1894" s="152" t="s">
        <v>3242</v>
      </c>
      <c r="L1894" s="152" t="s">
        <v>3241</v>
      </c>
      <c r="M1894" s="152" t="s">
        <v>2075</v>
      </c>
      <c r="N1894" s="152" t="s">
        <v>1109</v>
      </c>
      <c r="O1894" s="152" t="s">
        <v>3240</v>
      </c>
    </row>
    <row r="1895" spans="1:15" ht="12" customHeight="1">
      <c r="A1895" s="243" t="s">
        <v>666</v>
      </c>
      <c r="B1895" s="243"/>
      <c r="C1895" s="152" t="s">
        <v>535</v>
      </c>
      <c r="D1895" s="243" t="s">
        <v>235</v>
      </c>
      <c r="E1895" s="243"/>
      <c r="F1895" s="243" t="s">
        <v>277</v>
      </c>
      <c r="G1895" s="243"/>
      <c r="H1895" s="243"/>
      <c r="I1895" s="152" t="s">
        <v>277</v>
      </c>
      <c r="J1895" s="152" t="s">
        <v>277</v>
      </c>
      <c r="K1895" s="152" t="s">
        <v>277</v>
      </c>
      <c r="L1895" s="152" t="s">
        <v>277</v>
      </c>
      <c r="M1895" s="152" t="s">
        <v>277</v>
      </c>
      <c r="N1895" s="152" t="s">
        <v>277</v>
      </c>
      <c r="O1895" s="152" t="s">
        <v>277</v>
      </c>
    </row>
    <row r="1896" spans="1:15" ht="12" customHeight="1">
      <c r="A1896" s="243" t="s">
        <v>666</v>
      </c>
      <c r="B1896" s="243"/>
      <c r="C1896" s="152" t="s">
        <v>535</v>
      </c>
      <c r="D1896" s="243" t="s">
        <v>236</v>
      </c>
      <c r="E1896" s="243"/>
      <c r="F1896" s="243" t="s">
        <v>277</v>
      </c>
      <c r="G1896" s="243"/>
      <c r="H1896" s="243"/>
      <c r="I1896" s="152" t="s">
        <v>277</v>
      </c>
      <c r="J1896" s="152" t="s">
        <v>277</v>
      </c>
      <c r="K1896" s="152" t="s">
        <v>277</v>
      </c>
      <c r="L1896" s="152" t="s">
        <v>277</v>
      </c>
      <c r="M1896" s="152" t="s">
        <v>277</v>
      </c>
      <c r="N1896" s="152" t="s">
        <v>277</v>
      </c>
      <c r="O1896" s="152" t="s">
        <v>277</v>
      </c>
    </row>
    <row r="1897" spans="1:15" ht="12" customHeight="1">
      <c r="A1897" s="243" t="s">
        <v>666</v>
      </c>
      <c r="B1897" s="243"/>
      <c r="C1897" s="152" t="s">
        <v>535</v>
      </c>
      <c r="D1897" s="243" t="s">
        <v>241</v>
      </c>
      <c r="E1897" s="243"/>
      <c r="F1897" s="243" t="s">
        <v>277</v>
      </c>
      <c r="G1897" s="243"/>
      <c r="H1897" s="243"/>
      <c r="I1897" s="152" t="s">
        <v>277</v>
      </c>
      <c r="J1897" s="152" t="s">
        <v>277</v>
      </c>
      <c r="K1897" s="152" t="s">
        <v>277</v>
      </c>
      <c r="L1897" s="152" t="s">
        <v>277</v>
      </c>
      <c r="M1897" s="152" t="s">
        <v>277</v>
      </c>
      <c r="N1897" s="152" t="s">
        <v>277</v>
      </c>
      <c r="O1897" s="152" t="s">
        <v>277</v>
      </c>
    </row>
    <row r="1898" spans="1:15" ht="12" customHeight="1">
      <c r="A1898" s="243" t="s">
        <v>666</v>
      </c>
      <c r="B1898" s="243"/>
      <c r="C1898" s="152" t="s">
        <v>535</v>
      </c>
      <c r="D1898" s="243" t="s">
        <v>33</v>
      </c>
      <c r="E1898" s="243"/>
      <c r="F1898" s="243" t="s">
        <v>277</v>
      </c>
      <c r="G1898" s="243"/>
      <c r="H1898" s="243"/>
      <c r="I1898" s="152" t="s">
        <v>277</v>
      </c>
      <c r="J1898" s="152" t="s">
        <v>277</v>
      </c>
      <c r="K1898" s="152" t="s">
        <v>277</v>
      </c>
      <c r="L1898" s="152" t="s">
        <v>277</v>
      </c>
      <c r="M1898" s="152" t="s">
        <v>277</v>
      </c>
      <c r="N1898" s="152" t="s">
        <v>277</v>
      </c>
      <c r="O1898" s="152" t="s">
        <v>277</v>
      </c>
    </row>
    <row r="1899" spans="1:15" ht="12" customHeight="1">
      <c r="A1899" s="243" t="s">
        <v>666</v>
      </c>
      <c r="B1899" s="243"/>
      <c r="C1899" s="152" t="s">
        <v>535</v>
      </c>
      <c r="D1899" s="243" t="s">
        <v>574</v>
      </c>
      <c r="E1899" s="243"/>
      <c r="F1899" s="243" t="s">
        <v>3239</v>
      </c>
      <c r="G1899" s="243"/>
      <c r="H1899" s="243"/>
      <c r="I1899" s="152" t="s">
        <v>3238</v>
      </c>
      <c r="J1899" s="152" t="s">
        <v>3237</v>
      </c>
      <c r="K1899" s="152" t="s">
        <v>3236</v>
      </c>
      <c r="L1899" s="152" t="s">
        <v>3235</v>
      </c>
      <c r="M1899" s="152" t="s">
        <v>3234</v>
      </c>
      <c r="N1899" s="152" t="s">
        <v>3233</v>
      </c>
      <c r="O1899" s="152" t="s">
        <v>3232</v>
      </c>
    </row>
    <row r="1900" spans="1:15" ht="12" customHeight="1">
      <c r="A1900" s="243" t="s">
        <v>666</v>
      </c>
      <c r="B1900" s="243"/>
      <c r="C1900" s="152" t="s">
        <v>535</v>
      </c>
      <c r="D1900" s="243" t="s">
        <v>571</v>
      </c>
      <c r="E1900" s="243"/>
      <c r="F1900" s="243" t="s">
        <v>277</v>
      </c>
      <c r="G1900" s="243"/>
      <c r="H1900" s="243"/>
      <c r="I1900" s="152" t="s">
        <v>277</v>
      </c>
      <c r="J1900" s="152" t="s">
        <v>277</v>
      </c>
      <c r="K1900" s="152" t="s">
        <v>277</v>
      </c>
      <c r="L1900" s="152" t="s">
        <v>277</v>
      </c>
      <c r="M1900" s="152" t="s">
        <v>277</v>
      </c>
      <c r="N1900" s="152" t="s">
        <v>277</v>
      </c>
      <c r="O1900" s="152" t="s">
        <v>277</v>
      </c>
    </row>
    <row r="1901" spans="1:15" ht="12" customHeight="1">
      <c r="A1901" s="243" t="s">
        <v>666</v>
      </c>
      <c r="B1901" s="243"/>
      <c r="C1901" s="152" t="s">
        <v>535</v>
      </c>
      <c r="D1901" s="243" t="s">
        <v>566</v>
      </c>
      <c r="E1901" s="243"/>
      <c r="F1901" s="243" t="s">
        <v>277</v>
      </c>
      <c r="G1901" s="243"/>
      <c r="H1901" s="243"/>
      <c r="I1901" s="152" t="s">
        <v>277</v>
      </c>
      <c r="J1901" s="152" t="s">
        <v>277</v>
      </c>
      <c r="K1901" s="152" t="s">
        <v>277</v>
      </c>
      <c r="L1901" s="152" t="s">
        <v>277</v>
      </c>
      <c r="M1901" s="152" t="s">
        <v>277</v>
      </c>
      <c r="N1901" s="152" t="s">
        <v>277</v>
      </c>
      <c r="O1901" s="152" t="s">
        <v>277</v>
      </c>
    </row>
    <row r="1902" spans="1:15" ht="12" customHeight="1">
      <c r="A1902" s="243" t="s">
        <v>666</v>
      </c>
      <c r="B1902" s="243"/>
      <c r="C1902" s="152" t="s">
        <v>535</v>
      </c>
      <c r="D1902" s="243" t="s">
        <v>561</v>
      </c>
      <c r="E1902" s="243"/>
      <c r="F1902" s="243" t="s">
        <v>277</v>
      </c>
      <c r="G1902" s="243"/>
      <c r="H1902" s="243"/>
      <c r="I1902" s="152" t="s">
        <v>277</v>
      </c>
      <c r="J1902" s="152" t="s">
        <v>277</v>
      </c>
      <c r="K1902" s="152" t="s">
        <v>277</v>
      </c>
      <c r="L1902" s="152" t="s">
        <v>277</v>
      </c>
      <c r="M1902" s="152" t="s">
        <v>277</v>
      </c>
      <c r="N1902" s="152" t="s">
        <v>277</v>
      </c>
      <c r="O1902" s="152" t="s">
        <v>277</v>
      </c>
    </row>
    <row r="1903" spans="1:15" ht="12" customHeight="1">
      <c r="A1903" s="243" t="s">
        <v>666</v>
      </c>
      <c r="B1903" s="243"/>
      <c r="C1903" s="152" t="s">
        <v>535</v>
      </c>
      <c r="D1903" s="243" t="s">
        <v>559</v>
      </c>
      <c r="E1903" s="243"/>
      <c r="F1903" s="243" t="s">
        <v>3231</v>
      </c>
      <c r="G1903" s="243"/>
      <c r="H1903" s="243"/>
      <c r="I1903" s="152" t="s">
        <v>3230</v>
      </c>
      <c r="J1903" s="152" t="s">
        <v>3229</v>
      </c>
      <c r="K1903" s="152" t="s">
        <v>3228</v>
      </c>
      <c r="L1903" s="152" t="s">
        <v>3227</v>
      </c>
      <c r="M1903" s="152" t="s">
        <v>3226</v>
      </c>
      <c r="N1903" s="152" t="s">
        <v>3225</v>
      </c>
      <c r="O1903" s="152" t="s">
        <v>3224</v>
      </c>
    </row>
    <row r="1904" spans="1:15" ht="12" customHeight="1">
      <c r="A1904" s="243" t="s">
        <v>666</v>
      </c>
      <c r="B1904" s="243"/>
      <c r="C1904" s="152" t="s">
        <v>535</v>
      </c>
      <c r="D1904" s="243" t="s">
        <v>556</v>
      </c>
      <c r="E1904" s="243"/>
      <c r="F1904" s="243" t="s">
        <v>3223</v>
      </c>
      <c r="G1904" s="243"/>
      <c r="H1904" s="243"/>
      <c r="I1904" s="152" t="s">
        <v>3222</v>
      </c>
      <c r="J1904" s="152" t="s">
        <v>3221</v>
      </c>
      <c r="K1904" s="152" t="s">
        <v>3220</v>
      </c>
      <c r="L1904" s="152" t="s">
        <v>3219</v>
      </c>
      <c r="M1904" s="152" t="s">
        <v>3218</v>
      </c>
      <c r="N1904" s="152" t="s">
        <v>3217</v>
      </c>
      <c r="O1904" s="152" t="s">
        <v>3216</v>
      </c>
    </row>
    <row r="1905" spans="1:15" ht="12" customHeight="1">
      <c r="A1905" s="243" t="s">
        <v>666</v>
      </c>
      <c r="B1905" s="243"/>
      <c r="C1905" s="152" t="s">
        <v>535</v>
      </c>
      <c r="D1905" s="243" t="s">
        <v>553</v>
      </c>
      <c r="E1905" s="243"/>
      <c r="F1905" s="243" t="s">
        <v>3215</v>
      </c>
      <c r="G1905" s="243"/>
      <c r="H1905" s="243"/>
      <c r="I1905" s="152" t="s">
        <v>3214</v>
      </c>
      <c r="J1905" s="152" t="s">
        <v>3213</v>
      </c>
      <c r="K1905" s="152" t="s">
        <v>3212</v>
      </c>
      <c r="L1905" s="152" t="s">
        <v>3211</v>
      </c>
      <c r="M1905" s="152" t="s">
        <v>3210</v>
      </c>
      <c r="N1905" s="152" t="s">
        <v>2049</v>
      </c>
      <c r="O1905" s="152" t="s">
        <v>3209</v>
      </c>
    </row>
    <row r="1906" spans="1:15" ht="12" customHeight="1">
      <c r="A1906" s="243" t="s">
        <v>666</v>
      </c>
      <c r="B1906" s="243"/>
      <c r="C1906" s="152" t="s">
        <v>535</v>
      </c>
      <c r="D1906" s="243" t="s">
        <v>551</v>
      </c>
      <c r="E1906" s="243"/>
      <c r="F1906" s="243" t="s">
        <v>648</v>
      </c>
      <c r="G1906" s="243"/>
      <c r="H1906" s="243"/>
      <c r="I1906" s="152" t="s">
        <v>674</v>
      </c>
      <c r="J1906" s="152" t="s">
        <v>673</v>
      </c>
      <c r="K1906" s="152" t="s">
        <v>672</v>
      </c>
      <c r="L1906" s="152" t="s">
        <v>671</v>
      </c>
      <c r="M1906" s="152" t="s">
        <v>670</v>
      </c>
      <c r="N1906" s="152" t="s">
        <v>669</v>
      </c>
      <c r="O1906" s="152" t="s">
        <v>668</v>
      </c>
    </row>
    <row r="1907" spans="1:15" ht="12" customHeight="1">
      <c r="A1907" s="243" t="s">
        <v>666</v>
      </c>
      <c r="B1907" s="243"/>
      <c r="C1907" s="152" t="s">
        <v>535</v>
      </c>
      <c r="D1907" s="243" t="s">
        <v>543</v>
      </c>
      <c r="E1907" s="243"/>
      <c r="F1907" s="243" t="s">
        <v>277</v>
      </c>
      <c r="G1907" s="243"/>
      <c r="H1907" s="243"/>
      <c r="I1907" s="152" t="s">
        <v>277</v>
      </c>
      <c r="J1907" s="152" t="s">
        <v>277</v>
      </c>
      <c r="K1907" s="152" t="s">
        <v>277</v>
      </c>
      <c r="L1907" s="152" t="s">
        <v>277</v>
      </c>
      <c r="M1907" s="152" t="s">
        <v>277</v>
      </c>
      <c r="N1907" s="152" t="s">
        <v>277</v>
      </c>
      <c r="O1907" s="152" t="s">
        <v>277</v>
      </c>
    </row>
    <row r="1908" spans="1:15" ht="12" customHeight="1">
      <c r="A1908" s="243" t="s">
        <v>666</v>
      </c>
      <c r="B1908" s="243"/>
      <c r="C1908" s="152" t="s">
        <v>535</v>
      </c>
      <c r="D1908" s="243" t="s">
        <v>45</v>
      </c>
      <c r="E1908" s="243"/>
      <c r="F1908" s="243" t="s">
        <v>277</v>
      </c>
      <c r="G1908" s="243"/>
      <c r="H1908" s="243"/>
      <c r="I1908" s="152" t="s">
        <v>277</v>
      </c>
      <c r="J1908" s="152" t="s">
        <v>277</v>
      </c>
      <c r="K1908" s="152" t="s">
        <v>277</v>
      </c>
      <c r="L1908" s="152" t="s">
        <v>277</v>
      </c>
      <c r="M1908" s="152" t="s">
        <v>277</v>
      </c>
      <c r="N1908" s="152" t="s">
        <v>277</v>
      </c>
      <c r="O1908" s="152" t="s">
        <v>277</v>
      </c>
    </row>
    <row r="1909" spans="1:15" ht="12" customHeight="1">
      <c r="A1909" s="243" t="s">
        <v>666</v>
      </c>
      <c r="B1909" s="243"/>
      <c r="C1909" s="152" t="s">
        <v>535</v>
      </c>
      <c r="D1909" s="243" t="s">
        <v>46</v>
      </c>
      <c r="E1909" s="243"/>
      <c r="F1909" s="243" t="s">
        <v>3208</v>
      </c>
      <c r="G1909" s="243"/>
      <c r="H1909" s="243"/>
      <c r="I1909" s="152" t="s">
        <v>3207</v>
      </c>
      <c r="J1909" s="152" t="s">
        <v>2053</v>
      </c>
      <c r="K1909" s="152" t="s">
        <v>3206</v>
      </c>
      <c r="L1909" s="152" t="s">
        <v>3205</v>
      </c>
      <c r="M1909" s="152" t="s">
        <v>2498</v>
      </c>
      <c r="N1909" s="152" t="s">
        <v>3204</v>
      </c>
      <c r="O1909" s="152" t="s">
        <v>3203</v>
      </c>
    </row>
    <row r="1910" spans="1:15" ht="12" customHeight="1">
      <c r="A1910" s="243" t="s">
        <v>536</v>
      </c>
      <c r="B1910" s="243"/>
      <c r="C1910" s="152" t="s">
        <v>535</v>
      </c>
      <c r="D1910" s="243" t="s">
        <v>660</v>
      </c>
      <c r="E1910" s="243"/>
      <c r="F1910" s="243" t="s">
        <v>3202</v>
      </c>
      <c r="G1910" s="243"/>
      <c r="H1910" s="243"/>
      <c r="I1910" s="152" t="s">
        <v>3201</v>
      </c>
      <c r="J1910" s="152" t="s">
        <v>3200</v>
      </c>
      <c r="K1910" s="152" t="s">
        <v>3199</v>
      </c>
      <c r="L1910" s="152" t="s">
        <v>3198</v>
      </c>
      <c r="M1910" s="152" t="s">
        <v>3197</v>
      </c>
      <c r="N1910" s="152" t="s">
        <v>3196</v>
      </c>
      <c r="O1910" s="152" t="s">
        <v>3195</v>
      </c>
    </row>
    <row r="1911" spans="1:15" ht="12" customHeight="1">
      <c r="A1911" s="243" t="s">
        <v>536</v>
      </c>
      <c r="B1911" s="243"/>
      <c r="C1911" s="152" t="s">
        <v>535</v>
      </c>
      <c r="D1911" s="243" t="s">
        <v>57</v>
      </c>
      <c r="E1911" s="243"/>
      <c r="F1911" s="243" t="s">
        <v>3194</v>
      </c>
      <c r="G1911" s="243"/>
      <c r="H1911" s="243"/>
      <c r="I1911" s="152" t="s">
        <v>3193</v>
      </c>
      <c r="J1911" s="152" t="s">
        <v>841</v>
      </c>
      <c r="K1911" s="152" t="s">
        <v>3192</v>
      </c>
      <c r="L1911" s="152" t="s">
        <v>1282</v>
      </c>
      <c r="M1911" s="152" t="s">
        <v>3191</v>
      </c>
      <c r="N1911" s="152" t="s">
        <v>1881</v>
      </c>
      <c r="O1911" s="152" t="s">
        <v>3190</v>
      </c>
    </row>
    <row r="1912" spans="1:15" ht="12" customHeight="1">
      <c r="A1912" s="243" t="s">
        <v>536</v>
      </c>
      <c r="B1912" s="243"/>
      <c r="C1912" s="152" t="s">
        <v>535</v>
      </c>
      <c r="D1912" s="243" t="s">
        <v>58</v>
      </c>
      <c r="E1912" s="243"/>
      <c r="F1912" s="243" t="s">
        <v>1257</v>
      </c>
      <c r="G1912" s="243"/>
      <c r="H1912" s="243"/>
      <c r="I1912" s="152" t="s">
        <v>3189</v>
      </c>
      <c r="J1912" s="152" t="s">
        <v>950</v>
      </c>
      <c r="K1912" s="152" t="s">
        <v>3188</v>
      </c>
      <c r="L1912" s="152" t="s">
        <v>2838</v>
      </c>
      <c r="M1912" s="152" t="s">
        <v>1701</v>
      </c>
      <c r="N1912" s="152" t="s">
        <v>966</v>
      </c>
      <c r="O1912" s="152" t="s">
        <v>3187</v>
      </c>
    </row>
    <row r="1913" spans="1:15" ht="12" customHeight="1">
      <c r="A1913" s="243" t="s">
        <v>536</v>
      </c>
      <c r="B1913" s="243"/>
      <c r="C1913" s="152" t="s">
        <v>535</v>
      </c>
      <c r="D1913" s="243" t="s">
        <v>59</v>
      </c>
      <c r="E1913" s="243"/>
      <c r="F1913" s="243" t="s">
        <v>1282</v>
      </c>
      <c r="G1913" s="243"/>
      <c r="H1913" s="243"/>
      <c r="I1913" s="152" t="s">
        <v>3186</v>
      </c>
      <c r="J1913" s="152" t="s">
        <v>1698</v>
      </c>
      <c r="K1913" s="152" t="s">
        <v>3185</v>
      </c>
      <c r="L1913" s="152" t="s">
        <v>1965</v>
      </c>
      <c r="M1913" s="152" t="s">
        <v>3184</v>
      </c>
      <c r="N1913" s="152" t="s">
        <v>998</v>
      </c>
      <c r="O1913" s="152" t="s">
        <v>3183</v>
      </c>
    </row>
    <row r="1914" spans="1:15" ht="12" customHeight="1">
      <c r="A1914" s="243" t="s">
        <v>536</v>
      </c>
      <c r="B1914" s="243"/>
      <c r="C1914" s="152" t="s">
        <v>535</v>
      </c>
      <c r="D1914" s="243" t="s">
        <v>247</v>
      </c>
      <c r="E1914" s="243"/>
      <c r="F1914" s="243" t="s">
        <v>985</v>
      </c>
      <c r="G1914" s="243"/>
      <c r="H1914" s="243"/>
      <c r="I1914" s="152" t="s">
        <v>3182</v>
      </c>
      <c r="J1914" s="152" t="s">
        <v>277</v>
      </c>
      <c r="K1914" s="152" t="s">
        <v>277</v>
      </c>
      <c r="L1914" s="152" t="s">
        <v>277</v>
      </c>
      <c r="M1914" s="152" t="s">
        <v>985</v>
      </c>
      <c r="N1914" s="152" t="s">
        <v>985</v>
      </c>
      <c r="O1914" s="152" t="s">
        <v>3182</v>
      </c>
    </row>
    <row r="1915" spans="1:15" ht="12" customHeight="1">
      <c r="A1915" s="243" t="s">
        <v>536</v>
      </c>
      <c r="B1915" s="243"/>
      <c r="C1915" s="152" t="s">
        <v>535</v>
      </c>
      <c r="D1915" s="243" t="s">
        <v>645</v>
      </c>
      <c r="E1915" s="243"/>
      <c r="F1915" s="243" t="s">
        <v>948</v>
      </c>
      <c r="G1915" s="243"/>
      <c r="H1915" s="243"/>
      <c r="I1915" s="152" t="s">
        <v>3181</v>
      </c>
      <c r="J1915" s="152" t="s">
        <v>277</v>
      </c>
      <c r="K1915" s="152" t="s">
        <v>277</v>
      </c>
      <c r="L1915" s="152" t="s">
        <v>277</v>
      </c>
      <c r="M1915" s="152" t="s">
        <v>948</v>
      </c>
      <c r="N1915" s="152" t="s">
        <v>948</v>
      </c>
      <c r="O1915" s="152" t="s">
        <v>3181</v>
      </c>
    </row>
    <row r="1916" spans="1:15" ht="12" customHeight="1">
      <c r="A1916" s="243" t="s">
        <v>536</v>
      </c>
      <c r="B1916" s="243"/>
      <c r="C1916" s="152" t="s">
        <v>535</v>
      </c>
      <c r="D1916" s="243" t="s">
        <v>639</v>
      </c>
      <c r="E1916" s="243"/>
      <c r="F1916" s="243" t="s">
        <v>1640</v>
      </c>
      <c r="G1916" s="243"/>
      <c r="H1916" s="243"/>
      <c r="I1916" s="152" t="s">
        <v>3180</v>
      </c>
      <c r="J1916" s="152" t="s">
        <v>277</v>
      </c>
      <c r="K1916" s="152" t="s">
        <v>277</v>
      </c>
      <c r="L1916" s="152" t="s">
        <v>277</v>
      </c>
      <c r="M1916" s="152" t="s">
        <v>1640</v>
      </c>
      <c r="N1916" s="152" t="s">
        <v>1640</v>
      </c>
      <c r="O1916" s="152" t="s">
        <v>3180</v>
      </c>
    </row>
    <row r="1917" spans="1:15" ht="12" customHeight="1">
      <c r="A1917" s="243" t="s">
        <v>536</v>
      </c>
      <c r="B1917" s="243"/>
      <c r="C1917" s="152" t="s">
        <v>535</v>
      </c>
      <c r="D1917" s="243" t="s">
        <v>635</v>
      </c>
      <c r="E1917" s="243"/>
      <c r="F1917" s="243" t="s">
        <v>277</v>
      </c>
      <c r="G1917" s="243"/>
      <c r="H1917" s="243"/>
      <c r="I1917" s="152" t="s">
        <v>277</v>
      </c>
      <c r="J1917" s="152" t="s">
        <v>277</v>
      </c>
      <c r="K1917" s="152" t="s">
        <v>277</v>
      </c>
      <c r="L1917" s="152" t="s">
        <v>277</v>
      </c>
      <c r="M1917" s="152" t="s">
        <v>277</v>
      </c>
      <c r="N1917" s="152" t="s">
        <v>277</v>
      </c>
      <c r="O1917" s="152" t="s">
        <v>277</v>
      </c>
    </row>
    <row r="1918" spans="1:15" ht="12" customHeight="1">
      <c r="A1918" s="243" t="s">
        <v>536</v>
      </c>
      <c r="B1918" s="243"/>
      <c r="C1918" s="152" t="s">
        <v>535</v>
      </c>
      <c r="D1918" s="243" t="s">
        <v>631</v>
      </c>
      <c r="E1918" s="243"/>
      <c r="F1918" s="243" t="s">
        <v>277</v>
      </c>
      <c r="G1918" s="243"/>
      <c r="H1918" s="243"/>
      <c r="I1918" s="152" t="s">
        <v>277</v>
      </c>
      <c r="J1918" s="152" t="s">
        <v>277</v>
      </c>
      <c r="K1918" s="152" t="s">
        <v>277</v>
      </c>
      <c r="L1918" s="152" t="s">
        <v>277</v>
      </c>
      <c r="M1918" s="152" t="s">
        <v>277</v>
      </c>
      <c r="N1918" s="152" t="s">
        <v>277</v>
      </c>
      <c r="O1918" s="152" t="s">
        <v>277</v>
      </c>
    </row>
    <row r="1919" spans="1:15" ht="12" customHeight="1">
      <c r="A1919" s="243" t="s">
        <v>536</v>
      </c>
      <c r="B1919" s="243"/>
      <c r="C1919" s="152" t="s">
        <v>535</v>
      </c>
      <c r="D1919" s="243" t="s">
        <v>627</v>
      </c>
      <c r="E1919" s="243"/>
      <c r="F1919" s="243" t="s">
        <v>277</v>
      </c>
      <c r="G1919" s="243"/>
      <c r="H1919" s="243"/>
      <c r="I1919" s="152" t="s">
        <v>277</v>
      </c>
      <c r="J1919" s="152" t="s">
        <v>277</v>
      </c>
      <c r="K1919" s="152" t="s">
        <v>277</v>
      </c>
      <c r="L1919" s="152" t="s">
        <v>277</v>
      </c>
      <c r="M1919" s="152" t="s">
        <v>277</v>
      </c>
      <c r="N1919" s="152" t="s">
        <v>277</v>
      </c>
      <c r="O1919" s="152" t="s">
        <v>277</v>
      </c>
    </row>
    <row r="1920" spans="1:15" ht="12" customHeight="1">
      <c r="A1920" s="243" t="s">
        <v>536</v>
      </c>
      <c r="B1920" s="243"/>
      <c r="C1920" s="152" t="s">
        <v>535</v>
      </c>
      <c r="D1920" s="243" t="s">
        <v>17</v>
      </c>
      <c r="E1920" s="243"/>
      <c r="F1920" s="243" t="s">
        <v>1083</v>
      </c>
      <c r="G1920" s="243"/>
      <c r="H1920" s="243"/>
      <c r="I1920" s="152" t="s">
        <v>3179</v>
      </c>
      <c r="J1920" s="152" t="s">
        <v>289</v>
      </c>
      <c r="K1920" s="152" t="s">
        <v>913</v>
      </c>
      <c r="L1920" s="152" t="s">
        <v>1331</v>
      </c>
      <c r="M1920" s="152" t="s">
        <v>3178</v>
      </c>
      <c r="N1920" s="152" t="s">
        <v>944</v>
      </c>
      <c r="O1920" s="152" t="s">
        <v>3177</v>
      </c>
    </row>
    <row r="1921" spans="1:15" ht="12" customHeight="1">
      <c r="A1921" s="243" t="s">
        <v>536</v>
      </c>
      <c r="B1921" s="243"/>
      <c r="C1921" s="152" t="s">
        <v>535</v>
      </c>
      <c r="D1921" s="243" t="s">
        <v>18</v>
      </c>
      <c r="E1921" s="243"/>
      <c r="F1921" s="243" t="s">
        <v>2645</v>
      </c>
      <c r="G1921" s="243"/>
      <c r="H1921" s="243"/>
      <c r="I1921" s="152" t="s">
        <v>3176</v>
      </c>
      <c r="J1921" s="152" t="s">
        <v>1878</v>
      </c>
      <c r="K1921" s="152" t="s">
        <v>3175</v>
      </c>
      <c r="L1921" s="152" t="s">
        <v>3174</v>
      </c>
      <c r="M1921" s="152" t="s">
        <v>1912</v>
      </c>
      <c r="N1921" s="152" t="s">
        <v>968</v>
      </c>
      <c r="O1921" s="152" t="s">
        <v>3173</v>
      </c>
    </row>
    <row r="1922" spans="1:15" ht="12" customHeight="1">
      <c r="A1922" s="243" t="s">
        <v>536</v>
      </c>
      <c r="B1922" s="243"/>
      <c r="C1922" s="152" t="s">
        <v>535</v>
      </c>
      <c r="D1922" s="243" t="s">
        <v>62</v>
      </c>
      <c r="E1922" s="243"/>
      <c r="F1922" s="243" t="s">
        <v>277</v>
      </c>
      <c r="G1922" s="243"/>
      <c r="H1922" s="243"/>
      <c r="I1922" s="152" t="s">
        <v>277</v>
      </c>
      <c r="J1922" s="152" t="s">
        <v>277</v>
      </c>
      <c r="K1922" s="152" t="s">
        <v>277</v>
      </c>
      <c r="L1922" s="152" t="s">
        <v>277</v>
      </c>
      <c r="M1922" s="152" t="s">
        <v>277</v>
      </c>
      <c r="N1922" s="152" t="s">
        <v>277</v>
      </c>
      <c r="O1922" s="152" t="s">
        <v>277</v>
      </c>
    </row>
    <row r="1923" spans="1:15" ht="12" customHeight="1">
      <c r="A1923" s="243" t="s">
        <v>536</v>
      </c>
      <c r="B1923" s="243"/>
      <c r="C1923" s="152" t="s">
        <v>535</v>
      </c>
      <c r="D1923" s="243" t="s">
        <v>614</v>
      </c>
      <c r="E1923" s="243"/>
      <c r="F1923" s="243" t="s">
        <v>277</v>
      </c>
      <c r="G1923" s="243"/>
      <c r="H1923" s="243"/>
      <c r="I1923" s="152" t="s">
        <v>277</v>
      </c>
      <c r="J1923" s="152" t="s">
        <v>277</v>
      </c>
      <c r="K1923" s="152" t="s">
        <v>277</v>
      </c>
      <c r="L1923" s="152" t="s">
        <v>277</v>
      </c>
      <c r="M1923" s="152" t="s">
        <v>277</v>
      </c>
      <c r="N1923" s="152" t="s">
        <v>277</v>
      </c>
      <c r="O1923" s="152" t="s">
        <v>277</v>
      </c>
    </row>
    <row r="1924" spans="1:15" ht="12" customHeight="1">
      <c r="A1924" s="243" t="s">
        <v>536</v>
      </c>
      <c r="B1924" s="243"/>
      <c r="C1924" s="152" t="s">
        <v>535</v>
      </c>
      <c r="D1924" s="243" t="s">
        <v>64</v>
      </c>
      <c r="E1924" s="243"/>
      <c r="F1924" s="243" t="s">
        <v>2255</v>
      </c>
      <c r="G1924" s="243"/>
      <c r="H1924" s="243"/>
      <c r="I1924" s="152" t="s">
        <v>3172</v>
      </c>
      <c r="J1924" s="152" t="s">
        <v>289</v>
      </c>
      <c r="K1924" s="152" t="s">
        <v>2004</v>
      </c>
      <c r="L1924" s="152" t="s">
        <v>1331</v>
      </c>
      <c r="M1924" s="152" t="s">
        <v>1767</v>
      </c>
      <c r="N1924" s="152" t="s">
        <v>3171</v>
      </c>
      <c r="O1924" s="152" t="s">
        <v>3170</v>
      </c>
    </row>
    <row r="1925" spans="1:15" ht="12" customHeight="1">
      <c r="A1925" s="243" t="s">
        <v>536</v>
      </c>
      <c r="B1925" s="243"/>
      <c r="C1925" s="152" t="s">
        <v>535</v>
      </c>
      <c r="D1925" s="243" t="s">
        <v>22</v>
      </c>
      <c r="E1925" s="243"/>
      <c r="F1925" s="243" t="s">
        <v>696</v>
      </c>
      <c r="G1925" s="243"/>
      <c r="H1925" s="243"/>
      <c r="I1925" s="152" t="s">
        <v>3169</v>
      </c>
      <c r="J1925" s="152" t="s">
        <v>599</v>
      </c>
      <c r="K1925" s="152" t="s">
        <v>3168</v>
      </c>
      <c r="L1925" s="152" t="s">
        <v>3167</v>
      </c>
      <c r="M1925" s="152" t="s">
        <v>3166</v>
      </c>
      <c r="N1925" s="152" t="s">
        <v>961</v>
      </c>
      <c r="O1925" s="152" t="s">
        <v>3165</v>
      </c>
    </row>
    <row r="1926" spans="1:15" ht="12" customHeight="1">
      <c r="A1926" s="243" t="s">
        <v>536</v>
      </c>
      <c r="B1926" s="243"/>
      <c r="C1926" s="152" t="s">
        <v>535</v>
      </c>
      <c r="D1926" s="243" t="s">
        <v>23</v>
      </c>
      <c r="E1926" s="243"/>
      <c r="F1926" s="243" t="s">
        <v>1906</v>
      </c>
      <c r="G1926" s="243"/>
      <c r="H1926" s="243"/>
      <c r="I1926" s="152" t="s">
        <v>3164</v>
      </c>
      <c r="J1926" s="152" t="s">
        <v>1245</v>
      </c>
      <c r="K1926" s="152" t="s">
        <v>3163</v>
      </c>
      <c r="L1926" s="152" t="s">
        <v>3162</v>
      </c>
      <c r="M1926" s="152" t="s">
        <v>1006</v>
      </c>
      <c r="N1926" s="152" t="s">
        <v>1019</v>
      </c>
      <c r="O1926" s="152" t="s">
        <v>3161</v>
      </c>
    </row>
    <row r="1927" spans="1:15" ht="12" customHeight="1">
      <c r="A1927" s="243" t="s">
        <v>536</v>
      </c>
      <c r="B1927" s="243"/>
      <c r="C1927" s="152" t="s">
        <v>535</v>
      </c>
      <c r="D1927" s="243" t="s">
        <v>66</v>
      </c>
      <c r="E1927" s="243"/>
      <c r="F1927" s="243" t="s">
        <v>601</v>
      </c>
      <c r="G1927" s="243"/>
      <c r="H1927" s="243"/>
      <c r="I1927" s="152" t="s">
        <v>600</v>
      </c>
      <c r="J1927" s="152" t="s">
        <v>277</v>
      </c>
      <c r="K1927" s="152" t="s">
        <v>277</v>
      </c>
      <c r="L1927" s="152" t="s">
        <v>277</v>
      </c>
      <c r="M1927" s="152" t="s">
        <v>601</v>
      </c>
      <c r="N1927" s="152" t="s">
        <v>601</v>
      </c>
      <c r="O1927" s="152" t="s">
        <v>600</v>
      </c>
    </row>
    <row r="1928" spans="1:15" ht="12" customHeight="1">
      <c r="A1928" s="243" t="s">
        <v>536</v>
      </c>
      <c r="B1928" s="243"/>
      <c r="C1928" s="152" t="s">
        <v>535</v>
      </c>
      <c r="D1928" s="243" t="s">
        <v>234</v>
      </c>
      <c r="E1928" s="243"/>
      <c r="F1928" s="243" t="s">
        <v>277</v>
      </c>
      <c r="G1928" s="243"/>
      <c r="H1928" s="243"/>
      <c r="I1928" s="152" t="s">
        <v>277</v>
      </c>
      <c r="J1928" s="152" t="s">
        <v>277</v>
      </c>
      <c r="K1928" s="152" t="s">
        <v>277</v>
      </c>
      <c r="L1928" s="152" t="s">
        <v>277</v>
      </c>
      <c r="M1928" s="152" t="s">
        <v>277</v>
      </c>
      <c r="N1928" s="152" t="s">
        <v>277</v>
      </c>
      <c r="O1928" s="152" t="s">
        <v>277</v>
      </c>
    </row>
    <row r="1929" spans="1:15" ht="12" customHeight="1">
      <c r="A1929" s="243" t="s">
        <v>536</v>
      </c>
      <c r="B1929" s="243"/>
      <c r="C1929" s="152" t="s">
        <v>535</v>
      </c>
      <c r="D1929" s="243" t="s">
        <v>29</v>
      </c>
      <c r="E1929" s="243"/>
      <c r="F1929" s="243" t="s">
        <v>277</v>
      </c>
      <c r="G1929" s="243"/>
      <c r="H1929" s="243"/>
      <c r="I1929" s="152" t="s">
        <v>277</v>
      </c>
      <c r="J1929" s="152" t="s">
        <v>277</v>
      </c>
      <c r="K1929" s="152" t="s">
        <v>277</v>
      </c>
      <c r="L1929" s="152" t="s">
        <v>277</v>
      </c>
      <c r="M1929" s="152" t="s">
        <v>277</v>
      </c>
      <c r="N1929" s="152" t="s">
        <v>277</v>
      </c>
      <c r="O1929" s="152" t="s">
        <v>277</v>
      </c>
    </row>
    <row r="1930" spans="1:15" ht="12" customHeight="1">
      <c r="A1930" s="243" t="s">
        <v>536</v>
      </c>
      <c r="B1930" s="243"/>
      <c r="C1930" s="152" t="s">
        <v>535</v>
      </c>
      <c r="D1930" s="243" t="s">
        <v>67</v>
      </c>
      <c r="E1930" s="243"/>
      <c r="F1930" s="243" t="s">
        <v>965</v>
      </c>
      <c r="G1930" s="243"/>
      <c r="H1930" s="243"/>
      <c r="I1930" s="152" t="s">
        <v>3160</v>
      </c>
      <c r="J1930" s="152" t="s">
        <v>1581</v>
      </c>
      <c r="K1930" s="152" t="s">
        <v>3159</v>
      </c>
      <c r="L1930" s="152" t="s">
        <v>2926</v>
      </c>
      <c r="M1930" s="152" t="s">
        <v>1676</v>
      </c>
      <c r="N1930" s="152" t="s">
        <v>1602</v>
      </c>
      <c r="O1930" s="152" t="s">
        <v>3158</v>
      </c>
    </row>
    <row r="1931" spans="1:15" ht="12" customHeight="1">
      <c r="A1931" s="243" t="s">
        <v>536</v>
      </c>
      <c r="B1931" s="243"/>
      <c r="C1931" s="152" t="s">
        <v>535</v>
      </c>
      <c r="D1931" s="243" t="s">
        <v>68</v>
      </c>
      <c r="E1931" s="243"/>
      <c r="F1931" s="243" t="s">
        <v>277</v>
      </c>
      <c r="G1931" s="243"/>
      <c r="H1931" s="243"/>
      <c r="I1931" s="152" t="s">
        <v>277</v>
      </c>
      <c r="J1931" s="152" t="s">
        <v>277</v>
      </c>
      <c r="K1931" s="152" t="s">
        <v>277</v>
      </c>
      <c r="L1931" s="152" t="s">
        <v>277</v>
      </c>
      <c r="M1931" s="152" t="s">
        <v>277</v>
      </c>
      <c r="N1931" s="152" t="s">
        <v>277</v>
      </c>
      <c r="O1931" s="152" t="s">
        <v>277</v>
      </c>
    </row>
    <row r="1932" spans="1:15" ht="12" customHeight="1">
      <c r="A1932" s="243" t="s">
        <v>536</v>
      </c>
      <c r="B1932" s="243"/>
      <c r="C1932" s="152" t="s">
        <v>535</v>
      </c>
      <c r="D1932" s="243" t="s">
        <v>69</v>
      </c>
      <c r="E1932" s="243"/>
      <c r="F1932" s="243" t="s">
        <v>936</v>
      </c>
      <c r="G1932" s="243"/>
      <c r="H1932" s="243"/>
      <c r="I1932" s="152" t="s">
        <v>3157</v>
      </c>
      <c r="J1932" s="152" t="s">
        <v>595</v>
      </c>
      <c r="K1932" s="152" t="s">
        <v>1074</v>
      </c>
      <c r="L1932" s="152" t="s">
        <v>1673</v>
      </c>
      <c r="M1932" s="152" t="s">
        <v>1029</v>
      </c>
      <c r="N1932" s="152" t="s">
        <v>707</v>
      </c>
      <c r="O1932" s="152" t="s">
        <v>3156</v>
      </c>
    </row>
    <row r="1933" spans="1:15" ht="12" customHeight="1">
      <c r="A1933" s="243" t="s">
        <v>536</v>
      </c>
      <c r="B1933" s="243"/>
      <c r="C1933" s="152" t="s">
        <v>535</v>
      </c>
      <c r="D1933" s="243" t="s">
        <v>235</v>
      </c>
      <c r="E1933" s="243"/>
      <c r="F1933" s="243" t="s">
        <v>277</v>
      </c>
      <c r="G1933" s="243"/>
      <c r="H1933" s="243"/>
      <c r="I1933" s="152" t="s">
        <v>277</v>
      </c>
      <c r="J1933" s="152" t="s">
        <v>277</v>
      </c>
      <c r="K1933" s="152" t="s">
        <v>277</v>
      </c>
      <c r="L1933" s="152" t="s">
        <v>277</v>
      </c>
      <c r="M1933" s="152" t="s">
        <v>277</v>
      </c>
      <c r="N1933" s="152" t="s">
        <v>277</v>
      </c>
      <c r="O1933" s="152" t="s">
        <v>277</v>
      </c>
    </row>
    <row r="1934" spans="1:15" ht="12" customHeight="1">
      <c r="A1934" s="243" t="s">
        <v>536</v>
      </c>
      <c r="B1934" s="243"/>
      <c r="C1934" s="152" t="s">
        <v>535</v>
      </c>
      <c r="D1934" s="243" t="s">
        <v>236</v>
      </c>
      <c r="E1934" s="243"/>
      <c r="F1934" s="243" t="s">
        <v>277</v>
      </c>
      <c r="G1934" s="243"/>
      <c r="H1934" s="243"/>
      <c r="I1934" s="152" t="s">
        <v>277</v>
      </c>
      <c r="J1934" s="152" t="s">
        <v>277</v>
      </c>
      <c r="K1934" s="152" t="s">
        <v>277</v>
      </c>
      <c r="L1934" s="152" t="s">
        <v>277</v>
      </c>
      <c r="M1934" s="152" t="s">
        <v>277</v>
      </c>
      <c r="N1934" s="152" t="s">
        <v>277</v>
      </c>
      <c r="O1934" s="152" t="s">
        <v>277</v>
      </c>
    </row>
    <row r="1935" spans="1:15" ht="12" customHeight="1">
      <c r="A1935" s="243" t="s">
        <v>536</v>
      </c>
      <c r="B1935" s="243"/>
      <c r="C1935" s="152" t="s">
        <v>535</v>
      </c>
      <c r="D1935" s="243" t="s">
        <v>241</v>
      </c>
      <c r="E1935" s="243"/>
      <c r="F1935" s="243" t="s">
        <v>277</v>
      </c>
      <c r="G1935" s="243"/>
      <c r="H1935" s="243"/>
      <c r="I1935" s="152" t="s">
        <v>277</v>
      </c>
      <c r="J1935" s="152" t="s">
        <v>277</v>
      </c>
      <c r="K1935" s="152" t="s">
        <v>277</v>
      </c>
      <c r="L1935" s="152" t="s">
        <v>277</v>
      </c>
      <c r="M1935" s="152" t="s">
        <v>277</v>
      </c>
      <c r="N1935" s="152" t="s">
        <v>277</v>
      </c>
      <c r="O1935" s="152" t="s">
        <v>277</v>
      </c>
    </row>
    <row r="1936" spans="1:15" ht="12" customHeight="1">
      <c r="A1936" s="243" t="s">
        <v>536</v>
      </c>
      <c r="B1936" s="243"/>
      <c r="C1936" s="152" t="s">
        <v>535</v>
      </c>
      <c r="D1936" s="243" t="s">
        <v>33</v>
      </c>
      <c r="E1936" s="243"/>
      <c r="F1936" s="243" t="s">
        <v>277</v>
      </c>
      <c r="G1936" s="243"/>
      <c r="H1936" s="243"/>
      <c r="I1936" s="152" t="s">
        <v>277</v>
      </c>
      <c r="J1936" s="152" t="s">
        <v>277</v>
      </c>
      <c r="K1936" s="152" t="s">
        <v>277</v>
      </c>
      <c r="L1936" s="152" t="s">
        <v>277</v>
      </c>
      <c r="M1936" s="152" t="s">
        <v>277</v>
      </c>
      <c r="N1936" s="152" t="s">
        <v>277</v>
      </c>
      <c r="O1936" s="152" t="s">
        <v>277</v>
      </c>
    </row>
    <row r="1937" spans="1:15" ht="12" customHeight="1">
      <c r="A1937" s="243" t="s">
        <v>536</v>
      </c>
      <c r="B1937" s="243"/>
      <c r="C1937" s="152" t="s">
        <v>535</v>
      </c>
      <c r="D1937" s="243" t="s">
        <v>574</v>
      </c>
      <c r="E1937" s="243"/>
      <c r="F1937" s="243" t="s">
        <v>3155</v>
      </c>
      <c r="G1937" s="243"/>
      <c r="H1937" s="243"/>
      <c r="I1937" s="152" t="s">
        <v>3154</v>
      </c>
      <c r="J1937" s="152" t="s">
        <v>3153</v>
      </c>
      <c r="K1937" s="152" t="s">
        <v>3152</v>
      </c>
      <c r="L1937" s="152" t="s">
        <v>3151</v>
      </c>
      <c r="M1937" s="152" t="s">
        <v>858</v>
      </c>
      <c r="N1937" s="152" t="s">
        <v>2719</v>
      </c>
      <c r="O1937" s="152" t="s">
        <v>3150</v>
      </c>
    </row>
    <row r="1938" spans="1:15" ht="12" customHeight="1">
      <c r="A1938" s="243" t="s">
        <v>536</v>
      </c>
      <c r="B1938" s="243"/>
      <c r="C1938" s="152" t="s">
        <v>535</v>
      </c>
      <c r="D1938" s="243" t="s">
        <v>571</v>
      </c>
      <c r="E1938" s="243"/>
      <c r="F1938" s="243" t="s">
        <v>277</v>
      </c>
      <c r="G1938" s="243"/>
      <c r="H1938" s="243"/>
      <c r="I1938" s="152" t="s">
        <v>277</v>
      </c>
      <c r="J1938" s="152" t="s">
        <v>277</v>
      </c>
      <c r="K1938" s="152" t="s">
        <v>277</v>
      </c>
      <c r="L1938" s="152" t="s">
        <v>277</v>
      </c>
      <c r="M1938" s="152" t="s">
        <v>277</v>
      </c>
      <c r="N1938" s="152" t="s">
        <v>277</v>
      </c>
      <c r="O1938" s="152" t="s">
        <v>277</v>
      </c>
    </row>
    <row r="1939" spans="1:15" ht="12" customHeight="1">
      <c r="A1939" s="243" t="s">
        <v>536</v>
      </c>
      <c r="B1939" s="243"/>
      <c r="C1939" s="152" t="s">
        <v>535</v>
      </c>
      <c r="D1939" s="243" t="s">
        <v>566</v>
      </c>
      <c r="E1939" s="243"/>
      <c r="F1939" s="243" t="s">
        <v>277</v>
      </c>
      <c r="G1939" s="243"/>
      <c r="H1939" s="243"/>
      <c r="I1939" s="152" t="s">
        <v>277</v>
      </c>
      <c r="J1939" s="152" t="s">
        <v>277</v>
      </c>
      <c r="K1939" s="152" t="s">
        <v>277</v>
      </c>
      <c r="L1939" s="152" t="s">
        <v>277</v>
      </c>
      <c r="M1939" s="152" t="s">
        <v>277</v>
      </c>
      <c r="N1939" s="152" t="s">
        <v>277</v>
      </c>
      <c r="O1939" s="152" t="s">
        <v>277</v>
      </c>
    </row>
    <row r="1940" spans="1:15" ht="12" customHeight="1">
      <c r="A1940" s="243" t="s">
        <v>536</v>
      </c>
      <c r="B1940" s="243"/>
      <c r="C1940" s="152" t="s">
        <v>535</v>
      </c>
      <c r="D1940" s="243" t="s">
        <v>561</v>
      </c>
      <c r="E1940" s="243"/>
      <c r="F1940" s="243" t="s">
        <v>277</v>
      </c>
      <c r="G1940" s="243"/>
      <c r="H1940" s="243"/>
      <c r="I1940" s="152" t="s">
        <v>277</v>
      </c>
      <c r="J1940" s="152" t="s">
        <v>277</v>
      </c>
      <c r="K1940" s="152" t="s">
        <v>277</v>
      </c>
      <c r="L1940" s="152" t="s">
        <v>277</v>
      </c>
      <c r="M1940" s="152" t="s">
        <v>277</v>
      </c>
      <c r="N1940" s="152" t="s">
        <v>277</v>
      </c>
      <c r="O1940" s="152" t="s">
        <v>277</v>
      </c>
    </row>
    <row r="1941" spans="1:15" ht="12" customHeight="1">
      <c r="A1941" s="243" t="s">
        <v>536</v>
      </c>
      <c r="B1941" s="243"/>
      <c r="C1941" s="152" t="s">
        <v>535</v>
      </c>
      <c r="D1941" s="243" t="s">
        <v>559</v>
      </c>
      <c r="E1941" s="243"/>
      <c r="F1941" s="243" t="s">
        <v>3149</v>
      </c>
      <c r="G1941" s="243"/>
      <c r="H1941" s="243"/>
      <c r="I1941" s="152" t="s">
        <v>3148</v>
      </c>
      <c r="J1941" s="152" t="s">
        <v>1301</v>
      </c>
      <c r="K1941" s="152" t="s">
        <v>3147</v>
      </c>
      <c r="L1941" s="152" t="s">
        <v>3146</v>
      </c>
      <c r="M1941" s="152" t="s">
        <v>3145</v>
      </c>
      <c r="N1941" s="152" t="s">
        <v>3144</v>
      </c>
      <c r="O1941" s="152" t="s">
        <v>3143</v>
      </c>
    </row>
    <row r="1942" spans="1:15" ht="12" customHeight="1">
      <c r="A1942" s="243" t="s">
        <v>536</v>
      </c>
      <c r="B1942" s="243"/>
      <c r="C1942" s="152" t="s">
        <v>535</v>
      </c>
      <c r="D1942" s="243" t="s">
        <v>556</v>
      </c>
      <c r="E1942" s="243"/>
      <c r="F1942" s="243" t="s">
        <v>3142</v>
      </c>
      <c r="G1942" s="243"/>
      <c r="H1942" s="243"/>
      <c r="I1942" s="152" t="s">
        <v>3141</v>
      </c>
      <c r="J1942" s="152" t="s">
        <v>878</v>
      </c>
      <c r="K1942" s="152" t="s">
        <v>3140</v>
      </c>
      <c r="L1942" s="152" t="s">
        <v>3139</v>
      </c>
      <c r="M1942" s="152" t="s">
        <v>2724</v>
      </c>
      <c r="N1942" s="152" t="s">
        <v>2303</v>
      </c>
      <c r="O1942" s="152" t="s">
        <v>3138</v>
      </c>
    </row>
    <row r="1943" spans="1:15" ht="12" customHeight="1">
      <c r="A1943" s="243" t="s">
        <v>536</v>
      </c>
      <c r="B1943" s="243"/>
      <c r="C1943" s="152" t="s">
        <v>535</v>
      </c>
      <c r="D1943" s="243" t="s">
        <v>553</v>
      </c>
      <c r="E1943" s="243"/>
      <c r="F1943" s="243" t="s">
        <v>3137</v>
      </c>
      <c r="G1943" s="243"/>
      <c r="H1943" s="243"/>
      <c r="I1943" s="152" t="s">
        <v>3136</v>
      </c>
      <c r="J1943" s="152" t="s">
        <v>2356</v>
      </c>
      <c r="K1943" s="152" t="s">
        <v>3135</v>
      </c>
      <c r="L1943" s="152" t="s">
        <v>3134</v>
      </c>
      <c r="M1943" s="152" t="s">
        <v>1043</v>
      </c>
      <c r="N1943" s="152" t="s">
        <v>2984</v>
      </c>
      <c r="O1943" s="152" t="s">
        <v>3133</v>
      </c>
    </row>
    <row r="1944" spans="1:15" ht="12" customHeight="1">
      <c r="A1944" s="243" t="s">
        <v>536</v>
      </c>
      <c r="B1944" s="243"/>
      <c r="C1944" s="152" t="s">
        <v>535</v>
      </c>
      <c r="D1944" s="243" t="s">
        <v>551</v>
      </c>
      <c r="E1944" s="243"/>
      <c r="F1944" s="243" t="s">
        <v>550</v>
      </c>
      <c r="G1944" s="243"/>
      <c r="H1944" s="243"/>
      <c r="I1944" s="152" t="s">
        <v>549</v>
      </c>
      <c r="J1944" s="152" t="s">
        <v>282</v>
      </c>
      <c r="K1944" s="152" t="s">
        <v>548</v>
      </c>
      <c r="L1944" s="152" t="s">
        <v>547</v>
      </c>
      <c r="M1944" s="152" t="s">
        <v>546</v>
      </c>
      <c r="N1944" s="152" t="s">
        <v>545</v>
      </c>
      <c r="O1944" s="152" t="s">
        <v>544</v>
      </c>
    </row>
    <row r="1945" spans="1:15" ht="12" customHeight="1">
      <c r="A1945" s="243" t="s">
        <v>536</v>
      </c>
      <c r="B1945" s="243"/>
      <c r="C1945" s="152" t="s">
        <v>535</v>
      </c>
      <c r="D1945" s="243" t="s">
        <v>543</v>
      </c>
      <c r="E1945" s="243"/>
      <c r="F1945" s="243" t="s">
        <v>277</v>
      </c>
      <c r="G1945" s="243"/>
      <c r="H1945" s="243"/>
      <c r="I1945" s="152" t="s">
        <v>277</v>
      </c>
      <c r="J1945" s="152" t="s">
        <v>277</v>
      </c>
      <c r="K1945" s="152" t="s">
        <v>277</v>
      </c>
      <c r="L1945" s="152" t="s">
        <v>277</v>
      </c>
      <c r="M1945" s="152" t="s">
        <v>277</v>
      </c>
      <c r="N1945" s="152" t="s">
        <v>277</v>
      </c>
      <c r="O1945" s="152" t="s">
        <v>277</v>
      </c>
    </row>
    <row r="1946" spans="1:15" ht="12" customHeight="1">
      <c r="A1946" s="243" t="s">
        <v>536</v>
      </c>
      <c r="B1946" s="243"/>
      <c r="C1946" s="152" t="s">
        <v>535</v>
      </c>
      <c r="D1946" s="243" t="s">
        <v>45</v>
      </c>
      <c r="E1946" s="243"/>
      <c r="F1946" s="243" t="s">
        <v>539</v>
      </c>
      <c r="G1946" s="243"/>
      <c r="H1946" s="243"/>
      <c r="I1946" s="152" t="s">
        <v>538</v>
      </c>
      <c r="J1946" s="152" t="s">
        <v>277</v>
      </c>
      <c r="K1946" s="152" t="s">
        <v>277</v>
      </c>
      <c r="L1946" s="152" t="s">
        <v>277</v>
      </c>
      <c r="M1946" s="152" t="s">
        <v>539</v>
      </c>
      <c r="N1946" s="152" t="s">
        <v>539</v>
      </c>
      <c r="O1946" s="152" t="s">
        <v>538</v>
      </c>
    </row>
    <row r="1947" spans="1:15" ht="12" customHeight="1">
      <c r="A1947" s="243" t="s">
        <v>536</v>
      </c>
      <c r="B1947" s="243"/>
      <c r="C1947" s="152" t="s">
        <v>535</v>
      </c>
      <c r="D1947" s="243" t="s">
        <v>46</v>
      </c>
      <c r="E1947" s="243"/>
      <c r="F1947" s="243" t="s">
        <v>2068</v>
      </c>
      <c r="G1947" s="243"/>
      <c r="H1947" s="243"/>
      <c r="I1947" s="152" t="s">
        <v>3132</v>
      </c>
      <c r="J1947" s="152" t="s">
        <v>643</v>
      </c>
      <c r="K1947" s="152" t="s">
        <v>3131</v>
      </c>
      <c r="L1947" s="152" t="s">
        <v>3130</v>
      </c>
      <c r="M1947" s="152" t="s">
        <v>2501</v>
      </c>
      <c r="N1947" s="152" t="s">
        <v>3129</v>
      </c>
      <c r="O1947" s="152" t="s">
        <v>3128</v>
      </c>
    </row>
    <row r="1948" spans="1:15" ht="12" customHeight="1">
      <c r="A1948" s="151" t="s">
        <v>530</v>
      </c>
      <c r="B1948" s="238" t="s">
        <v>532</v>
      </c>
      <c r="C1948" s="238"/>
      <c r="D1948" s="238"/>
      <c r="E1948" s="238"/>
      <c r="F1948" s="238"/>
      <c r="G1948" s="238"/>
      <c r="H1948" s="151"/>
      <c r="I1948" s="151"/>
      <c r="J1948" s="151"/>
      <c r="K1948" s="151"/>
      <c r="L1948" s="151"/>
      <c r="M1948" s="151"/>
      <c r="N1948" s="151"/>
      <c r="O1948" s="151"/>
    </row>
    <row r="1949" spans="1:15" ht="11" customHeight="1">
      <c r="A1949" s="151"/>
      <c r="B1949" s="238"/>
      <c r="C1949" s="238"/>
      <c r="D1949" s="238"/>
      <c r="E1949" s="238"/>
      <c r="F1949" s="238"/>
      <c r="G1949" s="238"/>
      <c r="H1949" s="151"/>
      <c r="I1949" s="151"/>
      <c r="J1949" s="151"/>
      <c r="K1949" s="151"/>
      <c r="L1949" s="151"/>
      <c r="M1949" s="151"/>
      <c r="N1949" s="151"/>
      <c r="O1949" s="151"/>
    </row>
    <row r="1950" spans="1:15" ht="12" customHeight="1">
      <c r="A1950" s="151" t="s">
        <v>530</v>
      </c>
      <c r="B1950" s="238" t="s">
        <v>531</v>
      </c>
      <c r="C1950" s="238"/>
      <c r="D1950" s="238"/>
      <c r="E1950" s="238"/>
      <c r="F1950" s="238"/>
      <c r="G1950" s="238"/>
      <c r="H1950" s="151"/>
      <c r="I1950" s="151"/>
      <c r="J1950" s="151"/>
      <c r="K1950" s="151"/>
      <c r="L1950" s="151"/>
      <c r="M1950" s="151"/>
      <c r="N1950" s="151"/>
      <c r="O1950" s="151"/>
    </row>
    <row r="1951" spans="1:15" ht="11" customHeight="1">
      <c r="A1951" s="151"/>
      <c r="B1951" s="238"/>
      <c r="C1951" s="238"/>
      <c r="D1951" s="238"/>
      <c r="E1951" s="238"/>
      <c r="F1951" s="238"/>
      <c r="G1951" s="238"/>
      <c r="H1951" s="151"/>
      <c r="I1951" s="151"/>
      <c r="J1951" s="151"/>
      <c r="K1951" s="151"/>
      <c r="L1951" s="151"/>
      <c r="M1951" s="151"/>
      <c r="N1951" s="151"/>
      <c r="O1951" s="151"/>
    </row>
    <row r="1952" spans="1:15" ht="12" customHeight="1">
      <c r="A1952" s="151" t="s">
        <v>530</v>
      </c>
      <c r="B1952" s="238" t="s">
        <v>529</v>
      </c>
      <c r="C1952" s="238"/>
      <c r="D1952" s="238"/>
      <c r="E1952" s="238"/>
      <c r="F1952" s="238"/>
      <c r="G1952" s="238"/>
      <c r="H1952" s="151"/>
      <c r="I1952" s="151"/>
      <c r="J1952" s="151"/>
      <c r="K1952" s="151"/>
      <c r="L1952" s="151"/>
      <c r="M1952" s="151"/>
      <c r="N1952" s="151"/>
      <c r="O1952" s="151"/>
    </row>
    <row r="1953" spans="1:15" ht="57" customHeight="1">
      <c r="A1953" s="151"/>
      <c r="B1953" s="238"/>
      <c r="C1953" s="238"/>
      <c r="D1953" s="238"/>
      <c r="E1953" s="238"/>
      <c r="F1953" s="238"/>
      <c r="G1953" s="238"/>
      <c r="H1953" s="151"/>
      <c r="I1953" s="151"/>
      <c r="J1953" s="151"/>
      <c r="K1953" s="151"/>
      <c r="L1953" s="151"/>
      <c r="M1953" s="151"/>
      <c r="N1953" s="151"/>
      <c r="O1953" s="151"/>
    </row>
  </sheetData>
  <mergeCells count="5826">
    <mergeCell ref="A1945:B1945"/>
    <mergeCell ref="D1945:E1945"/>
    <mergeCell ref="F1945:H1945"/>
    <mergeCell ref="B1948:G1949"/>
    <mergeCell ref="B1950:G1951"/>
    <mergeCell ref="B1952:G1953"/>
    <mergeCell ref="A1946:B1946"/>
    <mergeCell ref="D1946:E1946"/>
    <mergeCell ref="F1946:H1946"/>
    <mergeCell ref="A1947:B1947"/>
    <mergeCell ref="D1947:E1947"/>
    <mergeCell ref="F1947:H1947"/>
    <mergeCell ref="A1939:B1939"/>
    <mergeCell ref="D1939:E1939"/>
    <mergeCell ref="F1939:H1939"/>
    <mergeCell ref="A1940:B1940"/>
    <mergeCell ref="D1940:E1940"/>
    <mergeCell ref="F1940:H1940"/>
    <mergeCell ref="A1941:B1941"/>
    <mergeCell ref="D1941:E1941"/>
    <mergeCell ref="F1941:H1941"/>
    <mergeCell ref="A1942:B1942"/>
    <mergeCell ref="D1942:E1942"/>
    <mergeCell ref="F1942:H1942"/>
    <mergeCell ref="A1943:B1943"/>
    <mergeCell ref="D1943:E1943"/>
    <mergeCell ref="F1943:H1943"/>
    <mergeCell ref="A1944:B1944"/>
    <mergeCell ref="D1944:E1944"/>
    <mergeCell ref="F1944:H1944"/>
    <mergeCell ref="A1933:B1933"/>
    <mergeCell ref="D1933:E1933"/>
    <mergeCell ref="F1933:H1933"/>
    <mergeCell ref="A1934:B1934"/>
    <mergeCell ref="D1934:E1934"/>
    <mergeCell ref="F1934:H1934"/>
    <mergeCell ref="A1935:B1935"/>
    <mergeCell ref="D1935:E1935"/>
    <mergeCell ref="F1935:H1935"/>
    <mergeCell ref="A1936:B1936"/>
    <mergeCell ref="D1936:E1936"/>
    <mergeCell ref="F1936:H1936"/>
    <mergeCell ref="A1937:B1937"/>
    <mergeCell ref="D1937:E1937"/>
    <mergeCell ref="F1937:H1937"/>
    <mergeCell ref="A1938:B1938"/>
    <mergeCell ref="D1938:E1938"/>
    <mergeCell ref="F1938:H1938"/>
    <mergeCell ref="A1927:B1927"/>
    <mergeCell ref="D1927:E1927"/>
    <mergeCell ref="F1927:H1927"/>
    <mergeCell ref="A1928:B1928"/>
    <mergeCell ref="D1928:E1928"/>
    <mergeCell ref="F1928:H1928"/>
    <mergeCell ref="A1929:B1929"/>
    <mergeCell ref="D1929:E1929"/>
    <mergeCell ref="F1929:H1929"/>
    <mergeCell ref="A1930:B1930"/>
    <mergeCell ref="D1930:E1930"/>
    <mergeCell ref="F1930:H1930"/>
    <mergeCell ref="A1931:B1931"/>
    <mergeCell ref="D1931:E1931"/>
    <mergeCell ref="F1931:H1931"/>
    <mergeCell ref="A1932:B1932"/>
    <mergeCell ref="D1932:E1932"/>
    <mergeCell ref="F1932:H1932"/>
    <mergeCell ref="A1921:B1921"/>
    <mergeCell ref="D1921:E1921"/>
    <mergeCell ref="F1921:H1921"/>
    <mergeCell ref="A1922:B1922"/>
    <mergeCell ref="D1922:E1922"/>
    <mergeCell ref="F1922:H1922"/>
    <mergeCell ref="A1923:B1923"/>
    <mergeCell ref="D1923:E1923"/>
    <mergeCell ref="F1923:H1923"/>
    <mergeCell ref="A1924:B1924"/>
    <mergeCell ref="D1924:E1924"/>
    <mergeCell ref="F1924:H1924"/>
    <mergeCell ref="A1925:B1925"/>
    <mergeCell ref="D1925:E1925"/>
    <mergeCell ref="F1925:H1925"/>
    <mergeCell ref="A1926:B1926"/>
    <mergeCell ref="D1926:E1926"/>
    <mergeCell ref="F1926:H1926"/>
    <mergeCell ref="A1915:B1915"/>
    <mergeCell ref="D1915:E1915"/>
    <mergeCell ref="F1915:H1915"/>
    <mergeCell ref="A1916:B1916"/>
    <mergeCell ref="D1916:E1916"/>
    <mergeCell ref="F1916:H1916"/>
    <mergeCell ref="A1917:B1917"/>
    <mergeCell ref="D1917:E1917"/>
    <mergeCell ref="F1917:H1917"/>
    <mergeCell ref="A1918:B1918"/>
    <mergeCell ref="D1918:E1918"/>
    <mergeCell ref="F1918:H1918"/>
    <mergeCell ref="A1919:B1919"/>
    <mergeCell ref="D1919:E1919"/>
    <mergeCell ref="F1919:H1919"/>
    <mergeCell ref="A1920:B1920"/>
    <mergeCell ref="D1920:E1920"/>
    <mergeCell ref="F1920:H1920"/>
    <mergeCell ref="A1909:B1909"/>
    <mergeCell ref="D1909:E1909"/>
    <mergeCell ref="F1909:H1909"/>
    <mergeCell ref="A1910:B1910"/>
    <mergeCell ref="D1910:E1910"/>
    <mergeCell ref="F1910:H1910"/>
    <mergeCell ref="A1911:B1911"/>
    <mergeCell ref="D1911:E1911"/>
    <mergeCell ref="F1911:H1911"/>
    <mergeCell ref="A1912:B1912"/>
    <mergeCell ref="D1912:E1912"/>
    <mergeCell ref="F1912:H1912"/>
    <mergeCell ref="A1913:B1913"/>
    <mergeCell ref="D1913:E1913"/>
    <mergeCell ref="F1913:H1913"/>
    <mergeCell ref="A1914:B1914"/>
    <mergeCell ref="D1914:E1914"/>
    <mergeCell ref="F1914:H1914"/>
    <mergeCell ref="A1903:B1903"/>
    <mergeCell ref="D1903:E1903"/>
    <mergeCell ref="F1903:H1903"/>
    <mergeCell ref="A1904:B1904"/>
    <mergeCell ref="D1904:E1904"/>
    <mergeCell ref="F1904:H1904"/>
    <mergeCell ref="A1905:B1905"/>
    <mergeCell ref="D1905:E1905"/>
    <mergeCell ref="F1905:H1905"/>
    <mergeCell ref="A1906:B1906"/>
    <mergeCell ref="D1906:E1906"/>
    <mergeCell ref="F1906:H1906"/>
    <mergeCell ref="A1907:B1907"/>
    <mergeCell ref="D1907:E1907"/>
    <mergeCell ref="F1907:H1907"/>
    <mergeCell ref="A1908:B1908"/>
    <mergeCell ref="D1908:E1908"/>
    <mergeCell ref="F1908:H1908"/>
    <mergeCell ref="A1897:B1897"/>
    <mergeCell ref="D1897:E1897"/>
    <mergeCell ref="F1897:H1897"/>
    <mergeCell ref="A1898:B1898"/>
    <mergeCell ref="D1898:E1898"/>
    <mergeCell ref="F1898:H1898"/>
    <mergeCell ref="A1899:B1899"/>
    <mergeCell ref="D1899:E1899"/>
    <mergeCell ref="F1899:H1899"/>
    <mergeCell ref="A1900:B1900"/>
    <mergeCell ref="D1900:E1900"/>
    <mergeCell ref="F1900:H1900"/>
    <mergeCell ref="A1901:B1901"/>
    <mergeCell ref="D1901:E1901"/>
    <mergeCell ref="F1901:H1901"/>
    <mergeCell ref="A1902:B1902"/>
    <mergeCell ref="D1902:E1902"/>
    <mergeCell ref="F1902:H1902"/>
    <mergeCell ref="A1891:B1891"/>
    <mergeCell ref="D1891:E1891"/>
    <mergeCell ref="F1891:H1891"/>
    <mergeCell ref="A1892:B1892"/>
    <mergeCell ref="D1892:E1892"/>
    <mergeCell ref="F1892:H1892"/>
    <mergeCell ref="A1893:B1893"/>
    <mergeCell ref="D1893:E1893"/>
    <mergeCell ref="F1893:H1893"/>
    <mergeCell ref="A1894:B1894"/>
    <mergeCell ref="D1894:E1894"/>
    <mergeCell ref="F1894:H1894"/>
    <mergeCell ref="A1895:B1895"/>
    <mergeCell ref="D1895:E1895"/>
    <mergeCell ref="F1895:H1895"/>
    <mergeCell ref="A1896:B1896"/>
    <mergeCell ref="D1896:E1896"/>
    <mergeCell ref="F1896:H1896"/>
    <mergeCell ref="A1885:B1885"/>
    <mergeCell ref="D1885:E1885"/>
    <mergeCell ref="F1885:H1885"/>
    <mergeCell ref="A1886:B1886"/>
    <mergeCell ref="D1886:E1886"/>
    <mergeCell ref="F1886:H1886"/>
    <mergeCell ref="A1887:B1887"/>
    <mergeCell ref="D1887:E1887"/>
    <mergeCell ref="F1887:H1887"/>
    <mergeCell ref="A1888:B1888"/>
    <mergeCell ref="D1888:E1888"/>
    <mergeCell ref="F1888:H1888"/>
    <mergeCell ref="A1889:B1889"/>
    <mergeCell ref="D1889:E1889"/>
    <mergeCell ref="F1889:H1889"/>
    <mergeCell ref="A1890:B1890"/>
    <mergeCell ref="D1890:E1890"/>
    <mergeCell ref="F1890:H1890"/>
    <mergeCell ref="A1879:B1879"/>
    <mergeCell ref="D1879:E1879"/>
    <mergeCell ref="F1879:H1879"/>
    <mergeCell ref="A1880:B1880"/>
    <mergeCell ref="D1880:E1880"/>
    <mergeCell ref="F1880:H1880"/>
    <mergeCell ref="A1881:B1881"/>
    <mergeCell ref="D1881:E1881"/>
    <mergeCell ref="F1881:H1881"/>
    <mergeCell ref="A1882:B1882"/>
    <mergeCell ref="D1882:E1882"/>
    <mergeCell ref="F1882:H1882"/>
    <mergeCell ref="A1883:B1883"/>
    <mergeCell ref="D1883:E1883"/>
    <mergeCell ref="F1883:H1883"/>
    <mergeCell ref="A1884:B1884"/>
    <mergeCell ref="D1884:E1884"/>
    <mergeCell ref="F1884:H1884"/>
    <mergeCell ref="A1873:B1873"/>
    <mergeCell ref="D1873:E1873"/>
    <mergeCell ref="F1873:H1873"/>
    <mergeCell ref="A1874:B1874"/>
    <mergeCell ref="D1874:E1874"/>
    <mergeCell ref="F1874:H1874"/>
    <mergeCell ref="A1875:B1875"/>
    <mergeCell ref="D1875:E1875"/>
    <mergeCell ref="F1875:H1875"/>
    <mergeCell ref="A1876:B1876"/>
    <mergeCell ref="D1876:E1876"/>
    <mergeCell ref="F1876:H1876"/>
    <mergeCell ref="A1877:B1877"/>
    <mergeCell ref="D1877:E1877"/>
    <mergeCell ref="F1877:H1877"/>
    <mergeCell ref="A1878:B1878"/>
    <mergeCell ref="D1878:E1878"/>
    <mergeCell ref="F1878:H1878"/>
    <mergeCell ref="A1867:B1867"/>
    <mergeCell ref="D1867:E1867"/>
    <mergeCell ref="F1867:H1867"/>
    <mergeCell ref="A1868:B1868"/>
    <mergeCell ref="D1868:E1868"/>
    <mergeCell ref="F1868:H1868"/>
    <mergeCell ref="A1869:B1869"/>
    <mergeCell ref="D1869:E1869"/>
    <mergeCell ref="F1869:H1869"/>
    <mergeCell ref="A1870:B1870"/>
    <mergeCell ref="D1870:E1870"/>
    <mergeCell ref="F1870:H1870"/>
    <mergeCell ref="A1871:B1871"/>
    <mergeCell ref="D1871:E1871"/>
    <mergeCell ref="F1871:H1871"/>
    <mergeCell ref="A1872:B1872"/>
    <mergeCell ref="D1872:E1872"/>
    <mergeCell ref="F1872:H1872"/>
    <mergeCell ref="A1861:B1861"/>
    <mergeCell ref="D1861:E1861"/>
    <mergeCell ref="F1861:H1861"/>
    <mergeCell ref="A1862:B1862"/>
    <mergeCell ref="D1862:E1862"/>
    <mergeCell ref="F1862:H1862"/>
    <mergeCell ref="A1863:B1863"/>
    <mergeCell ref="D1863:E1863"/>
    <mergeCell ref="F1863:H1863"/>
    <mergeCell ref="A1864:B1864"/>
    <mergeCell ref="D1864:E1864"/>
    <mergeCell ref="F1864:H1864"/>
    <mergeCell ref="A1865:B1865"/>
    <mergeCell ref="D1865:E1865"/>
    <mergeCell ref="F1865:H1865"/>
    <mergeCell ref="A1866:B1866"/>
    <mergeCell ref="D1866:E1866"/>
    <mergeCell ref="F1866:H1866"/>
    <mergeCell ref="A1855:B1855"/>
    <mergeCell ref="D1855:E1855"/>
    <mergeCell ref="F1855:H1855"/>
    <mergeCell ref="A1856:B1856"/>
    <mergeCell ref="D1856:E1856"/>
    <mergeCell ref="F1856:H1856"/>
    <mergeCell ref="A1857:B1857"/>
    <mergeCell ref="D1857:E1857"/>
    <mergeCell ref="F1857:H1857"/>
    <mergeCell ref="A1858:B1858"/>
    <mergeCell ref="D1858:E1858"/>
    <mergeCell ref="F1858:H1858"/>
    <mergeCell ref="A1859:B1859"/>
    <mergeCell ref="D1859:E1859"/>
    <mergeCell ref="F1859:H1859"/>
    <mergeCell ref="A1860:B1860"/>
    <mergeCell ref="D1860:E1860"/>
    <mergeCell ref="F1860:H1860"/>
    <mergeCell ref="A1849:B1849"/>
    <mergeCell ref="D1849:E1849"/>
    <mergeCell ref="F1849:H1849"/>
    <mergeCell ref="A1850:B1850"/>
    <mergeCell ref="D1850:E1850"/>
    <mergeCell ref="F1850:H1850"/>
    <mergeCell ref="A1851:B1851"/>
    <mergeCell ref="D1851:E1851"/>
    <mergeCell ref="F1851:H1851"/>
    <mergeCell ref="A1852:B1852"/>
    <mergeCell ref="D1852:E1852"/>
    <mergeCell ref="F1852:H1852"/>
    <mergeCell ref="A1853:B1853"/>
    <mergeCell ref="D1853:E1853"/>
    <mergeCell ref="F1853:H1853"/>
    <mergeCell ref="A1854:B1854"/>
    <mergeCell ref="D1854:E1854"/>
    <mergeCell ref="F1854:H1854"/>
    <mergeCell ref="A1843:B1843"/>
    <mergeCell ref="D1843:E1843"/>
    <mergeCell ref="F1843:H1843"/>
    <mergeCell ref="A1844:B1844"/>
    <mergeCell ref="D1844:E1844"/>
    <mergeCell ref="F1844:H1844"/>
    <mergeCell ref="A1845:B1845"/>
    <mergeCell ref="D1845:E1845"/>
    <mergeCell ref="F1845:H1845"/>
    <mergeCell ref="A1846:B1846"/>
    <mergeCell ref="D1846:E1846"/>
    <mergeCell ref="F1846:H1846"/>
    <mergeCell ref="A1847:B1847"/>
    <mergeCell ref="D1847:E1847"/>
    <mergeCell ref="F1847:H1847"/>
    <mergeCell ref="A1848:B1848"/>
    <mergeCell ref="D1848:E1848"/>
    <mergeCell ref="F1848:H1848"/>
    <mergeCell ref="A1837:B1837"/>
    <mergeCell ref="D1837:E1837"/>
    <mergeCell ref="F1837:H1837"/>
    <mergeCell ref="A1838:B1838"/>
    <mergeCell ref="D1838:E1838"/>
    <mergeCell ref="F1838:H1838"/>
    <mergeCell ref="A1839:B1839"/>
    <mergeCell ref="D1839:E1839"/>
    <mergeCell ref="F1839:H1839"/>
    <mergeCell ref="A1840:B1840"/>
    <mergeCell ref="D1840:E1840"/>
    <mergeCell ref="F1840:H1840"/>
    <mergeCell ref="A1841:B1841"/>
    <mergeCell ref="D1841:E1841"/>
    <mergeCell ref="F1841:H1841"/>
    <mergeCell ref="A1842:B1842"/>
    <mergeCell ref="D1842:E1842"/>
    <mergeCell ref="F1842:H1842"/>
    <mergeCell ref="A1831:B1831"/>
    <mergeCell ref="D1831:E1831"/>
    <mergeCell ref="F1831:H1831"/>
    <mergeCell ref="A1832:B1832"/>
    <mergeCell ref="D1832:E1832"/>
    <mergeCell ref="F1832:H1832"/>
    <mergeCell ref="A1833:B1833"/>
    <mergeCell ref="D1833:E1833"/>
    <mergeCell ref="F1833:H1833"/>
    <mergeCell ref="A1834:B1834"/>
    <mergeCell ref="D1834:E1834"/>
    <mergeCell ref="F1834:H1834"/>
    <mergeCell ref="A1835:B1835"/>
    <mergeCell ref="D1835:E1835"/>
    <mergeCell ref="F1835:H1835"/>
    <mergeCell ref="A1836:B1836"/>
    <mergeCell ref="D1836:E1836"/>
    <mergeCell ref="F1836:H1836"/>
    <mergeCell ref="A1825:B1825"/>
    <mergeCell ref="D1825:E1825"/>
    <mergeCell ref="F1825:H1825"/>
    <mergeCell ref="A1826:B1826"/>
    <mergeCell ref="D1826:E1826"/>
    <mergeCell ref="F1826:H1826"/>
    <mergeCell ref="A1827:B1827"/>
    <mergeCell ref="D1827:E1827"/>
    <mergeCell ref="F1827:H1827"/>
    <mergeCell ref="A1828:B1828"/>
    <mergeCell ref="D1828:E1828"/>
    <mergeCell ref="F1828:H1828"/>
    <mergeCell ref="A1829:B1829"/>
    <mergeCell ref="D1829:E1829"/>
    <mergeCell ref="F1829:H1829"/>
    <mergeCell ref="A1830:B1830"/>
    <mergeCell ref="D1830:E1830"/>
    <mergeCell ref="F1830:H1830"/>
    <mergeCell ref="A1819:B1819"/>
    <mergeCell ref="D1819:E1819"/>
    <mergeCell ref="F1819:H1819"/>
    <mergeCell ref="A1820:B1820"/>
    <mergeCell ref="D1820:E1820"/>
    <mergeCell ref="F1820:H1820"/>
    <mergeCell ref="A1821:B1821"/>
    <mergeCell ref="D1821:E1821"/>
    <mergeCell ref="F1821:H1821"/>
    <mergeCell ref="A1822:B1822"/>
    <mergeCell ref="D1822:E1822"/>
    <mergeCell ref="F1822:H1822"/>
    <mergeCell ref="A1823:B1823"/>
    <mergeCell ref="D1823:E1823"/>
    <mergeCell ref="F1823:H1823"/>
    <mergeCell ref="A1824:B1824"/>
    <mergeCell ref="D1824:E1824"/>
    <mergeCell ref="F1824:H1824"/>
    <mergeCell ref="A1813:B1813"/>
    <mergeCell ref="D1813:E1813"/>
    <mergeCell ref="F1813:H1813"/>
    <mergeCell ref="A1814:B1814"/>
    <mergeCell ref="D1814:E1814"/>
    <mergeCell ref="F1814:H1814"/>
    <mergeCell ref="A1815:B1815"/>
    <mergeCell ref="D1815:E1815"/>
    <mergeCell ref="F1815:H1815"/>
    <mergeCell ref="A1816:B1816"/>
    <mergeCell ref="D1816:E1816"/>
    <mergeCell ref="F1816:H1816"/>
    <mergeCell ref="A1817:B1817"/>
    <mergeCell ref="D1817:E1817"/>
    <mergeCell ref="F1817:H1817"/>
    <mergeCell ref="A1818:B1818"/>
    <mergeCell ref="D1818:E1818"/>
    <mergeCell ref="F1818:H1818"/>
    <mergeCell ref="A1807:B1807"/>
    <mergeCell ref="D1807:E1807"/>
    <mergeCell ref="F1807:H1807"/>
    <mergeCell ref="A1808:B1808"/>
    <mergeCell ref="D1808:E1808"/>
    <mergeCell ref="F1808:H1808"/>
    <mergeCell ref="A1809:B1809"/>
    <mergeCell ref="D1809:E1809"/>
    <mergeCell ref="F1809:H1809"/>
    <mergeCell ref="A1810:B1810"/>
    <mergeCell ref="D1810:E1810"/>
    <mergeCell ref="F1810:H1810"/>
    <mergeCell ref="A1811:B1811"/>
    <mergeCell ref="D1811:E1811"/>
    <mergeCell ref="F1811:H1811"/>
    <mergeCell ref="A1812:B1812"/>
    <mergeCell ref="D1812:E1812"/>
    <mergeCell ref="F1812:H1812"/>
    <mergeCell ref="A1801:B1801"/>
    <mergeCell ref="D1801:E1801"/>
    <mergeCell ref="F1801:H1801"/>
    <mergeCell ref="A1802:B1802"/>
    <mergeCell ref="D1802:E1802"/>
    <mergeCell ref="F1802:H1802"/>
    <mergeCell ref="A1803:B1803"/>
    <mergeCell ref="D1803:E1803"/>
    <mergeCell ref="F1803:H1803"/>
    <mergeCell ref="A1804:B1804"/>
    <mergeCell ref="D1804:E1804"/>
    <mergeCell ref="F1804:H1804"/>
    <mergeCell ref="A1805:B1805"/>
    <mergeCell ref="D1805:E1805"/>
    <mergeCell ref="F1805:H1805"/>
    <mergeCell ref="A1806:B1806"/>
    <mergeCell ref="D1806:E1806"/>
    <mergeCell ref="F1806:H1806"/>
    <mergeCell ref="A1795:B1795"/>
    <mergeCell ref="D1795:E1795"/>
    <mergeCell ref="F1795:H1795"/>
    <mergeCell ref="A1796:B1796"/>
    <mergeCell ref="D1796:E1796"/>
    <mergeCell ref="F1796:H1796"/>
    <mergeCell ref="A1797:B1797"/>
    <mergeCell ref="D1797:E1797"/>
    <mergeCell ref="F1797:H1797"/>
    <mergeCell ref="A1798:B1798"/>
    <mergeCell ref="D1798:E1798"/>
    <mergeCell ref="F1798:H1798"/>
    <mergeCell ref="A1799:B1799"/>
    <mergeCell ref="D1799:E1799"/>
    <mergeCell ref="F1799:H1799"/>
    <mergeCell ref="A1800:B1800"/>
    <mergeCell ref="D1800:E1800"/>
    <mergeCell ref="F1800:H1800"/>
    <mergeCell ref="A1789:B1789"/>
    <mergeCell ref="D1789:E1789"/>
    <mergeCell ref="F1789:H1789"/>
    <mergeCell ref="A1790:B1790"/>
    <mergeCell ref="D1790:E1790"/>
    <mergeCell ref="F1790:H1790"/>
    <mergeCell ref="A1791:B1791"/>
    <mergeCell ref="D1791:E1791"/>
    <mergeCell ref="F1791:H1791"/>
    <mergeCell ref="A1792:B1792"/>
    <mergeCell ref="D1792:E1792"/>
    <mergeCell ref="F1792:H1792"/>
    <mergeCell ref="A1793:B1793"/>
    <mergeCell ref="D1793:E1793"/>
    <mergeCell ref="F1793:H1793"/>
    <mergeCell ref="A1794:B1794"/>
    <mergeCell ref="D1794:E1794"/>
    <mergeCell ref="F1794:H1794"/>
    <mergeCell ref="A1783:B1783"/>
    <mergeCell ref="D1783:E1783"/>
    <mergeCell ref="F1783:H1783"/>
    <mergeCell ref="A1784:B1784"/>
    <mergeCell ref="D1784:E1784"/>
    <mergeCell ref="F1784:H1784"/>
    <mergeCell ref="A1785:B1785"/>
    <mergeCell ref="D1785:E1785"/>
    <mergeCell ref="F1785:H1785"/>
    <mergeCell ref="A1786:B1786"/>
    <mergeCell ref="D1786:E1786"/>
    <mergeCell ref="F1786:H1786"/>
    <mergeCell ref="A1787:B1787"/>
    <mergeCell ref="D1787:E1787"/>
    <mergeCell ref="F1787:H1787"/>
    <mergeCell ref="A1788:B1788"/>
    <mergeCell ref="D1788:E1788"/>
    <mergeCell ref="F1788:H1788"/>
    <mergeCell ref="A1777:B1777"/>
    <mergeCell ref="D1777:E1777"/>
    <mergeCell ref="F1777:H1777"/>
    <mergeCell ref="A1778:B1778"/>
    <mergeCell ref="D1778:E1778"/>
    <mergeCell ref="F1778:H1778"/>
    <mergeCell ref="A1779:B1779"/>
    <mergeCell ref="D1779:E1779"/>
    <mergeCell ref="F1779:H1779"/>
    <mergeCell ref="A1780:B1780"/>
    <mergeCell ref="D1780:E1780"/>
    <mergeCell ref="F1780:H1780"/>
    <mergeCell ref="A1781:B1781"/>
    <mergeCell ref="D1781:E1781"/>
    <mergeCell ref="F1781:H1781"/>
    <mergeCell ref="A1782:B1782"/>
    <mergeCell ref="D1782:E1782"/>
    <mergeCell ref="F1782:H1782"/>
    <mergeCell ref="A1771:B1771"/>
    <mergeCell ref="D1771:E1771"/>
    <mergeCell ref="F1771:H1771"/>
    <mergeCell ref="A1772:B1772"/>
    <mergeCell ref="D1772:E1772"/>
    <mergeCell ref="F1772:H1772"/>
    <mergeCell ref="A1773:B1773"/>
    <mergeCell ref="D1773:E1773"/>
    <mergeCell ref="F1773:H1773"/>
    <mergeCell ref="A1774:B1774"/>
    <mergeCell ref="D1774:E1774"/>
    <mergeCell ref="F1774:H1774"/>
    <mergeCell ref="A1775:B1775"/>
    <mergeCell ref="D1775:E1775"/>
    <mergeCell ref="F1775:H1775"/>
    <mergeCell ref="A1776:B1776"/>
    <mergeCell ref="D1776:E1776"/>
    <mergeCell ref="F1776:H1776"/>
    <mergeCell ref="A1765:B1765"/>
    <mergeCell ref="D1765:E1765"/>
    <mergeCell ref="F1765:H1765"/>
    <mergeCell ref="A1766:B1766"/>
    <mergeCell ref="D1766:E1766"/>
    <mergeCell ref="F1766:H1766"/>
    <mergeCell ref="A1767:B1767"/>
    <mergeCell ref="D1767:E1767"/>
    <mergeCell ref="F1767:H1767"/>
    <mergeCell ref="A1768:B1768"/>
    <mergeCell ref="D1768:E1768"/>
    <mergeCell ref="F1768:H1768"/>
    <mergeCell ref="A1769:B1769"/>
    <mergeCell ref="D1769:E1769"/>
    <mergeCell ref="F1769:H1769"/>
    <mergeCell ref="A1770:B1770"/>
    <mergeCell ref="D1770:E1770"/>
    <mergeCell ref="F1770:H1770"/>
    <mergeCell ref="A1759:B1759"/>
    <mergeCell ref="D1759:E1759"/>
    <mergeCell ref="F1759:H1759"/>
    <mergeCell ref="A1760:B1760"/>
    <mergeCell ref="D1760:E1760"/>
    <mergeCell ref="F1760:H1760"/>
    <mergeCell ref="A1761:B1761"/>
    <mergeCell ref="D1761:E1761"/>
    <mergeCell ref="F1761:H1761"/>
    <mergeCell ref="A1762:B1762"/>
    <mergeCell ref="D1762:E1762"/>
    <mergeCell ref="F1762:H1762"/>
    <mergeCell ref="A1763:B1763"/>
    <mergeCell ref="D1763:E1763"/>
    <mergeCell ref="F1763:H1763"/>
    <mergeCell ref="A1764:B1764"/>
    <mergeCell ref="D1764:E1764"/>
    <mergeCell ref="F1764:H1764"/>
    <mergeCell ref="A1753:B1753"/>
    <mergeCell ref="D1753:E1753"/>
    <mergeCell ref="F1753:H1753"/>
    <mergeCell ref="A1754:B1754"/>
    <mergeCell ref="D1754:E1754"/>
    <mergeCell ref="F1754:H1754"/>
    <mergeCell ref="A1755:B1755"/>
    <mergeCell ref="D1755:E1755"/>
    <mergeCell ref="F1755:H1755"/>
    <mergeCell ref="A1756:B1756"/>
    <mergeCell ref="D1756:E1756"/>
    <mergeCell ref="F1756:H1756"/>
    <mergeCell ref="A1757:B1757"/>
    <mergeCell ref="D1757:E1757"/>
    <mergeCell ref="F1757:H1757"/>
    <mergeCell ref="A1758:B1758"/>
    <mergeCell ref="D1758:E1758"/>
    <mergeCell ref="F1758:H1758"/>
    <mergeCell ref="A1747:B1747"/>
    <mergeCell ref="D1747:E1747"/>
    <mergeCell ref="F1747:H1747"/>
    <mergeCell ref="A1748:B1748"/>
    <mergeCell ref="D1748:E1748"/>
    <mergeCell ref="F1748:H1748"/>
    <mergeCell ref="A1749:B1749"/>
    <mergeCell ref="D1749:E1749"/>
    <mergeCell ref="F1749:H1749"/>
    <mergeCell ref="A1750:B1750"/>
    <mergeCell ref="D1750:E1750"/>
    <mergeCell ref="F1750:H1750"/>
    <mergeCell ref="A1751:B1751"/>
    <mergeCell ref="D1751:E1751"/>
    <mergeCell ref="F1751:H1751"/>
    <mergeCell ref="A1752:B1752"/>
    <mergeCell ref="D1752:E1752"/>
    <mergeCell ref="F1752:H1752"/>
    <mergeCell ref="A1741:B1741"/>
    <mergeCell ref="D1741:E1741"/>
    <mergeCell ref="F1741:H1741"/>
    <mergeCell ref="A1742:B1742"/>
    <mergeCell ref="D1742:E1742"/>
    <mergeCell ref="F1742:H1742"/>
    <mergeCell ref="A1743:B1743"/>
    <mergeCell ref="D1743:E1743"/>
    <mergeCell ref="F1743:H1743"/>
    <mergeCell ref="A1744:B1744"/>
    <mergeCell ref="D1744:E1744"/>
    <mergeCell ref="F1744:H1744"/>
    <mergeCell ref="A1745:B1745"/>
    <mergeCell ref="D1745:E1745"/>
    <mergeCell ref="F1745:H1745"/>
    <mergeCell ref="A1746:B1746"/>
    <mergeCell ref="D1746:E1746"/>
    <mergeCell ref="F1746:H1746"/>
    <mergeCell ref="A1735:B1735"/>
    <mergeCell ref="D1735:E1735"/>
    <mergeCell ref="F1735:H1735"/>
    <mergeCell ref="A1736:B1736"/>
    <mergeCell ref="D1736:E1736"/>
    <mergeCell ref="F1736:H1736"/>
    <mergeCell ref="A1737:B1737"/>
    <mergeCell ref="D1737:E1737"/>
    <mergeCell ref="F1737:H1737"/>
    <mergeCell ref="A1738:B1738"/>
    <mergeCell ref="D1738:E1738"/>
    <mergeCell ref="F1738:H1738"/>
    <mergeCell ref="A1739:B1739"/>
    <mergeCell ref="D1739:E1739"/>
    <mergeCell ref="F1739:H1739"/>
    <mergeCell ref="A1740:B1740"/>
    <mergeCell ref="D1740:E1740"/>
    <mergeCell ref="F1740:H1740"/>
    <mergeCell ref="A1729:B1729"/>
    <mergeCell ref="D1729:E1729"/>
    <mergeCell ref="F1729:H1729"/>
    <mergeCell ref="A1730:B1730"/>
    <mergeCell ref="D1730:E1730"/>
    <mergeCell ref="F1730:H1730"/>
    <mergeCell ref="A1731:B1731"/>
    <mergeCell ref="D1731:E1731"/>
    <mergeCell ref="F1731:H1731"/>
    <mergeCell ref="A1732:B1732"/>
    <mergeCell ref="D1732:E1732"/>
    <mergeCell ref="F1732:H1732"/>
    <mergeCell ref="A1733:B1733"/>
    <mergeCell ref="D1733:E1733"/>
    <mergeCell ref="F1733:H1733"/>
    <mergeCell ref="A1734:B1734"/>
    <mergeCell ref="D1734:E1734"/>
    <mergeCell ref="F1734:H1734"/>
    <mergeCell ref="A1723:B1723"/>
    <mergeCell ref="D1723:E1723"/>
    <mergeCell ref="F1723:H1723"/>
    <mergeCell ref="A1724:B1724"/>
    <mergeCell ref="D1724:E1724"/>
    <mergeCell ref="F1724:H1724"/>
    <mergeCell ref="A1725:B1725"/>
    <mergeCell ref="D1725:E1725"/>
    <mergeCell ref="F1725:H1725"/>
    <mergeCell ref="A1726:B1726"/>
    <mergeCell ref="D1726:E1726"/>
    <mergeCell ref="F1726:H1726"/>
    <mergeCell ref="A1727:B1727"/>
    <mergeCell ref="D1727:E1727"/>
    <mergeCell ref="F1727:H1727"/>
    <mergeCell ref="A1728:B1728"/>
    <mergeCell ref="D1728:E1728"/>
    <mergeCell ref="F1728:H1728"/>
    <mergeCell ref="A1717:B1717"/>
    <mergeCell ref="D1717:E1717"/>
    <mergeCell ref="F1717:H1717"/>
    <mergeCell ref="A1718:B1718"/>
    <mergeCell ref="D1718:E1718"/>
    <mergeCell ref="F1718:H1718"/>
    <mergeCell ref="A1719:B1719"/>
    <mergeCell ref="D1719:E1719"/>
    <mergeCell ref="F1719:H1719"/>
    <mergeCell ref="A1720:B1720"/>
    <mergeCell ref="D1720:E1720"/>
    <mergeCell ref="F1720:H1720"/>
    <mergeCell ref="A1721:B1721"/>
    <mergeCell ref="D1721:E1721"/>
    <mergeCell ref="F1721:H1721"/>
    <mergeCell ref="A1722:B1722"/>
    <mergeCell ref="D1722:E1722"/>
    <mergeCell ref="F1722:H1722"/>
    <mergeCell ref="A1711:B1711"/>
    <mergeCell ref="D1711:E1711"/>
    <mergeCell ref="F1711:H1711"/>
    <mergeCell ref="A1712:B1712"/>
    <mergeCell ref="D1712:E1712"/>
    <mergeCell ref="F1712:H1712"/>
    <mergeCell ref="A1713:B1713"/>
    <mergeCell ref="D1713:E1713"/>
    <mergeCell ref="F1713:H1713"/>
    <mergeCell ref="A1714:B1714"/>
    <mergeCell ref="D1714:E1714"/>
    <mergeCell ref="F1714:H1714"/>
    <mergeCell ref="A1715:B1715"/>
    <mergeCell ref="D1715:E1715"/>
    <mergeCell ref="F1715:H1715"/>
    <mergeCell ref="A1716:B1716"/>
    <mergeCell ref="D1716:E1716"/>
    <mergeCell ref="F1716:H1716"/>
    <mergeCell ref="A1705:B1705"/>
    <mergeCell ref="D1705:E1705"/>
    <mergeCell ref="F1705:H1705"/>
    <mergeCell ref="A1706:B1706"/>
    <mergeCell ref="D1706:E1706"/>
    <mergeCell ref="F1706:H1706"/>
    <mergeCell ref="A1707:B1707"/>
    <mergeCell ref="D1707:E1707"/>
    <mergeCell ref="F1707:H1707"/>
    <mergeCell ref="A1708:B1708"/>
    <mergeCell ref="D1708:E1708"/>
    <mergeCell ref="F1708:H1708"/>
    <mergeCell ref="A1709:B1709"/>
    <mergeCell ref="D1709:E1709"/>
    <mergeCell ref="F1709:H1709"/>
    <mergeCell ref="A1710:B1710"/>
    <mergeCell ref="D1710:E1710"/>
    <mergeCell ref="F1710:H1710"/>
    <mergeCell ref="A1699:B1699"/>
    <mergeCell ref="D1699:E1699"/>
    <mergeCell ref="F1699:H1699"/>
    <mergeCell ref="A1700:B1700"/>
    <mergeCell ref="D1700:E1700"/>
    <mergeCell ref="F1700:H1700"/>
    <mergeCell ref="A1701:B1701"/>
    <mergeCell ref="D1701:E1701"/>
    <mergeCell ref="F1701:H1701"/>
    <mergeCell ref="A1702:B1702"/>
    <mergeCell ref="D1702:E1702"/>
    <mergeCell ref="F1702:H1702"/>
    <mergeCell ref="A1703:B1703"/>
    <mergeCell ref="D1703:E1703"/>
    <mergeCell ref="F1703:H1703"/>
    <mergeCell ref="A1704:B1704"/>
    <mergeCell ref="D1704:E1704"/>
    <mergeCell ref="F1704:H1704"/>
    <mergeCell ref="A1693:B1693"/>
    <mergeCell ref="D1693:E1693"/>
    <mergeCell ref="F1693:H1693"/>
    <mergeCell ref="A1694:B1694"/>
    <mergeCell ref="D1694:E1694"/>
    <mergeCell ref="F1694:H1694"/>
    <mergeCell ref="A1695:B1695"/>
    <mergeCell ref="D1695:E1695"/>
    <mergeCell ref="F1695:H1695"/>
    <mergeCell ref="A1696:B1696"/>
    <mergeCell ref="D1696:E1696"/>
    <mergeCell ref="F1696:H1696"/>
    <mergeCell ref="A1697:B1697"/>
    <mergeCell ref="D1697:E1697"/>
    <mergeCell ref="F1697:H1697"/>
    <mergeCell ref="A1698:B1698"/>
    <mergeCell ref="D1698:E1698"/>
    <mergeCell ref="F1698:H1698"/>
    <mergeCell ref="A1687:B1687"/>
    <mergeCell ref="D1687:E1687"/>
    <mergeCell ref="F1687:H1687"/>
    <mergeCell ref="A1688:B1688"/>
    <mergeCell ref="D1688:E1688"/>
    <mergeCell ref="F1688:H1688"/>
    <mergeCell ref="A1689:B1689"/>
    <mergeCell ref="D1689:E1689"/>
    <mergeCell ref="F1689:H1689"/>
    <mergeCell ref="A1690:B1690"/>
    <mergeCell ref="D1690:E1690"/>
    <mergeCell ref="F1690:H1690"/>
    <mergeCell ref="A1691:B1691"/>
    <mergeCell ref="D1691:E1691"/>
    <mergeCell ref="F1691:H1691"/>
    <mergeCell ref="A1692:B1692"/>
    <mergeCell ref="D1692:E1692"/>
    <mergeCell ref="F1692:H1692"/>
    <mergeCell ref="A1681:B1681"/>
    <mergeCell ref="D1681:E1681"/>
    <mergeCell ref="F1681:H1681"/>
    <mergeCell ref="A1682:B1682"/>
    <mergeCell ref="D1682:E1682"/>
    <mergeCell ref="F1682:H1682"/>
    <mergeCell ref="A1683:B1683"/>
    <mergeCell ref="D1683:E1683"/>
    <mergeCell ref="F1683:H1683"/>
    <mergeCell ref="A1684:B1684"/>
    <mergeCell ref="D1684:E1684"/>
    <mergeCell ref="F1684:H1684"/>
    <mergeCell ref="A1685:B1685"/>
    <mergeCell ref="D1685:E1685"/>
    <mergeCell ref="F1685:H1685"/>
    <mergeCell ref="A1686:B1686"/>
    <mergeCell ref="D1686:E1686"/>
    <mergeCell ref="F1686:H1686"/>
    <mergeCell ref="A1675:B1675"/>
    <mergeCell ref="D1675:E1675"/>
    <mergeCell ref="F1675:H1675"/>
    <mergeCell ref="A1676:B1676"/>
    <mergeCell ref="D1676:E1676"/>
    <mergeCell ref="F1676:H1676"/>
    <mergeCell ref="A1677:B1677"/>
    <mergeCell ref="D1677:E1677"/>
    <mergeCell ref="F1677:H1677"/>
    <mergeCell ref="A1678:B1678"/>
    <mergeCell ref="D1678:E1678"/>
    <mergeCell ref="F1678:H1678"/>
    <mergeCell ref="A1679:B1679"/>
    <mergeCell ref="D1679:E1679"/>
    <mergeCell ref="F1679:H1679"/>
    <mergeCell ref="A1680:B1680"/>
    <mergeCell ref="D1680:E1680"/>
    <mergeCell ref="F1680:H1680"/>
    <mergeCell ref="A1669:B1669"/>
    <mergeCell ref="D1669:E1669"/>
    <mergeCell ref="F1669:H1669"/>
    <mergeCell ref="A1670:B1670"/>
    <mergeCell ref="D1670:E1670"/>
    <mergeCell ref="F1670:H1670"/>
    <mergeCell ref="A1671:B1671"/>
    <mergeCell ref="D1671:E1671"/>
    <mergeCell ref="F1671:H1671"/>
    <mergeCell ref="A1672:B1672"/>
    <mergeCell ref="D1672:E1672"/>
    <mergeCell ref="F1672:H1672"/>
    <mergeCell ref="A1673:B1673"/>
    <mergeCell ref="D1673:E1673"/>
    <mergeCell ref="F1673:H1673"/>
    <mergeCell ref="A1674:B1674"/>
    <mergeCell ref="D1674:E1674"/>
    <mergeCell ref="F1674:H1674"/>
    <mergeCell ref="A1663:B1663"/>
    <mergeCell ref="D1663:E1663"/>
    <mergeCell ref="F1663:H1663"/>
    <mergeCell ref="A1664:B1664"/>
    <mergeCell ref="D1664:E1664"/>
    <mergeCell ref="F1664:H1664"/>
    <mergeCell ref="A1665:B1665"/>
    <mergeCell ref="D1665:E1665"/>
    <mergeCell ref="F1665:H1665"/>
    <mergeCell ref="A1666:B1666"/>
    <mergeCell ref="D1666:E1666"/>
    <mergeCell ref="F1666:H1666"/>
    <mergeCell ref="A1667:B1667"/>
    <mergeCell ref="D1667:E1667"/>
    <mergeCell ref="F1667:H1667"/>
    <mergeCell ref="A1668:B1668"/>
    <mergeCell ref="D1668:E1668"/>
    <mergeCell ref="F1668:H1668"/>
    <mergeCell ref="A1657:B1657"/>
    <mergeCell ref="D1657:E1657"/>
    <mergeCell ref="F1657:H1657"/>
    <mergeCell ref="A1658:B1658"/>
    <mergeCell ref="D1658:E1658"/>
    <mergeCell ref="F1658:H1658"/>
    <mergeCell ref="A1659:B1659"/>
    <mergeCell ref="D1659:E1659"/>
    <mergeCell ref="F1659:H1659"/>
    <mergeCell ref="A1660:B1660"/>
    <mergeCell ref="D1660:E1660"/>
    <mergeCell ref="F1660:H1660"/>
    <mergeCell ref="A1661:B1661"/>
    <mergeCell ref="D1661:E1661"/>
    <mergeCell ref="F1661:H1661"/>
    <mergeCell ref="A1662:B1662"/>
    <mergeCell ref="D1662:E1662"/>
    <mergeCell ref="F1662:H1662"/>
    <mergeCell ref="A1651:B1651"/>
    <mergeCell ref="D1651:E1651"/>
    <mergeCell ref="F1651:H1651"/>
    <mergeCell ref="A1652:B1652"/>
    <mergeCell ref="D1652:E1652"/>
    <mergeCell ref="F1652:H1652"/>
    <mergeCell ref="A1653:B1653"/>
    <mergeCell ref="D1653:E1653"/>
    <mergeCell ref="F1653:H1653"/>
    <mergeCell ref="A1654:B1654"/>
    <mergeCell ref="D1654:E1654"/>
    <mergeCell ref="F1654:H1654"/>
    <mergeCell ref="A1655:B1655"/>
    <mergeCell ref="D1655:E1655"/>
    <mergeCell ref="F1655:H1655"/>
    <mergeCell ref="A1656:B1656"/>
    <mergeCell ref="D1656:E1656"/>
    <mergeCell ref="F1656:H1656"/>
    <mergeCell ref="A1645:B1645"/>
    <mergeCell ref="D1645:E1645"/>
    <mergeCell ref="F1645:H1645"/>
    <mergeCell ref="A1646:B1646"/>
    <mergeCell ref="D1646:E1646"/>
    <mergeCell ref="F1646:H1646"/>
    <mergeCell ref="A1647:B1647"/>
    <mergeCell ref="D1647:E1647"/>
    <mergeCell ref="F1647:H1647"/>
    <mergeCell ref="A1648:B1648"/>
    <mergeCell ref="D1648:E1648"/>
    <mergeCell ref="F1648:H1648"/>
    <mergeCell ref="A1649:B1649"/>
    <mergeCell ref="D1649:E1649"/>
    <mergeCell ref="F1649:H1649"/>
    <mergeCell ref="A1650:B1650"/>
    <mergeCell ref="D1650:E1650"/>
    <mergeCell ref="F1650:H1650"/>
    <mergeCell ref="A1639:B1639"/>
    <mergeCell ref="D1639:E1639"/>
    <mergeCell ref="F1639:H1639"/>
    <mergeCell ref="A1640:B1640"/>
    <mergeCell ref="D1640:E1640"/>
    <mergeCell ref="F1640:H1640"/>
    <mergeCell ref="A1641:B1641"/>
    <mergeCell ref="D1641:E1641"/>
    <mergeCell ref="F1641:H1641"/>
    <mergeCell ref="A1642:B1642"/>
    <mergeCell ref="D1642:E1642"/>
    <mergeCell ref="F1642:H1642"/>
    <mergeCell ref="A1643:B1643"/>
    <mergeCell ref="D1643:E1643"/>
    <mergeCell ref="F1643:H1643"/>
    <mergeCell ref="A1644:B1644"/>
    <mergeCell ref="D1644:E1644"/>
    <mergeCell ref="F1644:H1644"/>
    <mergeCell ref="A1633:B1633"/>
    <mergeCell ref="D1633:E1633"/>
    <mergeCell ref="F1633:H1633"/>
    <mergeCell ref="A1634:B1634"/>
    <mergeCell ref="D1634:E1634"/>
    <mergeCell ref="F1634:H1634"/>
    <mergeCell ref="A1635:B1635"/>
    <mergeCell ref="D1635:E1635"/>
    <mergeCell ref="F1635:H1635"/>
    <mergeCell ref="A1636:B1636"/>
    <mergeCell ref="D1636:E1636"/>
    <mergeCell ref="F1636:H1636"/>
    <mergeCell ref="A1637:B1637"/>
    <mergeCell ref="D1637:E1637"/>
    <mergeCell ref="F1637:H1637"/>
    <mergeCell ref="A1638:B1638"/>
    <mergeCell ref="D1638:E1638"/>
    <mergeCell ref="F1638:H1638"/>
    <mergeCell ref="A1627:B1627"/>
    <mergeCell ref="D1627:E1627"/>
    <mergeCell ref="F1627:H1627"/>
    <mergeCell ref="A1628:B1628"/>
    <mergeCell ref="D1628:E1628"/>
    <mergeCell ref="F1628:H1628"/>
    <mergeCell ref="A1629:B1629"/>
    <mergeCell ref="D1629:E1629"/>
    <mergeCell ref="F1629:H1629"/>
    <mergeCell ref="A1630:B1630"/>
    <mergeCell ref="D1630:E1630"/>
    <mergeCell ref="F1630:H1630"/>
    <mergeCell ref="A1631:B1631"/>
    <mergeCell ref="D1631:E1631"/>
    <mergeCell ref="F1631:H1631"/>
    <mergeCell ref="A1632:B1632"/>
    <mergeCell ref="D1632:E1632"/>
    <mergeCell ref="F1632:H1632"/>
    <mergeCell ref="A1621:B1621"/>
    <mergeCell ref="D1621:E1621"/>
    <mergeCell ref="F1621:H1621"/>
    <mergeCell ref="A1622:B1622"/>
    <mergeCell ref="D1622:E1622"/>
    <mergeCell ref="F1622:H1622"/>
    <mergeCell ref="A1623:B1623"/>
    <mergeCell ref="D1623:E1623"/>
    <mergeCell ref="F1623:H1623"/>
    <mergeCell ref="A1624:B1624"/>
    <mergeCell ref="D1624:E1624"/>
    <mergeCell ref="F1624:H1624"/>
    <mergeCell ref="A1625:B1625"/>
    <mergeCell ref="D1625:E1625"/>
    <mergeCell ref="F1625:H1625"/>
    <mergeCell ref="A1626:B1626"/>
    <mergeCell ref="D1626:E1626"/>
    <mergeCell ref="F1626:H1626"/>
    <mergeCell ref="A1615:B1615"/>
    <mergeCell ref="D1615:E1615"/>
    <mergeCell ref="F1615:H1615"/>
    <mergeCell ref="A1616:B1616"/>
    <mergeCell ref="D1616:E1616"/>
    <mergeCell ref="F1616:H1616"/>
    <mergeCell ref="A1617:B1617"/>
    <mergeCell ref="D1617:E1617"/>
    <mergeCell ref="F1617:H1617"/>
    <mergeCell ref="A1618:B1618"/>
    <mergeCell ref="D1618:E1618"/>
    <mergeCell ref="F1618:H1618"/>
    <mergeCell ref="A1619:B1619"/>
    <mergeCell ref="D1619:E1619"/>
    <mergeCell ref="F1619:H1619"/>
    <mergeCell ref="A1620:B1620"/>
    <mergeCell ref="D1620:E1620"/>
    <mergeCell ref="F1620:H1620"/>
    <mergeCell ref="A1609:B1609"/>
    <mergeCell ref="D1609:E1609"/>
    <mergeCell ref="F1609:H1609"/>
    <mergeCell ref="A1610:B1610"/>
    <mergeCell ref="D1610:E1610"/>
    <mergeCell ref="F1610:H1610"/>
    <mergeCell ref="A1611:B1611"/>
    <mergeCell ref="D1611:E1611"/>
    <mergeCell ref="F1611:H1611"/>
    <mergeCell ref="A1612:B1612"/>
    <mergeCell ref="D1612:E1612"/>
    <mergeCell ref="F1612:H1612"/>
    <mergeCell ref="A1613:B1613"/>
    <mergeCell ref="D1613:E1613"/>
    <mergeCell ref="F1613:H1613"/>
    <mergeCell ref="A1614:B1614"/>
    <mergeCell ref="D1614:E1614"/>
    <mergeCell ref="F1614:H1614"/>
    <mergeCell ref="A1603:B1603"/>
    <mergeCell ref="D1603:E1603"/>
    <mergeCell ref="F1603:H1603"/>
    <mergeCell ref="A1604:B1604"/>
    <mergeCell ref="D1604:E1604"/>
    <mergeCell ref="F1604:H1604"/>
    <mergeCell ref="A1605:B1605"/>
    <mergeCell ref="D1605:E1605"/>
    <mergeCell ref="F1605:H1605"/>
    <mergeCell ref="A1606:B1606"/>
    <mergeCell ref="D1606:E1606"/>
    <mergeCell ref="F1606:H1606"/>
    <mergeCell ref="A1607:B1607"/>
    <mergeCell ref="D1607:E1607"/>
    <mergeCell ref="F1607:H1607"/>
    <mergeCell ref="A1608:B1608"/>
    <mergeCell ref="D1608:E1608"/>
    <mergeCell ref="F1608:H1608"/>
    <mergeCell ref="A1597:B1597"/>
    <mergeCell ref="D1597:E1597"/>
    <mergeCell ref="F1597:H1597"/>
    <mergeCell ref="A1598:B1598"/>
    <mergeCell ref="D1598:E1598"/>
    <mergeCell ref="F1598:H1598"/>
    <mergeCell ref="A1599:B1599"/>
    <mergeCell ref="D1599:E1599"/>
    <mergeCell ref="F1599:H1599"/>
    <mergeCell ref="A1600:B1600"/>
    <mergeCell ref="D1600:E1600"/>
    <mergeCell ref="F1600:H1600"/>
    <mergeCell ref="A1601:B1601"/>
    <mergeCell ref="D1601:E1601"/>
    <mergeCell ref="F1601:H1601"/>
    <mergeCell ref="A1602:B1602"/>
    <mergeCell ref="D1602:E1602"/>
    <mergeCell ref="F1602:H1602"/>
    <mergeCell ref="A1591:B1591"/>
    <mergeCell ref="D1591:E1591"/>
    <mergeCell ref="F1591:H1591"/>
    <mergeCell ref="A1592:B1592"/>
    <mergeCell ref="D1592:E1592"/>
    <mergeCell ref="F1592:H1592"/>
    <mergeCell ref="A1593:B1593"/>
    <mergeCell ref="D1593:E1593"/>
    <mergeCell ref="F1593:H1593"/>
    <mergeCell ref="A1594:B1594"/>
    <mergeCell ref="D1594:E1594"/>
    <mergeCell ref="F1594:H1594"/>
    <mergeCell ref="A1595:B1595"/>
    <mergeCell ref="D1595:E1595"/>
    <mergeCell ref="F1595:H1595"/>
    <mergeCell ref="A1596:B1596"/>
    <mergeCell ref="D1596:E1596"/>
    <mergeCell ref="F1596:H1596"/>
    <mergeCell ref="A1585:B1585"/>
    <mergeCell ref="D1585:E1585"/>
    <mergeCell ref="F1585:H1585"/>
    <mergeCell ref="A1586:B1586"/>
    <mergeCell ref="D1586:E1586"/>
    <mergeCell ref="F1586:H1586"/>
    <mergeCell ref="A1587:B1587"/>
    <mergeCell ref="D1587:E1587"/>
    <mergeCell ref="F1587:H1587"/>
    <mergeCell ref="A1588:B1588"/>
    <mergeCell ref="D1588:E1588"/>
    <mergeCell ref="F1588:H1588"/>
    <mergeCell ref="A1589:B1589"/>
    <mergeCell ref="D1589:E1589"/>
    <mergeCell ref="F1589:H1589"/>
    <mergeCell ref="A1590:B1590"/>
    <mergeCell ref="D1590:E1590"/>
    <mergeCell ref="F1590:H1590"/>
    <mergeCell ref="A1579:B1579"/>
    <mergeCell ref="D1579:E1579"/>
    <mergeCell ref="F1579:H1579"/>
    <mergeCell ref="A1580:B1580"/>
    <mergeCell ref="D1580:E1580"/>
    <mergeCell ref="F1580:H1580"/>
    <mergeCell ref="A1581:B1581"/>
    <mergeCell ref="D1581:E1581"/>
    <mergeCell ref="F1581:H1581"/>
    <mergeCell ref="A1582:B1582"/>
    <mergeCell ref="D1582:E1582"/>
    <mergeCell ref="F1582:H1582"/>
    <mergeCell ref="A1583:B1583"/>
    <mergeCell ref="D1583:E1583"/>
    <mergeCell ref="F1583:H1583"/>
    <mergeCell ref="A1584:B1584"/>
    <mergeCell ref="D1584:E1584"/>
    <mergeCell ref="F1584:H1584"/>
    <mergeCell ref="A1573:B1573"/>
    <mergeCell ref="D1573:E1573"/>
    <mergeCell ref="F1573:H1573"/>
    <mergeCell ref="A1574:B1574"/>
    <mergeCell ref="D1574:E1574"/>
    <mergeCell ref="F1574:H1574"/>
    <mergeCell ref="A1575:B1575"/>
    <mergeCell ref="D1575:E1575"/>
    <mergeCell ref="F1575:H1575"/>
    <mergeCell ref="A1576:B1576"/>
    <mergeCell ref="D1576:E1576"/>
    <mergeCell ref="F1576:H1576"/>
    <mergeCell ref="A1577:B1577"/>
    <mergeCell ref="D1577:E1577"/>
    <mergeCell ref="F1577:H1577"/>
    <mergeCell ref="A1578:B1578"/>
    <mergeCell ref="D1578:E1578"/>
    <mergeCell ref="F1578:H1578"/>
    <mergeCell ref="A1567:B1567"/>
    <mergeCell ref="D1567:E1567"/>
    <mergeCell ref="F1567:H1567"/>
    <mergeCell ref="A1568:B1568"/>
    <mergeCell ref="D1568:E1568"/>
    <mergeCell ref="F1568:H1568"/>
    <mergeCell ref="A1569:B1569"/>
    <mergeCell ref="D1569:E1569"/>
    <mergeCell ref="F1569:H1569"/>
    <mergeCell ref="A1570:B1570"/>
    <mergeCell ref="D1570:E1570"/>
    <mergeCell ref="F1570:H1570"/>
    <mergeCell ref="A1571:B1571"/>
    <mergeCell ref="D1571:E1571"/>
    <mergeCell ref="F1571:H1571"/>
    <mergeCell ref="A1572:B1572"/>
    <mergeCell ref="D1572:E1572"/>
    <mergeCell ref="F1572:H1572"/>
    <mergeCell ref="A1561:B1561"/>
    <mergeCell ref="D1561:E1561"/>
    <mergeCell ref="F1561:H1561"/>
    <mergeCell ref="A1562:B1562"/>
    <mergeCell ref="D1562:E1562"/>
    <mergeCell ref="F1562:H1562"/>
    <mergeCell ref="A1563:B1563"/>
    <mergeCell ref="D1563:E1563"/>
    <mergeCell ref="F1563:H1563"/>
    <mergeCell ref="A1564:B1564"/>
    <mergeCell ref="D1564:E1564"/>
    <mergeCell ref="F1564:H1564"/>
    <mergeCell ref="A1565:B1565"/>
    <mergeCell ref="D1565:E1565"/>
    <mergeCell ref="F1565:H1565"/>
    <mergeCell ref="A1566:B1566"/>
    <mergeCell ref="D1566:E1566"/>
    <mergeCell ref="F1566:H1566"/>
    <mergeCell ref="A1555:B1555"/>
    <mergeCell ref="D1555:E1555"/>
    <mergeCell ref="F1555:H1555"/>
    <mergeCell ref="A1556:B1556"/>
    <mergeCell ref="D1556:E1556"/>
    <mergeCell ref="F1556:H1556"/>
    <mergeCell ref="A1557:B1557"/>
    <mergeCell ref="D1557:E1557"/>
    <mergeCell ref="F1557:H1557"/>
    <mergeCell ref="A1558:B1558"/>
    <mergeCell ref="D1558:E1558"/>
    <mergeCell ref="F1558:H1558"/>
    <mergeCell ref="A1559:B1559"/>
    <mergeCell ref="D1559:E1559"/>
    <mergeCell ref="F1559:H1559"/>
    <mergeCell ref="A1560:B1560"/>
    <mergeCell ref="D1560:E1560"/>
    <mergeCell ref="F1560:H1560"/>
    <mergeCell ref="A1549:B1549"/>
    <mergeCell ref="D1549:E1549"/>
    <mergeCell ref="F1549:H1549"/>
    <mergeCell ref="A1550:B1550"/>
    <mergeCell ref="D1550:E1550"/>
    <mergeCell ref="F1550:H1550"/>
    <mergeCell ref="A1551:B1551"/>
    <mergeCell ref="D1551:E1551"/>
    <mergeCell ref="F1551:H1551"/>
    <mergeCell ref="A1552:B1552"/>
    <mergeCell ref="D1552:E1552"/>
    <mergeCell ref="F1552:H1552"/>
    <mergeCell ref="A1553:B1553"/>
    <mergeCell ref="D1553:E1553"/>
    <mergeCell ref="F1553:H1553"/>
    <mergeCell ref="A1554:B1554"/>
    <mergeCell ref="D1554:E1554"/>
    <mergeCell ref="F1554:H1554"/>
    <mergeCell ref="A1543:B1543"/>
    <mergeCell ref="D1543:E1543"/>
    <mergeCell ref="F1543:H1543"/>
    <mergeCell ref="A1544:B1544"/>
    <mergeCell ref="D1544:E1544"/>
    <mergeCell ref="F1544:H1544"/>
    <mergeCell ref="A1545:B1545"/>
    <mergeCell ref="D1545:E1545"/>
    <mergeCell ref="F1545:H1545"/>
    <mergeCell ref="A1546:B1546"/>
    <mergeCell ref="D1546:E1546"/>
    <mergeCell ref="F1546:H1546"/>
    <mergeCell ref="A1547:B1547"/>
    <mergeCell ref="D1547:E1547"/>
    <mergeCell ref="F1547:H1547"/>
    <mergeCell ref="A1548:B1548"/>
    <mergeCell ref="D1548:E1548"/>
    <mergeCell ref="F1548:H1548"/>
    <mergeCell ref="A1537:B1537"/>
    <mergeCell ref="D1537:E1537"/>
    <mergeCell ref="F1537:H1537"/>
    <mergeCell ref="A1538:B1538"/>
    <mergeCell ref="D1538:E1538"/>
    <mergeCell ref="F1538:H1538"/>
    <mergeCell ref="A1539:B1539"/>
    <mergeCell ref="D1539:E1539"/>
    <mergeCell ref="F1539:H1539"/>
    <mergeCell ref="A1540:B1540"/>
    <mergeCell ref="D1540:E1540"/>
    <mergeCell ref="F1540:H1540"/>
    <mergeCell ref="A1541:B1541"/>
    <mergeCell ref="D1541:E1541"/>
    <mergeCell ref="F1541:H1541"/>
    <mergeCell ref="A1542:B1542"/>
    <mergeCell ref="D1542:E1542"/>
    <mergeCell ref="F1542:H1542"/>
    <mergeCell ref="A1531:B1531"/>
    <mergeCell ref="D1531:E1531"/>
    <mergeCell ref="F1531:H1531"/>
    <mergeCell ref="A1532:B1532"/>
    <mergeCell ref="D1532:E1532"/>
    <mergeCell ref="F1532:H1532"/>
    <mergeCell ref="A1533:B1533"/>
    <mergeCell ref="D1533:E1533"/>
    <mergeCell ref="F1533:H1533"/>
    <mergeCell ref="A1534:B1534"/>
    <mergeCell ref="D1534:E1534"/>
    <mergeCell ref="F1534:H1534"/>
    <mergeCell ref="A1535:B1535"/>
    <mergeCell ref="D1535:E1535"/>
    <mergeCell ref="F1535:H1535"/>
    <mergeCell ref="A1536:B1536"/>
    <mergeCell ref="D1536:E1536"/>
    <mergeCell ref="F1536:H1536"/>
    <mergeCell ref="A1525:B1525"/>
    <mergeCell ref="D1525:E1525"/>
    <mergeCell ref="F1525:H1525"/>
    <mergeCell ref="A1526:B1526"/>
    <mergeCell ref="D1526:E1526"/>
    <mergeCell ref="F1526:H1526"/>
    <mergeCell ref="A1527:B1527"/>
    <mergeCell ref="D1527:E1527"/>
    <mergeCell ref="F1527:H1527"/>
    <mergeCell ref="A1528:B1528"/>
    <mergeCell ref="D1528:E1528"/>
    <mergeCell ref="F1528:H1528"/>
    <mergeCell ref="A1529:B1529"/>
    <mergeCell ref="D1529:E1529"/>
    <mergeCell ref="F1529:H1529"/>
    <mergeCell ref="A1530:B1530"/>
    <mergeCell ref="D1530:E1530"/>
    <mergeCell ref="F1530:H1530"/>
    <mergeCell ref="A1519:B1519"/>
    <mergeCell ref="D1519:E1519"/>
    <mergeCell ref="F1519:H1519"/>
    <mergeCell ref="A1520:B1520"/>
    <mergeCell ref="D1520:E1520"/>
    <mergeCell ref="F1520:H1520"/>
    <mergeCell ref="A1521:B1521"/>
    <mergeCell ref="D1521:E1521"/>
    <mergeCell ref="F1521:H1521"/>
    <mergeCell ref="A1522:B1522"/>
    <mergeCell ref="D1522:E1522"/>
    <mergeCell ref="F1522:H1522"/>
    <mergeCell ref="A1523:B1523"/>
    <mergeCell ref="D1523:E1523"/>
    <mergeCell ref="F1523:H1523"/>
    <mergeCell ref="A1524:B1524"/>
    <mergeCell ref="D1524:E1524"/>
    <mergeCell ref="F1524:H1524"/>
    <mergeCell ref="A1513:B1513"/>
    <mergeCell ref="D1513:E1513"/>
    <mergeCell ref="F1513:H1513"/>
    <mergeCell ref="A1514:B1514"/>
    <mergeCell ref="D1514:E1514"/>
    <mergeCell ref="F1514:H1514"/>
    <mergeCell ref="A1515:B1515"/>
    <mergeCell ref="D1515:E1515"/>
    <mergeCell ref="F1515:H1515"/>
    <mergeCell ref="A1516:B1516"/>
    <mergeCell ref="D1516:E1516"/>
    <mergeCell ref="F1516:H1516"/>
    <mergeCell ref="A1517:B1517"/>
    <mergeCell ref="D1517:E1517"/>
    <mergeCell ref="F1517:H1517"/>
    <mergeCell ref="A1518:B1518"/>
    <mergeCell ref="D1518:E1518"/>
    <mergeCell ref="F1518:H1518"/>
    <mergeCell ref="A1507:B1507"/>
    <mergeCell ref="D1507:E1507"/>
    <mergeCell ref="F1507:H1507"/>
    <mergeCell ref="A1508:B1508"/>
    <mergeCell ref="D1508:E1508"/>
    <mergeCell ref="F1508:H1508"/>
    <mergeCell ref="A1509:B1509"/>
    <mergeCell ref="D1509:E1509"/>
    <mergeCell ref="F1509:H1509"/>
    <mergeCell ref="A1510:B1510"/>
    <mergeCell ref="D1510:E1510"/>
    <mergeCell ref="F1510:H1510"/>
    <mergeCell ref="A1511:B1511"/>
    <mergeCell ref="D1511:E1511"/>
    <mergeCell ref="F1511:H1511"/>
    <mergeCell ref="A1512:B1512"/>
    <mergeCell ref="D1512:E1512"/>
    <mergeCell ref="F1512:H1512"/>
    <mergeCell ref="A1501:B1501"/>
    <mergeCell ref="D1501:E1501"/>
    <mergeCell ref="F1501:H1501"/>
    <mergeCell ref="A1502:B1502"/>
    <mergeCell ref="D1502:E1502"/>
    <mergeCell ref="F1502:H1502"/>
    <mergeCell ref="A1503:B1503"/>
    <mergeCell ref="D1503:E1503"/>
    <mergeCell ref="F1503:H1503"/>
    <mergeCell ref="A1504:B1504"/>
    <mergeCell ref="D1504:E1504"/>
    <mergeCell ref="F1504:H1504"/>
    <mergeCell ref="A1505:B1505"/>
    <mergeCell ref="D1505:E1505"/>
    <mergeCell ref="F1505:H1505"/>
    <mergeCell ref="A1506:B1506"/>
    <mergeCell ref="D1506:E1506"/>
    <mergeCell ref="F1506:H1506"/>
    <mergeCell ref="A1495:B1495"/>
    <mergeCell ref="D1495:E1495"/>
    <mergeCell ref="F1495:H1495"/>
    <mergeCell ref="A1496:B1496"/>
    <mergeCell ref="D1496:E1496"/>
    <mergeCell ref="F1496:H1496"/>
    <mergeCell ref="A1497:B1497"/>
    <mergeCell ref="D1497:E1497"/>
    <mergeCell ref="F1497:H1497"/>
    <mergeCell ref="A1498:B1498"/>
    <mergeCell ref="D1498:E1498"/>
    <mergeCell ref="F1498:H1498"/>
    <mergeCell ref="A1499:B1499"/>
    <mergeCell ref="D1499:E1499"/>
    <mergeCell ref="F1499:H1499"/>
    <mergeCell ref="A1500:B1500"/>
    <mergeCell ref="D1500:E1500"/>
    <mergeCell ref="F1500:H1500"/>
    <mergeCell ref="A1489:B1489"/>
    <mergeCell ref="D1489:E1489"/>
    <mergeCell ref="F1489:H1489"/>
    <mergeCell ref="A1490:B1490"/>
    <mergeCell ref="D1490:E1490"/>
    <mergeCell ref="F1490:H1490"/>
    <mergeCell ref="A1491:B1491"/>
    <mergeCell ref="D1491:E1491"/>
    <mergeCell ref="F1491:H1491"/>
    <mergeCell ref="A1492:B1492"/>
    <mergeCell ref="D1492:E1492"/>
    <mergeCell ref="F1492:H1492"/>
    <mergeCell ref="A1493:B1493"/>
    <mergeCell ref="D1493:E1493"/>
    <mergeCell ref="F1493:H1493"/>
    <mergeCell ref="A1494:B1494"/>
    <mergeCell ref="D1494:E1494"/>
    <mergeCell ref="F1494:H1494"/>
    <mergeCell ref="A1483:B1483"/>
    <mergeCell ref="D1483:E1483"/>
    <mergeCell ref="F1483:H1483"/>
    <mergeCell ref="A1484:B1484"/>
    <mergeCell ref="D1484:E1484"/>
    <mergeCell ref="F1484:H1484"/>
    <mergeCell ref="A1485:B1485"/>
    <mergeCell ref="D1485:E1485"/>
    <mergeCell ref="F1485:H1485"/>
    <mergeCell ref="A1486:B1486"/>
    <mergeCell ref="D1486:E1486"/>
    <mergeCell ref="F1486:H1486"/>
    <mergeCell ref="A1487:B1487"/>
    <mergeCell ref="D1487:E1487"/>
    <mergeCell ref="F1487:H1487"/>
    <mergeCell ref="A1488:B1488"/>
    <mergeCell ref="D1488:E1488"/>
    <mergeCell ref="F1488:H1488"/>
    <mergeCell ref="A1477:B1477"/>
    <mergeCell ref="D1477:E1477"/>
    <mergeCell ref="F1477:H1477"/>
    <mergeCell ref="A1478:B1478"/>
    <mergeCell ref="D1478:E1478"/>
    <mergeCell ref="F1478:H1478"/>
    <mergeCell ref="A1479:B1479"/>
    <mergeCell ref="D1479:E1479"/>
    <mergeCell ref="F1479:H1479"/>
    <mergeCell ref="A1480:B1480"/>
    <mergeCell ref="D1480:E1480"/>
    <mergeCell ref="F1480:H1480"/>
    <mergeCell ref="A1481:B1481"/>
    <mergeCell ref="D1481:E1481"/>
    <mergeCell ref="F1481:H1481"/>
    <mergeCell ref="A1482:B1482"/>
    <mergeCell ref="D1482:E1482"/>
    <mergeCell ref="F1482:H1482"/>
    <mergeCell ref="A1471:B1471"/>
    <mergeCell ref="D1471:E1471"/>
    <mergeCell ref="F1471:H1471"/>
    <mergeCell ref="A1472:B1472"/>
    <mergeCell ref="D1472:E1472"/>
    <mergeCell ref="F1472:H1472"/>
    <mergeCell ref="A1473:B1473"/>
    <mergeCell ref="D1473:E1473"/>
    <mergeCell ref="F1473:H1473"/>
    <mergeCell ref="A1474:B1474"/>
    <mergeCell ref="D1474:E1474"/>
    <mergeCell ref="F1474:H1474"/>
    <mergeCell ref="A1475:B1475"/>
    <mergeCell ref="D1475:E1475"/>
    <mergeCell ref="F1475:H1475"/>
    <mergeCell ref="A1476:B1476"/>
    <mergeCell ref="D1476:E1476"/>
    <mergeCell ref="F1476:H1476"/>
    <mergeCell ref="A1465:B1465"/>
    <mergeCell ref="D1465:E1465"/>
    <mergeCell ref="F1465:H1465"/>
    <mergeCell ref="A1466:B1466"/>
    <mergeCell ref="D1466:E1466"/>
    <mergeCell ref="F1466:H1466"/>
    <mergeCell ref="A1467:B1467"/>
    <mergeCell ref="D1467:E1467"/>
    <mergeCell ref="F1467:H1467"/>
    <mergeCell ref="A1468:B1468"/>
    <mergeCell ref="D1468:E1468"/>
    <mergeCell ref="F1468:H1468"/>
    <mergeCell ref="A1469:B1469"/>
    <mergeCell ref="D1469:E1469"/>
    <mergeCell ref="F1469:H1469"/>
    <mergeCell ref="A1470:B1470"/>
    <mergeCell ref="D1470:E1470"/>
    <mergeCell ref="F1470:H1470"/>
    <mergeCell ref="A1459:B1459"/>
    <mergeCell ref="D1459:E1459"/>
    <mergeCell ref="F1459:H1459"/>
    <mergeCell ref="A1460:B1460"/>
    <mergeCell ref="D1460:E1460"/>
    <mergeCell ref="F1460:H1460"/>
    <mergeCell ref="A1461:B1461"/>
    <mergeCell ref="D1461:E1461"/>
    <mergeCell ref="F1461:H1461"/>
    <mergeCell ref="A1462:B1462"/>
    <mergeCell ref="D1462:E1462"/>
    <mergeCell ref="F1462:H1462"/>
    <mergeCell ref="A1463:B1463"/>
    <mergeCell ref="D1463:E1463"/>
    <mergeCell ref="F1463:H1463"/>
    <mergeCell ref="A1464:B1464"/>
    <mergeCell ref="D1464:E1464"/>
    <mergeCell ref="F1464:H1464"/>
    <mergeCell ref="A1453:B1453"/>
    <mergeCell ref="D1453:E1453"/>
    <mergeCell ref="F1453:H1453"/>
    <mergeCell ref="A1454:B1454"/>
    <mergeCell ref="D1454:E1454"/>
    <mergeCell ref="F1454:H1454"/>
    <mergeCell ref="A1455:B1455"/>
    <mergeCell ref="D1455:E1455"/>
    <mergeCell ref="F1455:H1455"/>
    <mergeCell ref="A1456:B1456"/>
    <mergeCell ref="D1456:E1456"/>
    <mergeCell ref="F1456:H1456"/>
    <mergeCell ref="A1457:B1457"/>
    <mergeCell ref="D1457:E1457"/>
    <mergeCell ref="F1457:H1457"/>
    <mergeCell ref="A1458:B1458"/>
    <mergeCell ref="D1458:E1458"/>
    <mergeCell ref="F1458:H1458"/>
    <mergeCell ref="A1447:B1447"/>
    <mergeCell ref="D1447:E1447"/>
    <mergeCell ref="F1447:H1447"/>
    <mergeCell ref="A1448:B1448"/>
    <mergeCell ref="D1448:E1448"/>
    <mergeCell ref="F1448:H1448"/>
    <mergeCell ref="A1449:B1449"/>
    <mergeCell ref="D1449:E1449"/>
    <mergeCell ref="F1449:H1449"/>
    <mergeCell ref="A1450:B1450"/>
    <mergeCell ref="D1450:E1450"/>
    <mergeCell ref="F1450:H1450"/>
    <mergeCell ref="A1451:B1451"/>
    <mergeCell ref="D1451:E1451"/>
    <mergeCell ref="F1451:H1451"/>
    <mergeCell ref="A1452:B1452"/>
    <mergeCell ref="D1452:E1452"/>
    <mergeCell ref="F1452:H1452"/>
    <mergeCell ref="A1441:B1441"/>
    <mergeCell ref="D1441:E1441"/>
    <mergeCell ref="F1441:H1441"/>
    <mergeCell ref="A1442:B1442"/>
    <mergeCell ref="D1442:E1442"/>
    <mergeCell ref="F1442:H1442"/>
    <mergeCell ref="A1443:B1443"/>
    <mergeCell ref="D1443:E1443"/>
    <mergeCell ref="F1443:H1443"/>
    <mergeCell ref="A1444:B1444"/>
    <mergeCell ref="D1444:E1444"/>
    <mergeCell ref="F1444:H1444"/>
    <mergeCell ref="A1445:B1445"/>
    <mergeCell ref="D1445:E1445"/>
    <mergeCell ref="F1445:H1445"/>
    <mergeCell ref="A1446:B1446"/>
    <mergeCell ref="D1446:E1446"/>
    <mergeCell ref="F1446:H1446"/>
    <mergeCell ref="A1435:B1435"/>
    <mergeCell ref="D1435:E1435"/>
    <mergeCell ref="F1435:H1435"/>
    <mergeCell ref="A1436:B1436"/>
    <mergeCell ref="D1436:E1436"/>
    <mergeCell ref="F1436:H1436"/>
    <mergeCell ref="A1437:B1437"/>
    <mergeCell ref="D1437:E1437"/>
    <mergeCell ref="F1437:H1437"/>
    <mergeCell ref="A1438:B1438"/>
    <mergeCell ref="D1438:E1438"/>
    <mergeCell ref="F1438:H1438"/>
    <mergeCell ref="A1439:B1439"/>
    <mergeCell ref="D1439:E1439"/>
    <mergeCell ref="F1439:H1439"/>
    <mergeCell ref="A1440:B1440"/>
    <mergeCell ref="D1440:E1440"/>
    <mergeCell ref="F1440:H1440"/>
    <mergeCell ref="A1429:B1429"/>
    <mergeCell ref="D1429:E1429"/>
    <mergeCell ref="F1429:H1429"/>
    <mergeCell ref="A1430:B1430"/>
    <mergeCell ref="D1430:E1430"/>
    <mergeCell ref="F1430:H1430"/>
    <mergeCell ref="A1431:B1431"/>
    <mergeCell ref="D1431:E1431"/>
    <mergeCell ref="F1431:H1431"/>
    <mergeCell ref="A1432:B1432"/>
    <mergeCell ref="D1432:E1432"/>
    <mergeCell ref="F1432:H1432"/>
    <mergeCell ref="A1433:B1433"/>
    <mergeCell ref="D1433:E1433"/>
    <mergeCell ref="F1433:H1433"/>
    <mergeCell ref="A1434:B1434"/>
    <mergeCell ref="D1434:E1434"/>
    <mergeCell ref="F1434:H1434"/>
    <mergeCell ref="A1423:B1423"/>
    <mergeCell ref="D1423:E1423"/>
    <mergeCell ref="F1423:H1423"/>
    <mergeCell ref="A1424:B1424"/>
    <mergeCell ref="D1424:E1424"/>
    <mergeCell ref="F1424:H1424"/>
    <mergeCell ref="A1425:B1425"/>
    <mergeCell ref="D1425:E1425"/>
    <mergeCell ref="F1425:H1425"/>
    <mergeCell ref="A1426:B1426"/>
    <mergeCell ref="D1426:E1426"/>
    <mergeCell ref="F1426:H1426"/>
    <mergeCell ref="A1427:B1427"/>
    <mergeCell ref="D1427:E1427"/>
    <mergeCell ref="F1427:H1427"/>
    <mergeCell ref="A1428:B1428"/>
    <mergeCell ref="D1428:E1428"/>
    <mergeCell ref="F1428:H1428"/>
    <mergeCell ref="A1417:B1417"/>
    <mergeCell ref="D1417:E1417"/>
    <mergeCell ref="F1417:H1417"/>
    <mergeCell ref="A1418:B1418"/>
    <mergeCell ref="D1418:E1418"/>
    <mergeCell ref="F1418:H1418"/>
    <mergeCell ref="A1419:B1419"/>
    <mergeCell ref="D1419:E1419"/>
    <mergeCell ref="F1419:H1419"/>
    <mergeCell ref="A1420:B1420"/>
    <mergeCell ref="D1420:E1420"/>
    <mergeCell ref="F1420:H1420"/>
    <mergeCell ref="A1421:B1421"/>
    <mergeCell ref="D1421:E1421"/>
    <mergeCell ref="F1421:H1421"/>
    <mergeCell ref="A1422:B1422"/>
    <mergeCell ref="D1422:E1422"/>
    <mergeCell ref="F1422:H1422"/>
    <mergeCell ref="A1411:B1411"/>
    <mergeCell ref="D1411:E1411"/>
    <mergeCell ref="F1411:H1411"/>
    <mergeCell ref="A1412:B1412"/>
    <mergeCell ref="D1412:E1412"/>
    <mergeCell ref="F1412:H1412"/>
    <mergeCell ref="A1413:B1413"/>
    <mergeCell ref="D1413:E1413"/>
    <mergeCell ref="F1413:H1413"/>
    <mergeCell ref="A1414:B1414"/>
    <mergeCell ref="D1414:E1414"/>
    <mergeCell ref="F1414:H1414"/>
    <mergeCell ref="A1415:B1415"/>
    <mergeCell ref="D1415:E1415"/>
    <mergeCell ref="F1415:H1415"/>
    <mergeCell ref="A1416:B1416"/>
    <mergeCell ref="D1416:E1416"/>
    <mergeCell ref="F1416:H1416"/>
    <mergeCell ref="A1405:B1405"/>
    <mergeCell ref="D1405:E1405"/>
    <mergeCell ref="F1405:H1405"/>
    <mergeCell ref="A1406:B1406"/>
    <mergeCell ref="D1406:E1406"/>
    <mergeCell ref="F1406:H1406"/>
    <mergeCell ref="A1407:B1407"/>
    <mergeCell ref="D1407:E1407"/>
    <mergeCell ref="F1407:H1407"/>
    <mergeCell ref="A1408:B1408"/>
    <mergeCell ref="D1408:E1408"/>
    <mergeCell ref="F1408:H1408"/>
    <mergeCell ref="A1409:B1409"/>
    <mergeCell ref="D1409:E1409"/>
    <mergeCell ref="F1409:H1409"/>
    <mergeCell ref="A1410:B1410"/>
    <mergeCell ref="D1410:E1410"/>
    <mergeCell ref="F1410:H1410"/>
    <mergeCell ref="A1399:B1399"/>
    <mergeCell ref="D1399:E1399"/>
    <mergeCell ref="F1399:H1399"/>
    <mergeCell ref="A1400:B1400"/>
    <mergeCell ref="D1400:E1400"/>
    <mergeCell ref="F1400:H1400"/>
    <mergeCell ref="A1401:B1401"/>
    <mergeCell ref="D1401:E1401"/>
    <mergeCell ref="F1401:H1401"/>
    <mergeCell ref="A1402:B1402"/>
    <mergeCell ref="D1402:E1402"/>
    <mergeCell ref="F1402:H1402"/>
    <mergeCell ref="A1403:B1403"/>
    <mergeCell ref="D1403:E1403"/>
    <mergeCell ref="F1403:H1403"/>
    <mergeCell ref="A1404:B1404"/>
    <mergeCell ref="D1404:E1404"/>
    <mergeCell ref="F1404:H1404"/>
    <mergeCell ref="A1393:B1393"/>
    <mergeCell ref="D1393:E1393"/>
    <mergeCell ref="F1393:H1393"/>
    <mergeCell ref="A1394:B1394"/>
    <mergeCell ref="D1394:E1394"/>
    <mergeCell ref="F1394:H1394"/>
    <mergeCell ref="A1395:B1395"/>
    <mergeCell ref="D1395:E1395"/>
    <mergeCell ref="F1395:H1395"/>
    <mergeCell ref="A1396:B1396"/>
    <mergeCell ref="D1396:E1396"/>
    <mergeCell ref="F1396:H1396"/>
    <mergeCell ref="A1397:B1397"/>
    <mergeCell ref="D1397:E1397"/>
    <mergeCell ref="F1397:H1397"/>
    <mergeCell ref="A1398:B1398"/>
    <mergeCell ref="D1398:E1398"/>
    <mergeCell ref="F1398:H1398"/>
    <mergeCell ref="A1387:B1387"/>
    <mergeCell ref="D1387:E1387"/>
    <mergeCell ref="F1387:H1387"/>
    <mergeCell ref="A1388:B1388"/>
    <mergeCell ref="D1388:E1388"/>
    <mergeCell ref="F1388:H1388"/>
    <mergeCell ref="A1389:B1389"/>
    <mergeCell ref="D1389:E1389"/>
    <mergeCell ref="F1389:H1389"/>
    <mergeCell ref="A1390:B1390"/>
    <mergeCell ref="D1390:E1390"/>
    <mergeCell ref="F1390:H1390"/>
    <mergeCell ref="A1391:B1391"/>
    <mergeCell ref="D1391:E1391"/>
    <mergeCell ref="F1391:H1391"/>
    <mergeCell ref="A1392:B1392"/>
    <mergeCell ref="D1392:E1392"/>
    <mergeCell ref="F1392:H1392"/>
    <mergeCell ref="A1381:B1381"/>
    <mergeCell ref="D1381:E1381"/>
    <mergeCell ref="F1381:H1381"/>
    <mergeCell ref="A1382:B1382"/>
    <mergeCell ref="D1382:E1382"/>
    <mergeCell ref="F1382:H1382"/>
    <mergeCell ref="A1383:B1383"/>
    <mergeCell ref="D1383:E1383"/>
    <mergeCell ref="F1383:H1383"/>
    <mergeCell ref="A1384:B1384"/>
    <mergeCell ref="D1384:E1384"/>
    <mergeCell ref="F1384:H1384"/>
    <mergeCell ref="A1385:B1385"/>
    <mergeCell ref="D1385:E1385"/>
    <mergeCell ref="F1385:H1385"/>
    <mergeCell ref="A1386:B1386"/>
    <mergeCell ref="D1386:E1386"/>
    <mergeCell ref="F1386:H1386"/>
    <mergeCell ref="A1375:B1375"/>
    <mergeCell ref="D1375:E1375"/>
    <mergeCell ref="F1375:H1375"/>
    <mergeCell ref="A1376:B1376"/>
    <mergeCell ref="D1376:E1376"/>
    <mergeCell ref="F1376:H1376"/>
    <mergeCell ref="A1377:B1377"/>
    <mergeCell ref="D1377:E1377"/>
    <mergeCell ref="F1377:H1377"/>
    <mergeCell ref="A1378:B1378"/>
    <mergeCell ref="D1378:E1378"/>
    <mergeCell ref="F1378:H1378"/>
    <mergeCell ref="A1379:B1379"/>
    <mergeCell ref="D1379:E1379"/>
    <mergeCell ref="F1379:H1379"/>
    <mergeCell ref="A1380:B1380"/>
    <mergeCell ref="D1380:E1380"/>
    <mergeCell ref="F1380:H1380"/>
    <mergeCell ref="A1369:B1369"/>
    <mergeCell ref="D1369:E1369"/>
    <mergeCell ref="F1369:H1369"/>
    <mergeCell ref="A1370:B1370"/>
    <mergeCell ref="D1370:E1370"/>
    <mergeCell ref="F1370:H1370"/>
    <mergeCell ref="A1371:B1371"/>
    <mergeCell ref="D1371:E1371"/>
    <mergeCell ref="F1371:H1371"/>
    <mergeCell ref="A1372:B1372"/>
    <mergeCell ref="D1372:E1372"/>
    <mergeCell ref="F1372:H1372"/>
    <mergeCell ref="A1373:B1373"/>
    <mergeCell ref="D1373:E1373"/>
    <mergeCell ref="F1373:H1373"/>
    <mergeCell ref="A1374:B1374"/>
    <mergeCell ref="D1374:E1374"/>
    <mergeCell ref="F1374:H1374"/>
    <mergeCell ref="A1363:B1363"/>
    <mergeCell ref="D1363:E1363"/>
    <mergeCell ref="F1363:H1363"/>
    <mergeCell ref="A1364:B1364"/>
    <mergeCell ref="D1364:E1364"/>
    <mergeCell ref="F1364:H1364"/>
    <mergeCell ref="A1365:B1365"/>
    <mergeCell ref="D1365:E1365"/>
    <mergeCell ref="F1365:H1365"/>
    <mergeCell ref="A1366:B1366"/>
    <mergeCell ref="D1366:E1366"/>
    <mergeCell ref="F1366:H1366"/>
    <mergeCell ref="A1367:B1367"/>
    <mergeCell ref="D1367:E1367"/>
    <mergeCell ref="F1367:H1367"/>
    <mergeCell ref="A1368:B1368"/>
    <mergeCell ref="D1368:E1368"/>
    <mergeCell ref="F1368:H1368"/>
    <mergeCell ref="A1357:B1357"/>
    <mergeCell ref="D1357:E1357"/>
    <mergeCell ref="F1357:H1357"/>
    <mergeCell ref="A1358:B1358"/>
    <mergeCell ref="D1358:E1358"/>
    <mergeCell ref="F1358:H1358"/>
    <mergeCell ref="A1359:B1359"/>
    <mergeCell ref="D1359:E1359"/>
    <mergeCell ref="F1359:H1359"/>
    <mergeCell ref="A1360:B1360"/>
    <mergeCell ref="D1360:E1360"/>
    <mergeCell ref="F1360:H1360"/>
    <mergeCell ref="A1361:B1361"/>
    <mergeCell ref="D1361:E1361"/>
    <mergeCell ref="F1361:H1361"/>
    <mergeCell ref="A1362:B1362"/>
    <mergeCell ref="D1362:E1362"/>
    <mergeCell ref="F1362:H1362"/>
    <mergeCell ref="A1351:B1351"/>
    <mergeCell ref="D1351:E1351"/>
    <mergeCell ref="F1351:H1351"/>
    <mergeCell ref="A1352:B1352"/>
    <mergeCell ref="D1352:E1352"/>
    <mergeCell ref="F1352:H1352"/>
    <mergeCell ref="A1353:B1353"/>
    <mergeCell ref="D1353:E1353"/>
    <mergeCell ref="F1353:H1353"/>
    <mergeCell ref="A1354:B1354"/>
    <mergeCell ref="D1354:E1354"/>
    <mergeCell ref="F1354:H1354"/>
    <mergeCell ref="A1355:B1355"/>
    <mergeCell ref="D1355:E1355"/>
    <mergeCell ref="F1355:H1355"/>
    <mergeCell ref="A1356:B1356"/>
    <mergeCell ref="D1356:E1356"/>
    <mergeCell ref="F1356:H1356"/>
    <mergeCell ref="A1345:B1345"/>
    <mergeCell ref="D1345:E1345"/>
    <mergeCell ref="F1345:H1345"/>
    <mergeCell ref="A1346:B1346"/>
    <mergeCell ref="D1346:E1346"/>
    <mergeCell ref="F1346:H1346"/>
    <mergeCell ref="A1347:B1347"/>
    <mergeCell ref="D1347:E1347"/>
    <mergeCell ref="F1347:H1347"/>
    <mergeCell ref="A1348:B1348"/>
    <mergeCell ref="D1348:E1348"/>
    <mergeCell ref="F1348:H1348"/>
    <mergeCell ref="A1349:B1349"/>
    <mergeCell ref="D1349:E1349"/>
    <mergeCell ref="F1349:H1349"/>
    <mergeCell ref="A1350:B1350"/>
    <mergeCell ref="D1350:E1350"/>
    <mergeCell ref="F1350:H1350"/>
    <mergeCell ref="A1339:B1339"/>
    <mergeCell ref="D1339:E1339"/>
    <mergeCell ref="F1339:H1339"/>
    <mergeCell ref="A1340:B1340"/>
    <mergeCell ref="D1340:E1340"/>
    <mergeCell ref="F1340:H1340"/>
    <mergeCell ref="A1341:B1341"/>
    <mergeCell ref="D1341:E1341"/>
    <mergeCell ref="F1341:H1341"/>
    <mergeCell ref="A1342:B1342"/>
    <mergeCell ref="D1342:E1342"/>
    <mergeCell ref="F1342:H1342"/>
    <mergeCell ref="A1343:B1343"/>
    <mergeCell ref="D1343:E1343"/>
    <mergeCell ref="F1343:H1343"/>
    <mergeCell ref="A1344:B1344"/>
    <mergeCell ref="D1344:E1344"/>
    <mergeCell ref="F1344:H1344"/>
    <mergeCell ref="A1333:B1333"/>
    <mergeCell ref="D1333:E1333"/>
    <mergeCell ref="F1333:H1333"/>
    <mergeCell ref="A1334:B1334"/>
    <mergeCell ref="D1334:E1334"/>
    <mergeCell ref="F1334:H1334"/>
    <mergeCell ref="A1335:B1335"/>
    <mergeCell ref="D1335:E1335"/>
    <mergeCell ref="F1335:H1335"/>
    <mergeCell ref="A1336:B1336"/>
    <mergeCell ref="D1336:E1336"/>
    <mergeCell ref="F1336:H1336"/>
    <mergeCell ref="A1337:B1337"/>
    <mergeCell ref="D1337:E1337"/>
    <mergeCell ref="F1337:H1337"/>
    <mergeCell ref="A1338:B1338"/>
    <mergeCell ref="D1338:E1338"/>
    <mergeCell ref="F1338:H1338"/>
    <mergeCell ref="A1327:B1327"/>
    <mergeCell ref="D1327:E1327"/>
    <mergeCell ref="F1327:H1327"/>
    <mergeCell ref="A1328:B1328"/>
    <mergeCell ref="D1328:E1328"/>
    <mergeCell ref="F1328:H1328"/>
    <mergeCell ref="A1329:B1329"/>
    <mergeCell ref="D1329:E1329"/>
    <mergeCell ref="F1329:H1329"/>
    <mergeCell ref="A1330:B1330"/>
    <mergeCell ref="D1330:E1330"/>
    <mergeCell ref="F1330:H1330"/>
    <mergeCell ref="A1331:B1331"/>
    <mergeCell ref="D1331:E1331"/>
    <mergeCell ref="F1331:H1331"/>
    <mergeCell ref="A1332:B1332"/>
    <mergeCell ref="D1332:E1332"/>
    <mergeCell ref="F1332:H1332"/>
    <mergeCell ref="A1321:B1321"/>
    <mergeCell ref="D1321:E1321"/>
    <mergeCell ref="F1321:H1321"/>
    <mergeCell ref="A1322:B1322"/>
    <mergeCell ref="D1322:E1322"/>
    <mergeCell ref="F1322:H1322"/>
    <mergeCell ref="A1323:B1323"/>
    <mergeCell ref="D1323:E1323"/>
    <mergeCell ref="F1323:H1323"/>
    <mergeCell ref="A1324:B1324"/>
    <mergeCell ref="D1324:E1324"/>
    <mergeCell ref="F1324:H1324"/>
    <mergeCell ref="A1325:B1325"/>
    <mergeCell ref="D1325:E1325"/>
    <mergeCell ref="F1325:H1325"/>
    <mergeCell ref="A1326:B1326"/>
    <mergeCell ref="D1326:E1326"/>
    <mergeCell ref="F1326:H1326"/>
    <mergeCell ref="A1315:B1315"/>
    <mergeCell ref="D1315:E1315"/>
    <mergeCell ref="F1315:H1315"/>
    <mergeCell ref="A1316:B1316"/>
    <mergeCell ref="D1316:E1316"/>
    <mergeCell ref="F1316:H1316"/>
    <mergeCell ref="A1317:B1317"/>
    <mergeCell ref="D1317:E1317"/>
    <mergeCell ref="F1317:H1317"/>
    <mergeCell ref="A1318:B1318"/>
    <mergeCell ref="D1318:E1318"/>
    <mergeCell ref="F1318:H1318"/>
    <mergeCell ref="A1319:B1319"/>
    <mergeCell ref="D1319:E1319"/>
    <mergeCell ref="F1319:H1319"/>
    <mergeCell ref="A1320:B1320"/>
    <mergeCell ref="D1320:E1320"/>
    <mergeCell ref="F1320:H1320"/>
    <mergeCell ref="A1309:B1309"/>
    <mergeCell ref="D1309:E1309"/>
    <mergeCell ref="F1309:H1309"/>
    <mergeCell ref="A1310:B1310"/>
    <mergeCell ref="D1310:E1310"/>
    <mergeCell ref="F1310:H1310"/>
    <mergeCell ref="A1311:B1311"/>
    <mergeCell ref="D1311:E1311"/>
    <mergeCell ref="F1311:H1311"/>
    <mergeCell ref="A1312:B1312"/>
    <mergeCell ref="D1312:E1312"/>
    <mergeCell ref="F1312:H1312"/>
    <mergeCell ref="A1313:B1313"/>
    <mergeCell ref="D1313:E1313"/>
    <mergeCell ref="F1313:H1313"/>
    <mergeCell ref="A1314:B1314"/>
    <mergeCell ref="D1314:E1314"/>
    <mergeCell ref="F1314:H1314"/>
    <mergeCell ref="A1303:B1303"/>
    <mergeCell ref="D1303:E1303"/>
    <mergeCell ref="F1303:H1303"/>
    <mergeCell ref="A1304:B1304"/>
    <mergeCell ref="D1304:E1304"/>
    <mergeCell ref="F1304:H1304"/>
    <mergeCell ref="A1305:B1305"/>
    <mergeCell ref="D1305:E1305"/>
    <mergeCell ref="F1305:H1305"/>
    <mergeCell ref="A1306:B1306"/>
    <mergeCell ref="D1306:E1306"/>
    <mergeCell ref="F1306:H1306"/>
    <mergeCell ref="A1307:B1307"/>
    <mergeCell ref="D1307:E1307"/>
    <mergeCell ref="F1307:H1307"/>
    <mergeCell ref="A1308:B1308"/>
    <mergeCell ref="D1308:E1308"/>
    <mergeCell ref="F1308:H1308"/>
    <mergeCell ref="A1297:B1297"/>
    <mergeCell ref="D1297:E1297"/>
    <mergeCell ref="F1297:H1297"/>
    <mergeCell ref="A1298:B1298"/>
    <mergeCell ref="D1298:E1298"/>
    <mergeCell ref="F1298:H1298"/>
    <mergeCell ref="A1299:B1299"/>
    <mergeCell ref="D1299:E1299"/>
    <mergeCell ref="F1299:H1299"/>
    <mergeCell ref="A1300:B1300"/>
    <mergeCell ref="D1300:E1300"/>
    <mergeCell ref="F1300:H1300"/>
    <mergeCell ref="A1301:B1301"/>
    <mergeCell ref="D1301:E1301"/>
    <mergeCell ref="F1301:H1301"/>
    <mergeCell ref="A1302:B1302"/>
    <mergeCell ref="D1302:E1302"/>
    <mergeCell ref="F1302:H1302"/>
    <mergeCell ref="A1291:B1291"/>
    <mergeCell ref="D1291:E1291"/>
    <mergeCell ref="F1291:H1291"/>
    <mergeCell ref="A1292:B1292"/>
    <mergeCell ref="D1292:E1292"/>
    <mergeCell ref="F1292:H1292"/>
    <mergeCell ref="A1293:B1293"/>
    <mergeCell ref="D1293:E1293"/>
    <mergeCell ref="F1293:H1293"/>
    <mergeCell ref="A1294:B1294"/>
    <mergeCell ref="D1294:E1294"/>
    <mergeCell ref="F1294:H1294"/>
    <mergeCell ref="A1295:B1295"/>
    <mergeCell ref="D1295:E1295"/>
    <mergeCell ref="F1295:H1295"/>
    <mergeCell ref="A1296:B1296"/>
    <mergeCell ref="D1296:E1296"/>
    <mergeCell ref="F1296:H1296"/>
    <mergeCell ref="A1285:B1285"/>
    <mergeCell ref="D1285:E1285"/>
    <mergeCell ref="F1285:H1285"/>
    <mergeCell ref="A1286:B1286"/>
    <mergeCell ref="D1286:E1286"/>
    <mergeCell ref="F1286:H1286"/>
    <mergeCell ref="A1287:B1287"/>
    <mergeCell ref="D1287:E1287"/>
    <mergeCell ref="F1287:H1287"/>
    <mergeCell ref="A1288:B1288"/>
    <mergeCell ref="D1288:E1288"/>
    <mergeCell ref="F1288:H1288"/>
    <mergeCell ref="A1289:B1289"/>
    <mergeCell ref="D1289:E1289"/>
    <mergeCell ref="F1289:H1289"/>
    <mergeCell ref="A1290:B1290"/>
    <mergeCell ref="D1290:E1290"/>
    <mergeCell ref="F1290:H1290"/>
    <mergeCell ref="A1279:B1279"/>
    <mergeCell ref="D1279:E1279"/>
    <mergeCell ref="F1279:H1279"/>
    <mergeCell ref="A1280:B1280"/>
    <mergeCell ref="D1280:E1280"/>
    <mergeCell ref="F1280:H1280"/>
    <mergeCell ref="A1281:B1281"/>
    <mergeCell ref="D1281:E1281"/>
    <mergeCell ref="F1281:H1281"/>
    <mergeCell ref="A1282:B1282"/>
    <mergeCell ref="D1282:E1282"/>
    <mergeCell ref="F1282:H1282"/>
    <mergeCell ref="A1283:B1283"/>
    <mergeCell ref="D1283:E1283"/>
    <mergeCell ref="F1283:H1283"/>
    <mergeCell ref="A1284:B1284"/>
    <mergeCell ref="D1284:E1284"/>
    <mergeCell ref="F1284:H1284"/>
    <mergeCell ref="A1273:B1273"/>
    <mergeCell ref="D1273:E1273"/>
    <mergeCell ref="F1273:H1273"/>
    <mergeCell ref="A1274:B1274"/>
    <mergeCell ref="D1274:E1274"/>
    <mergeCell ref="F1274:H1274"/>
    <mergeCell ref="A1275:B1275"/>
    <mergeCell ref="D1275:E1275"/>
    <mergeCell ref="F1275:H1275"/>
    <mergeCell ref="A1276:B1276"/>
    <mergeCell ref="D1276:E1276"/>
    <mergeCell ref="F1276:H1276"/>
    <mergeCell ref="A1277:B1277"/>
    <mergeCell ref="D1277:E1277"/>
    <mergeCell ref="F1277:H1277"/>
    <mergeCell ref="A1278:B1278"/>
    <mergeCell ref="D1278:E1278"/>
    <mergeCell ref="F1278:H1278"/>
    <mergeCell ref="A1267:B1267"/>
    <mergeCell ref="D1267:E1267"/>
    <mergeCell ref="F1267:H1267"/>
    <mergeCell ref="A1268:B1268"/>
    <mergeCell ref="D1268:E1268"/>
    <mergeCell ref="F1268:H1268"/>
    <mergeCell ref="A1269:B1269"/>
    <mergeCell ref="D1269:E1269"/>
    <mergeCell ref="F1269:H1269"/>
    <mergeCell ref="A1270:B1270"/>
    <mergeCell ref="D1270:E1270"/>
    <mergeCell ref="F1270:H1270"/>
    <mergeCell ref="A1271:B1271"/>
    <mergeCell ref="D1271:E1271"/>
    <mergeCell ref="F1271:H1271"/>
    <mergeCell ref="A1272:B1272"/>
    <mergeCell ref="D1272:E1272"/>
    <mergeCell ref="F1272:H1272"/>
    <mergeCell ref="A1261:B1261"/>
    <mergeCell ref="D1261:E1261"/>
    <mergeCell ref="F1261:H1261"/>
    <mergeCell ref="A1262:B1262"/>
    <mergeCell ref="D1262:E1262"/>
    <mergeCell ref="F1262:H1262"/>
    <mergeCell ref="A1263:B1263"/>
    <mergeCell ref="D1263:E1263"/>
    <mergeCell ref="F1263:H1263"/>
    <mergeCell ref="A1264:B1264"/>
    <mergeCell ref="D1264:E1264"/>
    <mergeCell ref="F1264:H1264"/>
    <mergeCell ref="A1265:B1265"/>
    <mergeCell ref="D1265:E1265"/>
    <mergeCell ref="F1265:H1265"/>
    <mergeCell ref="A1266:B1266"/>
    <mergeCell ref="D1266:E1266"/>
    <mergeCell ref="F1266:H1266"/>
    <mergeCell ref="A1255:B1255"/>
    <mergeCell ref="D1255:E1255"/>
    <mergeCell ref="F1255:H1255"/>
    <mergeCell ref="A1256:B1256"/>
    <mergeCell ref="D1256:E1256"/>
    <mergeCell ref="F1256:H1256"/>
    <mergeCell ref="A1257:B1257"/>
    <mergeCell ref="D1257:E1257"/>
    <mergeCell ref="F1257:H1257"/>
    <mergeCell ref="A1258:B1258"/>
    <mergeCell ref="D1258:E1258"/>
    <mergeCell ref="F1258:H1258"/>
    <mergeCell ref="A1259:B1259"/>
    <mergeCell ref="D1259:E1259"/>
    <mergeCell ref="F1259:H1259"/>
    <mergeCell ref="A1260:B1260"/>
    <mergeCell ref="D1260:E1260"/>
    <mergeCell ref="F1260:H1260"/>
    <mergeCell ref="A1249:B1249"/>
    <mergeCell ref="D1249:E1249"/>
    <mergeCell ref="F1249:H1249"/>
    <mergeCell ref="A1250:B1250"/>
    <mergeCell ref="D1250:E1250"/>
    <mergeCell ref="F1250:H1250"/>
    <mergeCell ref="A1251:B1251"/>
    <mergeCell ref="D1251:E1251"/>
    <mergeCell ref="F1251:H1251"/>
    <mergeCell ref="A1252:B1252"/>
    <mergeCell ref="D1252:E1252"/>
    <mergeCell ref="F1252:H1252"/>
    <mergeCell ref="A1253:B1253"/>
    <mergeCell ref="D1253:E1253"/>
    <mergeCell ref="F1253:H1253"/>
    <mergeCell ref="A1254:B1254"/>
    <mergeCell ref="D1254:E1254"/>
    <mergeCell ref="F1254:H1254"/>
    <mergeCell ref="A1243:B1243"/>
    <mergeCell ref="D1243:E1243"/>
    <mergeCell ref="F1243:H1243"/>
    <mergeCell ref="A1244:B1244"/>
    <mergeCell ref="D1244:E1244"/>
    <mergeCell ref="F1244:H1244"/>
    <mergeCell ref="A1245:B1245"/>
    <mergeCell ref="D1245:E1245"/>
    <mergeCell ref="F1245:H1245"/>
    <mergeCell ref="A1246:B1246"/>
    <mergeCell ref="D1246:E1246"/>
    <mergeCell ref="F1246:H1246"/>
    <mergeCell ref="A1247:B1247"/>
    <mergeCell ref="D1247:E1247"/>
    <mergeCell ref="F1247:H1247"/>
    <mergeCell ref="A1248:B1248"/>
    <mergeCell ref="D1248:E1248"/>
    <mergeCell ref="F1248:H1248"/>
    <mergeCell ref="A1237:B1237"/>
    <mergeCell ref="D1237:E1237"/>
    <mergeCell ref="F1237:H1237"/>
    <mergeCell ref="A1238:B1238"/>
    <mergeCell ref="D1238:E1238"/>
    <mergeCell ref="F1238:H1238"/>
    <mergeCell ref="A1239:B1239"/>
    <mergeCell ref="D1239:E1239"/>
    <mergeCell ref="F1239:H1239"/>
    <mergeCell ref="A1240:B1240"/>
    <mergeCell ref="D1240:E1240"/>
    <mergeCell ref="F1240:H1240"/>
    <mergeCell ref="A1241:B1241"/>
    <mergeCell ref="D1241:E1241"/>
    <mergeCell ref="F1241:H1241"/>
    <mergeCell ref="A1242:B1242"/>
    <mergeCell ref="D1242:E1242"/>
    <mergeCell ref="F1242:H1242"/>
    <mergeCell ref="A1231:B1231"/>
    <mergeCell ref="D1231:E1231"/>
    <mergeCell ref="F1231:H1231"/>
    <mergeCell ref="A1232:B1232"/>
    <mergeCell ref="D1232:E1232"/>
    <mergeCell ref="F1232:H1232"/>
    <mergeCell ref="A1233:B1233"/>
    <mergeCell ref="D1233:E1233"/>
    <mergeCell ref="F1233:H1233"/>
    <mergeCell ref="A1234:B1234"/>
    <mergeCell ref="D1234:E1234"/>
    <mergeCell ref="F1234:H1234"/>
    <mergeCell ref="A1235:B1235"/>
    <mergeCell ref="D1235:E1235"/>
    <mergeCell ref="F1235:H1235"/>
    <mergeCell ref="A1236:B1236"/>
    <mergeCell ref="D1236:E1236"/>
    <mergeCell ref="F1236:H1236"/>
    <mergeCell ref="A1225:B1225"/>
    <mergeCell ref="D1225:E1225"/>
    <mergeCell ref="F1225:H1225"/>
    <mergeCell ref="A1226:B1226"/>
    <mergeCell ref="D1226:E1226"/>
    <mergeCell ref="F1226:H1226"/>
    <mergeCell ref="A1227:B1227"/>
    <mergeCell ref="D1227:E1227"/>
    <mergeCell ref="F1227:H1227"/>
    <mergeCell ref="A1228:B1228"/>
    <mergeCell ref="D1228:E1228"/>
    <mergeCell ref="F1228:H1228"/>
    <mergeCell ref="A1229:B1229"/>
    <mergeCell ref="D1229:E1229"/>
    <mergeCell ref="F1229:H1229"/>
    <mergeCell ref="A1230:B1230"/>
    <mergeCell ref="D1230:E1230"/>
    <mergeCell ref="F1230:H1230"/>
    <mergeCell ref="A1219:B1219"/>
    <mergeCell ref="D1219:E1219"/>
    <mergeCell ref="F1219:H1219"/>
    <mergeCell ref="A1220:B1220"/>
    <mergeCell ref="D1220:E1220"/>
    <mergeCell ref="F1220:H1220"/>
    <mergeCell ref="A1221:B1221"/>
    <mergeCell ref="D1221:E1221"/>
    <mergeCell ref="F1221:H1221"/>
    <mergeCell ref="A1222:B1222"/>
    <mergeCell ref="D1222:E1222"/>
    <mergeCell ref="F1222:H1222"/>
    <mergeCell ref="A1223:B1223"/>
    <mergeCell ref="D1223:E1223"/>
    <mergeCell ref="F1223:H1223"/>
    <mergeCell ref="A1224:B1224"/>
    <mergeCell ref="D1224:E1224"/>
    <mergeCell ref="F1224:H1224"/>
    <mergeCell ref="A1213:B1213"/>
    <mergeCell ref="D1213:E1213"/>
    <mergeCell ref="F1213:H1213"/>
    <mergeCell ref="A1214:B1214"/>
    <mergeCell ref="D1214:E1214"/>
    <mergeCell ref="F1214:H1214"/>
    <mergeCell ref="A1215:B1215"/>
    <mergeCell ref="D1215:E1215"/>
    <mergeCell ref="F1215:H1215"/>
    <mergeCell ref="A1216:B1216"/>
    <mergeCell ref="D1216:E1216"/>
    <mergeCell ref="F1216:H1216"/>
    <mergeCell ref="A1217:B1217"/>
    <mergeCell ref="D1217:E1217"/>
    <mergeCell ref="F1217:H1217"/>
    <mergeCell ref="A1218:B1218"/>
    <mergeCell ref="D1218:E1218"/>
    <mergeCell ref="F1218:H1218"/>
    <mergeCell ref="A1207:B1207"/>
    <mergeCell ref="D1207:E1207"/>
    <mergeCell ref="F1207:H1207"/>
    <mergeCell ref="A1208:B1208"/>
    <mergeCell ref="D1208:E1208"/>
    <mergeCell ref="F1208:H1208"/>
    <mergeCell ref="A1209:B1209"/>
    <mergeCell ref="D1209:E1209"/>
    <mergeCell ref="F1209:H1209"/>
    <mergeCell ref="A1210:B1210"/>
    <mergeCell ref="D1210:E1210"/>
    <mergeCell ref="F1210:H1210"/>
    <mergeCell ref="A1211:B1211"/>
    <mergeCell ref="D1211:E1211"/>
    <mergeCell ref="F1211:H1211"/>
    <mergeCell ref="A1212:B1212"/>
    <mergeCell ref="D1212:E1212"/>
    <mergeCell ref="F1212:H1212"/>
    <mergeCell ref="A1201:B1201"/>
    <mergeCell ref="D1201:E1201"/>
    <mergeCell ref="F1201:H1201"/>
    <mergeCell ref="A1202:B1202"/>
    <mergeCell ref="D1202:E1202"/>
    <mergeCell ref="F1202:H1202"/>
    <mergeCell ref="A1203:B1203"/>
    <mergeCell ref="D1203:E1203"/>
    <mergeCell ref="F1203:H1203"/>
    <mergeCell ref="A1204:B1204"/>
    <mergeCell ref="D1204:E1204"/>
    <mergeCell ref="F1204:H1204"/>
    <mergeCell ref="A1205:B1205"/>
    <mergeCell ref="D1205:E1205"/>
    <mergeCell ref="F1205:H1205"/>
    <mergeCell ref="A1206:B1206"/>
    <mergeCell ref="D1206:E1206"/>
    <mergeCell ref="F1206:H1206"/>
    <mergeCell ref="A1195:B1195"/>
    <mergeCell ref="D1195:E1195"/>
    <mergeCell ref="F1195:H1195"/>
    <mergeCell ref="A1196:B1196"/>
    <mergeCell ref="D1196:E1196"/>
    <mergeCell ref="F1196:H1196"/>
    <mergeCell ref="A1197:B1197"/>
    <mergeCell ref="D1197:E1197"/>
    <mergeCell ref="F1197:H1197"/>
    <mergeCell ref="A1198:B1198"/>
    <mergeCell ref="D1198:E1198"/>
    <mergeCell ref="F1198:H1198"/>
    <mergeCell ref="A1199:B1199"/>
    <mergeCell ref="D1199:E1199"/>
    <mergeCell ref="F1199:H1199"/>
    <mergeCell ref="A1200:B1200"/>
    <mergeCell ref="D1200:E1200"/>
    <mergeCell ref="F1200:H1200"/>
    <mergeCell ref="A1189:B1189"/>
    <mergeCell ref="D1189:E1189"/>
    <mergeCell ref="F1189:H1189"/>
    <mergeCell ref="A1190:B1190"/>
    <mergeCell ref="D1190:E1190"/>
    <mergeCell ref="F1190:H1190"/>
    <mergeCell ref="A1191:B1191"/>
    <mergeCell ref="D1191:E1191"/>
    <mergeCell ref="F1191:H1191"/>
    <mergeCell ref="A1192:B1192"/>
    <mergeCell ref="D1192:E1192"/>
    <mergeCell ref="F1192:H1192"/>
    <mergeCell ref="A1193:B1193"/>
    <mergeCell ref="D1193:E1193"/>
    <mergeCell ref="F1193:H1193"/>
    <mergeCell ref="A1194:B1194"/>
    <mergeCell ref="D1194:E1194"/>
    <mergeCell ref="F1194:H1194"/>
    <mergeCell ref="A1183:B1183"/>
    <mergeCell ref="D1183:E1183"/>
    <mergeCell ref="F1183:H1183"/>
    <mergeCell ref="A1184:B1184"/>
    <mergeCell ref="D1184:E1184"/>
    <mergeCell ref="F1184:H1184"/>
    <mergeCell ref="A1185:B1185"/>
    <mergeCell ref="D1185:E1185"/>
    <mergeCell ref="F1185:H1185"/>
    <mergeCell ref="A1186:B1186"/>
    <mergeCell ref="D1186:E1186"/>
    <mergeCell ref="F1186:H1186"/>
    <mergeCell ref="A1187:B1187"/>
    <mergeCell ref="D1187:E1187"/>
    <mergeCell ref="F1187:H1187"/>
    <mergeCell ref="A1188:B1188"/>
    <mergeCell ref="D1188:E1188"/>
    <mergeCell ref="F1188:H1188"/>
    <mergeCell ref="A1177:B1177"/>
    <mergeCell ref="D1177:E1177"/>
    <mergeCell ref="F1177:H1177"/>
    <mergeCell ref="A1178:B1178"/>
    <mergeCell ref="D1178:E1178"/>
    <mergeCell ref="F1178:H1178"/>
    <mergeCell ref="A1179:B1179"/>
    <mergeCell ref="D1179:E1179"/>
    <mergeCell ref="F1179:H1179"/>
    <mergeCell ref="A1180:B1180"/>
    <mergeCell ref="D1180:E1180"/>
    <mergeCell ref="F1180:H1180"/>
    <mergeCell ref="A1181:B1181"/>
    <mergeCell ref="D1181:E1181"/>
    <mergeCell ref="F1181:H1181"/>
    <mergeCell ref="A1182:B1182"/>
    <mergeCell ref="D1182:E1182"/>
    <mergeCell ref="F1182:H1182"/>
    <mergeCell ref="A1171:B1171"/>
    <mergeCell ref="D1171:E1171"/>
    <mergeCell ref="F1171:H1171"/>
    <mergeCell ref="A1172:B1172"/>
    <mergeCell ref="D1172:E1172"/>
    <mergeCell ref="F1172:H1172"/>
    <mergeCell ref="A1173:B1173"/>
    <mergeCell ref="D1173:E1173"/>
    <mergeCell ref="F1173:H1173"/>
    <mergeCell ref="A1174:B1174"/>
    <mergeCell ref="D1174:E1174"/>
    <mergeCell ref="F1174:H1174"/>
    <mergeCell ref="A1175:B1175"/>
    <mergeCell ref="D1175:E1175"/>
    <mergeCell ref="F1175:H1175"/>
    <mergeCell ref="A1176:B1176"/>
    <mergeCell ref="D1176:E1176"/>
    <mergeCell ref="F1176:H1176"/>
    <mergeCell ref="A1165:B1165"/>
    <mergeCell ref="D1165:E1165"/>
    <mergeCell ref="F1165:H1165"/>
    <mergeCell ref="A1166:B1166"/>
    <mergeCell ref="D1166:E1166"/>
    <mergeCell ref="F1166:H1166"/>
    <mergeCell ref="A1167:B1167"/>
    <mergeCell ref="D1167:E1167"/>
    <mergeCell ref="F1167:H1167"/>
    <mergeCell ref="A1168:B1168"/>
    <mergeCell ref="D1168:E1168"/>
    <mergeCell ref="F1168:H1168"/>
    <mergeCell ref="A1169:B1169"/>
    <mergeCell ref="D1169:E1169"/>
    <mergeCell ref="F1169:H1169"/>
    <mergeCell ref="A1170:B1170"/>
    <mergeCell ref="D1170:E1170"/>
    <mergeCell ref="F1170:H1170"/>
    <mergeCell ref="A1159:B1159"/>
    <mergeCell ref="D1159:E1159"/>
    <mergeCell ref="F1159:H1159"/>
    <mergeCell ref="A1160:B1160"/>
    <mergeCell ref="D1160:E1160"/>
    <mergeCell ref="F1160:H1160"/>
    <mergeCell ref="A1161:B1161"/>
    <mergeCell ref="D1161:E1161"/>
    <mergeCell ref="F1161:H1161"/>
    <mergeCell ref="A1162:B1162"/>
    <mergeCell ref="D1162:E1162"/>
    <mergeCell ref="F1162:H1162"/>
    <mergeCell ref="A1163:B1163"/>
    <mergeCell ref="D1163:E1163"/>
    <mergeCell ref="F1163:H1163"/>
    <mergeCell ref="A1164:B1164"/>
    <mergeCell ref="D1164:E1164"/>
    <mergeCell ref="F1164:H1164"/>
    <mergeCell ref="A1153:B1153"/>
    <mergeCell ref="D1153:E1153"/>
    <mergeCell ref="F1153:H1153"/>
    <mergeCell ref="A1154:B1154"/>
    <mergeCell ref="D1154:E1154"/>
    <mergeCell ref="F1154:H1154"/>
    <mergeCell ref="A1155:B1155"/>
    <mergeCell ref="D1155:E1155"/>
    <mergeCell ref="F1155:H1155"/>
    <mergeCell ref="A1156:B1156"/>
    <mergeCell ref="D1156:E1156"/>
    <mergeCell ref="F1156:H1156"/>
    <mergeCell ref="A1157:B1157"/>
    <mergeCell ref="D1157:E1157"/>
    <mergeCell ref="F1157:H1157"/>
    <mergeCell ref="A1158:B1158"/>
    <mergeCell ref="D1158:E1158"/>
    <mergeCell ref="F1158:H1158"/>
    <mergeCell ref="A1147:B1147"/>
    <mergeCell ref="D1147:E1147"/>
    <mergeCell ref="F1147:H1147"/>
    <mergeCell ref="A1148:B1148"/>
    <mergeCell ref="D1148:E1148"/>
    <mergeCell ref="F1148:H1148"/>
    <mergeCell ref="A1149:B1149"/>
    <mergeCell ref="D1149:E1149"/>
    <mergeCell ref="F1149:H1149"/>
    <mergeCell ref="A1150:B1150"/>
    <mergeCell ref="D1150:E1150"/>
    <mergeCell ref="F1150:H1150"/>
    <mergeCell ref="A1151:B1151"/>
    <mergeCell ref="D1151:E1151"/>
    <mergeCell ref="F1151:H1151"/>
    <mergeCell ref="A1152:B1152"/>
    <mergeCell ref="D1152:E1152"/>
    <mergeCell ref="F1152:H1152"/>
    <mergeCell ref="A1141:B1141"/>
    <mergeCell ref="D1141:E1141"/>
    <mergeCell ref="F1141:H1141"/>
    <mergeCell ref="A1142:B1142"/>
    <mergeCell ref="D1142:E1142"/>
    <mergeCell ref="F1142:H1142"/>
    <mergeCell ref="A1143:B1143"/>
    <mergeCell ref="D1143:E1143"/>
    <mergeCell ref="F1143:H1143"/>
    <mergeCell ref="A1144:B1144"/>
    <mergeCell ref="D1144:E1144"/>
    <mergeCell ref="F1144:H1144"/>
    <mergeCell ref="A1145:B1145"/>
    <mergeCell ref="D1145:E1145"/>
    <mergeCell ref="F1145:H1145"/>
    <mergeCell ref="A1146:B1146"/>
    <mergeCell ref="D1146:E1146"/>
    <mergeCell ref="F1146:H1146"/>
    <mergeCell ref="A1135:B1135"/>
    <mergeCell ref="D1135:E1135"/>
    <mergeCell ref="F1135:H1135"/>
    <mergeCell ref="A1136:B1136"/>
    <mergeCell ref="D1136:E1136"/>
    <mergeCell ref="F1136:H1136"/>
    <mergeCell ref="A1137:B1137"/>
    <mergeCell ref="D1137:E1137"/>
    <mergeCell ref="F1137:H1137"/>
    <mergeCell ref="A1138:B1138"/>
    <mergeCell ref="D1138:E1138"/>
    <mergeCell ref="F1138:H1138"/>
    <mergeCell ref="A1139:B1139"/>
    <mergeCell ref="D1139:E1139"/>
    <mergeCell ref="F1139:H1139"/>
    <mergeCell ref="A1140:B1140"/>
    <mergeCell ref="D1140:E1140"/>
    <mergeCell ref="F1140:H1140"/>
    <mergeCell ref="A1129:B1129"/>
    <mergeCell ref="D1129:E1129"/>
    <mergeCell ref="F1129:H1129"/>
    <mergeCell ref="A1130:B1130"/>
    <mergeCell ref="D1130:E1130"/>
    <mergeCell ref="F1130:H1130"/>
    <mergeCell ref="A1131:B1131"/>
    <mergeCell ref="D1131:E1131"/>
    <mergeCell ref="F1131:H1131"/>
    <mergeCell ref="A1132:B1132"/>
    <mergeCell ref="D1132:E1132"/>
    <mergeCell ref="F1132:H1132"/>
    <mergeCell ref="A1133:B1133"/>
    <mergeCell ref="D1133:E1133"/>
    <mergeCell ref="F1133:H1133"/>
    <mergeCell ref="A1134:B1134"/>
    <mergeCell ref="D1134:E1134"/>
    <mergeCell ref="F1134:H1134"/>
    <mergeCell ref="A1123:B1123"/>
    <mergeCell ref="D1123:E1123"/>
    <mergeCell ref="F1123:H1123"/>
    <mergeCell ref="A1124:B1124"/>
    <mergeCell ref="D1124:E1124"/>
    <mergeCell ref="F1124:H1124"/>
    <mergeCell ref="A1125:B1125"/>
    <mergeCell ref="D1125:E1125"/>
    <mergeCell ref="F1125:H1125"/>
    <mergeCell ref="A1126:B1126"/>
    <mergeCell ref="D1126:E1126"/>
    <mergeCell ref="F1126:H1126"/>
    <mergeCell ref="A1127:B1127"/>
    <mergeCell ref="D1127:E1127"/>
    <mergeCell ref="F1127:H1127"/>
    <mergeCell ref="A1128:B1128"/>
    <mergeCell ref="D1128:E1128"/>
    <mergeCell ref="F1128:H1128"/>
    <mergeCell ref="A1117:B1117"/>
    <mergeCell ref="D1117:E1117"/>
    <mergeCell ref="F1117:H1117"/>
    <mergeCell ref="A1118:B1118"/>
    <mergeCell ref="D1118:E1118"/>
    <mergeCell ref="F1118:H1118"/>
    <mergeCell ref="A1119:B1119"/>
    <mergeCell ref="D1119:E1119"/>
    <mergeCell ref="F1119:H1119"/>
    <mergeCell ref="A1120:B1120"/>
    <mergeCell ref="D1120:E1120"/>
    <mergeCell ref="F1120:H1120"/>
    <mergeCell ref="A1121:B1121"/>
    <mergeCell ref="D1121:E1121"/>
    <mergeCell ref="F1121:H1121"/>
    <mergeCell ref="A1122:B1122"/>
    <mergeCell ref="D1122:E1122"/>
    <mergeCell ref="F1122:H1122"/>
    <mergeCell ref="A1111:B1111"/>
    <mergeCell ref="D1111:E1111"/>
    <mergeCell ref="F1111:H1111"/>
    <mergeCell ref="A1112:B1112"/>
    <mergeCell ref="D1112:E1112"/>
    <mergeCell ref="F1112:H1112"/>
    <mergeCell ref="A1113:B1113"/>
    <mergeCell ref="D1113:E1113"/>
    <mergeCell ref="F1113:H1113"/>
    <mergeCell ref="A1114:B1114"/>
    <mergeCell ref="D1114:E1114"/>
    <mergeCell ref="F1114:H1114"/>
    <mergeCell ref="A1115:B1115"/>
    <mergeCell ref="D1115:E1115"/>
    <mergeCell ref="F1115:H1115"/>
    <mergeCell ref="A1116:B1116"/>
    <mergeCell ref="D1116:E1116"/>
    <mergeCell ref="F1116:H1116"/>
    <mergeCell ref="A1105:B1105"/>
    <mergeCell ref="D1105:E1105"/>
    <mergeCell ref="F1105:H1105"/>
    <mergeCell ref="A1106:B1106"/>
    <mergeCell ref="D1106:E1106"/>
    <mergeCell ref="F1106:H1106"/>
    <mergeCell ref="A1107:B1107"/>
    <mergeCell ref="D1107:E1107"/>
    <mergeCell ref="F1107:H1107"/>
    <mergeCell ref="A1108:B1108"/>
    <mergeCell ref="D1108:E1108"/>
    <mergeCell ref="F1108:H1108"/>
    <mergeCell ref="A1109:B1109"/>
    <mergeCell ref="D1109:E1109"/>
    <mergeCell ref="F1109:H1109"/>
    <mergeCell ref="A1110:B1110"/>
    <mergeCell ref="D1110:E1110"/>
    <mergeCell ref="F1110:H1110"/>
    <mergeCell ref="A1099:B1099"/>
    <mergeCell ref="D1099:E1099"/>
    <mergeCell ref="F1099:H1099"/>
    <mergeCell ref="A1100:B1100"/>
    <mergeCell ref="D1100:E1100"/>
    <mergeCell ref="F1100:H1100"/>
    <mergeCell ref="A1101:B1101"/>
    <mergeCell ref="D1101:E1101"/>
    <mergeCell ref="F1101:H1101"/>
    <mergeCell ref="A1102:B1102"/>
    <mergeCell ref="D1102:E1102"/>
    <mergeCell ref="F1102:H1102"/>
    <mergeCell ref="A1103:B1103"/>
    <mergeCell ref="D1103:E1103"/>
    <mergeCell ref="F1103:H1103"/>
    <mergeCell ref="A1104:B1104"/>
    <mergeCell ref="D1104:E1104"/>
    <mergeCell ref="F1104:H1104"/>
    <mergeCell ref="A1093:B1093"/>
    <mergeCell ref="D1093:E1093"/>
    <mergeCell ref="F1093:H1093"/>
    <mergeCell ref="A1094:B1094"/>
    <mergeCell ref="D1094:E1094"/>
    <mergeCell ref="F1094:H1094"/>
    <mergeCell ref="A1095:B1095"/>
    <mergeCell ref="D1095:E1095"/>
    <mergeCell ref="F1095:H1095"/>
    <mergeCell ref="A1096:B1096"/>
    <mergeCell ref="D1096:E1096"/>
    <mergeCell ref="F1096:H1096"/>
    <mergeCell ref="A1097:B1097"/>
    <mergeCell ref="D1097:E1097"/>
    <mergeCell ref="F1097:H1097"/>
    <mergeCell ref="A1098:B1098"/>
    <mergeCell ref="D1098:E1098"/>
    <mergeCell ref="F1098:H1098"/>
    <mergeCell ref="A1087:B1087"/>
    <mergeCell ref="D1087:E1087"/>
    <mergeCell ref="F1087:H1087"/>
    <mergeCell ref="A1088:B1088"/>
    <mergeCell ref="D1088:E1088"/>
    <mergeCell ref="F1088:H1088"/>
    <mergeCell ref="A1089:B1089"/>
    <mergeCell ref="D1089:E1089"/>
    <mergeCell ref="F1089:H1089"/>
    <mergeCell ref="A1090:B1090"/>
    <mergeCell ref="D1090:E1090"/>
    <mergeCell ref="F1090:H1090"/>
    <mergeCell ref="A1091:B1091"/>
    <mergeCell ref="D1091:E1091"/>
    <mergeCell ref="F1091:H1091"/>
    <mergeCell ref="A1092:B1092"/>
    <mergeCell ref="D1092:E1092"/>
    <mergeCell ref="F1092:H1092"/>
    <mergeCell ref="A1081:B1081"/>
    <mergeCell ref="D1081:E1081"/>
    <mergeCell ref="F1081:H1081"/>
    <mergeCell ref="A1082:B1082"/>
    <mergeCell ref="D1082:E1082"/>
    <mergeCell ref="F1082:H1082"/>
    <mergeCell ref="A1083:B1083"/>
    <mergeCell ref="D1083:E1083"/>
    <mergeCell ref="F1083:H1083"/>
    <mergeCell ref="A1084:B1084"/>
    <mergeCell ref="D1084:E1084"/>
    <mergeCell ref="F1084:H1084"/>
    <mergeCell ref="A1085:B1085"/>
    <mergeCell ref="D1085:E1085"/>
    <mergeCell ref="F1085:H1085"/>
    <mergeCell ref="A1086:B1086"/>
    <mergeCell ref="D1086:E1086"/>
    <mergeCell ref="F1086:H1086"/>
    <mergeCell ref="A1075:B1075"/>
    <mergeCell ref="D1075:E1075"/>
    <mergeCell ref="F1075:H1075"/>
    <mergeCell ref="A1076:B1076"/>
    <mergeCell ref="D1076:E1076"/>
    <mergeCell ref="F1076:H1076"/>
    <mergeCell ref="A1077:B1077"/>
    <mergeCell ref="D1077:E1077"/>
    <mergeCell ref="F1077:H1077"/>
    <mergeCell ref="A1078:B1078"/>
    <mergeCell ref="D1078:E1078"/>
    <mergeCell ref="F1078:H1078"/>
    <mergeCell ref="A1079:B1079"/>
    <mergeCell ref="D1079:E1079"/>
    <mergeCell ref="F1079:H1079"/>
    <mergeCell ref="A1080:B1080"/>
    <mergeCell ref="D1080:E1080"/>
    <mergeCell ref="F1080:H1080"/>
    <mergeCell ref="A1069:B1069"/>
    <mergeCell ref="D1069:E1069"/>
    <mergeCell ref="F1069:H1069"/>
    <mergeCell ref="A1070:B1070"/>
    <mergeCell ref="D1070:E1070"/>
    <mergeCell ref="F1070:H1070"/>
    <mergeCell ref="A1071:B1071"/>
    <mergeCell ref="D1071:E1071"/>
    <mergeCell ref="F1071:H1071"/>
    <mergeCell ref="A1072:B1072"/>
    <mergeCell ref="D1072:E1072"/>
    <mergeCell ref="F1072:H1072"/>
    <mergeCell ref="A1073:B1073"/>
    <mergeCell ref="D1073:E1073"/>
    <mergeCell ref="F1073:H1073"/>
    <mergeCell ref="A1074:B1074"/>
    <mergeCell ref="D1074:E1074"/>
    <mergeCell ref="F1074:H1074"/>
    <mergeCell ref="A1063:B1063"/>
    <mergeCell ref="D1063:E1063"/>
    <mergeCell ref="F1063:H1063"/>
    <mergeCell ref="A1064:B1064"/>
    <mergeCell ref="D1064:E1064"/>
    <mergeCell ref="F1064:H1064"/>
    <mergeCell ref="A1065:B1065"/>
    <mergeCell ref="D1065:E1065"/>
    <mergeCell ref="F1065:H1065"/>
    <mergeCell ref="A1066:B1066"/>
    <mergeCell ref="D1066:E1066"/>
    <mergeCell ref="F1066:H1066"/>
    <mergeCell ref="A1067:B1067"/>
    <mergeCell ref="D1067:E1067"/>
    <mergeCell ref="F1067:H1067"/>
    <mergeCell ref="A1068:B1068"/>
    <mergeCell ref="D1068:E1068"/>
    <mergeCell ref="F1068:H1068"/>
    <mergeCell ref="A1057:B1057"/>
    <mergeCell ref="D1057:E1057"/>
    <mergeCell ref="F1057:H1057"/>
    <mergeCell ref="A1058:B1058"/>
    <mergeCell ref="D1058:E1058"/>
    <mergeCell ref="F1058:H1058"/>
    <mergeCell ref="A1059:B1059"/>
    <mergeCell ref="D1059:E1059"/>
    <mergeCell ref="F1059:H1059"/>
    <mergeCell ref="A1060:B1060"/>
    <mergeCell ref="D1060:E1060"/>
    <mergeCell ref="F1060:H1060"/>
    <mergeCell ref="A1061:B1061"/>
    <mergeCell ref="D1061:E1061"/>
    <mergeCell ref="F1061:H1061"/>
    <mergeCell ref="A1062:B1062"/>
    <mergeCell ref="D1062:E1062"/>
    <mergeCell ref="F1062:H1062"/>
    <mergeCell ref="A1051:B1051"/>
    <mergeCell ref="D1051:E1051"/>
    <mergeCell ref="F1051:H1051"/>
    <mergeCell ref="A1052:B1052"/>
    <mergeCell ref="D1052:E1052"/>
    <mergeCell ref="F1052:H1052"/>
    <mergeCell ref="A1053:B1053"/>
    <mergeCell ref="D1053:E1053"/>
    <mergeCell ref="F1053:H1053"/>
    <mergeCell ref="A1054:B1054"/>
    <mergeCell ref="D1054:E1054"/>
    <mergeCell ref="F1054:H1054"/>
    <mergeCell ref="A1055:B1055"/>
    <mergeCell ref="D1055:E1055"/>
    <mergeCell ref="F1055:H1055"/>
    <mergeCell ref="A1056:B1056"/>
    <mergeCell ref="D1056:E1056"/>
    <mergeCell ref="F1056:H1056"/>
    <mergeCell ref="A1045:B1045"/>
    <mergeCell ref="D1045:E1045"/>
    <mergeCell ref="F1045:H1045"/>
    <mergeCell ref="A1046:B1046"/>
    <mergeCell ref="D1046:E1046"/>
    <mergeCell ref="F1046:H1046"/>
    <mergeCell ref="A1047:B1047"/>
    <mergeCell ref="D1047:E1047"/>
    <mergeCell ref="F1047:H1047"/>
    <mergeCell ref="A1048:B1048"/>
    <mergeCell ref="D1048:E1048"/>
    <mergeCell ref="F1048:H1048"/>
    <mergeCell ref="A1049:B1049"/>
    <mergeCell ref="D1049:E1049"/>
    <mergeCell ref="F1049:H1049"/>
    <mergeCell ref="A1050:B1050"/>
    <mergeCell ref="D1050:E1050"/>
    <mergeCell ref="F1050:H1050"/>
    <mergeCell ref="A1039:B1039"/>
    <mergeCell ref="D1039:E1039"/>
    <mergeCell ref="F1039:H1039"/>
    <mergeCell ref="A1040:B1040"/>
    <mergeCell ref="D1040:E1040"/>
    <mergeCell ref="F1040:H1040"/>
    <mergeCell ref="A1041:B1041"/>
    <mergeCell ref="D1041:E1041"/>
    <mergeCell ref="F1041:H1041"/>
    <mergeCell ref="A1042:B1042"/>
    <mergeCell ref="D1042:E1042"/>
    <mergeCell ref="F1042:H1042"/>
    <mergeCell ref="A1043:B1043"/>
    <mergeCell ref="D1043:E1043"/>
    <mergeCell ref="F1043:H1043"/>
    <mergeCell ref="A1044:B1044"/>
    <mergeCell ref="D1044:E1044"/>
    <mergeCell ref="F1044:H1044"/>
    <mergeCell ref="A1033:B1033"/>
    <mergeCell ref="D1033:E1033"/>
    <mergeCell ref="F1033:H1033"/>
    <mergeCell ref="A1034:B1034"/>
    <mergeCell ref="D1034:E1034"/>
    <mergeCell ref="F1034:H1034"/>
    <mergeCell ref="A1035:B1035"/>
    <mergeCell ref="D1035:E1035"/>
    <mergeCell ref="F1035:H1035"/>
    <mergeCell ref="A1036:B1036"/>
    <mergeCell ref="D1036:E1036"/>
    <mergeCell ref="F1036:H1036"/>
    <mergeCell ref="A1037:B1037"/>
    <mergeCell ref="D1037:E1037"/>
    <mergeCell ref="F1037:H1037"/>
    <mergeCell ref="A1038:B1038"/>
    <mergeCell ref="D1038:E1038"/>
    <mergeCell ref="F1038:H1038"/>
    <mergeCell ref="A1027:B1027"/>
    <mergeCell ref="D1027:E1027"/>
    <mergeCell ref="F1027:H1027"/>
    <mergeCell ref="A1028:B1028"/>
    <mergeCell ref="D1028:E1028"/>
    <mergeCell ref="F1028:H1028"/>
    <mergeCell ref="A1029:B1029"/>
    <mergeCell ref="D1029:E1029"/>
    <mergeCell ref="F1029:H1029"/>
    <mergeCell ref="A1030:B1030"/>
    <mergeCell ref="D1030:E1030"/>
    <mergeCell ref="F1030:H1030"/>
    <mergeCell ref="A1031:B1031"/>
    <mergeCell ref="D1031:E1031"/>
    <mergeCell ref="F1031:H1031"/>
    <mergeCell ref="A1032:B1032"/>
    <mergeCell ref="D1032:E1032"/>
    <mergeCell ref="F1032:H1032"/>
    <mergeCell ref="A1021:B1021"/>
    <mergeCell ref="D1021:E1021"/>
    <mergeCell ref="F1021:H1021"/>
    <mergeCell ref="A1022:B1022"/>
    <mergeCell ref="D1022:E1022"/>
    <mergeCell ref="F1022:H1022"/>
    <mergeCell ref="A1023:B1023"/>
    <mergeCell ref="D1023:E1023"/>
    <mergeCell ref="F1023:H1023"/>
    <mergeCell ref="A1024:B1024"/>
    <mergeCell ref="D1024:E1024"/>
    <mergeCell ref="F1024:H1024"/>
    <mergeCell ref="A1025:B1025"/>
    <mergeCell ref="D1025:E1025"/>
    <mergeCell ref="F1025:H1025"/>
    <mergeCell ref="A1026:B1026"/>
    <mergeCell ref="D1026:E1026"/>
    <mergeCell ref="F1026:H1026"/>
    <mergeCell ref="A1015:B1015"/>
    <mergeCell ref="D1015:E1015"/>
    <mergeCell ref="F1015:H1015"/>
    <mergeCell ref="A1016:B1016"/>
    <mergeCell ref="D1016:E1016"/>
    <mergeCell ref="F1016:H1016"/>
    <mergeCell ref="A1017:B1017"/>
    <mergeCell ref="D1017:E1017"/>
    <mergeCell ref="F1017:H1017"/>
    <mergeCell ref="A1018:B1018"/>
    <mergeCell ref="D1018:E1018"/>
    <mergeCell ref="F1018:H1018"/>
    <mergeCell ref="A1019:B1019"/>
    <mergeCell ref="D1019:E1019"/>
    <mergeCell ref="F1019:H1019"/>
    <mergeCell ref="A1020:B1020"/>
    <mergeCell ref="D1020:E1020"/>
    <mergeCell ref="F1020:H1020"/>
    <mergeCell ref="A1009:B1009"/>
    <mergeCell ref="D1009:E1009"/>
    <mergeCell ref="F1009:H1009"/>
    <mergeCell ref="A1010:B1010"/>
    <mergeCell ref="D1010:E1010"/>
    <mergeCell ref="F1010:H1010"/>
    <mergeCell ref="A1011:B1011"/>
    <mergeCell ref="D1011:E1011"/>
    <mergeCell ref="F1011:H1011"/>
    <mergeCell ref="A1012:B1012"/>
    <mergeCell ref="D1012:E1012"/>
    <mergeCell ref="F1012:H1012"/>
    <mergeCell ref="A1013:B1013"/>
    <mergeCell ref="D1013:E1013"/>
    <mergeCell ref="F1013:H1013"/>
    <mergeCell ref="A1014:B1014"/>
    <mergeCell ref="D1014:E1014"/>
    <mergeCell ref="F1014:H1014"/>
    <mergeCell ref="A1003:B1003"/>
    <mergeCell ref="D1003:E1003"/>
    <mergeCell ref="F1003:H1003"/>
    <mergeCell ref="A1004:B1004"/>
    <mergeCell ref="D1004:E1004"/>
    <mergeCell ref="F1004:H1004"/>
    <mergeCell ref="A1005:B1005"/>
    <mergeCell ref="D1005:E1005"/>
    <mergeCell ref="F1005:H1005"/>
    <mergeCell ref="A1006:B1006"/>
    <mergeCell ref="D1006:E1006"/>
    <mergeCell ref="F1006:H1006"/>
    <mergeCell ref="A1007:B1007"/>
    <mergeCell ref="D1007:E1007"/>
    <mergeCell ref="F1007:H1007"/>
    <mergeCell ref="A1008:B1008"/>
    <mergeCell ref="D1008:E1008"/>
    <mergeCell ref="F1008:H1008"/>
    <mergeCell ref="A997:B997"/>
    <mergeCell ref="D997:E997"/>
    <mergeCell ref="F997:H997"/>
    <mergeCell ref="A998:B998"/>
    <mergeCell ref="D998:E998"/>
    <mergeCell ref="F998:H998"/>
    <mergeCell ref="A999:B999"/>
    <mergeCell ref="D999:E999"/>
    <mergeCell ref="F999:H999"/>
    <mergeCell ref="A1000:B1000"/>
    <mergeCell ref="D1000:E1000"/>
    <mergeCell ref="F1000:H1000"/>
    <mergeCell ref="A1001:B1001"/>
    <mergeCell ref="D1001:E1001"/>
    <mergeCell ref="F1001:H1001"/>
    <mergeCell ref="A1002:B1002"/>
    <mergeCell ref="D1002:E1002"/>
    <mergeCell ref="F1002:H1002"/>
    <mergeCell ref="A991:B991"/>
    <mergeCell ref="D991:E991"/>
    <mergeCell ref="F991:H991"/>
    <mergeCell ref="A992:B992"/>
    <mergeCell ref="D992:E992"/>
    <mergeCell ref="F992:H992"/>
    <mergeCell ref="A993:B993"/>
    <mergeCell ref="D993:E993"/>
    <mergeCell ref="F993:H993"/>
    <mergeCell ref="A994:B994"/>
    <mergeCell ref="D994:E994"/>
    <mergeCell ref="F994:H994"/>
    <mergeCell ref="A995:B995"/>
    <mergeCell ref="D995:E995"/>
    <mergeCell ref="F995:H995"/>
    <mergeCell ref="A996:B996"/>
    <mergeCell ref="D996:E996"/>
    <mergeCell ref="F996:H996"/>
    <mergeCell ref="A985:B985"/>
    <mergeCell ref="D985:E985"/>
    <mergeCell ref="F985:H985"/>
    <mergeCell ref="A986:B986"/>
    <mergeCell ref="D986:E986"/>
    <mergeCell ref="F986:H986"/>
    <mergeCell ref="A987:B987"/>
    <mergeCell ref="D987:E987"/>
    <mergeCell ref="F987:H987"/>
    <mergeCell ref="A988:B988"/>
    <mergeCell ref="D988:E988"/>
    <mergeCell ref="F988:H988"/>
    <mergeCell ref="A989:B989"/>
    <mergeCell ref="D989:E989"/>
    <mergeCell ref="F989:H989"/>
    <mergeCell ref="A990:B990"/>
    <mergeCell ref="D990:E990"/>
    <mergeCell ref="F990:H990"/>
    <mergeCell ref="A979:B979"/>
    <mergeCell ref="D979:E979"/>
    <mergeCell ref="F979:H979"/>
    <mergeCell ref="A980:B980"/>
    <mergeCell ref="D980:E980"/>
    <mergeCell ref="F980:H980"/>
    <mergeCell ref="A981:B981"/>
    <mergeCell ref="D981:E981"/>
    <mergeCell ref="F981:H981"/>
    <mergeCell ref="A982:B982"/>
    <mergeCell ref="D982:E982"/>
    <mergeCell ref="F982:H982"/>
    <mergeCell ref="A983:B983"/>
    <mergeCell ref="D983:E983"/>
    <mergeCell ref="F983:H983"/>
    <mergeCell ref="A984:B984"/>
    <mergeCell ref="D984:E984"/>
    <mergeCell ref="F984:H984"/>
    <mergeCell ref="A973:B973"/>
    <mergeCell ref="D973:E973"/>
    <mergeCell ref="F973:H973"/>
    <mergeCell ref="A974:B974"/>
    <mergeCell ref="D974:E974"/>
    <mergeCell ref="F974:H974"/>
    <mergeCell ref="A975:B975"/>
    <mergeCell ref="D975:E975"/>
    <mergeCell ref="F975:H975"/>
    <mergeCell ref="A976:B976"/>
    <mergeCell ref="D976:E976"/>
    <mergeCell ref="F976:H976"/>
    <mergeCell ref="A977:B977"/>
    <mergeCell ref="D977:E977"/>
    <mergeCell ref="F977:H977"/>
    <mergeCell ref="A978:B978"/>
    <mergeCell ref="D978:E978"/>
    <mergeCell ref="F978:H978"/>
    <mergeCell ref="A967:B967"/>
    <mergeCell ref="D967:E967"/>
    <mergeCell ref="F967:H967"/>
    <mergeCell ref="A968:B968"/>
    <mergeCell ref="D968:E968"/>
    <mergeCell ref="F968:H968"/>
    <mergeCell ref="A969:B969"/>
    <mergeCell ref="D969:E969"/>
    <mergeCell ref="F969:H969"/>
    <mergeCell ref="A970:B970"/>
    <mergeCell ref="D970:E970"/>
    <mergeCell ref="F970:H970"/>
    <mergeCell ref="A971:B971"/>
    <mergeCell ref="D971:E971"/>
    <mergeCell ref="F971:H971"/>
    <mergeCell ref="A972:B972"/>
    <mergeCell ref="D972:E972"/>
    <mergeCell ref="F972:H972"/>
    <mergeCell ref="A961:B961"/>
    <mergeCell ref="D961:E961"/>
    <mergeCell ref="F961:H961"/>
    <mergeCell ref="A962:B962"/>
    <mergeCell ref="D962:E962"/>
    <mergeCell ref="F962:H962"/>
    <mergeCell ref="A963:B963"/>
    <mergeCell ref="D963:E963"/>
    <mergeCell ref="F963:H963"/>
    <mergeCell ref="A964:B964"/>
    <mergeCell ref="D964:E964"/>
    <mergeCell ref="F964:H964"/>
    <mergeCell ref="A965:B965"/>
    <mergeCell ref="D965:E965"/>
    <mergeCell ref="F965:H965"/>
    <mergeCell ref="A966:B966"/>
    <mergeCell ref="D966:E966"/>
    <mergeCell ref="F966:H966"/>
    <mergeCell ref="A955:B955"/>
    <mergeCell ref="D955:E955"/>
    <mergeCell ref="F955:H955"/>
    <mergeCell ref="A956:B956"/>
    <mergeCell ref="D956:E956"/>
    <mergeCell ref="F956:H956"/>
    <mergeCell ref="A957:B957"/>
    <mergeCell ref="D957:E957"/>
    <mergeCell ref="F957:H957"/>
    <mergeCell ref="A958:B958"/>
    <mergeCell ref="D958:E958"/>
    <mergeCell ref="F958:H958"/>
    <mergeCell ref="A959:B959"/>
    <mergeCell ref="D959:E959"/>
    <mergeCell ref="F959:H959"/>
    <mergeCell ref="A960:B960"/>
    <mergeCell ref="D960:E960"/>
    <mergeCell ref="F960:H960"/>
    <mergeCell ref="A949:B949"/>
    <mergeCell ref="D949:E949"/>
    <mergeCell ref="F949:H949"/>
    <mergeCell ref="A950:B950"/>
    <mergeCell ref="D950:E950"/>
    <mergeCell ref="F950:H950"/>
    <mergeCell ref="A951:B951"/>
    <mergeCell ref="D951:E951"/>
    <mergeCell ref="F951:H951"/>
    <mergeCell ref="A952:B952"/>
    <mergeCell ref="D952:E952"/>
    <mergeCell ref="F952:H952"/>
    <mergeCell ref="A953:B953"/>
    <mergeCell ref="D953:E953"/>
    <mergeCell ref="F953:H953"/>
    <mergeCell ref="A954:B954"/>
    <mergeCell ref="D954:E954"/>
    <mergeCell ref="F954:H954"/>
    <mergeCell ref="A943:B943"/>
    <mergeCell ref="D943:E943"/>
    <mergeCell ref="F943:H943"/>
    <mergeCell ref="A944:B944"/>
    <mergeCell ref="D944:E944"/>
    <mergeCell ref="F944:H944"/>
    <mergeCell ref="A945:B945"/>
    <mergeCell ref="D945:E945"/>
    <mergeCell ref="F945:H945"/>
    <mergeCell ref="A946:B946"/>
    <mergeCell ref="D946:E946"/>
    <mergeCell ref="F946:H946"/>
    <mergeCell ref="A947:B947"/>
    <mergeCell ref="D947:E947"/>
    <mergeCell ref="F947:H947"/>
    <mergeCell ref="A948:B948"/>
    <mergeCell ref="D948:E948"/>
    <mergeCell ref="F948:H948"/>
    <mergeCell ref="A937:B937"/>
    <mergeCell ref="D937:E937"/>
    <mergeCell ref="F937:H937"/>
    <mergeCell ref="A938:B938"/>
    <mergeCell ref="D938:E938"/>
    <mergeCell ref="F938:H938"/>
    <mergeCell ref="A939:B939"/>
    <mergeCell ref="D939:E939"/>
    <mergeCell ref="F939:H939"/>
    <mergeCell ref="A940:B940"/>
    <mergeCell ref="D940:E940"/>
    <mergeCell ref="F940:H940"/>
    <mergeCell ref="A941:B941"/>
    <mergeCell ref="D941:E941"/>
    <mergeCell ref="F941:H941"/>
    <mergeCell ref="A942:B942"/>
    <mergeCell ref="D942:E942"/>
    <mergeCell ref="F942:H942"/>
    <mergeCell ref="A931:B931"/>
    <mergeCell ref="D931:E931"/>
    <mergeCell ref="F931:H931"/>
    <mergeCell ref="A932:B932"/>
    <mergeCell ref="D932:E932"/>
    <mergeCell ref="F932:H932"/>
    <mergeCell ref="A933:B933"/>
    <mergeCell ref="D933:E933"/>
    <mergeCell ref="F933:H933"/>
    <mergeCell ref="A934:B934"/>
    <mergeCell ref="D934:E934"/>
    <mergeCell ref="F934:H934"/>
    <mergeCell ref="A935:B935"/>
    <mergeCell ref="D935:E935"/>
    <mergeCell ref="F935:H935"/>
    <mergeCell ref="A936:B936"/>
    <mergeCell ref="D936:E936"/>
    <mergeCell ref="F936:H936"/>
    <mergeCell ref="A925:B925"/>
    <mergeCell ref="D925:E925"/>
    <mergeCell ref="F925:H925"/>
    <mergeCell ref="A926:B926"/>
    <mergeCell ref="D926:E926"/>
    <mergeCell ref="F926:H926"/>
    <mergeCell ref="A927:B927"/>
    <mergeCell ref="D927:E927"/>
    <mergeCell ref="F927:H927"/>
    <mergeCell ref="A928:B928"/>
    <mergeCell ref="D928:E928"/>
    <mergeCell ref="F928:H928"/>
    <mergeCell ref="A929:B929"/>
    <mergeCell ref="D929:E929"/>
    <mergeCell ref="F929:H929"/>
    <mergeCell ref="A930:B930"/>
    <mergeCell ref="D930:E930"/>
    <mergeCell ref="F930:H930"/>
    <mergeCell ref="A919:B919"/>
    <mergeCell ref="D919:E919"/>
    <mergeCell ref="F919:H919"/>
    <mergeCell ref="A920:B920"/>
    <mergeCell ref="D920:E920"/>
    <mergeCell ref="F920:H920"/>
    <mergeCell ref="A921:B921"/>
    <mergeCell ref="D921:E921"/>
    <mergeCell ref="F921:H921"/>
    <mergeCell ref="A922:B922"/>
    <mergeCell ref="D922:E922"/>
    <mergeCell ref="F922:H922"/>
    <mergeCell ref="A923:B923"/>
    <mergeCell ref="D923:E923"/>
    <mergeCell ref="F923:H923"/>
    <mergeCell ref="A924:B924"/>
    <mergeCell ref="D924:E924"/>
    <mergeCell ref="F924:H924"/>
    <mergeCell ref="A913:B913"/>
    <mergeCell ref="D913:E913"/>
    <mergeCell ref="F913:H913"/>
    <mergeCell ref="A914:B914"/>
    <mergeCell ref="D914:E914"/>
    <mergeCell ref="F914:H914"/>
    <mergeCell ref="A915:B915"/>
    <mergeCell ref="D915:E915"/>
    <mergeCell ref="F915:H915"/>
    <mergeCell ref="A916:B916"/>
    <mergeCell ref="D916:E916"/>
    <mergeCell ref="F916:H916"/>
    <mergeCell ref="A917:B917"/>
    <mergeCell ref="D917:E917"/>
    <mergeCell ref="F917:H917"/>
    <mergeCell ref="A918:B918"/>
    <mergeCell ref="D918:E918"/>
    <mergeCell ref="F918:H918"/>
    <mergeCell ref="A907:B907"/>
    <mergeCell ref="D907:E907"/>
    <mergeCell ref="F907:H907"/>
    <mergeCell ref="A908:B908"/>
    <mergeCell ref="D908:E908"/>
    <mergeCell ref="F908:H908"/>
    <mergeCell ref="A909:B909"/>
    <mergeCell ref="D909:E909"/>
    <mergeCell ref="F909:H909"/>
    <mergeCell ref="A910:B910"/>
    <mergeCell ref="D910:E910"/>
    <mergeCell ref="F910:H910"/>
    <mergeCell ref="A911:B911"/>
    <mergeCell ref="D911:E911"/>
    <mergeCell ref="F911:H911"/>
    <mergeCell ref="A912:B912"/>
    <mergeCell ref="D912:E912"/>
    <mergeCell ref="F912:H912"/>
    <mergeCell ref="A901:B901"/>
    <mergeCell ref="D901:E901"/>
    <mergeCell ref="F901:H901"/>
    <mergeCell ref="A902:B902"/>
    <mergeCell ref="D902:E902"/>
    <mergeCell ref="F902:H902"/>
    <mergeCell ref="A903:B903"/>
    <mergeCell ref="D903:E903"/>
    <mergeCell ref="F903:H903"/>
    <mergeCell ref="A904:B904"/>
    <mergeCell ref="D904:E904"/>
    <mergeCell ref="F904:H904"/>
    <mergeCell ref="A905:B905"/>
    <mergeCell ref="D905:E905"/>
    <mergeCell ref="F905:H905"/>
    <mergeCell ref="A906:B906"/>
    <mergeCell ref="D906:E906"/>
    <mergeCell ref="F906:H906"/>
    <mergeCell ref="A895:B895"/>
    <mergeCell ref="D895:E895"/>
    <mergeCell ref="F895:H895"/>
    <mergeCell ref="A896:B896"/>
    <mergeCell ref="D896:E896"/>
    <mergeCell ref="F896:H896"/>
    <mergeCell ref="A897:B897"/>
    <mergeCell ref="D897:E897"/>
    <mergeCell ref="F897:H897"/>
    <mergeCell ref="A898:B898"/>
    <mergeCell ref="D898:E898"/>
    <mergeCell ref="F898:H898"/>
    <mergeCell ref="A899:B899"/>
    <mergeCell ref="D899:E899"/>
    <mergeCell ref="F899:H899"/>
    <mergeCell ref="A900:B900"/>
    <mergeCell ref="D900:E900"/>
    <mergeCell ref="F900:H900"/>
    <mergeCell ref="A889:B889"/>
    <mergeCell ref="D889:E889"/>
    <mergeCell ref="F889:H889"/>
    <mergeCell ref="A890:B890"/>
    <mergeCell ref="D890:E890"/>
    <mergeCell ref="F890:H890"/>
    <mergeCell ref="A891:B891"/>
    <mergeCell ref="D891:E891"/>
    <mergeCell ref="F891:H891"/>
    <mergeCell ref="A892:B892"/>
    <mergeCell ref="D892:E892"/>
    <mergeCell ref="F892:H892"/>
    <mergeCell ref="A893:B893"/>
    <mergeCell ref="D893:E893"/>
    <mergeCell ref="F893:H893"/>
    <mergeCell ref="A894:B894"/>
    <mergeCell ref="D894:E894"/>
    <mergeCell ref="F894:H894"/>
    <mergeCell ref="A883:B883"/>
    <mergeCell ref="D883:E883"/>
    <mergeCell ref="F883:H883"/>
    <mergeCell ref="A884:B884"/>
    <mergeCell ref="D884:E884"/>
    <mergeCell ref="F884:H884"/>
    <mergeCell ref="A885:B885"/>
    <mergeCell ref="D885:E885"/>
    <mergeCell ref="F885:H885"/>
    <mergeCell ref="A886:B886"/>
    <mergeCell ref="D886:E886"/>
    <mergeCell ref="F886:H886"/>
    <mergeCell ref="A887:B887"/>
    <mergeCell ref="D887:E887"/>
    <mergeCell ref="F887:H887"/>
    <mergeCell ref="A888:B888"/>
    <mergeCell ref="D888:E888"/>
    <mergeCell ref="F888:H888"/>
    <mergeCell ref="A877:B877"/>
    <mergeCell ref="D877:E877"/>
    <mergeCell ref="F877:H877"/>
    <mergeCell ref="A878:B878"/>
    <mergeCell ref="D878:E878"/>
    <mergeCell ref="F878:H878"/>
    <mergeCell ref="A879:B879"/>
    <mergeCell ref="D879:E879"/>
    <mergeCell ref="F879:H879"/>
    <mergeCell ref="A880:B880"/>
    <mergeCell ref="D880:E880"/>
    <mergeCell ref="F880:H880"/>
    <mergeCell ref="A881:B881"/>
    <mergeCell ref="D881:E881"/>
    <mergeCell ref="F881:H881"/>
    <mergeCell ref="A882:B882"/>
    <mergeCell ref="D882:E882"/>
    <mergeCell ref="F882:H882"/>
    <mergeCell ref="A871:B871"/>
    <mergeCell ref="D871:E871"/>
    <mergeCell ref="F871:H871"/>
    <mergeCell ref="A872:B872"/>
    <mergeCell ref="D872:E872"/>
    <mergeCell ref="F872:H872"/>
    <mergeCell ref="A873:B873"/>
    <mergeCell ref="D873:E873"/>
    <mergeCell ref="F873:H873"/>
    <mergeCell ref="A874:B874"/>
    <mergeCell ref="D874:E874"/>
    <mergeCell ref="F874:H874"/>
    <mergeCell ref="A875:B875"/>
    <mergeCell ref="D875:E875"/>
    <mergeCell ref="F875:H875"/>
    <mergeCell ref="A876:B876"/>
    <mergeCell ref="D876:E876"/>
    <mergeCell ref="F876:H876"/>
    <mergeCell ref="A865:B865"/>
    <mergeCell ref="D865:E865"/>
    <mergeCell ref="F865:H865"/>
    <mergeCell ref="A866:B866"/>
    <mergeCell ref="D866:E866"/>
    <mergeCell ref="F866:H866"/>
    <mergeCell ref="A867:B867"/>
    <mergeCell ref="D867:E867"/>
    <mergeCell ref="F867:H867"/>
    <mergeCell ref="A868:B868"/>
    <mergeCell ref="D868:E868"/>
    <mergeCell ref="F868:H868"/>
    <mergeCell ref="A869:B869"/>
    <mergeCell ref="D869:E869"/>
    <mergeCell ref="F869:H869"/>
    <mergeCell ref="A870:B870"/>
    <mergeCell ref="D870:E870"/>
    <mergeCell ref="F870:H870"/>
    <mergeCell ref="A859:B859"/>
    <mergeCell ref="D859:E859"/>
    <mergeCell ref="F859:H859"/>
    <mergeCell ref="A860:B860"/>
    <mergeCell ref="D860:E860"/>
    <mergeCell ref="F860:H860"/>
    <mergeCell ref="A861:B861"/>
    <mergeCell ref="D861:E861"/>
    <mergeCell ref="F861:H861"/>
    <mergeCell ref="A862:B862"/>
    <mergeCell ref="D862:E862"/>
    <mergeCell ref="F862:H862"/>
    <mergeCell ref="A863:B863"/>
    <mergeCell ref="D863:E863"/>
    <mergeCell ref="F863:H863"/>
    <mergeCell ref="A864:B864"/>
    <mergeCell ref="D864:E864"/>
    <mergeCell ref="F864:H864"/>
    <mergeCell ref="A853:B853"/>
    <mergeCell ref="D853:E853"/>
    <mergeCell ref="F853:H853"/>
    <mergeCell ref="A854:B854"/>
    <mergeCell ref="D854:E854"/>
    <mergeCell ref="F854:H854"/>
    <mergeCell ref="A855:B855"/>
    <mergeCell ref="D855:E855"/>
    <mergeCell ref="F855:H855"/>
    <mergeCell ref="A856:B856"/>
    <mergeCell ref="D856:E856"/>
    <mergeCell ref="F856:H856"/>
    <mergeCell ref="A857:B857"/>
    <mergeCell ref="D857:E857"/>
    <mergeCell ref="F857:H857"/>
    <mergeCell ref="A858:B858"/>
    <mergeCell ref="D858:E858"/>
    <mergeCell ref="F858:H858"/>
    <mergeCell ref="A847:B847"/>
    <mergeCell ref="D847:E847"/>
    <mergeCell ref="F847:H847"/>
    <mergeCell ref="A848:B848"/>
    <mergeCell ref="D848:E848"/>
    <mergeCell ref="F848:H848"/>
    <mergeCell ref="A849:B849"/>
    <mergeCell ref="D849:E849"/>
    <mergeCell ref="F849:H849"/>
    <mergeCell ref="A850:B850"/>
    <mergeCell ref="D850:E850"/>
    <mergeCell ref="F850:H850"/>
    <mergeCell ref="A851:B851"/>
    <mergeCell ref="D851:E851"/>
    <mergeCell ref="F851:H851"/>
    <mergeCell ref="A852:B852"/>
    <mergeCell ref="D852:E852"/>
    <mergeCell ref="F852:H852"/>
    <mergeCell ref="A841:B841"/>
    <mergeCell ref="D841:E841"/>
    <mergeCell ref="F841:H841"/>
    <mergeCell ref="A842:B842"/>
    <mergeCell ref="D842:E842"/>
    <mergeCell ref="F842:H842"/>
    <mergeCell ref="A843:B843"/>
    <mergeCell ref="D843:E843"/>
    <mergeCell ref="F843:H843"/>
    <mergeCell ref="A844:B844"/>
    <mergeCell ref="D844:E844"/>
    <mergeCell ref="F844:H844"/>
    <mergeCell ref="A845:B845"/>
    <mergeCell ref="D845:E845"/>
    <mergeCell ref="F845:H845"/>
    <mergeCell ref="A846:B846"/>
    <mergeCell ref="D846:E846"/>
    <mergeCell ref="F846:H846"/>
    <mergeCell ref="A835:B835"/>
    <mergeCell ref="D835:E835"/>
    <mergeCell ref="F835:H835"/>
    <mergeCell ref="A836:B836"/>
    <mergeCell ref="D836:E836"/>
    <mergeCell ref="F836:H836"/>
    <mergeCell ref="A837:B837"/>
    <mergeCell ref="D837:E837"/>
    <mergeCell ref="F837:H837"/>
    <mergeCell ref="A838:B838"/>
    <mergeCell ref="D838:E838"/>
    <mergeCell ref="F838:H838"/>
    <mergeCell ref="A839:B839"/>
    <mergeCell ref="D839:E839"/>
    <mergeCell ref="F839:H839"/>
    <mergeCell ref="A840:B840"/>
    <mergeCell ref="D840:E840"/>
    <mergeCell ref="F840:H840"/>
    <mergeCell ref="A829:B829"/>
    <mergeCell ref="D829:E829"/>
    <mergeCell ref="F829:H829"/>
    <mergeCell ref="A830:B830"/>
    <mergeCell ref="D830:E830"/>
    <mergeCell ref="F830:H830"/>
    <mergeCell ref="A831:B831"/>
    <mergeCell ref="D831:E831"/>
    <mergeCell ref="F831:H831"/>
    <mergeCell ref="A832:B832"/>
    <mergeCell ref="D832:E832"/>
    <mergeCell ref="F832:H832"/>
    <mergeCell ref="A833:B833"/>
    <mergeCell ref="D833:E833"/>
    <mergeCell ref="F833:H833"/>
    <mergeCell ref="A834:B834"/>
    <mergeCell ref="D834:E834"/>
    <mergeCell ref="F834:H834"/>
    <mergeCell ref="A823:B823"/>
    <mergeCell ref="D823:E823"/>
    <mergeCell ref="F823:H823"/>
    <mergeCell ref="A824:B824"/>
    <mergeCell ref="D824:E824"/>
    <mergeCell ref="F824:H824"/>
    <mergeCell ref="A825:B825"/>
    <mergeCell ref="D825:E825"/>
    <mergeCell ref="F825:H825"/>
    <mergeCell ref="A826:B826"/>
    <mergeCell ref="D826:E826"/>
    <mergeCell ref="F826:H826"/>
    <mergeCell ref="A827:B827"/>
    <mergeCell ref="D827:E827"/>
    <mergeCell ref="F827:H827"/>
    <mergeCell ref="A828:B828"/>
    <mergeCell ref="D828:E828"/>
    <mergeCell ref="F828:H828"/>
    <mergeCell ref="A817:B817"/>
    <mergeCell ref="D817:E817"/>
    <mergeCell ref="F817:H817"/>
    <mergeCell ref="A818:B818"/>
    <mergeCell ref="D818:E818"/>
    <mergeCell ref="F818:H818"/>
    <mergeCell ref="A819:B819"/>
    <mergeCell ref="D819:E819"/>
    <mergeCell ref="F819:H819"/>
    <mergeCell ref="A820:B820"/>
    <mergeCell ref="D820:E820"/>
    <mergeCell ref="F820:H820"/>
    <mergeCell ref="A821:B821"/>
    <mergeCell ref="D821:E821"/>
    <mergeCell ref="F821:H821"/>
    <mergeCell ref="A822:B822"/>
    <mergeCell ref="D822:E822"/>
    <mergeCell ref="F822:H822"/>
    <mergeCell ref="A811:B811"/>
    <mergeCell ref="D811:E811"/>
    <mergeCell ref="F811:H811"/>
    <mergeCell ref="A812:B812"/>
    <mergeCell ref="D812:E812"/>
    <mergeCell ref="F812:H812"/>
    <mergeCell ref="A813:B813"/>
    <mergeCell ref="D813:E813"/>
    <mergeCell ref="F813:H813"/>
    <mergeCell ref="A814:B814"/>
    <mergeCell ref="D814:E814"/>
    <mergeCell ref="F814:H814"/>
    <mergeCell ref="A815:B815"/>
    <mergeCell ref="D815:E815"/>
    <mergeCell ref="F815:H815"/>
    <mergeCell ref="A816:B816"/>
    <mergeCell ref="D816:E816"/>
    <mergeCell ref="F816:H816"/>
    <mergeCell ref="A805:B805"/>
    <mergeCell ref="D805:E805"/>
    <mergeCell ref="F805:H805"/>
    <mergeCell ref="A806:B806"/>
    <mergeCell ref="D806:E806"/>
    <mergeCell ref="F806:H806"/>
    <mergeCell ref="A807:B807"/>
    <mergeCell ref="D807:E807"/>
    <mergeCell ref="F807:H807"/>
    <mergeCell ref="A808:B808"/>
    <mergeCell ref="D808:E808"/>
    <mergeCell ref="F808:H808"/>
    <mergeCell ref="A809:B809"/>
    <mergeCell ref="D809:E809"/>
    <mergeCell ref="F809:H809"/>
    <mergeCell ref="A810:B810"/>
    <mergeCell ref="D810:E810"/>
    <mergeCell ref="F810:H810"/>
    <mergeCell ref="A799:B799"/>
    <mergeCell ref="D799:E799"/>
    <mergeCell ref="F799:H799"/>
    <mergeCell ref="A800:B800"/>
    <mergeCell ref="D800:E800"/>
    <mergeCell ref="F800:H800"/>
    <mergeCell ref="A801:B801"/>
    <mergeCell ref="D801:E801"/>
    <mergeCell ref="F801:H801"/>
    <mergeCell ref="A802:B802"/>
    <mergeCell ref="D802:E802"/>
    <mergeCell ref="F802:H802"/>
    <mergeCell ref="A803:B803"/>
    <mergeCell ref="D803:E803"/>
    <mergeCell ref="F803:H803"/>
    <mergeCell ref="A804:B804"/>
    <mergeCell ref="D804:E804"/>
    <mergeCell ref="F804:H804"/>
    <mergeCell ref="A793:B793"/>
    <mergeCell ref="D793:E793"/>
    <mergeCell ref="F793:H793"/>
    <mergeCell ref="A794:B794"/>
    <mergeCell ref="D794:E794"/>
    <mergeCell ref="F794:H794"/>
    <mergeCell ref="A795:B795"/>
    <mergeCell ref="D795:E795"/>
    <mergeCell ref="F795:H795"/>
    <mergeCell ref="A796:B796"/>
    <mergeCell ref="D796:E796"/>
    <mergeCell ref="F796:H796"/>
    <mergeCell ref="A797:B797"/>
    <mergeCell ref="D797:E797"/>
    <mergeCell ref="F797:H797"/>
    <mergeCell ref="A798:B798"/>
    <mergeCell ref="D798:E798"/>
    <mergeCell ref="F798:H798"/>
    <mergeCell ref="A787:B787"/>
    <mergeCell ref="D787:E787"/>
    <mergeCell ref="F787:H787"/>
    <mergeCell ref="A788:B788"/>
    <mergeCell ref="D788:E788"/>
    <mergeCell ref="F788:H788"/>
    <mergeCell ref="A789:B789"/>
    <mergeCell ref="D789:E789"/>
    <mergeCell ref="F789:H789"/>
    <mergeCell ref="A790:B790"/>
    <mergeCell ref="D790:E790"/>
    <mergeCell ref="F790:H790"/>
    <mergeCell ref="A791:B791"/>
    <mergeCell ref="D791:E791"/>
    <mergeCell ref="F791:H791"/>
    <mergeCell ref="A792:B792"/>
    <mergeCell ref="D792:E792"/>
    <mergeCell ref="F792:H792"/>
    <mergeCell ref="A781:B781"/>
    <mergeCell ref="D781:E781"/>
    <mergeCell ref="F781:H781"/>
    <mergeCell ref="A782:B782"/>
    <mergeCell ref="D782:E782"/>
    <mergeCell ref="F782:H782"/>
    <mergeCell ref="A783:B783"/>
    <mergeCell ref="D783:E783"/>
    <mergeCell ref="F783:H783"/>
    <mergeCell ref="A784:B784"/>
    <mergeCell ref="D784:E784"/>
    <mergeCell ref="F784:H784"/>
    <mergeCell ref="A785:B785"/>
    <mergeCell ref="D785:E785"/>
    <mergeCell ref="F785:H785"/>
    <mergeCell ref="A786:B786"/>
    <mergeCell ref="D786:E786"/>
    <mergeCell ref="F786:H786"/>
    <mergeCell ref="A775:B775"/>
    <mergeCell ref="D775:E775"/>
    <mergeCell ref="F775:H775"/>
    <mergeCell ref="A776:B776"/>
    <mergeCell ref="D776:E776"/>
    <mergeCell ref="F776:H776"/>
    <mergeCell ref="A777:B777"/>
    <mergeCell ref="D777:E777"/>
    <mergeCell ref="F777:H777"/>
    <mergeCell ref="A778:B778"/>
    <mergeCell ref="D778:E778"/>
    <mergeCell ref="F778:H778"/>
    <mergeCell ref="A779:B779"/>
    <mergeCell ref="D779:E779"/>
    <mergeCell ref="F779:H779"/>
    <mergeCell ref="A780:B780"/>
    <mergeCell ref="D780:E780"/>
    <mergeCell ref="F780:H780"/>
    <mergeCell ref="A769:B769"/>
    <mergeCell ref="D769:E769"/>
    <mergeCell ref="F769:H769"/>
    <mergeCell ref="A770:B770"/>
    <mergeCell ref="D770:E770"/>
    <mergeCell ref="F770:H770"/>
    <mergeCell ref="A771:B771"/>
    <mergeCell ref="D771:E771"/>
    <mergeCell ref="F771:H771"/>
    <mergeCell ref="A772:B772"/>
    <mergeCell ref="D772:E772"/>
    <mergeCell ref="F772:H772"/>
    <mergeCell ref="A773:B773"/>
    <mergeCell ref="D773:E773"/>
    <mergeCell ref="F773:H773"/>
    <mergeCell ref="A774:B774"/>
    <mergeCell ref="D774:E774"/>
    <mergeCell ref="F774:H774"/>
    <mergeCell ref="A763:B763"/>
    <mergeCell ref="D763:E763"/>
    <mergeCell ref="F763:H763"/>
    <mergeCell ref="A764:B764"/>
    <mergeCell ref="D764:E764"/>
    <mergeCell ref="F764:H764"/>
    <mergeCell ref="A765:B765"/>
    <mergeCell ref="D765:E765"/>
    <mergeCell ref="F765:H765"/>
    <mergeCell ref="A766:B766"/>
    <mergeCell ref="D766:E766"/>
    <mergeCell ref="F766:H766"/>
    <mergeCell ref="A767:B767"/>
    <mergeCell ref="D767:E767"/>
    <mergeCell ref="F767:H767"/>
    <mergeCell ref="A768:B768"/>
    <mergeCell ref="D768:E768"/>
    <mergeCell ref="F768:H768"/>
    <mergeCell ref="A757:B757"/>
    <mergeCell ref="D757:E757"/>
    <mergeCell ref="F757:H757"/>
    <mergeCell ref="A758:B758"/>
    <mergeCell ref="D758:E758"/>
    <mergeCell ref="F758:H758"/>
    <mergeCell ref="A759:B759"/>
    <mergeCell ref="D759:E759"/>
    <mergeCell ref="F759:H759"/>
    <mergeCell ref="A760:B760"/>
    <mergeCell ref="D760:E760"/>
    <mergeCell ref="F760:H760"/>
    <mergeCell ref="A761:B761"/>
    <mergeCell ref="D761:E761"/>
    <mergeCell ref="F761:H761"/>
    <mergeCell ref="A762:B762"/>
    <mergeCell ref="D762:E762"/>
    <mergeCell ref="F762:H762"/>
    <mergeCell ref="A751:B751"/>
    <mergeCell ref="D751:E751"/>
    <mergeCell ref="F751:H751"/>
    <mergeCell ref="A752:B752"/>
    <mergeCell ref="D752:E752"/>
    <mergeCell ref="F752:H752"/>
    <mergeCell ref="A753:B753"/>
    <mergeCell ref="D753:E753"/>
    <mergeCell ref="F753:H753"/>
    <mergeCell ref="A754:B754"/>
    <mergeCell ref="D754:E754"/>
    <mergeCell ref="F754:H754"/>
    <mergeCell ref="A755:B755"/>
    <mergeCell ref="D755:E755"/>
    <mergeCell ref="F755:H755"/>
    <mergeCell ref="A756:B756"/>
    <mergeCell ref="D756:E756"/>
    <mergeCell ref="F756:H756"/>
    <mergeCell ref="A745:B745"/>
    <mergeCell ref="D745:E745"/>
    <mergeCell ref="F745:H745"/>
    <mergeCell ref="A746:B746"/>
    <mergeCell ref="D746:E746"/>
    <mergeCell ref="F746:H746"/>
    <mergeCell ref="A747:B747"/>
    <mergeCell ref="D747:E747"/>
    <mergeCell ref="F747:H747"/>
    <mergeCell ref="A748:B748"/>
    <mergeCell ref="D748:E748"/>
    <mergeCell ref="F748:H748"/>
    <mergeCell ref="A749:B749"/>
    <mergeCell ref="D749:E749"/>
    <mergeCell ref="F749:H749"/>
    <mergeCell ref="A750:B750"/>
    <mergeCell ref="D750:E750"/>
    <mergeCell ref="F750:H750"/>
    <mergeCell ref="A739:B739"/>
    <mergeCell ref="D739:E739"/>
    <mergeCell ref="F739:H739"/>
    <mergeCell ref="A740:B740"/>
    <mergeCell ref="D740:E740"/>
    <mergeCell ref="F740:H740"/>
    <mergeCell ref="A741:B741"/>
    <mergeCell ref="D741:E741"/>
    <mergeCell ref="F741:H741"/>
    <mergeCell ref="A742:B742"/>
    <mergeCell ref="D742:E742"/>
    <mergeCell ref="F742:H742"/>
    <mergeCell ref="A743:B743"/>
    <mergeCell ref="D743:E743"/>
    <mergeCell ref="F743:H743"/>
    <mergeCell ref="A744:B744"/>
    <mergeCell ref="D744:E744"/>
    <mergeCell ref="F744:H744"/>
    <mergeCell ref="A733:B733"/>
    <mergeCell ref="D733:E733"/>
    <mergeCell ref="F733:H733"/>
    <mergeCell ref="A734:B734"/>
    <mergeCell ref="D734:E734"/>
    <mergeCell ref="F734:H734"/>
    <mergeCell ref="A735:B735"/>
    <mergeCell ref="D735:E735"/>
    <mergeCell ref="F735:H735"/>
    <mergeCell ref="A736:B736"/>
    <mergeCell ref="D736:E736"/>
    <mergeCell ref="F736:H736"/>
    <mergeCell ref="A737:B737"/>
    <mergeCell ref="D737:E737"/>
    <mergeCell ref="F737:H737"/>
    <mergeCell ref="A738:B738"/>
    <mergeCell ref="D738:E738"/>
    <mergeCell ref="F738:H738"/>
    <mergeCell ref="A727:B727"/>
    <mergeCell ref="D727:E727"/>
    <mergeCell ref="F727:H727"/>
    <mergeCell ref="A728:B728"/>
    <mergeCell ref="D728:E728"/>
    <mergeCell ref="F728:H728"/>
    <mergeCell ref="A729:B729"/>
    <mergeCell ref="D729:E729"/>
    <mergeCell ref="F729:H729"/>
    <mergeCell ref="A730:B730"/>
    <mergeCell ref="D730:E730"/>
    <mergeCell ref="F730:H730"/>
    <mergeCell ref="A731:B731"/>
    <mergeCell ref="D731:E731"/>
    <mergeCell ref="F731:H731"/>
    <mergeCell ref="A732:B732"/>
    <mergeCell ref="D732:E732"/>
    <mergeCell ref="F732:H732"/>
    <mergeCell ref="A721:B721"/>
    <mergeCell ref="D721:E721"/>
    <mergeCell ref="F721:H721"/>
    <mergeCell ref="A722:B722"/>
    <mergeCell ref="D722:E722"/>
    <mergeCell ref="F722:H722"/>
    <mergeCell ref="A723:B723"/>
    <mergeCell ref="D723:E723"/>
    <mergeCell ref="F723:H723"/>
    <mergeCell ref="A724:B724"/>
    <mergeCell ref="D724:E724"/>
    <mergeCell ref="F724:H724"/>
    <mergeCell ref="A725:B725"/>
    <mergeCell ref="D725:E725"/>
    <mergeCell ref="F725:H725"/>
    <mergeCell ref="A726:B726"/>
    <mergeCell ref="D726:E726"/>
    <mergeCell ref="F726:H726"/>
    <mergeCell ref="A715:B715"/>
    <mergeCell ref="D715:E715"/>
    <mergeCell ref="F715:H715"/>
    <mergeCell ref="A716:B716"/>
    <mergeCell ref="D716:E716"/>
    <mergeCell ref="F716:H716"/>
    <mergeCell ref="A717:B717"/>
    <mergeCell ref="D717:E717"/>
    <mergeCell ref="F717:H717"/>
    <mergeCell ref="A718:B718"/>
    <mergeCell ref="D718:E718"/>
    <mergeCell ref="F718:H718"/>
    <mergeCell ref="A719:B719"/>
    <mergeCell ref="D719:E719"/>
    <mergeCell ref="F719:H719"/>
    <mergeCell ref="A720:B720"/>
    <mergeCell ref="D720:E720"/>
    <mergeCell ref="F720:H720"/>
    <mergeCell ref="A709:B709"/>
    <mergeCell ref="D709:E709"/>
    <mergeCell ref="F709:H709"/>
    <mergeCell ref="A710:B710"/>
    <mergeCell ref="D710:E710"/>
    <mergeCell ref="F710:H710"/>
    <mergeCell ref="A711:B711"/>
    <mergeCell ref="D711:E711"/>
    <mergeCell ref="F711:H711"/>
    <mergeCell ref="A712:B712"/>
    <mergeCell ref="D712:E712"/>
    <mergeCell ref="F712:H712"/>
    <mergeCell ref="A713:B713"/>
    <mergeCell ref="D713:E713"/>
    <mergeCell ref="F713:H713"/>
    <mergeCell ref="A714:B714"/>
    <mergeCell ref="D714:E714"/>
    <mergeCell ref="F714:H714"/>
    <mergeCell ref="A703:B703"/>
    <mergeCell ref="D703:E703"/>
    <mergeCell ref="F703:H703"/>
    <mergeCell ref="A704:B704"/>
    <mergeCell ref="D704:E704"/>
    <mergeCell ref="F704:H704"/>
    <mergeCell ref="A705:B705"/>
    <mergeCell ref="D705:E705"/>
    <mergeCell ref="F705:H705"/>
    <mergeCell ref="A706:B706"/>
    <mergeCell ref="D706:E706"/>
    <mergeCell ref="F706:H706"/>
    <mergeCell ref="A707:B707"/>
    <mergeCell ref="D707:E707"/>
    <mergeCell ref="F707:H707"/>
    <mergeCell ref="A708:B708"/>
    <mergeCell ref="D708:E708"/>
    <mergeCell ref="F708:H708"/>
    <mergeCell ref="A697:B697"/>
    <mergeCell ref="D697:E697"/>
    <mergeCell ref="F697:H697"/>
    <mergeCell ref="A698:B698"/>
    <mergeCell ref="D698:E698"/>
    <mergeCell ref="F698:H698"/>
    <mergeCell ref="A699:B699"/>
    <mergeCell ref="D699:E699"/>
    <mergeCell ref="F699:H699"/>
    <mergeCell ref="A700:B700"/>
    <mergeCell ref="D700:E700"/>
    <mergeCell ref="F700:H700"/>
    <mergeCell ref="A701:B701"/>
    <mergeCell ref="D701:E701"/>
    <mergeCell ref="F701:H701"/>
    <mergeCell ref="A702:B702"/>
    <mergeCell ref="D702:E702"/>
    <mergeCell ref="F702:H702"/>
    <mergeCell ref="A691:B691"/>
    <mergeCell ref="D691:E691"/>
    <mergeCell ref="F691:H691"/>
    <mergeCell ref="A692:B692"/>
    <mergeCell ref="D692:E692"/>
    <mergeCell ref="F692:H692"/>
    <mergeCell ref="A693:B693"/>
    <mergeCell ref="D693:E693"/>
    <mergeCell ref="F693:H693"/>
    <mergeCell ref="A694:B694"/>
    <mergeCell ref="D694:E694"/>
    <mergeCell ref="F694:H694"/>
    <mergeCell ref="A695:B695"/>
    <mergeCell ref="D695:E695"/>
    <mergeCell ref="F695:H695"/>
    <mergeCell ref="A696:B696"/>
    <mergeCell ref="D696:E696"/>
    <mergeCell ref="F696:H696"/>
    <mergeCell ref="A685:B685"/>
    <mergeCell ref="D685:E685"/>
    <mergeCell ref="F685:H685"/>
    <mergeCell ref="A686:B686"/>
    <mergeCell ref="D686:E686"/>
    <mergeCell ref="F686:H686"/>
    <mergeCell ref="A687:B687"/>
    <mergeCell ref="D687:E687"/>
    <mergeCell ref="F687:H687"/>
    <mergeCell ref="A688:B688"/>
    <mergeCell ref="D688:E688"/>
    <mergeCell ref="F688:H688"/>
    <mergeCell ref="A689:B689"/>
    <mergeCell ref="D689:E689"/>
    <mergeCell ref="F689:H689"/>
    <mergeCell ref="A690:B690"/>
    <mergeCell ref="D690:E690"/>
    <mergeCell ref="F690:H690"/>
    <mergeCell ref="A679:B679"/>
    <mergeCell ref="D679:E679"/>
    <mergeCell ref="F679:H679"/>
    <mergeCell ref="A680:B680"/>
    <mergeCell ref="D680:E680"/>
    <mergeCell ref="F680:H680"/>
    <mergeCell ref="A681:B681"/>
    <mergeCell ref="D681:E681"/>
    <mergeCell ref="F681:H681"/>
    <mergeCell ref="A682:B682"/>
    <mergeCell ref="D682:E682"/>
    <mergeCell ref="F682:H682"/>
    <mergeCell ref="A683:B683"/>
    <mergeCell ref="D683:E683"/>
    <mergeCell ref="F683:H683"/>
    <mergeCell ref="A684:B684"/>
    <mergeCell ref="D684:E684"/>
    <mergeCell ref="F684:H684"/>
    <mergeCell ref="A673:B673"/>
    <mergeCell ref="D673:E673"/>
    <mergeCell ref="F673:H673"/>
    <mergeCell ref="A674:B674"/>
    <mergeCell ref="D674:E674"/>
    <mergeCell ref="F674:H674"/>
    <mergeCell ref="A675:B675"/>
    <mergeCell ref="D675:E675"/>
    <mergeCell ref="F675:H675"/>
    <mergeCell ref="A676:B676"/>
    <mergeCell ref="D676:E676"/>
    <mergeCell ref="F676:H676"/>
    <mergeCell ref="A677:B677"/>
    <mergeCell ref="D677:E677"/>
    <mergeCell ref="F677:H677"/>
    <mergeCell ref="A678:B678"/>
    <mergeCell ref="D678:E678"/>
    <mergeCell ref="F678:H678"/>
    <mergeCell ref="A667:B667"/>
    <mergeCell ref="D667:E667"/>
    <mergeCell ref="F667:H667"/>
    <mergeCell ref="A668:B668"/>
    <mergeCell ref="D668:E668"/>
    <mergeCell ref="F668:H668"/>
    <mergeCell ref="A669:B669"/>
    <mergeCell ref="D669:E669"/>
    <mergeCell ref="F669:H669"/>
    <mergeCell ref="A670:B670"/>
    <mergeCell ref="D670:E670"/>
    <mergeCell ref="F670:H670"/>
    <mergeCell ref="A671:B671"/>
    <mergeCell ref="D671:E671"/>
    <mergeCell ref="F671:H671"/>
    <mergeCell ref="A672:B672"/>
    <mergeCell ref="D672:E672"/>
    <mergeCell ref="F672:H672"/>
    <mergeCell ref="A661:B661"/>
    <mergeCell ref="D661:E661"/>
    <mergeCell ref="F661:H661"/>
    <mergeCell ref="A662:B662"/>
    <mergeCell ref="D662:E662"/>
    <mergeCell ref="F662:H662"/>
    <mergeCell ref="A663:B663"/>
    <mergeCell ref="D663:E663"/>
    <mergeCell ref="F663:H663"/>
    <mergeCell ref="A664:B664"/>
    <mergeCell ref="D664:E664"/>
    <mergeCell ref="F664:H664"/>
    <mergeCell ref="A665:B665"/>
    <mergeCell ref="D665:E665"/>
    <mergeCell ref="F665:H665"/>
    <mergeCell ref="A666:B666"/>
    <mergeCell ref="D666:E666"/>
    <mergeCell ref="F666:H666"/>
    <mergeCell ref="A655:B655"/>
    <mergeCell ref="D655:E655"/>
    <mergeCell ref="F655:H655"/>
    <mergeCell ref="A656:B656"/>
    <mergeCell ref="D656:E656"/>
    <mergeCell ref="F656:H656"/>
    <mergeCell ref="A657:B657"/>
    <mergeCell ref="D657:E657"/>
    <mergeCell ref="F657:H657"/>
    <mergeCell ref="A658:B658"/>
    <mergeCell ref="D658:E658"/>
    <mergeCell ref="F658:H658"/>
    <mergeCell ref="A659:B659"/>
    <mergeCell ref="D659:E659"/>
    <mergeCell ref="F659:H659"/>
    <mergeCell ref="A660:B660"/>
    <mergeCell ref="D660:E660"/>
    <mergeCell ref="F660:H660"/>
    <mergeCell ref="A649:B649"/>
    <mergeCell ref="D649:E649"/>
    <mergeCell ref="F649:H649"/>
    <mergeCell ref="A650:B650"/>
    <mergeCell ref="D650:E650"/>
    <mergeCell ref="F650:H650"/>
    <mergeCell ref="A651:B651"/>
    <mergeCell ref="D651:E651"/>
    <mergeCell ref="F651:H651"/>
    <mergeCell ref="A652:B652"/>
    <mergeCell ref="D652:E652"/>
    <mergeCell ref="F652:H652"/>
    <mergeCell ref="A653:B653"/>
    <mergeCell ref="D653:E653"/>
    <mergeCell ref="F653:H653"/>
    <mergeCell ref="A654:B654"/>
    <mergeCell ref="D654:E654"/>
    <mergeCell ref="F654:H654"/>
    <mergeCell ref="A643:B643"/>
    <mergeCell ref="D643:E643"/>
    <mergeCell ref="F643:H643"/>
    <mergeCell ref="A644:B644"/>
    <mergeCell ref="D644:E644"/>
    <mergeCell ref="F644:H644"/>
    <mergeCell ref="A645:B645"/>
    <mergeCell ref="D645:E645"/>
    <mergeCell ref="F645:H645"/>
    <mergeCell ref="A646:B646"/>
    <mergeCell ref="D646:E646"/>
    <mergeCell ref="F646:H646"/>
    <mergeCell ref="A647:B647"/>
    <mergeCell ref="D647:E647"/>
    <mergeCell ref="F647:H647"/>
    <mergeCell ref="A648:B648"/>
    <mergeCell ref="D648:E648"/>
    <mergeCell ref="F648:H648"/>
    <mergeCell ref="A637:B637"/>
    <mergeCell ref="D637:E637"/>
    <mergeCell ref="F637:H637"/>
    <mergeCell ref="A638:B638"/>
    <mergeCell ref="D638:E638"/>
    <mergeCell ref="F638:H638"/>
    <mergeCell ref="A639:B639"/>
    <mergeCell ref="D639:E639"/>
    <mergeCell ref="F639:H639"/>
    <mergeCell ref="A640:B640"/>
    <mergeCell ref="D640:E640"/>
    <mergeCell ref="F640:H640"/>
    <mergeCell ref="A641:B641"/>
    <mergeCell ref="D641:E641"/>
    <mergeCell ref="F641:H641"/>
    <mergeCell ref="A642:B642"/>
    <mergeCell ref="D642:E642"/>
    <mergeCell ref="F642:H642"/>
    <mergeCell ref="A631:B631"/>
    <mergeCell ref="D631:E631"/>
    <mergeCell ref="F631:H631"/>
    <mergeCell ref="A632:B632"/>
    <mergeCell ref="D632:E632"/>
    <mergeCell ref="F632:H632"/>
    <mergeCell ref="A633:B633"/>
    <mergeCell ref="D633:E633"/>
    <mergeCell ref="F633:H633"/>
    <mergeCell ref="A634:B634"/>
    <mergeCell ref="D634:E634"/>
    <mergeCell ref="F634:H634"/>
    <mergeCell ref="A635:B635"/>
    <mergeCell ref="D635:E635"/>
    <mergeCell ref="F635:H635"/>
    <mergeCell ref="A636:B636"/>
    <mergeCell ref="D636:E636"/>
    <mergeCell ref="F636:H636"/>
    <mergeCell ref="A625:B625"/>
    <mergeCell ref="D625:E625"/>
    <mergeCell ref="F625:H625"/>
    <mergeCell ref="A626:B626"/>
    <mergeCell ref="D626:E626"/>
    <mergeCell ref="F626:H626"/>
    <mergeCell ref="A627:B627"/>
    <mergeCell ref="D627:E627"/>
    <mergeCell ref="F627:H627"/>
    <mergeCell ref="A628:B628"/>
    <mergeCell ref="D628:E628"/>
    <mergeCell ref="F628:H628"/>
    <mergeCell ref="A629:B629"/>
    <mergeCell ref="D629:E629"/>
    <mergeCell ref="F629:H629"/>
    <mergeCell ref="A630:B630"/>
    <mergeCell ref="D630:E630"/>
    <mergeCell ref="F630:H630"/>
    <mergeCell ref="A619:B619"/>
    <mergeCell ref="D619:E619"/>
    <mergeCell ref="F619:H619"/>
    <mergeCell ref="A620:B620"/>
    <mergeCell ref="D620:E620"/>
    <mergeCell ref="F620:H620"/>
    <mergeCell ref="A621:B621"/>
    <mergeCell ref="D621:E621"/>
    <mergeCell ref="F621:H621"/>
    <mergeCell ref="A622:B622"/>
    <mergeCell ref="D622:E622"/>
    <mergeCell ref="F622:H622"/>
    <mergeCell ref="A623:B623"/>
    <mergeCell ref="D623:E623"/>
    <mergeCell ref="F623:H623"/>
    <mergeCell ref="A624:B624"/>
    <mergeCell ref="D624:E624"/>
    <mergeCell ref="F624:H624"/>
    <mergeCell ref="A613:B613"/>
    <mergeCell ref="D613:E613"/>
    <mergeCell ref="F613:H613"/>
    <mergeCell ref="A614:B614"/>
    <mergeCell ref="D614:E614"/>
    <mergeCell ref="F614:H614"/>
    <mergeCell ref="A615:B615"/>
    <mergeCell ref="D615:E615"/>
    <mergeCell ref="F615:H615"/>
    <mergeCell ref="A616:B616"/>
    <mergeCell ref="D616:E616"/>
    <mergeCell ref="F616:H616"/>
    <mergeCell ref="A617:B617"/>
    <mergeCell ref="D617:E617"/>
    <mergeCell ref="F617:H617"/>
    <mergeCell ref="A618:B618"/>
    <mergeCell ref="D618:E618"/>
    <mergeCell ref="F618:H618"/>
    <mergeCell ref="A607:B607"/>
    <mergeCell ref="D607:E607"/>
    <mergeCell ref="F607:H607"/>
    <mergeCell ref="A608:B608"/>
    <mergeCell ref="D608:E608"/>
    <mergeCell ref="F608:H608"/>
    <mergeCell ref="A609:B609"/>
    <mergeCell ref="D609:E609"/>
    <mergeCell ref="F609:H609"/>
    <mergeCell ref="A610:B610"/>
    <mergeCell ref="D610:E610"/>
    <mergeCell ref="F610:H610"/>
    <mergeCell ref="A611:B611"/>
    <mergeCell ref="D611:E611"/>
    <mergeCell ref="F611:H611"/>
    <mergeCell ref="A612:B612"/>
    <mergeCell ref="D612:E612"/>
    <mergeCell ref="F612:H612"/>
    <mergeCell ref="A601:B601"/>
    <mergeCell ref="D601:E601"/>
    <mergeCell ref="F601:H601"/>
    <mergeCell ref="A602:B602"/>
    <mergeCell ref="D602:E602"/>
    <mergeCell ref="F602:H602"/>
    <mergeCell ref="A603:B603"/>
    <mergeCell ref="D603:E603"/>
    <mergeCell ref="F603:H603"/>
    <mergeCell ref="A604:B604"/>
    <mergeCell ref="D604:E604"/>
    <mergeCell ref="F604:H604"/>
    <mergeCell ref="A605:B605"/>
    <mergeCell ref="D605:E605"/>
    <mergeCell ref="F605:H605"/>
    <mergeCell ref="A606:B606"/>
    <mergeCell ref="D606:E606"/>
    <mergeCell ref="F606:H606"/>
    <mergeCell ref="A595:B595"/>
    <mergeCell ref="D595:E595"/>
    <mergeCell ref="F595:H595"/>
    <mergeCell ref="A596:B596"/>
    <mergeCell ref="D596:E596"/>
    <mergeCell ref="F596:H596"/>
    <mergeCell ref="A597:B597"/>
    <mergeCell ref="D597:E597"/>
    <mergeCell ref="F597:H597"/>
    <mergeCell ref="A598:B598"/>
    <mergeCell ref="D598:E598"/>
    <mergeCell ref="F598:H598"/>
    <mergeCell ref="A599:B599"/>
    <mergeCell ref="D599:E599"/>
    <mergeCell ref="F599:H599"/>
    <mergeCell ref="A600:B600"/>
    <mergeCell ref="D600:E600"/>
    <mergeCell ref="F600:H600"/>
    <mergeCell ref="A589:B589"/>
    <mergeCell ref="D589:E589"/>
    <mergeCell ref="F589:H589"/>
    <mergeCell ref="A590:B590"/>
    <mergeCell ref="D590:E590"/>
    <mergeCell ref="F590:H590"/>
    <mergeCell ref="A591:B591"/>
    <mergeCell ref="D591:E591"/>
    <mergeCell ref="F591:H591"/>
    <mergeCell ref="A592:B592"/>
    <mergeCell ref="D592:E592"/>
    <mergeCell ref="F592:H592"/>
    <mergeCell ref="A593:B593"/>
    <mergeCell ref="D593:E593"/>
    <mergeCell ref="F593:H593"/>
    <mergeCell ref="A594:B594"/>
    <mergeCell ref="D594:E594"/>
    <mergeCell ref="F594:H594"/>
    <mergeCell ref="A583:B583"/>
    <mergeCell ref="D583:E583"/>
    <mergeCell ref="F583:H583"/>
    <mergeCell ref="A584:B584"/>
    <mergeCell ref="D584:E584"/>
    <mergeCell ref="F584:H584"/>
    <mergeCell ref="A585:B585"/>
    <mergeCell ref="D585:E585"/>
    <mergeCell ref="F585:H585"/>
    <mergeCell ref="A586:B586"/>
    <mergeCell ref="D586:E586"/>
    <mergeCell ref="F586:H586"/>
    <mergeCell ref="A587:B587"/>
    <mergeCell ref="D587:E587"/>
    <mergeCell ref="F587:H587"/>
    <mergeCell ref="A588:B588"/>
    <mergeCell ref="D588:E588"/>
    <mergeCell ref="F588:H588"/>
    <mergeCell ref="A577:B577"/>
    <mergeCell ref="D577:E577"/>
    <mergeCell ref="F577:H577"/>
    <mergeCell ref="A578:B578"/>
    <mergeCell ref="D578:E578"/>
    <mergeCell ref="F578:H578"/>
    <mergeCell ref="A579:B579"/>
    <mergeCell ref="D579:E579"/>
    <mergeCell ref="F579:H579"/>
    <mergeCell ref="A580:B580"/>
    <mergeCell ref="D580:E580"/>
    <mergeCell ref="F580:H580"/>
    <mergeCell ref="A581:B581"/>
    <mergeCell ref="D581:E581"/>
    <mergeCell ref="F581:H581"/>
    <mergeCell ref="A582:B582"/>
    <mergeCell ref="D582:E582"/>
    <mergeCell ref="F582:H582"/>
    <mergeCell ref="A571:B571"/>
    <mergeCell ref="D571:E571"/>
    <mergeCell ref="F571:H571"/>
    <mergeCell ref="A572:B572"/>
    <mergeCell ref="D572:E572"/>
    <mergeCell ref="F572:H572"/>
    <mergeCell ref="A573:B573"/>
    <mergeCell ref="D573:E573"/>
    <mergeCell ref="F573:H573"/>
    <mergeCell ref="A574:B574"/>
    <mergeCell ref="D574:E574"/>
    <mergeCell ref="F574:H574"/>
    <mergeCell ref="A575:B575"/>
    <mergeCell ref="D575:E575"/>
    <mergeCell ref="F575:H575"/>
    <mergeCell ref="A576:B576"/>
    <mergeCell ref="D576:E576"/>
    <mergeCell ref="F576:H576"/>
    <mergeCell ref="A565:B565"/>
    <mergeCell ref="D565:E565"/>
    <mergeCell ref="F565:H565"/>
    <mergeCell ref="A566:B566"/>
    <mergeCell ref="D566:E566"/>
    <mergeCell ref="F566:H566"/>
    <mergeCell ref="A567:B567"/>
    <mergeCell ref="D567:E567"/>
    <mergeCell ref="F567:H567"/>
    <mergeCell ref="A568:B568"/>
    <mergeCell ref="D568:E568"/>
    <mergeCell ref="F568:H568"/>
    <mergeCell ref="A569:B569"/>
    <mergeCell ref="D569:E569"/>
    <mergeCell ref="F569:H569"/>
    <mergeCell ref="A570:B570"/>
    <mergeCell ref="D570:E570"/>
    <mergeCell ref="F570:H570"/>
    <mergeCell ref="A559:B559"/>
    <mergeCell ref="D559:E559"/>
    <mergeCell ref="F559:H559"/>
    <mergeCell ref="A560:B560"/>
    <mergeCell ref="D560:E560"/>
    <mergeCell ref="F560:H560"/>
    <mergeCell ref="A561:B561"/>
    <mergeCell ref="D561:E561"/>
    <mergeCell ref="F561:H561"/>
    <mergeCell ref="A562:B562"/>
    <mergeCell ref="D562:E562"/>
    <mergeCell ref="F562:H562"/>
    <mergeCell ref="A563:B563"/>
    <mergeCell ref="D563:E563"/>
    <mergeCell ref="F563:H563"/>
    <mergeCell ref="A564:B564"/>
    <mergeCell ref="D564:E564"/>
    <mergeCell ref="F564:H564"/>
    <mergeCell ref="A553:B553"/>
    <mergeCell ref="D553:E553"/>
    <mergeCell ref="F553:H553"/>
    <mergeCell ref="A554:B554"/>
    <mergeCell ref="D554:E554"/>
    <mergeCell ref="F554:H554"/>
    <mergeCell ref="A555:B555"/>
    <mergeCell ref="D555:E555"/>
    <mergeCell ref="F555:H555"/>
    <mergeCell ref="A556:B556"/>
    <mergeCell ref="D556:E556"/>
    <mergeCell ref="F556:H556"/>
    <mergeCell ref="A557:B557"/>
    <mergeCell ref="D557:E557"/>
    <mergeCell ref="F557:H557"/>
    <mergeCell ref="A558:B558"/>
    <mergeCell ref="D558:E558"/>
    <mergeCell ref="F558:H558"/>
    <mergeCell ref="A547:B547"/>
    <mergeCell ref="D547:E547"/>
    <mergeCell ref="F547:H547"/>
    <mergeCell ref="A548:B548"/>
    <mergeCell ref="D548:E548"/>
    <mergeCell ref="F548:H548"/>
    <mergeCell ref="A549:B549"/>
    <mergeCell ref="D549:E549"/>
    <mergeCell ref="F549:H549"/>
    <mergeCell ref="A550:B550"/>
    <mergeCell ref="D550:E550"/>
    <mergeCell ref="F550:H550"/>
    <mergeCell ref="A551:B551"/>
    <mergeCell ref="D551:E551"/>
    <mergeCell ref="F551:H551"/>
    <mergeCell ref="A552:B552"/>
    <mergeCell ref="D552:E552"/>
    <mergeCell ref="F552:H552"/>
    <mergeCell ref="A541:B541"/>
    <mergeCell ref="D541:E541"/>
    <mergeCell ref="F541:H541"/>
    <mergeCell ref="A542:B542"/>
    <mergeCell ref="D542:E542"/>
    <mergeCell ref="F542:H542"/>
    <mergeCell ref="A543:B543"/>
    <mergeCell ref="D543:E543"/>
    <mergeCell ref="F543:H543"/>
    <mergeCell ref="A544:B544"/>
    <mergeCell ref="D544:E544"/>
    <mergeCell ref="F544:H544"/>
    <mergeCell ref="A545:B545"/>
    <mergeCell ref="D545:E545"/>
    <mergeCell ref="F545:H545"/>
    <mergeCell ref="A546:B546"/>
    <mergeCell ref="D546:E546"/>
    <mergeCell ref="F546:H546"/>
    <mergeCell ref="A535:B535"/>
    <mergeCell ref="D535:E535"/>
    <mergeCell ref="F535:H535"/>
    <mergeCell ref="A536:B536"/>
    <mergeCell ref="D536:E536"/>
    <mergeCell ref="F536:H536"/>
    <mergeCell ref="A537:B537"/>
    <mergeCell ref="D537:E537"/>
    <mergeCell ref="F537:H537"/>
    <mergeCell ref="A538:B538"/>
    <mergeCell ref="D538:E538"/>
    <mergeCell ref="F538:H538"/>
    <mergeCell ref="A539:B539"/>
    <mergeCell ref="D539:E539"/>
    <mergeCell ref="F539:H539"/>
    <mergeCell ref="A540:B540"/>
    <mergeCell ref="D540:E540"/>
    <mergeCell ref="F540:H540"/>
    <mergeCell ref="A529:B529"/>
    <mergeCell ref="D529:E529"/>
    <mergeCell ref="F529:H529"/>
    <mergeCell ref="A530:B530"/>
    <mergeCell ref="D530:E530"/>
    <mergeCell ref="F530:H530"/>
    <mergeCell ref="A531:B531"/>
    <mergeCell ref="D531:E531"/>
    <mergeCell ref="F531:H531"/>
    <mergeCell ref="A532:B532"/>
    <mergeCell ref="D532:E532"/>
    <mergeCell ref="F532:H532"/>
    <mergeCell ref="A533:B533"/>
    <mergeCell ref="D533:E533"/>
    <mergeCell ref="F533:H533"/>
    <mergeCell ref="A534:B534"/>
    <mergeCell ref="D534:E534"/>
    <mergeCell ref="F534:H534"/>
    <mergeCell ref="A523:B523"/>
    <mergeCell ref="D523:E523"/>
    <mergeCell ref="F523:H523"/>
    <mergeCell ref="A524:B524"/>
    <mergeCell ref="D524:E524"/>
    <mergeCell ref="F524:H524"/>
    <mergeCell ref="A525:B525"/>
    <mergeCell ref="D525:E525"/>
    <mergeCell ref="F525:H525"/>
    <mergeCell ref="A526:B526"/>
    <mergeCell ref="D526:E526"/>
    <mergeCell ref="F526:H526"/>
    <mergeCell ref="A527:B527"/>
    <mergeCell ref="D527:E527"/>
    <mergeCell ref="F527:H527"/>
    <mergeCell ref="A528:B528"/>
    <mergeCell ref="D528:E528"/>
    <mergeCell ref="F528:H528"/>
    <mergeCell ref="A517:B517"/>
    <mergeCell ref="D517:E517"/>
    <mergeCell ref="F517:H517"/>
    <mergeCell ref="A518:B518"/>
    <mergeCell ref="D518:E518"/>
    <mergeCell ref="F518:H518"/>
    <mergeCell ref="A519:B519"/>
    <mergeCell ref="D519:E519"/>
    <mergeCell ref="F519:H519"/>
    <mergeCell ref="A520:B520"/>
    <mergeCell ref="D520:E520"/>
    <mergeCell ref="F520:H520"/>
    <mergeCell ref="A521:B521"/>
    <mergeCell ref="D521:E521"/>
    <mergeCell ref="F521:H521"/>
    <mergeCell ref="A522:B522"/>
    <mergeCell ref="D522:E522"/>
    <mergeCell ref="F522:H522"/>
    <mergeCell ref="A511:B511"/>
    <mergeCell ref="D511:E511"/>
    <mergeCell ref="F511:H511"/>
    <mergeCell ref="A512:B512"/>
    <mergeCell ref="D512:E512"/>
    <mergeCell ref="F512:H512"/>
    <mergeCell ref="A513:B513"/>
    <mergeCell ref="D513:E513"/>
    <mergeCell ref="F513:H513"/>
    <mergeCell ref="A514:B514"/>
    <mergeCell ref="D514:E514"/>
    <mergeCell ref="F514:H514"/>
    <mergeCell ref="A515:B515"/>
    <mergeCell ref="D515:E515"/>
    <mergeCell ref="F515:H515"/>
    <mergeCell ref="A516:B516"/>
    <mergeCell ref="D516:E516"/>
    <mergeCell ref="F516:H516"/>
    <mergeCell ref="A505:B505"/>
    <mergeCell ref="D505:E505"/>
    <mergeCell ref="F505:H505"/>
    <mergeCell ref="A506:B506"/>
    <mergeCell ref="D506:E506"/>
    <mergeCell ref="F506:H506"/>
    <mergeCell ref="A507:B507"/>
    <mergeCell ref="D507:E507"/>
    <mergeCell ref="F507:H507"/>
    <mergeCell ref="A508:B508"/>
    <mergeCell ref="D508:E508"/>
    <mergeCell ref="F508:H508"/>
    <mergeCell ref="A509:B509"/>
    <mergeCell ref="D509:E509"/>
    <mergeCell ref="F509:H509"/>
    <mergeCell ref="A510:B510"/>
    <mergeCell ref="D510:E510"/>
    <mergeCell ref="F510:H510"/>
    <mergeCell ref="A499:B499"/>
    <mergeCell ref="D499:E499"/>
    <mergeCell ref="F499:H499"/>
    <mergeCell ref="A500:B500"/>
    <mergeCell ref="D500:E500"/>
    <mergeCell ref="F500:H500"/>
    <mergeCell ref="A501:B501"/>
    <mergeCell ref="D501:E501"/>
    <mergeCell ref="F501:H501"/>
    <mergeCell ref="A502:B502"/>
    <mergeCell ref="D502:E502"/>
    <mergeCell ref="F502:H502"/>
    <mergeCell ref="A503:B503"/>
    <mergeCell ref="D503:E503"/>
    <mergeCell ref="F503:H503"/>
    <mergeCell ref="A504:B504"/>
    <mergeCell ref="D504:E504"/>
    <mergeCell ref="F504:H504"/>
    <mergeCell ref="A493:B493"/>
    <mergeCell ref="D493:E493"/>
    <mergeCell ref="F493:H493"/>
    <mergeCell ref="A494:B494"/>
    <mergeCell ref="D494:E494"/>
    <mergeCell ref="F494:H494"/>
    <mergeCell ref="A495:B495"/>
    <mergeCell ref="D495:E495"/>
    <mergeCell ref="F495:H495"/>
    <mergeCell ref="A496:B496"/>
    <mergeCell ref="D496:E496"/>
    <mergeCell ref="F496:H496"/>
    <mergeCell ref="A497:B497"/>
    <mergeCell ref="D497:E497"/>
    <mergeCell ref="F497:H497"/>
    <mergeCell ref="A498:B498"/>
    <mergeCell ref="D498:E498"/>
    <mergeCell ref="F498:H498"/>
    <mergeCell ref="A487:B487"/>
    <mergeCell ref="D487:E487"/>
    <mergeCell ref="F487:H487"/>
    <mergeCell ref="A488:B488"/>
    <mergeCell ref="D488:E488"/>
    <mergeCell ref="F488:H488"/>
    <mergeCell ref="A489:B489"/>
    <mergeCell ref="D489:E489"/>
    <mergeCell ref="F489:H489"/>
    <mergeCell ref="A490:B490"/>
    <mergeCell ref="D490:E490"/>
    <mergeCell ref="F490:H490"/>
    <mergeCell ref="A491:B491"/>
    <mergeCell ref="D491:E491"/>
    <mergeCell ref="F491:H491"/>
    <mergeCell ref="A492:B492"/>
    <mergeCell ref="D492:E492"/>
    <mergeCell ref="F492:H492"/>
    <mergeCell ref="A481:B481"/>
    <mergeCell ref="D481:E481"/>
    <mergeCell ref="F481:H481"/>
    <mergeCell ref="A482:B482"/>
    <mergeCell ref="D482:E482"/>
    <mergeCell ref="F482:H482"/>
    <mergeCell ref="A483:B483"/>
    <mergeCell ref="D483:E483"/>
    <mergeCell ref="F483:H483"/>
    <mergeCell ref="A484:B484"/>
    <mergeCell ref="D484:E484"/>
    <mergeCell ref="F484:H484"/>
    <mergeCell ref="A485:B485"/>
    <mergeCell ref="D485:E485"/>
    <mergeCell ref="F485:H485"/>
    <mergeCell ref="A486:B486"/>
    <mergeCell ref="D486:E486"/>
    <mergeCell ref="F486:H486"/>
    <mergeCell ref="A475:B475"/>
    <mergeCell ref="D475:E475"/>
    <mergeCell ref="F475:H475"/>
    <mergeCell ref="A476:B476"/>
    <mergeCell ref="D476:E476"/>
    <mergeCell ref="F476:H476"/>
    <mergeCell ref="A477:B477"/>
    <mergeCell ref="D477:E477"/>
    <mergeCell ref="F477:H477"/>
    <mergeCell ref="A478:B478"/>
    <mergeCell ref="D478:E478"/>
    <mergeCell ref="F478:H478"/>
    <mergeCell ref="A479:B479"/>
    <mergeCell ref="D479:E479"/>
    <mergeCell ref="F479:H479"/>
    <mergeCell ref="A480:B480"/>
    <mergeCell ref="D480:E480"/>
    <mergeCell ref="F480:H480"/>
    <mergeCell ref="A469:B469"/>
    <mergeCell ref="D469:E469"/>
    <mergeCell ref="F469:H469"/>
    <mergeCell ref="A470:B470"/>
    <mergeCell ref="D470:E470"/>
    <mergeCell ref="F470:H470"/>
    <mergeCell ref="A471:B471"/>
    <mergeCell ref="D471:E471"/>
    <mergeCell ref="F471:H471"/>
    <mergeCell ref="A472:B472"/>
    <mergeCell ref="D472:E472"/>
    <mergeCell ref="F472:H472"/>
    <mergeCell ref="A473:B473"/>
    <mergeCell ref="D473:E473"/>
    <mergeCell ref="F473:H473"/>
    <mergeCell ref="A474:B474"/>
    <mergeCell ref="D474:E474"/>
    <mergeCell ref="F474:H474"/>
    <mergeCell ref="A463:B463"/>
    <mergeCell ref="D463:E463"/>
    <mergeCell ref="F463:H463"/>
    <mergeCell ref="A464:B464"/>
    <mergeCell ref="D464:E464"/>
    <mergeCell ref="F464:H464"/>
    <mergeCell ref="A465:B465"/>
    <mergeCell ref="D465:E465"/>
    <mergeCell ref="F465:H465"/>
    <mergeCell ref="A466:B466"/>
    <mergeCell ref="D466:E466"/>
    <mergeCell ref="F466:H466"/>
    <mergeCell ref="A467:B467"/>
    <mergeCell ref="D467:E467"/>
    <mergeCell ref="F467:H467"/>
    <mergeCell ref="A468:B468"/>
    <mergeCell ref="D468:E468"/>
    <mergeCell ref="F468:H468"/>
    <mergeCell ref="A457:B457"/>
    <mergeCell ref="D457:E457"/>
    <mergeCell ref="F457:H457"/>
    <mergeCell ref="A458:B458"/>
    <mergeCell ref="D458:E458"/>
    <mergeCell ref="F458:H458"/>
    <mergeCell ref="A459:B459"/>
    <mergeCell ref="D459:E459"/>
    <mergeCell ref="F459:H459"/>
    <mergeCell ref="A460:B460"/>
    <mergeCell ref="D460:E460"/>
    <mergeCell ref="F460:H460"/>
    <mergeCell ref="A461:B461"/>
    <mergeCell ref="D461:E461"/>
    <mergeCell ref="F461:H461"/>
    <mergeCell ref="A462:B462"/>
    <mergeCell ref="D462:E462"/>
    <mergeCell ref="F462:H462"/>
    <mergeCell ref="A451:B451"/>
    <mergeCell ref="D451:E451"/>
    <mergeCell ref="F451:H451"/>
    <mergeCell ref="A452:B452"/>
    <mergeCell ref="D452:E452"/>
    <mergeCell ref="F452:H452"/>
    <mergeCell ref="A453:B453"/>
    <mergeCell ref="D453:E453"/>
    <mergeCell ref="F453:H453"/>
    <mergeCell ref="A454:B454"/>
    <mergeCell ref="D454:E454"/>
    <mergeCell ref="F454:H454"/>
    <mergeCell ref="A455:B455"/>
    <mergeCell ref="D455:E455"/>
    <mergeCell ref="F455:H455"/>
    <mergeCell ref="A456:B456"/>
    <mergeCell ref="D456:E456"/>
    <mergeCell ref="F456:H456"/>
    <mergeCell ref="A445:B445"/>
    <mergeCell ref="D445:E445"/>
    <mergeCell ref="F445:H445"/>
    <mergeCell ref="A446:B446"/>
    <mergeCell ref="D446:E446"/>
    <mergeCell ref="F446:H446"/>
    <mergeCell ref="A447:B447"/>
    <mergeCell ref="D447:E447"/>
    <mergeCell ref="F447:H447"/>
    <mergeCell ref="A448:B448"/>
    <mergeCell ref="D448:E448"/>
    <mergeCell ref="F448:H448"/>
    <mergeCell ref="A449:B449"/>
    <mergeCell ref="D449:E449"/>
    <mergeCell ref="F449:H449"/>
    <mergeCell ref="A450:B450"/>
    <mergeCell ref="D450:E450"/>
    <mergeCell ref="F450:H450"/>
    <mergeCell ref="A439:B439"/>
    <mergeCell ref="D439:E439"/>
    <mergeCell ref="F439:H439"/>
    <mergeCell ref="A440:B440"/>
    <mergeCell ref="D440:E440"/>
    <mergeCell ref="F440:H440"/>
    <mergeCell ref="A441:B441"/>
    <mergeCell ref="D441:E441"/>
    <mergeCell ref="F441:H441"/>
    <mergeCell ref="A442:B442"/>
    <mergeCell ref="D442:E442"/>
    <mergeCell ref="F442:H442"/>
    <mergeCell ref="A443:B443"/>
    <mergeCell ref="D443:E443"/>
    <mergeCell ref="F443:H443"/>
    <mergeCell ref="A444:B444"/>
    <mergeCell ref="D444:E444"/>
    <mergeCell ref="F444:H444"/>
    <mergeCell ref="A433:B433"/>
    <mergeCell ref="D433:E433"/>
    <mergeCell ref="F433:H433"/>
    <mergeCell ref="A434:B434"/>
    <mergeCell ref="D434:E434"/>
    <mergeCell ref="F434:H434"/>
    <mergeCell ref="A435:B435"/>
    <mergeCell ref="D435:E435"/>
    <mergeCell ref="F435:H435"/>
    <mergeCell ref="A436:B436"/>
    <mergeCell ref="D436:E436"/>
    <mergeCell ref="F436:H436"/>
    <mergeCell ref="A437:B437"/>
    <mergeCell ref="D437:E437"/>
    <mergeCell ref="F437:H437"/>
    <mergeCell ref="A438:B438"/>
    <mergeCell ref="D438:E438"/>
    <mergeCell ref="F438:H438"/>
    <mergeCell ref="A427:B427"/>
    <mergeCell ref="D427:E427"/>
    <mergeCell ref="F427:H427"/>
    <mergeCell ref="A428:B428"/>
    <mergeCell ref="D428:E428"/>
    <mergeCell ref="F428:H428"/>
    <mergeCell ref="A429:B429"/>
    <mergeCell ref="D429:E429"/>
    <mergeCell ref="F429:H429"/>
    <mergeCell ref="A430:B430"/>
    <mergeCell ref="D430:E430"/>
    <mergeCell ref="F430:H430"/>
    <mergeCell ref="A431:B431"/>
    <mergeCell ref="D431:E431"/>
    <mergeCell ref="F431:H431"/>
    <mergeCell ref="A432:B432"/>
    <mergeCell ref="D432:E432"/>
    <mergeCell ref="F432:H432"/>
    <mergeCell ref="A421:B421"/>
    <mergeCell ref="D421:E421"/>
    <mergeCell ref="F421:H421"/>
    <mergeCell ref="A422:B422"/>
    <mergeCell ref="D422:E422"/>
    <mergeCell ref="F422:H422"/>
    <mergeCell ref="A423:B423"/>
    <mergeCell ref="D423:E423"/>
    <mergeCell ref="F423:H423"/>
    <mergeCell ref="A424:B424"/>
    <mergeCell ref="D424:E424"/>
    <mergeCell ref="F424:H424"/>
    <mergeCell ref="A425:B425"/>
    <mergeCell ref="D425:E425"/>
    <mergeCell ref="F425:H425"/>
    <mergeCell ref="A426:B426"/>
    <mergeCell ref="D426:E426"/>
    <mergeCell ref="F426:H426"/>
    <mergeCell ref="A415:B415"/>
    <mergeCell ref="D415:E415"/>
    <mergeCell ref="F415:H415"/>
    <mergeCell ref="A416:B416"/>
    <mergeCell ref="D416:E416"/>
    <mergeCell ref="F416:H416"/>
    <mergeCell ref="A417:B417"/>
    <mergeCell ref="D417:E417"/>
    <mergeCell ref="F417:H417"/>
    <mergeCell ref="A418:B418"/>
    <mergeCell ref="D418:E418"/>
    <mergeCell ref="F418:H418"/>
    <mergeCell ref="A419:B419"/>
    <mergeCell ref="D419:E419"/>
    <mergeCell ref="F419:H419"/>
    <mergeCell ref="A420:B420"/>
    <mergeCell ref="D420:E420"/>
    <mergeCell ref="F420:H420"/>
    <mergeCell ref="A409:B409"/>
    <mergeCell ref="D409:E409"/>
    <mergeCell ref="F409:H409"/>
    <mergeCell ref="A410:B410"/>
    <mergeCell ref="D410:E410"/>
    <mergeCell ref="F410:H410"/>
    <mergeCell ref="A411:B411"/>
    <mergeCell ref="D411:E411"/>
    <mergeCell ref="F411:H411"/>
    <mergeCell ref="A412:B412"/>
    <mergeCell ref="D412:E412"/>
    <mergeCell ref="F412:H412"/>
    <mergeCell ref="A413:B413"/>
    <mergeCell ref="D413:E413"/>
    <mergeCell ref="F413:H413"/>
    <mergeCell ref="A414:B414"/>
    <mergeCell ref="D414:E414"/>
    <mergeCell ref="F414:H414"/>
    <mergeCell ref="A403:B403"/>
    <mergeCell ref="D403:E403"/>
    <mergeCell ref="F403:H403"/>
    <mergeCell ref="A404:B404"/>
    <mergeCell ref="D404:E404"/>
    <mergeCell ref="F404:H404"/>
    <mergeCell ref="A405:B405"/>
    <mergeCell ref="D405:E405"/>
    <mergeCell ref="F405:H405"/>
    <mergeCell ref="A406:B406"/>
    <mergeCell ref="D406:E406"/>
    <mergeCell ref="F406:H406"/>
    <mergeCell ref="A407:B407"/>
    <mergeCell ref="D407:E407"/>
    <mergeCell ref="F407:H407"/>
    <mergeCell ref="A408:B408"/>
    <mergeCell ref="D408:E408"/>
    <mergeCell ref="F408:H408"/>
    <mergeCell ref="A397:B397"/>
    <mergeCell ref="D397:E397"/>
    <mergeCell ref="F397:H397"/>
    <mergeCell ref="A398:B398"/>
    <mergeCell ref="D398:E398"/>
    <mergeCell ref="F398:H398"/>
    <mergeCell ref="A399:B399"/>
    <mergeCell ref="D399:E399"/>
    <mergeCell ref="F399:H399"/>
    <mergeCell ref="A400:B400"/>
    <mergeCell ref="D400:E400"/>
    <mergeCell ref="F400:H400"/>
    <mergeCell ref="A401:B401"/>
    <mergeCell ref="D401:E401"/>
    <mergeCell ref="F401:H401"/>
    <mergeCell ref="A402:B402"/>
    <mergeCell ref="D402:E402"/>
    <mergeCell ref="F402:H402"/>
    <mergeCell ref="A391:B391"/>
    <mergeCell ref="D391:E391"/>
    <mergeCell ref="F391:H391"/>
    <mergeCell ref="A392:B392"/>
    <mergeCell ref="D392:E392"/>
    <mergeCell ref="F392:H392"/>
    <mergeCell ref="A393:B393"/>
    <mergeCell ref="D393:E393"/>
    <mergeCell ref="F393:H393"/>
    <mergeCell ref="A394:B394"/>
    <mergeCell ref="D394:E394"/>
    <mergeCell ref="F394:H394"/>
    <mergeCell ref="A395:B395"/>
    <mergeCell ref="D395:E395"/>
    <mergeCell ref="F395:H395"/>
    <mergeCell ref="A396:B396"/>
    <mergeCell ref="D396:E396"/>
    <mergeCell ref="F396:H396"/>
    <mergeCell ref="A385:B385"/>
    <mergeCell ref="D385:E385"/>
    <mergeCell ref="F385:H385"/>
    <mergeCell ref="A386:B386"/>
    <mergeCell ref="D386:E386"/>
    <mergeCell ref="F386:H386"/>
    <mergeCell ref="A387:B387"/>
    <mergeCell ref="D387:E387"/>
    <mergeCell ref="F387:H387"/>
    <mergeCell ref="A388:B388"/>
    <mergeCell ref="D388:E388"/>
    <mergeCell ref="F388:H388"/>
    <mergeCell ref="A389:B389"/>
    <mergeCell ref="D389:E389"/>
    <mergeCell ref="F389:H389"/>
    <mergeCell ref="A390:B390"/>
    <mergeCell ref="D390:E390"/>
    <mergeCell ref="F390:H390"/>
    <mergeCell ref="A379:B379"/>
    <mergeCell ref="D379:E379"/>
    <mergeCell ref="F379:H379"/>
    <mergeCell ref="A380:B380"/>
    <mergeCell ref="D380:E380"/>
    <mergeCell ref="F380:H380"/>
    <mergeCell ref="A381:B381"/>
    <mergeCell ref="D381:E381"/>
    <mergeCell ref="F381:H381"/>
    <mergeCell ref="A382:B382"/>
    <mergeCell ref="D382:E382"/>
    <mergeCell ref="F382:H382"/>
    <mergeCell ref="A383:B383"/>
    <mergeCell ref="D383:E383"/>
    <mergeCell ref="F383:H383"/>
    <mergeCell ref="A384:B384"/>
    <mergeCell ref="D384:E384"/>
    <mergeCell ref="F384:H384"/>
    <mergeCell ref="A373:B373"/>
    <mergeCell ref="D373:E373"/>
    <mergeCell ref="F373:H373"/>
    <mergeCell ref="A374:B374"/>
    <mergeCell ref="D374:E374"/>
    <mergeCell ref="F374:H374"/>
    <mergeCell ref="A375:B375"/>
    <mergeCell ref="D375:E375"/>
    <mergeCell ref="F375:H375"/>
    <mergeCell ref="A376:B376"/>
    <mergeCell ref="D376:E376"/>
    <mergeCell ref="F376:H376"/>
    <mergeCell ref="A377:B377"/>
    <mergeCell ref="D377:E377"/>
    <mergeCell ref="F377:H377"/>
    <mergeCell ref="A378:B378"/>
    <mergeCell ref="D378:E378"/>
    <mergeCell ref="F378:H378"/>
    <mergeCell ref="A367:B367"/>
    <mergeCell ref="D367:E367"/>
    <mergeCell ref="F367:H367"/>
    <mergeCell ref="A368:B368"/>
    <mergeCell ref="D368:E368"/>
    <mergeCell ref="F368:H368"/>
    <mergeCell ref="A369:B369"/>
    <mergeCell ref="D369:E369"/>
    <mergeCell ref="F369:H369"/>
    <mergeCell ref="A370:B370"/>
    <mergeCell ref="D370:E370"/>
    <mergeCell ref="F370:H370"/>
    <mergeCell ref="A371:B371"/>
    <mergeCell ref="D371:E371"/>
    <mergeCell ref="F371:H371"/>
    <mergeCell ref="A372:B372"/>
    <mergeCell ref="D372:E372"/>
    <mergeCell ref="F372:H372"/>
    <mergeCell ref="A361:B361"/>
    <mergeCell ref="D361:E361"/>
    <mergeCell ref="F361:H361"/>
    <mergeCell ref="A362:B362"/>
    <mergeCell ref="D362:E362"/>
    <mergeCell ref="F362:H362"/>
    <mergeCell ref="A363:B363"/>
    <mergeCell ref="D363:E363"/>
    <mergeCell ref="F363:H363"/>
    <mergeCell ref="A364:B364"/>
    <mergeCell ref="D364:E364"/>
    <mergeCell ref="F364:H364"/>
    <mergeCell ref="A365:B365"/>
    <mergeCell ref="D365:E365"/>
    <mergeCell ref="F365:H365"/>
    <mergeCell ref="A366:B366"/>
    <mergeCell ref="D366:E366"/>
    <mergeCell ref="F366:H366"/>
    <mergeCell ref="A355:B355"/>
    <mergeCell ref="D355:E355"/>
    <mergeCell ref="F355:H355"/>
    <mergeCell ref="A356:B356"/>
    <mergeCell ref="D356:E356"/>
    <mergeCell ref="F356:H356"/>
    <mergeCell ref="A357:B357"/>
    <mergeCell ref="D357:E357"/>
    <mergeCell ref="F357:H357"/>
    <mergeCell ref="A358:B358"/>
    <mergeCell ref="D358:E358"/>
    <mergeCell ref="F358:H358"/>
    <mergeCell ref="A359:B359"/>
    <mergeCell ref="D359:E359"/>
    <mergeCell ref="F359:H359"/>
    <mergeCell ref="A360:B360"/>
    <mergeCell ref="D360:E360"/>
    <mergeCell ref="F360:H360"/>
    <mergeCell ref="A349:B349"/>
    <mergeCell ref="D349:E349"/>
    <mergeCell ref="F349:H349"/>
    <mergeCell ref="A350:B350"/>
    <mergeCell ref="D350:E350"/>
    <mergeCell ref="F350:H350"/>
    <mergeCell ref="A351:B351"/>
    <mergeCell ref="D351:E351"/>
    <mergeCell ref="F351:H351"/>
    <mergeCell ref="A352:B352"/>
    <mergeCell ref="D352:E352"/>
    <mergeCell ref="F352:H352"/>
    <mergeCell ref="A353:B353"/>
    <mergeCell ref="D353:E353"/>
    <mergeCell ref="F353:H353"/>
    <mergeCell ref="A354:B354"/>
    <mergeCell ref="D354:E354"/>
    <mergeCell ref="F354:H354"/>
    <mergeCell ref="A343:B343"/>
    <mergeCell ref="D343:E343"/>
    <mergeCell ref="F343:H343"/>
    <mergeCell ref="A344:B344"/>
    <mergeCell ref="D344:E344"/>
    <mergeCell ref="F344:H344"/>
    <mergeCell ref="A345:B345"/>
    <mergeCell ref="D345:E345"/>
    <mergeCell ref="F345:H345"/>
    <mergeCell ref="A346:B346"/>
    <mergeCell ref="D346:E346"/>
    <mergeCell ref="F346:H346"/>
    <mergeCell ref="A347:B347"/>
    <mergeCell ref="D347:E347"/>
    <mergeCell ref="F347:H347"/>
    <mergeCell ref="A348:B348"/>
    <mergeCell ref="D348:E348"/>
    <mergeCell ref="F348:H348"/>
    <mergeCell ref="A337:B337"/>
    <mergeCell ref="D337:E337"/>
    <mergeCell ref="F337:H337"/>
    <mergeCell ref="A338:B338"/>
    <mergeCell ref="D338:E338"/>
    <mergeCell ref="F338:H338"/>
    <mergeCell ref="A339:B339"/>
    <mergeCell ref="D339:E339"/>
    <mergeCell ref="F339:H339"/>
    <mergeCell ref="A340:B340"/>
    <mergeCell ref="D340:E340"/>
    <mergeCell ref="F340:H340"/>
    <mergeCell ref="A341:B341"/>
    <mergeCell ref="D341:E341"/>
    <mergeCell ref="F341:H341"/>
    <mergeCell ref="A342:B342"/>
    <mergeCell ref="D342:E342"/>
    <mergeCell ref="F342:H342"/>
    <mergeCell ref="A331:B331"/>
    <mergeCell ref="D331:E331"/>
    <mergeCell ref="F331:H331"/>
    <mergeCell ref="A332:B332"/>
    <mergeCell ref="D332:E332"/>
    <mergeCell ref="F332:H332"/>
    <mergeCell ref="A333:B333"/>
    <mergeCell ref="D333:E333"/>
    <mergeCell ref="F333:H333"/>
    <mergeCell ref="A334:B334"/>
    <mergeCell ref="D334:E334"/>
    <mergeCell ref="F334:H334"/>
    <mergeCell ref="A335:B335"/>
    <mergeCell ref="D335:E335"/>
    <mergeCell ref="F335:H335"/>
    <mergeCell ref="A336:B336"/>
    <mergeCell ref="D336:E336"/>
    <mergeCell ref="F336:H336"/>
    <mergeCell ref="A325:B325"/>
    <mergeCell ref="D325:E325"/>
    <mergeCell ref="F325:H325"/>
    <mergeCell ref="A326:B326"/>
    <mergeCell ref="D326:E326"/>
    <mergeCell ref="F326:H326"/>
    <mergeCell ref="A327:B327"/>
    <mergeCell ref="D327:E327"/>
    <mergeCell ref="F327:H327"/>
    <mergeCell ref="A328:B328"/>
    <mergeCell ref="D328:E328"/>
    <mergeCell ref="F328:H328"/>
    <mergeCell ref="A329:B329"/>
    <mergeCell ref="D329:E329"/>
    <mergeCell ref="F329:H329"/>
    <mergeCell ref="A330:B330"/>
    <mergeCell ref="D330:E330"/>
    <mergeCell ref="F330:H330"/>
    <mergeCell ref="A319:B319"/>
    <mergeCell ref="D319:E319"/>
    <mergeCell ref="F319:H319"/>
    <mergeCell ref="A320:B320"/>
    <mergeCell ref="D320:E320"/>
    <mergeCell ref="F320:H320"/>
    <mergeCell ref="A321:B321"/>
    <mergeCell ref="D321:E321"/>
    <mergeCell ref="F321:H321"/>
    <mergeCell ref="A322:B322"/>
    <mergeCell ref="D322:E322"/>
    <mergeCell ref="F322:H322"/>
    <mergeCell ref="A323:B323"/>
    <mergeCell ref="D323:E323"/>
    <mergeCell ref="F323:H323"/>
    <mergeCell ref="A324:B324"/>
    <mergeCell ref="D324:E324"/>
    <mergeCell ref="F324:H324"/>
    <mergeCell ref="A313:B313"/>
    <mergeCell ref="D313:E313"/>
    <mergeCell ref="F313:H313"/>
    <mergeCell ref="A314:B314"/>
    <mergeCell ref="D314:E314"/>
    <mergeCell ref="F314:H314"/>
    <mergeCell ref="A315:B315"/>
    <mergeCell ref="D315:E315"/>
    <mergeCell ref="F315:H315"/>
    <mergeCell ref="A316:B316"/>
    <mergeCell ref="D316:E316"/>
    <mergeCell ref="F316:H316"/>
    <mergeCell ref="A317:B317"/>
    <mergeCell ref="D317:E317"/>
    <mergeCell ref="F317:H317"/>
    <mergeCell ref="A318:B318"/>
    <mergeCell ref="D318:E318"/>
    <mergeCell ref="F318:H318"/>
    <mergeCell ref="A307:B307"/>
    <mergeCell ref="D307:E307"/>
    <mergeCell ref="F307:H307"/>
    <mergeCell ref="A308:B308"/>
    <mergeCell ref="D308:E308"/>
    <mergeCell ref="F308:H308"/>
    <mergeCell ref="A309:B309"/>
    <mergeCell ref="D309:E309"/>
    <mergeCell ref="F309:H309"/>
    <mergeCell ref="A310:B310"/>
    <mergeCell ref="D310:E310"/>
    <mergeCell ref="F310:H310"/>
    <mergeCell ref="A311:B311"/>
    <mergeCell ref="D311:E311"/>
    <mergeCell ref="F311:H311"/>
    <mergeCell ref="A312:B312"/>
    <mergeCell ref="D312:E312"/>
    <mergeCell ref="F312:H312"/>
    <mergeCell ref="A301:B301"/>
    <mergeCell ref="D301:E301"/>
    <mergeCell ref="F301:H301"/>
    <mergeCell ref="A302:B302"/>
    <mergeCell ref="D302:E302"/>
    <mergeCell ref="F302:H302"/>
    <mergeCell ref="A303:B303"/>
    <mergeCell ref="D303:E303"/>
    <mergeCell ref="F303:H303"/>
    <mergeCell ref="A304:B304"/>
    <mergeCell ref="D304:E304"/>
    <mergeCell ref="F304:H304"/>
    <mergeCell ref="A305:B305"/>
    <mergeCell ref="D305:E305"/>
    <mergeCell ref="F305:H305"/>
    <mergeCell ref="A306:B306"/>
    <mergeCell ref="D306:E306"/>
    <mergeCell ref="F306:H306"/>
    <mergeCell ref="A295:B295"/>
    <mergeCell ref="D295:E295"/>
    <mergeCell ref="F295:H295"/>
    <mergeCell ref="A296:B296"/>
    <mergeCell ref="D296:E296"/>
    <mergeCell ref="F296:H296"/>
    <mergeCell ref="A297:B297"/>
    <mergeCell ref="D297:E297"/>
    <mergeCell ref="F297:H297"/>
    <mergeCell ref="A298:B298"/>
    <mergeCell ref="D298:E298"/>
    <mergeCell ref="F298:H298"/>
    <mergeCell ref="A299:B299"/>
    <mergeCell ref="D299:E299"/>
    <mergeCell ref="F299:H299"/>
    <mergeCell ref="A300:B300"/>
    <mergeCell ref="D300:E300"/>
    <mergeCell ref="F300:H300"/>
    <mergeCell ref="A289:B289"/>
    <mergeCell ref="D289:E289"/>
    <mergeCell ref="F289:H289"/>
    <mergeCell ref="A290:B290"/>
    <mergeCell ref="D290:E290"/>
    <mergeCell ref="F290:H290"/>
    <mergeCell ref="A291:B291"/>
    <mergeCell ref="D291:E291"/>
    <mergeCell ref="F291:H291"/>
    <mergeCell ref="A292:B292"/>
    <mergeCell ref="D292:E292"/>
    <mergeCell ref="F292:H292"/>
    <mergeCell ref="A293:B293"/>
    <mergeCell ref="D293:E293"/>
    <mergeCell ref="F293:H293"/>
    <mergeCell ref="A294:B294"/>
    <mergeCell ref="D294:E294"/>
    <mergeCell ref="F294:H294"/>
    <mergeCell ref="A283:B283"/>
    <mergeCell ref="D283:E283"/>
    <mergeCell ref="F283:H283"/>
    <mergeCell ref="A284:B284"/>
    <mergeCell ref="D284:E284"/>
    <mergeCell ref="F284:H284"/>
    <mergeCell ref="A285:B285"/>
    <mergeCell ref="D285:E285"/>
    <mergeCell ref="F285:H285"/>
    <mergeCell ref="A286:B286"/>
    <mergeCell ref="D286:E286"/>
    <mergeCell ref="F286:H286"/>
    <mergeCell ref="A287:B287"/>
    <mergeCell ref="D287:E287"/>
    <mergeCell ref="F287:H287"/>
    <mergeCell ref="A288:B288"/>
    <mergeCell ref="D288:E288"/>
    <mergeCell ref="F288:H288"/>
    <mergeCell ref="A277:B277"/>
    <mergeCell ref="D277:E277"/>
    <mergeCell ref="F277:H277"/>
    <mergeCell ref="A278:B278"/>
    <mergeCell ref="D278:E278"/>
    <mergeCell ref="F278:H278"/>
    <mergeCell ref="A279:B279"/>
    <mergeCell ref="D279:E279"/>
    <mergeCell ref="F279:H279"/>
    <mergeCell ref="A280:B280"/>
    <mergeCell ref="D280:E280"/>
    <mergeCell ref="F280:H280"/>
    <mergeCell ref="A281:B281"/>
    <mergeCell ref="D281:E281"/>
    <mergeCell ref="F281:H281"/>
    <mergeCell ref="A282:B282"/>
    <mergeCell ref="D282:E282"/>
    <mergeCell ref="F282:H282"/>
    <mergeCell ref="A271:B271"/>
    <mergeCell ref="D271:E271"/>
    <mergeCell ref="F271:H271"/>
    <mergeCell ref="A272:B272"/>
    <mergeCell ref="D272:E272"/>
    <mergeCell ref="F272:H272"/>
    <mergeCell ref="A273:B273"/>
    <mergeCell ref="D273:E273"/>
    <mergeCell ref="F273:H273"/>
    <mergeCell ref="A274:B274"/>
    <mergeCell ref="D274:E274"/>
    <mergeCell ref="F274:H274"/>
    <mergeCell ref="A275:B275"/>
    <mergeCell ref="D275:E275"/>
    <mergeCell ref="F275:H275"/>
    <mergeCell ref="A276:B276"/>
    <mergeCell ref="D276:E276"/>
    <mergeCell ref="F276:H276"/>
    <mergeCell ref="A265:B265"/>
    <mergeCell ref="D265:E265"/>
    <mergeCell ref="F265:H265"/>
    <mergeCell ref="A266:B266"/>
    <mergeCell ref="D266:E266"/>
    <mergeCell ref="F266:H266"/>
    <mergeCell ref="A267:B267"/>
    <mergeCell ref="D267:E267"/>
    <mergeCell ref="F267:H267"/>
    <mergeCell ref="A268:B268"/>
    <mergeCell ref="D268:E268"/>
    <mergeCell ref="F268:H268"/>
    <mergeCell ref="A269:B269"/>
    <mergeCell ref="D269:E269"/>
    <mergeCell ref="F269:H269"/>
    <mergeCell ref="A270:B270"/>
    <mergeCell ref="D270:E270"/>
    <mergeCell ref="F270:H270"/>
    <mergeCell ref="A259:B259"/>
    <mergeCell ref="D259:E259"/>
    <mergeCell ref="F259:H259"/>
    <mergeCell ref="A260:B260"/>
    <mergeCell ref="D260:E260"/>
    <mergeCell ref="F260:H260"/>
    <mergeCell ref="A261:B261"/>
    <mergeCell ref="D261:E261"/>
    <mergeCell ref="F261:H261"/>
    <mergeCell ref="A262:B262"/>
    <mergeCell ref="D262:E262"/>
    <mergeCell ref="F262:H262"/>
    <mergeCell ref="A263:B263"/>
    <mergeCell ref="D263:E263"/>
    <mergeCell ref="F263:H263"/>
    <mergeCell ref="A264:B264"/>
    <mergeCell ref="D264:E264"/>
    <mergeCell ref="F264:H264"/>
    <mergeCell ref="A253:B253"/>
    <mergeCell ref="D253:E253"/>
    <mergeCell ref="F253:H253"/>
    <mergeCell ref="A254:B254"/>
    <mergeCell ref="D254:E254"/>
    <mergeCell ref="F254:H254"/>
    <mergeCell ref="A255:B255"/>
    <mergeCell ref="D255:E255"/>
    <mergeCell ref="F255:H255"/>
    <mergeCell ref="A256:B256"/>
    <mergeCell ref="D256:E256"/>
    <mergeCell ref="F256:H256"/>
    <mergeCell ref="A257:B257"/>
    <mergeCell ref="D257:E257"/>
    <mergeCell ref="F257:H257"/>
    <mergeCell ref="A258:B258"/>
    <mergeCell ref="D258:E258"/>
    <mergeCell ref="F258:H258"/>
    <mergeCell ref="A247:B247"/>
    <mergeCell ref="D247:E247"/>
    <mergeCell ref="F247:H247"/>
    <mergeCell ref="A248:B248"/>
    <mergeCell ref="D248:E248"/>
    <mergeCell ref="F248:H248"/>
    <mergeCell ref="A249:B249"/>
    <mergeCell ref="D249:E249"/>
    <mergeCell ref="F249:H249"/>
    <mergeCell ref="A250:B250"/>
    <mergeCell ref="D250:E250"/>
    <mergeCell ref="F250:H250"/>
    <mergeCell ref="A251:B251"/>
    <mergeCell ref="D251:E251"/>
    <mergeCell ref="F251:H251"/>
    <mergeCell ref="A252:B252"/>
    <mergeCell ref="D252:E252"/>
    <mergeCell ref="F252:H252"/>
    <mergeCell ref="A241:B241"/>
    <mergeCell ref="D241:E241"/>
    <mergeCell ref="F241:H241"/>
    <mergeCell ref="A242:B242"/>
    <mergeCell ref="D242:E242"/>
    <mergeCell ref="F242:H242"/>
    <mergeCell ref="A243:B243"/>
    <mergeCell ref="D243:E243"/>
    <mergeCell ref="F243:H243"/>
    <mergeCell ref="A244:B244"/>
    <mergeCell ref="D244:E244"/>
    <mergeCell ref="F244:H244"/>
    <mergeCell ref="A245:B245"/>
    <mergeCell ref="D245:E245"/>
    <mergeCell ref="F245:H245"/>
    <mergeCell ref="A246:B246"/>
    <mergeCell ref="D246:E246"/>
    <mergeCell ref="F246:H246"/>
    <mergeCell ref="A235:B235"/>
    <mergeCell ref="D235:E235"/>
    <mergeCell ref="F235:H235"/>
    <mergeCell ref="A236:B236"/>
    <mergeCell ref="D236:E236"/>
    <mergeCell ref="F236:H236"/>
    <mergeCell ref="A237:B237"/>
    <mergeCell ref="D237:E237"/>
    <mergeCell ref="F237:H237"/>
    <mergeCell ref="A238:B238"/>
    <mergeCell ref="D238:E238"/>
    <mergeCell ref="F238:H238"/>
    <mergeCell ref="A239:B239"/>
    <mergeCell ref="D239:E239"/>
    <mergeCell ref="F239:H239"/>
    <mergeCell ref="A240:B240"/>
    <mergeCell ref="D240:E240"/>
    <mergeCell ref="F240:H240"/>
    <mergeCell ref="A229:B229"/>
    <mergeCell ref="D229:E229"/>
    <mergeCell ref="F229:H229"/>
    <mergeCell ref="A230:B230"/>
    <mergeCell ref="D230:E230"/>
    <mergeCell ref="F230:H230"/>
    <mergeCell ref="A231:B231"/>
    <mergeCell ref="D231:E231"/>
    <mergeCell ref="F231:H231"/>
    <mergeCell ref="A232:B232"/>
    <mergeCell ref="D232:E232"/>
    <mergeCell ref="F232:H232"/>
    <mergeCell ref="A233:B233"/>
    <mergeCell ref="D233:E233"/>
    <mergeCell ref="F233:H233"/>
    <mergeCell ref="A234:B234"/>
    <mergeCell ref="D234:E234"/>
    <mergeCell ref="F234:H234"/>
    <mergeCell ref="A223:B223"/>
    <mergeCell ref="D223:E223"/>
    <mergeCell ref="F223:H223"/>
    <mergeCell ref="A224:B224"/>
    <mergeCell ref="D224:E224"/>
    <mergeCell ref="F224:H224"/>
    <mergeCell ref="A225:B225"/>
    <mergeCell ref="D225:E225"/>
    <mergeCell ref="F225:H225"/>
    <mergeCell ref="A226:B226"/>
    <mergeCell ref="D226:E226"/>
    <mergeCell ref="F226:H226"/>
    <mergeCell ref="A227:B227"/>
    <mergeCell ref="D227:E227"/>
    <mergeCell ref="F227:H227"/>
    <mergeCell ref="A228:B228"/>
    <mergeCell ref="D228:E228"/>
    <mergeCell ref="F228:H228"/>
    <mergeCell ref="A217:B217"/>
    <mergeCell ref="D217:E217"/>
    <mergeCell ref="F217:H217"/>
    <mergeCell ref="A218:B218"/>
    <mergeCell ref="D218:E218"/>
    <mergeCell ref="F218:H218"/>
    <mergeCell ref="A219:B219"/>
    <mergeCell ref="D219:E219"/>
    <mergeCell ref="F219:H219"/>
    <mergeCell ref="A220:B220"/>
    <mergeCell ref="D220:E220"/>
    <mergeCell ref="F220:H220"/>
    <mergeCell ref="A221:B221"/>
    <mergeCell ref="D221:E221"/>
    <mergeCell ref="F221:H221"/>
    <mergeCell ref="A222:B222"/>
    <mergeCell ref="D222:E222"/>
    <mergeCell ref="F222:H222"/>
    <mergeCell ref="A211:B211"/>
    <mergeCell ref="D211:E211"/>
    <mergeCell ref="F211:H211"/>
    <mergeCell ref="A212:B212"/>
    <mergeCell ref="D212:E212"/>
    <mergeCell ref="F212:H212"/>
    <mergeCell ref="A213:B213"/>
    <mergeCell ref="D213:E213"/>
    <mergeCell ref="F213:H213"/>
    <mergeCell ref="A214:B214"/>
    <mergeCell ref="D214:E214"/>
    <mergeCell ref="F214:H214"/>
    <mergeCell ref="A215:B215"/>
    <mergeCell ref="D215:E215"/>
    <mergeCell ref="F215:H215"/>
    <mergeCell ref="A216:B216"/>
    <mergeCell ref="D216:E216"/>
    <mergeCell ref="F216:H216"/>
    <mergeCell ref="A205:B205"/>
    <mergeCell ref="D205:E205"/>
    <mergeCell ref="F205:H205"/>
    <mergeCell ref="A206:B206"/>
    <mergeCell ref="D206:E206"/>
    <mergeCell ref="F206:H206"/>
    <mergeCell ref="A207:B207"/>
    <mergeCell ref="D207:E207"/>
    <mergeCell ref="F207:H207"/>
    <mergeCell ref="A208:B208"/>
    <mergeCell ref="D208:E208"/>
    <mergeCell ref="F208:H208"/>
    <mergeCell ref="A209:B209"/>
    <mergeCell ref="D209:E209"/>
    <mergeCell ref="F209:H209"/>
    <mergeCell ref="A210:B210"/>
    <mergeCell ref="D210:E210"/>
    <mergeCell ref="F210:H210"/>
    <mergeCell ref="A199:B199"/>
    <mergeCell ref="D199:E199"/>
    <mergeCell ref="F199:H199"/>
    <mergeCell ref="A200:B200"/>
    <mergeCell ref="D200:E200"/>
    <mergeCell ref="F200:H200"/>
    <mergeCell ref="A201:B201"/>
    <mergeCell ref="D201:E201"/>
    <mergeCell ref="F201:H201"/>
    <mergeCell ref="A202:B202"/>
    <mergeCell ref="D202:E202"/>
    <mergeCell ref="F202:H202"/>
    <mergeCell ref="A203:B203"/>
    <mergeCell ref="D203:E203"/>
    <mergeCell ref="F203:H203"/>
    <mergeCell ref="A204:B204"/>
    <mergeCell ref="D204:E204"/>
    <mergeCell ref="F204:H204"/>
    <mergeCell ref="A193:B193"/>
    <mergeCell ref="D193:E193"/>
    <mergeCell ref="F193:H193"/>
    <mergeCell ref="A194:B194"/>
    <mergeCell ref="D194:E194"/>
    <mergeCell ref="F194:H194"/>
    <mergeCell ref="A195:B195"/>
    <mergeCell ref="D195:E195"/>
    <mergeCell ref="F195:H195"/>
    <mergeCell ref="A196:B196"/>
    <mergeCell ref="D196:E196"/>
    <mergeCell ref="F196:H196"/>
    <mergeCell ref="A197:B197"/>
    <mergeCell ref="D197:E197"/>
    <mergeCell ref="F197:H197"/>
    <mergeCell ref="A198:B198"/>
    <mergeCell ref="D198:E198"/>
    <mergeCell ref="F198:H198"/>
    <mergeCell ref="A187:B187"/>
    <mergeCell ref="D187:E187"/>
    <mergeCell ref="F187:H187"/>
    <mergeCell ref="A188:B188"/>
    <mergeCell ref="D188:E188"/>
    <mergeCell ref="F188:H188"/>
    <mergeCell ref="A189:B189"/>
    <mergeCell ref="D189:E189"/>
    <mergeCell ref="F189:H189"/>
    <mergeCell ref="A190:B190"/>
    <mergeCell ref="D190:E190"/>
    <mergeCell ref="F190:H190"/>
    <mergeCell ref="A191:B191"/>
    <mergeCell ref="D191:E191"/>
    <mergeCell ref="F191:H191"/>
    <mergeCell ref="A192:B192"/>
    <mergeCell ref="D192:E192"/>
    <mergeCell ref="F192:H192"/>
    <mergeCell ref="A181:B181"/>
    <mergeCell ref="D181:E181"/>
    <mergeCell ref="F181:H181"/>
    <mergeCell ref="A182:B182"/>
    <mergeCell ref="D182:E182"/>
    <mergeCell ref="F182:H182"/>
    <mergeCell ref="A183:B183"/>
    <mergeCell ref="D183:E183"/>
    <mergeCell ref="F183:H183"/>
    <mergeCell ref="A184:B184"/>
    <mergeCell ref="D184:E184"/>
    <mergeCell ref="F184:H184"/>
    <mergeCell ref="A185:B185"/>
    <mergeCell ref="D185:E185"/>
    <mergeCell ref="F185:H185"/>
    <mergeCell ref="A186:B186"/>
    <mergeCell ref="D186:E186"/>
    <mergeCell ref="F186:H186"/>
    <mergeCell ref="A175:B175"/>
    <mergeCell ref="D175:E175"/>
    <mergeCell ref="F175:H175"/>
    <mergeCell ref="A176:B176"/>
    <mergeCell ref="D176:E176"/>
    <mergeCell ref="F176:H176"/>
    <mergeCell ref="A177:B177"/>
    <mergeCell ref="D177:E177"/>
    <mergeCell ref="F177:H177"/>
    <mergeCell ref="A178:B178"/>
    <mergeCell ref="D178:E178"/>
    <mergeCell ref="F178:H178"/>
    <mergeCell ref="A179:B179"/>
    <mergeCell ref="D179:E179"/>
    <mergeCell ref="F179:H179"/>
    <mergeCell ref="A180:B180"/>
    <mergeCell ref="D180:E180"/>
    <mergeCell ref="F180:H180"/>
    <mergeCell ref="A169:B169"/>
    <mergeCell ref="D169:E169"/>
    <mergeCell ref="F169:H169"/>
    <mergeCell ref="A170:B170"/>
    <mergeCell ref="D170:E170"/>
    <mergeCell ref="F170:H170"/>
    <mergeCell ref="A171:B171"/>
    <mergeCell ref="D171:E171"/>
    <mergeCell ref="F171:H171"/>
    <mergeCell ref="A172:B172"/>
    <mergeCell ref="D172:E172"/>
    <mergeCell ref="F172:H172"/>
    <mergeCell ref="A173:B173"/>
    <mergeCell ref="D173:E173"/>
    <mergeCell ref="F173:H173"/>
    <mergeCell ref="A174:B174"/>
    <mergeCell ref="D174:E174"/>
    <mergeCell ref="F174:H174"/>
    <mergeCell ref="A163:B163"/>
    <mergeCell ref="D163:E163"/>
    <mergeCell ref="F163:H163"/>
    <mergeCell ref="A164:B164"/>
    <mergeCell ref="D164:E164"/>
    <mergeCell ref="F164:H164"/>
    <mergeCell ref="A165:B165"/>
    <mergeCell ref="D165:E165"/>
    <mergeCell ref="F165:H165"/>
    <mergeCell ref="A166:B166"/>
    <mergeCell ref="D166:E166"/>
    <mergeCell ref="F166:H166"/>
    <mergeCell ref="A167:B167"/>
    <mergeCell ref="D167:E167"/>
    <mergeCell ref="F167:H167"/>
    <mergeCell ref="A168:B168"/>
    <mergeCell ref="D168:E168"/>
    <mergeCell ref="F168:H168"/>
    <mergeCell ref="A157:B157"/>
    <mergeCell ref="D157:E157"/>
    <mergeCell ref="F157:H157"/>
    <mergeCell ref="A158:B158"/>
    <mergeCell ref="D158:E158"/>
    <mergeCell ref="F158:H158"/>
    <mergeCell ref="A159:B159"/>
    <mergeCell ref="D159:E159"/>
    <mergeCell ref="F159:H159"/>
    <mergeCell ref="A160:B160"/>
    <mergeCell ref="D160:E160"/>
    <mergeCell ref="F160:H160"/>
    <mergeCell ref="A161:B161"/>
    <mergeCell ref="D161:E161"/>
    <mergeCell ref="F161:H161"/>
    <mergeCell ref="A162:B162"/>
    <mergeCell ref="D162:E162"/>
    <mergeCell ref="F162:H162"/>
    <mergeCell ref="A151:B151"/>
    <mergeCell ref="D151:E151"/>
    <mergeCell ref="F151:H151"/>
    <mergeCell ref="A152:B152"/>
    <mergeCell ref="D152:E152"/>
    <mergeCell ref="F152:H152"/>
    <mergeCell ref="A153:B153"/>
    <mergeCell ref="D153:E153"/>
    <mergeCell ref="F153:H153"/>
    <mergeCell ref="A154:B154"/>
    <mergeCell ref="D154:E154"/>
    <mergeCell ref="F154:H154"/>
    <mergeCell ref="A155:B155"/>
    <mergeCell ref="D155:E155"/>
    <mergeCell ref="F155:H155"/>
    <mergeCell ref="A156:B156"/>
    <mergeCell ref="D156:E156"/>
    <mergeCell ref="F156:H156"/>
    <mergeCell ref="A145:B145"/>
    <mergeCell ref="D145:E145"/>
    <mergeCell ref="F145:H145"/>
    <mergeCell ref="A146:B146"/>
    <mergeCell ref="D146:E146"/>
    <mergeCell ref="F146:H146"/>
    <mergeCell ref="A147:B147"/>
    <mergeCell ref="D147:E147"/>
    <mergeCell ref="F147:H147"/>
    <mergeCell ref="A148:B148"/>
    <mergeCell ref="D148:E148"/>
    <mergeCell ref="F148:H148"/>
    <mergeCell ref="A149:B149"/>
    <mergeCell ref="D149:E149"/>
    <mergeCell ref="F149:H149"/>
    <mergeCell ref="A150:B150"/>
    <mergeCell ref="D150:E150"/>
    <mergeCell ref="F150:H150"/>
    <mergeCell ref="A139:B139"/>
    <mergeCell ref="D139:E139"/>
    <mergeCell ref="F139:H139"/>
    <mergeCell ref="A140:B140"/>
    <mergeCell ref="D140:E140"/>
    <mergeCell ref="F140:H140"/>
    <mergeCell ref="A141:B141"/>
    <mergeCell ref="D141:E141"/>
    <mergeCell ref="F141:H141"/>
    <mergeCell ref="A142:B142"/>
    <mergeCell ref="D142:E142"/>
    <mergeCell ref="F142:H142"/>
    <mergeCell ref="A143:B143"/>
    <mergeCell ref="D143:E143"/>
    <mergeCell ref="F143:H143"/>
    <mergeCell ref="A144:B144"/>
    <mergeCell ref="D144:E144"/>
    <mergeCell ref="F144:H144"/>
    <mergeCell ref="A133:B133"/>
    <mergeCell ref="D133:E133"/>
    <mergeCell ref="F133:H133"/>
    <mergeCell ref="A134:B134"/>
    <mergeCell ref="D134:E134"/>
    <mergeCell ref="F134:H134"/>
    <mergeCell ref="A135:B135"/>
    <mergeCell ref="D135:E135"/>
    <mergeCell ref="F135:H135"/>
    <mergeCell ref="A136:B136"/>
    <mergeCell ref="D136:E136"/>
    <mergeCell ref="F136:H136"/>
    <mergeCell ref="A137:B137"/>
    <mergeCell ref="D137:E137"/>
    <mergeCell ref="F137:H137"/>
    <mergeCell ref="A138:B138"/>
    <mergeCell ref="D138:E138"/>
    <mergeCell ref="F138:H138"/>
    <mergeCell ref="A127:B127"/>
    <mergeCell ref="D127:E127"/>
    <mergeCell ref="F127:H127"/>
    <mergeCell ref="A128:B128"/>
    <mergeCell ref="D128:E128"/>
    <mergeCell ref="F128:H128"/>
    <mergeCell ref="A129:B129"/>
    <mergeCell ref="D129:E129"/>
    <mergeCell ref="F129:H129"/>
    <mergeCell ref="A130:B130"/>
    <mergeCell ref="D130:E130"/>
    <mergeCell ref="F130:H130"/>
    <mergeCell ref="A131:B131"/>
    <mergeCell ref="D131:E131"/>
    <mergeCell ref="F131:H131"/>
    <mergeCell ref="A132:B132"/>
    <mergeCell ref="D132:E132"/>
    <mergeCell ref="F132:H132"/>
    <mergeCell ref="A121:B121"/>
    <mergeCell ref="D121:E121"/>
    <mergeCell ref="F121:H121"/>
    <mergeCell ref="A122:B122"/>
    <mergeCell ref="D122:E122"/>
    <mergeCell ref="F122:H122"/>
    <mergeCell ref="A123:B123"/>
    <mergeCell ref="D123:E123"/>
    <mergeCell ref="F123:H123"/>
    <mergeCell ref="A124:B124"/>
    <mergeCell ref="D124:E124"/>
    <mergeCell ref="F124:H124"/>
    <mergeCell ref="A125:B125"/>
    <mergeCell ref="D125:E125"/>
    <mergeCell ref="F125:H125"/>
    <mergeCell ref="A126:B126"/>
    <mergeCell ref="D126:E126"/>
    <mergeCell ref="F126:H126"/>
    <mergeCell ref="A115:B115"/>
    <mergeCell ref="D115:E115"/>
    <mergeCell ref="F115:H115"/>
    <mergeCell ref="A116:B116"/>
    <mergeCell ref="D116:E116"/>
    <mergeCell ref="F116:H116"/>
    <mergeCell ref="A117:B117"/>
    <mergeCell ref="D117:E117"/>
    <mergeCell ref="F117:H117"/>
    <mergeCell ref="A118:B118"/>
    <mergeCell ref="D118:E118"/>
    <mergeCell ref="F118:H118"/>
    <mergeCell ref="A119:B119"/>
    <mergeCell ref="D119:E119"/>
    <mergeCell ref="F119:H119"/>
    <mergeCell ref="A120:B120"/>
    <mergeCell ref="D120:E120"/>
    <mergeCell ref="F120:H120"/>
    <mergeCell ref="A109:B109"/>
    <mergeCell ref="D109:E109"/>
    <mergeCell ref="F109:H109"/>
    <mergeCell ref="A110:B110"/>
    <mergeCell ref="D110:E110"/>
    <mergeCell ref="F110:H110"/>
    <mergeCell ref="A111:B111"/>
    <mergeCell ref="D111:E111"/>
    <mergeCell ref="F111:H111"/>
    <mergeCell ref="A112:B112"/>
    <mergeCell ref="D112:E112"/>
    <mergeCell ref="F112:H112"/>
    <mergeCell ref="A113:B113"/>
    <mergeCell ref="D113:E113"/>
    <mergeCell ref="F113:H113"/>
    <mergeCell ref="A114:B114"/>
    <mergeCell ref="D114:E114"/>
    <mergeCell ref="F114:H114"/>
    <mergeCell ref="A103:B103"/>
    <mergeCell ref="D103:E103"/>
    <mergeCell ref="F103:H103"/>
    <mergeCell ref="A104:B104"/>
    <mergeCell ref="D104:E104"/>
    <mergeCell ref="F104:H104"/>
    <mergeCell ref="A105:B105"/>
    <mergeCell ref="D105:E105"/>
    <mergeCell ref="F105:H105"/>
    <mergeCell ref="A106:B106"/>
    <mergeCell ref="D106:E106"/>
    <mergeCell ref="F106:H106"/>
    <mergeCell ref="A107:B107"/>
    <mergeCell ref="D107:E107"/>
    <mergeCell ref="F107:H107"/>
    <mergeCell ref="A108:B108"/>
    <mergeCell ref="D108:E108"/>
    <mergeCell ref="F108:H108"/>
    <mergeCell ref="A97:B97"/>
    <mergeCell ref="D97:E97"/>
    <mergeCell ref="F97:H97"/>
    <mergeCell ref="A98:B98"/>
    <mergeCell ref="D98:E98"/>
    <mergeCell ref="F98:H98"/>
    <mergeCell ref="A99:B99"/>
    <mergeCell ref="D99:E99"/>
    <mergeCell ref="F99:H99"/>
    <mergeCell ref="A100:B100"/>
    <mergeCell ref="D100:E100"/>
    <mergeCell ref="F100:H100"/>
    <mergeCell ref="A101:B101"/>
    <mergeCell ref="D101:E101"/>
    <mergeCell ref="F101:H101"/>
    <mergeCell ref="A102:B102"/>
    <mergeCell ref="D102:E102"/>
    <mergeCell ref="F102:H102"/>
    <mergeCell ref="A91:B91"/>
    <mergeCell ref="D91:E91"/>
    <mergeCell ref="F91:H91"/>
    <mergeCell ref="A92:B92"/>
    <mergeCell ref="D92:E92"/>
    <mergeCell ref="F92:H92"/>
    <mergeCell ref="A93:B93"/>
    <mergeCell ref="D93:E93"/>
    <mergeCell ref="F93:H93"/>
    <mergeCell ref="A94:B94"/>
    <mergeCell ref="D94:E94"/>
    <mergeCell ref="F94:H94"/>
    <mergeCell ref="A95:B95"/>
    <mergeCell ref="D95:E95"/>
    <mergeCell ref="F95:H95"/>
    <mergeCell ref="A96:B96"/>
    <mergeCell ref="D96:E96"/>
    <mergeCell ref="F96:H96"/>
    <mergeCell ref="A85:B85"/>
    <mergeCell ref="D85:E85"/>
    <mergeCell ref="F85:H85"/>
    <mergeCell ref="A86:B86"/>
    <mergeCell ref="D86:E86"/>
    <mergeCell ref="F86:H86"/>
    <mergeCell ref="A87:B87"/>
    <mergeCell ref="D87:E87"/>
    <mergeCell ref="F87:H87"/>
    <mergeCell ref="A88:B88"/>
    <mergeCell ref="D88:E88"/>
    <mergeCell ref="F88:H88"/>
    <mergeCell ref="A89:B89"/>
    <mergeCell ref="D89:E89"/>
    <mergeCell ref="F89:H89"/>
    <mergeCell ref="A90:B90"/>
    <mergeCell ref="D90:E90"/>
    <mergeCell ref="F90:H90"/>
    <mergeCell ref="A79:B79"/>
    <mergeCell ref="D79:E79"/>
    <mergeCell ref="F79:H79"/>
    <mergeCell ref="A80:B80"/>
    <mergeCell ref="D80:E80"/>
    <mergeCell ref="F80:H80"/>
    <mergeCell ref="A81:B81"/>
    <mergeCell ref="D81:E81"/>
    <mergeCell ref="F81:H81"/>
    <mergeCell ref="A82:B82"/>
    <mergeCell ref="D82:E82"/>
    <mergeCell ref="F82:H82"/>
    <mergeCell ref="A83:B83"/>
    <mergeCell ref="D83:E83"/>
    <mergeCell ref="F83:H83"/>
    <mergeCell ref="A84:B84"/>
    <mergeCell ref="D84:E84"/>
    <mergeCell ref="F84:H84"/>
    <mergeCell ref="A73:B73"/>
    <mergeCell ref="D73:E73"/>
    <mergeCell ref="F73:H73"/>
    <mergeCell ref="A74:B74"/>
    <mergeCell ref="D74:E74"/>
    <mergeCell ref="F74:H74"/>
    <mergeCell ref="A75:B75"/>
    <mergeCell ref="D75:E75"/>
    <mergeCell ref="F75:H75"/>
    <mergeCell ref="A76:B76"/>
    <mergeCell ref="D76:E76"/>
    <mergeCell ref="F76:H76"/>
    <mergeCell ref="A77:B77"/>
    <mergeCell ref="D77:E77"/>
    <mergeCell ref="F77:H77"/>
    <mergeCell ref="A78:B78"/>
    <mergeCell ref="D78:E78"/>
    <mergeCell ref="F78:H78"/>
    <mergeCell ref="A67:B67"/>
    <mergeCell ref="D67:E67"/>
    <mergeCell ref="F67:H67"/>
    <mergeCell ref="A68:B68"/>
    <mergeCell ref="D68:E68"/>
    <mergeCell ref="F68:H68"/>
    <mergeCell ref="A69:B69"/>
    <mergeCell ref="D69:E69"/>
    <mergeCell ref="F69:H69"/>
    <mergeCell ref="A70:B70"/>
    <mergeCell ref="D70:E70"/>
    <mergeCell ref="F70:H70"/>
    <mergeCell ref="A71:B71"/>
    <mergeCell ref="D71:E71"/>
    <mergeCell ref="F71:H71"/>
    <mergeCell ref="A72:B72"/>
    <mergeCell ref="D72:E72"/>
    <mergeCell ref="F72:H72"/>
    <mergeCell ref="A61:B61"/>
    <mergeCell ref="D61:E61"/>
    <mergeCell ref="F61:H61"/>
    <mergeCell ref="A62:B62"/>
    <mergeCell ref="D62:E62"/>
    <mergeCell ref="F62:H62"/>
    <mergeCell ref="A63:B63"/>
    <mergeCell ref="D63:E63"/>
    <mergeCell ref="F63:H63"/>
    <mergeCell ref="A64:B64"/>
    <mergeCell ref="D64:E64"/>
    <mergeCell ref="F64:H64"/>
    <mergeCell ref="A65:B65"/>
    <mergeCell ref="D65:E65"/>
    <mergeCell ref="F65:H65"/>
    <mergeCell ref="A66:B66"/>
    <mergeCell ref="D66:E66"/>
    <mergeCell ref="F66:H66"/>
    <mergeCell ref="A55:B55"/>
    <mergeCell ref="D55:E55"/>
    <mergeCell ref="F55:H55"/>
    <mergeCell ref="A56:B56"/>
    <mergeCell ref="D56:E56"/>
    <mergeCell ref="F56:H56"/>
    <mergeCell ref="A57:B57"/>
    <mergeCell ref="D57:E57"/>
    <mergeCell ref="F57:H57"/>
    <mergeCell ref="A58:B58"/>
    <mergeCell ref="D58:E58"/>
    <mergeCell ref="F58:H58"/>
    <mergeCell ref="A59:B59"/>
    <mergeCell ref="D59:E59"/>
    <mergeCell ref="F59:H59"/>
    <mergeCell ref="A60:B60"/>
    <mergeCell ref="D60:E60"/>
    <mergeCell ref="F60:H60"/>
    <mergeCell ref="A49:B49"/>
    <mergeCell ref="D49:E49"/>
    <mergeCell ref="F49:H49"/>
    <mergeCell ref="A50:B50"/>
    <mergeCell ref="D50:E50"/>
    <mergeCell ref="F50:H50"/>
    <mergeCell ref="A51:B51"/>
    <mergeCell ref="D51:E51"/>
    <mergeCell ref="F51:H51"/>
    <mergeCell ref="A52:B52"/>
    <mergeCell ref="D52:E52"/>
    <mergeCell ref="F52:H52"/>
    <mergeCell ref="A53:B53"/>
    <mergeCell ref="D53:E53"/>
    <mergeCell ref="F53:H53"/>
    <mergeCell ref="A54:B54"/>
    <mergeCell ref="D54:E54"/>
    <mergeCell ref="F54:H54"/>
    <mergeCell ref="A43:B43"/>
    <mergeCell ref="D43:E43"/>
    <mergeCell ref="F43:H43"/>
    <mergeCell ref="A44:B44"/>
    <mergeCell ref="D44:E44"/>
    <mergeCell ref="F44:H44"/>
    <mergeCell ref="A45:B45"/>
    <mergeCell ref="D45:E45"/>
    <mergeCell ref="F45:H45"/>
    <mergeCell ref="A46:B46"/>
    <mergeCell ref="D46:E46"/>
    <mergeCell ref="F46:H46"/>
    <mergeCell ref="A47:B47"/>
    <mergeCell ref="D47:E47"/>
    <mergeCell ref="F47:H47"/>
    <mergeCell ref="A48:B48"/>
    <mergeCell ref="D48:E48"/>
    <mergeCell ref="F48:H48"/>
    <mergeCell ref="A37:B37"/>
    <mergeCell ref="D37:E37"/>
    <mergeCell ref="F37:H37"/>
    <mergeCell ref="A38:B38"/>
    <mergeCell ref="D38:E38"/>
    <mergeCell ref="F38:H38"/>
    <mergeCell ref="A39:B39"/>
    <mergeCell ref="D39:E39"/>
    <mergeCell ref="F39:H39"/>
    <mergeCell ref="A40:B40"/>
    <mergeCell ref="D40:E40"/>
    <mergeCell ref="F40:H40"/>
    <mergeCell ref="A41:B41"/>
    <mergeCell ref="D41:E41"/>
    <mergeCell ref="F41:H41"/>
    <mergeCell ref="A42:B42"/>
    <mergeCell ref="D42:E42"/>
    <mergeCell ref="F42:H42"/>
    <mergeCell ref="A31:B31"/>
    <mergeCell ref="D31:E31"/>
    <mergeCell ref="F31:H31"/>
    <mergeCell ref="A32:B32"/>
    <mergeCell ref="D32:E32"/>
    <mergeCell ref="F32:H32"/>
    <mergeCell ref="A33:B33"/>
    <mergeCell ref="D33:E33"/>
    <mergeCell ref="F33:H33"/>
    <mergeCell ref="A34:B34"/>
    <mergeCell ref="D34:E34"/>
    <mergeCell ref="F34:H34"/>
    <mergeCell ref="A35:B35"/>
    <mergeCell ref="D35:E35"/>
    <mergeCell ref="F35:H35"/>
    <mergeCell ref="A36:B36"/>
    <mergeCell ref="D36:E36"/>
    <mergeCell ref="F36:H36"/>
    <mergeCell ref="A25:B25"/>
    <mergeCell ref="D25:E25"/>
    <mergeCell ref="F25:H25"/>
    <mergeCell ref="A26:B26"/>
    <mergeCell ref="D26:E26"/>
    <mergeCell ref="F26:H26"/>
    <mergeCell ref="A27:B27"/>
    <mergeCell ref="D27:E27"/>
    <mergeCell ref="F27:H27"/>
    <mergeCell ref="A28:B28"/>
    <mergeCell ref="D28:E28"/>
    <mergeCell ref="F28:H28"/>
    <mergeCell ref="A29:B29"/>
    <mergeCell ref="D29:E29"/>
    <mergeCell ref="F29:H29"/>
    <mergeCell ref="A30:B30"/>
    <mergeCell ref="D30:E30"/>
    <mergeCell ref="F30:H30"/>
    <mergeCell ref="A19:B19"/>
    <mergeCell ref="D19:E19"/>
    <mergeCell ref="F19:H19"/>
    <mergeCell ref="A20:B20"/>
    <mergeCell ref="D20:E20"/>
    <mergeCell ref="F20:H20"/>
    <mergeCell ref="A21:B21"/>
    <mergeCell ref="D21:E21"/>
    <mergeCell ref="F21:H21"/>
    <mergeCell ref="A22:B22"/>
    <mergeCell ref="D22:E22"/>
    <mergeCell ref="F22:H22"/>
    <mergeCell ref="A23:B23"/>
    <mergeCell ref="D23:E23"/>
    <mergeCell ref="F23:H23"/>
    <mergeCell ref="A24:B24"/>
    <mergeCell ref="D24:E24"/>
    <mergeCell ref="F24:H24"/>
    <mergeCell ref="A13:B13"/>
    <mergeCell ref="D13:E13"/>
    <mergeCell ref="F13:H13"/>
    <mergeCell ref="A14:B14"/>
    <mergeCell ref="D14:E14"/>
    <mergeCell ref="F14:H14"/>
    <mergeCell ref="A15:B15"/>
    <mergeCell ref="D15:E15"/>
    <mergeCell ref="F15:H15"/>
    <mergeCell ref="A16:B16"/>
    <mergeCell ref="D16:E16"/>
    <mergeCell ref="F16:H16"/>
    <mergeCell ref="A17:B17"/>
    <mergeCell ref="D17:E17"/>
    <mergeCell ref="F17:H17"/>
    <mergeCell ref="A18:B18"/>
    <mergeCell ref="D18:E18"/>
    <mergeCell ref="F18:H18"/>
    <mergeCell ref="A1:F1"/>
    <mergeCell ref="A2:F2"/>
    <mergeCell ref="B3:G4"/>
    <mergeCell ref="B5:G5"/>
    <mergeCell ref="B6:G7"/>
    <mergeCell ref="A8:B9"/>
    <mergeCell ref="C8:C9"/>
    <mergeCell ref="D8:E9"/>
    <mergeCell ref="F8:H8"/>
    <mergeCell ref="A10:B10"/>
    <mergeCell ref="D10:E10"/>
    <mergeCell ref="F10:H10"/>
    <mergeCell ref="A11:B11"/>
    <mergeCell ref="D11:E11"/>
    <mergeCell ref="F11:H11"/>
    <mergeCell ref="A12:B12"/>
    <mergeCell ref="D12:E12"/>
    <mergeCell ref="F12:H12"/>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5"/>
  <sheetViews>
    <sheetView topLeftCell="A10" zoomScale="85" zoomScaleNormal="85" zoomScalePageLayoutView="85" workbookViewId="0">
      <selection activeCell="T12" activeCellId="3" sqref="C12:E49 F12:H49 L12:L49 T12:T49"/>
    </sheetView>
  </sheetViews>
  <sheetFormatPr baseColWidth="10" defaultColWidth="8.83203125" defaultRowHeight="12" x14ac:dyDescent="0"/>
  <cols>
    <col min="1" max="1" width="6.6640625" style="150" customWidth="1"/>
    <col min="2" max="2" width="4.6640625" style="150" customWidth="1"/>
    <col min="3" max="3" width="11.5" style="150" customWidth="1"/>
    <col min="4" max="4" width="10.6640625" style="150" customWidth="1"/>
    <col min="5" max="5" width="0.6640625" style="150" customWidth="1"/>
    <col min="6" max="6" width="1" style="150" customWidth="1"/>
    <col min="7" max="7" width="6.6640625" style="150" customWidth="1"/>
    <col min="8" max="8" width="3.6640625" style="150" customWidth="1"/>
    <col min="9" max="23" width="11.5" style="150" customWidth="1"/>
    <col min="24" max="16384" width="8.83203125" style="150"/>
  </cols>
  <sheetData>
    <row r="1" spans="1:23" ht="12" customHeight="1">
      <c r="A1" s="238" t="s">
        <v>8480</v>
      </c>
      <c r="B1" s="238"/>
      <c r="C1" s="238"/>
      <c r="D1" s="238"/>
      <c r="E1" s="238"/>
      <c r="F1" s="238"/>
      <c r="G1" s="151"/>
      <c r="H1" s="151"/>
      <c r="I1" s="151"/>
      <c r="J1" s="151"/>
      <c r="K1" s="151"/>
      <c r="L1" s="151"/>
      <c r="M1" s="151"/>
      <c r="N1" s="151"/>
      <c r="O1" s="151"/>
      <c r="P1" s="151"/>
      <c r="Q1" s="151"/>
      <c r="R1" s="151"/>
      <c r="S1" s="151"/>
      <c r="T1" s="151"/>
      <c r="U1" s="151"/>
      <c r="V1" s="151"/>
      <c r="W1" s="151"/>
    </row>
    <row r="2" spans="1:23" ht="12" customHeight="1">
      <c r="A2" s="238" t="s">
        <v>3054</v>
      </c>
      <c r="B2" s="238"/>
      <c r="C2" s="238"/>
      <c r="D2" s="238"/>
      <c r="E2" s="238"/>
      <c r="F2" s="238"/>
      <c r="G2" s="151"/>
      <c r="H2" s="151"/>
      <c r="I2" s="151"/>
      <c r="J2" s="151"/>
      <c r="K2" s="151"/>
      <c r="L2" s="151"/>
      <c r="M2" s="151"/>
      <c r="N2" s="151"/>
      <c r="O2" s="151"/>
      <c r="P2" s="151"/>
      <c r="Q2" s="151"/>
      <c r="R2" s="151"/>
      <c r="S2" s="151"/>
      <c r="T2" s="151"/>
      <c r="U2" s="151"/>
      <c r="V2" s="151"/>
      <c r="W2" s="151"/>
    </row>
    <row r="3" spans="1:23" ht="12" customHeight="1">
      <c r="A3" s="151" t="s">
        <v>530</v>
      </c>
      <c r="B3" s="238" t="s">
        <v>8479</v>
      </c>
      <c r="C3" s="238"/>
      <c r="D3" s="238"/>
      <c r="E3" s="238"/>
      <c r="F3" s="238"/>
      <c r="G3" s="238"/>
      <c r="H3" s="151"/>
      <c r="I3" s="151"/>
      <c r="J3" s="151"/>
      <c r="K3" s="151"/>
      <c r="L3" s="151"/>
      <c r="M3" s="151"/>
      <c r="N3" s="151"/>
      <c r="O3" s="151"/>
      <c r="P3" s="151"/>
      <c r="Q3" s="151"/>
      <c r="R3" s="151"/>
      <c r="S3" s="151"/>
      <c r="T3" s="151"/>
      <c r="U3" s="151"/>
      <c r="V3" s="151"/>
      <c r="W3" s="151"/>
    </row>
    <row r="4" spans="1:23" ht="409.5" hidden="1" customHeight="1">
      <c r="A4" s="151"/>
      <c r="B4" s="238"/>
      <c r="C4" s="238"/>
      <c r="D4" s="238"/>
      <c r="E4" s="238"/>
      <c r="F4" s="238"/>
      <c r="G4" s="238"/>
      <c r="H4" s="151"/>
      <c r="I4" s="151"/>
      <c r="J4" s="151"/>
      <c r="K4" s="151"/>
      <c r="L4" s="151"/>
      <c r="M4" s="151"/>
      <c r="N4" s="151"/>
      <c r="O4" s="151"/>
      <c r="P4" s="151"/>
      <c r="Q4" s="151"/>
      <c r="R4" s="151"/>
      <c r="S4" s="151"/>
      <c r="T4" s="151"/>
      <c r="U4" s="151"/>
      <c r="V4" s="151"/>
      <c r="W4" s="151"/>
    </row>
    <row r="5" spans="1:23" ht="12" customHeight="1">
      <c r="A5" s="151" t="s">
        <v>530</v>
      </c>
      <c r="B5" s="238" t="s">
        <v>3053</v>
      </c>
      <c r="C5" s="238"/>
      <c r="D5" s="238"/>
      <c r="E5" s="238"/>
      <c r="F5" s="238"/>
      <c r="G5" s="238"/>
      <c r="H5" s="151"/>
      <c r="I5" s="151"/>
      <c r="J5" s="151"/>
      <c r="K5" s="151"/>
      <c r="L5" s="151"/>
      <c r="M5" s="151"/>
      <c r="N5" s="151"/>
      <c r="O5" s="151"/>
      <c r="P5" s="151"/>
      <c r="Q5" s="151"/>
      <c r="R5" s="151"/>
      <c r="S5" s="151"/>
      <c r="T5" s="151"/>
      <c r="U5" s="151"/>
      <c r="V5" s="151"/>
      <c r="W5" s="151"/>
    </row>
    <row r="6" spans="1:23" ht="12" customHeight="1">
      <c r="A6" s="151" t="s">
        <v>530</v>
      </c>
      <c r="B6" s="238" t="s">
        <v>8478</v>
      </c>
      <c r="C6" s="238"/>
      <c r="D6" s="238"/>
      <c r="E6" s="238"/>
      <c r="F6" s="238"/>
      <c r="G6" s="238"/>
      <c r="H6" s="151"/>
      <c r="I6" s="151"/>
      <c r="J6" s="151"/>
      <c r="K6" s="151"/>
      <c r="L6" s="151"/>
      <c r="M6" s="151"/>
      <c r="N6" s="151"/>
      <c r="O6" s="151"/>
      <c r="P6" s="151"/>
      <c r="Q6" s="151"/>
      <c r="R6" s="151"/>
      <c r="S6" s="151"/>
      <c r="T6" s="151"/>
      <c r="U6" s="151"/>
      <c r="V6" s="151"/>
      <c r="W6" s="151"/>
    </row>
    <row r="7" spans="1:23" ht="33.75" hidden="1" customHeight="1">
      <c r="A7" s="151"/>
      <c r="B7" s="238"/>
      <c r="C7" s="238"/>
      <c r="D7" s="238"/>
      <c r="E7" s="238"/>
      <c r="F7" s="238"/>
      <c r="G7" s="238"/>
      <c r="H7" s="151"/>
      <c r="I7" s="151"/>
      <c r="J7" s="151"/>
      <c r="K7" s="151"/>
      <c r="L7" s="151"/>
      <c r="M7" s="151"/>
      <c r="N7" s="151"/>
      <c r="O7" s="151"/>
      <c r="P7" s="151"/>
      <c r="Q7" s="151"/>
      <c r="R7" s="151"/>
      <c r="S7" s="151"/>
      <c r="T7" s="151"/>
      <c r="U7" s="151"/>
      <c r="V7" s="151"/>
      <c r="W7" s="151"/>
    </row>
    <row r="8" spans="1:23" ht="12" customHeight="1">
      <c r="A8" s="151" t="s">
        <v>530</v>
      </c>
      <c r="B8" s="238" t="s">
        <v>8477</v>
      </c>
      <c r="C8" s="238"/>
      <c r="D8" s="238"/>
      <c r="E8" s="238"/>
      <c r="F8" s="238"/>
      <c r="G8" s="238"/>
      <c r="H8" s="151"/>
      <c r="I8" s="151"/>
      <c r="J8" s="151"/>
      <c r="K8" s="151"/>
      <c r="L8" s="151"/>
      <c r="M8" s="151"/>
      <c r="N8" s="151"/>
      <c r="O8" s="151"/>
      <c r="P8" s="151"/>
      <c r="Q8" s="151"/>
      <c r="R8" s="151"/>
      <c r="S8" s="151"/>
      <c r="T8" s="151"/>
      <c r="U8" s="151"/>
      <c r="V8" s="151"/>
      <c r="W8" s="151"/>
    </row>
    <row r="9" spans="1:23" ht="81" customHeight="1">
      <c r="A9" s="151"/>
      <c r="B9" s="238"/>
      <c r="C9" s="238"/>
      <c r="D9" s="238"/>
      <c r="E9" s="238"/>
      <c r="F9" s="238"/>
      <c r="G9" s="238"/>
      <c r="H9" s="151"/>
      <c r="I9" s="151"/>
      <c r="J9" s="151"/>
      <c r="K9" s="151"/>
      <c r="L9" s="151"/>
      <c r="M9" s="151"/>
      <c r="N9" s="151"/>
      <c r="O9" s="151"/>
      <c r="P9" s="151"/>
      <c r="Q9" s="151"/>
      <c r="R9" s="151"/>
      <c r="S9" s="151"/>
      <c r="T9" s="151"/>
      <c r="U9" s="151"/>
      <c r="V9" s="151"/>
      <c r="W9" s="151"/>
    </row>
    <row r="10" spans="1:23" ht="12" customHeight="1">
      <c r="A10" s="239" t="s">
        <v>3052</v>
      </c>
      <c r="B10" s="239"/>
      <c r="C10" s="240" t="s">
        <v>414</v>
      </c>
      <c r="D10" s="241" t="s">
        <v>3051</v>
      </c>
      <c r="E10" s="241"/>
      <c r="F10" s="245" t="s">
        <v>4</v>
      </c>
      <c r="G10" s="245"/>
      <c r="H10" s="245"/>
      <c r="I10" s="158" t="s">
        <v>210</v>
      </c>
      <c r="J10" s="158" t="s">
        <v>201</v>
      </c>
      <c r="K10" s="158" t="s">
        <v>3050</v>
      </c>
      <c r="L10" s="166" t="s">
        <v>202</v>
      </c>
      <c r="M10" s="158" t="s">
        <v>212</v>
      </c>
      <c r="N10" s="158" t="s">
        <v>203</v>
      </c>
      <c r="O10" s="158" t="s">
        <v>213</v>
      </c>
      <c r="P10" s="158" t="s">
        <v>204</v>
      </c>
      <c r="Q10" s="158" t="s">
        <v>3049</v>
      </c>
      <c r="R10" s="158" t="s">
        <v>205</v>
      </c>
      <c r="S10" s="158" t="s">
        <v>215</v>
      </c>
      <c r="T10" s="158" t="s">
        <v>206</v>
      </c>
      <c r="U10" s="158" t="s">
        <v>216</v>
      </c>
      <c r="V10" s="158" t="s">
        <v>207</v>
      </c>
      <c r="W10" s="158" t="s">
        <v>3048</v>
      </c>
    </row>
    <row r="11" spans="1:23" ht="34" customHeight="1">
      <c r="A11" s="239"/>
      <c r="B11" s="239"/>
      <c r="C11" s="240"/>
      <c r="D11" s="241"/>
      <c r="E11" s="241"/>
      <c r="F11" s="159"/>
      <c r="G11" s="160"/>
      <c r="H11" s="161"/>
      <c r="I11" s="162"/>
      <c r="J11" s="162"/>
      <c r="K11" s="162"/>
      <c r="L11" s="162"/>
      <c r="M11" s="162"/>
      <c r="N11" s="162"/>
      <c r="O11" s="162"/>
      <c r="P11" s="162"/>
      <c r="Q11" s="162"/>
      <c r="R11" s="162"/>
      <c r="S11" s="162"/>
      <c r="T11" s="162"/>
      <c r="U11" s="162"/>
      <c r="V11" s="162"/>
      <c r="W11" s="162"/>
    </row>
    <row r="12" spans="1:23" ht="12" customHeight="1">
      <c r="A12" s="243" t="s">
        <v>2995</v>
      </c>
      <c r="B12" s="243"/>
      <c r="C12" s="152" t="s">
        <v>535</v>
      </c>
      <c r="D12" s="243" t="s">
        <v>660</v>
      </c>
      <c r="E12" s="243"/>
      <c r="F12" s="243" t="s">
        <v>8476</v>
      </c>
      <c r="G12" s="243"/>
      <c r="H12" s="243"/>
      <c r="I12" s="152" t="s">
        <v>682</v>
      </c>
      <c r="J12" s="152" t="s">
        <v>8475</v>
      </c>
      <c r="K12" s="152" t="s">
        <v>682</v>
      </c>
      <c r="L12" s="152" t="s">
        <v>8474</v>
      </c>
      <c r="M12" s="152" t="s">
        <v>676</v>
      </c>
      <c r="N12" s="152" t="s">
        <v>8473</v>
      </c>
      <c r="O12" s="152" t="s">
        <v>678</v>
      </c>
      <c r="P12" s="152" t="s">
        <v>8472</v>
      </c>
      <c r="Q12" s="152" t="s">
        <v>688</v>
      </c>
      <c r="R12" s="152" t="s">
        <v>8471</v>
      </c>
      <c r="S12" s="152" t="s">
        <v>682</v>
      </c>
      <c r="T12" s="152" t="s">
        <v>8470</v>
      </c>
      <c r="U12" s="152" t="s">
        <v>677</v>
      </c>
      <c r="V12" s="152" t="s">
        <v>8469</v>
      </c>
      <c r="W12" s="152" t="s">
        <v>816</v>
      </c>
    </row>
    <row r="13" spans="1:23" ht="12" customHeight="1">
      <c r="A13" s="243" t="s">
        <v>2995</v>
      </c>
      <c r="B13" s="243"/>
      <c r="C13" s="152" t="s">
        <v>535</v>
      </c>
      <c r="D13" s="243" t="s">
        <v>57</v>
      </c>
      <c r="E13" s="243"/>
      <c r="F13" s="243" t="s">
        <v>8468</v>
      </c>
      <c r="G13" s="243"/>
      <c r="H13" s="243"/>
      <c r="I13" s="152" t="s">
        <v>699</v>
      </c>
      <c r="J13" s="152" t="s">
        <v>8467</v>
      </c>
      <c r="K13" s="152" t="s">
        <v>664</v>
      </c>
      <c r="L13" s="152" t="s">
        <v>8466</v>
      </c>
      <c r="M13" s="152" t="s">
        <v>630</v>
      </c>
      <c r="N13" s="152" t="s">
        <v>8465</v>
      </c>
      <c r="O13" s="152" t="s">
        <v>656</v>
      </c>
      <c r="P13" s="152" t="s">
        <v>8464</v>
      </c>
      <c r="Q13" s="152" t="s">
        <v>1080</v>
      </c>
      <c r="R13" s="152" t="s">
        <v>8463</v>
      </c>
      <c r="S13" s="152" t="s">
        <v>699</v>
      </c>
      <c r="T13" s="152" t="s">
        <v>8462</v>
      </c>
      <c r="U13" s="152" t="s">
        <v>664</v>
      </c>
      <c r="V13" s="152" t="s">
        <v>8461</v>
      </c>
      <c r="W13" s="152" t="s">
        <v>661</v>
      </c>
    </row>
    <row r="14" spans="1:23" ht="12" customHeight="1">
      <c r="A14" s="243" t="s">
        <v>2995</v>
      </c>
      <c r="B14" s="243"/>
      <c r="C14" s="152" t="s">
        <v>535</v>
      </c>
      <c r="D14" s="243" t="s">
        <v>58</v>
      </c>
      <c r="E14" s="243"/>
      <c r="F14" s="243" t="s">
        <v>8460</v>
      </c>
      <c r="G14" s="243"/>
      <c r="H14" s="243"/>
      <c r="I14" s="152" t="s">
        <v>664</v>
      </c>
      <c r="J14" s="152" t="s">
        <v>8459</v>
      </c>
      <c r="K14" s="152" t="s">
        <v>661</v>
      </c>
      <c r="L14" s="152" t="s">
        <v>8458</v>
      </c>
      <c r="M14" s="152" t="s">
        <v>683</v>
      </c>
      <c r="N14" s="152" t="s">
        <v>8457</v>
      </c>
      <c r="O14" s="152" t="s">
        <v>664</v>
      </c>
      <c r="P14" s="152" t="s">
        <v>8456</v>
      </c>
      <c r="Q14" s="152" t="s">
        <v>727</v>
      </c>
      <c r="R14" s="152" t="s">
        <v>8455</v>
      </c>
      <c r="S14" s="152" t="s">
        <v>661</v>
      </c>
      <c r="T14" s="152" t="s">
        <v>8454</v>
      </c>
      <c r="U14" s="152" t="s">
        <v>679</v>
      </c>
      <c r="V14" s="152" t="s">
        <v>8453</v>
      </c>
      <c r="W14" s="152" t="s">
        <v>678</v>
      </c>
    </row>
    <row r="15" spans="1:23" ht="12" customHeight="1">
      <c r="A15" s="243" t="s">
        <v>2995</v>
      </c>
      <c r="B15" s="243"/>
      <c r="C15" s="152" t="s">
        <v>535</v>
      </c>
      <c r="D15" s="243" t="s">
        <v>59</v>
      </c>
      <c r="E15" s="243"/>
      <c r="F15" s="243" t="s">
        <v>8452</v>
      </c>
      <c r="G15" s="243"/>
      <c r="H15" s="243"/>
      <c r="I15" s="152" t="s">
        <v>664</v>
      </c>
      <c r="J15" s="152" t="s">
        <v>8451</v>
      </c>
      <c r="K15" s="152" t="s">
        <v>678</v>
      </c>
      <c r="L15" s="152" t="s">
        <v>8450</v>
      </c>
      <c r="M15" s="152" t="s">
        <v>662</v>
      </c>
      <c r="N15" s="152" t="s">
        <v>8449</v>
      </c>
      <c r="O15" s="152" t="s">
        <v>723</v>
      </c>
      <c r="P15" s="152" t="s">
        <v>8448</v>
      </c>
      <c r="Q15" s="152" t="s">
        <v>657</v>
      </c>
      <c r="R15" s="152" t="s">
        <v>8447</v>
      </c>
      <c r="S15" s="152" t="s">
        <v>699</v>
      </c>
      <c r="T15" s="152" t="s">
        <v>8446</v>
      </c>
      <c r="U15" s="152" t="s">
        <v>678</v>
      </c>
      <c r="V15" s="152" t="s">
        <v>8445</v>
      </c>
      <c r="W15" s="152" t="s">
        <v>688</v>
      </c>
    </row>
    <row r="16" spans="1:23" ht="12" customHeight="1">
      <c r="A16" s="243" t="s">
        <v>2995</v>
      </c>
      <c r="B16" s="243"/>
      <c r="C16" s="152" t="s">
        <v>535</v>
      </c>
      <c r="D16" s="243" t="s">
        <v>247</v>
      </c>
      <c r="E16" s="243"/>
      <c r="F16" s="243" t="s">
        <v>8444</v>
      </c>
      <c r="G16" s="243"/>
      <c r="H16" s="243"/>
      <c r="I16" s="152" t="s">
        <v>688</v>
      </c>
      <c r="J16" s="152" t="s">
        <v>8443</v>
      </c>
      <c r="K16" s="152" t="s">
        <v>688</v>
      </c>
      <c r="L16" s="152" t="s">
        <v>8442</v>
      </c>
      <c r="M16" s="152" t="s">
        <v>722</v>
      </c>
      <c r="N16" s="152" t="s">
        <v>8441</v>
      </c>
      <c r="O16" s="152" t="s">
        <v>1080</v>
      </c>
      <c r="P16" s="152" t="s">
        <v>8440</v>
      </c>
      <c r="Q16" s="152" t="s">
        <v>1080</v>
      </c>
      <c r="R16" s="152" t="s">
        <v>8439</v>
      </c>
      <c r="S16" s="152" t="s">
        <v>683</v>
      </c>
      <c r="T16" s="152" t="s">
        <v>8438</v>
      </c>
      <c r="U16" s="152" t="s">
        <v>676</v>
      </c>
      <c r="V16" s="152" t="s">
        <v>8437</v>
      </c>
      <c r="W16" s="152" t="s">
        <v>688</v>
      </c>
    </row>
    <row r="17" spans="1:23" ht="12" customHeight="1">
      <c r="A17" s="243" t="s">
        <v>2995</v>
      </c>
      <c r="B17" s="243"/>
      <c r="C17" s="152" t="s">
        <v>535</v>
      </c>
      <c r="D17" s="243" t="s">
        <v>645</v>
      </c>
      <c r="E17" s="243"/>
      <c r="F17" s="243" t="s">
        <v>8436</v>
      </c>
      <c r="G17" s="243"/>
      <c r="H17" s="243"/>
      <c r="I17" s="152" t="s">
        <v>661</v>
      </c>
      <c r="J17" s="152" t="s">
        <v>8435</v>
      </c>
      <c r="K17" s="152" t="s">
        <v>661</v>
      </c>
      <c r="L17" s="152" t="s">
        <v>8434</v>
      </c>
      <c r="M17" s="152" t="s">
        <v>724</v>
      </c>
      <c r="N17" s="152" t="s">
        <v>8433</v>
      </c>
      <c r="O17" s="152" t="s">
        <v>713</v>
      </c>
      <c r="P17" s="152" t="s">
        <v>8432</v>
      </c>
      <c r="Q17" s="152" t="s">
        <v>713</v>
      </c>
      <c r="R17" s="152" t="s">
        <v>8431</v>
      </c>
      <c r="S17" s="152" t="s">
        <v>661</v>
      </c>
      <c r="T17" s="152" t="s">
        <v>8430</v>
      </c>
      <c r="U17" s="152" t="s">
        <v>713</v>
      </c>
      <c r="V17" s="152" t="s">
        <v>8429</v>
      </c>
      <c r="W17" s="152" t="s">
        <v>661</v>
      </c>
    </row>
    <row r="18" spans="1:23" ht="12" customHeight="1">
      <c r="A18" s="243" t="s">
        <v>2995</v>
      </c>
      <c r="B18" s="243"/>
      <c r="C18" s="152" t="s">
        <v>535</v>
      </c>
      <c r="D18" s="243" t="s">
        <v>639</v>
      </c>
      <c r="E18" s="243"/>
      <c r="F18" s="243" t="s">
        <v>8428</v>
      </c>
      <c r="G18" s="243"/>
      <c r="H18" s="243"/>
      <c r="I18" s="152" t="s">
        <v>665</v>
      </c>
      <c r="J18" s="152" t="s">
        <v>8427</v>
      </c>
      <c r="K18" s="152" t="s">
        <v>722</v>
      </c>
      <c r="L18" s="152" t="s">
        <v>8426</v>
      </c>
      <c r="M18" s="152" t="s">
        <v>604</v>
      </c>
      <c r="N18" s="152" t="s">
        <v>8425</v>
      </c>
      <c r="O18" s="152" t="s">
        <v>720</v>
      </c>
      <c r="P18" s="152" t="s">
        <v>8424</v>
      </c>
      <c r="Q18" s="152" t="s">
        <v>659</v>
      </c>
      <c r="R18" s="152" t="s">
        <v>8423</v>
      </c>
      <c r="S18" s="152" t="s">
        <v>665</v>
      </c>
      <c r="T18" s="152" t="s">
        <v>8422</v>
      </c>
      <c r="U18" s="152" t="s">
        <v>664</v>
      </c>
      <c r="V18" s="152" t="s">
        <v>8421</v>
      </c>
      <c r="W18" s="152" t="s">
        <v>727</v>
      </c>
    </row>
    <row r="19" spans="1:23" ht="12" customHeight="1">
      <c r="A19" s="243" t="s">
        <v>2995</v>
      </c>
      <c r="B19" s="243"/>
      <c r="C19" s="152" t="s">
        <v>535</v>
      </c>
      <c r="D19" s="243" t="s">
        <v>635</v>
      </c>
      <c r="E19" s="243"/>
      <c r="F19" s="243" t="s">
        <v>3047</v>
      </c>
      <c r="G19" s="243"/>
      <c r="H19" s="243"/>
      <c r="I19" s="152" t="s">
        <v>664</v>
      </c>
      <c r="J19" s="152" t="s">
        <v>3046</v>
      </c>
      <c r="K19" s="152" t="s">
        <v>727</v>
      </c>
      <c r="L19" s="152" t="s">
        <v>3045</v>
      </c>
      <c r="M19" s="152" t="s">
        <v>733</v>
      </c>
      <c r="N19" s="152" t="s">
        <v>3044</v>
      </c>
      <c r="O19" s="152" t="s">
        <v>633</v>
      </c>
      <c r="P19" s="152" t="s">
        <v>3043</v>
      </c>
      <c r="Q19" s="152" t="s">
        <v>606</v>
      </c>
      <c r="R19" s="152" t="s">
        <v>3042</v>
      </c>
      <c r="S19" s="152" t="s">
        <v>727</v>
      </c>
      <c r="T19" s="152" t="s">
        <v>3041</v>
      </c>
      <c r="U19" s="152" t="s">
        <v>678</v>
      </c>
      <c r="V19" s="152" t="s">
        <v>3040</v>
      </c>
      <c r="W19" s="152" t="s">
        <v>699</v>
      </c>
    </row>
    <row r="20" spans="1:23" ht="12" customHeight="1">
      <c r="A20" s="243" t="s">
        <v>2995</v>
      </c>
      <c r="B20" s="243"/>
      <c r="C20" s="152" t="s">
        <v>535</v>
      </c>
      <c r="D20" s="243" t="s">
        <v>631</v>
      </c>
      <c r="E20" s="243"/>
      <c r="F20" s="243" t="s">
        <v>3039</v>
      </c>
      <c r="G20" s="243"/>
      <c r="H20" s="243"/>
      <c r="I20" s="152" t="s">
        <v>699</v>
      </c>
      <c r="J20" s="152" t="s">
        <v>3038</v>
      </c>
      <c r="K20" s="152" t="s">
        <v>722</v>
      </c>
      <c r="L20" s="152" t="s">
        <v>3037</v>
      </c>
      <c r="M20" s="152" t="s">
        <v>736</v>
      </c>
      <c r="N20" s="152" t="s">
        <v>3036</v>
      </c>
      <c r="O20" s="152" t="s">
        <v>620</v>
      </c>
      <c r="P20" s="152" t="s">
        <v>3035</v>
      </c>
      <c r="Q20" s="152" t="s">
        <v>570</v>
      </c>
      <c r="R20" s="152" t="s">
        <v>3034</v>
      </c>
      <c r="S20" s="152" t="s">
        <v>722</v>
      </c>
      <c r="T20" s="152" t="s">
        <v>3033</v>
      </c>
      <c r="U20" s="152" t="s">
        <v>661</v>
      </c>
      <c r="V20" s="152" t="s">
        <v>3032</v>
      </c>
      <c r="W20" s="152" t="s">
        <v>1080</v>
      </c>
    </row>
    <row r="21" spans="1:23" ht="12" customHeight="1">
      <c r="A21" s="243" t="s">
        <v>2995</v>
      </c>
      <c r="B21" s="243"/>
      <c r="C21" s="152" t="s">
        <v>535</v>
      </c>
      <c r="D21" s="243" t="s">
        <v>627</v>
      </c>
      <c r="E21" s="243"/>
      <c r="F21" s="243" t="s">
        <v>3031</v>
      </c>
      <c r="G21" s="243"/>
      <c r="H21" s="243"/>
      <c r="I21" s="152" t="s">
        <v>1080</v>
      </c>
      <c r="J21" s="152" t="s">
        <v>3030</v>
      </c>
      <c r="K21" s="152" t="s">
        <v>722</v>
      </c>
      <c r="L21" s="152" t="s">
        <v>3029</v>
      </c>
      <c r="M21" s="152" t="s">
        <v>689</v>
      </c>
      <c r="N21" s="152" t="s">
        <v>3028</v>
      </c>
      <c r="O21" s="152" t="s">
        <v>604</v>
      </c>
      <c r="P21" s="152" t="s">
        <v>3027</v>
      </c>
      <c r="Q21" s="152" t="s">
        <v>604</v>
      </c>
      <c r="R21" s="152" t="s">
        <v>3026</v>
      </c>
      <c r="S21" s="152" t="s">
        <v>624</v>
      </c>
      <c r="T21" s="152" t="s">
        <v>3025</v>
      </c>
      <c r="U21" s="152" t="s">
        <v>661</v>
      </c>
      <c r="V21" s="152" t="s">
        <v>3024</v>
      </c>
      <c r="W21" s="152" t="s">
        <v>727</v>
      </c>
    </row>
    <row r="22" spans="1:23" ht="12" customHeight="1">
      <c r="A22" s="243" t="s">
        <v>2995</v>
      </c>
      <c r="B22" s="243"/>
      <c r="C22" s="152" t="s">
        <v>535</v>
      </c>
      <c r="D22" s="243" t="s">
        <v>17</v>
      </c>
      <c r="E22" s="243"/>
      <c r="F22" s="243" t="s">
        <v>8420</v>
      </c>
      <c r="G22" s="243"/>
      <c r="H22" s="243"/>
      <c r="I22" s="152" t="s">
        <v>723</v>
      </c>
      <c r="J22" s="152" t="s">
        <v>8419</v>
      </c>
      <c r="K22" s="152" t="s">
        <v>664</v>
      </c>
      <c r="L22" s="152" t="s">
        <v>8418</v>
      </c>
      <c r="M22" s="152" t="s">
        <v>564</v>
      </c>
      <c r="N22" s="152" t="s">
        <v>8417</v>
      </c>
      <c r="O22" s="152" t="s">
        <v>663</v>
      </c>
      <c r="P22" s="152" t="s">
        <v>8416</v>
      </c>
      <c r="Q22" s="152" t="s">
        <v>616</v>
      </c>
      <c r="R22" s="152" t="s">
        <v>8415</v>
      </c>
      <c r="S22" s="152" t="s">
        <v>723</v>
      </c>
      <c r="T22" s="152" t="s">
        <v>8414</v>
      </c>
      <c r="U22" s="152" t="s">
        <v>665</v>
      </c>
      <c r="V22" s="152" t="s">
        <v>8413</v>
      </c>
      <c r="W22" s="152" t="s">
        <v>664</v>
      </c>
    </row>
    <row r="23" spans="1:23" ht="12" customHeight="1">
      <c r="A23" s="243" t="s">
        <v>2995</v>
      </c>
      <c r="B23" s="243"/>
      <c r="C23" s="152" t="s">
        <v>535</v>
      </c>
      <c r="D23" s="243" t="s">
        <v>18</v>
      </c>
      <c r="E23" s="243"/>
      <c r="F23" s="243" t="s">
        <v>8412</v>
      </c>
      <c r="G23" s="243"/>
      <c r="H23" s="243"/>
      <c r="I23" s="152" t="s">
        <v>1080</v>
      </c>
      <c r="J23" s="152" t="s">
        <v>8411</v>
      </c>
      <c r="K23" s="152" t="s">
        <v>699</v>
      </c>
      <c r="L23" s="152" t="s">
        <v>1804</v>
      </c>
      <c r="M23" s="152" t="s">
        <v>676</v>
      </c>
      <c r="N23" s="152" t="s">
        <v>8410</v>
      </c>
      <c r="O23" s="152" t="s">
        <v>683</v>
      </c>
      <c r="P23" s="152" t="s">
        <v>8409</v>
      </c>
      <c r="Q23" s="152" t="s">
        <v>683</v>
      </c>
      <c r="R23" s="152" t="s">
        <v>8408</v>
      </c>
      <c r="S23" s="152" t="s">
        <v>1080</v>
      </c>
      <c r="T23" s="152" t="s">
        <v>8407</v>
      </c>
      <c r="U23" s="152" t="s">
        <v>699</v>
      </c>
      <c r="V23" s="152" t="s">
        <v>8406</v>
      </c>
      <c r="W23" s="152" t="s">
        <v>699</v>
      </c>
    </row>
    <row r="24" spans="1:23" ht="12" customHeight="1">
      <c r="A24" s="243" t="s">
        <v>2995</v>
      </c>
      <c r="B24" s="243"/>
      <c r="C24" s="152" t="s">
        <v>535</v>
      </c>
      <c r="D24" s="243" t="s">
        <v>62</v>
      </c>
      <c r="E24" s="243"/>
      <c r="F24" s="243" t="s">
        <v>8405</v>
      </c>
      <c r="G24" s="243"/>
      <c r="H24" s="243"/>
      <c r="I24" s="152" t="s">
        <v>688</v>
      </c>
      <c r="J24" s="152" t="s">
        <v>8404</v>
      </c>
      <c r="K24" s="152" t="s">
        <v>676</v>
      </c>
      <c r="L24" s="152" t="s">
        <v>773</v>
      </c>
      <c r="M24" s="152" t="s">
        <v>607</v>
      </c>
      <c r="N24" s="152" t="s">
        <v>8403</v>
      </c>
      <c r="O24" s="152" t="s">
        <v>572</v>
      </c>
      <c r="P24" s="152" t="s">
        <v>8402</v>
      </c>
      <c r="Q24" s="152" t="s">
        <v>563</v>
      </c>
      <c r="R24" s="152" t="s">
        <v>8401</v>
      </c>
      <c r="S24" s="152" t="s">
        <v>713</v>
      </c>
      <c r="T24" s="152" t="s">
        <v>8400</v>
      </c>
      <c r="U24" s="152" t="s">
        <v>688</v>
      </c>
      <c r="V24" s="152" t="s">
        <v>8399</v>
      </c>
      <c r="W24" s="152" t="s">
        <v>676</v>
      </c>
    </row>
    <row r="25" spans="1:23" ht="12" customHeight="1">
      <c r="A25" s="243" t="s">
        <v>2995</v>
      </c>
      <c r="B25" s="243"/>
      <c r="C25" s="152" t="s">
        <v>535</v>
      </c>
      <c r="D25" s="243" t="s">
        <v>614</v>
      </c>
      <c r="E25" s="243"/>
      <c r="F25" s="243" t="s">
        <v>8398</v>
      </c>
      <c r="G25" s="243"/>
      <c r="H25" s="243"/>
      <c r="I25" s="152" t="s">
        <v>624</v>
      </c>
      <c r="J25" s="152" t="s">
        <v>8397</v>
      </c>
      <c r="K25" s="152" t="s">
        <v>665</v>
      </c>
      <c r="L25" s="152" t="s">
        <v>2938</v>
      </c>
      <c r="M25" s="152" t="s">
        <v>720</v>
      </c>
      <c r="N25" s="152" t="s">
        <v>8396</v>
      </c>
      <c r="O25" s="152" t="s">
        <v>723</v>
      </c>
      <c r="P25" s="152" t="s">
        <v>8395</v>
      </c>
      <c r="Q25" s="152" t="s">
        <v>699</v>
      </c>
      <c r="R25" s="152" t="s">
        <v>8394</v>
      </c>
      <c r="S25" s="152" t="s">
        <v>624</v>
      </c>
      <c r="T25" s="152" t="s">
        <v>8393</v>
      </c>
      <c r="U25" s="152" t="s">
        <v>1080</v>
      </c>
      <c r="V25" s="152" t="s">
        <v>8392</v>
      </c>
      <c r="W25" s="152" t="s">
        <v>722</v>
      </c>
    </row>
    <row r="26" spans="1:23" ht="12" customHeight="1">
      <c r="A26" s="243" t="s">
        <v>2995</v>
      </c>
      <c r="B26" s="243"/>
      <c r="C26" s="152" t="s">
        <v>535</v>
      </c>
      <c r="D26" s="243" t="s">
        <v>64</v>
      </c>
      <c r="E26" s="243"/>
      <c r="F26" s="243" t="s">
        <v>8391</v>
      </c>
      <c r="G26" s="243"/>
      <c r="H26" s="243"/>
      <c r="I26" s="152" t="s">
        <v>681</v>
      </c>
      <c r="J26" s="152" t="s">
        <v>8390</v>
      </c>
      <c r="K26" s="152" t="s">
        <v>624</v>
      </c>
      <c r="L26" s="152" t="s">
        <v>8389</v>
      </c>
      <c r="M26" s="152" t="s">
        <v>569</v>
      </c>
      <c r="N26" s="152" t="s">
        <v>8388</v>
      </c>
      <c r="O26" s="152" t="s">
        <v>564</v>
      </c>
      <c r="P26" s="152" t="s">
        <v>8387</v>
      </c>
      <c r="Q26" s="152" t="s">
        <v>568</v>
      </c>
      <c r="R26" s="152" t="s">
        <v>8386</v>
      </c>
      <c r="S26" s="152" t="s">
        <v>724</v>
      </c>
      <c r="T26" s="152" t="s">
        <v>8385</v>
      </c>
      <c r="U26" s="152" t="s">
        <v>662</v>
      </c>
      <c r="V26" s="152" t="s">
        <v>8384</v>
      </c>
      <c r="W26" s="152" t="s">
        <v>665</v>
      </c>
    </row>
    <row r="27" spans="1:23" ht="12" customHeight="1">
      <c r="A27" s="243" t="s">
        <v>2995</v>
      </c>
      <c r="B27" s="243"/>
      <c r="C27" s="152" t="s">
        <v>535</v>
      </c>
      <c r="D27" s="243" t="s">
        <v>22</v>
      </c>
      <c r="E27" s="243"/>
      <c r="F27" s="243" t="s">
        <v>8383</v>
      </c>
      <c r="G27" s="243"/>
      <c r="H27" s="243"/>
      <c r="I27" s="152" t="s">
        <v>662</v>
      </c>
      <c r="J27" s="152" t="s">
        <v>8382</v>
      </c>
      <c r="K27" s="152" t="s">
        <v>1080</v>
      </c>
      <c r="L27" s="152" t="s">
        <v>1076</v>
      </c>
      <c r="M27" s="152" t="s">
        <v>603</v>
      </c>
      <c r="N27" s="152" t="s">
        <v>8381</v>
      </c>
      <c r="O27" s="152" t="s">
        <v>1080</v>
      </c>
      <c r="P27" s="152" t="s">
        <v>8380</v>
      </c>
      <c r="Q27" s="152" t="s">
        <v>657</v>
      </c>
      <c r="R27" s="152" t="s">
        <v>8379</v>
      </c>
      <c r="S27" s="152" t="s">
        <v>662</v>
      </c>
      <c r="T27" s="152" t="s">
        <v>8378</v>
      </c>
      <c r="U27" s="152" t="s">
        <v>1080</v>
      </c>
      <c r="V27" s="152" t="s">
        <v>8377</v>
      </c>
      <c r="W27" s="152" t="s">
        <v>699</v>
      </c>
    </row>
    <row r="28" spans="1:23" ht="12" customHeight="1">
      <c r="A28" s="243" t="s">
        <v>2995</v>
      </c>
      <c r="B28" s="243"/>
      <c r="C28" s="152" t="s">
        <v>535</v>
      </c>
      <c r="D28" s="243" t="s">
        <v>23</v>
      </c>
      <c r="E28" s="243"/>
      <c r="F28" s="243" t="s">
        <v>8376</v>
      </c>
      <c r="G28" s="243"/>
      <c r="H28" s="243"/>
      <c r="I28" s="152" t="s">
        <v>680</v>
      </c>
      <c r="J28" s="152" t="s">
        <v>8375</v>
      </c>
      <c r="K28" s="152" t="s">
        <v>682</v>
      </c>
      <c r="L28" s="152" t="s">
        <v>8374</v>
      </c>
      <c r="M28" s="152" t="s">
        <v>688</v>
      </c>
      <c r="N28" s="152" t="s">
        <v>8373</v>
      </c>
      <c r="O28" s="152" t="s">
        <v>679</v>
      </c>
      <c r="P28" s="152" t="s">
        <v>8372</v>
      </c>
      <c r="Q28" s="152" t="s">
        <v>676</v>
      </c>
      <c r="R28" s="152" t="s">
        <v>8371</v>
      </c>
      <c r="S28" s="152" t="s">
        <v>680</v>
      </c>
      <c r="T28" s="152" t="s">
        <v>8370</v>
      </c>
      <c r="U28" s="152" t="s">
        <v>682</v>
      </c>
      <c r="V28" s="152" t="s">
        <v>8369</v>
      </c>
      <c r="W28" s="152" t="s">
        <v>816</v>
      </c>
    </row>
    <row r="29" spans="1:23" ht="12" customHeight="1">
      <c r="A29" s="243" t="s">
        <v>2995</v>
      </c>
      <c r="B29" s="243"/>
      <c r="C29" s="152" t="s">
        <v>535</v>
      </c>
      <c r="D29" s="243" t="s">
        <v>66</v>
      </c>
      <c r="E29" s="243"/>
      <c r="F29" s="243" t="s">
        <v>1535</v>
      </c>
      <c r="G29" s="243"/>
      <c r="H29" s="243"/>
      <c r="I29" s="152" t="s">
        <v>537</v>
      </c>
      <c r="J29" s="152" t="s">
        <v>2721</v>
      </c>
      <c r="K29" s="152" t="s">
        <v>537</v>
      </c>
      <c r="L29" s="152" t="s">
        <v>277</v>
      </c>
      <c r="M29" s="152" t="s">
        <v>537</v>
      </c>
      <c r="N29" s="152" t="s">
        <v>277</v>
      </c>
      <c r="O29" s="152" t="s">
        <v>537</v>
      </c>
      <c r="P29" s="152" t="s">
        <v>277</v>
      </c>
      <c r="Q29" s="152" t="s">
        <v>537</v>
      </c>
      <c r="R29" s="152" t="s">
        <v>1535</v>
      </c>
      <c r="S29" s="152" t="s">
        <v>537</v>
      </c>
      <c r="T29" s="152" t="s">
        <v>1535</v>
      </c>
      <c r="U29" s="152" t="s">
        <v>537</v>
      </c>
      <c r="V29" s="152" t="s">
        <v>2721</v>
      </c>
      <c r="W29" s="152" t="s">
        <v>537</v>
      </c>
    </row>
    <row r="30" spans="1:23" ht="12" customHeight="1">
      <c r="A30" s="243" t="s">
        <v>2995</v>
      </c>
      <c r="B30" s="243"/>
      <c r="C30" s="152" t="s">
        <v>535</v>
      </c>
      <c r="D30" s="243" t="s">
        <v>234</v>
      </c>
      <c r="E30" s="243"/>
      <c r="F30" s="243" t="s">
        <v>8368</v>
      </c>
      <c r="G30" s="243"/>
      <c r="H30" s="243"/>
      <c r="I30" s="152" t="s">
        <v>665</v>
      </c>
      <c r="J30" s="152" t="s">
        <v>8367</v>
      </c>
      <c r="K30" s="152" t="s">
        <v>699</v>
      </c>
      <c r="L30" s="152" t="s">
        <v>6897</v>
      </c>
      <c r="M30" s="152" t="s">
        <v>702</v>
      </c>
      <c r="N30" s="152" t="s">
        <v>8366</v>
      </c>
      <c r="O30" s="152" t="s">
        <v>663</v>
      </c>
      <c r="P30" s="152" t="s">
        <v>8365</v>
      </c>
      <c r="Q30" s="152" t="s">
        <v>602</v>
      </c>
      <c r="R30" s="152" t="s">
        <v>8364</v>
      </c>
      <c r="S30" s="152" t="s">
        <v>723</v>
      </c>
      <c r="T30" s="152" t="s">
        <v>8363</v>
      </c>
      <c r="U30" s="152" t="s">
        <v>727</v>
      </c>
      <c r="V30" s="152" t="s">
        <v>8362</v>
      </c>
      <c r="W30" s="152" t="s">
        <v>699</v>
      </c>
    </row>
    <row r="31" spans="1:23" ht="12" customHeight="1">
      <c r="A31" s="243" t="s">
        <v>2995</v>
      </c>
      <c r="B31" s="243"/>
      <c r="C31" s="152" t="s">
        <v>535</v>
      </c>
      <c r="D31" s="243" t="s">
        <v>29</v>
      </c>
      <c r="E31" s="243"/>
      <c r="F31" s="243" t="s">
        <v>8361</v>
      </c>
      <c r="G31" s="243"/>
      <c r="H31" s="243"/>
      <c r="I31" s="152" t="s">
        <v>727</v>
      </c>
      <c r="J31" s="152" t="s">
        <v>8360</v>
      </c>
      <c r="K31" s="152" t="s">
        <v>722</v>
      </c>
      <c r="L31" s="152" t="s">
        <v>8359</v>
      </c>
      <c r="M31" s="152" t="s">
        <v>665</v>
      </c>
      <c r="N31" s="152" t="s">
        <v>8358</v>
      </c>
      <c r="O31" s="152" t="s">
        <v>699</v>
      </c>
      <c r="P31" s="152" t="s">
        <v>8357</v>
      </c>
      <c r="Q31" s="152" t="s">
        <v>713</v>
      </c>
      <c r="R31" s="152" t="s">
        <v>8356</v>
      </c>
      <c r="S31" s="152" t="s">
        <v>699</v>
      </c>
      <c r="T31" s="152" t="s">
        <v>8355</v>
      </c>
      <c r="U31" s="152" t="s">
        <v>664</v>
      </c>
      <c r="V31" s="152" t="s">
        <v>8354</v>
      </c>
      <c r="W31" s="152" t="s">
        <v>1080</v>
      </c>
    </row>
    <row r="32" spans="1:23" ht="12" customHeight="1">
      <c r="A32" s="243" t="s">
        <v>2995</v>
      </c>
      <c r="B32" s="243"/>
      <c r="C32" s="152" t="s">
        <v>535</v>
      </c>
      <c r="D32" s="243" t="s">
        <v>67</v>
      </c>
      <c r="E32" s="243"/>
      <c r="F32" s="243" t="s">
        <v>8353</v>
      </c>
      <c r="G32" s="243"/>
      <c r="H32" s="243"/>
      <c r="I32" s="152" t="s">
        <v>1080</v>
      </c>
      <c r="J32" s="152" t="s">
        <v>8352</v>
      </c>
      <c r="K32" s="152" t="s">
        <v>722</v>
      </c>
      <c r="L32" s="152" t="s">
        <v>8351</v>
      </c>
      <c r="M32" s="152" t="s">
        <v>733</v>
      </c>
      <c r="N32" s="152" t="s">
        <v>8350</v>
      </c>
      <c r="O32" s="152" t="s">
        <v>659</v>
      </c>
      <c r="P32" s="152" t="s">
        <v>8349</v>
      </c>
      <c r="Q32" s="152" t="s">
        <v>689</v>
      </c>
      <c r="R32" s="152" t="s">
        <v>8348</v>
      </c>
      <c r="S32" s="152" t="s">
        <v>657</v>
      </c>
      <c r="T32" s="152" t="s">
        <v>8347</v>
      </c>
      <c r="U32" s="152" t="s">
        <v>665</v>
      </c>
      <c r="V32" s="152" t="s">
        <v>8346</v>
      </c>
      <c r="W32" s="152" t="s">
        <v>664</v>
      </c>
    </row>
    <row r="33" spans="1:23" ht="12" customHeight="1">
      <c r="A33" s="243" t="s">
        <v>2995</v>
      </c>
      <c r="B33" s="243"/>
      <c r="C33" s="152" t="s">
        <v>535</v>
      </c>
      <c r="D33" s="243" t="s">
        <v>68</v>
      </c>
      <c r="E33" s="243"/>
      <c r="F33" s="243" t="s">
        <v>8345</v>
      </c>
      <c r="G33" s="243"/>
      <c r="H33" s="243"/>
      <c r="I33" s="152" t="s">
        <v>723</v>
      </c>
      <c r="J33" s="152" t="s">
        <v>8344</v>
      </c>
      <c r="K33" s="152" t="s">
        <v>722</v>
      </c>
      <c r="L33" s="152" t="s">
        <v>8343</v>
      </c>
      <c r="M33" s="152" t="s">
        <v>665</v>
      </c>
      <c r="N33" s="152" t="s">
        <v>8342</v>
      </c>
      <c r="O33" s="152" t="s">
        <v>624</v>
      </c>
      <c r="P33" s="152" t="s">
        <v>8341</v>
      </c>
      <c r="Q33" s="152" t="s">
        <v>722</v>
      </c>
      <c r="R33" s="152" t="s">
        <v>8340</v>
      </c>
      <c r="S33" s="152" t="s">
        <v>723</v>
      </c>
      <c r="T33" s="152" t="s">
        <v>8339</v>
      </c>
      <c r="U33" s="152" t="s">
        <v>722</v>
      </c>
      <c r="V33" s="152" t="s">
        <v>8338</v>
      </c>
      <c r="W33" s="152" t="s">
        <v>1080</v>
      </c>
    </row>
    <row r="34" spans="1:23" ht="12" customHeight="1">
      <c r="A34" s="243" t="s">
        <v>2995</v>
      </c>
      <c r="B34" s="243"/>
      <c r="C34" s="152" t="s">
        <v>535</v>
      </c>
      <c r="D34" s="243" t="s">
        <v>69</v>
      </c>
      <c r="E34" s="243"/>
      <c r="F34" s="243" t="s">
        <v>8337</v>
      </c>
      <c r="G34" s="243"/>
      <c r="H34" s="243"/>
      <c r="I34" s="152" t="s">
        <v>568</v>
      </c>
      <c r="J34" s="152" t="s">
        <v>8336</v>
      </c>
      <c r="K34" s="152" t="s">
        <v>691</v>
      </c>
      <c r="L34" s="152" t="s">
        <v>8335</v>
      </c>
      <c r="M34" s="152" t="s">
        <v>727</v>
      </c>
      <c r="N34" s="152" t="s">
        <v>8334</v>
      </c>
      <c r="O34" s="152" t="s">
        <v>655</v>
      </c>
      <c r="P34" s="152" t="s">
        <v>8333</v>
      </c>
      <c r="Q34" s="152" t="s">
        <v>656</v>
      </c>
      <c r="R34" s="152" t="s">
        <v>8332</v>
      </c>
      <c r="S34" s="152" t="s">
        <v>563</v>
      </c>
      <c r="T34" s="152" t="s">
        <v>8331</v>
      </c>
      <c r="U34" s="152" t="s">
        <v>684</v>
      </c>
      <c r="V34" s="152" t="s">
        <v>8330</v>
      </c>
      <c r="W34" s="152" t="s">
        <v>563</v>
      </c>
    </row>
    <row r="35" spans="1:23" ht="12" customHeight="1">
      <c r="A35" s="243" t="s">
        <v>2995</v>
      </c>
      <c r="B35" s="243"/>
      <c r="C35" s="152" t="s">
        <v>535</v>
      </c>
      <c r="D35" s="243" t="s">
        <v>235</v>
      </c>
      <c r="E35" s="243"/>
      <c r="F35" s="243" t="s">
        <v>8329</v>
      </c>
      <c r="G35" s="243"/>
      <c r="H35" s="243"/>
      <c r="I35" s="152" t="s">
        <v>1080</v>
      </c>
      <c r="J35" s="152" t="s">
        <v>8328</v>
      </c>
      <c r="K35" s="152" t="s">
        <v>722</v>
      </c>
      <c r="L35" s="152" t="s">
        <v>8327</v>
      </c>
      <c r="M35" s="152" t="s">
        <v>683</v>
      </c>
      <c r="N35" s="152" t="s">
        <v>8326</v>
      </c>
      <c r="O35" s="152" t="s">
        <v>699</v>
      </c>
      <c r="P35" s="152" t="s">
        <v>8325</v>
      </c>
      <c r="Q35" s="152" t="s">
        <v>680</v>
      </c>
      <c r="R35" s="152" t="s">
        <v>8324</v>
      </c>
      <c r="S35" s="152" t="s">
        <v>727</v>
      </c>
      <c r="T35" s="152" t="s">
        <v>8323</v>
      </c>
      <c r="U35" s="152" t="s">
        <v>664</v>
      </c>
      <c r="V35" s="152" t="s">
        <v>8322</v>
      </c>
      <c r="W35" s="152" t="s">
        <v>722</v>
      </c>
    </row>
    <row r="36" spans="1:23" ht="12" customHeight="1">
      <c r="A36" s="243" t="s">
        <v>2995</v>
      </c>
      <c r="B36" s="243"/>
      <c r="C36" s="152" t="s">
        <v>535</v>
      </c>
      <c r="D36" s="243" t="s">
        <v>236</v>
      </c>
      <c r="E36" s="243"/>
      <c r="F36" s="243" t="s">
        <v>8321</v>
      </c>
      <c r="G36" s="243"/>
      <c r="H36" s="243"/>
      <c r="I36" s="152" t="s">
        <v>624</v>
      </c>
      <c r="J36" s="152" t="s">
        <v>8320</v>
      </c>
      <c r="K36" s="152" t="s">
        <v>1080</v>
      </c>
      <c r="L36" s="152" t="s">
        <v>2422</v>
      </c>
      <c r="M36" s="152" t="s">
        <v>1080</v>
      </c>
      <c r="N36" s="152" t="s">
        <v>8319</v>
      </c>
      <c r="O36" s="152" t="s">
        <v>723</v>
      </c>
      <c r="P36" s="152" t="s">
        <v>8318</v>
      </c>
      <c r="Q36" s="152" t="s">
        <v>723</v>
      </c>
      <c r="R36" s="152" t="s">
        <v>8317</v>
      </c>
      <c r="S36" s="152" t="s">
        <v>624</v>
      </c>
      <c r="T36" s="152" t="s">
        <v>8316</v>
      </c>
      <c r="U36" s="152" t="s">
        <v>665</v>
      </c>
      <c r="V36" s="152" t="s">
        <v>8315</v>
      </c>
      <c r="W36" s="152" t="s">
        <v>727</v>
      </c>
    </row>
    <row r="37" spans="1:23" ht="12" customHeight="1">
      <c r="A37" s="243" t="s">
        <v>2995</v>
      </c>
      <c r="B37" s="243"/>
      <c r="C37" s="152" t="s">
        <v>535</v>
      </c>
      <c r="D37" s="243" t="s">
        <v>241</v>
      </c>
      <c r="E37" s="243"/>
      <c r="F37" s="243" t="s">
        <v>3017</v>
      </c>
      <c r="G37" s="243"/>
      <c r="H37" s="243"/>
      <c r="I37" s="152" t="s">
        <v>698</v>
      </c>
      <c r="J37" s="152" t="s">
        <v>3016</v>
      </c>
      <c r="K37" s="152" t="s">
        <v>733</v>
      </c>
      <c r="L37" s="152" t="s">
        <v>3015</v>
      </c>
      <c r="M37" s="152" t="s">
        <v>663</v>
      </c>
      <c r="N37" s="152" t="s">
        <v>3014</v>
      </c>
      <c r="O37" s="152" t="s">
        <v>665</v>
      </c>
      <c r="P37" s="152" t="s">
        <v>3013</v>
      </c>
      <c r="Q37" s="152" t="s">
        <v>665</v>
      </c>
      <c r="R37" s="152" t="s">
        <v>3012</v>
      </c>
      <c r="S37" s="152" t="s">
        <v>663</v>
      </c>
      <c r="T37" s="152" t="s">
        <v>3011</v>
      </c>
      <c r="U37" s="152" t="s">
        <v>737</v>
      </c>
      <c r="V37" s="152" t="s">
        <v>3010</v>
      </c>
      <c r="W37" s="152" t="s">
        <v>689</v>
      </c>
    </row>
    <row r="38" spans="1:23" ht="12" customHeight="1">
      <c r="A38" s="243" t="s">
        <v>2995</v>
      </c>
      <c r="B38" s="243"/>
      <c r="C38" s="152" t="s">
        <v>535</v>
      </c>
      <c r="D38" s="243" t="s">
        <v>33</v>
      </c>
      <c r="E38" s="243"/>
      <c r="F38" s="243" t="s">
        <v>8314</v>
      </c>
      <c r="G38" s="243"/>
      <c r="H38" s="243"/>
      <c r="I38" s="152" t="s">
        <v>680</v>
      </c>
      <c r="J38" s="152" t="s">
        <v>8313</v>
      </c>
      <c r="K38" s="152" t="s">
        <v>675</v>
      </c>
      <c r="L38" s="152" t="s">
        <v>8312</v>
      </c>
      <c r="M38" s="152" t="s">
        <v>573</v>
      </c>
      <c r="N38" s="152" t="s">
        <v>8311</v>
      </c>
      <c r="O38" s="152" t="s">
        <v>655</v>
      </c>
      <c r="P38" s="152" t="s">
        <v>8310</v>
      </c>
      <c r="Q38" s="152" t="s">
        <v>733</v>
      </c>
      <c r="R38" s="152" t="s">
        <v>8309</v>
      </c>
      <c r="S38" s="152" t="s">
        <v>676</v>
      </c>
      <c r="T38" s="152" t="s">
        <v>8308</v>
      </c>
      <c r="U38" s="152" t="s">
        <v>680</v>
      </c>
      <c r="V38" s="152" t="s">
        <v>8307</v>
      </c>
      <c r="W38" s="152" t="s">
        <v>675</v>
      </c>
    </row>
    <row r="39" spans="1:23" ht="12" customHeight="1">
      <c r="A39" s="243" t="s">
        <v>2995</v>
      </c>
      <c r="B39" s="243"/>
      <c r="C39" s="152" t="s">
        <v>535</v>
      </c>
      <c r="D39" s="243" t="s">
        <v>574</v>
      </c>
      <c r="E39" s="243"/>
      <c r="F39" s="243" t="s">
        <v>8306</v>
      </c>
      <c r="G39" s="243"/>
      <c r="H39" s="243"/>
      <c r="I39" s="152" t="s">
        <v>661</v>
      </c>
      <c r="J39" s="152" t="s">
        <v>8305</v>
      </c>
      <c r="K39" s="152" t="s">
        <v>699</v>
      </c>
      <c r="L39" s="152" t="s">
        <v>8304</v>
      </c>
      <c r="M39" s="152" t="s">
        <v>1080</v>
      </c>
      <c r="N39" s="152" t="s">
        <v>8303</v>
      </c>
      <c r="O39" s="152" t="s">
        <v>723</v>
      </c>
      <c r="P39" s="152" t="s">
        <v>8302</v>
      </c>
      <c r="Q39" s="152" t="s">
        <v>665</v>
      </c>
      <c r="R39" s="152" t="s">
        <v>8301</v>
      </c>
      <c r="S39" s="152" t="s">
        <v>661</v>
      </c>
      <c r="T39" s="152" t="s">
        <v>8300</v>
      </c>
      <c r="U39" s="152" t="s">
        <v>683</v>
      </c>
      <c r="V39" s="152" t="s">
        <v>8299</v>
      </c>
      <c r="W39" s="152" t="s">
        <v>661</v>
      </c>
    </row>
    <row r="40" spans="1:23" ht="12" customHeight="1">
      <c r="A40" s="243" t="s">
        <v>2995</v>
      </c>
      <c r="B40" s="243"/>
      <c r="C40" s="152" t="s">
        <v>535</v>
      </c>
      <c r="D40" s="243" t="s">
        <v>571</v>
      </c>
      <c r="E40" s="243"/>
      <c r="F40" s="243" t="s">
        <v>8298</v>
      </c>
      <c r="G40" s="243"/>
      <c r="H40" s="243"/>
      <c r="I40" s="152" t="s">
        <v>664</v>
      </c>
      <c r="J40" s="152" t="s">
        <v>8297</v>
      </c>
      <c r="K40" s="152" t="s">
        <v>727</v>
      </c>
      <c r="L40" s="152" t="s">
        <v>8296</v>
      </c>
      <c r="M40" s="152" t="s">
        <v>624</v>
      </c>
      <c r="N40" s="152" t="s">
        <v>8295</v>
      </c>
      <c r="O40" s="152" t="s">
        <v>681</v>
      </c>
      <c r="P40" s="152" t="s">
        <v>8294</v>
      </c>
      <c r="Q40" s="152" t="s">
        <v>662</v>
      </c>
      <c r="R40" s="152" t="s">
        <v>8293</v>
      </c>
      <c r="S40" s="152" t="s">
        <v>661</v>
      </c>
      <c r="T40" s="152" t="s">
        <v>8292</v>
      </c>
      <c r="U40" s="152" t="s">
        <v>688</v>
      </c>
      <c r="V40" s="152" t="s">
        <v>8291</v>
      </c>
      <c r="W40" s="152" t="s">
        <v>664</v>
      </c>
    </row>
    <row r="41" spans="1:23" ht="12" customHeight="1">
      <c r="A41" s="243" t="s">
        <v>2995</v>
      </c>
      <c r="B41" s="243"/>
      <c r="C41" s="152" t="s">
        <v>535</v>
      </c>
      <c r="D41" s="243" t="s">
        <v>566</v>
      </c>
      <c r="E41" s="243"/>
      <c r="F41" s="243" t="s">
        <v>8290</v>
      </c>
      <c r="G41" s="243"/>
      <c r="H41" s="243"/>
      <c r="I41" s="152" t="s">
        <v>624</v>
      </c>
      <c r="J41" s="152" t="s">
        <v>8289</v>
      </c>
      <c r="K41" s="152" t="s">
        <v>723</v>
      </c>
      <c r="L41" s="152" t="s">
        <v>8288</v>
      </c>
      <c r="M41" s="152" t="s">
        <v>603</v>
      </c>
      <c r="N41" s="152" t="s">
        <v>8287</v>
      </c>
      <c r="O41" s="152" t="s">
        <v>736</v>
      </c>
      <c r="P41" s="152" t="s">
        <v>8286</v>
      </c>
      <c r="Q41" s="152" t="s">
        <v>733</v>
      </c>
      <c r="R41" s="152" t="s">
        <v>8285</v>
      </c>
      <c r="S41" s="152" t="s">
        <v>624</v>
      </c>
      <c r="T41" s="152" t="s">
        <v>8284</v>
      </c>
      <c r="U41" s="152" t="s">
        <v>699</v>
      </c>
      <c r="V41" s="152" t="s">
        <v>8283</v>
      </c>
      <c r="W41" s="152" t="s">
        <v>665</v>
      </c>
    </row>
    <row r="42" spans="1:23" ht="12" customHeight="1">
      <c r="A42" s="243" t="s">
        <v>2995</v>
      </c>
      <c r="B42" s="243"/>
      <c r="C42" s="152" t="s">
        <v>535</v>
      </c>
      <c r="D42" s="243" t="s">
        <v>561</v>
      </c>
      <c r="E42" s="243"/>
      <c r="F42" s="243" t="s">
        <v>8282</v>
      </c>
      <c r="G42" s="243"/>
      <c r="H42" s="243"/>
      <c r="I42" s="152" t="s">
        <v>662</v>
      </c>
      <c r="J42" s="152" t="s">
        <v>8281</v>
      </c>
      <c r="K42" s="152" t="s">
        <v>723</v>
      </c>
      <c r="L42" s="152" t="s">
        <v>8280</v>
      </c>
      <c r="M42" s="152" t="s">
        <v>689</v>
      </c>
      <c r="N42" s="152" t="s">
        <v>8279</v>
      </c>
      <c r="O42" s="152" t="s">
        <v>698</v>
      </c>
      <c r="P42" s="152" t="s">
        <v>8278</v>
      </c>
      <c r="Q42" s="152" t="s">
        <v>737</v>
      </c>
      <c r="R42" s="152" t="s">
        <v>8277</v>
      </c>
      <c r="S42" s="152" t="s">
        <v>662</v>
      </c>
      <c r="T42" s="152" t="s">
        <v>8276</v>
      </c>
      <c r="U42" s="152" t="s">
        <v>727</v>
      </c>
      <c r="V42" s="152" t="s">
        <v>8275</v>
      </c>
      <c r="W42" s="152" t="s">
        <v>1080</v>
      </c>
    </row>
    <row r="43" spans="1:23" ht="12" customHeight="1">
      <c r="A43" s="243" t="s">
        <v>2995</v>
      </c>
      <c r="B43" s="243"/>
      <c r="C43" s="152" t="s">
        <v>535</v>
      </c>
      <c r="D43" s="243" t="s">
        <v>559</v>
      </c>
      <c r="E43" s="243"/>
      <c r="F43" s="243" t="s">
        <v>8274</v>
      </c>
      <c r="G43" s="243"/>
      <c r="H43" s="243"/>
      <c r="I43" s="152" t="s">
        <v>573</v>
      </c>
      <c r="J43" s="152" t="s">
        <v>8273</v>
      </c>
      <c r="K43" s="152" t="s">
        <v>663</v>
      </c>
      <c r="L43" s="152" t="s">
        <v>8272</v>
      </c>
      <c r="M43" s="152" t="s">
        <v>564</v>
      </c>
      <c r="N43" s="152" t="s">
        <v>8271</v>
      </c>
      <c r="O43" s="152" t="s">
        <v>602</v>
      </c>
      <c r="P43" s="152" t="s">
        <v>8270</v>
      </c>
      <c r="Q43" s="152" t="s">
        <v>602</v>
      </c>
      <c r="R43" s="152" t="s">
        <v>8269</v>
      </c>
      <c r="S43" s="152" t="s">
        <v>736</v>
      </c>
      <c r="T43" s="152" t="s">
        <v>8268</v>
      </c>
      <c r="U43" s="152" t="s">
        <v>604</v>
      </c>
      <c r="V43" s="152" t="s">
        <v>8267</v>
      </c>
      <c r="W43" s="152" t="s">
        <v>658</v>
      </c>
    </row>
    <row r="44" spans="1:23" ht="12" customHeight="1">
      <c r="A44" s="243" t="s">
        <v>2995</v>
      </c>
      <c r="B44" s="243"/>
      <c r="C44" s="152" t="s">
        <v>535</v>
      </c>
      <c r="D44" s="243" t="s">
        <v>556</v>
      </c>
      <c r="E44" s="243"/>
      <c r="F44" s="243" t="s">
        <v>8266</v>
      </c>
      <c r="G44" s="243"/>
      <c r="H44" s="243"/>
      <c r="I44" s="152" t="s">
        <v>565</v>
      </c>
      <c r="J44" s="152" t="s">
        <v>8265</v>
      </c>
      <c r="K44" s="152" t="s">
        <v>701</v>
      </c>
      <c r="L44" s="152" t="s">
        <v>8264</v>
      </c>
      <c r="M44" s="152" t="s">
        <v>607</v>
      </c>
      <c r="N44" s="152" t="s">
        <v>8263</v>
      </c>
      <c r="O44" s="152" t="s">
        <v>630</v>
      </c>
      <c r="P44" s="152" t="s">
        <v>8262</v>
      </c>
      <c r="Q44" s="152" t="s">
        <v>567</v>
      </c>
      <c r="R44" s="152" t="s">
        <v>8261</v>
      </c>
      <c r="S44" s="152" t="s">
        <v>565</v>
      </c>
      <c r="T44" s="152" t="s">
        <v>8260</v>
      </c>
      <c r="U44" s="152" t="s">
        <v>572</v>
      </c>
      <c r="V44" s="152" t="s">
        <v>8259</v>
      </c>
      <c r="W44" s="152" t="s">
        <v>618</v>
      </c>
    </row>
    <row r="45" spans="1:23" ht="12" customHeight="1">
      <c r="A45" s="243" t="s">
        <v>2995</v>
      </c>
      <c r="B45" s="243"/>
      <c r="C45" s="152" t="s">
        <v>535</v>
      </c>
      <c r="D45" s="243" t="s">
        <v>553</v>
      </c>
      <c r="E45" s="243"/>
      <c r="F45" s="243" t="s">
        <v>8258</v>
      </c>
      <c r="G45" s="243"/>
      <c r="H45" s="243"/>
      <c r="I45" s="152" t="s">
        <v>565</v>
      </c>
      <c r="J45" s="152" t="s">
        <v>8257</v>
      </c>
      <c r="K45" s="152" t="s">
        <v>628</v>
      </c>
      <c r="L45" s="152" t="s">
        <v>8256</v>
      </c>
      <c r="M45" s="152" t="s">
        <v>609</v>
      </c>
      <c r="N45" s="152" t="s">
        <v>8255</v>
      </c>
      <c r="O45" s="152" t="s">
        <v>610</v>
      </c>
      <c r="P45" s="152" t="s">
        <v>8254</v>
      </c>
      <c r="Q45" s="152" t="s">
        <v>562</v>
      </c>
      <c r="R45" s="152" t="s">
        <v>8253</v>
      </c>
      <c r="S45" s="152" t="s">
        <v>565</v>
      </c>
      <c r="T45" s="152" t="s">
        <v>8252</v>
      </c>
      <c r="U45" s="152" t="s">
        <v>564</v>
      </c>
      <c r="V45" s="152" t="s">
        <v>8251</v>
      </c>
      <c r="W45" s="152" t="s">
        <v>616</v>
      </c>
    </row>
    <row r="46" spans="1:23" ht="12" customHeight="1">
      <c r="A46" s="243" t="s">
        <v>2995</v>
      </c>
      <c r="B46" s="243"/>
      <c r="C46" s="152" t="s">
        <v>535</v>
      </c>
      <c r="D46" s="243" t="s">
        <v>551</v>
      </c>
      <c r="E46" s="243"/>
      <c r="F46" s="243" t="s">
        <v>277</v>
      </c>
      <c r="G46" s="243"/>
      <c r="H46" s="243"/>
      <c r="I46" s="152" t="s">
        <v>537</v>
      </c>
      <c r="J46" s="152" t="s">
        <v>277</v>
      </c>
      <c r="K46" s="152" t="s">
        <v>537</v>
      </c>
      <c r="L46" s="152" t="s">
        <v>277</v>
      </c>
      <c r="M46" s="152" t="s">
        <v>537</v>
      </c>
      <c r="N46" s="152" t="s">
        <v>277</v>
      </c>
      <c r="O46" s="152" t="s">
        <v>537</v>
      </c>
      <c r="P46" s="152" t="s">
        <v>277</v>
      </c>
      <c r="Q46" s="152" t="s">
        <v>537</v>
      </c>
      <c r="R46" s="152" t="s">
        <v>277</v>
      </c>
      <c r="S46" s="152" t="s">
        <v>537</v>
      </c>
      <c r="T46" s="152" t="s">
        <v>277</v>
      </c>
      <c r="U46" s="152" t="s">
        <v>537</v>
      </c>
      <c r="V46" s="152" t="s">
        <v>277</v>
      </c>
      <c r="W46" s="152" t="s">
        <v>537</v>
      </c>
    </row>
    <row r="47" spans="1:23" ht="12" customHeight="1">
      <c r="A47" s="243" t="s">
        <v>2995</v>
      </c>
      <c r="B47" s="243"/>
      <c r="C47" s="152" t="s">
        <v>535</v>
      </c>
      <c r="D47" s="243" t="s">
        <v>543</v>
      </c>
      <c r="E47" s="243"/>
      <c r="F47" s="243" t="s">
        <v>8250</v>
      </c>
      <c r="G47" s="243"/>
      <c r="H47" s="243"/>
      <c r="I47" s="152" t="s">
        <v>713</v>
      </c>
      <c r="J47" s="152" t="s">
        <v>8249</v>
      </c>
      <c r="K47" s="152" t="s">
        <v>661</v>
      </c>
      <c r="L47" s="152" t="s">
        <v>8248</v>
      </c>
      <c r="M47" s="152" t="s">
        <v>723</v>
      </c>
      <c r="N47" s="152" t="s">
        <v>8247</v>
      </c>
      <c r="O47" s="152" t="s">
        <v>662</v>
      </c>
      <c r="P47" s="152" t="s">
        <v>8246</v>
      </c>
      <c r="Q47" s="152" t="s">
        <v>662</v>
      </c>
      <c r="R47" s="152" t="s">
        <v>8245</v>
      </c>
      <c r="S47" s="152" t="s">
        <v>664</v>
      </c>
      <c r="T47" s="152" t="s">
        <v>8244</v>
      </c>
      <c r="U47" s="152" t="s">
        <v>688</v>
      </c>
      <c r="V47" s="152" t="s">
        <v>8243</v>
      </c>
      <c r="W47" s="152" t="s">
        <v>688</v>
      </c>
    </row>
    <row r="48" spans="1:23" ht="12" customHeight="1">
      <c r="A48" s="243" t="s">
        <v>2995</v>
      </c>
      <c r="B48" s="243"/>
      <c r="C48" s="152" t="s">
        <v>535</v>
      </c>
      <c r="D48" s="243" t="s">
        <v>45</v>
      </c>
      <c r="E48" s="243"/>
      <c r="F48" s="243" t="s">
        <v>277</v>
      </c>
      <c r="G48" s="243"/>
      <c r="H48" s="243"/>
      <c r="I48" s="152" t="s">
        <v>537</v>
      </c>
      <c r="J48" s="152" t="s">
        <v>277</v>
      </c>
      <c r="K48" s="152" t="s">
        <v>537</v>
      </c>
      <c r="L48" s="152" t="s">
        <v>277</v>
      </c>
      <c r="M48" s="152" t="s">
        <v>537</v>
      </c>
      <c r="N48" s="152" t="s">
        <v>277</v>
      </c>
      <c r="O48" s="152" t="s">
        <v>537</v>
      </c>
      <c r="P48" s="152" t="s">
        <v>277</v>
      </c>
      <c r="Q48" s="152" t="s">
        <v>537</v>
      </c>
      <c r="R48" s="152" t="s">
        <v>277</v>
      </c>
      <c r="S48" s="152" t="s">
        <v>537</v>
      </c>
      <c r="T48" s="152" t="s">
        <v>277</v>
      </c>
      <c r="U48" s="152" t="s">
        <v>537</v>
      </c>
      <c r="V48" s="152" t="s">
        <v>277</v>
      </c>
      <c r="W48" s="152" t="s">
        <v>537</v>
      </c>
    </row>
    <row r="49" spans="1:23" ht="12" customHeight="1">
      <c r="A49" s="243" t="s">
        <v>2995</v>
      </c>
      <c r="B49" s="243"/>
      <c r="C49" s="152" t="s">
        <v>535</v>
      </c>
      <c r="D49" s="243" t="s">
        <v>46</v>
      </c>
      <c r="E49" s="243"/>
      <c r="F49" s="243" t="s">
        <v>8242</v>
      </c>
      <c r="G49" s="243"/>
      <c r="H49" s="243"/>
      <c r="I49" s="152" t="s">
        <v>722</v>
      </c>
      <c r="J49" s="152" t="s">
        <v>8241</v>
      </c>
      <c r="K49" s="152" t="s">
        <v>699</v>
      </c>
      <c r="L49" s="152" t="s">
        <v>1800</v>
      </c>
      <c r="M49" s="152" t="s">
        <v>624</v>
      </c>
      <c r="N49" s="152" t="s">
        <v>8240</v>
      </c>
      <c r="O49" s="152" t="s">
        <v>658</v>
      </c>
      <c r="P49" s="152" t="s">
        <v>8239</v>
      </c>
      <c r="Q49" s="152" t="s">
        <v>604</v>
      </c>
      <c r="R49" s="152" t="s">
        <v>8238</v>
      </c>
      <c r="S49" s="152" t="s">
        <v>722</v>
      </c>
      <c r="T49" s="152" t="s">
        <v>8237</v>
      </c>
      <c r="U49" s="152" t="s">
        <v>661</v>
      </c>
      <c r="V49" s="152" t="s">
        <v>8236</v>
      </c>
      <c r="W49" s="152" t="s">
        <v>664</v>
      </c>
    </row>
    <row r="50" spans="1:23" ht="12" customHeight="1">
      <c r="A50" s="151" t="s">
        <v>530</v>
      </c>
      <c r="B50" s="238" t="s">
        <v>532</v>
      </c>
      <c r="C50" s="238"/>
      <c r="D50" s="238"/>
      <c r="E50" s="238"/>
      <c r="F50" s="238"/>
      <c r="G50" s="238"/>
      <c r="H50" s="151"/>
      <c r="I50" s="151"/>
      <c r="J50" s="151"/>
      <c r="K50" s="151"/>
      <c r="L50" s="151"/>
      <c r="M50" s="151"/>
      <c r="N50" s="151"/>
      <c r="O50" s="151"/>
      <c r="P50" s="151"/>
      <c r="Q50" s="151"/>
      <c r="R50" s="151"/>
      <c r="S50" s="151"/>
      <c r="T50" s="151"/>
      <c r="U50" s="151"/>
      <c r="V50" s="151"/>
      <c r="W50" s="151"/>
    </row>
    <row r="51" spans="1:23" ht="11" customHeight="1">
      <c r="A51" s="151"/>
      <c r="B51" s="238"/>
      <c r="C51" s="238"/>
      <c r="D51" s="238"/>
      <c r="E51" s="238"/>
      <c r="F51" s="238"/>
      <c r="G51" s="238"/>
      <c r="H51" s="151"/>
      <c r="I51" s="151"/>
      <c r="J51" s="151"/>
      <c r="K51" s="151"/>
      <c r="L51" s="151"/>
      <c r="M51" s="151"/>
      <c r="N51" s="151"/>
      <c r="O51" s="151"/>
      <c r="P51" s="151"/>
      <c r="Q51" s="151"/>
      <c r="R51" s="151"/>
      <c r="S51" s="151"/>
      <c r="T51" s="151"/>
      <c r="U51" s="151"/>
      <c r="V51" s="151"/>
      <c r="W51" s="151"/>
    </row>
    <row r="52" spans="1:23" ht="12" customHeight="1">
      <c r="A52" s="151" t="s">
        <v>530</v>
      </c>
      <c r="B52" s="238" t="s">
        <v>531</v>
      </c>
      <c r="C52" s="238"/>
      <c r="D52" s="238"/>
      <c r="E52" s="238"/>
      <c r="F52" s="238"/>
      <c r="G52" s="238"/>
      <c r="H52" s="151"/>
      <c r="I52" s="151"/>
      <c r="J52" s="151"/>
      <c r="K52" s="151"/>
      <c r="L52" s="151"/>
      <c r="M52" s="151"/>
      <c r="N52" s="151"/>
      <c r="O52" s="151"/>
      <c r="P52" s="151"/>
      <c r="Q52" s="151"/>
      <c r="R52" s="151"/>
      <c r="S52" s="151"/>
      <c r="T52" s="151"/>
      <c r="U52" s="151"/>
      <c r="V52" s="151"/>
      <c r="W52" s="151"/>
    </row>
    <row r="53" spans="1:23" ht="11" customHeight="1">
      <c r="A53" s="151"/>
      <c r="B53" s="238"/>
      <c r="C53" s="238"/>
      <c r="D53" s="238"/>
      <c r="E53" s="238"/>
      <c r="F53" s="238"/>
      <c r="G53" s="238"/>
      <c r="H53" s="151"/>
      <c r="I53" s="151"/>
      <c r="J53" s="151"/>
      <c r="K53" s="151"/>
      <c r="L53" s="151"/>
      <c r="M53" s="151"/>
      <c r="N53" s="151"/>
      <c r="O53" s="151"/>
      <c r="P53" s="151"/>
      <c r="Q53" s="151"/>
      <c r="R53" s="151"/>
      <c r="S53" s="151"/>
      <c r="T53" s="151"/>
      <c r="U53" s="151"/>
      <c r="V53" s="151"/>
      <c r="W53" s="151"/>
    </row>
    <row r="54" spans="1:23" ht="12" customHeight="1">
      <c r="A54" s="151" t="s">
        <v>530</v>
      </c>
      <c r="B54" s="238" t="s">
        <v>529</v>
      </c>
      <c r="C54" s="238"/>
      <c r="D54" s="238"/>
      <c r="E54" s="238"/>
      <c r="F54" s="238"/>
      <c r="G54" s="238"/>
      <c r="H54" s="151"/>
      <c r="I54" s="151"/>
      <c r="J54" s="151"/>
      <c r="K54" s="151"/>
      <c r="L54" s="151"/>
      <c r="M54" s="151"/>
      <c r="N54" s="151"/>
      <c r="O54" s="151"/>
      <c r="P54" s="151"/>
      <c r="Q54" s="151"/>
      <c r="R54" s="151"/>
      <c r="S54" s="151"/>
      <c r="T54" s="151"/>
      <c r="U54" s="151"/>
      <c r="V54" s="151"/>
      <c r="W54" s="151"/>
    </row>
    <row r="55" spans="1:23" ht="57" customHeight="1">
      <c r="A55" s="151"/>
      <c r="B55" s="238"/>
      <c r="C55" s="238"/>
      <c r="D55" s="238"/>
      <c r="E55" s="238"/>
      <c r="F55" s="238"/>
      <c r="G55" s="238"/>
      <c r="H55" s="151"/>
      <c r="I55" s="151"/>
      <c r="J55" s="151"/>
      <c r="K55" s="151"/>
      <c r="L55" s="151"/>
      <c r="M55" s="151"/>
      <c r="N55" s="151"/>
      <c r="O55" s="151"/>
      <c r="P55" s="151"/>
      <c r="Q55" s="151"/>
      <c r="R55" s="151"/>
      <c r="S55" s="151"/>
      <c r="T55" s="151"/>
      <c r="U55" s="151"/>
      <c r="V55" s="151"/>
      <c r="W55" s="151"/>
    </row>
  </sheetData>
  <mergeCells count="127">
    <mergeCell ref="A48:B48"/>
    <mergeCell ref="D48:E48"/>
    <mergeCell ref="F48:H48"/>
    <mergeCell ref="A49:B49"/>
    <mergeCell ref="D49:E49"/>
    <mergeCell ref="F49:H49"/>
    <mergeCell ref="B50:G51"/>
    <mergeCell ref="B52:G53"/>
    <mergeCell ref="B54:G55"/>
    <mergeCell ref="A45:B45"/>
    <mergeCell ref="D45:E45"/>
    <mergeCell ref="F45:H45"/>
    <mergeCell ref="A46:B46"/>
    <mergeCell ref="D46:E46"/>
    <mergeCell ref="F46:H46"/>
    <mergeCell ref="A47:B47"/>
    <mergeCell ref="D47:E47"/>
    <mergeCell ref="F47:H47"/>
    <mergeCell ref="A42:B42"/>
    <mergeCell ref="D42:E42"/>
    <mergeCell ref="F42:H42"/>
    <mergeCell ref="A43:B43"/>
    <mergeCell ref="D43:E43"/>
    <mergeCell ref="F43:H43"/>
    <mergeCell ref="A44:B44"/>
    <mergeCell ref="D44:E44"/>
    <mergeCell ref="F44:H44"/>
    <mergeCell ref="A39:B39"/>
    <mergeCell ref="D39:E39"/>
    <mergeCell ref="F39:H39"/>
    <mergeCell ref="A40:B40"/>
    <mergeCell ref="D40:E40"/>
    <mergeCell ref="F40:H40"/>
    <mergeCell ref="A41:B41"/>
    <mergeCell ref="D41:E41"/>
    <mergeCell ref="F41:H41"/>
    <mergeCell ref="A36:B36"/>
    <mergeCell ref="D36:E36"/>
    <mergeCell ref="F36:H36"/>
    <mergeCell ref="A37:B37"/>
    <mergeCell ref="D37:E37"/>
    <mergeCell ref="F37:H37"/>
    <mergeCell ref="A38:B38"/>
    <mergeCell ref="D38:E38"/>
    <mergeCell ref="F38:H38"/>
    <mergeCell ref="A33:B33"/>
    <mergeCell ref="D33:E33"/>
    <mergeCell ref="F33:H33"/>
    <mergeCell ref="A34:B34"/>
    <mergeCell ref="D34:E34"/>
    <mergeCell ref="F34:H34"/>
    <mergeCell ref="A35:B35"/>
    <mergeCell ref="D35:E35"/>
    <mergeCell ref="F35:H35"/>
    <mergeCell ref="A30:B30"/>
    <mergeCell ref="D30:E30"/>
    <mergeCell ref="F30:H30"/>
    <mergeCell ref="A31:B31"/>
    <mergeCell ref="D31:E31"/>
    <mergeCell ref="F31:H31"/>
    <mergeCell ref="A32:B32"/>
    <mergeCell ref="D32:E32"/>
    <mergeCell ref="F32:H32"/>
    <mergeCell ref="A27:B27"/>
    <mergeCell ref="D27:E27"/>
    <mergeCell ref="F27:H27"/>
    <mergeCell ref="A28:B28"/>
    <mergeCell ref="D28:E28"/>
    <mergeCell ref="F28:H28"/>
    <mergeCell ref="A29:B29"/>
    <mergeCell ref="D29:E29"/>
    <mergeCell ref="F29:H29"/>
    <mergeCell ref="A24:B24"/>
    <mergeCell ref="D24:E24"/>
    <mergeCell ref="F24:H24"/>
    <mergeCell ref="A25:B25"/>
    <mergeCell ref="D25:E25"/>
    <mergeCell ref="F25:H25"/>
    <mergeCell ref="A26:B26"/>
    <mergeCell ref="D26:E26"/>
    <mergeCell ref="F26:H26"/>
    <mergeCell ref="A21:B21"/>
    <mergeCell ref="D21:E21"/>
    <mergeCell ref="F21:H21"/>
    <mergeCell ref="A22:B22"/>
    <mergeCell ref="D22:E22"/>
    <mergeCell ref="F22:H22"/>
    <mergeCell ref="A23:B23"/>
    <mergeCell ref="D23:E23"/>
    <mergeCell ref="F23:H23"/>
    <mergeCell ref="A18:B18"/>
    <mergeCell ref="D18:E18"/>
    <mergeCell ref="F18:H18"/>
    <mergeCell ref="A19:B19"/>
    <mergeCell ref="D19:E19"/>
    <mergeCell ref="F19:H19"/>
    <mergeCell ref="A20:B20"/>
    <mergeCell ref="D20:E20"/>
    <mergeCell ref="F20:H20"/>
    <mergeCell ref="A15:B15"/>
    <mergeCell ref="D15:E15"/>
    <mergeCell ref="F15:H15"/>
    <mergeCell ref="A16:B16"/>
    <mergeCell ref="D16:E16"/>
    <mergeCell ref="F16:H16"/>
    <mergeCell ref="A17:B17"/>
    <mergeCell ref="D17:E17"/>
    <mergeCell ref="F17:H17"/>
    <mergeCell ref="A12:B12"/>
    <mergeCell ref="D12:E12"/>
    <mergeCell ref="F12:H12"/>
    <mergeCell ref="A13:B13"/>
    <mergeCell ref="D13:E13"/>
    <mergeCell ref="F13:H13"/>
    <mergeCell ref="A14:B14"/>
    <mergeCell ref="D14:E14"/>
    <mergeCell ref="F14:H14"/>
    <mergeCell ref="A1:F1"/>
    <mergeCell ref="A2:F2"/>
    <mergeCell ref="B3:G4"/>
    <mergeCell ref="B5:G5"/>
    <mergeCell ref="B6:G7"/>
    <mergeCell ref="B8:G9"/>
    <mergeCell ref="A10:B11"/>
    <mergeCell ref="C10:C11"/>
    <mergeCell ref="D10:E11"/>
    <mergeCell ref="F10:H10"/>
  </mergeCells>
  <pageMargins left="0.75" right="0.75" top="1" bottom="1" header="0.5" footer="0.5"/>
  <pageSetup orientation="portrait" horizontalDpi="300" verticalDpi="300"/>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workbookViewId="0">
      <selection activeCell="G29" sqref="G29"/>
    </sheetView>
  </sheetViews>
  <sheetFormatPr baseColWidth="10" defaultColWidth="8.83203125" defaultRowHeight="14" x14ac:dyDescent="0"/>
  <cols>
    <col min="1" max="1" width="41.83203125" customWidth="1"/>
    <col min="2" max="2" width="15" customWidth="1"/>
    <col min="3" max="3" width="12.1640625" customWidth="1"/>
  </cols>
  <sheetData>
    <row r="1" spans="1:3" ht="22" thickBot="1">
      <c r="A1" s="1" t="s">
        <v>2</v>
      </c>
      <c r="B1" s="1" t="s">
        <v>3</v>
      </c>
      <c r="C1" s="1" t="s">
        <v>4</v>
      </c>
    </row>
    <row r="2" spans="1:3">
      <c r="A2" s="2" t="s">
        <v>5</v>
      </c>
      <c r="B2" s="3">
        <v>2744931</v>
      </c>
      <c r="C2" s="3">
        <v>2519315</v>
      </c>
    </row>
    <row r="3" spans="1:3">
      <c r="A3" s="4" t="s">
        <v>6</v>
      </c>
      <c r="B3" s="5">
        <v>117151</v>
      </c>
      <c r="C3" s="5">
        <v>114076</v>
      </c>
    </row>
    <row r="4" spans="1:3">
      <c r="A4" s="6" t="s">
        <v>7</v>
      </c>
      <c r="B4" s="7">
        <v>24352</v>
      </c>
      <c r="C4" s="7">
        <v>24111</v>
      </c>
    </row>
    <row r="5" spans="1:3">
      <c r="A5" s="4" t="s">
        <v>8</v>
      </c>
      <c r="B5" s="5">
        <v>62233</v>
      </c>
      <c r="C5" s="5">
        <v>59693</v>
      </c>
    </row>
    <row r="6" spans="1:3">
      <c r="A6" s="6" t="s">
        <v>9</v>
      </c>
      <c r="B6" s="7">
        <v>775999</v>
      </c>
      <c r="C6" s="7">
        <v>755692</v>
      </c>
    </row>
    <row r="7" spans="1:3">
      <c r="A7" s="4" t="s">
        <v>10</v>
      </c>
      <c r="B7" s="5">
        <v>192213</v>
      </c>
      <c r="C7" s="5">
        <v>177658</v>
      </c>
    </row>
    <row r="8" spans="1:3">
      <c r="A8" s="8" t="s">
        <v>11</v>
      </c>
      <c r="B8" s="9" t="s">
        <v>422</v>
      </c>
      <c r="C8" s="9" t="s">
        <v>422</v>
      </c>
    </row>
    <row r="9" spans="1:3">
      <c r="A9" s="10" t="s">
        <v>13</v>
      </c>
      <c r="B9" s="11" t="s">
        <v>422</v>
      </c>
      <c r="C9" s="11" t="s">
        <v>422</v>
      </c>
    </row>
    <row r="10" spans="1:3">
      <c r="A10" s="6" t="s">
        <v>14</v>
      </c>
      <c r="B10" s="9">
        <v>0</v>
      </c>
      <c r="C10" s="9">
        <v>0</v>
      </c>
    </row>
    <row r="11" spans="1:3">
      <c r="A11" s="10" t="s">
        <v>15</v>
      </c>
      <c r="B11" s="11">
        <v>0</v>
      </c>
      <c r="C11" s="11">
        <v>0</v>
      </c>
    </row>
    <row r="12" spans="1:3">
      <c r="A12" s="8" t="s">
        <v>16</v>
      </c>
      <c r="B12" s="9">
        <v>0</v>
      </c>
      <c r="C12" s="9">
        <v>0</v>
      </c>
    </row>
    <row r="13" spans="1:3">
      <c r="A13" s="4" t="s">
        <v>17</v>
      </c>
      <c r="B13" s="5">
        <v>38544</v>
      </c>
      <c r="C13" s="5">
        <v>38383</v>
      </c>
    </row>
    <row r="14" spans="1:3">
      <c r="A14" s="6" t="s">
        <v>18</v>
      </c>
      <c r="B14" s="7">
        <v>2874</v>
      </c>
      <c r="C14" s="7">
        <v>2827</v>
      </c>
    </row>
    <row r="15" spans="1:3">
      <c r="A15" s="4" t="s">
        <v>19</v>
      </c>
      <c r="B15" s="5">
        <v>47216</v>
      </c>
      <c r="C15" s="5">
        <v>46988</v>
      </c>
    </row>
    <row r="16" spans="1:3">
      <c r="A16" s="6" t="s">
        <v>20</v>
      </c>
      <c r="B16" s="7">
        <v>4612</v>
      </c>
      <c r="C16" s="7">
        <v>4438</v>
      </c>
    </row>
    <row r="17" spans="1:3">
      <c r="A17" s="4" t="s">
        <v>21</v>
      </c>
      <c r="B17" s="5">
        <v>9993</v>
      </c>
      <c r="C17" s="5">
        <v>9788</v>
      </c>
    </row>
    <row r="18" spans="1:3">
      <c r="A18" s="6" t="s">
        <v>22</v>
      </c>
      <c r="B18" s="7">
        <v>165250</v>
      </c>
      <c r="C18" s="7">
        <v>155150</v>
      </c>
    </row>
    <row r="19" spans="1:3">
      <c r="A19" s="4" t="s">
        <v>23</v>
      </c>
      <c r="B19" s="5">
        <v>215580</v>
      </c>
      <c r="C19" s="5">
        <v>198502</v>
      </c>
    </row>
    <row r="20" spans="1:3">
      <c r="A20" s="6" t="s">
        <v>24</v>
      </c>
      <c r="B20" s="7">
        <v>65710</v>
      </c>
      <c r="C20" s="7">
        <v>63746</v>
      </c>
    </row>
    <row r="21" spans="1:3">
      <c r="A21" s="4" t="s">
        <v>25</v>
      </c>
      <c r="B21" s="5">
        <v>12882</v>
      </c>
      <c r="C21" s="5">
        <v>12760</v>
      </c>
    </row>
    <row r="22" spans="1:3">
      <c r="A22" s="6" t="s">
        <v>26</v>
      </c>
      <c r="B22" s="7">
        <v>25926</v>
      </c>
      <c r="C22" s="7">
        <v>23979</v>
      </c>
    </row>
    <row r="23" spans="1:3">
      <c r="A23" s="4" t="s">
        <v>27</v>
      </c>
      <c r="B23" s="5">
        <v>178405</v>
      </c>
      <c r="C23" s="5">
        <v>170873</v>
      </c>
    </row>
    <row r="24" spans="1:3">
      <c r="A24" s="6" t="s">
        <v>28</v>
      </c>
      <c r="B24" s="9">
        <v>0</v>
      </c>
      <c r="C24" s="9">
        <v>0</v>
      </c>
    </row>
    <row r="25" spans="1:3">
      <c r="A25" s="4" t="s">
        <v>29</v>
      </c>
      <c r="B25" s="11">
        <v>0</v>
      </c>
      <c r="C25" s="11">
        <v>0</v>
      </c>
    </row>
    <row r="26" spans="1:3">
      <c r="A26" s="6" t="s">
        <v>30</v>
      </c>
      <c r="B26" s="9">
        <v>0</v>
      </c>
      <c r="C26" s="9">
        <v>0</v>
      </c>
    </row>
    <row r="27" spans="1:3">
      <c r="A27" s="4" t="s">
        <v>31</v>
      </c>
      <c r="B27" s="11">
        <v>0</v>
      </c>
      <c r="C27" s="11">
        <v>0</v>
      </c>
    </row>
    <row r="28" spans="1:3">
      <c r="A28" s="6" t="s">
        <v>32</v>
      </c>
      <c r="B28" s="9">
        <v>0</v>
      </c>
      <c r="C28" s="9">
        <v>0</v>
      </c>
    </row>
    <row r="29" spans="1:3">
      <c r="A29" s="4" t="s">
        <v>33</v>
      </c>
      <c r="B29" s="11">
        <v>0</v>
      </c>
      <c r="C29" s="11">
        <v>0</v>
      </c>
    </row>
    <row r="30" spans="1:3">
      <c r="A30" s="6" t="s">
        <v>34</v>
      </c>
      <c r="B30" s="7">
        <v>9947</v>
      </c>
      <c r="C30" s="7">
        <v>9549</v>
      </c>
    </row>
    <row r="31" spans="1:3">
      <c r="A31" s="10" t="s">
        <v>35</v>
      </c>
      <c r="B31" s="11">
        <v>0</v>
      </c>
      <c r="C31" s="11">
        <v>0</v>
      </c>
    </row>
    <row r="32" spans="1:3">
      <c r="A32" s="12" t="s">
        <v>36</v>
      </c>
      <c r="B32" s="9">
        <v>0</v>
      </c>
      <c r="C32" s="9">
        <v>0</v>
      </c>
    </row>
    <row r="33" spans="1:3">
      <c r="A33" s="13" t="s">
        <v>37</v>
      </c>
      <c r="B33" s="11">
        <v>0</v>
      </c>
      <c r="C33" s="11">
        <v>0</v>
      </c>
    </row>
    <row r="34" spans="1:3">
      <c r="A34" s="8" t="s">
        <v>38</v>
      </c>
      <c r="B34" s="9">
        <v>0</v>
      </c>
      <c r="C34" s="9">
        <v>0</v>
      </c>
    </row>
    <row r="35" spans="1:3">
      <c r="A35" s="13" t="s">
        <v>39</v>
      </c>
      <c r="B35" s="11">
        <v>0</v>
      </c>
      <c r="C35" s="11">
        <v>0</v>
      </c>
    </row>
    <row r="36" spans="1:3">
      <c r="A36" s="12" t="s">
        <v>40</v>
      </c>
      <c r="B36" s="9">
        <v>0</v>
      </c>
      <c r="C36" s="9">
        <v>0</v>
      </c>
    </row>
    <row r="37" spans="1:3">
      <c r="A37" s="10" t="s">
        <v>41</v>
      </c>
      <c r="B37" s="5">
        <v>9947</v>
      </c>
      <c r="C37" s="5">
        <v>9549</v>
      </c>
    </row>
    <row r="38" spans="1:3">
      <c r="A38" s="6" t="s">
        <v>42</v>
      </c>
      <c r="B38" s="7">
        <v>3871</v>
      </c>
      <c r="C38" s="7">
        <v>3710</v>
      </c>
    </row>
    <row r="39" spans="1:3">
      <c r="A39" s="4" t="s">
        <v>43</v>
      </c>
      <c r="B39" s="5">
        <v>17922</v>
      </c>
      <c r="C39" s="5">
        <v>17730</v>
      </c>
    </row>
    <row r="40" spans="1:3">
      <c r="A40" s="6" t="s">
        <v>44</v>
      </c>
      <c r="B40" s="7">
        <v>579694</v>
      </c>
      <c r="C40" s="7">
        <v>456621</v>
      </c>
    </row>
    <row r="41" spans="1:3">
      <c r="A41" s="4" t="s">
        <v>45</v>
      </c>
      <c r="B41" s="11">
        <v>0</v>
      </c>
      <c r="C41" s="11">
        <v>0</v>
      </c>
    </row>
    <row r="42" spans="1:3">
      <c r="A42" s="6" t="s">
        <v>46</v>
      </c>
      <c r="B42" s="7">
        <v>194557</v>
      </c>
      <c r="C42" s="7">
        <v>173041</v>
      </c>
    </row>
    <row r="43" spans="1:3">
      <c r="A43" s="14"/>
      <c r="B43" s="11"/>
      <c r="C43" s="11"/>
    </row>
    <row r="44" spans="1:3">
      <c r="A44" s="15" t="s">
        <v>47</v>
      </c>
      <c r="B44" s="7">
        <v>196799</v>
      </c>
      <c r="C44" s="7">
        <v>174023</v>
      </c>
    </row>
    <row r="45" spans="1:3">
      <c r="A45" s="4" t="s">
        <v>48</v>
      </c>
      <c r="B45" s="5">
        <v>8582</v>
      </c>
      <c r="C45" s="5">
        <v>8495</v>
      </c>
    </row>
    <row r="46" spans="1:3">
      <c r="A46" s="6" t="s">
        <v>49</v>
      </c>
      <c r="B46" s="7">
        <v>6609</v>
      </c>
      <c r="C46" s="7">
        <v>6542</v>
      </c>
    </row>
    <row r="47" spans="1:3">
      <c r="A47" s="16" t="s">
        <v>50</v>
      </c>
      <c r="B47" s="17">
        <v>59942</v>
      </c>
      <c r="C47" s="17">
        <v>59716</v>
      </c>
    </row>
    <row r="48" spans="1:3">
      <c r="A48" s="6" t="s">
        <v>51</v>
      </c>
      <c r="B48" s="7">
        <v>15798</v>
      </c>
      <c r="C48" s="7">
        <v>7772</v>
      </c>
    </row>
    <row r="49" spans="1:3">
      <c r="A49" s="4" t="s">
        <v>52</v>
      </c>
      <c r="B49" s="5">
        <v>65223</v>
      </c>
      <c r="C49" s="5">
        <v>51400</v>
      </c>
    </row>
    <row r="50" spans="1:3" ht="15" thickBot="1">
      <c r="A50" s="18" t="s">
        <v>53</v>
      </c>
      <c r="B50" s="19">
        <v>40645</v>
      </c>
      <c r="C50" s="19">
        <v>40098</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topLeftCell="A9" workbookViewId="0">
      <selection activeCell="I30" sqref="I30"/>
    </sheetView>
  </sheetViews>
  <sheetFormatPr baseColWidth="10" defaultColWidth="8.83203125" defaultRowHeight="14" x14ac:dyDescent="0"/>
  <cols>
    <col min="1" max="1" width="35.6640625" customWidth="1"/>
    <col min="9" max="9" width="12.33203125" customWidth="1"/>
  </cols>
  <sheetData>
    <row r="1" spans="1:9" ht="62" thickBot="1">
      <c r="A1" s="1" t="s">
        <v>2</v>
      </c>
      <c r="B1" s="1" t="s">
        <v>4</v>
      </c>
      <c r="C1" s="1" t="s">
        <v>201</v>
      </c>
      <c r="D1" s="1" t="s">
        <v>202</v>
      </c>
      <c r="E1" s="1" t="s">
        <v>203</v>
      </c>
      <c r="F1" s="1" t="s">
        <v>204</v>
      </c>
      <c r="G1" s="1" t="s">
        <v>205</v>
      </c>
      <c r="H1" s="1" t="s">
        <v>206</v>
      </c>
      <c r="I1" s="44" t="s">
        <v>207</v>
      </c>
    </row>
    <row r="2" spans="1:9">
      <c r="A2" s="2" t="s">
        <v>5</v>
      </c>
      <c r="B2" s="3">
        <v>3713184</v>
      </c>
      <c r="C2" s="3">
        <v>18318070452</v>
      </c>
      <c r="D2" s="3">
        <v>1568749</v>
      </c>
      <c r="E2" s="3">
        <v>2183564912</v>
      </c>
      <c r="F2" s="3">
        <v>103279656</v>
      </c>
      <c r="G2" s="3">
        <v>4305701</v>
      </c>
      <c r="H2" s="3">
        <v>5281933</v>
      </c>
      <c r="I2" s="45">
        <v>20501635364</v>
      </c>
    </row>
    <row r="3" spans="1:9">
      <c r="A3" s="4" t="s">
        <v>6</v>
      </c>
      <c r="B3" s="5">
        <v>161436</v>
      </c>
      <c r="C3" s="5">
        <v>748856404</v>
      </c>
      <c r="D3" s="5">
        <v>9160</v>
      </c>
      <c r="E3" s="5">
        <v>19098301</v>
      </c>
      <c r="F3" s="5">
        <v>969512</v>
      </c>
      <c r="G3" s="5">
        <v>167013</v>
      </c>
      <c r="H3" s="5">
        <v>170596</v>
      </c>
      <c r="I3" s="46">
        <v>767954705</v>
      </c>
    </row>
    <row r="4" spans="1:9">
      <c r="A4" s="6" t="s">
        <v>7</v>
      </c>
      <c r="B4" s="7">
        <v>47063</v>
      </c>
      <c r="C4" s="7">
        <v>225748618</v>
      </c>
      <c r="D4" s="7">
        <v>10730</v>
      </c>
      <c r="E4" s="7">
        <v>22011561</v>
      </c>
      <c r="F4" s="7">
        <v>887434</v>
      </c>
      <c r="G4" s="7">
        <v>52181</v>
      </c>
      <c r="H4" s="7">
        <v>57793</v>
      </c>
      <c r="I4" s="47">
        <v>247760179</v>
      </c>
    </row>
    <row r="5" spans="1:9">
      <c r="A5" s="4" t="s">
        <v>8</v>
      </c>
      <c r="B5" s="5">
        <v>167556</v>
      </c>
      <c r="C5" s="5">
        <v>915249791</v>
      </c>
      <c r="D5" s="5">
        <v>8728</v>
      </c>
      <c r="E5" s="5">
        <v>21391221</v>
      </c>
      <c r="F5" s="5">
        <v>755562</v>
      </c>
      <c r="G5" s="5">
        <v>171876</v>
      </c>
      <c r="H5" s="5">
        <v>176284</v>
      </c>
      <c r="I5" s="46">
        <v>936641012</v>
      </c>
    </row>
    <row r="6" spans="1:9">
      <c r="A6" s="4" t="s">
        <v>410</v>
      </c>
      <c r="B6" s="5">
        <v>0</v>
      </c>
      <c r="C6" s="5">
        <v>0</v>
      </c>
      <c r="D6" s="5">
        <v>0</v>
      </c>
      <c r="E6" s="5">
        <v>0</v>
      </c>
      <c r="F6" s="5">
        <v>0</v>
      </c>
      <c r="G6" s="5">
        <v>0</v>
      </c>
      <c r="H6" s="5">
        <v>0</v>
      </c>
      <c r="I6" s="46">
        <v>0</v>
      </c>
    </row>
    <row r="7" spans="1:9">
      <c r="A7" s="6" t="s">
        <v>10</v>
      </c>
      <c r="B7" s="7">
        <v>102390</v>
      </c>
      <c r="C7" s="7">
        <v>578944971</v>
      </c>
      <c r="D7" s="7">
        <v>2958</v>
      </c>
      <c r="E7" s="7">
        <v>4819835</v>
      </c>
      <c r="F7" s="7">
        <v>201102</v>
      </c>
      <c r="G7" s="7">
        <v>103545</v>
      </c>
      <c r="H7" s="7">
        <v>105348</v>
      </c>
      <c r="I7" s="47">
        <v>583764806</v>
      </c>
    </row>
    <row r="8" spans="1:9" ht="20">
      <c r="A8" s="10" t="s">
        <v>11</v>
      </c>
      <c r="B8" s="5">
        <v>66949</v>
      </c>
      <c r="C8" s="5">
        <v>432553693</v>
      </c>
      <c r="D8" s="11">
        <v>677</v>
      </c>
      <c r="E8" s="5">
        <v>1032983</v>
      </c>
      <c r="F8" s="5">
        <v>27799</v>
      </c>
      <c r="G8" s="5">
        <v>67110</v>
      </c>
      <c r="H8" s="5">
        <v>67626</v>
      </c>
      <c r="I8" s="46">
        <v>433586676</v>
      </c>
    </row>
    <row r="9" spans="1:9">
      <c r="A9" s="8" t="s">
        <v>13</v>
      </c>
      <c r="B9" s="7">
        <v>35441</v>
      </c>
      <c r="C9" s="7">
        <v>146391278</v>
      </c>
      <c r="D9" s="7">
        <v>2281</v>
      </c>
      <c r="E9" s="7">
        <v>3786852</v>
      </c>
      <c r="F9" s="7">
        <v>173303</v>
      </c>
      <c r="G9" s="7">
        <v>36435</v>
      </c>
      <c r="H9" s="7">
        <v>37722</v>
      </c>
      <c r="I9" s="47">
        <v>150178130</v>
      </c>
    </row>
    <row r="10" spans="1:9">
      <c r="A10" s="4" t="s">
        <v>14</v>
      </c>
      <c r="B10" s="11">
        <v>0</v>
      </c>
      <c r="C10" s="11">
        <v>0</v>
      </c>
      <c r="D10" s="11">
        <v>0</v>
      </c>
      <c r="E10" s="11">
        <v>0</v>
      </c>
      <c r="F10" s="11">
        <v>0</v>
      </c>
      <c r="G10" s="11">
        <v>0</v>
      </c>
      <c r="H10" s="11">
        <v>0</v>
      </c>
      <c r="I10" s="48">
        <v>0</v>
      </c>
    </row>
    <row r="11" spans="1:9">
      <c r="A11" s="8" t="s">
        <v>15</v>
      </c>
      <c r="B11" s="9">
        <v>0</v>
      </c>
      <c r="C11" s="9">
        <v>0</v>
      </c>
      <c r="D11" s="9">
        <v>0</v>
      </c>
      <c r="E11" s="9">
        <v>0</v>
      </c>
      <c r="F11" s="9">
        <v>0</v>
      </c>
      <c r="G11" s="9">
        <v>0</v>
      </c>
      <c r="H11" s="9">
        <v>0</v>
      </c>
      <c r="I11" s="49">
        <v>0</v>
      </c>
    </row>
    <row r="12" spans="1:9">
      <c r="A12" s="10" t="s">
        <v>16</v>
      </c>
      <c r="B12" s="11">
        <v>0</v>
      </c>
      <c r="C12" s="11">
        <v>0</v>
      </c>
      <c r="D12" s="11">
        <v>0</v>
      </c>
      <c r="E12" s="11">
        <v>0</v>
      </c>
      <c r="F12" s="11">
        <v>0</v>
      </c>
      <c r="G12" s="11">
        <v>0</v>
      </c>
      <c r="H12" s="11">
        <v>0</v>
      </c>
      <c r="I12" s="48">
        <v>0</v>
      </c>
    </row>
    <row r="13" spans="1:9">
      <c r="A13" s="6" t="s">
        <v>17</v>
      </c>
      <c r="B13" s="7">
        <v>429435</v>
      </c>
      <c r="C13" s="7">
        <v>1831631807</v>
      </c>
      <c r="D13" s="7">
        <v>9805</v>
      </c>
      <c r="E13" s="7">
        <v>28017523</v>
      </c>
      <c r="F13" s="7">
        <v>1074581</v>
      </c>
      <c r="G13" s="7">
        <v>435540</v>
      </c>
      <c r="H13" s="7">
        <v>439240</v>
      </c>
      <c r="I13" s="47">
        <v>1859649330</v>
      </c>
    </row>
    <row r="14" spans="1:9">
      <c r="A14" s="4" t="s">
        <v>18</v>
      </c>
      <c r="B14" s="5">
        <v>211973</v>
      </c>
      <c r="C14" s="5">
        <v>972886913</v>
      </c>
      <c r="D14" s="5">
        <v>10847</v>
      </c>
      <c r="E14" s="5">
        <v>26091493</v>
      </c>
      <c r="F14" s="5">
        <v>1056880</v>
      </c>
      <c r="G14" s="5">
        <v>218098</v>
      </c>
      <c r="H14" s="5">
        <v>222820</v>
      </c>
      <c r="I14" s="46">
        <v>998978406</v>
      </c>
    </row>
    <row r="15" spans="1:9">
      <c r="A15" s="6" t="s">
        <v>19</v>
      </c>
      <c r="B15" s="7">
        <v>3159</v>
      </c>
      <c r="C15" s="7">
        <v>17183489</v>
      </c>
      <c r="D15" s="9">
        <v>37</v>
      </c>
      <c r="E15" s="7">
        <v>72209</v>
      </c>
      <c r="F15" s="7">
        <v>4103</v>
      </c>
      <c r="G15" s="7">
        <v>3182</v>
      </c>
      <c r="H15" s="7">
        <v>3196</v>
      </c>
      <c r="I15" s="47">
        <v>17255698</v>
      </c>
    </row>
    <row r="16" spans="1:9">
      <c r="A16" s="4" t="s">
        <v>20</v>
      </c>
      <c r="B16" s="5">
        <v>4568</v>
      </c>
      <c r="C16" s="5">
        <v>24965673</v>
      </c>
      <c r="D16" s="11">
        <v>136</v>
      </c>
      <c r="E16" s="5">
        <v>304035</v>
      </c>
      <c r="F16" s="5">
        <v>13477</v>
      </c>
      <c r="G16" s="5">
        <v>4646</v>
      </c>
      <c r="H16" s="5">
        <v>4704</v>
      </c>
      <c r="I16" s="46">
        <v>25269708</v>
      </c>
    </row>
    <row r="17" spans="1:9">
      <c r="A17" s="6" t="s">
        <v>21</v>
      </c>
      <c r="B17" s="7">
        <v>224742</v>
      </c>
      <c r="C17" s="7">
        <v>872224630</v>
      </c>
      <c r="D17" s="7">
        <v>13181</v>
      </c>
      <c r="E17" s="7">
        <v>32438162</v>
      </c>
      <c r="F17" s="7">
        <v>1507101</v>
      </c>
      <c r="G17" s="7">
        <v>233346</v>
      </c>
      <c r="H17" s="7">
        <v>237923</v>
      </c>
      <c r="I17" s="47">
        <v>904662792</v>
      </c>
    </row>
    <row r="18" spans="1:9">
      <c r="A18" s="4" t="s">
        <v>22</v>
      </c>
      <c r="B18" s="5">
        <v>186931</v>
      </c>
      <c r="C18" s="5">
        <v>808488057</v>
      </c>
      <c r="D18" s="5">
        <v>17880</v>
      </c>
      <c r="E18" s="5">
        <v>41278881</v>
      </c>
      <c r="F18" s="5">
        <v>1597482</v>
      </c>
      <c r="G18" s="5">
        <v>196044</v>
      </c>
      <c r="H18" s="5">
        <v>204811</v>
      </c>
      <c r="I18" s="46">
        <v>849766938</v>
      </c>
    </row>
    <row r="19" spans="1:9">
      <c r="A19" s="6" t="s">
        <v>23</v>
      </c>
      <c r="B19" s="7">
        <v>344320</v>
      </c>
      <c r="C19" s="7">
        <v>1603029536</v>
      </c>
      <c r="D19" s="7">
        <v>75314</v>
      </c>
      <c r="E19" s="7">
        <v>261687409</v>
      </c>
      <c r="F19" s="7">
        <v>8077869</v>
      </c>
      <c r="G19" s="7">
        <v>390483</v>
      </c>
      <c r="H19" s="7">
        <v>419634</v>
      </c>
      <c r="I19" s="47">
        <v>1864716945</v>
      </c>
    </row>
    <row r="20" spans="1:9">
      <c r="A20" s="4" t="s">
        <v>24</v>
      </c>
      <c r="B20" s="5">
        <v>75303</v>
      </c>
      <c r="C20" s="5">
        <v>319810486</v>
      </c>
      <c r="D20" s="5">
        <v>7263</v>
      </c>
      <c r="E20" s="5">
        <v>16359349</v>
      </c>
      <c r="F20" s="5">
        <v>703937</v>
      </c>
      <c r="G20" s="5">
        <v>79372</v>
      </c>
      <c r="H20" s="5">
        <v>82566</v>
      </c>
      <c r="I20" s="46">
        <v>336169835</v>
      </c>
    </row>
    <row r="21" spans="1:9">
      <c r="A21" s="6" t="s">
        <v>25</v>
      </c>
      <c r="B21" s="9">
        <v>56</v>
      </c>
      <c r="C21" s="7">
        <v>311956</v>
      </c>
      <c r="D21" s="9">
        <v>8</v>
      </c>
      <c r="E21" s="7">
        <v>19872</v>
      </c>
      <c r="F21" s="9">
        <v>738</v>
      </c>
      <c r="G21" s="9">
        <v>60</v>
      </c>
      <c r="H21" s="9">
        <v>64</v>
      </c>
      <c r="I21" s="47">
        <v>331828</v>
      </c>
    </row>
    <row r="22" spans="1:9">
      <c r="A22" s="4" t="s">
        <v>26</v>
      </c>
      <c r="B22" s="5">
        <v>29544</v>
      </c>
      <c r="C22" s="5">
        <v>105300870</v>
      </c>
      <c r="D22" s="5">
        <v>11279</v>
      </c>
      <c r="E22" s="5">
        <v>14881839</v>
      </c>
      <c r="F22" s="5">
        <v>1036196</v>
      </c>
      <c r="G22" s="5">
        <v>35493</v>
      </c>
      <c r="H22" s="5">
        <v>40823</v>
      </c>
      <c r="I22" s="46">
        <v>120182709</v>
      </c>
    </row>
    <row r="23" spans="1:9">
      <c r="A23" s="6" t="s">
        <v>27</v>
      </c>
      <c r="B23" s="7">
        <v>117693</v>
      </c>
      <c r="C23" s="7">
        <v>527641761</v>
      </c>
      <c r="D23" s="7">
        <v>25432</v>
      </c>
      <c r="E23" s="7">
        <v>40729137</v>
      </c>
      <c r="F23" s="7">
        <v>2257215</v>
      </c>
      <c r="G23" s="7">
        <v>130525</v>
      </c>
      <c r="H23" s="7">
        <v>143125</v>
      </c>
      <c r="I23" s="47">
        <v>568370898</v>
      </c>
    </row>
    <row r="24" spans="1:9">
      <c r="A24" s="4" t="s">
        <v>28</v>
      </c>
      <c r="B24" s="5">
        <v>2487</v>
      </c>
      <c r="C24" s="5">
        <v>13251006</v>
      </c>
      <c r="D24" s="11">
        <v>291</v>
      </c>
      <c r="E24" s="5">
        <v>921256</v>
      </c>
      <c r="F24" s="5">
        <v>35078</v>
      </c>
      <c r="G24" s="5">
        <v>2687</v>
      </c>
      <c r="H24" s="5">
        <v>2778</v>
      </c>
      <c r="I24" s="46">
        <v>14172262</v>
      </c>
    </row>
    <row r="25" spans="1:9">
      <c r="A25" s="6" t="s">
        <v>29</v>
      </c>
      <c r="B25" s="7">
        <v>1643</v>
      </c>
      <c r="C25" s="7">
        <v>10033443</v>
      </c>
      <c r="D25" s="9">
        <v>47</v>
      </c>
      <c r="E25" s="7">
        <v>219058</v>
      </c>
      <c r="F25" s="7">
        <v>3698</v>
      </c>
      <c r="G25" s="7">
        <v>1665</v>
      </c>
      <c r="H25" s="7">
        <v>1690</v>
      </c>
      <c r="I25" s="47">
        <v>10252501</v>
      </c>
    </row>
    <row r="26" spans="1:9">
      <c r="A26" s="4" t="s">
        <v>30</v>
      </c>
      <c r="B26" s="11">
        <v>746</v>
      </c>
      <c r="C26" s="5">
        <v>4290600</v>
      </c>
      <c r="D26" s="11">
        <v>32</v>
      </c>
      <c r="E26" s="5">
        <v>84533</v>
      </c>
      <c r="F26" s="5">
        <v>3002</v>
      </c>
      <c r="G26" s="11">
        <v>765</v>
      </c>
      <c r="H26" s="11">
        <v>778</v>
      </c>
      <c r="I26" s="46">
        <v>4375133</v>
      </c>
    </row>
    <row r="27" spans="1:9">
      <c r="A27" s="6" t="s">
        <v>31</v>
      </c>
      <c r="B27" s="7">
        <v>4089</v>
      </c>
      <c r="C27" s="7">
        <v>28239059</v>
      </c>
      <c r="D27" s="9">
        <v>46</v>
      </c>
      <c r="E27" s="7">
        <v>138442</v>
      </c>
      <c r="F27" s="7">
        <v>4557</v>
      </c>
      <c r="G27" s="7">
        <v>4114</v>
      </c>
      <c r="H27" s="7">
        <v>4135</v>
      </c>
      <c r="I27" s="47">
        <v>28377501</v>
      </c>
    </row>
    <row r="28" spans="1:9">
      <c r="A28" s="4" t="s">
        <v>32</v>
      </c>
      <c r="B28" s="11">
        <v>0</v>
      </c>
      <c r="C28" s="11">
        <v>0</v>
      </c>
      <c r="D28" s="11">
        <v>0</v>
      </c>
      <c r="E28" s="11">
        <v>0</v>
      </c>
      <c r="F28" s="11">
        <v>0</v>
      </c>
      <c r="G28" s="11">
        <v>0</v>
      </c>
      <c r="H28" s="11">
        <v>0</v>
      </c>
      <c r="I28" s="48">
        <v>0</v>
      </c>
    </row>
    <row r="29" spans="1:9">
      <c r="A29" s="6" t="s">
        <v>33</v>
      </c>
      <c r="B29" s="7">
        <v>30711</v>
      </c>
      <c r="C29" s="7">
        <v>196746329</v>
      </c>
      <c r="D29" s="7">
        <v>1375</v>
      </c>
      <c r="E29" s="7">
        <v>2661939</v>
      </c>
      <c r="F29" s="7">
        <v>134153</v>
      </c>
      <c r="G29" s="7">
        <v>31469</v>
      </c>
      <c r="H29" s="7">
        <v>32086</v>
      </c>
      <c r="I29" s="47">
        <v>199408268</v>
      </c>
    </row>
    <row r="30" spans="1:9">
      <c r="A30" s="4" t="s">
        <v>34</v>
      </c>
      <c r="B30" s="5">
        <v>1388218</v>
      </c>
      <c r="C30" s="5">
        <v>7670551649</v>
      </c>
      <c r="D30" s="5">
        <v>1344516</v>
      </c>
      <c r="E30" s="5">
        <v>1615293905</v>
      </c>
      <c r="F30" s="5">
        <v>81267330</v>
      </c>
      <c r="G30" s="5">
        <v>1854767</v>
      </c>
      <c r="H30" s="5">
        <v>2732734</v>
      </c>
      <c r="I30" s="46">
        <v>9285845554</v>
      </c>
    </row>
    <row r="31" spans="1:9">
      <c r="A31" s="8" t="s">
        <v>35</v>
      </c>
      <c r="B31" s="7">
        <v>43294</v>
      </c>
      <c r="C31" s="7">
        <v>212421152</v>
      </c>
      <c r="D31" s="7">
        <v>17268</v>
      </c>
      <c r="E31" s="7">
        <v>17829076</v>
      </c>
      <c r="F31" s="7">
        <v>784654</v>
      </c>
      <c r="G31" s="7">
        <v>48116</v>
      </c>
      <c r="H31" s="7">
        <v>60562</v>
      </c>
      <c r="I31" s="47">
        <v>230250228</v>
      </c>
    </row>
    <row r="32" spans="1:9" ht="20">
      <c r="A32" s="13" t="s">
        <v>36</v>
      </c>
      <c r="B32" s="5">
        <v>32319</v>
      </c>
      <c r="C32" s="5">
        <v>173487169</v>
      </c>
      <c r="D32" s="5">
        <v>12667</v>
      </c>
      <c r="E32" s="5">
        <v>12456504</v>
      </c>
      <c r="F32" s="5">
        <v>545842</v>
      </c>
      <c r="G32" s="5">
        <v>35647</v>
      </c>
      <c r="H32" s="5">
        <v>44986</v>
      </c>
      <c r="I32" s="46">
        <v>185943673</v>
      </c>
    </row>
    <row r="33" spans="1:9" ht="20">
      <c r="A33" s="12" t="s">
        <v>37</v>
      </c>
      <c r="B33" s="7">
        <v>10975</v>
      </c>
      <c r="C33" s="7">
        <v>38933983</v>
      </c>
      <c r="D33" s="7">
        <v>4601</v>
      </c>
      <c r="E33" s="7">
        <v>5372572</v>
      </c>
      <c r="F33" s="7">
        <v>238812</v>
      </c>
      <c r="G33" s="7">
        <v>12469</v>
      </c>
      <c r="H33" s="7">
        <v>15576</v>
      </c>
      <c r="I33" s="47">
        <v>44306555</v>
      </c>
    </row>
    <row r="34" spans="1:9">
      <c r="A34" s="10" t="s">
        <v>38</v>
      </c>
      <c r="B34" s="5">
        <v>1265938</v>
      </c>
      <c r="C34" s="5">
        <v>7105700625</v>
      </c>
      <c r="D34" s="5">
        <v>1313584</v>
      </c>
      <c r="E34" s="5">
        <v>1572838577</v>
      </c>
      <c r="F34" s="5">
        <v>79374436</v>
      </c>
      <c r="G34" s="5">
        <v>1721340</v>
      </c>
      <c r="H34" s="5">
        <v>2579522</v>
      </c>
      <c r="I34" s="46">
        <v>8678539202</v>
      </c>
    </row>
    <row r="35" spans="1:9">
      <c r="A35" s="12" t="s">
        <v>39</v>
      </c>
      <c r="B35" s="7">
        <v>402835</v>
      </c>
      <c r="C35" s="7">
        <v>3095928374</v>
      </c>
      <c r="D35" s="7">
        <v>428852</v>
      </c>
      <c r="E35" s="7">
        <v>755308469</v>
      </c>
      <c r="F35" s="7">
        <v>26636700</v>
      </c>
      <c r="G35" s="7">
        <v>556278</v>
      </c>
      <c r="H35" s="7">
        <v>831687</v>
      </c>
      <c r="I35" s="47">
        <v>3851236843</v>
      </c>
    </row>
    <row r="36" spans="1:9">
      <c r="A36" s="13" t="s">
        <v>40</v>
      </c>
      <c r="B36" s="5">
        <v>863103</v>
      </c>
      <c r="C36" s="5">
        <v>4009772251</v>
      </c>
      <c r="D36" s="5">
        <v>884732</v>
      </c>
      <c r="E36" s="5">
        <v>817530108</v>
      </c>
      <c r="F36" s="5">
        <v>52737736</v>
      </c>
      <c r="G36" s="5">
        <v>1165062</v>
      </c>
      <c r="H36" s="5">
        <v>1747835</v>
      </c>
      <c r="I36" s="46">
        <v>4827302359</v>
      </c>
    </row>
    <row r="37" spans="1:9">
      <c r="A37" s="8" t="s">
        <v>208</v>
      </c>
      <c r="B37" s="7">
        <v>78986</v>
      </c>
      <c r="C37" s="7">
        <v>352429872</v>
      </c>
      <c r="D37" s="7">
        <v>13664</v>
      </c>
      <c r="E37" s="7">
        <v>24626252</v>
      </c>
      <c r="F37" s="7">
        <v>1108240</v>
      </c>
      <c r="G37" s="7">
        <v>85311</v>
      </c>
      <c r="H37" s="7">
        <v>92650</v>
      </c>
      <c r="I37" s="47">
        <v>377056124</v>
      </c>
    </row>
    <row r="38" spans="1:9">
      <c r="A38" s="4" t="s">
        <v>42</v>
      </c>
      <c r="B38" s="11">
        <v>438</v>
      </c>
      <c r="C38" s="5">
        <v>1436488</v>
      </c>
      <c r="D38" s="11">
        <v>273</v>
      </c>
      <c r="E38" s="5">
        <v>259386</v>
      </c>
      <c r="F38" s="5">
        <v>20426</v>
      </c>
      <c r="G38" s="11">
        <v>553</v>
      </c>
      <c r="H38" s="11">
        <v>711</v>
      </c>
      <c r="I38" s="46">
        <v>1695874</v>
      </c>
    </row>
    <row r="39" spans="1:9">
      <c r="A39" s="4" t="s">
        <v>43</v>
      </c>
      <c r="B39" s="11">
        <v>0</v>
      </c>
      <c r="C39" s="5">
        <v>0</v>
      </c>
      <c r="D39" s="11">
        <v>0</v>
      </c>
      <c r="E39" s="5">
        <v>0</v>
      </c>
      <c r="F39" s="5">
        <v>0</v>
      </c>
      <c r="G39" s="11">
        <v>0</v>
      </c>
      <c r="H39" s="11">
        <v>0</v>
      </c>
      <c r="I39" s="46">
        <v>0</v>
      </c>
    </row>
    <row r="40" spans="1:9">
      <c r="A40" s="6" t="s">
        <v>44</v>
      </c>
      <c r="B40" s="11">
        <v>0</v>
      </c>
      <c r="C40" s="5">
        <v>0</v>
      </c>
      <c r="D40" s="11">
        <v>0</v>
      </c>
      <c r="E40" s="5">
        <v>0</v>
      </c>
      <c r="F40" s="5">
        <v>0</v>
      </c>
      <c r="G40" s="11">
        <v>0</v>
      </c>
      <c r="H40" s="11">
        <v>0</v>
      </c>
      <c r="I40" s="46">
        <v>0</v>
      </c>
    </row>
    <row r="41" spans="1:9">
      <c r="A41" s="6" t="s">
        <v>45</v>
      </c>
      <c r="B41" s="7">
        <v>6003</v>
      </c>
      <c r="C41" s="7">
        <v>20145674</v>
      </c>
      <c r="D41" s="7">
        <v>5280</v>
      </c>
      <c r="E41" s="7">
        <v>7587134</v>
      </c>
      <c r="F41" s="7">
        <v>477575</v>
      </c>
      <c r="G41" s="7">
        <v>8801</v>
      </c>
      <c r="H41" s="7">
        <v>11283</v>
      </c>
      <c r="I41" s="47">
        <v>27732808</v>
      </c>
    </row>
    <row r="42" spans="1:9" ht="15" thickBot="1">
      <c r="A42" s="50" t="s">
        <v>46</v>
      </c>
      <c r="B42" s="51">
        <v>172680</v>
      </c>
      <c r="C42" s="51">
        <v>821101242</v>
      </c>
      <c r="D42" s="51">
        <v>14131</v>
      </c>
      <c r="E42" s="51">
        <v>27198432</v>
      </c>
      <c r="F42" s="51">
        <v>1190648</v>
      </c>
      <c r="G42" s="51">
        <v>179476</v>
      </c>
      <c r="H42" s="51">
        <v>186811</v>
      </c>
      <c r="I42" s="52">
        <v>848299674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8" workbookViewId="0">
      <selection activeCell="P30" sqref="P30"/>
    </sheetView>
  </sheetViews>
  <sheetFormatPr baseColWidth="10" defaultColWidth="8.83203125" defaultRowHeight="14" x14ac:dyDescent="0"/>
  <cols>
    <col min="1" max="1" width="28.1640625" customWidth="1"/>
    <col min="16" max="16" width="14.5" customWidth="1"/>
  </cols>
  <sheetData>
    <row r="1" spans="1:17" ht="82" thickBot="1">
      <c r="A1" s="1" t="s">
        <v>209</v>
      </c>
      <c r="B1" s="1" t="s">
        <v>4</v>
      </c>
      <c r="C1" s="1" t="s">
        <v>210</v>
      </c>
      <c r="D1" s="1" t="s">
        <v>201</v>
      </c>
      <c r="E1" s="1" t="s">
        <v>211</v>
      </c>
      <c r="F1" s="1" t="s">
        <v>202</v>
      </c>
      <c r="G1" s="1" t="s">
        <v>212</v>
      </c>
      <c r="H1" s="1" t="s">
        <v>203</v>
      </c>
      <c r="I1" s="1" t="s">
        <v>213</v>
      </c>
      <c r="J1" s="1" t="s">
        <v>204</v>
      </c>
      <c r="K1" s="1" t="s">
        <v>214</v>
      </c>
      <c r="L1" s="1" t="s">
        <v>205</v>
      </c>
      <c r="M1" s="1" t="s">
        <v>215</v>
      </c>
      <c r="N1" s="1" t="s">
        <v>206</v>
      </c>
      <c r="O1" s="1" t="s">
        <v>216</v>
      </c>
      <c r="P1" s="1" t="s">
        <v>207</v>
      </c>
      <c r="Q1" s="44" t="s">
        <v>217</v>
      </c>
    </row>
    <row r="2" spans="1:17">
      <c r="A2" s="53" t="s">
        <v>5</v>
      </c>
      <c r="B2" s="54">
        <v>10523934</v>
      </c>
      <c r="C2" s="55">
        <v>0.08</v>
      </c>
      <c r="D2" s="54">
        <v>47220207777</v>
      </c>
      <c r="E2" s="55">
        <v>0.08</v>
      </c>
      <c r="F2" s="54">
        <v>3280457</v>
      </c>
      <c r="G2" s="55">
        <v>0.09</v>
      </c>
      <c r="H2" s="54">
        <v>3715535358</v>
      </c>
      <c r="I2" s="55">
        <v>0.1</v>
      </c>
      <c r="J2" s="54">
        <v>211902391</v>
      </c>
      <c r="K2" s="55">
        <v>0.1</v>
      </c>
      <c r="L2" s="54">
        <v>11756427</v>
      </c>
      <c r="M2" s="55">
        <v>0.08</v>
      </c>
      <c r="N2" s="54">
        <v>13804391</v>
      </c>
      <c r="O2" s="55">
        <v>7.0000000000000007E-2</v>
      </c>
      <c r="P2" s="54">
        <v>50935743135</v>
      </c>
      <c r="Q2" s="56">
        <v>0.08</v>
      </c>
    </row>
    <row r="3" spans="1:17">
      <c r="A3" s="4" t="s">
        <v>6</v>
      </c>
      <c r="B3" s="5">
        <v>209652</v>
      </c>
      <c r="C3" s="11">
        <v>0.17</v>
      </c>
      <c r="D3" s="5">
        <v>967169760</v>
      </c>
      <c r="E3" s="11">
        <v>0.14000000000000001</v>
      </c>
      <c r="F3" s="5">
        <v>39413</v>
      </c>
      <c r="G3" s="11">
        <v>0.34</v>
      </c>
      <c r="H3" s="5">
        <v>44507118</v>
      </c>
      <c r="I3" s="11">
        <v>0.28000000000000003</v>
      </c>
      <c r="J3" s="5">
        <v>2606847</v>
      </c>
      <c r="K3" s="11">
        <v>0.26</v>
      </c>
      <c r="L3" s="5">
        <v>223152</v>
      </c>
      <c r="M3" s="11">
        <v>0.17</v>
      </c>
      <c r="N3" s="5">
        <v>249065</v>
      </c>
      <c r="O3" s="11">
        <v>0.15</v>
      </c>
      <c r="P3" s="5">
        <v>1011676878</v>
      </c>
      <c r="Q3" s="48">
        <v>0.13</v>
      </c>
    </row>
    <row r="4" spans="1:17">
      <c r="A4" s="57" t="s">
        <v>7</v>
      </c>
      <c r="B4" s="58">
        <v>185622</v>
      </c>
      <c r="C4" s="59">
        <v>0.16</v>
      </c>
      <c r="D4" s="58">
        <v>842861408</v>
      </c>
      <c r="E4" s="59">
        <v>0.15</v>
      </c>
      <c r="F4" s="58">
        <v>156433</v>
      </c>
      <c r="G4" s="59">
        <v>0.2</v>
      </c>
      <c r="H4" s="58">
        <v>93153060</v>
      </c>
      <c r="I4" s="59">
        <v>0.4</v>
      </c>
      <c r="J4" s="58">
        <v>4935636</v>
      </c>
      <c r="K4" s="59">
        <v>0.38</v>
      </c>
      <c r="L4" s="58">
        <v>209695</v>
      </c>
      <c r="M4" s="59">
        <v>0.16</v>
      </c>
      <c r="N4" s="58">
        <v>342055</v>
      </c>
      <c r="O4" s="59">
        <v>0.13</v>
      </c>
      <c r="P4" s="58">
        <v>936014468</v>
      </c>
      <c r="Q4" s="60">
        <v>0.14000000000000001</v>
      </c>
    </row>
    <row r="5" spans="1:17">
      <c r="A5" s="4" t="s">
        <v>8</v>
      </c>
      <c r="B5" s="5">
        <v>217781</v>
      </c>
      <c r="C5" s="11">
        <v>0.14000000000000001</v>
      </c>
      <c r="D5" s="5">
        <v>1063871295</v>
      </c>
      <c r="E5" s="11">
        <v>0.1</v>
      </c>
      <c r="F5" s="5">
        <v>32790</v>
      </c>
      <c r="G5" s="11">
        <v>0.23</v>
      </c>
      <c r="H5" s="5">
        <v>48994794</v>
      </c>
      <c r="I5" s="11">
        <v>0.21</v>
      </c>
      <c r="J5" s="5">
        <v>2299276</v>
      </c>
      <c r="K5" s="11">
        <v>0.23</v>
      </c>
      <c r="L5" s="5">
        <v>230070</v>
      </c>
      <c r="M5" s="11">
        <v>0.15</v>
      </c>
      <c r="N5" s="5">
        <v>250571</v>
      </c>
      <c r="O5" s="11">
        <v>0.12</v>
      </c>
      <c r="P5" s="5">
        <v>1112866089</v>
      </c>
      <c r="Q5" s="48">
        <v>0.1</v>
      </c>
    </row>
    <row r="6" spans="1:17" ht="20">
      <c r="A6" s="4" t="s">
        <v>411</v>
      </c>
      <c r="B6" s="5">
        <v>0</v>
      </c>
      <c r="C6" s="11">
        <v>0</v>
      </c>
      <c r="D6" s="5">
        <v>0</v>
      </c>
      <c r="E6" s="11">
        <v>0</v>
      </c>
      <c r="F6" s="5">
        <v>0</v>
      </c>
      <c r="G6" s="11">
        <v>0</v>
      </c>
      <c r="H6" s="5">
        <v>0</v>
      </c>
      <c r="I6" s="11">
        <v>0</v>
      </c>
      <c r="J6" s="5">
        <v>0</v>
      </c>
      <c r="K6" s="11">
        <v>0</v>
      </c>
      <c r="L6" s="5">
        <v>0</v>
      </c>
      <c r="M6" s="11">
        <v>0</v>
      </c>
      <c r="N6" s="5">
        <v>0</v>
      </c>
      <c r="O6" s="11">
        <v>0</v>
      </c>
      <c r="P6" s="5">
        <v>0</v>
      </c>
      <c r="Q6" s="48">
        <v>0</v>
      </c>
    </row>
    <row r="7" spans="1:17">
      <c r="A7" s="57" t="s">
        <v>10</v>
      </c>
      <c r="B7" s="58">
        <v>773505</v>
      </c>
      <c r="C7" s="59">
        <v>0.12</v>
      </c>
      <c r="D7" s="58">
        <v>4380545272</v>
      </c>
      <c r="E7" s="59">
        <v>0.11</v>
      </c>
      <c r="F7" s="58">
        <v>91075</v>
      </c>
      <c r="G7" s="59">
        <v>0.18</v>
      </c>
      <c r="H7" s="58">
        <v>98297256</v>
      </c>
      <c r="I7" s="59">
        <v>0.18</v>
      </c>
      <c r="J7" s="58">
        <v>6691927</v>
      </c>
      <c r="K7" s="59">
        <v>0.18</v>
      </c>
      <c r="L7" s="58">
        <v>810665</v>
      </c>
      <c r="M7" s="59">
        <v>0.12</v>
      </c>
      <c r="N7" s="58">
        <v>864580</v>
      </c>
      <c r="O7" s="59">
        <v>0.11</v>
      </c>
      <c r="P7" s="58">
        <v>4478842528</v>
      </c>
      <c r="Q7" s="60">
        <v>0.11</v>
      </c>
    </row>
    <row r="8" spans="1:17" ht="20">
      <c r="A8" s="10" t="s">
        <v>11</v>
      </c>
      <c r="B8" s="5">
        <v>615988</v>
      </c>
      <c r="C8" s="11">
        <v>0.14000000000000001</v>
      </c>
      <c r="D8" s="5">
        <v>3713074582</v>
      </c>
      <c r="E8" s="11">
        <v>0.13</v>
      </c>
      <c r="F8" s="5">
        <v>35102</v>
      </c>
      <c r="G8" s="11">
        <v>0.28000000000000003</v>
      </c>
      <c r="H8" s="5">
        <v>43102855</v>
      </c>
      <c r="I8" s="11">
        <v>0.27</v>
      </c>
      <c r="J8" s="5">
        <v>2828355</v>
      </c>
      <c r="K8" s="11">
        <v>0.25</v>
      </c>
      <c r="L8" s="5">
        <v>631424</v>
      </c>
      <c r="M8" s="11">
        <v>0.14000000000000001</v>
      </c>
      <c r="N8" s="5">
        <v>651090</v>
      </c>
      <c r="O8" s="11">
        <v>0.13</v>
      </c>
      <c r="P8" s="5">
        <v>3756177437</v>
      </c>
      <c r="Q8" s="48">
        <v>0.13</v>
      </c>
    </row>
    <row r="9" spans="1:17">
      <c r="A9" s="61" t="s">
        <v>13</v>
      </c>
      <c r="B9" s="58">
        <v>157517</v>
      </c>
      <c r="C9" s="59">
        <v>0.16</v>
      </c>
      <c r="D9" s="58">
        <v>667470690</v>
      </c>
      <c r="E9" s="59">
        <v>0.15</v>
      </c>
      <c r="F9" s="58">
        <v>55973</v>
      </c>
      <c r="G9" s="59">
        <v>0.25</v>
      </c>
      <c r="H9" s="58">
        <v>55194401</v>
      </c>
      <c r="I9" s="59">
        <v>0.24</v>
      </c>
      <c r="J9" s="58">
        <v>3863572</v>
      </c>
      <c r="K9" s="59">
        <v>0.26</v>
      </c>
      <c r="L9" s="58">
        <v>179241</v>
      </c>
      <c r="M9" s="59">
        <v>0.16</v>
      </c>
      <c r="N9" s="58">
        <v>213490</v>
      </c>
      <c r="O9" s="59">
        <v>0.14000000000000001</v>
      </c>
      <c r="P9" s="58">
        <v>722665091</v>
      </c>
      <c r="Q9" s="60">
        <v>0.14000000000000001</v>
      </c>
    </row>
    <row r="10" spans="1:17">
      <c r="A10" s="4" t="s">
        <v>14</v>
      </c>
      <c r="B10" s="5">
        <v>320319</v>
      </c>
      <c r="C10" s="11">
        <v>0.21</v>
      </c>
      <c r="D10" s="5">
        <v>1985424606</v>
      </c>
      <c r="E10" s="11">
        <v>0.2</v>
      </c>
      <c r="F10" s="5">
        <v>99999</v>
      </c>
      <c r="G10" s="11">
        <v>0.28999999999999998</v>
      </c>
      <c r="H10" s="5">
        <v>58525504</v>
      </c>
      <c r="I10" s="11">
        <v>0.34</v>
      </c>
      <c r="J10" s="5">
        <v>3709731</v>
      </c>
      <c r="K10" s="11">
        <v>0.44</v>
      </c>
      <c r="L10" s="5">
        <v>340948</v>
      </c>
      <c r="M10" s="11">
        <v>0.2</v>
      </c>
      <c r="N10" s="5">
        <v>420318</v>
      </c>
      <c r="O10" s="11">
        <v>0.17</v>
      </c>
      <c r="P10" s="5">
        <v>2043950110</v>
      </c>
      <c r="Q10" s="48">
        <v>0.19</v>
      </c>
    </row>
    <row r="11" spans="1:17">
      <c r="A11" s="61" t="s">
        <v>15</v>
      </c>
      <c r="B11" s="58">
        <v>292964</v>
      </c>
      <c r="C11" s="59">
        <v>0.22</v>
      </c>
      <c r="D11" s="58">
        <v>1835833721</v>
      </c>
      <c r="E11" s="59">
        <v>0.21</v>
      </c>
      <c r="F11" s="58">
        <v>88917</v>
      </c>
      <c r="G11" s="59">
        <v>0.33</v>
      </c>
      <c r="H11" s="58">
        <v>49386483</v>
      </c>
      <c r="I11" s="59">
        <v>0.39</v>
      </c>
      <c r="J11" s="58">
        <v>3207986</v>
      </c>
      <c r="K11" s="59">
        <v>0.51</v>
      </c>
      <c r="L11" s="58">
        <v>310992</v>
      </c>
      <c r="M11" s="59">
        <v>0.21</v>
      </c>
      <c r="N11" s="58">
        <v>381881</v>
      </c>
      <c r="O11" s="59">
        <v>0.19</v>
      </c>
      <c r="P11" s="58">
        <v>1885220204</v>
      </c>
      <c r="Q11" s="60">
        <v>0.21</v>
      </c>
    </row>
    <row r="12" spans="1:17">
      <c r="A12" s="10" t="s">
        <v>16</v>
      </c>
      <c r="B12" s="5">
        <v>27355</v>
      </c>
      <c r="C12" s="11">
        <v>0.66</v>
      </c>
      <c r="D12" s="5">
        <v>149590885</v>
      </c>
      <c r="E12" s="11">
        <v>0.24</v>
      </c>
      <c r="F12" s="5">
        <v>11082</v>
      </c>
      <c r="G12" s="11">
        <v>0.24</v>
      </c>
      <c r="H12" s="5">
        <v>9139021</v>
      </c>
      <c r="I12" s="11">
        <v>0.41</v>
      </c>
      <c r="J12" s="5">
        <v>501745</v>
      </c>
      <c r="K12" s="11">
        <v>0.38</v>
      </c>
      <c r="L12" s="5">
        <v>29956</v>
      </c>
      <c r="M12" s="11">
        <v>0.66</v>
      </c>
      <c r="N12" s="5">
        <v>38437</v>
      </c>
      <c r="O12" s="11">
        <v>0.47</v>
      </c>
      <c r="P12" s="5">
        <v>158729906</v>
      </c>
      <c r="Q12" s="48">
        <v>0.23</v>
      </c>
    </row>
    <row r="13" spans="1:17">
      <c r="A13" s="57" t="s">
        <v>17</v>
      </c>
      <c r="B13" s="58">
        <v>248061</v>
      </c>
      <c r="C13" s="59">
        <v>0.24</v>
      </c>
      <c r="D13" s="58">
        <v>1097739579</v>
      </c>
      <c r="E13" s="59">
        <v>0.16</v>
      </c>
      <c r="F13" s="58">
        <v>14668</v>
      </c>
      <c r="G13" s="59">
        <v>0.34</v>
      </c>
      <c r="H13" s="58">
        <v>20584864</v>
      </c>
      <c r="I13" s="59">
        <v>0.27</v>
      </c>
      <c r="J13" s="58">
        <v>1294188</v>
      </c>
      <c r="K13" s="59">
        <v>0.36</v>
      </c>
      <c r="L13" s="58">
        <v>255365</v>
      </c>
      <c r="M13" s="59">
        <v>0.24</v>
      </c>
      <c r="N13" s="58">
        <v>262729</v>
      </c>
      <c r="O13" s="59">
        <v>0.23</v>
      </c>
      <c r="P13" s="58">
        <v>1118324443</v>
      </c>
      <c r="Q13" s="60">
        <v>0.16</v>
      </c>
    </row>
    <row r="14" spans="1:17">
      <c r="A14" s="4" t="s">
        <v>18</v>
      </c>
      <c r="B14" s="5">
        <v>260887</v>
      </c>
      <c r="C14" s="11">
        <v>0.22</v>
      </c>
      <c r="D14" s="5">
        <v>1107247487</v>
      </c>
      <c r="E14" s="11">
        <v>0.19</v>
      </c>
      <c r="F14" s="5">
        <v>25792</v>
      </c>
      <c r="G14" s="11">
        <v>0.18</v>
      </c>
      <c r="H14" s="5">
        <v>32769470</v>
      </c>
      <c r="I14" s="11">
        <v>0.16</v>
      </c>
      <c r="J14" s="5">
        <v>2265570</v>
      </c>
      <c r="K14" s="11">
        <v>0.25</v>
      </c>
      <c r="L14" s="5">
        <v>272377</v>
      </c>
      <c r="M14" s="11">
        <v>0.22</v>
      </c>
      <c r="N14" s="5">
        <v>286679</v>
      </c>
      <c r="O14" s="11">
        <v>0.2</v>
      </c>
      <c r="P14" s="5">
        <v>1140016957</v>
      </c>
      <c r="Q14" s="48">
        <v>0.18</v>
      </c>
    </row>
    <row r="15" spans="1:17">
      <c r="A15" s="57" t="s">
        <v>19</v>
      </c>
      <c r="B15" s="58">
        <v>41236</v>
      </c>
      <c r="C15" s="59">
        <v>0.19</v>
      </c>
      <c r="D15" s="58">
        <v>215062440</v>
      </c>
      <c r="E15" s="59">
        <v>0.13</v>
      </c>
      <c r="F15" s="58">
        <v>4153</v>
      </c>
      <c r="G15" s="59">
        <v>0.13</v>
      </c>
      <c r="H15" s="58">
        <v>5372612</v>
      </c>
      <c r="I15" s="59">
        <v>0.12</v>
      </c>
      <c r="J15" s="58">
        <v>367453</v>
      </c>
      <c r="K15" s="59">
        <v>0.12</v>
      </c>
      <c r="L15" s="58">
        <v>43278</v>
      </c>
      <c r="M15" s="59">
        <v>0.18</v>
      </c>
      <c r="N15" s="58">
        <v>45389</v>
      </c>
      <c r="O15" s="59">
        <v>0.17</v>
      </c>
      <c r="P15" s="58">
        <v>220435052</v>
      </c>
      <c r="Q15" s="60">
        <v>0.13</v>
      </c>
    </row>
    <row r="16" spans="1:17">
      <c r="A16" s="4" t="s">
        <v>20</v>
      </c>
      <c r="B16" s="5">
        <v>7880</v>
      </c>
      <c r="C16" s="11">
        <v>0.26</v>
      </c>
      <c r="D16" s="5">
        <v>47852095</v>
      </c>
      <c r="E16" s="11">
        <v>0.25</v>
      </c>
      <c r="F16" s="5">
        <v>1191</v>
      </c>
      <c r="G16" s="11">
        <v>0.59</v>
      </c>
      <c r="H16" s="5">
        <v>1678648</v>
      </c>
      <c r="I16" s="11">
        <v>0.42</v>
      </c>
      <c r="J16" s="5">
        <v>103371</v>
      </c>
      <c r="K16" s="11">
        <v>0.63</v>
      </c>
      <c r="L16" s="5">
        <v>8469</v>
      </c>
      <c r="M16" s="11">
        <v>0.26</v>
      </c>
      <c r="N16" s="5">
        <v>9071</v>
      </c>
      <c r="O16" s="11">
        <v>0.24</v>
      </c>
      <c r="P16" s="5">
        <v>49530743</v>
      </c>
      <c r="Q16" s="48">
        <v>0.25</v>
      </c>
    </row>
    <row r="17" spans="1:17">
      <c r="A17" s="57" t="s">
        <v>21</v>
      </c>
      <c r="B17" s="58">
        <v>245717</v>
      </c>
      <c r="C17" s="59">
        <v>0.21</v>
      </c>
      <c r="D17" s="58">
        <v>1004026551</v>
      </c>
      <c r="E17" s="59">
        <v>0.16</v>
      </c>
      <c r="F17" s="58">
        <v>37104</v>
      </c>
      <c r="G17" s="59">
        <v>0.37</v>
      </c>
      <c r="H17" s="58">
        <v>52438050</v>
      </c>
      <c r="I17" s="59">
        <v>0.34</v>
      </c>
      <c r="J17" s="58">
        <v>3349372</v>
      </c>
      <c r="K17" s="59">
        <v>0.38</v>
      </c>
      <c r="L17" s="58">
        <v>265197</v>
      </c>
      <c r="M17" s="59">
        <v>0.22</v>
      </c>
      <c r="N17" s="58">
        <v>282821</v>
      </c>
      <c r="O17" s="59">
        <v>0.19</v>
      </c>
      <c r="P17" s="58">
        <v>1056464601</v>
      </c>
      <c r="Q17" s="60">
        <v>0.15</v>
      </c>
    </row>
    <row r="18" spans="1:17">
      <c r="A18" s="4" t="s">
        <v>22</v>
      </c>
      <c r="B18" s="5">
        <v>214536</v>
      </c>
      <c r="C18" s="11">
        <v>0.23</v>
      </c>
      <c r="D18" s="5">
        <v>938452492</v>
      </c>
      <c r="E18" s="11">
        <v>0.17</v>
      </c>
      <c r="F18" s="5">
        <v>53734</v>
      </c>
      <c r="G18" s="11">
        <v>0.34</v>
      </c>
      <c r="H18" s="5">
        <v>84789448</v>
      </c>
      <c r="I18" s="11">
        <v>0.26</v>
      </c>
      <c r="J18" s="5">
        <v>4328611</v>
      </c>
      <c r="K18" s="11">
        <v>0.38</v>
      </c>
      <c r="L18" s="5">
        <v>239208</v>
      </c>
      <c r="M18" s="11">
        <v>0.24</v>
      </c>
      <c r="N18" s="5">
        <v>268270</v>
      </c>
      <c r="O18" s="11">
        <v>0.19</v>
      </c>
      <c r="P18" s="5">
        <v>1023241940</v>
      </c>
      <c r="Q18" s="48">
        <v>0.16</v>
      </c>
    </row>
    <row r="19" spans="1:17">
      <c r="A19" s="57" t="s">
        <v>23</v>
      </c>
      <c r="B19" s="58">
        <v>493663</v>
      </c>
      <c r="C19" s="59">
        <v>0.16</v>
      </c>
      <c r="D19" s="58">
        <v>2510583929</v>
      </c>
      <c r="E19" s="59">
        <v>0.13</v>
      </c>
      <c r="F19" s="58">
        <v>131358</v>
      </c>
      <c r="G19" s="59">
        <v>0.19</v>
      </c>
      <c r="H19" s="58">
        <v>351440423</v>
      </c>
      <c r="I19" s="59">
        <v>0.13</v>
      </c>
      <c r="J19" s="58">
        <v>13032051</v>
      </c>
      <c r="K19" s="59">
        <v>0.17</v>
      </c>
      <c r="L19" s="58">
        <v>569172</v>
      </c>
      <c r="M19" s="59">
        <v>0.16</v>
      </c>
      <c r="N19" s="58">
        <v>625021</v>
      </c>
      <c r="O19" s="59">
        <v>0.14000000000000001</v>
      </c>
      <c r="P19" s="58">
        <v>2862024352</v>
      </c>
      <c r="Q19" s="60">
        <v>0.12</v>
      </c>
    </row>
    <row r="20" spans="1:17">
      <c r="A20" s="4" t="s">
        <v>24</v>
      </c>
      <c r="B20" s="11">
        <v>437</v>
      </c>
      <c r="C20" s="11">
        <v>0</v>
      </c>
      <c r="D20" s="5">
        <v>2441052</v>
      </c>
      <c r="E20" s="11">
        <v>0</v>
      </c>
      <c r="F20" s="11">
        <v>0</v>
      </c>
      <c r="G20" s="11">
        <v>0</v>
      </c>
      <c r="H20" s="11">
        <v>0</v>
      </c>
      <c r="I20" s="11">
        <v>0</v>
      </c>
      <c r="J20" s="11">
        <v>0</v>
      </c>
      <c r="K20" s="11">
        <v>0</v>
      </c>
      <c r="L20" s="11">
        <v>437</v>
      </c>
      <c r="M20" s="11">
        <v>0</v>
      </c>
      <c r="N20" s="11">
        <v>437</v>
      </c>
      <c r="O20" s="11">
        <v>0</v>
      </c>
      <c r="P20" s="5">
        <v>2441052</v>
      </c>
      <c r="Q20" s="48">
        <v>0</v>
      </c>
    </row>
    <row r="21" spans="1:17">
      <c r="A21" s="57" t="s">
        <v>25</v>
      </c>
      <c r="B21" s="58">
        <v>102642</v>
      </c>
      <c r="C21" s="59">
        <v>0.27</v>
      </c>
      <c r="D21" s="58">
        <v>464116027</v>
      </c>
      <c r="E21" s="59">
        <v>0.26</v>
      </c>
      <c r="F21" s="58">
        <v>13706</v>
      </c>
      <c r="G21" s="59">
        <v>0.2</v>
      </c>
      <c r="H21" s="58">
        <v>17687614</v>
      </c>
      <c r="I21" s="59">
        <v>0.18</v>
      </c>
      <c r="J21" s="58">
        <v>1069103</v>
      </c>
      <c r="K21" s="59">
        <v>0.19</v>
      </c>
      <c r="L21" s="58">
        <v>108568</v>
      </c>
      <c r="M21" s="59">
        <v>0.27</v>
      </c>
      <c r="N21" s="58">
        <v>116348</v>
      </c>
      <c r="O21" s="59">
        <v>0.24</v>
      </c>
      <c r="P21" s="58">
        <v>481803641</v>
      </c>
      <c r="Q21" s="60">
        <v>0.25</v>
      </c>
    </row>
    <row r="22" spans="1:17">
      <c r="A22" s="4" t="s">
        <v>26</v>
      </c>
      <c r="B22" s="5">
        <v>149195</v>
      </c>
      <c r="C22" s="11">
        <v>0.19</v>
      </c>
      <c r="D22" s="5">
        <v>594373692</v>
      </c>
      <c r="E22" s="11">
        <v>0.2</v>
      </c>
      <c r="F22" s="5">
        <v>206890</v>
      </c>
      <c r="G22" s="11">
        <v>0.22</v>
      </c>
      <c r="H22" s="5">
        <v>162358291</v>
      </c>
      <c r="I22" s="11">
        <v>0.2</v>
      </c>
      <c r="J22" s="5">
        <v>13200755</v>
      </c>
      <c r="K22" s="11">
        <v>0.2</v>
      </c>
      <c r="L22" s="5">
        <v>224667</v>
      </c>
      <c r="M22" s="11">
        <v>0.19</v>
      </c>
      <c r="N22" s="5">
        <v>356085</v>
      </c>
      <c r="O22" s="11">
        <v>0.15</v>
      </c>
      <c r="P22" s="5">
        <v>756731983</v>
      </c>
      <c r="Q22" s="48">
        <v>0.16</v>
      </c>
    </row>
    <row r="23" spans="1:17">
      <c r="A23" s="57" t="s">
        <v>27</v>
      </c>
      <c r="B23" s="58">
        <v>34730</v>
      </c>
      <c r="C23" s="59">
        <v>0.25</v>
      </c>
      <c r="D23" s="58">
        <v>148355245</v>
      </c>
      <c r="E23" s="59">
        <v>0.27</v>
      </c>
      <c r="F23" s="58">
        <v>8819</v>
      </c>
      <c r="G23" s="59">
        <v>0.2</v>
      </c>
      <c r="H23" s="58">
        <v>8330490</v>
      </c>
      <c r="I23" s="59">
        <v>0.28000000000000003</v>
      </c>
      <c r="J23" s="58">
        <v>538425</v>
      </c>
      <c r="K23" s="59">
        <v>0.25</v>
      </c>
      <c r="L23" s="58">
        <v>37444</v>
      </c>
      <c r="M23" s="59">
        <v>0.25</v>
      </c>
      <c r="N23" s="58">
        <v>43549</v>
      </c>
      <c r="O23" s="59">
        <v>0.2</v>
      </c>
      <c r="P23" s="58">
        <v>156685735</v>
      </c>
      <c r="Q23" s="60">
        <v>0.25</v>
      </c>
    </row>
    <row r="24" spans="1:17">
      <c r="A24" s="4" t="s">
        <v>28</v>
      </c>
      <c r="B24" s="5">
        <v>95674</v>
      </c>
      <c r="C24" s="11">
        <v>0.21</v>
      </c>
      <c r="D24" s="5">
        <v>393413799</v>
      </c>
      <c r="E24" s="11">
        <v>0.16</v>
      </c>
      <c r="F24" s="5">
        <v>14638</v>
      </c>
      <c r="G24" s="11">
        <v>0.4</v>
      </c>
      <c r="H24" s="5">
        <v>14927867</v>
      </c>
      <c r="I24" s="11">
        <v>0.31</v>
      </c>
      <c r="J24" s="5">
        <v>1277624</v>
      </c>
      <c r="K24" s="11">
        <v>0.39</v>
      </c>
      <c r="L24" s="5">
        <v>102658</v>
      </c>
      <c r="M24" s="11">
        <v>0.23</v>
      </c>
      <c r="N24" s="5">
        <v>110312</v>
      </c>
      <c r="O24" s="11">
        <v>0.19</v>
      </c>
      <c r="P24" s="5">
        <v>408341666</v>
      </c>
      <c r="Q24" s="48">
        <v>0.15</v>
      </c>
    </row>
    <row r="25" spans="1:17">
      <c r="A25" s="57" t="s">
        <v>29</v>
      </c>
      <c r="B25" s="58">
        <v>119315</v>
      </c>
      <c r="C25" s="59">
        <v>0.22</v>
      </c>
      <c r="D25" s="58">
        <v>562752338</v>
      </c>
      <c r="E25" s="59">
        <v>0.2</v>
      </c>
      <c r="F25" s="58">
        <v>10099</v>
      </c>
      <c r="G25" s="59">
        <v>0.21</v>
      </c>
      <c r="H25" s="58">
        <v>9704838</v>
      </c>
      <c r="I25" s="59">
        <v>0.13</v>
      </c>
      <c r="J25" s="58">
        <v>616968</v>
      </c>
      <c r="K25" s="59">
        <v>0.12</v>
      </c>
      <c r="L25" s="58">
        <v>122287</v>
      </c>
      <c r="M25" s="59">
        <v>0.21</v>
      </c>
      <c r="N25" s="58">
        <v>129414</v>
      </c>
      <c r="O25" s="59">
        <v>0.2</v>
      </c>
      <c r="P25" s="58">
        <v>572457176</v>
      </c>
      <c r="Q25" s="60">
        <v>0.2</v>
      </c>
    </row>
    <row r="26" spans="1:17">
      <c r="A26" s="4" t="s">
        <v>30</v>
      </c>
      <c r="B26" s="5">
        <v>166035</v>
      </c>
      <c r="C26" s="11">
        <v>0.24</v>
      </c>
      <c r="D26" s="5">
        <v>791775412</v>
      </c>
      <c r="E26" s="11">
        <v>0.26</v>
      </c>
      <c r="F26" s="5">
        <v>16467</v>
      </c>
      <c r="G26" s="11">
        <v>0.15</v>
      </c>
      <c r="H26" s="5">
        <v>16654299</v>
      </c>
      <c r="I26" s="11">
        <v>0.19</v>
      </c>
      <c r="J26" s="5">
        <v>1054452</v>
      </c>
      <c r="K26" s="11">
        <v>0.22</v>
      </c>
      <c r="L26" s="5">
        <v>171163</v>
      </c>
      <c r="M26" s="11">
        <v>0.24</v>
      </c>
      <c r="N26" s="5">
        <v>182502</v>
      </c>
      <c r="O26" s="11">
        <v>0.22</v>
      </c>
      <c r="P26" s="5">
        <v>808429711</v>
      </c>
      <c r="Q26" s="48">
        <v>0.25</v>
      </c>
    </row>
    <row r="27" spans="1:17">
      <c r="A27" s="57" t="s">
        <v>31</v>
      </c>
      <c r="B27" s="58">
        <v>74629</v>
      </c>
      <c r="C27" s="59">
        <v>0.25</v>
      </c>
      <c r="D27" s="58">
        <v>508563163</v>
      </c>
      <c r="E27" s="59">
        <v>0.27</v>
      </c>
      <c r="F27" s="58">
        <v>2713</v>
      </c>
      <c r="G27" s="59">
        <v>0.56999999999999995</v>
      </c>
      <c r="H27" s="58">
        <v>5242557</v>
      </c>
      <c r="I27" s="59">
        <v>0.52</v>
      </c>
      <c r="J27" s="58">
        <v>262994</v>
      </c>
      <c r="K27" s="59">
        <v>0.32</v>
      </c>
      <c r="L27" s="58">
        <v>76062</v>
      </c>
      <c r="M27" s="59">
        <v>0.25</v>
      </c>
      <c r="N27" s="58">
        <v>77342</v>
      </c>
      <c r="O27" s="59">
        <v>0.25</v>
      </c>
      <c r="P27" s="58">
        <v>513805720</v>
      </c>
      <c r="Q27" s="60">
        <v>0.27</v>
      </c>
    </row>
    <row r="28" spans="1:17">
      <c r="A28" s="4" t="s">
        <v>32</v>
      </c>
      <c r="B28" s="5">
        <v>10962</v>
      </c>
      <c r="C28" s="11">
        <v>0.3</v>
      </c>
      <c r="D28" s="5">
        <v>50767868</v>
      </c>
      <c r="E28" s="11">
        <v>0.2</v>
      </c>
      <c r="F28" s="11">
        <v>442</v>
      </c>
      <c r="G28" s="11">
        <v>0.1</v>
      </c>
      <c r="H28" s="5">
        <v>658183</v>
      </c>
      <c r="I28" s="11">
        <v>0.04</v>
      </c>
      <c r="J28" s="5">
        <v>43019</v>
      </c>
      <c r="K28" s="11">
        <v>0.05</v>
      </c>
      <c r="L28" s="5">
        <v>11203</v>
      </c>
      <c r="M28" s="11">
        <v>0.28999999999999998</v>
      </c>
      <c r="N28" s="5">
        <v>11404</v>
      </c>
      <c r="O28" s="11">
        <v>0.28000000000000003</v>
      </c>
      <c r="P28" s="5">
        <v>51426051</v>
      </c>
      <c r="Q28" s="48">
        <v>0.2</v>
      </c>
    </row>
    <row r="29" spans="1:17">
      <c r="A29" s="57" t="s">
        <v>33</v>
      </c>
      <c r="B29" s="58">
        <v>185786</v>
      </c>
      <c r="C29" s="59">
        <v>0.12</v>
      </c>
      <c r="D29" s="58">
        <v>1039496967</v>
      </c>
      <c r="E29" s="59">
        <v>0.1</v>
      </c>
      <c r="F29" s="58">
        <v>18160</v>
      </c>
      <c r="G29" s="59">
        <v>0.26</v>
      </c>
      <c r="H29" s="58">
        <v>33918518</v>
      </c>
      <c r="I29" s="59">
        <v>0.26</v>
      </c>
      <c r="J29" s="58">
        <v>1979634</v>
      </c>
      <c r="K29" s="59">
        <v>0.28000000000000003</v>
      </c>
      <c r="L29" s="58">
        <v>197130</v>
      </c>
      <c r="M29" s="59">
        <v>0.12</v>
      </c>
      <c r="N29" s="58">
        <v>203946</v>
      </c>
      <c r="O29" s="59">
        <v>0.11</v>
      </c>
      <c r="P29" s="58">
        <v>1073415485</v>
      </c>
      <c r="Q29" s="60">
        <v>0.1</v>
      </c>
    </row>
    <row r="30" spans="1:17">
      <c r="A30" s="4" t="s">
        <v>34</v>
      </c>
      <c r="B30" s="5">
        <v>6052796</v>
      </c>
      <c r="C30" s="11">
        <v>0.14000000000000001</v>
      </c>
      <c r="D30" s="5">
        <v>25169800039</v>
      </c>
      <c r="E30" s="11">
        <v>0.15</v>
      </c>
      <c r="F30" s="5">
        <v>2091436</v>
      </c>
      <c r="G30" s="11">
        <v>0.14000000000000001</v>
      </c>
      <c r="H30" s="5">
        <v>2383110414</v>
      </c>
      <c r="I30" s="11">
        <v>0.15</v>
      </c>
      <c r="J30" s="5">
        <v>134713263</v>
      </c>
      <c r="K30" s="11">
        <v>0.16</v>
      </c>
      <c r="L30" s="5">
        <v>6855935</v>
      </c>
      <c r="M30" s="11">
        <v>0.14000000000000001</v>
      </c>
      <c r="N30" s="5">
        <v>8144232</v>
      </c>
      <c r="O30" s="11">
        <v>0.11</v>
      </c>
      <c r="P30" s="5">
        <v>27552910453</v>
      </c>
      <c r="Q30" s="48">
        <v>0.14000000000000001</v>
      </c>
    </row>
    <row r="31" spans="1:17" ht="20">
      <c r="A31" s="61" t="s">
        <v>35</v>
      </c>
      <c r="B31" s="58">
        <v>5818493</v>
      </c>
      <c r="C31" s="59">
        <v>0.15</v>
      </c>
      <c r="D31" s="58">
        <v>23947184572</v>
      </c>
      <c r="E31" s="59">
        <v>0.16</v>
      </c>
      <c r="F31" s="58">
        <v>1747768</v>
      </c>
      <c r="G31" s="59">
        <v>0.16</v>
      </c>
      <c r="H31" s="58">
        <v>1983586257</v>
      </c>
      <c r="I31" s="59">
        <v>0.17</v>
      </c>
      <c r="J31" s="58">
        <v>118506362</v>
      </c>
      <c r="K31" s="59">
        <v>0.18</v>
      </c>
      <c r="L31" s="58">
        <v>6525910</v>
      </c>
      <c r="M31" s="59">
        <v>0.14000000000000001</v>
      </c>
      <c r="N31" s="58">
        <v>7566261</v>
      </c>
      <c r="O31" s="59">
        <v>0.12</v>
      </c>
      <c r="P31" s="58">
        <v>25930770829</v>
      </c>
      <c r="Q31" s="60">
        <v>0.15</v>
      </c>
    </row>
    <row r="32" spans="1:17" ht="20">
      <c r="A32" s="13" t="s">
        <v>36</v>
      </c>
      <c r="B32" s="5">
        <v>4195120</v>
      </c>
      <c r="C32" s="11">
        <v>0.19</v>
      </c>
      <c r="D32" s="5">
        <v>19308878427</v>
      </c>
      <c r="E32" s="11">
        <v>0.19</v>
      </c>
      <c r="F32" s="5">
        <v>972891</v>
      </c>
      <c r="G32" s="11">
        <v>0.21</v>
      </c>
      <c r="H32" s="5">
        <v>1152053601</v>
      </c>
      <c r="I32" s="11">
        <v>0.23</v>
      </c>
      <c r="J32" s="5">
        <v>62358415</v>
      </c>
      <c r="K32" s="11">
        <v>0.24</v>
      </c>
      <c r="L32" s="5">
        <v>4566649</v>
      </c>
      <c r="M32" s="11">
        <v>0.19</v>
      </c>
      <c r="N32" s="5">
        <v>5168011</v>
      </c>
      <c r="O32" s="11">
        <v>0.16</v>
      </c>
      <c r="P32" s="5">
        <v>20460932028</v>
      </c>
      <c r="Q32" s="48">
        <v>0.18</v>
      </c>
    </row>
    <row r="33" spans="1:17" ht="20">
      <c r="A33" s="62" t="s">
        <v>37</v>
      </c>
      <c r="B33" s="58">
        <v>1623373</v>
      </c>
      <c r="C33" s="59">
        <v>0.19</v>
      </c>
      <c r="D33" s="58">
        <v>4638306145</v>
      </c>
      <c r="E33" s="59">
        <v>0.19</v>
      </c>
      <c r="F33" s="58">
        <v>774877</v>
      </c>
      <c r="G33" s="59">
        <v>0.24</v>
      </c>
      <c r="H33" s="58">
        <v>831532656</v>
      </c>
      <c r="I33" s="59">
        <v>0.26</v>
      </c>
      <c r="J33" s="58">
        <v>56147947</v>
      </c>
      <c r="K33" s="59">
        <v>0.26</v>
      </c>
      <c r="L33" s="58">
        <v>1959261</v>
      </c>
      <c r="M33" s="59">
        <v>0.19</v>
      </c>
      <c r="N33" s="58">
        <v>2398250</v>
      </c>
      <c r="O33" s="59">
        <v>0.15</v>
      </c>
      <c r="P33" s="58">
        <v>5469838801</v>
      </c>
      <c r="Q33" s="60">
        <v>0.16</v>
      </c>
    </row>
    <row r="34" spans="1:17" ht="20">
      <c r="A34" s="10" t="s">
        <v>38</v>
      </c>
      <c r="B34" s="5">
        <v>234303</v>
      </c>
      <c r="C34" s="11">
        <v>0.24</v>
      </c>
      <c r="D34" s="5">
        <v>1222615467</v>
      </c>
      <c r="E34" s="11">
        <v>0.21</v>
      </c>
      <c r="F34" s="5">
        <v>343668</v>
      </c>
      <c r="G34" s="11">
        <v>0.25</v>
      </c>
      <c r="H34" s="5">
        <v>399524157</v>
      </c>
      <c r="I34" s="11">
        <v>0.21</v>
      </c>
      <c r="J34" s="5">
        <v>16206901</v>
      </c>
      <c r="K34" s="11">
        <v>0.27</v>
      </c>
      <c r="L34" s="5">
        <v>330025</v>
      </c>
      <c r="M34" s="11">
        <v>0.23</v>
      </c>
      <c r="N34" s="5">
        <v>577971</v>
      </c>
      <c r="O34" s="11">
        <v>0.18</v>
      </c>
      <c r="P34" s="5">
        <v>1622139624</v>
      </c>
      <c r="Q34" s="48">
        <v>0.16</v>
      </c>
    </row>
    <row r="35" spans="1:17" ht="20">
      <c r="A35" s="62" t="s">
        <v>39</v>
      </c>
      <c r="B35" s="58">
        <v>86243</v>
      </c>
      <c r="C35" s="59">
        <v>0.37</v>
      </c>
      <c r="D35" s="58">
        <v>572730660</v>
      </c>
      <c r="E35" s="59">
        <v>0.31</v>
      </c>
      <c r="F35" s="58">
        <v>197802</v>
      </c>
      <c r="G35" s="59">
        <v>0.36</v>
      </c>
      <c r="H35" s="58">
        <v>282535825</v>
      </c>
      <c r="I35" s="59">
        <v>0.27</v>
      </c>
      <c r="J35" s="58">
        <v>7658587</v>
      </c>
      <c r="K35" s="59">
        <v>0.43</v>
      </c>
      <c r="L35" s="58">
        <v>131873</v>
      </c>
      <c r="M35" s="59">
        <v>0.35</v>
      </c>
      <c r="N35" s="58">
        <v>284045</v>
      </c>
      <c r="O35" s="59">
        <v>0.27</v>
      </c>
      <c r="P35" s="58">
        <v>855266485</v>
      </c>
      <c r="Q35" s="60">
        <v>0.23</v>
      </c>
    </row>
    <row r="36" spans="1:17" ht="20">
      <c r="A36" s="13" t="s">
        <v>40</v>
      </c>
      <c r="B36" s="5">
        <v>148060</v>
      </c>
      <c r="C36" s="11">
        <v>0.32</v>
      </c>
      <c r="D36" s="5">
        <v>649884807</v>
      </c>
      <c r="E36" s="11">
        <v>0.27</v>
      </c>
      <c r="F36" s="5">
        <v>145866</v>
      </c>
      <c r="G36" s="11">
        <v>0.33</v>
      </c>
      <c r="H36" s="5">
        <v>116988332</v>
      </c>
      <c r="I36" s="11">
        <v>0.31</v>
      </c>
      <c r="J36" s="5">
        <v>8548314</v>
      </c>
      <c r="K36" s="11">
        <v>0.33</v>
      </c>
      <c r="L36" s="5">
        <v>198152</v>
      </c>
      <c r="M36" s="11">
        <v>0.31</v>
      </c>
      <c r="N36" s="5">
        <v>293926</v>
      </c>
      <c r="O36" s="11">
        <v>0.23</v>
      </c>
      <c r="P36" s="5">
        <v>766873139</v>
      </c>
      <c r="Q36" s="48">
        <v>0.24</v>
      </c>
    </row>
    <row r="37" spans="1:17">
      <c r="A37" s="61" t="s">
        <v>208</v>
      </c>
      <c r="B37" s="59">
        <v>0</v>
      </c>
      <c r="C37" s="59">
        <v>0</v>
      </c>
      <c r="D37" s="59">
        <v>0</v>
      </c>
      <c r="E37" s="59">
        <v>0</v>
      </c>
      <c r="F37" s="59">
        <v>0</v>
      </c>
      <c r="G37" s="59">
        <v>0</v>
      </c>
      <c r="H37" s="59">
        <v>0</v>
      </c>
      <c r="I37" s="59">
        <v>0</v>
      </c>
      <c r="J37" s="59">
        <v>0</v>
      </c>
      <c r="K37" s="59">
        <v>0</v>
      </c>
      <c r="L37" s="59">
        <v>0</v>
      </c>
      <c r="M37" s="59">
        <v>0</v>
      </c>
      <c r="N37" s="59">
        <v>0</v>
      </c>
      <c r="O37" s="59">
        <v>0</v>
      </c>
      <c r="P37" s="59">
        <v>0</v>
      </c>
      <c r="Q37" s="60">
        <v>0</v>
      </c>
    </row>
    <row r="38" spans="1:17">
      <c r="A38" s="4" t="s">
        <v>42</v>
      </c>
      <c r="B38" s="5">
        <v>85816</v>
      </c>
      <c r="C38" s="11">
        <v>0.17</v>
      </c>
      <c r="D38" s="5">
        <v>325796282</v>
      </c>
      <c r="E38" s="11">
        <v>0.16</v>
      </c>
      <c r="F38" s="5">
        <v>97530</v>
      </c>
      <c r="G38" s="11">
        <v>0.2</v>
      </c>
      <c r="H38" s="5">
        <v>100135435</v>
      </c>
      <c r="I38" s="11">
        <v>0.2</v>
      </c>
      <c r="J38" s="5">
        <v>7468972</v>
      </c>
      <c r="K38" s="11">
        <v>0.19</v>
      </c>
      <c r="L38" s="5">
        <v>128571</v>
      </c>
      <c r="M38" s="11">
        <v>0.17</v>
      </c>
      <c r="N38" s="5">
        <v>183346</v>
      </c>
      <c r="O38" s="11">
        <v>0.13</v>
      </c>
      <c r="P38" s="5">
        <v>425931717</v>
      </c>
      <c r="Q38" s="48">
        <v>0.13</v>
      </c>
    </row>
    <row r="39" spans="1:17">
      <c r="A39" s="14" t="s">
        <v>43</v>
      </c>
      <c r="B39" s="5">
        <v>0</v>
      </c>
      <c r="C39" s="5">
        <v>0</v>
      </c>
      <c r="D39" s="5">
        <v>0</v>
      </c>
      <c r="E39" s="5">
        <v>0</v>
      </c>
      <c r="F39" s="5">
        <v>0</v>
      </c>
      <c r="G39" s="5">
        <v>0</v>
      </c>
      <c r="H39" s="5">
        <v>0</v>
      </c>
      <c r="I39" s="5">
        <v>0</v>
      </c>
      <c r="J39" s="5">
        <v>0</v>
      </c>
      <c r="K39" s="5">
        <v>0</v>
      </c>
      <c r="L39" s="5">
        <v>0</v>
      </c>
      <c r="M39" s="5">
        <v>0</v>
      </c>
      <c r="N39" s="5">
        <v>0</v>
      </c>
      <c r="O39" s="5">
        <v>0</v>
      </c>
      <c r="P39" s="5">
        <v>0</v>
      </c>
      <c r="Q39" s="5">
        <v>0</v>
      </c>
    </row>
    <row r="40" spans="1:17">
      <c r="A40" s="15" t="s">
        <v>44</v>
      </c>
      <c r="B40" s="5">
        <v>0</v>
      </c>
      <c r="C40" s="5">
        <v>0</v>
      </c>
      <c r="D40" s="5">
        <v>0</v>
      </c>
      <c r="E40" s="5">
        <v>0</v>
      </c>
      <c r="F40" s="5">
        <v>0</v>
      </c>
      <c r="G40" s="5">
        <v>0</v>
      </c>
      <c r="H40" s="5">
        <v>0</v>
      </c>
      <c r="I40" s="5">
        <v>0</v>
      </c>
      <c r="J40" s="5">
        <v>0</v>
      </c>
      <c r="K40" s="5">
        <v>0</v>
      </c>
      <c r="L40" s="5">
        <v>0</v>
      </c>
      <c r="M40" s="5">
        <v>0</v>
      </c>
      <c r="N40" s="5">
        <v>0</v>
      </c>
      <c r="O40" s="5">
        <v>0</v>
      </c>
      <c r="P40" s="5">
        <v>0</v>
      </c>
      <c r="Q40" s="5">
        <v>0</v>
      </c>
    </row>
    <row r="41" spans="1:17">
      <c r="A41" s="57" t="s">
        <v>45</v>
      </c>
      <c r="B41" s="59">
        <v>0</v>
      </c>
      <c r="C41" s="59">
        <v>0</v>
      </c>
      <c r="D41" s="59">
        <v>0</v>
      </c>
      <c r="E41" s="59">
        <v>0</v>
      </c>
      <c r="F41" s="59">
        <v>0</v>
      </c>
      <c r="G41" s="59">
        <v>0</v>
      </c>
      <c r="H41" s="59">
        <v>0</v>
      </c>
      <c r="I41" s="59">
        <v>0</v>
      </c>
      <c r="J41" s="59">
        <v>0</v>
      </c>
      <c r="K41" s="59">
        <v>0</v>
      </c>
      <c r="L41" s="59">
        <v>0</v>
      </c>
      <c r="M41" s="59">
        <v>0</v>
      </c>
      <c r="N41" s="59">
        <v>0</v>
      </c>
      <c r="O41" s="59">
        <v>0</v>
      </c>
      <c r="P41" s="59">
        <v>0</v>
      </c>
      <c r="Q41" s="60">
        <v>0</v>
      </c>
    </row>
    <row r="42" spans="1:17" ht="15" thickBot="1">
      <c r="A42" s="50" t="s">
        <v>46</v>
      </c>
      <c r="B42" s="51">
        <v>227058</v>
      </c>
      <c r="C42" s="63">
        <v>0.18</v>
      </c>
      <c r="D42" s="51">
        <v>1007718979</v>
      </c>
      <c r="E42" s="63">
        <v>0.16</v>
      </c>
      <c r="F42" s="51">
        <v>111847</v>
      </c>
      <c r="G42" s="63">
        <v>0.19</v>
      </c>
      <c r="H42" s="51">
        <v>70255605</v>
      </c>
      <c r="I42" s="63">
        <v>0.24</v>
      </c>
      <c r="J42" s="51">
        <v>4693149</v>
      </c>
      <c r="K42" s="63">
        <v>0.25</v>
      </c>
      <c r="L42" s="51">
        <v>252706</v>
      </c>
      <c r="M42" s="63">
        <v>0.18</v>
      </c>
      <c r="N42" s="51">
        <v>338905</v>
      </c>
      <c r="O42" s="63">
        <v>0.14000000000000001</v>
      </c>
      <c r="P42" s="51">
        <v>1077974584</v>
      </c>
      <c r="Q42" s="64">
        <v>0.15</v>
      </c>
    </row>
    <row r="43" spans="1:17" ht="15" thickBot="1">
      <c r="A43" s="65"/>
      <c r="B43" s="65"/>
      <c r="C43" s="65"/>
      <c r="D43" s="65"/>
      <c r="E43" s="65"/>
      <c r="F43" s="65"/>
      <c r="G43" s="65"/>
      <c r="H43" s="65"/>
      <c r="I43" s="65"/>
      <c r="J43" s="65"/>
      <c r="K43" s="65"/>
      <c r="L43" s="65"/>
      <c r="M43" s="65"/>
      <c r="N43" s="65"/>
      <c r="O43" s="65"/>
      <c r="P43" s="65"/>
      <c r="Q43" s="66"/>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workbookViewId="0">
      <selection activeCell="B8" sqref="B8"/>
    </sheetView>
  </sheetViews>
  <sheetFormatPr baseColWidth="10" defaultColWidth="8.83203125" defaultRowHeight="14" x14ac:dyDescent="0"/>
  <sheetData>
    <row r="1" spans="1:3" ht="32" thickBot="1">
      <c r="A1" s="1" t="s">
        <v>2</v>
      </c>
      <c r="B1" s="1" t="s">
        <v>3</v>
      </c>
      <c r="C1" s="1" t="s">
        <v>4</v>
      </c>
    </row>
    <row r="2" spans="1:3">
      <c r="A2" s="2" t="s">
        <v>5</v>
      </c>
      <c r="B2" s="3">
        <v>2792736</v>
      </c>
      <c r="C2" s="3">
        <v>2568433</v>
      </c>
    </row>
    <row r="3" spans="1:3" ht="30">
      <c r="A3" s="14" t="s">
        <v>6</v>
      </c>
      <c r="B3" s="5">
        <v>118995</v>
      </c>
      <c r="C3" s="5">
        <v>115960</v>
      </c>
    </row>
    <row r="4" spans="1:3" ht="40">
      <c r="A4" s="15" t="s">
        <v>7</v>
      </c>
      <c r="B4" s="7">
        <v>24722</v>
      </c>
      <c r="C4" s="7">
        <v>24440</v>
      </c>
    </row>
    <row r="5" spans="1:3" ht="20">
      <c r="A5" s="14" t="s">
        <v>8</v>
      </c>
      <c r="B5" s="5">
        <v>62756</v>
      </c>
      <c r="C5" s="5">
        <v>60260</v>
      </c>
    </row>
    <row r="6" spans="1:3" ht="50">
      <c r="A6" s="15" t="s">
        <v>9</v>
      </c>
      <c r="B6" s="7">
        <v>790966</v>
      </c>
      <c r="C6" s="7">
        <v>765827</v>
      </c>
    </row>
    <row r="7" spans="1:3" ht="30">
      <c r="A7" s="14" t="s">
        <v>10</v>
      </c>
      <c r="B7" s="5">
        <v>192354</v>
      </c>
      <c r="C7" s="5">
        <v>177090</v>
      </c>
    </row>
    <row r="8" spans="1:3" ht="50">
      <c r="A8" s="15" t="s">
        <v>11</v>
      </c>
      <c r="B8" s="9" t="s">
        <v>422</v>
      </c>
      <c r="C8" s="9" t="s">
        <v>422</v>
      </c>
    </row>
    <row r="9" spans="1:3" ht="30">
      <c r="A9" s="14" t="s">
        <v>13</v>
      </c>
      <c r="B9" s="11" t="s">
        <v>422</v>
      </c>
      <c r="C9" s="11" t="s">
        <v>422</v>
      </c>
    </row>
    <row r="10" spans="1:3" ht="30">
      <c r="A10" s="15" t="s">
        <v>14</v>
      </c>
      <c r="B10" s="9">
        <v>0</v>
      </c>
      <c r="C10" s="9">
        <v>0</v>
      </c>
    </row>
    <row r="11" spans="1:3" ht="30">
      <c r="A11" s="14" t="s">
        <v>15</v>
      </c>
      <c r="B11" s="11">
        <v>0</v>
      </c>
      <c r="C11" s="11">
        <v>0</v>
      </c>
    </row>
    <row r="12" spans="1:3" ht="30">
      <c r="A12" s="15" t="s">
        <v>16</v>
      </c>
      <c r="B12" s="9">
        <v>0</v>
      </c>
      <c r="C12" s="9">
        <v>0</v>
      </c>
    </row>
    <row r="13" spans="1:3">
      <c r="A13" s="14" t="s">
        <v>17</v>
      </c>
      <c r="B13" s="5">
        <v>37955</v>
      </c>
      <c r="C13" s="5">
        <v>37785</v>
      </c>
    </row>
    <row r="14" spans="1:3">
      <c r="A14" s="15" t="s">
        <v>18</v>
      </c>
      <c r="B14" s="7">
        <v>2908</v>
      </c>
      <c r="C14" s="7">
        <v>2843</v>
      </c>
    </row>
    <row r="15" spans="1:3" ht="30">
      <c r="A15" s="14" t="s">
        <v>19</v>
      </c>
      <c r="B15" s="5">
        <v>47805</v>
      </c>
      <c r="C15" s="5">
        <v>47533</v>
      </c>
    </row>
    <row r="16" spans="1:3" ht="40">
      <c r="A16" s="15" t="s">
        <v>20</v>
      </c>
      <c r="B16" s="7">
        <v>4772</v>
      </c>
      <c r="C16" s="7">
        <v>4547</v>
      </c>
    </row>
    <row r="17" spans="1:3" ht="20">
      <c r="A17" s="14" t="s">
        <v>21</v>
      </c>
      <c r="B17" s="5">
        <v>9341</v>
      </c>
      <c r="C17" s="5">
        <v>9123</v>
      </c>
    </row>
    <row r="18" spans="1:3">
      <c r="A18" s="15" t="s">
        <v>22</v>
      </c>
      <c r="B18" s="7">
        <v>164127</v>
      </c>
      <c r="C18" s="7">
        <v>153578</v>
      </c>
    </row>
    <row r="19" spans="1:3">
      <c r="A19" s="14" t="s">
        <v>23</v>
      </c>
      <c r="B19" s="5">
        <v>211886</v>
      </c>
      <c r="C19" s="5">
        <v>194420</v>
      </c>
    </row>
    <row r="20" spans="1:3" ht="40">
      <c r="A20" s="15" t="s">
        <v>24</v>
      </c>
      <c r="B20" s="7">
        <v>67162</v>
      </c>
      <c r="C20" s="7">
        <v>65710</v>
      </c>
    </row>
    <row r="21" spans="1:3" ht="50">
      <c r="A21" s="14" t="s">
        <v>25</v>
      </c>
      <c r="B21" s="5">
        <v>14247</v>
      </c>
      <c r="C21" s="5">
        <v>14053</v>
      </c>
    </row>
    <row r="22" spans="1:3" ht="20">
      <c r="A22" s="15" t="s">
        <v>26</v>
      </c>
      <c r="B22" s="7">
        <v>26858</v>
      </c>
      <c r="C22" s="7">
        <v>24591</v>
      </c>
    </row>
    <row r="23" spans="1:3" ht="20">
      <c r="A23" s="14" t="s">
        <v>27</v>
      </c>
      <c r="B23" s="5">
        <v>183482</v>
      </c>
      <c r="C23" s="5">
        <v>175123</v>
      </c>
    </row>
    <row r="24" spans="1:3" ht="30">
      <c r="A24" s="15" t="s">
        <v>28</v>
      </c>
      <c r="B24" s="9">
        <v>0</v>
      </c>
      <c r="C24" s="9">
        <v>0</v>
      </c>
    </row>
    <row r="25" spans="1:3">
      <c r="A25" s="14" t="s">
        <v>29</v>
      </c>
      <c r="B25" s="11">
        <v>0</v>
      </c>
      <c r="C25" s="11">
        <v>0</v>
      </c>
    </row>
    <row r="26" spans="1:3" ht="20">
      <c r="A26" s="15" t="s">
        <v>30</v>
      </c>
      <c r="B26" s="9">
        <v>0</v>
      </c>
      <c r="C26" s="9">
        <v>0</v>
      </c>
    </row>
    <row r="27" spans="1:3" ht="20">
      <c r="A27" s="14" t="s">
        <v>31</v>
      </c>
      <c r="B27" s="11">
        <v>0</v>
      </c>
      <c r="C27" s="11">
        <v>0</v>
      </c>
    </row>
    <row r="28" spans="1:3">
      <c r="A28" s="15" t="s">
        <v>32</v>
      </c>
      <c r="B28" s="9">
        <v>0</v>
      </c>
      <c r="C28" s="9">
        <v>0</v>
      </c>
    </row>
    <row r="29" spans="1:3">
      <c r="A29" s="14" t="s">
        <v>33</v>
      </c>
      <c r="B29" s="11">
        <v>0</v>
      </c>
      <c r="C29" s="11">
        <v>0</v>
      </c>
    </row>
    <row r="30" spans="1:3" ht="20">
      <c r="A30" s="15" t="s">
        <v>34</v>
      </c>
      <c r="B30" s="7">
        <v>10473</v>
      </c>
      <c r="C30" s="7">
        <v>10001</v>
      </c>
    </row>
    <row r="31" spans="1:3" ht="50">
      <c r="A31" s="14" t="s">
        <v>35</v>
      </c>
      <c r="B31" s="11">
        <v>0</v>
      </c>
      <c r="C31" s="11">
        <v>0</v>
      </c>
    </row>
    <row r="32" spans="1:3" ht="60">
      <c r="A32" s="15" t="s">
        <v>36</v>
      </c>
      <c r="B32" s="9">
        <v>0</v>
      </c>
      <c r="C32" s="9">
        <v>0</v>
      </c>
    </row>
    <row r="33" spans="1:3" ht="50">
      <c r="A33" s="14" t="s">
        <v>37</v>
      </c>
      <c r="B33" s="11">
        <v>0</v>
      </c>
      <c r="C33" s="11">
        <v>0</v>
      </c>
    </row>
    <row r="34" spans="1:3" ht="40">
      <c r="A34" s="15" t="s">
        <v>38</v>
      </c>
      <c r="B34" s="9">
        <v>0</v>
      </c>
      <c r="C34" s="9">
        <v>0</v>
      </c>
    </row>
    <row r="35" spans="1:3" ht="50">
      <c r="A35" s="14" t="s">
        <v>39</v>
      </c>
      <c r="B35" s="11">
        <v>0</v>
      </c>
      <c r="C35" s="11">
        <v>0</v>
      </c>
    </row>
    <row r="36" spans="1:3" ht="40">
      <c r="A36" s="15" t="s">
        <v>40</v>
      </c>
      <c r="B36" s="9">
        <v>0</v>
      </c>
      <c r="C36" s="9">
        <v>0</v>
      </c>
    </row>
    <row r="37" spans="1:3" ht="20">
      <c r="A37" s="14" t="s">
        <v>41</v>
      </c>
      <c r="B37" s="5">
        <v>10473</v>
      </c>
      <c r="C37" s="5">
        <v>10001</v>
      </c>
    </row>
    <row r="38" spans="1:3">
      <c r="A38" s="15" t="s">
        <v>42</v>
      </c>
      <c r="B38" s="7">
        <v>3871</v>
      </c>
      <c r="C38" s="7">
        <v>3710</v>
      </c>
    </row>
    <row r="39" spans="1:3" ht="40">
      <c r="A39" s="14" t="s">
        <v>43</v>
      </c>
      <c r="B39" s="5">
        <v>18201</v>
      </c>
      <c r="C39" s="5">
        <v>18028</v>
      </c>
    </row>
    <row r="40" spans="1:3" ht="20">
      <c r="A40" s="15" t="s">
        <v>44</v>
      </c>
      <c r="B40" s="7">
        <v>602920</v>
      </c>
      <c r="C40" s="7">
        <v>491736</v>
      </c>
    </row>
    <row r="41" spans="1:3" ht="20">
      <c r="A41" s="14" t="s">
        <v>45</v>
      </c>
      <c r="B41" s="11">
        <v>0</v>
      </c>
      <c r="C41" s="11">
        <v>0</v>
      </c>
    </row>
    <row r="42" spans="1:3" ht="30">
      <c r="A42" s="15" t="s">
        <v>46</v>
      </c>
      <c r="B42" s="7">
        <v>196935</v>
      </c>
      <c r="C42" s="7">
        <v>172075</v>
      </c>
    </row>
    <row r="43" spans="1:3">
      <c r="A43" s="14"/>
      <c r="B43" s="11"/>
      <c r="C43" s="11"/>
    </row>
    <row r="44" spans="1:3" ht="60">
      <c r="A44" s="15" t="s">
        <v>47</v>
      </c>
      <c r="B44" s="7">
        <v>197806</v>
      </c>
      <c r="C44" s="7">
        <v>172696</v>
      </c>
    </row>
    <row r="45" spans="1:3" ht="30">
      <c r="A45" s="4" t="s">
        <v>48</v>
      </c>
      <c r="B45" s="5">
        <v>8649</v>
      </c>
      <c r="C45" s="5">
        <v>8532</v>
      </c>
    </row>
    <row r="46" spans="1:3" ht="30">
      <c r="A46" s="6" t="s">
        <v>49</v>
      </c>
      <c r="B46" s="7">
        <v>6887</v>
      </c>
      <c r="C46" s="7">
        <v>6768</v>
      </c>
    </row>
    <row r="47" spans="1:3" ht="70">
      <c r="A47" s="4" t="s">
        <v>50</v>
      </c>
      <c r="B47" s="5">
        <v>59791</v>
      </c>
      <c r="C47" s="5">
        <v>59481</v>
      </c>
    </row>
    <row r="48" spans="1:3" ht="60">
      <c r="A48" s="6" t="s">
        <v>51</v>
      </c>
      <c r="B48" s="7">
        <v>17274</v>
      </c>
      <c r="C48" s="7">
        <v>7595</v>
      </c>
    </row>
    <row r="49" spans="1:3" ht="40">
      <c r="A49" s="4" t="s">
        <v>52</v>
      </c>
      <c r="B49" s="5">
        <v>65252</v>
      </c>
      <c r="C49" s="5">
        <v>50969</v>
      </c>
    </row>
    <row r="50" spans="1:3" ht="15" thickBot="1">
      <c r="A50" s="18" t="s">
        <v>53</v>
      </c>
      <c r="B50" s="19">
        <v>39953</v>
      </c>
      <c r="C50" s="19">
        <v>39351</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topLeftCell="A4" workbookViewId="0">
      <selection activeCell="D30" sqref="D30"/>
    </sheetView>
  </sheetViews>
  <sheetFormatPr baseColWidth="10" defaultColWidth="8.83203125" defaultRowHeight="14" x14ac:dyDescent="0"/>
  <cols>
    <col min="1" max="1" width="31.83203125" customWidth="1"/>
  </cols>
  <sheetData>
    <row r="1" spans="1:11" ht="62" thickBot="1">
      <c r="A1" s="1" t="s">
        <v>218</v>
      </c>
      <c r="B1" s="1" t="s">
        <v>4</v>
      </c>
      <c r="C1" s="1" t="s">
        <v>201</v>
      </c>
      <c r="D1" s="1" t="s">
        <v>202</v>
      </c>
      <c r="E1" s="1" t="s">
        <v>203</v>
      </c>
      <c r="F1" s="1" t="s">
        <v>204</v>
      </c>
      <c r="G1" s="1" t="s">
        <v>205</v>
      </c>
      <c r="H1" s="1" t="s">
        <v>206</v>
      </c>
      <c r="I1" s="1" t="s">
        <v>207</v>
      </c>
      <c r="J1" s="1" t="s">
        <v>219</v>
      </c>
      <c r="K1" s="44" t="s">
        <v>220</v>
      </c>
    </row>
    <row r="2" spans="1:11">
      <c r="A2" s="2" t="s">
        <v>5</v>
      </c>
      <c r="B2" s="3">
        <v>10644265</v>
      </c>
      <c r="C2" s="3">
        <v>47041427073</v>
      </c>
      <c r="D2" s="3">
        <v>3317003</v>
      </c>
      <c r="E2" s="3">
        <v>3780486457</v>
      </c>
      <c r="F2" s="3">
        <v>221266549</v>
      </c>
      <c r="G2" s="3">
        <v>11933783</v>
      </c>
      <c r="H2" s="3">
        <v>13961268</v>
      </c>
      <c r="I2" s="3">
        <v>50821913530</v>
      </c>
      <c r="J2" s="68">
        <v>73</v>
      </c>
      <c r="K2" s="69">
        <v>78.099999999999994</v>
      </c>
    </row>
    <row r="3" spans="1:11">
      <c r="A3" s="14" t="s">
        <v>6</v>
      </c>
      <c r="B3" s="5">
        <v>210411</v>
      </c>
      <c r="C3" s="5">
        <v>953351083</v>
      </c>
      <c r="D3" s="5">
        <v>40913</v>
      </c>
      <c r="E3" s="5">
        <v>47967659</v>
      </c>
      <c r="F3" s="5">
        <v>3014882</v>
      </c>
      <c r="G3" s="5">
        <v>226952</v>
      </c>
      <c r="H3" s="5">
        <v>251324</v>
      </c>
      <c r="I3" s="5">
        <v>1001318742</v>
      </c>
      <c r="J3" s="11">
        <v>77.7</v>
      </c>
      <c r="K3" s="48">
        <v>80.900000000000006</v>
      </c>
    </row>
    <row r="4" spans="1:11">
      <c r="A4" s="15" t="s">
        <v>7</v>
      </c>
      <c r="B4" s="7">
        <v>194525</v>
      </c>
      <c r="C4" s="7">
        <v>863294460</v>
      </c>
      <c r="D4" s="7">
        <v>165188</v>
      </c>
      <c r="E4" s="7">
        <v>97928962</v>
      </c>
      <c r="F4" s="7">
        <v>5276264</v>
      </c>
      <c r="G4" s="7">
        <v>223434</v>
      </c>
      <c r="H4" s="7">
        <v>359713</v>
      </c>
      <c r="I4" s="7">
        <v>961223422</v>
      </c>
      <c r="J4" s="9">
        <v>72.2</v>
      </c>
      <c r="K4" s="49">
        <v>79.099999999999994</v>
      </c>
    </row>
    <row r="5" spans="1:11">
      <c r="A5" s="14" t="s">
        <v>8</v>
      </c>
      <c r="B5" s="5">
        <v>222012</v>
      </c>
      <c r="C5" s="5">
        <v>1065952095</v>
      </c>
      <c r="D5" s="5">
        <v>32136</v>
      </c>
      <c r="E5" s="5">
        <v>48842671</v>
      </c>
      <c r="F5" s="5">
        <v>2300476</v>
      </c>
      <c r="G5" s="5">
        <v>234940</v>
      </c>
      <c r="H5" s="5">
        <v>254148</v>
      </c>
      <c r="I5" s="5">
        <v>1114794766</v>
      </c>
      <c r="J5" s="11">
        <v>78.599999999999994</v>
      </c>
      <c r="K5" s="48">
        <v>83.3</v>
      </c>
    </row>
    <row r="6" spans="1:11">
      <c r="A6" s="14" t="s">
        <v>411</v>
      </c>
      <c r="B6" s="5"/>
      <c r="C6" s="5"/>
      <c r="D6" s="5"/>
      <c r="E6" s="5"/>
      <c r="F6" s="5"/>
      <c r="G6" s="5"/>
      <c r="H6" s="5"/>
      <c r="I6" s="5"/>
      <c r="J6" s="11"/>
      <c r="K6" s="48"/>
    </row>
    <row r="7" spans="1:11">
      <c r="A7" s="15" t="s">
        <v>10</v>
      </c>
      <c r="B7" s="7">
        <v>786066</v>
      </c>
      <c r="C7" s="7">
        <v>4397521135</v>
      </c>
      <c r="D7" s="7">
        <v>97165</v>
      </c>
      <c r="E7" s="7">
        <v>103833598</v>
      </c>
      <c r="F7" s="7">
        <v>7492667</v>
      </c>
      <c r="G7" s="7">
        <v>828725</v>
      </c>
      <c r="H7" s="7">
        <v>883231</v>
      </c>
      <c r="I7" s="7">
        <v>4501354733</v>
      </c>
      <c r="J7" s="9">
        <v>79</v>
      </c>
      <c r="K7" s="49">
        <v>81.7</v>
      </c>
    </row>
    <row r="8" spans="1:11">
      <c r="A8" s="14" t="s">
        <v>11</v>
      </c>
      <c r="B8" s="5">
        <v>619551</v>
      </c>
      <c r="C8" s="5">
        <v>3703234877</v>
      </c>
      <c r="D8" s="5">
        <v>35072</v>
      </c>
      <c r="E8" s="5">
        <v>44529625</v>
      </c>
      <c r="F8" s="5">
        <v>3262505</v>
      </c>
      <c r="G8" s="5">
        <v>638035</v>
      </c>
      <c r="H8" s="5">
        <v>654623</v>
      </c>
      <c r="I8" s="5">
        <v>3747764502</v>
      </c>
      <c r="J8" s="11">
        <v>80.400000000000006</v>
      </c>
      <c r="K8" s="48">
        <v>81.900000000000006</v>
      </c>
    </row>
    <row r="9" spans="1:11">
      <c r="A9" s="15" t="s">
        <v>13</v>
      </c>
      <c r="B9" s="7">
        <v>166515</v>
      </c>
      <c r="C9" s="7">
        <v>694286258</v>
      </c>
      <c r="D9" s="7">
        <v>62093</v>
      </c>
      <c r="E9" s="7">
        <v>59303973</v>
      </c>
      <c r="F9" s="7">
        <v>4230162</v>
      </c>
      <c r="G9" s="7">
        <v>190690</v>
      </c>
      <c r="H9" s="7">
        <v>228608</v>
      </c>
      <c r="I9" s="7">
        <v>753590231</v>
      </c>
      <c r="J9" s="9">
        <v>76.3</v>
      </c>
      <c r="K9" s="49">
        <v>80.5</v>
      </c>
    </row>
    <row r="10" spans="1:11">
      <c r="A10" s="14" t="s">
        <v>14</v>
      </c>
      <c r="B10" s="5">
        <v>320733</v>
      </c>
      <c r="C10" s="5">
        <v>1955446444</v>
      </c>
      <c r="D10" s="5">
        <v>105930</v>
      </c>
      <c r="E10" s="5">
        <v>60718338</v>
      </c>
      <c r="F10" s="5">
        <v>4176933</v>
      </c>
      <c r="G10" s="5">
        <v>344192</v>
      </c>
      <c r="H10" s="5">
        <v>426663</v>
      </c>
      <c r="I10" s="5">
        <v>2016164782</v>
      </c>
      <c r="J10" s="11">
        <v>80.099999999999994</v>
      </c>
      <c r="K10" s="48">
        <v>82.6</v>
      </c>
    </row>
    <row r="11" spans="1:11">
      <c r="A11" s="15" t="s">
        <v>15</v>
      </c>
      <c r="B11" s="7">
        <v>295084</v>
      </c>
      <c r="C11" s="7">
        <v>1821957849</v>
      </c>
      <c r="D11" s="7">
        <v>94366</v>
      </c>
      <c r="E11" s="7">
        <v>51461203</v>
      </c>
      <c r="F11" s="7">
        <v>3653582</v>
      </c>
      <c r="G11" s="7">
        <v>315664</v>
      </c>
      <c r="H11" s="7">
        <v>389450</v>
      </c>
      <c r="I11" s="7">
        <v>1873419052</v>
      </c>
      <c r="J11" s="9">
        <v>79.900000000000006</v>
      </c>
      <c r="K11" s="49">
        <v>82.3</v>
      </c>
    </row>
    <row r="12" spans="1:11">
      <c r="A12" s="14" t="s">
        <v>16</v>
      </c>
      <c r="B12" s="5">
        <v>25649</v>
      </c>
      <c r="C12" s="5">
        <v>133488595</v>
      </c>
      <c r="D12" s="5">
        <v>11564</v>
      </c>
      <c r="E12" s="5">
        <v>9257135</v>
      </c>
      <c r="F12" s="5">
        <v>523351</v>
      </c>
      <c r="G12" s="5">
        <v>28528</v>
      </c>
      <c r="H12" s="5">
        <v>37213</v>
      </c>
      <c r="I12" s="5">
        <v>142745730</v>
      </c>
      <c r="J12" s="11">
        <v>81.900000000000006</v>
      </c>
      <c r="K12" s="48">
        <v>85.6</v>
      </c>
    </row>
    <row r="13" spans="1:11">
      <c r="A13" s="15" t="s">
        <v>17</v>
      </c>
      <c r="B13" s="7">
        <v>249106</v>
      </c>
      <c r="C13" s="7">
        <v>1080693636</v>
      </c>
      <c r="D13" s="7">
        <v>14396</v>
      </c>
      <c r="E13" s="7">
        <v>19489756</v>
      </c>
      <c r="F13" s="7">
        <v>1277916</v>
      </c>
      <c r="G13" s="7">
        <v>256446</v>
      </c>
      <c r="H13" s="7">
        <v>263502</v>
      </c>
      <c r="I13" s="7">
        <v>1100183392</v>
      </c>
      <c r="J13" s="9">
        <v>80</v>
      </c>
      <c r="K13" s="49">
        <v>83.1</v>
      </c>
    </row>
    <row r="14" spans="1:11">
      <c r="A14" s="14" t="s">
        <v>18</v>
      </c>
      <c r="B14" s="5">
        <v>268527</v>
      </c>
      <c r="C14" s="5">
        <v>1098764264</v>
      </c>
      <c r="D14" s="5">
        <v>24792</v>
      </c>
      <c r="E14" s="5">
        <v>33107706</v>
      </c>
      <c r="F14" s="5">
        <v>2442099</v>
      </c>
      <c r="G14" s="5">
        <v>282223</v>
      </c>
      <c r="H14" s="5">
        <v>293319</v>
      </c>
      <c r="I14" s="5">
        <v>1131871970</v>
      </c>
      <c r="J14" s="11">
        <v>75.5</v>
      </c>
      <c r="K14" s="48">
        <v>78.5</v>
      </c>
    </row>
    <row r="15" spans="1:11">
      <c r="A15" s="15" t="s">
        <v>19</v>
      </c>
      <c r="B15" s="7">
        <v>40267</v>
      </c>
      <c r="C15" s="7">
        <v>201154758</v>
      </c>
      <c r="D15" s="7">
        <v>3920</v>
      </c>
      <c r="E15" s="7">
        <v>4825243</v>
      </c>
      <c r="F15" s="7">
        <v>346610</v>
      </c>
      <c r="G15" s="7">
        <v>42243</v>
      </c>
      <c r="H15" s="7">
        <v>44187</v>
      </c>
      <c r="I15" s="7">
        <v>205980001</v>
      </c>
      <c r="J15" s="9">
        <v>80.7</v>
      </c>
      <c r="K15" s="49">
        <v>85.2</v>
      </c>
    </row>
    <row r="16" spans="1:11">
      <c r="A16" s="14" t="s">
        <v>20</v>
      </c>
      <c r="B16" s="5">
        <v>7896</v>
      </c>
      <c r="C16" s="5">
        <v>48797729</v>
      </c>
      <c r="D16" s="11">
        <v>994</v>
      </c>
      <c r="E16" s="5">
        <v>1337260</v>
      </c>
      <c r="F16" s="5">
        <v>84161</v>
      </c>
      <c r="G16" s="5">
        <v>8371</v>
      </c>
      <c r="H16" s="5">
        <v>8890</v>
      </c>
      <c r="I16" s="5">
        <v>50134989</v>
      </c>
      <c r="J16" s="11">
        <v>84.3</v>
      </c>
      <c r="K16" s="48">
        <v>88.5</v>
      </c>
    </row>
    <row r="17" spans="1:11">
      <c r="A17" s="15" t="s">
        <v>21</v>
      </c>
      <c r="B17" s="7">
        <v>249670</v>
      </c>
      <c r="C17" s="7">
        <v>1005292193</v>
      </c>
      <c r="D17" s="7">
        <v>38558</v>
      </c>
      <c r="E17" s="7">
        <v>55182170</v>
      </c>
      <c r="F17" s="7">
        <v>3572409</v>
      </c>
      <c r="G17" s="7">
        <v>270269</v>
      </c>
      <c r="H17" s="7">
        <v>288228</v>
      </c>
      <c r="I17" s="7">
        <v>1060474363</v>
      </c>
      <c r="J17" s="9">
        <v>80.099999999999994</v>
      </c>
      <c r="K17" s="49">
        <v>83</v>
      </c>
    </row>
    <row r="18" spans="1:11">
      <c r="A18" s="14" t="s">
        <v>22</v>
      </c>
      <c r="B18" s="5">
        <v>217744</v>
      </c>
      <c r="C18" s="5">
        <v>940577534</v>
      </c>
      <c r="D18" s="5">
        <v>54634</v>
      </c>
      <c r="E18" s="5">
        <v>84981994</v>
      </c>
      <c r="F18" s="5">
        <v>4484662</v>
      </c>
      <c r="G18" s="5">
        <v>243319</v>
      </c>
      <c r="H18" s="5">
        <v>272378</v>
      </c>
      <c r="I18" s="5">
        <v>1025559528</v>
      </c>
      <c r="J18" s="11">
        <v>79</v>
      </c>
      <c r="K18" s="48">
        <v>82.8</v>
      </c>
    </row>
    <row r="19" spans="1:11">
      <c r="A19" s="15" t="s">
        <v>23</v>
      </c>
      <c r="B19" s="7">
        <v>495335</v>
      </c>
      <c r="C19" s="7">
        <v>2499300071</v>
      </c>
      <c r="D19" s="7">
        <v>130383</v>
      </c>
      <c r="E19" s="7">
        <v>337822740</v>
      </c>
      <c r="F19" s="7">
        <v>13157263</v>
      </c>
      <c r="G19" s="7">
        <v>571043</v>
      </c>
      <c r="H19" s="7">
        <v>625718</v>
      </c>
      <c r="I19" s="7">
        <v>2837122811</v>
      </c>
      <c r="J19" s="9">
        <v>77.099999999999994</v>
      </c>
      <c r="K19" s="49">
        <v>80.400000000000006</v>
      </c>
    </row>
    <row r="20" spans="1:11">
      <c r="A20" s="14" t="s">
        <v>24</v>
      </c>
      <c r="B20" s="11">
        <v>462</v>
      </c>
      <c r="C20" s="5">
        <v>2519300</v>
      </c>
      <c r="D20" s="11">
        <v>0</v>
      </c>
      <c r="E20" s="11">
        <v>0</v>
      </c>
      <c r="F20" s="11">
        <v>0</v>
      </c>
      <c r="G20" s="11">
        <v>462</v>
      </c>
      <c r="H20" s="11">
        <v>462</v>
      </c>
      <c r="I20" s="5">
        <v>2519300</v>
      </c>
      <c r="J20" s="11">
        <v>100</v>
      </c>
      <c r="K20" s="48">
        <v>100</v>
      </c>
    </row>
    <row r="21" spans="1:11">
      <c r="A21" s="15" t="s">
        <v>25</v>
      </c>
      <c r="B21" s="7">
        <v>101736</v>
      </c>
      <c r="C21" s="7">
        <v>454386403</v>
      </c>
      <c r="D21" s="7">
        <v>12334</v>
      </c>
      <c r="E21" s="7">
        <v>17272542</v>
      </c>
      <c r="F21" s="7">
        <v>1006253</v>
      </c>
      <c r="G21" s="7">
        <v>107528</v>
      </c>
      <c r="H21" s="7">
        <v>114070</v>
      </c>
      <c r="I21" s="7">
        <v>471658945</v>
      </c>
      <c r="J21" s="9">
        <v>84.2</v>
      </c>
      <c r="K21" s="49">
        <v>85.1</v>
      </c>
    </row>
    <row r="22" spans="1:11">
      <c r="A22" s="14" t="s">
        <v>26</v>
      </c>
      <c r="B22" s="5">
        <v>149111</v>
      </c>
      <c r="C22" s="5">
        <v>588716895</v>
      </c>
      <c r="D22" s="5">
        <v>200834</v>
      </c>
      <c r="E22" s="5">
        <v>160281469</v>
      </c>
      <c r="F22" s="5">
        <v>13290213</v>
      </c>
      <c r="G22" s="5">
        <v>224828</v>
      </c>
      <c r="H22" s="5">
        <v>349945</v>
      </c>
      <c r="I22" s="5">
        <v>748998364</v>
      </c>
      <c r="J22" s="11">
        <v>75.8</v>
      </c>
      <c r="K22" s="48">
        <v>81.7</v>
      </c>
    </row>
    <row r="23" spans="1:11">
      <c r="A23" s="15" t="s">
        <v>27</v>
      </c>
      <c r="B23" s="7">
        <v>34213</v>
      </c>
      <c r="C23" s="7">
        <v>144764137</v>
      </c>
      <c r="D23" s="7">
        <v>8027</v>
      </c>
      <c r="E23" s="7">
        <v>7281544</v>
      </c>
      <c r="F23" s="7">
        <v>470619</v>
      </c>
      <c r="G23" s="7">
        <v>36844</v>
      </c>
      <c r="H23" s="7">
        <v>42240</v>
      </c>
      <c r="I23" s="7">
        <v>152045681</v>
      </c>
      <c r="J23" s="9">
        <v>80.2</v>
      </c>
      <c r="K23" s="49">
        <v>83.7</v>
      </c>
    </row>
    <row r="24" spans="1:11">
      <c r="A24" s="14" t="s">
        <v>28</v>
      </c>
      <c r="B24" s="5">
        <v>96266</v>
      </c>
      <c r="C24" s="5">
        <v>384434566</v>
      </c>
      <c r="D24" s="5">
        <v>17554</v>
      </c>
      <c r="E24" s="5">
        <v>15573148</v>
      </c>
      <c r="F24" s="5">
        <v>1494751</v>
      </c>
      <c r="G24" s="5">
        <v>104696</v>
      </c>
      <c r="H24" s="5">
        <v>113820</v>
      </c>
      <c r="I24" s="5">
        <v>400007714</v>
      </c>
      <c r="J24" s="11">
        <v>80.400000000000006</v>
      </c>
      <c r="K24" s="48">
        <v>83.9</v>
      </c>
    </row>
    <row r="25" spans="1:11">
      <c r="A25" s="15" t="s">
        <v>29</v>
      </c>
      <c r="B25" s="7">
        <v>117952</v>
      </c>
      <c r="C25" s="7">
        <v>552881566</v>
      </c>
      <c r="D25" s="7">
        <v>9611</v>
      </c>
      <c r="E25" s="7">
        <v>9570811</v>
      </c>
      <c r="F25" s="7">
        <v>635429</v>
      </c>
      <c r="G25" s="7">
        <v>121354</v>
      </c>
      <c r="H25" s="7">
        <v>127563</v>
      </c>
      <c r="I25" s="7">
        <v>562452377</v>
      </c>
      <c r="J25" s="9">
        <v>79.3</v>
      </c>
      <c r="K25" s="49">
        <v>81.599999999999994</v>
      </c>
    </row>
    <row r="26" spans="1:11">
      <c r="A26" s="14" t="s">
        <v>30</v>
      </c>
      <c r="B26" s="5">
        <v>162615</v>
      </c>
      <c r="C26" s="5">
        <v>758743632</v>
      </c>
      <c r="D26" s="5">
        <v>15236</v>
      </c>
      <c r="E26" s="5">
        <v>15576782</v>
      </c>
      <c r="F26" s="5">
        <v>1054089</v>
      </c>
      <c r="G26" s="5">
        <v>168355</v>
      </c>
      <c r="H26" s="5">
        <v>177851</v>
      </c>
      <c r="I26" s="5">
        <v>774320414</v>
      </c>
      <c r="J26" s="11">
        <v>80</v>
      </c>
      <c r="K26" s="48">
        <v>81.900000000000006</v>
      </c>
    </row>
    <row r="27" spans="1:11">
      <c r="A27" s="15" t="s">
        <v>31</v>
      </c>
      <c r="B27" s="7">
        <v>74698</v>
      </c>
      <c r="C27" s="7">
        <v>497301521</v>
      </c>
      <c r="D27" s="7">
        <v>2616</v>
      </c>
      <c r="E27" s="7">
        <v>5387775</v>
      </c>
      <c r="F27" s="7">
        <v>270936</v>
      </c>
      <c r="G27" s="7">
        <v>76231</v>
      </c>
      <c r="H27" s="7">
        <v>77314</v>
      </c>
      <c r="I27" s="7">
        <v>502689296</v>
      </c>
      <c r="J27" s="9">
        <v>82.4</v>
      </c>
      <c r="K27" s="49">
        <v>85.4</v>
      </c>
    </row>
    <row r="28" spans="1:11">
      <c r="A28" s="14" t="s">
        <v>32</v>
      </c>
      <c r="B28" s="5">
        <v>11390</v>
      </c>
      <c r="C28" s="5">
        <v>51555089</v>
      </c>
      <c r="D28" s="11">
        <v>344</v>
      </c>
      <c r="E28" s="5">
        <v>592269</v>
      </c>
      <c r="F28" s="5">
        <v>35336</v>
      </c>
      <c r="G28" s="5">
        <v>11590</v>
      </c>
      <c r="H28" s="5">
        <v>11734</v>
      </c>
      <c r="I28" s="5">
        <v>52147358</v>
      </c>
      <c r="J28" s="11">
        <v>72.5</v>
      </c>
      <c r="K28" s="48">
        <v>78</v>
      </c>
    </row>
    <row r="29" spans="1:11">
      <c r="A29" s="15" t="s">
        <v>33</v>
      </c>
      <c r="B29" s="7">
        <v>182151</v>
      </c>
      <c r="C29" s="7">
        <v>976197005</v>
      </c>
      <c r="D29" s="7">
        <v>17754</v>
      </c>
      <c r="E29" s="7">
        <v>33053682</v>
      </c>
      <c r="F29" s="7">
        <v>1991675</v>
      </c>
      <c r="G29" s="7">
        <v>193484</v>
      </c>
      <c r="H29" s="7">
        <v>199905</v>
      </c>
      <c r="I29" s="7">
        <v>1009250687</v>
      </c>
      <c r="J29" s="9">
        <v>82.2</v>
      </c>
      <c r="K29" s="49">
        <v>91.3</v>
      </c>
    </row>
    <row r="30" spans="1:11">
      <c r="A30" s="14" t="s">
        <v>34</v>
      </c>
      <c r="B30" s="5">
        <v>6135113</v>
      </c>
      <c r="C30" s="5">
        <v>25182044290</v>
      </c>
      <c r="D30" s="5">
        <v>2109216</v>
      </c>
      <c r="E30" s="5">
        <v>2446202750</v>
      </c>
      <c r="F30" s="5">
        <v>140522790</v>
      </c>
      <c r="G30" s="5">
        <v>6966445</v>
      </c>
      <c r="H30" s="5">
        <v>8244329</v>
      </c>
      <c r="I30" s="5">
        <v>27628247040</v>
      </c>
      <c r="J30" s="11">
        <v>70.400000000000006</v>
      </c>
      <c r="K30" s="48">
        <v>75.2</v>
      </c>
    </row>
    <row r="31" spans="1:11">
      <c r="A31" s="15" t="s">
        <v>35</v>
      </c>
      <c r="B31" s="7">
        <v>5896848</v>
      </c>
      <c r="C31" s="7">
        <v>23945555270</v>
      </c>
      <c r="D31" s="7">
        <v>1743428</v>
      </c>
      <c r="E31" s="7">
        <v>2030112827</v>
      </c>
      <c r="F31" s="7">
        <v>123233328</v>
      </c>
      <c r="G31" s="7">
        <v>6628282</v>
      </c>
      <c r="H31" s="7">
        <v>7640276</v>
      </c>
      <c r="I31" s="7">
        <v>25975668097</v>
      </c>
      <c r="J31" s="9">
        <v>70.2</v>
      </c>
      <c r="K31" s="49">
        <v>75.099999999999994</v>
      </c>
    </row>
    <row r="32" spans="1:11" ht="20">
      <c r="A32" s="14" t="s">
        <v>36</v>
      </c>
      <c r="B32" s="5">
        <v>4241538</v>
      </c>
      <c r="C32" s="5">
        <v>19341128270</v>
      </c>
      <c r="D32" s="5">
        <v>962199</v>
      </c>
      <c r="E32" s="5">
        <v>1183201746</v>
      </c>
      <c r="F32" s="5">
        <v>64896760</v>
      </c>
      <c r="G32" s="5">
        <v>4625297</v>
      </c>
      <c r="H32" s="5">
        <v>5203737</v>
      </c>
      <c r="I32" s="5">
        <v>20524330016</v>
      </c>
      <c r="J32" s="11">
        <v>70.2</v>
      </c>
      <c r="K32" s="48">
        <v>75.099999999999994</v>
      </c>
    </row>
    <row r="33" spans="1:11">
      <c r="A33" s="15" t="s">
        <v>37</v>
      </c>
      <c r="B33" s="7">
        <v>1655310</v>
      </c>
      <c r="C33" s="7">
        <v>4604427000</v>
      </c>
      <c r="D33" s="7">
        <v>781229</v>
      </c>
      <c r="E33" s="7">
        <v>846911081</v>
      </c>
      <c r="F33" s="7">
        <v>58336568</v>
      </c>
      <c r="G33" s="7">
        <v>2002985</v>
      </c>
      <c r="H33" s="7">
        <v>2436539</v>
      </c>
      <c r="I33" s="7">
        <v>5451338081</v>
      </c>
      <c r="J33" s="9">
        <v>68</v>
      </c>
      <c r="K33" s="49">
        <v>73.2</v>
      </c>
    </row>
    <row r="34" spans="1:11">
      <c r="A34" s="14" t="s">
        <v>38</v>
      </c>
      <c r="B34" s="5">
        <v>238265</v>
      </c>
      <c r="C34" s="5">
        <v>1236489020</v>
      </c>
      <c r="D34" s="5">
        <v>365788</v>
      </c>
      <c r="E34" s="5">
        <v>416089923</v>
      </c>
      <c r="F34" s="5">
        <v>17289462</v>
      </c>
      <c r="G34" s="5">
        <v>338163</v>
      </c>
      <c r="H34" s="5">
        <v>604053</v>
      </c>
      <c r="I34" s="5">
        <v>1652578943</v>
      </c>
      <c r="J34" s="11">
        <v>73.7</v>
      </c>
      <c r="K34" s="48">
        <v>76.2</v>
      </c>
    </row>
    <row r="35" spans="1:11">
      <c r="A35" s="15" t="s">
        <v>39</v>
      </c>
      <c r="B35" s="7">
        <v>88188</v>
      </c>
      <c r="C35" s="7">
        <v>585035050</v>
      </c>
      <c r="D35" s="7">
        <v>211418</v>
      </c>
      <c r="E35" s="7">
        <v>295204528</v>
      </c>
      <c r="F35" s="7">
        <v>8146496</v>
      </c>
      <c r="G35" s="7">
        <v>135308</v>
      </c>
      <c r="H35" s="7">
        <v>299606</v>
      </c>
      <c r="I35" s="7">
        <v>880239578</v>
      </c>
      <c r="J35" s="9">
        <v>68.599999999999994</v>
      </c>
      <c r="K35" s="49">
        <v>78.5</v>
      </c>
    </row>
    <row r="36" spans="1:11">
      <c r="A36" s="14" t="s">
        <v>40</v>
      </c>
      <c r="B36" s="5">
        <v>150077</v>
      </c>
      <c r="C36" s="5">
        <v>651453970</v>
      </c>
      <c r="D36" s="5">
        <v>154370</v>
      </c>
      <c r="E36" s="5">
        <v>120885395</v>
      </c>
      <c r="F36" s="5">
        <v>9142966</v>
      </c>
      <c r="G36" s="5">
        <v>202855</v>
      </c>
      <c r="H36" s="5">
        <v>304447</v>
      </c>
      <c r="I36" s="5">
        <v>772339365</v>
      </c>
      <c r="J36" s="11">
        <v>73.7</v>
      </c>
      <c r="K36" s="48">
        <v>76.2</v>
      </c>
    </row>
    <row r="37" spans="1:11">
      <c r="A37" s="15" t="s">
        <v>208</v>
      </c>
      <c r="B37" s="9">
        <v>0</v>
      </c>
      <c r="C37" s="9">
        <v>0</v>
      </c>
      <c r="D37" s="9">
        <v>0</v>
      </c>
      <c r="E37" s="9">
        <v>0</v>
      </c>
      <c r="F37" s="9">
        <v>0</v>
      </c>
      <c r="G37" s="9">
        <v>0</v>
      </c>
      <c r="H37" s="9">
        <v>0</v>
      </c>
      <c r="I37" s="9">
        <v>0</v>
      </c>
      <c r="J37" s="9">
        <v>0</v>
      </c>
      <c r="K37" s="49">
        <v>0</v>
      </c>
    </row>
    <row r="38" spans="1:11">
      <c r="A38" s="14" t="s">
        <v>42</v>
      </c>
      <c r="B38" s="5">
        <v>84840</v>
      </c>
      <c r="C38" s="5">
        <v>320422724</v>
      </c>
      <c r="D38" s="5">
        <v>94415</v>
      </c>
      <c r="E38" s="5">
        <v>97672224</v>
      </c>
      <c r="F38" s="5">
        <v>7334024</v>
      </c>
      <c r="G38" s="5">
        <v>127141</v>
      </c>
      <c r="H38" s="5">
        <v>179255</v>
      </c>
      <c r="I38" s="5">
        <v>418094948</v>
      </c>
      <c r="J38" s="11">
        <v>74.599999999999994</v>
      </c>
      <c r="K38" s="48">
        <v>79.8</v>
      </c>
    </row>
    <row r="39" spans="1:11">
      <c r="A39" s="14" t="s">
        <v>43</v>
      </c>
      <c r="B39" s="5"/>
      <c r="C39" s="5"/>
      <c r="D39" s="5"/>
      <c r="E39" s="5"/>
      <c r="F39" s="5"/>
      <c r="G39" s="5"/>
      <c r="H39" s="5"/>
      <c r="I39" s="5"/>
      <c r="J39" s="11"/>
      <c r="K39" s="48"/>
    </row>
    <row r="40" spans="1:11">
      <c r="A40" s="15" t="s">
        <v>44</v>
      </c>
      <c r="B40" s="5"/>
      <c r="C40" s="5"/>
      <c r="D40" s="5"/>
      <c r="E40" s="5"/>
      <c r="F40" s="5"/>
      <c r="G40" s="5"/>
      <c r="H40" s="5"/>
      <c r="I40" s="5"/>
      <c r="J40" s="11"/>
      <c r="K40" s="48"/>
    </row>
    <row r="41" spans="1:11">
      <c r="A41" s="15" t="s">
        <v>45</v>
      </c>
      <c r="B41" s="9">
        <v>0</v>
      </c>
      <c r="C41" s="9">
        <v>0</v>
      </c>
      <c r="D41" s="9">
        <v>0</v>
      </c>
      <c r="E41" s="9">
        <v>0</v>
      </c>
      <c r="F41" s="9">
        <v>0</v>
      </c>
      <c r="G41" s="9">
        <v>0</v>
      </c>
      <c r="H41" s="9">
        <v>0</v>
      </c>
      <c r="I41" s="9">
        <v>0</v>
      </c>
      <c r="J41" s="9">
        <v>0</v>
      </c>
      <c r="K41" s="49">
        <v>0</v>
      </c>
    </row>
    <row r="42" spans="1:11" ht="15" thickBot="1">
      <c r="A42" s="67" t="s">
        <v>46</v>
      </c>
      <c r="B42" s="51">
        <v>231426</v>
      </c>
      <c r="C42" s="51">
        <v>1017314543</v>
      </c>
      <c r="D42" s="51">
        <v>120053</v>
      </c>
      <c r="E42" s="51">
        <v>75983364</v>
      </c>
      <c r="F42" s="51">
        <v>5534092</v>
      </c>
      <c r="G42" s="51">
        <v>262668</v>
      </c>
      <c r="H42" s="51">
        <v>351479</v>
      </c>
      <c r="I42" s="51">
        <v>1093297907</v>
      </c>
      <c r="J42" s="63">
        <v>78.7</v>
      </c>
      <c r="K42" s="64">
        <v>81.400000000000006</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topLeftCell="A7" workbookViewId="0">
      <selection activeCell="D30" sqref="D30"/>
    </sheetView>
  </sheetViews>
  <sheetFormatPr baseColWidth="10" defaultColWidth="8.83203125" defaultRowHeight="14" x14ac:dyDescent="0"/>
  <cols>
    <col min="1" max="1" width="31.83203125" customWidth="1"/>
  </cols>
  <sheetData>
    <row r="1" spans="1:9" ht="62" thickBot="1">
      <c r="A1" s="1" t="s">
        <v>2</v>
      </c>
      <c r="B1" s="1" t="s">
        <v>4</v>
      </c>
      <c r="C1" s="1" t="s">
        <v>201</v>
      </c>
      <c r="D1" s="1" t="s">
        <v>202</v>
      </c>
      <c r="E1" s="1" t="s">
        <v>203</v>
      </c>
      <c r="F1" s="1" t="s">
        <v>204</v>
      </c>
      <c r="G1" s="1" t="s">
        <v>205</v>
      </c>
      <c r="H1" s="1" t="s">
        <v>206</v>
      </c>
      <c r="I1" s="44" t="s">
        <v>207</v>
      </c>
    </row>
    <row r="2" spans="1:9">
      <c r="A2" s="2" t="s">
        <v>5</v>
      </c>
      <c r="B2" s="3">
        <v>3729798</v>
      </c>
      <c r="C2" s="3">
        <v>18043223831</v>
      </c>
      <c r="D2" s="3">
        <v>1556304</v>
      </c>
      <c r="E2" s="3">
        <v>2129612105</v>
      </c>
      <c r="F2" s="3">
        <v>101452171</v>
      </c>
      <c r="G2" s="3">
        <v>4312054</v>
      </c>
      <c r="H2" s="3">
        <v>5286102</v>
      </c>
      <c r="I2" s="45">
        <v>20172835936</v>
      </c>
    </row>
    <row r="3" spans="1:9">
      <c r="A3" s="14" t="s">
        <v>6</v>
      </c>
      <c r="B3" s="5">
        <v>153409</v>
      </c>
      <c r="C3" s="5">
        <v>697183935</v>
      </c>
      <c r="D3" s="5">
        <v>9066</v>
      </c>
      <c r="E3" s="5">
        <v>18494395</v>
      </c>
      <c r="F3" s="5">
        <v>914951</v>
      </c>
      <c r="G3" s="5">
        <v>158675</v>
      </c>
      <c r="H3" s="5">
        <v>162475</v>
      </c>
      <c r="I3" s="46">
        <v>715678330</v>
      </c>
    </row>
    <row r="4" spans="1:9">
      <c r="A4" s="15" t="s">
        <v>7</v>
      </c>
      <c r="B4" s="7">
        <v>47050</v>
      </c>
      <c r="C4" s="7">
        <v>222675287</v>
      </c>
      <c r="D4" s="7">
        <v>10031</v>
      </c>
      <c r="E4" s="7">
        <v>21447910</v>
      </c>
      <c r="F4" s="7">
        <v>841443</v>
      </c>
      <c r="G4" s="7">
        <v>51901</v>
      </c>
      <c r="H4" s="7">
        <v>57081</v>
      </c>
      <c r="I4" s="47">
        <v>244123197</v>
      </c>
    </row>
    <row r="5" spans="1:9">
      <c r="A5" s="14" t="s">
        <v>8</v>
      </c>
      <c r="B5" s="5">
        <v>166338</v>
      </c>
      <c r="C5" s="5">
        <v>892132460</v>
      </c>
      <c r="D5" s="5">
        <v>8487</v>
      </c>
      <c r="E5" s="5">
        <v>20070607</v>
      </c>
      <c r="F5" s="5">
        <v>749633</v>
      </c>
      <c r="G5" s="5">
        <v>170621</v>
      </c>
      <c r="H5" s="5">
        <v>174825</v>
      </c>
      <c r="I5" s="46">
        <v>912203067</v>
      </c>
    </row>
    <row r="6" spans="1:9">
      <c r="A6" s="14" t="s">
        <v>410</v>
      </c>
      <c r="B6" s="5">
        <v>0</v>
      </c>
      <c r="C6" s="5">
        <v>0</v>
      </c>
      <c r="D6" s="5">
        <v>0</v>
      </c>
      <c r="E6" s="5">
        <v>0</v>
      </c>
      <c r="F6" s="5">
        <v>0</v>
      </c>
      <c r="G6" s="5">
        <v>0</v>
      </c>
      <c r="H6" s="5">
        <v>0</v>
      </c>
      <c r="I6" s="46">
        <v>0</v>
      </c>
    </row>
    <row r="7" spans="1:9">
      <c r="A7" s="15" t="s">
        <v>10</v>
      </c>
      <c r="B7" s="7">
        <v>105223</v>
      </c>
      <c r="C7" s="7">
        <v>579976060</v>
      </c>
      <c r="D7" s="7">
        <v>2909</v>
      </c>
      <c r="E7" s="7">
        <v>4869586</v>
      </c>
      <c r="F7" s="7">
        <v>206963</v>
      </c>
      <c r="G7" s="7">
        <v>106411</v>
      </c>
      <c r="H7" s="7">
        <v>108132</v>
      </c>
      <c r="I7" s="47">
        <v>584845646</v>
      </c>
    </row>
    <row r="8" spans="1:9">
      <c r="A8" s="14" t="s">
        <v>11</v>
      </c>
      <c r="B8" s="5">
        <v>68106</v>
      </c>
      <c r="C8" s="5">
        <v>429302699</v>
      </c>
      <c r="D8" s="11">
        <v>698</v>
      </c>
      <c r="E8" s="5">
        <v>1218482</v>
      </c>
      <c r="F8" s="5">
        <v>33588</v>
      </c>
      <c r="G8" s="5">
        <v>68303</v>
      </c>
      <c r="H8" s="5">
        <v>68804</v>
      </c>
      <c r="I8" s="46">
        <v>430521181</v>
      </c>
    </row>
    <row r="9" spans="1:9">
      <c r="A9" s="15" t="s">
        <v>13</v>
      </c>
      <c r="B9" s="7">
        <v>37117</v>
      </c>
      <c r="C9" s="7">
        <v>150673361</v>
      </c>
      <c r="D9" s="7">
        <v>2211</v>
      </c>
      <c r="E9" s="7">
        <v>3651104</v>
      </c>
      <c r="F9" s="7">
        <v>173375</v>
      </c>
      <c r="G9" s="7">
        <v>38108</v>
      </c>
      <c r="H9" s="7">
        <v>39328</v>
      </c>
      <c r="I9" s="47">
        <v>154324465</v>
      </c>
    </row>
    <row r="10" spans="1:9">
      <c r="A10" s="14" t="s">
        <v>14</v>
      </c>
      <c r="B10" s="11">
        <v>0</v>
      </c>
      <c r="C10" s="11">
        <v>0</v>
      </c>
      <c r="D10" s="11">
        <v>0</v>
      </c>
      <c r="E10" s="11">
        <v>0</v>
      </c>
      <c r="F10" s="11">
        <v>0</v>
      </c>
      <c r="G10" s="11">
        <v>0</v>
      </c>
      <c r="H10" s="11">
        <v>0</v>
      </c>
      <c r="I10" s="48">
        <v>0</v>
      </c>
    </row>
    <row r="11" spans="1:9">
      <c r="A11" s="15" t="s">
        <v>15</v>
      </c>
      <c r="B11" s="9">
        <v>0</v>
      </c>
      <c r="C11" s="9">
        <v>0</v>
      </c>
      <c r="D11" s="9">
        <v>0</v>
      </c>
      <c r="E11" s="9">
        <v>0</v>
      </c>
      <c r="F11" s="9">
        <v>0</v>
      </c>
      <c r="G11" s="9">
        <v>0</v>
      </c>
      <c r="H11" s="9">
        <v>0</v>
      </c>
      <c r="I11" s="49">
        <v>0</v>
      </c>
    </row>
    <row r="12" spans="1:9">
      <c r="A12" s="14" t="s">
        <v>16</v>
      </c>
      <c r="B12" s="11">
        <v>0</v>
      </c>
      <c r="C12" s="11">
        <v>0</v>
      </c>
      <c r="D12" s="11">
        <v>0</v>
      </c>
      <c r="E12" s="11">
        <v>0</v>
      </c>
      <c r="F12" s="11">
        <v>0</v>
      </c>
      <c r="G12" s="11">
        <v>0</v>
      </c>
      <c r="H12" s="11">
        <v>0</v>
      </c>
      <c r="I12" s="48">
        <v>0</v>
      </c>
    </row>
    <row r="13" spans="1:9">
      <c r="A13" s="15" t="s">
        <v>17</v>
      </c>
      <c r="B13" s="7">
        <v>435777</v>
      </c>
      <c r="C13" s="7">
        <v>1825613635</v>
      </c>
      <c r="D13" s="7">
        <v>8628</v>
      </c>
      <c r="E13" s="7">
        <v>23895520</v>
      </c>
      <c r="F13" s="7">
        <v>869359</v>
      </c>
      <c r="G13" s="7">
        <v>440724</v>
      </c>
      <c r="H13" s="7">
        <v>444405</v>
      </c>
      <c r="I13" s="47">
        <v>1849509155</v>
      </c>
    </row>
    <row r="14" spans="1:9">
      <c r="A14" s="14" t="s">
        <v>18</v>
      </c>
      <c r="B14" s="5">
        <v>214544</v>
      </c>
      <c r="C14" s="5">
        <v>962562613</v>
      </c>
      <c r="D14" s="5">
        <v>10483</v>
      </c>
      <c r="E14" s="5">
        <v>24347662</v>
      </c>
      <c r="F14" s="5">
        <v>1025169</v>
      </c>
      <c r="G14" s="5">
        <v>220486</v>
      </c>
      <c r="H14" s="5">
        <v>225027</v>
      </c>
      <c r="I14" s="46">
        <v>986910275</v>
      </c>
    </row>
    <row r="15" spans="1:9">
      <c r="A15" s="15" t="s">
        <v>19</v>
      </c>
      <c r="B15" s="7">
        <v>3097</v>
      </c>
      <c r="C15" s="7">
        <v>16447245</v>
      </c>
      <c r="D15" s="9">
        <v>65</v>
      </c>
      <c r="E15" s="7">
        <v>132362</v>
      </c>
      <c r="F15" s="7">
        <v>5549</v>
      </c>
      <c r="G15" s="7">
        <v>3128</v>
      </c>
      <c r="H15" s="7">
        <v>3162</v>
      </c>
      <c r="I15" s="47">
        <v>16579607</v>
      </c>
    </row>
    <row r="16" spans="1:9">
      <c r="A16" s="14" t="s">
        <v>20</v>
      </c>
      <c r="B16" s="5">
        <v>4627</v>
      </c>
      <c r="C16" s="5">
        <v>25003427</v>
      </c>
      <c r="D16" s="11">
        <v>120</v>
      </c>
      <c r="E16" s="5">
        <v>276827</v>
      </c>
      <c r="F16" s="5">
        <v>11877</v>
      </c>
      <c r="G16" s="5">
        <v>4696</v>
      </c>
      <c r="H16" s="5">
        <v>4747</v>
      </c>
      <c r="I16" s="46">
        <v>25280254</v>
      </c>
    </row>
    <row r="17" spans="1:9">
      <c r="A17" s="15" t="s">
        <v>21</v>
      </c>
      <c r="B17" s="7">
        <v>223674</v>
      </c>
      <c r="C17" s="7">
        <v>854435058</v>
      </c>
      <c r="D17" s="7">
        <v>11089</v>
      </c>
      <c r="E17" s="7">
        <v>24804980</v>
      </c>
      <c r="F17" s="7">
        <v>1209565</v>
      </c>
      <c r="G17" s="7">
        <v>230607</v>
      </c>
      <c r="H17" s="7">
        <v>234763</v>
      </c>
      <c r="I17" s="47">
        <v>879240038</v>
      </c>
    </row>
    <row r="18" spans="1:9">
      <c r="A18" s="14" t="s">
        <v>22</v>
      </c>
      <c r="B18" s="5">
        <v>191794</v>
      </c>
      <c r="C18" s="5">
        <v>818155767</v>
      </c>
      <c r="D18" s="5">
        <v>15496</v>
      </c>
      <c r="E18" s="5">
        <v>35277159</v>
      </c>
      <c r="F18" s="5">
        <v>1347880</v>
      </c>
      <c r="G18" s="5">
        <v>199508</v>
      </c>
      <c r="H18" s="5">
        <v>207290</v>
      </c>
      <c r="I18" s="46">
        <v>853432926</v>
      </c>
    </row>
    <row r="19" spans="1:9">
      <c r="A19" s="15" t="s">
        <v>23</v>
      </c>
      <c r="B19" s="7">
        <v>347706</v>
      </c>
      <c r="C19" s="7">
        <v>1603004704</v>
      </c>
      <c r="D19" s="7">
        <v>73739</v>
      </c>
      <c r="E19" s="7">
        <v>262946125</v>
      </c>
      <c r="F19" s="7">
        <v>8192372</v>
      </c>
      <c r="G19" s="7">
        <v>394412</v>
      </c>
      <c r="H19" s="7">
        <v>421445</v>
      </c>
      <c r="I19" s="47">
        <v>1865950829</v>
      </c>
    </row>
    <row r="20" spans="1:9">
      <c r="A20" s="14" t="s">
        <v>24</v>
      </c>
      <c r="B20" s="5">
        <v>80129</v>
      </c>
      <c r="C20" s="5">
        <v>339257537</v>
      </c>
      <c r="D20" s="5">
        <v>6654</v>
      </c>
      <c r="E20" s="5">
        <v>15835453</v>
      </c>
      <c r="F20" s="5">
        <v>754173</v>
      </c>
      <c r="G20" s="5">
        <v>84523</v>
      </c>
      <c r="H20" s="5">
        <v>86783</v>
      </c>
      <c r="I20" s="46">
        <v>355092990</v>
      </c>
    </row>
    <row r="21" spans="1:9">
      <c r="A21" s="15" t="s">
        <v>25</v>
      </c>
      <c r="B21" s="9">
        <v>0</v>
      </c>
      <c r="C21" s="9">
        <v>0</v>
      </c>
      <c r="D21" s="9">
        <v>0</v>
      </c>
      <c r="E21" s="9">
        <v>0</v>
      </c>
      <c r="F21" s="9">
        <v>0</v>
      </c>
      <c r="G21" s="9">
        <v>0</v>
      </c>
      <c r="H21" s="9">
        <v>0</v>
      </c>
      <c r="I21" s="49">
        <v>0</v>
      </c>
    </row>
    <row r="22" spans="1:9">
      <c r="A22" s="14" t="s">
        <v>26</v>
      </c>
      <c r="B22" s="5">
        <v>29408</v>
      </c>
      <c r="C22" s="5">
        <v>103714365</v>
      </c>
      <c r="D22" s="5">
        <v>12280</v>
      </c>
      <c r="E22" s="5">
        <v>14510917</v>
      </c>
      <c r="F22" s="5">
        <v>1044735</v>
      </c>
      <c r="G22" s="5">
        <v>35402</v>
      </c>
      <c r="H22" s="5">
        <v>41688</v>
      </c>
      <c r="I22" s="46">
        <v>118225282</v>
      </c>
    </row>
    <row r="23" spans="1:9">
      <c r="A23" s="15" t="s">
        <v>27</v>
      </c>
      <c r="B23" s="7">
        <v>119737</v>
      </c>
      <c r="C23" s="7">
        <v>524718101</v>
      </c>
      <c r="D23" s="7">
        <v>24025</v>
      </c>
      <c r="E23" s="7">
        <v>36290102</v>
      </c>
      <c r="F23" s="7">
        <v>2047403</v>
      </c>
      <c r="G23" s="7">
        <v>131480</v>
      </c>
      <c r="H23" s="7">
        <v>143762</v>
      </c>
      <c r="I23" s="47">
        <v>561008203</v>
      </c>
    </row>
    <row r="24" spans="1:9">
      <c r="A24" s="14" t="s">
        <v>28</v>
      </c>
      <c r="B24" s="5">
        <v>2462</v>
      </c>
      <c r="C24" s="5">
        <v>12966154</v>
      </c>
      <c r="D24" s="11">
        <v>95</v>
      </c>
      <c r="E24" s="5">
        <v>181898</v>
      </c>
      <c r="F24" s="5">
        <v>9109</v>
      </c>
      <c r="G24" s="5">
        <v>2517</v>
      </c>
      <c r="H24" s="5">
        <v>2557</v>
      </c>
      <c r="I24" s="46">
        <v>13148052</v>
      </c>
    </row>
    <row r="25" spans="1:9">
      <c r="A25" s="15" t="s">
        <v>29</v>
      </c>
      <c r="B25" s="7">
        <v>1618</v>
      </c>
      <c r="C25" s="7">
        <v>9631570</v>
      </c>
      <c r="D25" s="9">
        <v>43</v>
      </c>
      <c r="E25" s="7">
        <v>202365</v>
      </c>
      <c r="F25" s="7">
        <v>3527</v>
      </c>
      <c r="G25" s="7">
        <v>1639</v>
      </c>
      <c r="H25" s="7">
        <v>1661</v>
      </c>
      <c r="I25" s="47">
        <v>9833935</v>
      </c>
    </row>
    <row r="26" spans="1:9">
      <c r="A26" s="14" t="s">
        <v>30</v>
      </c>
      <c r="B26" s="11">
        <v>753</v>
      </c>
      <c r="C26" s="5">
        <v>4155212</v>
      </c>
      <c r="D26" s="11">
        <v>29</v>
      </c>
      <c r="E26" s="5">
        <v>82104</v>
      </c>
      <c r="F26" s="5">
        <v>2257</v>
      </c>
      <c r="G26" s="11">
        <v>766</v>
      </c>
      <c r="H26" s="11">
        <v>782</v>
      </c>
      <c r="I26" s="46">
        <v>4237316</v>
      </c>
    </row>
    <row r="27" spans="1:9">
      <c r="A27" s="15" t="s">
        <v>31</v>
      </c>
      <c r="B27" s="7">
        <v>4083</v>
      </c>
      <c r="C27" s="7">
        <v>27530983</v>
      </c>
      <c r="D27" s="9">
        <v>51</v>
      </c>
      <c r="E27" s="7">
        <v>163823</v>
      </c>
      <c r="F27" s="7">
        <v>5617</v>
      </c>
      <c r="G27" s="7">
        <v>4115</v>
      </c>
      <c r="H27" s="7">
        <v>4134</v>
      </c>
      <c r="I27" s="47">
        <v>27694806</v>
      </c>
    </row>
    <row r="28" spans="1:9">
      <c r="A28" s="14" t="s">
        <v>32</v>
      </c>
      <c r="B28" s="11">
        <v>0</v>
      </c>
      <c r="C28" s="11">
        <v>0</v>
      </c>
      <c r="D28" s="11">
        <v>0</v>
      </c>
      <c r="E28" s="11">
        <v>0</v>
      </c>
      <c r="F28" s="11">
        <v>0</v>
      </c>
      <c r="G28" s="11">
        <v>0</v>
      </c>
      <c r="H28" s="11">
        <v>0</v>
      </c>
      <c r="I28" s="48">
        <v>0</v>
      </c>
    </row>
    <row r="29" spans="1:9">
      <c r="A29" s="15" t="s">
        <v>33</v>
      </c>
      <c r="B29" s="7">
        <v>31821</v>
      </c>
      <c r="C29" s="7">
        <v>188108428</v>
      </c>
      <c r="D29" s="7">
        <v>1741</v>
      </c>
      <c r="E29" s="7">
        <v>3345102</v>
      </c>
      <c r="F29" s="7">
        <v>175913</v>
      </c>
      <c r="G29" s="7">
        <v>32815</v>
      </c>
      <c r="H29" s="7">
        <v>33562</v>
      </c>
      <c r="I29" s="47">
        <v>191453530</v>
      </c>
    </row>
    <row r="30" spans="1:9">
      <c r="A30" s="14" t="s">
        <v>34</v>
      </c>
      <c r="B30" s="5">
        <v>1380528</v>
      </c>
      <c r="C30" s="5">
        <v>7469284033</v>
      </c>
      <c r="D30" s="5">
        <v>1342916</v>
      </c>
      <c r="E30" s="5">
        <v>1591123387</v>
      </c>
      <c r="F30" s="5">
        <v>80489406</v>
      </c>
      <c r="G30" s="5">
        <v>1842704</v>
      </c>
      <c r="H30" s="5">
        <v>2723444</v>
      </c>
      <c r="I30" s="46">
        <v>9060407420</v>
      </c>
    </row>
    <row r="31" spans="1:9">
      <c r="A31" s="15" t="s">
        <v>35</v>
      </c>
      <c r="B31" s="7">
        <v>41216</v>
      </c>
      <c r="C31" s="7">
        <v>201852951</v>
      </c>
      <c r="D31" s="7">
        <v>17249</v>
      </c>
      <c r="E31" s="7">
        <v>18586112</v>
      </c>
      <c r="F31" s="7">
        <v>832629</v>
      </c>
      <c r="G31" s="7">
        <v>46335</v>
      </c>
      <c r="H31" s="7">
        <v>58465</v>
      </c>
      <c r="I31" s="47">
        <v>220439063</v>
      </c>
    </row>
    <row r="32" spans="1:9" ht="20">
      <c r="A32" s="14" t="s">
        <v>36</v>
      </c>
      <c r="B32" s="5">
        <v>30520</v>
      </c>
      <c r="C32" s="5">
        <v>164961263</v>
      </c>
      <c r="D32" s="5">
        <v>12734</v>
      </c>
      <c r="E32" s="5">
        <v>13225785</v>
      </c>
      <c r="F32" s="5">
        <v>606646</v>
      </c>
      <c r="G32" s="5">
        <v>34220</v>
      </c>
      <c r="H32" s="5">
        <v>43254</v>
      </c>
      <c r="I32" s="46">
        <v>178187048</v>
      </c>
    </row>
    <row r="33" spans="1:9">
      <c r="A33" s="15" t="s">
        <v>37</v>
      </c>
      <c r="B33" s="7">
        <v>10696</v>
      </c>
      <c r="C33" s="7">
        <v>36891688</v>
      </c>
      <c r="D33" s="7">
        <v>4515</v>
      </c>
      <c r="E33" s="7">
        <v>5360327</v>
      </c>
      <c r="F33" s="7">
        <v>225983</v>
      </c>
      <c r="G33" s="7">
        <v>12115</v>
      </c>
      <c r="H33" s="7">
        <v>15211</v>
      </c>
      <c r="I33" s="47">
        <v>42252015</v>
      </c>
    </row>
    <row r="34" spans="1:9">
      <c r="A34" s="14" t="s">
        <v>38</v>
      </c>
      <c r="B34" s="5">
        <v>1260333</v>
      </c>
      <c r="C34" s="5">
        <v>6918341785</v>
      </c>
      <c r="D34" s="5">
        <v>1312613</v>
      </c>
      <c r="E34" s="5">
        <v>1548957753</v>
      </c>
      <c r="F34" s="5">
        <v>78606625</v>
      </c>
      <c r="G34" s="5">
        <v>1711370</v>
      </c>
      <c r="H34" s="5">
        <v>2572946</v>
      </c>
      <c r="I34" s="46">
        <v>8467299538</v>
      </c>
    </row>
    <row r="35" spans="1:9">
      <c r="A35" s="15" t="s">
        <v>39</v>
      </c>
      <c r="B35" s="7">
        <v>403139</v>
      </c>
      <c r="C35" s="7">
        <v>3046325352</v>
      </c>
      <c r="D35" s="7">
        <v>429340</v>
      </c>
      <c r="E35" s="7">
        <v>752561531</v>
      </c>
      <c r="F35" s="7">
        <v>26769333</v>
      </c>
      <c r="G35" s="7">
        <v>557077</v>
      </c>
      <c r="H35" s="7">
        <v>832479</v>
      </c>
      <c r="I35" s="47">
        <v>3798886883</v>
      </c>
    </row>
    <row r="36" spans="1:9">
      <c r="A36" s="14" t="s">
        <v>40</v>
      </c>
      <c r="B36" s="5">
        <v>857194</v>
      </c>
      <c r="C36" s="5">
        <v>3872016433</v>
      </c>
      <c r="D36" s="5">
        <v>883273</v>
      </c>
      <c r="E36" s="5">
        <v>796396222</v>
      </c>
      <c r="F36" s="5">
        <v>51837292</v>
      </c>
      <c r="G36" s="5">
        <v>1154293</v>
      </c>
      <c r="H36" s="5">
        <v>1740467</v>
      </c>
      <c r="I36" s="46">
        <v>4668412655</v>
      </c>
    </row>
    <row r="37" spans="1:9">
      <c r="A37" s="15" t="s">
        <v>208</v>
      </c>
      <c r="B37" s="7">
        <v>78979</v>
      </c>
      <c r="C37" s="7">
        <v>349089297</v>
      </c>
      <c r="D37" s="7">
        <v>13054</v>
      </c>
      <c r="E37" s="7">
        <v>23579522</v>
      </c>
      <c r="F37" s="7">
        <v>1050152</v>
      </c>
      <c r="G37" s="7">
        <v>84999</v>
      </c>
      <c r="H37" s="7">
        <v>92033</v>
      </c>
      <c r="I37" s="47">
        <v>372668819</v>
      </c>
    </row>
    <row r="38" spans="1:9">
      <c r="A38" s="14" t="s">
        <v>42</v>
      </c>
      <c r="B38" s="11">
        <v>466</v>
      </c>
      <c r="C38" s="5">
        <v>1601564</v>
      </c>
      <c r="D38" s="11">
        <v>220</v>
      </c>
      <c r="E38" s="5">
        <v>219044</v>
      </c>
      <c r="F38" s="5">
        <v>17392</v>
      </c>
      <c r="G38" s="11">
        <v>564</v>
      </c>
      <c r="H38" s="11">
        <v>686</v>
      </c>
      <c r="I38" s="46">
        <v>1820608</v>
      </c>
    </row>
    <row r="39" spans="1:9">
      <c r="A39" s="14" t="s">
        <v>43</v>
      </c>
      <c r="B39" s="11">
        <v>0</v>
      </c>
      <c r="C39" s="5">
        <v>0</v>
      </c>
      <c r="D39" s="11">
        <v>0</v>
      </c>
      <c r="E39" s="5">
        <v>0</v>
      </c>
      <c r="F39" s="5">
        <v>0</v>
      </c>
      <c r="G39" s="11">
        <v>0</v>
      </c>
      <c r="H39" s="11">
        <v>0</v>
      </c>
      <c r="I39" s="46">
        <v>0</v>
      </c>
    </row>
    <row r="40" spans="1:9">
      <c r="A40" s="15" t="s">
        <v>44</v>
      </c>
      <c r="B40" s="11">
        <v>0</v>
      </c>
      <c r="C40" s="5">
        <v>0</v>
      </c>
      <c r="D40" s="11">
        <v>0</v>
      </c>
      <c r="E40" s="5">
        <v>0</v>
      </c>
      <c r="F40" s="5">
        <v>0</v>
      </c>
      <c r="G40" s="11">
        <v>0</v>
      </c>
      <c r="H40" s="11">
        <v>0</v>
      </c>
      <c r="I40" s="46">
        <v>0</v>
      </c>
    </row>
    <row r="41" spans="1:9">
      <c r="A41" s="15" t="s">
        <v>45</v>
      </c>
      <c r="B41" s="7">
        <v>6985</v>
      </c>
      <c r="C41" s="7">
        <v>22174808</v>
      </c>
      <c r="D41" s="7">
        <v>4839</v>
      </c>
      <c r="E41" s="7">
        <v>7232538</v>
      </c>
      <c r="F41" s="7">
        <v>461998</v>
      </c>
      <c r="G41" s="7">
        <v>9692</v>
      </c>
      <c r="H41" s="7">
        <v>11824</v>
      </c>
      <c r="I41" s="47">
        <v>29407346</v>
      </c>
    </row>
    <row r="42" spans="1:9" ht="15" thickBot="1">
      <c r="A42" s="67" t="s">
        <v>46</v>
      </c>
      <c r="B42" s="51">
        <v>178569</v>
      </c>
      <c r="C42" s="51">
        <v>842890885</v>
      </c>
      <c r="D42" s="51">
        <v>13298</v>
      </c>
      <c r="E42" s="51">
        <v>23862239</v>
      </c>
      <c r="F42" s="51">
        <v>1065880</v>
      </c>
      <c r="G42" s="51">
        <v>184668</v>
      </c>
      <c r="H42" s="51">
        <v>191867</v>
      </c>
      <c r="I42" s="52">
        <v>866753124</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I59"/>
  <sheetViews>
    <sheetView topLeftCell="BI4" workbookViewId="0">
      <selection activeCell="CB17" sqref="CB17"/>
    </sheetView>
  </sheetViews>
  <sheetFormatPr baseColWidth="10" defaultColWidth="8.83203125" defaultRowHeight="14" x14ac:dyDescent="0"/>
  <cols>
    <col min="1" max="1" width="28.83203125" bestFit="1" customWidth="1"/>
  </cols>
  <sheetData>
    <row r="1" spans="1:191">
      <c r="A1" t="s">
        <v>295</v>
      </c>
      <c r="AA1">
        <v>-7524</v>
      </c>
      <c r="AB1">
        <v>-7523</v>
      </c>
      <c r="AC1">
        <v>-7522</v>
      </c>
      <c r="AD1">
        <v>-7521</v>
      </c>
      <c r="AE1">
        <v>-7520</v>
      </c>
      <c r="AF1">
        <v>-7106</v>
      </c>
      <c r="AG1">
        <v>-7105</v>
      </c>
      <c r="AH1">
        <v>-7104</v>
      </c>
      <c r="AI1">
        <v>-7103</v>
      </c>
      <c r="AJ1">
        <v>-7102</v>
      </c>
      <c r="AK1">
        <v>-6688</v>
      </c>
      <c r="AL1">
        <v>-6687</v>
      </c>
      <c r="AM1">
        <v>-6686</v>
      </c>
      <c r="AN1">
        <v>-6685</v>
      </c>
      <c r="AO1">
        <v>-6684</v>
      </c>
      <c r="AP1">
        <v>-6270</v>
      </c>
      <c r="AQ1">
        <v>-6269</v>
      </c>
      <c r="AR1">
        <v>-6268</v>
      </c>
      <c r="AS1">
        <v>-6267</v>
      </c>
      <c r="AT1">
        <v>-6266</v>
      </c>
      <c r="AU1">
        <v>-5852</v>
      </c>
      <c r="AV1">
        <v>-5851</v>
      </c>
      <c r="AW1">
        <v>-5850</v>
      </c>
      <c r="AX1">
        <v>-5849</v>
      </c>
      <c r="AY1">
        <v>-5848</v>
      </c>
      <c r="AZ1">
        <v>-5434</v>
      </c>
      <c r="BA1">
        <v>-5433</v>
      </c>
      <c r="BB1">
        <v>-5432</v>
      </c>
      <c r="BC1">
        <v>-5431</v>
      </c>
      <c r="BD1">
        <v>-5430</v>
      </c>
      <c r="BE1">
        <v>-5016</v>
      </c>
      <c r="BF1">
        <v>-5015</v>
      </c>
      <c r="BG1">
        <v>-5014</v>
      </c>
      <c r="BH1">
        <v>-5013</v>
      </c>
      <c r="BI1">
        <v>-5012</v>
      </c>
      <c r="BJ1">
        <v>-4598</v>
      </c>
      <c r="BK1">
        <v>-4597</v>
      </c>
      <c r="BL1">
        <v>-4596</v>
      </c>
      <c r="BM1">
        <v>-4595</v>
      </c>
      <c r="BN1">
        <v>-4594</v>
      </c>
      <c r="BO1">
        <v>-4180</v>
      </c>
      <c r="BP1">
        <v>-4179</v>
      </c>
      <c r="BQ1">
        <v>-4178</v>
      </c>
      <c r="BR1">
        <v>-4177</v>
      </c>
      <c r="BS1">
        <v>-4176</v>
      </c>
      <c r="BT1">
        <v>-3762</v>
      </c>
      <c r="BU1">
        <v>-3761</v>
      </c>
      <c r="BV1">
        <v>-3760</v>
      </c>
      <c r="BW1">
        <v>-3759</v>
      </c>
      <c r="BX1">
        <v>-3758</v>
      </c>
      <c r="BY1">
        <v>-3344</v>
      </c>
      <c r="BZ1">
        <v>-3343</v>
      </c>
      <c r="CA1">
        <v>-3342</v>
      </c>
      <c r="CB1">
        <v>-3341</v>
      </c>
      <c r="CC1">
        <v>-3340</v>
      </c>
      <c r="CD1">
        <v>-2926</v>
      </c>
      <c r="CE1">
        <v>-2925</v>
      </c>
      <c r="CF1">
        <v>-2924</v>
      </c>
      <c r="CG1">
        <v>-2923</v>
      </c>
      <c r="CH1">
        <v>-2922</v>
      </c>
      <c r="CI1">
        <v>-2090</v>
      </c>
      <c r="CJ1">
        <v>-2089</v>
      </c>
      <c r="CK1">
        <v>-2088</v>
      </c>
      <c r="CL1">
        <v>-2087</v>
      </c>
      <c r="CM1">
        <v>-2086</v>
      </c>
      <c r="CN1">
        <v>-1672</v>
      </c>
      <c r="CO1">
        <v>-1671</v>
      </c>
      <c r="CP1">
        <v>-1670</v>
      </c>
      <c r="CQ1">
        <v>-1669</v>
      </c>
      <c r="CR1">
        <v>-1668</v>
      </c>
      <c r="CS1">
        <v>-1254</v>
      </c>
      <c r="CT1">
        <v>-1253</v>
      </c>
      <c r="CU1">
        <v>-1252</v>
      </c>
      <c r="CV1">
        <v>-1251</v>
      </c>
      <c r="CW1">
        <v>-1250</v>
      </c>
      <c r="CX1">
        <v>-836</v>
      </c>
      <c r="CY1">
        <v>-835</v>
      </c>
      <c r="CZ1">
        <v>-834</v>
      </c>
      <c r="DA1">
        <v>-833</v>
      </c>
      <c r="DB1">
        <v>-832</v>
      </c>
      <c r="DC1">
        <v>-418</v>
      </c>
      <c r="DD1">
        <v>-417</v>
      </c>
      <c r="DE1">
        <v>-416</v>
      </c>
      <c r="DF1">
        <v>-415</v>
      </c>
      <c r="DG1">
        <v>-414</v>
      </c>
      <c r="DH1">
        <v>1</v>
      </c>
      <c r="DI1">
        <v>2</v>
      </c>
      <c r="DJ1">
        <v>3</v>
      </c>
      <c r="DK1">
        <v>4</v>
      </c>
      <c r="DL1">
        <v>5</v>
      </c>
      <c r="DM1">
        <v>419</v>
      </c>
      <c r="DN1">
        <v>420</v>
      </c>
      <c r="DO1">
        <v>421</v>
      </c>
      <c r="DP1">
        <v>422</v>
      </c>
      <c r="DQ1">
        <v>423</v>
      </c>
      <c r="DR1">
        <v>837</v>
      </c>
      <c r="DS1">
        <v>838</v>
      </c>
      <c r="DT1">
        <v>839</v>
      </c>
      <c r="DU1">
        <v>840</v>
      </c>
      <c r="DV1">
        <v>841</v>
      </c>
      <c r="DW1">
        <v>1255</v>
      </c>
      <c r="DX1">
        <v>1256</v>
      </c>
      <c r="DY1">
        <v>1257</v>
      </c>
      <c r="DZ1">
        <v>1258</v>
      </c>
      <c r="EA1">
        <v>1259</v>
      </c>
      <c r="EB1">
        <v>1673</v>
      </c>
      <c r="EC1">
        <v>1674</v>
      </c>
      <c r="ED1">
        <v>1675</v>
      </c>
      <c r="EE1">
        <v>1676</v>
      </c>
      <c r="EF1">
        <v>1677</v>
      </c>
      <c r="EG1">
        <v>2091</v>
      </c>
      <c r="EH1">
        <v>2092</v>
      </c>
      <c r="EI1">
        <v>2093</v>
      </c>
      <c r="EJ1">
        <v>2094</v>
      </c>
      <c r="EK1">
        <v>2095</v>
      </c>
      <c r="EL1">
        <v>2509</v>
      </c>
      <c r="EM1">
        <v>2510</v>
      </c>
      <c r="EN1">
        <v>2511</v>
      </c>
      <c r="EO1">
        <v>2512</v>
      </c>
      <c r="EP1">
        <v>2513</v>
      </c>
      <c r="EQ1">
        <v>2927</v>
      </c>
      <c r="ER1">
        <v>2928</v>
      </c>
      <c r="ES1">
        <v>2929</v>
      </c>
      <c r="ET1">
        <v>2930</v>
      </c>
      <c r="EU1">
        <v>2931</v>
      </c>
      <c r="EV1">
        <v>3345</v>
      </c>
      <c r="EW1">
        <v>3346</v>
      </c>
      <c r="EX1">
        <v>3347</v>
      </c>
      <c r="EY1">
        <v>3348</v>
      </c>
      <c r="EZ1">
        <v>3349</v>
      </c>
      <c r="FA1">
        <v>3763</v>
      </c>
      <c r="FB1">
        <v>3764</v>
      </c>
      <c r="FC1">
        <v>3765</v>
      </c>
      <c r="FD1">
        <v>3766</v>
      </c>
      <c r="FE1">
        <v>3767</v>
      </c>
      <c r="FF1">
        <v>4181</v>
      </c>
      <c r="FG1">
        <v>4182</v>
      </c>
      <c r="FH1">
        <v>4183</v>
      </c>
      <c r="FI1">
        <v>4184</v>
      </c>
      <c r="FJ1">
        <v>4185</v>
      </c>
      <c r="FK1">
        <v>5435</v>
      </c>
      <c r="FL1">
        <v>5436</v>
      </c>
      <c r="FM1">
        <v>5437</v>
      </c>
      <c r="FN1">
        <v>5438</v>
      </c>
      <c r="FO1">
        <v>5439</v>
      </c>
      <c r="FP1">
        <v>7525</v>
      </c>
      <c r="FQ1">
        <v>7526</v>
      </c>
      <c r="FR1">
        <v>7527</v>
      </c>
      <c r="FS1">
        <v>7528</v>
      </c>
      <c r="FT1">
        <v>7529</v>
      </c>
      <c r="FU1">
        <v>9615</v>
      </c>
      <c r="FV1">
        <v>9616</v>
      </c>
      <c r="FW1">
        <v>9617</v>
      </c>
      <c r="FX1">
        <v>9618</v>
      </c>
      <c r="FY1">
        <v>9619</v>
      </c>
      <c r="FZ1">
        <v>11705</v>
      </c>
      <c r="GA1">
        <v>11706</v>
      </c>
      <c r="GB1">
        <v>11707</v>
      </c>
      <c r="GC1">
        <v>11708</v>
      </c>
      <c r="GD1">
        <v>11709</v>
      </c>
      <c r="GE1">
        <v>13795</v>
      </c>
      <c r="GF1">
        <v>13796</v>
      </c>
      <c r="GG1">
        <v>13797</v>
      </c>
      <c r="GH1">
        <v>13798</v>
      </c>
      <c r="GI1">
        <v>13799</v>
      </c>
    </row>
    <row r="2" spans="1:191">
      <c r="A2" t="s">
        <v>296</v>
      </c>
      <c r="B2">
        <v>2013</v>
      </c>
      <c r="C2">
        <v>2013</v>
      </c>
      <c r="D2">
        <v>2013</v>
      </c>
      <c r="E2">
        <v>2013</v>
      </c>
      <c r="F2">
        <v>2013</v>
      </c>
      <c r="G2">
        <v>2012</v>
      </c>
      <c r="H2">
        <v>2012</v>
      </c>
      <c r="I2">
        <v>2012</v>
      </c>
      <c r="J2">
        <v>2012</v>
      </c>
      <c r="K2">
        <v>2012</v>
      </c>
      <c r="L2">
        <v>2011</v>
      </c>
      <c r="M2">
        <v>2011</v>
      </c>
      <c r="N2">
        <v>2011</v>
      </c>
      <c r="O2">
        <v>2011</v>
      </c>
      <c r="P2">
        <v>2011</v>
      </c>
      <c r="Q2">
        <v>2010</v>
      </c>
      <c r="R2">
        <v>2010</v>
      </c>
      <c r="S2">
        <v>2010</v>
      </c>
      <c r="T2">
        <v>2010</v>
      </c>
      <c r="U2">
        <v>2010</v>
      </c>
      <c r="V2">
        <v>2009</v>
      </c>
      <c r="W2">
        <v>2009</v>
      </c>
      <c r="X2">
        <v>2009</v>
      </c>
      <c r="Y2">
        <v>2009</v>
      </c>
      <c r="Z2">
        <v>2009</v>
      </c>
      <c r="AA2">
        <v>2008</v>
      </c>
      <c r="AB2">
        <v>2008</v>
      </c>
      <c r="AC2">
        <v>2008</v>
      </c>
      <c r="AD2">
        <v>2008</v>
      </c>
      <c r="AE2">
        <v>2008</v>
      </c>
      <c r="AF2">
        <v>2007</v>
      </c>
      <c r="AG2">
        <v>2007</v>
      </c>
      <c r="AH2">
        <v>2007</v>
      </c>
      <c r="AI2">
        <v>2007</v>
      </c>
      <c r="AJ2">
        <v>2007</v>
      </c>
      <c r="AK2">
        <v>2006</v>
      </c>
      <c r="AL2">
        <v>2006</v>
      </c>
      <c r="AM2">
        <v>2006</v>
      </c>
      <c r="AN2">
        <v>2006</v>
      </c>
      <c r="AO2">
        <v>2006</v>
      </c>
      <c r="AP2">
        <v>2005</v>
      </c>
      <c r="AQ2">
        <v>2005</v>
      </c>
      <c r="AR2">
        <v>2005</v>
      </c>
      <c r="AS2">
        <v>2005</v>
      </c>
      <c r="AT2">
        <v>2005</v>
      </c>
      <c r="AU2">
        <v>2004</v>
      </c>
      <c r="AV2">
        <v>2004</v>
      </c>
      <c r="AW2">
        <v>2004</v>
      </c>
      <c r="AX2">
        <v>2004</v>
      </c>
      <c r="AY2">
        <v>2004</v>
      </c>
      <c r="AZ2">
        <v>2003</v>
      </c>
      <c r="BA2">
        <v>2003</v>
      </c>
      <c r="BB2">
        <v>2003</v>
      </c>
      <c r="BC2">
        <v>2003</v>
      </c>
      <c r="BD2">
        <v>2003</v>
      </c>
      <c r="BE2">
        <v>2002</v>
      </c>
      <c r="BF2">
        <v>2002</v>
      </c>
      <c r="BG2">
        <v>2002</v>
      </c>
      <c r="BH2">
        <v>2002</v>
      </c>
      <c r="BI2">
        <v>2002</v>
      </c>
      <c r="BJ2">
        <v>2001</v>
      </c>
      <c r="BK2">
        <v>2001</v>
      </c>
      <c r="BL2">
        <v>2001</v>
      </c>
      <c r="BM2">
        <v>2001</v>
      </c>
      <c r="BN2">
        <v>2001</v>
      </c>
      <c r="BO2">
        <v>2000</v>
      </c>
      <c r="BP2">
        <v>2000</v>
      </c>
      <c r="BQ2">
        <v>2000</v>
      </c>
      <c r="BR2">
        <v>2000</v>
      </c>
      <c r="BS2">
        <v>2000</v>
      </c>
      <c r="BT2">
        <v>1999</v>
      </c>
      <c r="BU2">
        <v>1999</v>
      </c>
      <c r="BV2">
        <v>1999</v>
      </c>
      <c r="BW2">
        <v>1999</v>
      </c>
      <c r="BX2">
        <v>1999</v>
      </c>
      <c r="BY2">
        <v>1998</v>
      </c>
      <c r="BZ2">
        <v>1998</v>
      </c>
      <c r="CA2">
        <v>1998</v>
      </c>
      <c r="CB2">
        <v>1998</v>
      </c>
      <c r="CC2">
        <v>1998</v>
      </c>
      <c r="CD2">
        <v>1997</v>
      </c>
      <c r="CE2">
        <v>1997</v>
      </c>
      <c r="CF2">
        <v>1997</v>
      </c>
      <c r="CG2">
        <v>1997</v>
      </c>
      <c r="CH2">
        <v>1997</v>
      </c>
      <c r="CI2">
        <v>1995</v>
      </c>
      <c r="CJ2">
        <v>1995</v>
      </c>
      <c r="CK2">
        <v>1995</v>
      </c>
      <c r="CL2">
        <v>1995</v>
      </c>
      <c r="CM2">
        <v>1995</v>
      </c>
      <c r="CN2">
        <v>1994</v>
      </c>
      <c r="CO2">
        <v>1994</v>
      </c>
      <c r="CP2">
        <v>1994</v>
      </c>
      <c r="CQ2">
        <v>1994</v>
      </c>
      <c r="CR2">
        <v>1994</v>
      </c>
      <c r="CS2">
        <v>1993</v>
      </c>
      <c r="CT2">
        <v>1993</v>
      </c>
      <c r="CU2">
        <v>1993</v>
      </c>
      <c r="CV2">
        <v>1993</v>
      </c>
      <c r="CW2">
        <v>1993</v>
      </c>
      <c r="CX2">
        <v>1992</v>
      </c>
      <c r="CY2">
        <v>1992</v>
      </c>
      <c r="CZ2">
        <v>1992</v>
      </c>
      <c r="DA2">
        <v>1992</v>
      </c>
      <c r="DB2">
        <v>1992</v>
      </c>
      <c r="DC2">
        <v>1991</v>
      </c>
      <c r="DD2">
        <v>1991</v>
      </c>
      <c r="DE2">
        <v>1991</v>
      </c>
      <c r="DF2">
        <v>1991</v>
      </c>
      <c r="DG2">
        <v>1991</v>
      </c>
      <c r="DH2">
        <v>1990</v>
      </c>
      <c r="DI2">
        <v>1990</v>
      </c>
      <c r="DJ2">
        <v>1990</v>
      </c>
      <c r="DK2">
        <v>1990</v>
      </c>
      <c r="DL2">
        <v>1990</v>
      </c>
      <c r="DM2">
        <v>1989</v>
      </c>
      <c r="DN2">
        <v>1989</v>
      </c>
      <c r="DO2">
        <v>1989</v>
      </c>
      <c r="DP2">
        <v>1989</v>
      </c>
      <c r="DQ2">
        <v>1989</v>
      </c>
      <c r="DR2">
        <v>1988</v>
      </c>
      <c r="DS2">
        <v>1988</v>
      </c>
      <c r="DT2">
        <v>1988</v>
      </c>
      <c r="DU2">
        <v>1988</v>
      </c>
      <c r="DV2">
        <v>1988</v>
      </c>
      <c r="DW2">
        <v>1987</v>
      </c>
      <c r="DX2">
        <v>1987</v>
      </c>
      <c r="DY2">
        <v>1987</v>
      </c>
      <c r="DZ2">
        <v>1987</v>
      </c>
      <c r="EA2">
        <v>1987</v>
      </c>
      <c r="EB2">
        <v>1986</v>
      </c>
      <c r="EC2">
        <v>1986</v>
      </c>
      <c r="ED2">
        <v>1986</v>
      </c>
      <c r="EE2">
        <v>1986</v>
      </c>
      <c r="EF2">
        <v>1986</v>
      </c>
      <c r="EG2">
        <v>1985</v>
      </c>
      <c r="EH2">
        <v>1985</v>
      </c>
      <c r="EI2">
        <v>1985</v>
      </c>
      <c r="EJ2">
        <v>1985</v>
      </c>
      <c r="EK2">
        <v>1985</v>
      </c>
      <c r="EL2">
        <v>1984</v>
      </c>
      <c r="EM2">
        <v>1984</v>
      </c>
      <c r="EN2">
        <v>1984</v>
      </c>
      <c r="EO2">
        <v>1984</v>
      </c>
      <c r="EP2">
        <v>1984</v>
      </c>
      <c r="EQ2">
        <v>1983</v>
      </c>
      <c r="ER2">
        <v>1983</v>
      </c>
      <c r="ES2">
        <v>1983</v>
      </c>
      <c r="ET2">
        <v>1983</v>
      </c>
      <c r="EU2">
        <v>1983</v>
      </c>
      <c r="EV2">
        <v>1982</v>
      </c>
      <c r="EW2">
        <v>1982</v>
      </c>
      <c r="EX2">
        <v>1982</v>
      </c>
      <c r="EY2">
        <v>1982</v>
      </c>
      <c r="EZ2">
        <v>1982</v>
      </c>
      <c r="FA2">
        <v>1981</v>
      </c>
      <c r="FB2">
        <v>1981</v>
      </c>
      <c r="FC2">
        <v>1981</v>
      </c>
      <c r="FD2">
        <v>1981</v>
      </c>
      <c r="FE2">
        <v>1981</v>
      </c>
      <c r="FF2">
        <v>1980</v>
      </c>
      <c r="FG2">
        <v>1980</v>
      </c>
      <c r="FH2">
        <v>1980</v>
      </c>
      <c r="FI2">
        <v>1980</v>
      </c>
      <c r="FJ2">
        <v>1980</v>
      </c>
      <c r="FK2">
        <v>1977</v>
      </c>
      <c r="FL2">
        <v>1977</v>
      </c>
      <c r="FM2">
        <v>1977</v>
      </c>
      <c r="FN2">
        <v>1977</v>
      </c>
      <c r="FO2">
        <v>1977</v>
      </c>
      <c r="FP2">
        <v>1972</v>
      </c>
      <c r="FQ2">
        <v>1972</v>
      </c>
      <c r="FR2">
        <v>1972</v>
      </c>
      <c r="FS2">
        <v>1972</v>
      </c>
      <c r="FT2">
        <v>1972</v>
      </c>
      <c r="FU2">
        <v>1967</v>
      </c>
      <c r="FV2">
        <v>1967</v>
      </c>
      <c r="FW2">
        <v>1967</v>
      </c>
      <c r="FX2">
        <v>1967</v>
      </c>
      <c r="FY2">
        <v>1967</v>
      </c>
      <c r="FZ2">
        <v>1962</v>
      </c>
      <c r="GA2">
        <v>1962</v>
      </c>
      <c r="GB2">
        <v>1962</v>
      </c>
      <c r="GC2">
        <v>1962</v>
      </c>
      <c r="GD2">
        <v>1962</v>
      </c>
      <c r="GE2">
        <v>1957</v>
      </c>
      <c r="GF2">
        <v>1957</v>
      </c>
      <c r="GG2">
        <v>1957</v>
      </c>
      <c r="GH2">
        <v>1957</v>
      </c>
      <c r="GI2">
        <v>1957</v>
      </c>
    </row>
    <row r="3" spans="1:191">
      <c r="A3" t="s">
        <v>1</v>
      </c>
      <c r="B3" t="s">
        <v>351</v>
      </c>
      <c r="C3" t="s">
        <v>352</v>
      </c>
      <c r="D3" t="s">
        <v>353</v>
      </c>
      <c r="E3" t="s">
        <v>353</v>
      </c>
      <c r="F3" t="s">
        <v>353</v>
      </c>
      <c r="G3" t="s">
        <v>351</v>
      </c>
      <c r="H3" t="s">
        <v>352</v>
      </c>
      <c r="I3" t="s">
        <v>353</v>
      </c>
      <c r="J3" t="s">
        <v>353</v>
      </c>
      <c r="K3" t="s">
        <v>353</v>
      </c>
      <c r="L3" t="s">
        <v>351</v>
      </c>
      <c r="M3" t="s">
        <v>352</v>
      </c>
      <c r="N3" t="s">
        <v>353</v>
      </c>
      <c r="O3" t="s">
        <v>353</v>
      </c>
      <c r="P3" t="s">
        <v>353</v>
      </c>
      <c r="Q3" t="s">
        <v>351</v>
      </c>
      <c r="R3" t="s">
        <v>352</v>
      </c>
      <c r="S3" t="s">
        <v>353</v>
      </c>
      <c r="T3" t="s">
        <v>353</v>
      </c>
      <c r="U3" t="s">
        <v>353</v>
      </c>
      <c r="V3" t="s">
        <v>351</v>
      </c>
      <c r="W3" t="s">
        <v>352</v>
      </c>
      <c r="X3" t="s">
        <v>353</v>
      </c>
      <c r="Y3" t="s">
        <v>353</v>
      </c>
      <c r="Z3" t="s">
        <v>353</v>
      </c>
      <c r="AA3" t="s">
        <v>351</v>
      </c>
      <c r="AB3" t="s">
        <v>352</v>
      </c>
      <c r="AC3" t="s">
        <v>353</v>
      </c>
      <c r="AD3" t="s">
        <v>353</v>
      </c>
      <c r="AE3" t="s">
        <v>353</v>
      </c>
      <c r="AF3" t="s">
        <v>351</v>
      </c>
      <c r="AG3" t="s">
        <v>352</v>
      </c>
      <c r="AH3" t="s">
        <v>353</v>
      </c>
      <c r="AI3" t="s">
        <v>353</v>
      </c>
      <c r="AJ3" t="s">
        <v>353</v>
      </c>
      <c r="AK3" t="s">
        <v>351</v>
      </c>
      <c r="AL3" t="s">
        <v>352</v>
      </c>
      <c r="AM3" t="s">
        <v>353</v>
      </c>
      <c r="AN3" t="s">
        <v>353</v>
      </c>
      <c r="AO3" t="s">
        <v>353</v>
      </c>
      <c r="AP3" t="s">
        <v>351</v>
      </c>
      <c r="AQ3" t="s">
        <v>352</v>
      </c>
      <c r="AR3" t="s">
        <v>353</v>
      </c>
      <c r="AS3" t="s">
        <v>353</v>
      </c>
      <c r="AT3" t="s">
        <v>353</v>
      </c>
      <c r="AU3" t="s">
        <v>351</v>
      </c>
      <c r="AV3" t="s">
        <v>352</v>
      </c>
      <c r="AW3" t="s">
        <v>353</v>
      </c>
      <c r="AX3" t="s">
        <v>353</v>
      </c>
      <c r="AY3" t="s">
        <v>353</v>
      </c>
      <c r="AZ3" t="s">
        <v>351</v>
      </c>
      <c r="BA3" t="s">
        <v>352</v>
      </c>
      <c r="BB3" t="s">
        <v>353</v>
      </c>
      <c r="BC3" t="s">
        <v>353</v>
      </c>
      <c r="BD3" t="s">
        <v>353</v>
      </c>
      <c r="BE3" t="s">
        <v>353</v>
      </c>
      <c r="BF3" t="s">
        <v>353</v>
      </c>
      <c r="BG3" t="s">
        <v>353</v>
      </c>
      <c r="BH3" t="s">
        <v>353</v>
      </c>
      <c r="BI3" t="s">
        <v>353</v>
      </c>
      <c r="BJ3" t="s">
        <v>353</v>
      </c>
      <c r="BK3" t="s">
        <v>353</v>
      </c>
      <c r="BL3" t="s">
        <v>353</v>
      </c>
      <c r="BM3" t="s">
        <v>353</v>
      </c>
      <c r="BN3" t="s">
        <v>353</v>
      </c>
      <c r="BO3" t="s">
        <v>353</v>
      </c>
      <c r="BP3" t="s">
        <v>353</v>
      </c>
      <c r="BQ3" t="s">
        <v>353</v>
      </c>
      <c r="BR3" t="s">
        <v>353</v>
      </c>
      <c r="BS3" t="s">
        <v>353</v>
      </c>
      <c r="BT3" t="s">
        <v>353</v>
      </c>
      <c r="BU3" t="s">
        <v>353</v>
      </c>
      <c r="BV3" t="s">
        <v>353</v>
      </c>
      <c r="BW3" t="s">
        <v>353</v>
      </c>
      <c r="BX3" t="s">
        <v>353</v>
      </c>
      <c r="BY3" t="s">
        <v>353</v>
      </c>
      <c r="BZ3" t="s">
        <v>353</v>
      </c>
      <c r="CA3" t="s">
        <v>353</v>
      </c>
      <c r="CB3" t="s">
        <v>353</v>
      </c>
      <c r="CC3" t="s">
        <v>353</v>
      </c>
      <c r="CD3" t="s">
        <v>353</v>
      </c>
      <c r="CE3" t="s">
        <v>353</v>
      </c>
      <c r="CF3" t="s">
        <v>353</v>
      </c>
      <c r="CG3" t="s">
        <v>353</v>
      </c>
      <c r="CH3" t="s">
        <v>353</v>
      </c>
      <c r="CI3" t="s">
        <v>274</v>
      </c>
      <c r="CJ3" t="s">
        <v>274</v>
      </c>
      <c r="CK3" t="s">
        <v>274</v>
      </c>
      <c r="CL3" t="s">
        <v>274</v>
      </c>
      <c r="CM3" t="s">
        <v>274</v>
      </c>
      <c r="CN3" t="s">
        <v>274</v>
      </c>
      <c r="CO3" t="s">
        <v>274</v>
      </c>
      <c r="CP3" t="s">
        <v>274</v>
      </c>
      <c r="CQ3" t="s">
        <v>274</v>
      </c>
      <c r="CR3" t="s">
        <v>274</v>
      </c>
      <c r="CS3" t="s">
        <v>274</v>
      </c>
      <c r="CT3" t="s">
        <v>274</v>
      </c>
      <c r="CU3" t="s">
        <v>274</v>
      </c>
      <c r="CV3" t="s">
        <v>274</v>
      </c>
      <c r="CW3" t="s">
        <v>274</v>
      </c>
      <c r="CX3" t="s">
        <v>274</v>
      </c>
      <c r="CY3" t="s">
        <v>274</v>
      </c>
      <c r="CZ3" t="s">
        <v>274</v>
      </c>
      <c r="DA3" t="s">
        <v>274</v>
      </c>
      <c r="DB3" t="s">
        <v>274</v>
      </c>
      <c r="DC3" t="s">
        <v>274</v>
      </c>
      <c r="DD3" t="s">
        <v>274</v>
      </c>
      <c r="DE3" t="s">
        <v>274</v>
      </c>
      <c r="DF3" t="s">
        <v>274</v>
      </c>
      <c r="DG3" t="s">
        <v>274</v>
      </c>
      <c r="DH3" t="s">
        <v>274</v>
      </c>
      <c r="DI3" t="s">
        <v>274</v>
      </c>
      <c r="DJ3" t="s">
        <v>274</v>
      </c>
      <c r="DK3" t="s">
        <v>274</v>
      </c>
      <c r="DL3" t="s">
        <v>274</v>
      </c>
      <c r="DM3" t="s">
        <v>274</v>
      </c>
      <c r="DN3" t="s">
        <v>274</v>
      </c>
      <c r="DO3" t="s">
        <v>274</v>
      </c>
      <c r="DP3" t="s">
        <v>274</v>
      </c>
      <c r="DQ3" t="s">
        <v>274</v>
      </c>
      <c r="DR3" t="s">
        <v>274</v>
      </c>
      <c r="DS3" t="s">
        <v>274</v>
      </c>
      <c r="DT3" t="s">
        <v>274</v>
      </c>
      <c r="DU3" t="s">
        <v>274</v>
      </c>
      <c r="DV3" t="s">
        <v>274</v>
      </c>
      <c r="DW3" t="s">
        <v>274</v>
      </c>
      <c r="DX3" t="s">
        <v>274</v>
      </c>
      <c r="DY3" t="s">
        <v>274</v>
      </c>
      <c r="DZ3" t="s">
        <v>274</v>
      </c>
      <c r="EA3" t="s">
        <v>274</v>
      </c>
      <c r="EB3" t="s">
        <v>274</v>
      </c>
      <c r="EC3" t="s">
        <v>274</v>
      </c>
      <c r="ED3" t="s">
        <v>274</v>
      </c>
      <c r="EE3" t="s">
        <v>274</v>
      </c>
      <c r="EF3" t="s">
        <v>274</v>
      </c>
      <c r="EG3" t="s">
        <v>274</v>
      </c>
      <c r="EH3" t="s">
        <v>274</v>
      </c>
      <c r="EI3" t="s">
        <v>274</v>
      </c>
      <c r="EJ3" t="s">
        <v>274</v>
      </c>
      <c r="EK3" t="s">
        <v>274</v>
      </c>
      <c r="EL3" t="s">
        <v>274</v>
      </c>
      <c r="EM3" t="s">
        <v>274</v>
      </c>
      <c r="EN3" t="s">
        <v>274</v>
      </c>
      <c r="EO3" t="s">
        <v>274</v>
      </c>
      <c r="EP3" t="s">
        <v>274</v>
      </c>
      <c r="EQ3" t="s">
        <v>274</v>
      </c>
      <c r="ER3" t="s">
        <v>274</v>
      </c>
      <c r="ES3" t="s">
        <v>274</v>
      </c>
      <c r="ET3" t="s">
        <v>274</v>
      </c>
      <c r="EU3" t="s">
        <v>274</v>
      </c>
      <c r="EV3" t="s">
        <v>274</v>
      </c>
      <c r="EW3" t="s">
        <v>274</v>
      </c>
      <c r="EX3" t="s">
        <v>274</v>
      </c>
      <c r="EY3" t="s">
        <v>274</v>
      </c>
      <c r="EZ3" t="s">
        <v>274</v>
      </c>
      <c r="FA3" t="s">
        <v>274</v>
      </c>
      <c r="FB3" t="s">
        <v>274</v>
      </c>
      <c r="FC3" t="s">
        <v>274</v>
      </c>
      <c r="FD3" t="s">
        <v>274</v>
      </c>
      <c r="FE3" t="s">
        <v>274</v>
      </c>
      <c r="FF3" t="s">
        <v>274</v>
      </c>
      <c r="FG3" t="s">
        <v>274</v>
      </c>
      <c r="FH3" t="s">
        <v>274</v>
      </c>
      <c r="FI3" t="s">
        <v>274</v>
      </c>
      <c r="FJ3" t="s">
        <v>274</v>
      </c>
      <c r="FK3" t="s">
        <v>274</v>
      </c>
      <c r="FL3" t="s">
        <v>274</v>
      </c>
      <c r="FM3" t="s">
        <v>274</v>
      </c>
      <c r="FN3" t="s">
        <v>274</v>
      </c>
      <c r="FO3" t="s">
        <v>274</v>
      </c>
      <c r="FP3" t="s">
        <v>274</v>
      </c>
      <c r="FQ3" t="s">
        <v>274</v>
      </c>
      <c r="FR3" t="s">
        <v>274</v>
      </c>
      <c r="FS3" t="s">
        <v>274</v>
      </c>
      <c r="FT3" t="s">
        <v>274</v>
      </c>
      <c r="FU3" t="s">
        <v>274</v>
      </c>
      <c r="FV3" t="s">
        <v>274</v>
      </c>
      <c r="FW3" t="s">
        <v>274</v>
      </c>
      <c r="FX3" t="s">
        <v>274</v>
      </c>
      <c r="FY3" t="s">
        <v>274</v>
      </c>
      <c r="FZ3" t="s">
        <v>274</v>
      </c>
      <c r="GA3" t="s">
        <v>274</v>
      </c>
      <c r="GB3" t="s">
        <v>274</v>
      </c>
      <c r="GC3" t="s">
        <v>274</v>
      </c>
      <c r="GD3" t="s">
        <v>274</v>
      </c>
      <c r="GE3" t="s">
        <v>360</v>
      </c>
      <c r="GF3" t="s">
        <v>360</v>
      </c>
      <c r="GG3" t="s">
        <v>360</v>
      </c>
      <c r="GH3" t="s">
        <v>360</v>
      </c>
      <c r="GI3" t="s">
        <v>360</v>
      </c>
    </row>
    <row r="4" spans="1:191">
      <c r="A4" t="s">
        <v>297</v>
      </c>
      <c r="B4" t="s">
        <v>275</v>
      </c>
      <c r="C4" t="s">
        <v>281</v>
      </c>
      <c r="D4" t="s">
        <v>284</v>
      </c>
      <c r="E4" t="s">
        <v>288</v>
      </c>
      <c r="F4" t="s">
        <v>291</v>
      </c>
      <c r="G4" t="s">
        <v>275</v>
      </c>
      <c r="H4" t="s">
        <v>281</v>
      </c>
      <c r="I4" t="s">
        <v>284</v>
      </c>
      <c r="J4" t="s">
        <v>288</v>
      </c>
      <c r="K4" t="s">
        <v>291</v>
      </c>
      <c r="L4" t="s">
        <v>275</v>
      </c>
      <c r="M4" t="s">
        <v>281</v>
      </c>
      <c r="N4" t="s">
        <v>284</v>
      </c>
      <c r="O4" t="s">
        <v>288</v>
      </c>
      <c r="P4" t="s">
        <v>291</v>
      </c>
      <c r="Q4" t="s">
        <v>275</v>
      </c>
      <c r="R4" t="s">
        <v>281</v>
      </c>
      <c r="S4" t="s">
        <v>284</v>
      </c>
      <c r="T4" t="s">
        <v>288</v>
      </c>
      <c r="U4" t="s">
        <v>291</v>
      </c>
      <c r="V4" t="s">
        <v>275</v>
      </c>
      <c r="W4" t="s">
        <v>281</v>
      </c>
      <c r="X4" t="s">
        <v>284</v>
      </c>
      <c r="Y4" t="s">
        <v>288</v>
      </c>
      <c r="Z4" t="s">
        <v>291</v>
      </c>
      <c r="AA4" t="s">
        <v>275</v>
      </c>
      <c r="AB4" t="s">
        <v>281</v>
      </c>
      <c r="AC4" t="s">
        <v>284</v>
      </c>
      <c r="AD4" t="s">
        <v>288</v>
      </c>
      <c r="AE4" t="s">
        <v>291</v>
      </c>
      <c r="AF4" t="s">
        <v>275</v>
      </c>
      <c r="AG4" t="s">
        <v>281</v>
      </c>
      <c r="AH4" t="s">
        <v>284</v>
      </c>
      <c r="AI4" t="s">
        <v>288</v>
      </c>
      <c r="AJ4" t="s">
        <v>291</v>
      </c>
      <c r="AK4" t="s">
        <v>275</v>
      </c>
      <c r="AL4" t="s">
        <v>281</v>
      </c>
      <c r="AM4" t="s">
        <v>284</v>
      </c>
      <c r="AN4" t="s">
        <v>288</v>
      </c>
      <c r="AO4" t="s">
        <v>291</v>
      </c>
      <c r="AP4" t="s">
        <v>275</v>
      </c>
      <c r="AQ4" t="s">
        <v>281</v>
      </c>
      <c r="AR4" t="s">
        <v>284</v>
      </c>
      <c r="AS4" t="s">
        <v>288</v>
      </c>
      <c r="AT4" t="s">
        <v>291</v>
      </c>
      <c r="AU4" t="s">
        <v>275</v>
      </c>
      <c r="AV4" t="s">
        <v>281</v>
      </c>
      <c r="AW4" t="s">
        <v>284</v>
      </c>
      <c r="AX4" t="s">
        <v>288</v>
      </c>
      <c r="AY4" t="s">
        <v>291</v>
      </c>
      <c r="AZ4" t="s">
        <v>275</v>
      </c>
      <c r="BA4" t="s">
        <v>281</v>
      </c>
      <c r="BB4" t="s">
        <v>284</v>
      </c>
      <c r="BC4" t="s">
        <v>288</v>
      </c>
      <c r="BD4" t="s">
        <v>291</v>
      </c>
      <c r="BE4" t="s">
        <v>275</v>
      </c>
      <c r="BF4" t="s">
        <v>281</v>
      </c>
      <c r="BG4" t="s">
        <v>284</v>
      </c>
      <c r="BH4" t="s">
        <v>288</v>
      </c>
      <c r="BI4" t="s">
        <v>291</v>
      </c>
      <c r="BJ4" t="s">
        <v>275</v>
      </c>
      <c r="BK4" t="s">
        <v>281</v>
      </c>
      <c r="BL4" t="s">
        <v>284</v>
      </c>
      <c r="BM4" t="s">
        <v>288</v>
      </c>
      <c r="BN4" t="s">
        <v>291</v>
      </c>
      <c r="BO4" t="s">
        <v>275</v>
      </c>
      <c r="BP4" t="s">
        <v>281</v>
      </c>
      <c r="BQ4" t="s">
        <v>284</v>
      </c>
      <c r="BR4" t="s">
        <v>288</v>
      </c>
      <c r="BS4" t="s">
        <v>291</v>
      </c>
      <c r="BT4" t="s">
        <v>275</v>
      </c>
      <c r="BU4" t="s">
        <v>281</v>
      </c>
      <c r="BV4" t="s">
        <v>284</v>
      </c>
      <c r="BW4" t="s">
        <v>288</v>
      </c>
      <c r="BX4" t="s">
        <v>291</v>
      </c>
      <c r="BY4" t="s">
        <v>275</v>
      </c>
      <c r="BZ4" t="s">
        <v>281</v>
      </c>
      <c r="CA4" t="s">
        <v>284</v>
      </c>
      <c r="CB4" t="s">
        <v>288</v>
      </c>
      <c r="CC4" t="s">
        <v>291</v>
      </c>
      <c r="CD4" t="s">
        <v>275</v>
      </c>
      <c r="CE4" t="s">
        <v>281</v>
      </c>
      <c r="CF4" t="s">
        <v>284</v>
      </c>
      <c r="CG4" t="s">
        <v>288</v>
      </c>
      <c r="CH4" t="s">
        <v>291</v>
      </c>
      <c r="CI4" t="s">
        <v>275</v>
      </c>
      <c r="CJ4" t="s">
        <v>281</v>
      </c>
      <c r="CK4" t="s">
        <v>284</v>
      </c>
      <c r="CL4" t="s">
        <v>288</v>
      </c>
      <c r="CM4" t="s">
        <v>291</v>
      </c>
      <c r="CN4" t="s">
        <v>275</v>
      </c>
      <c r="CO4" t="s">
        <v>281</v>
      </c>
      <c r="CP4" t="s">
        <v>284</v>
      </c>
      <c r="CQ4" t="s">
        <v>288</v>
      </c>
      <c r="CR4" t="s">
        <v>291</v>
      </c>
      <c r="CS4" t="s">
        <v>275</v>
      </c>
      <c r="CT4" t="s">
        <v>281</v>
      </c>
      <c r="CU4" t="s">
        <v>284</v>
      </c>
      <c r="CV4" t="s">
        <v>288</v>
      </c>
      <c r="CW4" t="s">
        <v>291</v>
      </c>
      <c r="CX4" t="s">
        <v>275</v>
      </c>
      <c r="CY4" t="s">
        <v>281</v>
      </c>
      <c r="CZ4" t="s">
        <v>284</v>
      </c>
      <c r="DA4" t="s">
        <v>288</v>
      </c>
      <c r="DB4" t="s">
        <v>291</v>
      </c>
      <c r="DC4" t="s">
        <v>275</v>
      </c>
      <c r="DD4" t="s">
        <v>281</v>
      </c>
      <c r="DE4" t="s">
        <v>284</v>
      </c>
      <c r="DF4" t="s">
        <v>288</v>
      </c>
      <c r="DG4" t="s">
        <v>291</v>
      </c>
      <c r="DH4" t="s">
        <v>275</v>
      </c>
      <c r="DI4" t="s">
        <v>281</v>
      </c>
      <c r="DJ4" t="s">
        <v>284</v>
      </c>
      <c r="DK4" t="s">
        <v>288</v>
      </c>
      <c r="DL4" t="s">
        <v>291</v>
      </c>
      <c r="DM4" t="s">
        <v>275</v>
      </c>
      <c r="DN4" t="s">
        <v>281</v>
      </c>
      <c r="DO4" t="s">
        <v>284</v>
      </c>
      <c r="DP4" t="s">
        <v>288</v>
      </c>
      <c r="DQ4" t="s">
        <v>291</v>
      </c>
      <c r="DR4" t="s">
        <v>275</v>
      </c>
      <c r="DS4" t="s">
        <v>281</v>
      </c>
      <c r="DT4" t="s">
        <v>284</v>
      </c>
      <c r="DU4" t="s">
        <v>288</v>
      </c>
      <c r="DV4" t="s">
        <v>291</v>
      </c>
      <c r="DW4" t="s">
        <v>275</v>
      </c>
      <c r="DX4" t="s">
        <v>281</v>
      </c>
      <c r="DY4" t="s">
        <v>284</v>
      </c>
      <c r="DZ4" t="s">
        <v>288</v>
      </c>
      <c r="EA4" t="s">
        <v>291</v>
      </c>
      <c r="EB4" t="s">
        <v>275</v>
      </c>
      <c r="EC4" t="s">
        <v>281</v>
      </c>
      <c r="ED4" t="s">
        <v>284</v>
      </c>
      <c r="EE4" t="s">
        <v>288</v>
      </c>
      <c r="EF4" t="s">
        <v>291</v>
      </c>
      <c r="EG4" t="s">
        <v>275</v>
      </c>
      <c r="EH4" t="s">
        <v>281</v>
      </c>
      <c r="EI4" t="s">
        <v>284</v>
      </c>
      <c r="EJ4" t="s">
        <v>288</v>
      </c>
      <c r="EK4" t="s">
        <v>291</v>
      </c>
      <c r="EL4" t="s">
        <v>275</v>
      </c>
      <c r="EM4" t="s">
        <v>281</v>
      </c>
      <c r="EN4" t="s">
        <v>284</v>
      </c>
      <c r="EO4" t="s">
        <v>288</v>
      </c>
      <c r="EP4" t="s">
        <v>291</v>
      </c>
      <c r="EQ4" t="s">
        <v>275</v>
      </c>
      <c r="ER4" t="s">
        <v>281</v>
      </c>
      <c r="ES4" t="s">
        <v>284</v>
      </c>
      <c r="ET4" t="s">
        <v>288</v>
      </c>
      <c r="EU4" t="s">
        <v>291</v>
      </c>
      <c r="EV4" t="s">
        <v>275</v>
      </c>
      <c r="EW4" t="s">
        <v>281</v>
      </c>
      <c r="EX4" t="s">
        <v>284</v>
      </c>
      <c r="EY4" t="s">
        <v>288</v>
      </c>
      <c r="EZ4" t="s">
        <v>291</v>
      </c>
      <c r="FA4" t="s">
        <v>275</v>
      </c>
      <c r="FB4" t="s">
        <v>281</v>
      </c>
      <c r="FC4" t="s">
        <v>284</v>
      </c>
      <c r="FD4" t="s">
        <v>288</v>
      </c>
      <c r="FE4" t="s">
        <v>291</v>
      </c>
      <c r="FF4" t="s">
        <v>275</v>
      </c>
      <c r="FG4" t="s">
        <v>281</v>
      </c>
      <c r="FH4" t="s">
        <v>284</v>
      </c>
      <c r="FI4" t="s">
        <v>288</v>
      </c>
      <c r="FJ4" t="s">
        <v>291</v>
      </c>
      <c r="FK4" t="s">
        <v>275</v>
      </c>
      <c r="FL4" t="s">
        <v>281</v>
      </c>
      <c r="FM4" t="s">
        <v>284</v>
      </c>
      <c r="FN4" t="s">
        <v>288</v>
      </c>
      <c r="FO4" t="s">
        <v>291</v>
      </c>
      <c r="FP4" t="s">
        <v>275</v>
      </c>
      <c r="FQ4" t="s">
        <v>281</v>
      </c>
      <c r="FR4" t="s">
        <v>284</v>
      </c>
      <c r="FS4" t="s">
        <v>288</v>
      </c>
      <c r="FT4" t="s">
        <v>291</v>
      </c>
      <c r="FU4" t="s">
        <v>275</v>
      </c>
      <c r="FV4" t="s">
        <v>281</v>
      </c>
      <c r="FW4" t="s">
        <v>284</v>
      </c>
      <c r="FX4" t="s">
        <v>288</v>
      </c>
      <c r="FY4" t="s">
        <v>291</v>
      </c>
      <c r="FZ4" t="s">
        <v>275</v>
      </c>
      <c r="GA4" t="s">
        <v>281</v>
      </c>
      <c r="GB4" t="s">
        <v>284</v>
      </c>
      <c r="GC4" t="s">
        <v>288</v>
      </c>
      <c r="GD4" t="s">
        <v>291</v>
      </c>
      <c r="GE4" t="s">
        <v>275</v>
      </c>
      <c r="GF4" t="s">
        <v>281</v>
      </c>
      <c r="GG4" t="s">
        <v>284</v>
      </c>
      <c r="GH4" t="s">
        <v>288</v>
      </c>
      <c r="GI4" t="s">
        <v>291</v>
      </c>
    </row>
    <row r="5" spans="1:191">
      <c r="A5" t="s">
        <v>298</v>
      </c>
      <c r="B5" t="s">
        <v>276</v>
      </c>
      <c r="C5" t="s">
        <v>276</v>
      </c>
      <c r="D5" t="s">
        <v>285</v>
      </c>
      <c r="E5" t="s">
        <v>285</v>
      </c>
      <c r="F5" t="s">
        <v>285</v>
      </c>
      <c r="G5" t="s">
        <v>276</v>
      </c>
      <c r="H5" t="s">
        <v>276</v>
      </c>
      <c r="I5" t="s">
        <v>285</v>
      </c>
      <c r="J5" t="s">
        <v>285</v>
      </c>
      <c r="K5" t="s">
        <v>285</v>
      </c>
      <c r="L5" t="s">
        <v>276</v>
      </c>
      <c r="M5" t="s">
        <v>276</v>
      </c>
      <c r="N5" t="s">
        <v>285</v>
      </c>
      <c r="O5" t="s">
        <v>285</v>
      </c>
      <c r="P5" t="s">
        <v>285</v>
      </c>
      <c r="Q5" t="s">
        <v>276</v>
      </c>
      <c r="R5" t="s">
        <v>276</v>
      </c>
      <c r="S5" t="s">
        <v>285</v>
      </c>
      <c r="T5" t="s">
        <v>285</v>
      </c>
      <c r="U5" t="s">
        <v>285</v>
      </c>
      <c r="V5" t="s">
        <v>276</v>
      </c>
      <c r="W5" t="s">
        <v>276</v>
      </c>
      <c r="X5" t="s">
        <v>285</v>
      </c>
      <c r="Y5" t="s">
        <v>285</v>
      </c>
      <c r="Z5" t="s">
        <v>285</v>
      </c>
      <c r="AA5" t="s">
        <v>276</v>
      </c>
      <c r="AB5" t="s">
        <v>276</v>
      </c>
      <c r="AC5" t="s">
        <v>285</v>
      </c>
      <c r="AD5" t="s">
        <v>285</v>
      </c>
      <c r="AE5" t="s">
        <v>285</v>
      </c>
      <c r="AF5" t="s">
        <v>276</v>
      </c>
      <c r="AG5" t="s">
        <v>276</v>
      </c>
      <c r="AH5" t="s">
        <v>285</v>
      </c>
      <c r="AI5" t="s">
        <v>285</v>
      </c>
      <c r="AJ5" t="s">
        <v>285</v>
      </c>
      <c r="AK5" t="s">
        <v>276</v>
      </c>
      <c r="AL5" t="s">
        <v>276</v>
      </c>
      <c r="AM5" t="s">
        <v>285</v>
      </c>
      <c r="AN5" t="s">
        <v>285</v>
      </c>
      <c r="AO5" t="s">
        <v>285</v>
      </c>
      <c r="AP5" t="s">
        <v>276</v>
      </c>
      <c r="AQ5" t="s">
        <v>276</v>
      </c>
      <c r="AR5" t="s">
        <v>285</v>
      </c>
      <c r="AS5" t="s">
        <v>285</v>
      </c>
      <c r="AT5" t="s">
        <v>285</v>
      </c>
      <c r="AU5" t="s">
        <v>276</v>
      </c>
      <c r="AV5" t="s">
        <v>276</v>
      </c>
      <c r="AW5" t="s">
        <v>285</v>
      </c>
      <c r="AX5" t="s">
        <v>285</v>
      </c>
      <c r="AY5" t="s">
        <v>285</v>
      </c>
      <c r="AZ5" t="s">
        <v>276</v>
      </c>
      <c r="BA5" t="s">
        <v>276</v>
      </c>
      <c r="BB5" t="s">
        <v>285</v>
      </c>
      <c r="BC5" t="s">
        <v>285</v>
      </c>
      <c r="BD5" t="s">
        <v>285</v>
      </c>
      <c r="BE5" t="s">
        <v>276</v>
      </c>
      <c r="BF5" t="s">
        <v>276</v>
      </c>
      <c r="BG5" t="s">
        <v>285</v>
      </c>
      <c r="BH5" t="s">
        <v>285</v>
      </c>
      <c r="BI5" t="s">
        <v>285</v>
      </c>
      <c r="BJ5" t="s">
        <v>276</v>
      </c>
      <c r="BK5" t="s">
        <v>276</v>
      </c>
      <c r="BL5" t="s">
        <v>285</v>
      </c>
      <c r="BM5" t="s">
        <v>285</v>
      </c>
      <c r="BN5" t="s">
        <v>285</v>
      </c>
      <c r="BO5" t="s">
        <v>276</v>
      </c>
      <c r="BP5" t="s">
        <v>276</v>
      </c>
      <c r="BQ5" t="s">
        <v>285</v>
      </c>
      <c r="BR5" t="s">
        <v>285</v>
      </c>
      <c r="BS5" t="s">
        <v>285</v>
      </c>
      <c r="BT5" t="s">
        <v>276</v>
      </c>
      <c r="BU5" t="s">
        <v>276</v>
      </c>
      <c r="BV5" t="s">
        <v>285</v>
      </c>
      <c r="BW5" t="s">
        <v>285</v>
      </c>
      <c r="BX5" t="s">
        <v>285</v>
      </c>
      <c r="BY5" t="s">
        <v>276</v>
      </c>
      <c r="BZ5" t="s">
        <v>276</v>
      </c>
      <c r="CA5" t="s">
        <v>285</v>
      </c>
      <c r="CB5" t="s">
        <v>285</v>
      </c>
      <c r="CC5" t="s">
        <v>285</v>
      </c>
      <c r="CD5" t="s">
        <v>276</v>
      </c>
      <c r="CE5" t="s">
        <v>276</v>
      </c>
      <c r="CF5" t="s">
        <v>285</v>
      </c>
      <c r="CG5" t="s">
        <v>285</v>
      </c>
      <c r="CH5" t="s">
        <v>285</v>
      </c>
      <c r="CI5" t="s">
        <v>276</v>
      </c>
      <c r="CJ5" t="s">
        <v>276</v>
      </c>
      <c r="CK5" t="s">
        <v>285</v>
      </c>
      <c r="CL5" t="s">
        <v>285</v>
      </c>
      <c r="CM5" t="s">
        <v>285</v>
      </c>
      <c r="CN5" t="s">
        <v>276</v>
      </c>
      <c r="CO5" t="s">
        <v>276</v>
      </c>
      <c r="CP5" t="s">
        <v>285</v>
      </c>
      <c r="CQ5" t="s">
        <v>285</v>
      </c>
      <c r="CR5" t="s">
        <v>285</v>
      </c>
      <c r="CS5" t="s">
        <v>276</v>
      </c>
      <c r="CT5" t="s">
        <v>276</v>
      </c>
      <c r="CU5" t="s">
        <v>285</v>
      </c>
      <c r="CV5" t="s">
        <v>285</v>
      </c>
      <c r="CW5" t="s">
        <v>285</v>
      </c>
      <c r="CX5" t="s">
        <v>276</v>
      </c>
      <c r="CY5" t="s">
        <v>276</v>
      </c>
      <c r="CZ5" t="s">
        <v>285</v>
      </c>
      <c r="DA5" t="s">
        <v>285</v>
      </c>
      <c r="DB5" t="s">
        <v>285</v>
      </c>
      <c r="DC5" t="s">
        <v>276</v>
      </c>
      <c r="DD5" t="s">
        <v>276</v>
      </c>
      <c r="DE5" t="s">
        <v>285</v>
      </c>
      <c r="DF5" t="s">
        <v>285</v>
      </c>
      <c r="DG5" t="s">
        <v>285</v>
      </c>
      <c r="DH5" t="s">
        <v>276</v>
      </c>
      <c r="DI5" t="s">
        <v>276</v>
      </c>
      <c r="DJ5" t="s">
        <v>285</v>
      </c>
      <c r="DK5" t="s">
        <v>285</v>
      </c>
      <c r="DL5" t="s">
        <v>285</v>
      </c>
      <c r="DM5" t="s">
        <v>276</v>
      </c>
      <c r="DN5" t="s">
        <v>276</v>
      </c>
      <c r="DO5" t="s">
        <v>285</v>
      </c>
      <c r="DP5" t="s">
        <v>285</v>
      </c>
      <c r="DQ5" t="s">
        <v>285</v>
      </c>
      <c r="DR5" t="s">
        <v>276</v>
      </c>
      <c r="DS5" t="s">
        <v>276</v>
      </c>
      <c r="DT5" t="s">
        <v>285</v>
      </c>
      <c r="DU5" t="s">
        <v>285</v>
      </c>
      <c r="DV5" t="s">
        <v>285</v>
      </c>
      <c r="DW5" t="s">
        <v>276</v>
      </c>
      <c r="DX5" t="s">
        <v>276</v>
      </c>
      <c r="DY5" t="s">
        <v>285</v>
      </c>
      <c r="DZ5" t="s">
        <v>285</v>
      </c>
      <c r="EA5" t="s">
        <v>285</v>
      </c>
      <c r="EB5" t="s">
        <v>276</v>
      </c>
      <c r="EC5" t="s">
        <v>276</v>
      </c>
      <c r="ED5" t="s">
        <v>285</v>
      </c>
      <c r="EE5" t="s">
        <v>285</v>
      </c>
      <c r="EF5" t="s">
        <v>285</v>
      </c>
      <c r="EG5" t="s">
        <v>276</v>
      </c>
      <c r="EH5" t="s">
        <v>276</v>
      </c>
      <c r="EI5" t="s">
        <v>285</v>
      </c>
      <c r="EJ5" t="s">
        <v>285</v>
      </c>
      <c r="EK5" t="s">
        <v>285</v>
      </c>
      <c r="EL5" t="s">
        <v>276</v>
      </c>
      <c r="EM5" t="s">
        <v>276</v>
      </c>
      <c r="EN5" t="s">
        <v>285</v>
      </c>
      <c r="EO5" t="s">
        <v>285</v>
      </c>
      <c r="EP5" t="s">
        <v>285</v>
      </c>
      <c r="EQ5" t="s">
        <v>276</v>
      </c>
      <c r="ER5" t="s">
        <v>276</v>
      </c>
      <c r="ES5" t="s">
        <v>285</v>
      </c>
      <c r="ET5" t="s">
        <v>285</v>
      </c>
      <c r="EU5" t="s">
        <v>285</v>
      </c>
      <c r="EV5" t="s">
        <v>276</v>
      </c>
      <c r="EW5" t="s">
        <v>276</v>
      </c>
      <c r="EX5" t="s">
        <v>285</v>
      </c>
      <c r="EY5" t="s">
        <v>285</v>
      </c>
      <c r="EZ5" t="s">
        <v>285</v>
      </c>
      <c r="FA5" t="s">
        <v>276</v>
      </c>
      <c r="FB5" t="s">
        <v>276</v>
      </c>
      <c r="FC5" t="s">
        <v>285</v>
      </c>
      <c r="FD5" t="s">
        <v>285</v>
      </c>
      <c r="FE5" t="s">
        <v>285</v>
      </c>
      <c r="FF5" t="s">
        <v>276</v>
      </c>
      <c r="FG5" t="s">
        <v>276</v>
      </c>
      <c r="FH5" t="s">
        <v>285</v>
      </c>
      <c r="FI5" t="s">
        <v>285</v>
      </c>
      <c r="FJ5" t="s">
        <v>285</v>
      </c>
      <c r="FK5" t="s">
        <v>276</v>
      </c>
      <c r="FL5" t="s">
        <v>276</v>
      </c>
      <c r="FM5" t="s">
        <v>285</v>
      </c>
      <c r="FN5" t="s">
        <v>285</v>
      </c>
      <c r="FO5" t="s">
        <v>285</v>
      </c>
      <c r="FP5" t="s">
        <v>276</v>
      </c>
      <c r="FQ5" t="s">
        <v>276</v>
      </c>
      <c r="FR5" t="s">
        <v>285</v>
      </c>
      <c r="FS5" t="s">
        <v>285</v>
      </c>
      <c r="FT5" t="s">
        <v>285</v>
      </c>
      <c r="FU5" t="s">
        <v>276</v>
      </c>
      <c r="FV5" t="s">
        <v>276</v>
      </c>
      <c r="FW5" t="s">
        <v>285</v>
      </c>
      <c r="FX5" t="s">
        <v>285</v>
      </c>
      <c r="FY5" t="s">
        <v>285</v>
      </c>
      <c r="FZ5" t="s">
        <v>276</v>
      </c>
      <c r="GA5" t="s">
        <v>276</v>
      </c>
      <c r="GB5" t="s">
        <v>285</v>
      </c>
      <c r="GC5" t="s">
        <v>285</v>
      </c>
      <c r="GD5" t="s">
        <v>285</v>
      </c>
      <c r="GE5" t="s">
        <v>276</v>
      </c>
      <c r="GF5" t="s">
        <v>276</v>
      </c>
      <c r="GG5" t="s">
        <v>285</v>
      </c>
      <c r="GH5" t="s">
        <v>285</v>
      </c>
      <c r="GI5" t="s">
        <v>285</v>
      </c>
    </row>
    <row r="6" spans="1:191">
      <c r="A6" t="s">
        <v>299</v>
      </c>
      <c r="B6" t="s">
        <v>277</v>
      </c>
      <c r="C6" t="s">
        <v>282</v>
      </c>
      <c r="D6" t="s">
        <v>286</v>
      </c>
      <c r="E6" t="s">
        <v>289</v>
      </c>
      <c r="F6" t="s">
        <v>292</v>
      </c>
      <c r="G6" t="s">
        <v>277</v>
      </c>
      <c r="H6" t="s">
        <v>282</v>
      </c>
      <c r="I6" t="s">
        <v>286</v>
      </c>
      <c r="J6" t="s">
        <v>289</v>
      </c>
      <c r="K6" t="s">
        <v>292</v>
      </c>
      <c r="L6" t="s">
        <v>277</v>
      </c>
      <c r="M6" t="s">
        <v>282</v>
      </c>
      <c r="N6" t="s">
        <v>286</v>
      </c>
      <c r="O6" t="s">
        <v>289</v>
      </c>
      <c r="P6" t="s">
        <v>292</v>
      </c>
      <c r="Q6" t="s">
        <v>277</v>
      </c>
      <c r="R6" t="s">
        <v>282</v>
      </c>
      <c r="S6" t="s">
        <v>286</v>
      </c>
      <c r="T6" t="s">
        <v>289</v>
      </c>
      <c r="U6" t="s">
        <v>292</v>
      </c>
      <c r="V6" t="s">
        <v>277</v>
      </c>
      <c r="W6" t="s">
        <v>282</v>
      </c>
      <c r="X6" t="s">
        <v>286</v>
      </c>
      <c r="Y6" t="s">
        <v>289</v>
      </c>
      <c r="Z6" t="s">
        <v>292</v>
      </c>
      <c r="AA6" t="s">
        <v>277</v>
      </c>
      <c r="AB6" t="s">
        <v>282</v>
      </c>
      <c r="AC6" t="s">
        <v>286</v>
      </c>
      <c r="AD6" t="s">
        <v>289</v>
      </c>
      <c r="AE6" t="s">
        <v>292</v>
      </c>
      <c r="AF6" t="s">
        <v>277</v>
      </c>
      <c r="AG6" t="s">
        <v>282</v>
      </c>
      <c r="AH6" t="s">
        <v>286</v>
      </c>
      <c r="AI6" t="s">
        <v>289</v>
      </c>
      <c r="AJ6" t="s">
        <v>292</v>
      </c>
      <c r="AK6" t="s">
        <v>277</v>
      </c>
      <c r="AL6" t="s">
        <v>282</v>
      </c>
      <c r="AM6" t="s">
        <v>286</v>
      </c>
      <c r="AN6" t="s">
        <v>289</v>
      </c>
      <c r="AO6" t="s">
        <v>292</v>
      </c>
      <c r="AP6" t="s">
        <v>277</v>
      </c>
      <c r="AQ6" t="s">
        <v>282</v>
      </c>
      <c r="AR6" t="s">
        <v>286</v>
      </c>
      <c r="AS6" t="s">
        <v>289</v>
      </c>
      <c r="AT6" t="s">
        <v>292</v>
      </c>
      <c r="AU6" t="s">
        <v>277</v>
      </c>
      <c r="AV6" t="s">
        <v>282</v>
      </c>
      <c r="AW6" t="s">
        <v>286</v>
      </c>
      <c r="AX6" t="s">
        <v>289</v>
      </c>
      <c r="AY6" t="s">
        <v>292</v>
      </c>
      <c r="AZ6" t="s">
        <v>277</v>
      </c>
      <c r="BA6" t="s">
        <v>282</v>
      </c>
      <c r="BB6" t="s">
        <v>286</v>
      </c>
      <c r="BC6" t="s">
        <v>289</v>
      </c>
      <c r="BD6" t="s">
        <v>292</v>
      </c>
      <c r="BE6" t="s">
        <v>277</v>
      </c>
      <c r="BF6" t="s">
        <v>282</v>
      </c>
      <c r="BG6" t="s">
        <v>286</v>
      </c>
      <c r="BH6" t="s">
        <v>289</v>
      </c>
      <c r="BI6" t="s">
        <v>292</v>
      </c>
      <c r="BJ6" t="s">
        <v>277</v>
      </c>
      <c r="BK6" t="s">
        <v>282</v>
      </c>
      <c r="BL6" t="s">
        <v>286</v>
      </c>
      <c r="BM6" t="s">
        <v>289</v>
      </c>
      <c r="BN6" t="s">
        <v>292</v>
      </c>
      <c r="BO6" t="s">
        <v>277</v>
      </c>
      <c r="BP6" t="s">
        <v>282</v>
      </c>
      <c r="BQ6" t="s">
        <v>286</v>
      </c>
      <c r="BR6" t="s">
        <v>289</v>
      </c>
      <c r="BS6" t="s">
        <v>292</v>
      </c>
      <c r="BT6" t="s">
        <v>277</v>
      </c>
      <c r="BU6" t="s">
        <v>282</v>
      </c>
      <c r="BV6" t="s">
        <v>286</v>
      </c>
      <c r="BW6" t="s">
        <v>289</v>
      </c>
      <c r="BX6" t="s">
        <v>292</v>
      </c>
      <c r="BY6" t="s">
        <v>277</v>
      </c>
      <c r="BZ6" t="s">
        <v>282</v>
      </c>
      <c r="CA6" t="s">
        <v>286</v>
      </c>
      <c r="CB6" t="s">
        <v>289</v>
      </c>
      <c r="CC6" t="s">
        <v>292</v>
      </c>
      <c r="CD6" t="s">
        <v>277</v>
      </c>
      <c r="CE6" t="s">
        <v>282</v>
      </c>
      <c r="CF6" t="s">
        <v>286</v>
      </c>
      <c r="CG6" t="s">
        <v>289</v>
      </c>
      <c r="CH6" t="s">
        <v>292</v>
      </c>
      <c r="CI6" t="s">
        <v>277</v>
      </c>
      <c r="CJ6" t="s">
        <v>282</v>
      </c>
      <c r="CK6" t="s">
        <v>286</v>
      </c>
      <c r="CL6" t="s">
        <v>289</v>
      </c>
      <c r="CM6" t="s">
        <v>292</v>
      </c>
      <c r="CN6" t="s">
        <v>277</v>
      </c>
      <c r="CO6" t="s">
        <v>282</v>
      </c>
      <c r="CP6" t="s">
        <v>286</v>
      </c>
      <c r="CQ6" t="s">
        <v>289</v>
      </c>
      <c r="CR6" t="s">
        <v>292</v>
      </c>
      <c r="CS6" t="s">
        <v>277</v>
      </c>
      <c r="CT6" t="s">
        <v>282</v>
      </c>
      <c r="CU6" t="s">
        <v>286</v>
      </c>
      <c r="CV6" t="s">
        <v>289</v>
      </c>
      <c r="CW6" t="s">
        <v>292</v>
      </c>
      <c r="CX6" t="s">
        <v>277</v>
      </c>
      <c r="CY6" t="s">
        <v>282</v>
      </c>
      <c r="CZ6" t="s">
        <v>286</v>
      </c>
      <c r="DA6" t="s">
        <v>289</v>
      </c>
      <c r="DB6" t="s">
        <v>292</v>
      </c>
      <c r="DC6" t="s">
        <v>277</v>
      </c>
      <c r="DD6" t="s">
        <v>282</v>
      </c>
      <c r="DE6" t="s">
        <v>286</v>
      </c>
      <c r="DF6" t="s">
        <v>289</v>
      </c>
      <c r="DG6" t="s">
        <v>292</v>
      </c>
      <c r="DH6" t="s">
        <v>277</v>
      </c>
      <c r="DI6" t="s">
        <v>282</v>
      </c>
      <c r="DJ6" t="s">
        <v>286</v>
      </c>
      <c r="DK6" t="s">
        <v>289</v>
      </c>
      <c r="DL6" t="s">
        <v>292</v>
      </c>
      <c r="DM6" t="s">
        <v>277</v>
      </c>
      <c r="DN6" t="s">
        <v>282</v>
      </c>
      <c r="DO6" t="s">
        <v>286</v>
      </c>
      <c r="DP6" t="s">
        <v>289</v>
      </c>
      <c r="DQ6" t="s">
        <v>292</v>
      </c>
      <c r="DR6" t="s">
        <v>277</v>
      </c>
      <c r="DS6" t="s">
        <v>282</v>
      </c>
      <c r="DT6" t="s">
        <v>286</v>
      </c>
      <c r="DU6" t="s">
        <v>289</v>
      </c>
      <c r="DV6" t="s">
        <v>292</v>
      </c>
      <c r="DW6" t="s">
        <v>277</v>
      </c>
      <c r="DX6" t="s">
        <v>282</v>
      </c>
      <c r="DY6" t="s">
        <v>286</v>
      </c>
      <c r="DZ6" t="s">
        <v>289</v>
      </c>
      <c r="EA6" t="s">
        <v>292</v>
      </c>
      <c r="EB6" t="s">
        <v>277</v>
      </c>
      <c r="EC6" t="s">
        <v>282</v>
      </c>
      <c r="ED6" t="s">
        <v>286</v>
      </c>
      <c r="EE6" t="s">
        <v>289</v>
      </c>
      <c r="EF6" t="s">
        <v>292</v>
      </c>
      <c r="EG6" t="s">
        <v>277</v>
      </c>
      <c r="EH6" t="s">
        <v>282</v>
      </c>
      <c r="EI6" t="s">
        <v>286</v>
      </c>
      <c r="EJ6" t="s">
        <v>289</v>
      </c>
      <c r="EK6" t="s">
        <v>292</v>
      </c>
      <c r="EL6" t="s">
        <v>277</v>
      </c>
      <c r="EM6" t="s">
        <v>282</v>
      </c>
      <c r="EN6" t="s">
        <v>286</v>
      </c>
      <c r="EO6" t="s">
        <v>289</v>
      </c>
      <c r="EP6" t="s">
        <v>292</v>
      </c>
      <c r="EQ6" t="s">
        <v>277</v>
      </c>
      <c r="ER6" t="s">
        <v>282</v>
      </c>
      <c r="ES6" t="s">
        <v>286</v>
      </c>
      <c r="ET6" t="s">
        <v>289</v>
      </c>
      <c r="EU6" t="s">
        <v>292</v>
      </c>
      <c r="EV6" t="s">
        <v>277</v>
      </c>
      <c r="EW6" t="s">
        <v>282</v>
      </c>
      <c r="EX6" t="s">
        <v>286</v>
      </c>
      <c r="EY6" t="s">
        <v>289</v>
      </c>
      <c r="EZ6" t="s">
        <v>292</v>
      </c>
      <c r="FA6" t="s">
        <v>277</v>
      </c>
      <c r="FB6" t="s">
        <v>282</v>
      </c>
      <c r="FC6" t="s">
        <v>286</v>
      </c>
      <c r="FD6" t="s">
        <v>289</v>
      </c>
      <c r="FE6" t="s">
        <v>292</v>
      </c>
      <c r="FF6" t="s">
        <v>277</v>
      </c>
      <c r="FG6" t="s">
        <v>282</v>
      </c>
      <c r="FH6" t="s">
        <v>286</v>
      </c>
      <c r="FI6" t="s">
        <v>289</v>
      </c>
      <c r="FJ6" t="s">
        <v>292</v>
      </c>
      <c r="FK6" t="s">
        <v>277</v>
      </c>
      <c r="FL6" t="s">
        <v>282</v>
      </c>
      <c r="FM6" t="s">
        <v>286</v>
      </c>
      <c r="FN6" t="s">
        <v>289</v>
      </c>
      <c r="FO6" t="s">
        <v>292</v>
      </c>
      <c r="FP6" t="s">
        <v>277</v>
      </c>
      <c r="FQ6" t="s">
        <v>282</v>
      </c>
      <c r="FR6" t="s">
        <v>286</v>
      </c>
      <c r="FS6" t="s">
        <v>289</v>
      </c>
      <c r="FT6" t="s">
        <v>292</v>
      </c>
      <c r="FU6" t="s">
        <v>277</v>
      </c>
      <c r="FV6" t="s">
        <v>282</v>
      </c>
      <c r="FW6" t="s">
        <v>286</v>
      </c>
      <c r="FX6" t="s">
        <v>289</v>
      </c>
      <c r="FY6" t="s">
        <v>292</v>
      </c>
      <c r="FZ6" t="s">
        <v>277</v>
      </c>
      <c r="GA6" t="s">
        <v>282</v>
      </c>
      <c r="GB6" t="s">
        <v>286</v>
      </c>
      <c r="GC6" t="s">
        <v>289</v>
      </c>
      <c r="GD6" t="s">
        <v>292</v>
      </c>
      <c r="GE6" t="s">
        <v>277</v>
      </c>
      <c r="GF6" t="s">
        <v>282</v>
      </c>
      <c r="GG6" t="s">
        <v>286</v>
      </c>
      <c r="GH6" t="s">
        <v>289</v>
      </c>
      <c r="GI6" t="s">
        <v>292</v>
      </c>
    </row>
    <row r="7" spans="1:191">
      <c r="A7" t="s">
        <v>0</v>
      </c>
      <c r="B7" t="s">
        <v>278</v>
      </c>
      <c r="C7" t="s">
        <v>283</v>
      </c>
      <c r="D7" t="s">
        <v>287</v>
      </c>
      <c r="E7" t="s">
        <v>290</v>
      </c>
      <c r="F7" t="s">
        <v>293</v>
      </c>
      <c r="G7" t="s">
        <v>278</v>
      </c>
      <c r="H7" t="s">
        <v>283</v>
      </c>
      <c r="I7" t="s">
        <v>287</v>
      </c>
      <c r="J7" t="s">
        <v>290</v>
      </c>
      <c r="K7" t="s">
        <v>293</v>
      </c>
      <c r="L7" t="s">
        <v>278</v>
      </c>
      <c r="M7" t="s">
        <v>283</v>
      </c>
      <c r="N7" t="s">
        <v>287</v>
      </c>
      <c r="O7" t="s">
        <v>290</v>
      </c>
      <c r="P7" t="s">
        <v>293</v>
      </c>
      <c r="Q7" t="s">
        <v>278</v>
      </c>
      <c r="R7" t="s">
        <v>283</v>
      </c>
      <c r="S7" t="s">
        <v>287</v>
      </c>
      <c r="T7" t="s">
        <v>290</v>
      </c>
      <c r="U7" t="s">
        <v>293</v>
      </c>
      <c r="V7" t="s">
        <v>278</v>
      </c>
      <c r="W7" t="s">
        <v>283</v>
      </c>
      <c r="X7" t="s">
        <v>287</v>
      </c>
      <c r="Y7" t="s">
        <v>290</v>
      </c>
      <c r="Z7" t="s">
        <v>293</v>
      </c>
      <c r="AA7" t="s">
        <v>278</v>
      </c>
      <c r="AB7" t="s">
        <v>283</v>
      </c>
      <c r="AC7" t="s">
        <v>287</v>
      </c>
      <c r="AD7" t="s">
        <v>290</v>
      </c>
      <c r="AE7" t="s">
        <v>293</v>
      </c>
      <c r="AF7" t="s">
        <v>278</v>
      </c>
      <c r="AG7" t="s">
        <v>283</v>
      </c>
      <c r="AH7" t="s">
        <v>287</v>
      </c>
      <c r="AI7" t="s">
        <v>290</v>
      </c>
      <c r="AJ7" t="s">
        <v>293</v>
      </c>
      <c r="AK7" t="s">
        <v>278</v>
      </c>
      <c r="AL7" t="s">
        <v>283</v>
      </c>
      <c r="AM7" t="s">
        <v>287</v>
      </c>
      <c r="AN7" t="s">
        <v>290</v>
      </c>
      <c r="AO7" t="s">
        <v>293</v>
      </c>
      <c r="AP7" t="s">
        <v>278</v>
      </c>
      <c r="AQ7" t="s">
        <v>283</v>
      </c>
      <c r="AR7" t="s">
        <v>287</v>
      </c>
      <c r="AS7" t="s">
        <v>290</v>
      </c>
      <c r="AT7" t="s">
        <v>293</v>
      </c>
      <c r="AU7" t="s">
        <v>278</v>
      </c>
      <c r="AV7" t="s">
        <v>283</v>
      </c>
      <c r="AW7" t="s">
        <v>287</v>
      </c>
      <c r="AX7" t="s">
        <v>290</v>
      </c>
      <c r="AY7" t="s">
        <v>293</v>
      </c>
      <c r="AZ7" t="s">
        <v>278</v>
      </c>
      <c r="BA7" t="s">
        <v>283</v>
      </c>
      <c r="BB7" t="s">
        <v>287</v>
      </c>
      <c r="BC7" t="s">
        <v>290</v>
      </c>
      <c r="BD7" t="s">
        <v>293</v>
      </c>
      <c r="BE7" t="s">
        <v>278</v>
      </c>
      <c r="BF7" t="s">
        <v>283</v>
      </c>
      <c r="BG7" t="s">
        <v>287</v>
      </c>
      <c r="BH7" t="s">
        <v>290</v>
      </c>
      <c r="BI7" t="s">
        <v>293</v>
      </c>
      <c r="BJ7" t="s">
        <v>278</v>
      </c>
      <c r="BK7" t="s">
        <v>283</v>
      </c>
      <c r="BL7" t="s">
        <v>287</v>
      </c>
      <c r="BM7" t="s">
        <v>290</v>
      </c>
      <c r="BN7" t="s">
        <v>293</v>
      </c>
      <c r="BO7" t="s">
        <v>278</v>
      </c>
      <c r="BP7" t="s">
        <v>283</v>
      </c>
      <c r="BQ7" t="s">
        <v>287</v>
      </c>
      <c r="BR7" t="s">
        <v>290</v>
      </c>
      <c r="BS7" t="s">
        <v>293</v>
      </c>
      <c r="BT7" t="s">
        <v>278</v>
      </c>
      <c r="BU7" t="s">
        <v>283</v>
      </c>
      <c r="BV7" t="s">
        <v>287</v>
      </c>
      <c r="BW7" t="s">
        <v>290</v>
      </c>
      <c r="BX7" t="s">
        <v>293</v>
      </c>
      <c r="BY7" t="s">
        <v>278</v>
      </c>
      <c r="BZ7" t="s">
        <v>283</v>
      </c>
      <c r="CA7" t="s">
        <v>287</v>
      </c>
      <c r="CB7" t="s">
        <v>290</v>
      </c>
      <c r="CC7" t="s">
        <v>293</v>
      </c>
      <c r="CD7" t="s">
        <v>278</v>
      </c>
      <c r="CE7" t="s">
        <v>283</v>
      </c>
      <c r="CF7" t="s">
        <v>287</v>
      </c>
      <c r="CG7" t="s">
        <v>290</v>
      </c>
      <c r="CH7" t="s">
        <v>293</v>
      </c>
      <c r="CI7" t="s">
        <v>278</v>
      </c>
      <c r="CJ7" t="s">
        <v>283</v>
      </c>
      <c r="CK7" t="s">
        <v>287</v>
      </c>
      <c r="CL7" t="s">
        <v>290</v>
      </c>
      <c r="CM7" t="s">
        <v>293</v>
      </c>
      <c r="CN7" t="s">
        <v>278</v>
      </c>
      <c r="CO7" t="s">
        <v>283</v>
      </c>
      <c r="CP7" t="s">
        <v>287</v>
      </c>
      <c r="CQ7" t="s">
        <v>290</v>
      </c>
      <c r="CR7" t="s">
        <v>293</v>
      </c>
      <c r="CS7" t="s">
        <v>278</v>
      </c>
      <c r="CT7" t="s">
        <v>283</v>
      </c>
      <c r="CU7" t="s">
        <v>287</v>
      </c>
      <c r="CV7" t="s">
        <v>290</v>
      </c>
      <c r="CW7" t="s">
        <v>293</v>
      </c>
      <c r="CX7" t="s">
        <v>278</v>
      </c>
      <c r="CY7" t="s">
        <v>283</v>
      </c>
      <c r="CZ7" t="s">
        <v>287</v>
      </c>
      <c r="DA7" t="s">
        <v>290</v>
      </c>
      <c r="DB7" t="s">
        <v>293</v>
      </c>
      <c r="DC7" t="s">
        <v>278</v>
      </c>
      <c r="DD7" t="s">
        <v>283</v>
      </c>
      <c r="DE7" t="s">
        <v>287</v>
      </c>
      <c r="DF7" t="s">
        <v>290</v>
      </c>
      <c r="DG7" t="s">
        <v>293</v>
      </c>
      <c r="DH7" t="s">
        <v>278</v>
      </c>
      <c r="DI7" t="s">
        <v>283</v>
      </c>
      <c r="DJ7" t="s">
        <v>287</v>
      </c>
      <c r="DK7" t="s">
        <v>290</v>
      </c>
      <c r="DL7" t="s">
        <v>293</v>
      </c>
      <c r="DM7" t="s">
        <v>278</v>
      </c>
      <c r="DN7" t="s">
        <v>283</v>
      </c>
      <c r="DO7" t="s">
        <v>287</v>
      </c>
      <c r="DP7" t="s">
        <v>290</v>
      </c>
      <c r="DQ7" t="s">
        <v>293</v>
      </c>
      <c r="DR7" t="s">
        <v>278</v>
      </c>
      <c r="DS7" t="s">
        <v>283</v>
      </c>
      <c r="DT7" t="s">
        <v>287</v>
      </c>
      <c r="DU7" t="s">
        <v>290</v>
      </c>
      <c r="DV7" t="s">
        <v>293</v>
      </c>
      <c r="DW7" t="s">
        <v>278</v>
      </c>
      <c r="DX7" t="s">
        <v>283</v>
      </c>
      <c r="DY7" t="s">
        <v>355</v>
      </c>
      <c r="DZ7" t="s">
        <v>290</v>
      </c>
      <c r="EA7" t="s">
        <v>356</v>
      </c>
      <c r="EB7" t="s">
        <v>278</v>
      </c>
      <c r="EC7" t="s">
        <v>283</v>
      </c>
      <c r="ED7" t="s">
        <v>287</v>
      </c>
      <c r="EE7" t="s">
        <v>290</v>
      </c>
      <c r="EF7" t="s">
        <v>293</v>
      </c>
      <c r="EG7" t="s">
        <v>278</v>
      </c>
      <c r="EH7" t="s">
        <v>283</v>
      </c>
      <c r="EI7" t="s">
        <v>287</v>
      </c>
      <c r="EJ7" t="s">
        <v>290</v>
      </c>
      <c r="EK7" t="s">
        <v>293</v>
      </c>
      <c r="EL7" t="s">
        <v>278</v>
      </c>
      <c r="EM7" t="s">
        <v>283</v>
      </c>
      <c r="EN7" t="s">
        <v>287</v>
      </c>
      <c r="EO7" t="s">
        <v>290</v>
      </c>
      <c r="EP7" t="s">
        <v>293</v>
      </c>
      <c r="EQ7" t="s">
        <v>278</v>
      </c>
      <c r="ER7" t="s">
        <v>283</v>
      </c>
      <c r="ES7" t="s">
        <v>287</v>
      </c>
      <c r="ET7" t="s">
        <v>290</v>
      </c>
      <c r="EU7" t="s">
        <v>293</v>
      </c>
      <c r="EV7" t="s">
        <v>278</v>
      </c>
      <c r="EW7" t="s">
        <v>283</v>
      </c>
      <c r="EX7" t="s">
        <v>287</v>
      </c>
      <c r="EY7" t="s">
        <v>290</v>
      </c>
      <c r="EZ7" t="s">
        <v>293</v>
      </c>
      <c r="FA7" t="s">
        <v>278</v>
      </c>
      <c r="FB7" t="s">
        <v>283</v>
      </c>
      <c r="FC7" t="s">
        <v>287</v>
      </c>
      <c r="FD7" t="s">
        <v>290</v>
      </c>
      <c r="FE7" t="s">
        <v>293</v>
      </c>
      <c r="FF7" t="s">
        <v>278</v>
      </c>
      <c r="FG7" t="s">
        <v>283</v>
      </c>
      <c r="FH7" t="s">
        <v>287</v>
      </c>
      <c r="FI7" t="s">
        <v>290</v>
      </c>
      <c r="FJ7" t="s">
        <v>293</v>
      </c>
      <c r="FK7" t="s">
        <v>278</v>
      </c>
      <c r="FL7" t="s">
        <v>283</v>
      </c>
      <c r="FM7" t="s">
        <v>287</v>
      </c>
      <c r="FN7" t="s">
        <v>290</v>
      </c>
      <c r="FO7" t="s">
        <v>293</v>
      </c>
      <c r="FP7" t="s">
        <v>278</v>
      </c>
      <c r="FQ7" t="s">
        <v>283</v>
      </c>
      <c r="FR7" t="s">
        <v>287</v>
      </c>
      <c r="FS7" t="s">
        <v>290</v>
      </c>
      <c r="FT7" t="s">
        <v>293</v>
      </c>
      <c r="FU7" t="s">
        <v>278</v>
      </c>
      <c r="FV7" t="s">
        <v>283</v>
      </c>
      <c r="FW7" t="s">
        <v>287</v>
      </c>
      <c r="FX7" t="s">
        <v>290</v>
      </c>
      <c r="FY7" t="s">
        <v>293</v>
      </c>
      <c r="FZ7" t="s">
        <v>278</v>
      </c>
      <c r="GA7" t="s">
        <v>283</v>
      </c>
      <c r="GB7" t="s">
        <v>287</v>
      </c>
      <c r="GC7" t="s">
        <v>290</v>
      </c>
      <c r="GD7" t="s">
        <v>293</v>
      </c>
      <c r="GE7" t="s">
        <v>278</v>
      </c>
      <c r="GF7" t="s">
        <v>283</v>
      </c>
      <c r="GG7" t="s">
        <v>287</v>
      </c>
      <c r="GH7" t="s">
        <v>290</v>
      </c>
      <c r="GI7" t="s">
        <v>293</v>
      </c>
    </row>
    <row r="8" spans="1:191">
      <c r="A8" t="s">
        <v>300</v>
      </c>
      <c r="B8" t="s">
        <v>279</v>
      </c>
      <c r="C8" t="s">
        <v>279</v>
      </c>
      <c r="D8" t="s">
        <v>279</v>
      </c>
      <c r="E8" t="s">
        <v>279</v>
      </c>
      <c r="F8" t="s">
        <v>279</v>
      </c>
      <c r="G8" t="s">
        <v>279</v>
      </c>
      <c r="H8" t="s">
        <v>279</v>
      </c>
      <c r="I8" t="s">
        <v>279</v>
      </c>
      <c r="J8" t="s">
        <v>279</v>
      </c>
      <c r="K8" t="s">
        <v>279</v>
      </c>
      <c r="L8" t="s">
        <v>279</v>
      </c>
      <c r="M8" t="s">
        <v>279</v>
      </c>
      <c r="N8" t="s">
        <v>279</v>
      </c>
      <c r="O8" t="s">
        <v>279</v>
      </c>
      <c r="P8" t="s">
        <v>279</v>
      </c>
      <c r="Q8" t="s">
        <v>279</v>
      </c>
      <c r="R8" t="s">
        <v>279</v>
      </c>
      <c r="S8" t="s">
        <v>279</v>
      </c>
      <c r="T8" t="s">
        <v>279</v>
      </c>
      <c r="U8" t="s">
        <v>279</v>
      </c>
      <c r="V8" t="s">
        <v>279</v>
      </c>
      <c r="W8" t="s">
        <v>279</v>
      </c>
      <c r="X8" t="s">
        <v>279</v>
      </c>
      <c r="Y8" t="s">
        <v>279</v>
      </c>
      <c r="Z8" t="s">
        <v>279</v>
      </c>
      <c r="AA8" t="s">
        <v>279</v>
      </c>
      <c r="AB8" t="s">
        <v>279</v>
      </c>
      <c r="AC8" t="s">
        <v>279</v>
      </c>
      <c r="AD8" t="s">
        <v>279</v>
      </c>
      <c r="AE8" t="s">
        <v>279</v>
      </c>
      <c r="AF8" t="s">
        <v>279</v>
      </c>
      <c r="AG8" t="s">
        <v>279</v>
      </c>
      <c r="AH8" t="s">
        <v>279</v>
      </c>
      <c r="AI8" t="s">
        <v>279</v>
      </c>
      <c r="AJ8" t="s">
        <v>279</v>
      </c>
      <c r="AK8" t="s">
        <v>279</v>
      </c>
      <c r="AL8" t="s">
        <v>279</v>
      </c>
      <c r="AM8" t="s">
        <v>279</v>
      </c>
      <c r="AN8" t="s">
        <v>279</v>
      </c>
      <c r="AO8" t="s">
        <v>279</v>
      </c>
      <c r="AP8" t="s">
        <v>279</v>
      </c>
      <c r="AQ8" t="s">
        <v>279</v>
      </c>
      <c r="AR8" t="s">
        <v>279</v>
      </c>
      <c r="AS8" t="s">
        <v>279</v>
      </c>
      <c r="AT8" t="s">
        <v>279</v>
      </c>
      <c r="AU8" t="s">
        <v>279</v>
      </c>
      <c r="AV8" t="s">
        <v>279</v>
      </c>
      <c r="AW8" t="s">
        <v>279</v>
      </c>
      <c r="AX8" t="s">
        <v>279</v>
      </c>
      <c r="AY8" t="s">
        <v>279</v>
      </c>
      <c r="AZ8" t="s">
        <v>279</v>
      </c>
      <c r="BA8" t="s">
        <v>279</v>
      </c>
      <c r="BB8" t="s">
        <v>279</v>
      </c>
      <c r="BC8" t="s">
        <v>279</v>
      </c>
      <c r="BD8" t="s">
        <v>279</v>
      </c>
      <c r="BE8" t="s">
        <v>279</v>
      </c>
      <c r="BF8" t="s">
        <v>279</v>
      </c>
      <c r="BG8" t="s">
        <v>279</v>
      </c>
      <c r="BH8" t="s">
        <v>279</v>
      </c>
      <c r="BI8" t="s">
        <v>279</v>
      </c>
      <c r="BJ8" t="s">
        <v>279</v>
      </c>
      <c r="BK8" t="s">
        <v>279</v>
      </c>
      <c r="BL8" t="s">
        <v>279</v>
      </c>
      <c r="BM8" t="s">
        <v>279</v>
      </c>
      <c r="BN8" t="s">
        <v>279</v>
      </c>
      <c r="BO8" t="s">
        <v>279</v>
      </c>
      <c r="BP8" t="s">
        <v>279</v>
      </c>
      <c r="BQ8" t="s">
        <v>279</v>
      </c>
      <c r="BR8" t="s">
        <v>279</v>
      </c>
      <c r="BS8" t="s">
        <v>279</v>
      </c>
      <c r="BT8" t="s">
        <v>279</v>
      </c>
      <c r="BU8" t="s">
        <v>279</v>
      </c>
      <c r="BV8" t="s">
        <v>279</v>
      </c>
      <c r="BW8" t="s">
        <v>279</v>
      </c>
      <c r="BX8" t="s">
        <v>279</v>
      </c>
      <c r="BY8" t="s">
        <v>279</v>
      </c>
      <c r="BZ8" t="s">
        <v>279</v>
      </c>
      <c r="CA8" t="s">
        <v>279</v>
      </c>
      <c r="CB8" t="s">
        <v>279</v>
      </c>
      <c r="CC8" t="s">
        <v>279</v>
      </c>
      <c r="CD8" t="s">
        <v>279</v>
      </c>
      <c r="CE8" t="s">
        <v>279</v>
      </c>
      <c r="CF8" t="s">
        <v>279</v>
      </c>
      <c r="CG8" t="s">
        <v>279</v>
      </c>
      <c r="CH8" t="s">
        <v>279</v>
      </c>
      <c r="CI8" t="s">
        <v>279</v>
      </c>
      <c r="CJ8" t="s">
        <v>279</v>
      </c>
      <c r="CK8" t="s">
        <v>279</v>
      </c>
      <c r="CL8" t="s">
        <v>279</v>
      </c>
      <c r="CM8" t="s">
        <v>279</v>
      </c>
      <c r="CN8" t="s">
        <v>279</v>
      </c>
      <c r="CO8" t="s">
        <v>279</v>
      </c>
      <c r="CP8" t="s">
        <v>279</v>
      </c>
      <c r="CQ8" t="s">
        <v>279</v>
      </c>
      <c r="CR8" t="s">
        <v>279</v>
      </c>
      <c r="CS8" t="s">
        <v>279</v>
      </c>
      <c r="CT8" t="s">
        <v>279</v>
      </c>
      <c r="CU8" t="s">
        <v>279</v>
      </c>
      <c r="CV8" t="s">
        <v>279</v>
      </c>
      <c r="CW8" t="s">
        <v>279</v>
      </c>
      <c r="CX8" t="s">
        <v>279</v>
      </c>
      <c r="CY8" t="s">
        <v>279</v>
      </c>
      <c r="CZ8" t="s">
        <v>279</v>
      </c>
      <c r="DA8" t="s">
        <v>279</v>
      </c>
      <c r="DB8" t="s">
        <v>279</v>
      </c>
      <c r="DC8" t="s">
        <v>279</v>
      </c>
      <c r="DD8" t="s">
        <v>279</v>
      </c>
      <c r="DE8" t="s">
        <v>279</v>
      </c>
      <c r="DF8" t="s">
        <v>279</v>
      </c>
      <c r="DG8" t="s">
        <v>279</v>
      </c>
      <c r="DH8" t="s">
        <v>279</v>
      </c>
      <c r="DI8" t="s">
        <v>279</v>
      </c>
      <c r="DJ8" t="s">
        <v>279</v>
      </c>
      <c r="DK8" t="s">
        <v>279</v>
      </c>
      <c r="DL8" t="s">
        <v>279</v>
      </c>
      <c r="DM8" t="s">
        <v>279</v>
      </c>
      <c r="DN8" t="s">
        <v>279</v>
      </c>
      <c r="DO8" t="s">
        <v>279</v>
      </c>
      <c r="DP8" t="s">
        <v>279</v>
      </c>
      <c r="DQ8" t="s">
        <v>279</v>
      </c>
      <c r="DR8" t="s">
        <v>279</v>
      </c>
      <c r="DS8" t="s">
        <v>279</v>
      </c>
      <c r="DT8" t="s">
        <v>279</v>
      </c>
      <c r="DU8" t="s">
        <v>279</v>
      </c>
      <c r="DV8" t="s">
        <v>279</v>
      </c>
      <c r="DW8" t="s">
        <v>279</v>
      </c>
      <c r="DX8" t="s">
        <v>279</v>
      </c>
      <c r="DY8" t="s">
        <v>279</v>
      </c>
      <c r="DZ8" t="s">
        <v>279</v>
      </c>
      <c r="EA8" t="s">
        <v>279</v>
      </c>
      <c r="EB8" t="s">
        <v>279</v>
      </c>
      <c r="EC8" t="s">
        <v>279</v>
      </c>
      <c r="ED8" t="s">
        <v>279</v>
      </c>
      <c r="EE8" t="s">
        <v>279</v>
      </c>
      <c r="EF8" t="s">
        <v>279</v>
      </c>
      <c r="EG8" t="s">
        <v>279</v>
      </c>
      <c r="EH8" t="s">
        <v>279</v>
      </c>
      <c r="EI8" t="s">
        <v>279</v>
      </c>
      <c r="EJ8" t="s">
        <v>279</v>
      </c>
      <c r="EK8" t="s">
        <v>279</v>
      </c>
      <c r="EL8" t="s">
        <v>279</v>
      </c>
      <c r="EM8" t="s">
        <v>279</v>
      </c>
      <c r="EN8" t="s">
        <v>279</v>
      </c>
      <c r="EO8" t="s">
        <v>279</v>
      </c>
      <c r="EP8" t="s">
        <v>279</v>
      </c>
      <c r="EQ8" t="s">
        <v>279</v>
      </c>
      <c r="ER8" t="s">
        <v>279</v>
      </c>
      <c r="ES8" t="s">
        <v>279</v>
      </c>
      <c r="ET8" t="s">
        <v>279</v>
      </c>
      <c r="EU8" t="s">
        <v>279</v>
      </c>
      <c r="EV8" t="s">
        <v>279</v>
      </c>
      <c r="EW8" t="s">
        <v>279</v>
      </c>
      <c r="EX8" t="s">
        <v>279</v>
      </c>
      <c r="EY8" t="s">
        <v>279</v>
      </c>
      <c r="EZ8" t="s">
        <v>279</v>
      </c>
      <c r="FA8" t="s">
        <v>279</v>
      </c>
      <c r="FB8" t="s">
        <v>279</v>
      </c>
      <c r="FC8" t="s">
        <v>279</v>
      </c>
      <c r="FD8" t="s">
        <v>279</v>
      </c>
      <c r="FE8" t="s">
        <v>279</v>
      </c>
      <c r="FF8" t="s">
        <v>279</v>
      </c>
      <c r="FG8" t="s">
        <v>279</v>
      </c>
      <c r="FH8" t="s">
        <v>279</v>
      </c>
      <c r="FI8" t="s">
        <v>279</v>
      </c>
      <c r="FJ8" t="s">
        <v>279</v>
      </c>
      <c r="FK8" t="s">
        <v>279</v>
      </c>
      <c r="FL8" t="s">
        <v>279</v>
      </c>
      <c r="FM8" t="s">
        <v>279</v>
      </c>
      <c r="FN8" t="s">
        <v>279</v>
      </c>
      <c r="FO8" t="s">
        <v>279</v>
      </c>
      <c r="FP8" t="s">
        <v>279</v>
      </c>
      <c r="FQ8" t="s">
        <v>279</v>
      </c>
      <c r="FR8" t="s">
        <v>279</v>
      </c>
      <c r="FS8" t="s">
        <v>279</v>
      </c>
      <c r="FT8" t="s">
        <v>279</v>
      </c>
      <c r="FU8" t="s">
        <v>358</v>
      </c>
      <c r="FV8" t="s">
        <v>358</v>
      </c>
      <c r="FW8" t="s">
        <v>358</v>
      </c>
      <c r="FX8" t="s">
        <v>358</v>
      </c>
      <c r="FY8" t="s">
        <v>358</v>
      </c>
      <c r="FZ8" t="s">
        <v>358</v>
      </c>
      <c r="GA8" t="s">
        <v>358</v>
      </c>
      <c r="GB8" t="s">
        <v>358</v>
      </c>
      <c r="GC8" t="s">
        <v>358</v>
      </c>
      <c r="GD8" t="s">
        <v>358</v>
      </c>
      <c r="GE8" t="s">
        <v>279</v>
      </c>
      <c r="GF8" t="s">
        <v>279</v>
      </c>
      <c r="GG8" t="s">
        <v>279</v>
      </c>
      <c r="GH8" t="s">
        <v>279</v>
      </c>
      <c r="GI8" t="s">
        <v>279</v>
      </c>
    </row>
    <row r="9" spans="1:191">
      <c r="A9" t="s">
        <v>301</v>
      </c>
      <c r="B9" t="s">
        <v>280</v>
      </c>
      <c r="C9" t="s">
        <v>280</v>
      </c>
      <c r="D9" t="s">
        <v>280</v>
      </c>
      <c r="E9" t="s">
        <v>280</v>
      </c>
      <c r="F9" t="s">
        <v>280</v>
      </c>
      <c r="G9" t="s">
        <v>280</v>
      </c>
      <c r="H9" t="s">
        <v>280</v>
      </c>
      <c r="I9" t="s">
        <v>280</v>
      </c>
      <c r="J9" t="s">
        <v>280</v>
      </c>
      <c r="K9" t="s">
        <v>280</v>
      </c>
      <c r="L9" t="s">
        <v>280</v>
      </c>
      <c r="M9" t="s">
        <v>280</v>
      </c>
      <c r="N9" t="s">
        <v>280</v>
      </c>
      <c r="O9" t="s">
        <v>280</v>
      </c>
      <c r="P9" t="s">
        <v>280</v>
      </c>
      <c r="Q9" t="s">
        <v>280</v>
      </c>
      <c r="R9" t="s">
        <v>280</v>
      </c>
      <c r="S9" t="s">
        <v>280</v>
      </c>
      <c r="T9" t="s">
        <v>280</v>
      </c>
      <c r="U9" t="s">
        <v>280</v>
      </c>
      <c r="V9" t="s">
        <v>280</v>
      </c>
      <c r="W9" t="s">
        <v>280</v>
      </c>
      <c r="X9" t="s">
        <v>280</v>
      </c>
      <c r="Y9" t="s">
        <v>280</v>
      </c>
      <c r="Z9" t="s">
        <v>280</v>
      </c>
      <c r="AA9" t="s">
        <v>280</v>
      </c>
      <c r="AB9" t="s">
        <v>280</v>
      </c>
      <c r="AC9" t="s">
        <v>280</v>
      </c>
      <c r="AD9" t="s">
        <v>280</v>
      </c>
      <c r="AE9" t="s">
        <v>280</v>
      </c>
      <c r="AF9" t="s">
        <v>280</v>
      </c>
      <c r="AG9" t="s">
        <v>280</v>
      </c>
      <c r="AH9" t="s">
        <v>280</v>
      </c>
      <c r="AI9" t="s">
        <v>280</v>
      </c>
      <c r="AJ9" t="s">
        <v>280</v>
      </c>
      <c r="AK9" t="s">
        <v>280</v>
      </c>
      <c r="AL9" t="s">
        <v>280</v>
      </c>
      <c r="AM9" t="s">
        <v>280</v>
      </c>
      <c r="AN9" t="s">
        <v>280</v>
      </c>
      <c r="AO9" t="s">
        <v>280</v>
      </c>
      <c r="AP9" t="s">
        <v>280</v>
      </c>
      <c r="AQ9" t="s">
        <v>280</v>
      </c>
      <c r="AR9" t="s">
        <v>280</v>
      </c>
      <c r="AS9" t="s">
        <v>280</v>
      </c>
      <c r="AT9" t="s">
        <v>280</v>
      </c>
      <c r="AU9" t="s">
        <v>280</v>
      </c>
      <c r="AV9" t="s">
        <v>280</v>
      </c>
      <c r="AW9" t="s">
        <v>280</v>
      </c>
      <c r="AX9" t="s">
        <v>280</v>
      </c>
      <c r="AY9" t="s">
        <v>280</v>
      </c>
      <c r="AZ9" t="s">
        <v>280</v>
      </c>
      <c r="BA9" t="s">
        <v>280</v>
      </c>
      <c r="BB9" t="s">
        <v>280</v>
      </c>
      <c r="BC9" t="s">
        <v>280</v>
      </c>
      <c r="BD9" t="s">
        <v>280</v>
      </c>
      <c r="BE9" t="s">
        <v>280</v>
      </c>
      <c r="BF9" t="s">
        <v>280</v>
      </c>
      <c r="BG9" t="s">
        <v>280</v>
      </c>
      <c r="BH9" t="s">
        <v>280</v>
      </c>
      <c r="BI9" t="s">
        <v>280</v>
      </c>
      <c r="BJ9" t="s">
        <v>280</v>
      </c>
      <c r="BK9" t="s">
        <v>280</v>
      </c>
      <c r="BL9" t="s">
        <v>280</v>
      </c>
      <c r="BM9" t="s">
        <v>280</v>
      </c>
      <c r="BN9" t="s">
        <v>280</v>
      </c>
      <c r="BO9" t="s">
        <v>280</v>
      </c>
      <c r="BP9" t="s">
        <v>280</v>
      </c>
      <c r="BQ9" t="s">
        <v>280</v>
      </c>
      <c r="BR9" t="s">
        <v>280</v>
      </c>
      <c r="BS9" t="s">
        <v>280</v>
      </c>
      <c r="BT9" t="s">
        <v>280</v>
      </c>
      <c r="BU9" t="s">
        <v>280</v>
      </c>
      <c r="BV9" t="s">
        <v>280</v>
      </c>
      <c r="BW9" t="s">
        <v>280</v>
      </c>
      <c r="BX9" t="s">
        <v>280</v>
      </c>
      <c r="BY9" t="s">
        <v>280</v>
      </c>
      <c r="BZ9" t="s">
        <v>280</v>
      </c>
      <c r="CA9" t="s">
        <v>280</v>
      </c>
      <c r="CB9" t="s">
        <v>280</v>
      </c>
      <c r="CC9" t="s">
        <v>280</v>
      </c>
      <c r="CD9" t="s">
        <v>280</v>
      </c>
      <c r="CE9" t="s">
        <v>280</v>
      </c>
      <c r="CF9" t="s">
        <v>280</v>
      </c>
      <c r="CG9" t="s">
        <v>280</v>
      </c>
      <c r="CH9" t="s">
        <v>280</v>
      </c>
      <c r="CI9" t="s">
        <v>280</v>
      </c>
      <c r="CJ9" t="s">
        <v>280</v>
      </c>
      <c r="CK9" t="s">
        <v>280</v>
      </c>
      <c r="CL9" t="s">
        <v>280</v>
      </c>
      <c r="CM9" t="s">
        <v>280</v>
      </c>
      <c r="CN9" t="s">
        <v>280</v>
      </c>
      <c r="CO9" t="s">
        <v>280</v>
      </c>
      <c r="CP9" t="s">
        <v>280</v>
      </c>
      <c r="CQ9" t="s">
        <v>280</v>
      </c>
      <c r="CR9" t="s">
        <v>280</v>
      </c>
      <c r="CS9" t="s">
        <v>280</v>
      </c>
      <c r="CT9" t="s">
        <v>280</v>
      </c>
      <c r="CU9" t="s">
        <v>280</v>
      </c>
      <c r="CV9" t="s">
        <v>280</v>
      </c>
      <c r="CW9" t="s">
        <v>280</v>
      </c>
      <c r="CX9" t="s">
        <v>280</v>
      </c>
      <c r="CY9" t="s">
        <v>280</v>
      </c>
      <c r="CZ9" t="s">
        <v>280</v>
      </c>
      <c r="DA9" t="s">
        <v>280</v>
      </c>
      <c r="DB9" t="s">
        <v>280</v>
      </c>
      <c r="DC9" t="s">
        <v>280</v>
      </c>
      <c r="DD9" t="s">
        <v>280</v>
      </c>
      <c r="DE9" t="s">
        <v>280</v>
      </c>
      <c r="DF9" t="s">
        <v>280</v>
      </c>
      <c r="DG9" t="s">
        <v>280</v>
      </c>
      <c r="DH9" t="s">
        <v>280</v>
      </c>
      <c r="DI9" t="s">
        <v>280</v>
      </c>
      <c r="DJ9" t="s">
        <v>280</v>
      </c>
      <c r="DK9" t="s">
        <v>280</v>
      </c>
      <c r="DL9" t="s">
        <v>280</v>
      </c>
      <c r="DM9" t="s">
        <v>354</v>
      </c>
      <c r="DN9" t="s">
        <v>354</v>
      </c>
      <c r="DO9" t="s">
        <v>354</v>
      </c>
      <c r="DP9" t="s">
        <v>354</v>
      </c>
      <c r="DQ9" t="s">
        <v>354</v>
      </c>
      <c r="DR9" t="s">
        <v>354</v>
      </c>
      <c r="DS9" t="s">
        <v>354</v>
      </c>
      <c r="DT9" t="s">
        <v>354</v>
      </c>
      <c r="DU9" t="s">
        <v>354</v>
      </c>
      <c r="DV9" t="s">
        <v>354</v>
      </c>
      <c r="DW9" t="s">
        <v>280</v>
      </c>
      <c r="DX9" t="s">
        <v>280</v>
      </c>
      <c r="DY9" t="s">
        <v>280</v>
      </c>
      <c r="DZ9" t="s">
        <v>280</v>
      </c>
      <c r="EA9" t="s">
        <v>280</v>
      </c>
      <c r="EB9" t="s">
        <v>354</v>
      </c>
      <c r="EC9" t="s">
        <v>357</v>
      </c>
      <c r="ED9" t="s">
        <v>354</v>
      </c>
      <c r="EE9" t="s">
        <v>354</v>
      </c>
      <c r="EF9" t="s">
        <v>354</v>
      </c>
      <c r="EG9" t="s">
        <v>354</v>
      </c>
      <c r="EH9" t="s">
        <v>357</v>
      </c>
      <c r="EI9" t="s">
        <v>354</v>
      </c>
      <c r="EJ9" t="s">
        <v>354</v>
      </c>
      <c r="EK9" t="s">
        <v>354</v>
      </c>
      <c r="EL9" t="s">
        <v>354</v>
      </c>
      <c r="EM9" t="s">
        <v>357</v>
      </c>
      <c r="EN9" t="s">
        <v>354</v>
      </c>
      <c r="EO9" t="s">
        <v>354</v>
      </c>
      <c r="EP9" t="s">
        <v>354</v>
      </c>
      <c r="EQ9" t="s">
        <v>354</v>
      </c>
      <c r="ER9" t="s">
        <v>357</v>
      </c>
      <c r="ES9" t="s">
        <v>354</v>
      </c>
      <c r="ET9" t="s">
        <v>354</v>
      </c>
      <c r="EU9" t="s">
        <v>354</v>
      </c>
      <c r="EV9" t="s">
        <v>280</v>
      </c>
      <c r="EW9" t="s">
        <v>357</v>
      </c>
      <c r="EX9" t="s">
        <v>280</v>
      </c>
      <c r="EY9" t="s">
        <v>280</v>
      </c>
      <c r="EZ9" t="s">
        <v>280</v>
      </c>
      <c r="FA9" t="s">
        <v>354</v>
      </c>
      <c r="FB9" t="s">
        <v>357</v>
      </c>
      <c r="FC9" t="s">
        <v>354</v>
      </c>
      <c r="FD9" t="s">
        <v>354</v>
      </c>
      <c r="FE9" t="s">
        <v>354</v>
      </c>
      <c r="FF9" t="s">
        <v>354</v>
      </c>
      <c r="FG9" t="s">
        <v>357</v>
      </c>
      <c r="FH9" t="s">
        <v>354</v>
      </c>
      <c r="FI9" t="s">
        <v>354</v>
      </c>
      <c r="FJ9" t="s">
        <v>354</v>
      </c>
      <c r="FK9" t="s">
        <v>280</v>
      </c>
      <c r="FL9" t="s">
        <v>357</v>
      </c>
      <c r="FM9" t="s">
        <v>280</v>
      </c>
      <c r="FN9" t="s">
        <v>280</v>
      </c>
      <c r="FO9" t="s">
        <v>280</v>
      </c>
      <c r="FP9" t="s">
        <v>280</v>
      </c>
      <c r="FQ9" t="s">
        <v>357</v>
      </c>
      <c r="FR9" t="s">
        <v>280</v>
      </c>
      <c r="FS9" t="s">
        <v>280</v>
      </c>
      <c r="FT9" t="s">
        <v>280</v>
      </c>
      <c r="FU9" t="s">
        <v>359</v>
      </c>
      <c r="FV9" t="s">
        <v>359</v>
      </c>
      <c r="FW9" t="s">
        <v>359</v>
      </c>
      <c r="FX9" t="s">
        <v>359</v>
      </c>
      <c r="FY9" t="s">
        <v>359</v>
      </c>
      <c r="FZ9" t="s">
        <v>359</v>
      </c>
      <c r="GA9" t="s">
        <v>359</v>
      </c>
      <c r="GB9" t="s">
        <v>359</v>
      </c>
      <c r="GC9" t="s">
        <v>359</v>
      </c>
      <c r="GD9" t="s">
        <v>359</v>
      </c>
      <c r="GE9" t="s">
        <v>359</v>
      </c>
      <c r="GF9" t="s">
        <v>359</v>
      </c>
      <c r="GG9" t="s">
        <v>359</v>
      </c>
      <c r="GH9" t="s">
        <v>359</v>
      </c>
      <c r="GI9" t="s">
        <v>359</v>
      </c>
    </row>
    <row r="10" spans="1:191">
      <c r="A10" t="s">
        <v>233</v>
      </c>
      <c r="AA10">
        <v>304375</v>
      </c>
      <c r="AB10">
        <v>304375</v>
      </c>
      <c r="AC10">
        <v>304375</v>
      </c>
      <c r="AD10">
        <v>303785</v>
      </c>
      <c r="AE10">
        <v>304375</v>
      </c>
      <c r="AF10">
        <v>301580</v>
      </c>
      <c r="AG10">
        <v>301580</v>
      </c>
      <c r="AH10">
        <v>301580</v>
      </c>
      <c r="AI10">
        <v>300993</v>
      </c>
      <c r="AJ10">
        <v>301580</v>
      </c>
      <c r="AK10">
        <v>298593</v>
      </c>
      <c r="AL10">
        <v>298593</v>
      </c>
      <c r="AM10">
        <v>298593</v>
      </c>
      <c r="AN10">
        <v>298009</v>
      </c>
      <c r="AO10">
        <v>298593</v>
      </c>
      <c r="AP10">
        <v>295753</v>
      </c>
      <c r="AQ10">
        <v>295753</v>
      </c>
      <c r="AR10">
        <v>295753</v>
      </c>
      <c r="AS10">
        <v>295171</v>
      </c>
      <c r="AT10">
        <v>295753</v>
      </c>
      <c r="AU10">
        <v>293046</v>
      </c>
      <c r="AV10">
        <v>293046</v>
      </c>
      <c r="AW10">
        <v>293046</v>
      </c>
      <c r="AX10">
        <v>292466</v>
      </c>
      <c r="AY10">
        <v>293046</v>
      </c>
      <c r="AZ10">
        <v>290326</v>
      </c>
      <c r="BA10">
        <v>290326</v>
      </c>
      <c r="BB10">
        <v>290326</v>
      </c>
      <c r="BC10">
        <v>289748</v>
      </c>
      <c r="BD10">
        <v>290326</v>
      </c>
      <c r="BE10">
        <v>287804</v>
      </c>
      <c r="BF10">
        <v>287804</v>
      </c>
      <c r="BG10">
        <v>287804</v>
      </c>
      <c r="BH10">
        <v>287224</v>
      </c>
      <c r="BI10">
        <v>287804</v>
      </c>
      <c r="BJ10">
        <v>285082</v>
      </c>
      <c r="BK10">
        <v>285082</v>
      </c>
      <c r="BL10">
        <v>285082</v>
      </c>
      <c r="BM10">
        <v>284504</v>
      </c>
      <c r="BN10">
        <v>285082</v>
      </c>
      <c r="BO10">
        <v>281422</v>
      </c>
      <c r="BP10">
        <v>281422</v>
      </c>
      <c r="BQ10">
        <v>281422</v>
      </c>
      <c r="BR10">
        <v>280850</v>
      </c>
      <c r="BS10">
        <v>281422</v>
      </c>
      <c r="BT10">
        <v>272691</v>
      </c>
      <c r="BU10">
        <v>272691</v>
      </c>
      <c r="BV10">
        <v>272691</v>
      </c>
      <c r="BW10">
        <v>272172</v>
      </c>
      <c r="BX10">
        <v>272691</v>
      </c>
      <c r="BY10">
        <v>270248</v>
      </c>
      <c r="BZ10">
        <v>270248</v>
      </c>
      <c r="CA10">
        <v>270248</v>
      </c>
      <c r="CB10">
        <v>269727</v>
      </c>
      <c r="CC10">
        <v>270248</v>
      </c>
      <c r="CD10">
        <v>267784</v>
      </c>
      <c r="CE10">
        <v>267784</v>
      </c>
      <c r="CF10">
        <v>267784</v>
      </c>
      <c r="CG10">
        <v>267255</v>
      </c>
      <c r="CH10">
        <v>267784</v>
      </c>
      <c r="CI10">
        <v>262803</v>
      </c>
      <c r="CJ10">
        <v>262803</v>
      </c>
      <c r="CK10">
        <v>262803</v>
      </c>
      <c r="CL10">
        <v>262252</v>
      </c>
      <c r="CM10">
        <v>262803</v>
      </c>
      <c r="CN10">
        <v>260327</v>
      </c>
      <c r="CO10">
        <v>260327</v>
      </c>
      <c r="CP10">
        <v>260327</v>
      </c>
      <c r="CQ10">
        <v>259762</v>
      </c>
      <c r="CR10">
        <v>260327</v>
      </c>
      <c r="CS10">
        <v>257783</v>
      </c>
      <c r="CT10">
        <v>257783</v>
      </c>
      <c r="CU10">
        <v>257783</v>
      </c>
      <c r="CV10">
        <v>257206</v>
      </c>
      <c r="CW10">
        <v>257783</v>
      </c>
      <c r="CX10">
        <v>255030</v>
      </c>
      <c r="CY10">
        <v>255030</v>
      </c>
      <c r="CZ10">
        <v>255030</v>
      </c>
      <c r="DA10">
        <v>254446</v>
      </c>
      <c r="DB10">
        <v>255030</v>
      </c>
      <c r="DC10">
        <v>252153</v>
      </c>
      <c r="DD10">
        <v>252153</v>
      </c>
      <c r="DE10">
        <v>252153</v>
      </c>
      <c r="DF10">
        <v>251560</v>
      </c>
      <c r="DG10">
        <v>252153</v>
      </c>
      <c r="DH10">
        <v>248791</v>
      </c>
      <c r="DI10">
        <v>248791</v>
      </c>
      <c r="DJ10">
        <v>248791</v>
      </c>
      <c r="DK10">
        <v>248184</v>
      </c>
      <c r="DL10">
        <v>248791</v>
      </c>
      <c r="DM10">
        <v>246819</v>
      </c>
      <c r="DN10">
        <v>246819</v>
      </c>
      <c r="DO10">
        <v>246819</v>
      </c>
      <c r="DP10">
        <v>246195</v>
      </c>
      <c r="DQ10">
        <v>246819</v>
      </c>
      <c r="DR10">
        <v>244499</v>
      </c>
      <c r="DS10">
        <v>244499</v>
      </c>
      <c r="DT10">
        <v>244499</v>
      </c>
      <c r="DU10">
        <v>243869</v>
      </c>
      <c r="DV10">
        <v>244499</v>
      </c>
      <c r="DW10">
        <v>242289</v>
      </c>
      <c r="DX10">
        <v>242289</v>
      </c>
      <c r="DY10">
        <v>242289</v>
      </c>
      <c r="DZ10">
        <v>241652</v>
      </c>
      <c r="EA10">
        <v>242289</v>
      </c>
      <c r="EB10">
        <v>240133</v>
      </c>
      <c r="EC10">
        <v>240133</v>
      </c>
      <c r="ED10">
        <v>240133</v>
      </c>
      <c r="EE10">
        <v>239495</v>
      </c>
      <c r="EF10">
        <v>240133</v>
      </c>
      <c r="EG10">
        <v>237924</v>
      </c>
      <c r="EH10">
        <v>237924</v>
      </c>
      <c r="EI10">
        <v>237924</v>
      </c>
      <c r="EJ10">
        <v>237289</v>
      </c>
      <c r="EK10">
        <v>237924</v>
      </c>
      <c r="EL10">
        <v>235825</v>
      </c>
      <c r="EM10">
        <v>235825</v>
      </c>
      <c r="EN10">
        <v>235825</v>
      </c>
      <c r="EO10">
        <v>235192</v>
      </c>
      <c r="EP10">
        <v>235825</v>
      </c>
      <c r="EQ10">
        <v>233792</v>
      </c>
      <c r="ER10">
        <v>233792</v>
      </c>
      <c r="ES10">
        <v>233792</v>
      </c>
      <c r="ET10">
        <v>233160</v>
      </c>
      <c r="EU10">
        <v>233792</v>
      </c>
      <c r="EV10">
        <v>231664</v>
      </c>
      <c r="EW10">
        <v>231664</v>
      </c>
      <c r="EX10">
        <v>231664</v>
      </c>
      <c r="EY10">
        <v>231030</v>
      </c>
      <c r="EZ10">
        <v>231664</v>
      </c>
      <c r="FA10">
        <v>229466</v>
      </c>
      <c r="FB10">
        <v>229466</v>
      </c>
      <c r="FC10">
        <v>229466</v>
      </c>
      <c r="FD10">
        <v>228829</v>
      </c>
      <c r="FE10">
        <v>229466</v>
      </c>
      <c r="FF10">
        <v>226546</v>
      </c>
      <c r="FG10">
        <v>226546</v>
      </c>
      <c r="FH10">
        <v>226546</v>
      </c>
      <c r="FI10">
        <v>225907</v>
      </c>
      <c r="FJ10">
        <v>226546</v>
      </c>
      <c r="FK10">
        <v>219760</v>
      </c>
      <c r="FL10">
        <v>219760</v>
      </c>
      <c r="FM10">
        <v>219760</v>
      </c>
      <c r="FN10">
        <v>219083</v>
      </c>
      <c r="FO10">
        <v>219760</v>
      </c>
      <c r="FP10">
        <v>209284</v>
      </c>
      <c r="FQ10">
        <v>209284</v>
      </c>
      <c r="FR10">
        <v>209284</v>
      </c>
      <c r="FS10">
        <v>208542</v>
      </c>
      <c r="FT10">
        <v>209284</v>
      </c>
      <c r="FU10">
        <v>197374</v>
      </c>
      <c r="FV10">
        <v>197374</v>
      </c>
      <c r="FW10">
        <v>197374</v>
      </c>
      <c r="FX10">
        <v>196583</v>
      </c>
      <c r="FY10">
        <v>197374</v>
      </c>
      <c r="FZ10">
        <v>185738</v>
      </c>
      <c r="GA10">
        <v>185738</v>
      </c>
      <c r="GB10">
        <v>185738</v>
      </c>
      <c r="GC10">
        <v>184950</v>
      </c>
      <c r="GD10">
        <v>185738</v>
      </c>
      <c r="GE10">
        <v>170372</v>
      </c>
      <c r="GF10">
        <v>170372</v>
      </c>
      <c r="GG10">
        <v>170372</v>
      </c>
      <c r="GH10">
        <v>169609</v>
      </c>
      <c r="GI10">
        <v>170372</v>
      </c>
    </row>
    <row r="11" spans="1:191">
      <c r="A11" t="s">
        <v>361</v>
      </c>
      <c r="B11" s="70">
        <f>SUM(C11,D11)</f>
        <v>16756433</v>
      </c>
      <c r="C11" s="70">
        <f>'Federal 13'!$C2</f>
        <v>2519315</v>
      </c>
      <c r="D11" s="70">
        <f>SUM(E11,F11)</f>
        <v>14237118</v>
      </c>
      <c r="E11" s="70">
        <f>'State 13'!$B2</f>
        <v>3713184</v>
      </c>
      <c r="F11" s="70">
        <f>'Local 13'!$B2</f>
        <v>10523934</v>
      </c>
      <c r="G11" s="70">
        <f>SUM(H11,I11)</f>
        <v>16942496</v>
      </c>
      <c r="H11" s="70">
        <f>'Federal 12'!$C2</f>
        <v>2568433</v>
      </c>
      <c r="I11" s="70">
        <f>SUM(J11,K11)</f>
        <v>14374063</v>
      </c>
      <c r="J11" s="70">
        <f>'State 12'!$B2</f>
        <v>3729798</v>
      </c>
      <c r="K11" s="70">
        <f>'Local 12'!$B2</f>
        <v>10644265</v>
      </c>
      <c r="L11" s="70">
        <f>SUM(M11,N11)</f>
        <v>17184475</v>
      </c>
      <c r="M11" s="70">
        <f>'Federal 11'!$C11</f>
        <v>2619051</v>
      </c>
      <c r="N11" s="70">
        <f>SUM(O11,P11)</f>
        <v>14565424</v>
      </c>
      <c r="O11" s="70">
        <f>'State 11'!$B11</f>
        <v>3779258</v>
      </c>
      <c r="P11" s="70">
        <f>'Local 11'!$B11</f>
        <v>10786166</v>
      </c>
      <c r="Q11" s="70">
        <f>SUM(R11,S11)</f>
        <v>17347491</v>
      </c>
      <c r="R11" s="70">
        <f>'Federal 10'!$C11</f>
        <v>2583768</v>
      </c>
      <c r="S11" s="70">
        <f>SUM(T11,U11)</f>
        <v>14763723</v>
      </c>
      <c r="T11" s="70">
        <f>'State 10'!$B11</f>
        <v>3803914</v>
      </c>
      <c r="U11" s="70">
        <f>'Local 10'!$B11</f>
        <v>10959809</v>
      </c>
      <c r="V11" s="70">
        <f>SUM(W11,X11)</f>
        <v>17428496</v>
      </c>
      <c r="W11" s="70">
        <f>'Federal 09'!$C11</f>
        <v>2527149</v>
      </c>
      <c r="X11" s="70">
        <f>SUM(Y11,Z11)</f>
        <v>14901347</v>
      </c>
      <c r="Y11" s="70">
        <f>'State 09'!$B11</f>
        <v>3837855</v>
      </c>
      <c r="Z11" s="70">
        <f>'Local 09'!$B11</f>
        <v>11063492</v>
      </c>
      <c r="AA11">
        <v>17375928</v>
      </c>
      <c r="AB11">
        <v>2518101</v>
      </c>
      <c r="AC11">
        <v>14857827</v>
      </c>
      <c r="AD11">
        <v>3818577</v>
      </c>
      <c r="AE11">
        <v>11039250</v>
      </c>
      <c r="AF11">
        <v>17144124</v>
      </c>
      <c r="AG11">
        <v>2462127</v>
      </c>
      <c r="AH11">
        <v>14681997</v>
      </c>
      <c r="AI11">
        <v>3775705</v>
      </c>
      <c r="AJ11">
        <v>10906292</v>
      </c>
      <c r="AK11">
        <v>16788757</v>
      </c>
      <c r="AL11">
        <v>2438657</v>
      </c>
      <c r="AM11">
        <v>14350100</v>
      </c>
      <c r="AN11">
        <v>3705982</v>
      </c>
      <c r="AO11">
        <v>10644118</v>
      </c>
      <c r="AP11">
        <v>16586506</v>
      </c>
      <c r="AQ11">
        <v>2437559</v>
      </c>
      <c r="AR11">
        <v>14148947</v>
      </c>
      <c r="AS11">
        <v>3658859</v>
      </c>
      <c r="AT11">
        <v>10490088</v>
      </c>
      <c r="AU11">
        <v>16447485</v>
      </c>
      <c r="AV11">
        <v>2445287</v>
      </c>
      <c r="AW11">
        <v>14002198</v>
      </c>
      <c r="AX11">
        <v>3635273</v>
      </c>
      <c r="AY11">
        <v>10366925</v>
      </c>
      <c r="AZ11">
        <v>16444208</v>
      </c>
      <c r="BA11">
        <v>2453158</v>
      </c>
      <c r="BB11">
        <v>13991050</v>
      </c>
      <c r="BC11">
        <v>3646705</v>
      </c>
      <c r="BD11">
        <v>10344345</v>
      </c>
      <c r="BE11">
        <v>16256232</v>
      </c>
      <c r="BF11">
        <v>2426467</v>
      </c>
      <c r="BG11">
        <v>13829765</v>
      </c>
      <c r="BH11">
        <v>3679940</v>
      </c>
      <c r="BI11">
        <v>10149825</v>
      </c>
      <c r="BJ11">
        <v>16040177</v>
      </c>
      <c r="BK11">
        <v>2411630</v>
      </c>
      <c r="BL11">
        <v>13628547</v>
      </c>
      <c r="BM11">
        <v>3636974</v>
      </c>
      <c r="BN11">
        <v>9991573</v>
      </c>
      <c r="BO11">
        <v>15736539</v>
      </c>
      <c r="BP11">
        <v>2425898</v>
      </c>
      <c r="BQ11">
        <v>13310641</v>
      </c>
      <c r="BR11">
        <v>3564547</v>
      </c>
      <c r="BS11">
        <v>9746094</v>
      </c>
      <c r="BT11">
        <v>15548480</v>
      </c>
      <c r="BU11">
        <v>2449089</v>
      </c>
      <c r="BV11">
        <v>13099391</v>
      </c>
      <c r="BW11">
        <v>3514236</v>
      </c>
      <c r="BX11">
        <v>9585155</v>
      </c>
      <c r="BY11">
        <v>15286946</v>
      </c>
      <c r="BZ11">
        <v>2447496</v>
      </c>
      <c r="CA11">
        <v>12839450</v>
      </c>
      <c r="CB11">
        <v>3474525</v>
      </c>
      <c r="CC11">
        <v>9364925</v>
      </c>
      <c r="CD11">
        <v>15115124</v>
      </c>
      <c r="CE11">
        <v>2492497</v>
      </c>
      <c r="CF11">
        <v>12622627</v>
      </c>
      <c r="CG11">
        <v>3467022</v>
      </c>
      <c r="CH11">
        <v>9155605</v>
      </c>
      <c r="CI11">
        <v>15041478</v>
      </c>
      <c r="CJ11">
        <v>2580430</v>
      </c>
      <c r="CK11">
        <v>12461048</v>
      </c>
      <c r="CL11">
        <v>3462126</v>
      </c>
      <c r="CM11">
        <v>8998922</v>
      </c>
      <c r="CN11">
        <v>15011508</v>
      </c>
      <c r="CO11">
        <v>2643940</v>
      </c>
      <c r="CP11">
        <v>12367568</v>
      </c>
      <c r="CQ11">
        <v>3437674</v>
      </c>
      <c r="CR11">
        <v>8929894</v>
      </c>
      <c r="CS11">
        <v>14726836</v>
      </c>
      <c r="CT11">
        <v>2704105</v>
      </c>
      <c r="CU11">
        <v>12022731</v>
      </c>
      <c r="CV11">
        <v>3410092</v>
      </c>
      <c r="CW11">
        <v>8612639</v>
      </c>
      <c r="CX11">
        <v>14589983</v>
      </c>
      <c r="CY11">
        <v>2736962</v>
      </c>
      <c r="CZ11">
        <v>11853021</v>
      </c>
      <c r="DA11">
        <v>3367614</v>
      </c>
      <c r="DB11">
        <v>8485407</v>
      </c>
      <c r="DC11">
        <v>14613239</v>
      </c>
      <c r="DD11">
        <v>2816000</v>
      </c>
      <c r="DE11">
        <v>11797239</v>
      </c>
      <c r="DF11">
        <v>3336688</v>
      </c>
      <c r="DG11">
        <v>8460551</v>
      </c>
      <c r="DH11">
        <v>14508504</v>
      </c>
      <c r="DI11">
        <v>2797596</v>
      </c>
      <c r="DJ11">
        <v>11710908</v>
      </c>
      <c r="DK11">
        <v>3332212</v>
      </c>
      <c r="DL11">
        <v>8378696</v>
      </c>
      <c r="DM11">
        <v>14218814</v>
      </c>
      <c r="DN11">
        <v>2817644</v>
      </c>
      <c r="DO11">
        <v>11401170</v>
      </c>
      <c r="DP11">
        <v>3241356</v>
      </c>
      <c r="DQ11">
        <v>8159814</v>
      </c>
      <c r="DR11">
        <v>13934478</v>
      </c>
      <c r="DS11">
        <v>2781102</v>
      </c>
      <c r="DT11">
        <v>11153376</v>
      </c>
      <c r="DU11">
        <v>3165261</v>
      </c>
      <c r="DV11">
        <v>7988115</v>
      </c>
      <c r="DW11">
        <v>13723991</v>
      </c>
      <c r="DX11">
        <v>2791220</v>
      </c>
      <c r="DY11">
        <v>10932771</v>
      </c>
      <c r="DZ11">
        <v>3079524</v>
      </c>
      <c r="EA11">
        <v>7853247</v>
      </c>
      <c r="EB11">
        <v>13502242</v>
      </c>
      <c r="EC11">
        <v>2784814</v>
      </c>
      <c r="ED11">
        <v>10717428</v>
      </c>
      <c r="EE11">
        <v>3031356</v>
      </c>
      <c r="EF11">
        <v>7686072</v>
      </c>
      <c r="EG11">
        <v>13336994</v>
      </c>
      <c r="EH11">
        <v>2769319</v>
      </c>
      <c r="EI11">
        <v>10567675</v>
      </c>
      <c r="EJ11">
        <v>2990470</v>
      </c>
      <c r="EK11">
        <v>7577205</v>
      </c>
      <c r="EL11">
        <v>13054234</v>
      </c>
      <c r="EM11">
        <v>2665894</v>
      </c>
      <c r="EN11">
        <v>10388340</v>
      </c>
      <c r="EO11">
        <v>2923855</v>
      </c>
      <c r="EP11">
        <v>7464485</v>
      </c>
      <c r="EQ11">
        <v>-11111</v>
      </c>
      <c r="ER11">
        <v>-11111</v>
      </c>
      <c r="ES11">
        <v>10162042</v>
      </c>
      <c r="ET11">
        <v>2876320</v>
      </c>
      <c r="EU11">
        <v>7285722</v>
      </c>
      <c r="EV11">
        <v>12805517</v>
      </c>
      <c r="EW11">
        <v>2645000</v>
      </c>
      <c r="EX11">
        <v>10160517</v>
      </c>
      <c r="EY11">
        <v>2846776</v>
      </c>
      <c r="EZ11">
        <v>7313741</v>
      </c>
      <c r="FA11">
        <v>-11111</v>
      </c>
      <c r="FB11">
        <v>-11111</v>
      </c>
      <c r="FC11">
        <v>10214282</v>
      </c>
      <c r="FD11">
        <v>2855131</v>
      </c>
      <c r="FE11">
        <v>7359151</v>
      </c>
      <c r="FF11">
        <v>-11111</v>
      </c>
      <c r="FG11">
        <v>-11111</v>
      </c>
      <c r="FH11">
        <v>10314398</v>
      </c>
      <c r="FI11">
        <v>2868316</v>
      </c>
      <c r="FJ11">
        <v>7446082</v>
      </c>
      <c r="FK11">
        <v>12470426</v>
      </c>
      <c r="FL11">
        <v>2609000</v>
      </c>
      <c r="FM11">
        <v>9861426</v>
      </c>
      <c r="FN11">
        <v>2676910</v>
      </c>
      <c r="FO11">
        <v>7184516</v>
      </c>
      <c r="FP11">
        <v>11331416</v>
      </c>
      <c r="FQ11">
        <v>2754000</v>
      </c>
      <c r="FR11">
        <v>8577416</v>
      </c>
      <c r="FS11">
        <v>2312410</v>
      </c>
      <c r="FT11">
        <v>6265006</v>
      </c>
      <c r="FU11">
        <v>9877727</v>
      </c>
      <c r="FV11">
        <v>2823000</v>
      </c>
      <c r="FW11">
        <v>7054727</v>
      </c>
      <c r="FX11">
        <v>1826950</v>
      </c>
      <c r="FY11">
        <v>5227777</v>
      </c>
      <c r="FZ11">
        <v>8083792</v>
      </c>
      <c r="GA11">
        <v>2415000</v>
      </c>
      <c r="GB11">
        <v>5668792</v>
      </c>
      <c r="GC11">
        <v>1404314</v>
      </c>
      <c r="GD11">
        <v>4264478</v>
      </c>
      <c r="GE11">
        <v>6896910</v>
      </c>
      <c r="GF11">
        <v>2304000</v>
      </c>
      <c r="GG11">
        <v>4592910</v>
      </c>
      <c r="GH11">
        <v>1154224</v>
      </c>
      <c r="GI11">
        <v>3438686</v>
      </c>
    </row>
    <row r="12" spans="1:191">
      <c r="A12" t="s">
        <v>362</v>
      </c>
      <c r="B12" s="70">
        <f t="shared" ref="B12:B59" si="0">SUM(C12,D12)</f>
        <v>17730</v>
      </c>
      <c r="C12" s="70">
        <f>'Federal 13'!$C39</f>
        <v>17730</v>
      </c>
      <c r="D12" s="70">
        <f t="shared" ref="D12:D59" si="1">SUM(E12,F12)</f>
        <v>0</v>
      </c>
      <c r="E12" s="70">
        <f>'State 13'!$B39</f>
        <v>0</v>
      </c>
      <c r="F12" s="70">
        <f>'Local 13'!$B39</f>
        <v>0</v>
      </c>
      <c r="G12" s="70">
        <f t="shared" ref="G12:G59" si="2">SUM(H12,I12)</f>
        <v>18028</v>
      </c>
      <c r="H12" s="70">
        <f>'Federal 12'!$C39</f>
        <v>18028</v>
      </c>
      <c r="I12" s="70">
        <f t="shared" ref="I12:I59" si="3">SUM(J12,K12)</f>
        <v>0</v>
      </c>
      <c r="J12" s="70">
        <f>'State 12'!$B39</f>
        <v>0</v>
      </c>
      <c r="K12" s="70">
        <f>'Local 12'!$B39</f>
        <v>0</v>
      </c>
      <c r="L12" s="70">
        <f t="shared" ref="L12:L59" si="4">SUM(M12,N12)</f>
        <v>18501</v>
      </c>
      <c r="M12" s="70">
        <f>'Federal 11'!$C29</f>
        <v>18501</v>
      </c>
      <c r="N12" s="70">
        <f t="shared" ref="N12:N59" si="5">SUM(O12,P12)</f>
        <v>0</v>
      </c>
      <c r="O12" s="71">
        <v>0</v>
      </c>
      <c r="P12" s="71">
        <v>0</v>
      </c>
      <c r="Q12" s="70">
        <f t="shared" ref="Q12:Q59" si="6">SUM(R12,S12)</f>
        <v>18329</v>
      </c>
      <c r="R12" s="70">
        <f>'Federal 10'!$C29</f>
        <v>18329</v>
      </c>
      <c r="S12" s="70">
        <f t="shared" ref="S12:S59" si="7">SUM(T12,U12)</f>
        <v>0</v>
      </c>
      <c r="T12" s="71">
        <v>0</v>
      </c>
      <c r="U12" s="71">
        <v>0</v>
      </c>
      <c r="V12" s="70">
        <f t="shared" ref="V12:X27" si="8">SUM(W12,X12)</f>
        <v>18142</v>
      </c>
      <c r="W12" s="70">
        <f>'Federal 09'!$C29</f>
        <v>18142</v>
      </c>
      <c r="X12" s="70">
        <f t="shared" si="8"/>
        <v>0</v>
      </c>
      <c r="Y12" s="71">
        <v>0</v>
      </c>
      <c r="Z12" s="71">
        <v>0</v>
      </c>
      <c r="AA12">
        <v>18220</v>
      </c>
      <c r="AB12">
        <v>18220</v>
      </c>
      <c r="AC12">
        <v>0</v>
      </c>
      <c r="AD12">
        <v>0</v>
      </c>
      <c r="AE12">
        <v>0</v>
      </c>
      <c r="AF12">
        <v>18297</v>
      </c>
      <c r="AG12">
        <v>18297</v>
      </c>
      <c r="AH12">
        <v>0</v>
      </c>
      <c r="AI12">
        <v>0</v>
      </c>
      <c r="AJ12">
        <v>0</v>
      </c>
      <c r="AK12">
        <v>18246</v>
      </c>
      <c r="AL12">
        <v>18246</v>
      </c>
      <c r="AM12">
        <v>0</v>
      </c>
      <c r="AN12">
        <v>0</v>
      </c>
      <c r="AO12">
        <v>0</v>
      </c>
      <c r="AP12">
        <v>18429</v>
      </c>
      <c r="AQ12">
        <v>18429</v>
      </c>
      <c r="AR12">
        <v>0</v>
      </c>
      <c r="AS12">
        <v>0</v>
      </c>
      <c r="AT12">
        <v>0</v>
      </c>
      <c r="AU12">
        <v>19216</v>
      </c>
      <c r="AV12">
        <v>19216</v>
      </c>
      <c r="AW12">
        <v>0</v>
      </c>
      <c r="AX12">
        <v>0</v>
      </c>
      <c r="AY12">
        <v>0</v>
      </c>
      <c r="AZ12">
        <v>18687</v>
      </c>
      <c r="BA12">
        <v>18687</v>
      </c>
      <c r="BB12">
        <v>0</v>
      </c>
      <c r="BC12">
        <v>0</v>
      </c>
      <c r="BD12">
        <v>0</v>
      </c>
      <c r="BE12">
        <v>18494</v>
      </c>
      <c r="BF12">
        <v>18494</v>
      </c>
      <c r="BG12">
        <v>0</v>
      </c>
      <c r="BH12">
        <v>0</v>
      </c>
      <c r="BI12">
        <v>0</v>
      </c>
      <c r="BJ12">
        <v>18554</v>
      </c>
      <c r="BK12">
        <v>18554</v>
      </c>
      <c r="BL12">
        <v>0</v>
      </c>
      <c r="BM12">
        <v>0</v>
      </c>
      <c r="BN12">
        <v>0</v>
      </c>
      <c r="BO12">
        <v>18067</v>
      </c>
      <c r="BP12">
        <v>18067</v>
      </c>
      <c r="BQ12">
        <v>0</v>
      </c>
      <c r="BR12">
        <v>0</v>
      </c>
      <c r="BS12">
        <v>0</v>
      </c>
      <c r="BT12">
        <v>18218</v>
      </c>
      <c r="BU12">
        <v>18218</v>
      </c>
      <c r="BV12">
        <v>0</v>
      </c>
      <c r="BW12">
        <v>0</v>
      </c>
      <c r="BX12">
        <v>0</v>
      </c>
      <c r="BY12">
        <v>18980</v>
      </c>
      <c r="BZ12">
        <v>18980</v>
      </c>
      <c r="CA12">
        <v>0</v>
      </c>
      <c r="CB12">
        <v>0</v>
      </c>
      <c r="CC12">
        <v>0</v>
      </c>
      <c r="CD12">
        <v>19604</v>
      </c>
      <c r="CE12">
        <v>19604</v>
      </c>
      <c r="CF12">
        <v>0</v>
      </c>
      <c r="CG12">
        <v>0</v>
      </c>
      <c r="CH12">
        <v>0</v>
      </c>
      <c r="CI12">
        <v>21121</v>
      </c>
      <c r="CJ12">
        <v>21121</v>
      </c>
      <c r="CK12">
        <v>0</v>
      </c>
      <c r="CL12">
        <v>0</v>
      </c>
      <c r="CM12">
        <v>0</v>
      </c>
      <c r="CN12">
        <v>22747</v>
      </c>
      <c r="CO12">
        <v>22747</v>
      </c>
      <c r="CP12">
        <v>0</v>
      </c>
      <c r="CQ12">
        <v>0</v>
      </c>
      <c r="CR12">
        <v>0</v>
      </c>
      <c r="CS12">
        <v>24096</v>
      </c>
      <c r="CT12">
        <v>24096</v>
      </c>
      <c r="CU12">
        <v>0</v>
      </c>
      <c r="CV12">
        <v>0</v>
      </c>
      <c r="CW12">
        <v>0</v>
      </c>
      <c r="CX12">
        <v>24630</v>
      </c>
      <c r="CY12">
        <v>24630</v>
      </c>
      <c r="CZ12">
        <v>0</v>
      </c>
      <c r="DA12">
        <v>0</v>
      </c>
      <c r="DB12">
        <v>0</v>
      </c>
      <c r="DC12">
        <v>25002</v>
      </c>
      <c r="DD12">
        <v>25002</v>
      </c>
      <c r="DE12">
        <v>0</v>
      </c>
      <c r="DF12">
        <v>0</v>
      </c>
      <c r="DG12">
        <v>0</v>
      </c>
      <c r="DH12">
        <v>24267</v>
      </c>
      <c r="DI12">
        <v>24267</v>
      </c>
      <c r="DJ12">
        <v>0</v>
      </c>
      <c r="DK12">
        <v>0</v>
      </c>
      <c r="DL12">
        <v>0</v>
      </c>
      <c r="DM12">
        <v>23548</v>
      </c>
      <c r="DN12">
        <v>23548</v>
      </c>
      <c r="DO12">
        <v>0</v>
      </c>
      <c r="DP12">
        <v>0</v>
      </c>
      <c r="DQ12">
        <v>0</v>
      </c>
      <c r="DR12">
        <v>22589</v>
      </c>
      <c r="DS12">
        <v>22589</v>
      </c>
      <c r="DT12">
        <v>0</v>
      </c>
      <c r="DU12">
        <v>0</v>
      </c>
      <c r="DV12">
        <v>0</v>
      </c>
      <c r="DW12">
        <v>22375</v>
      </c>
      <c r="DX12">
        <v>22375</v>
      </c>
      <c r="DY12">
        <v>0</v>
      </c>
      <c r="DZ12">
        <v>0</v>
      </c>
      <c r="EA12">
        <v>0</v>
      </c>
      <c r="EB12">
        <v>21790</v>
      </c>
      <c r="EC12">
        <v>21790</v>
      </c>
      <c r="ED12">
        <v>0</v>
      </c>
      <c r="EE12">
        <v>0</v>
      </c>
      <c r="EF12">
        <v>0</v>
      </c>
      <c r="EG12">
        <v>22006</v>
      </c>
      <c r="EH12">
        <v>22006</v>
      </c>
      <c r="EI12">
        <v>0</v>
      </c>
      <c r="EJ12">
        <v>0</v>
      </c>
      <c r="EK12">
        <v>0</v>
      </c>
      <c r="EL12">
        <v>21576</v>
      </c>
      <c r="EM12">
        <v>21576</v>
      </c>
      <c r="EN12">
        <v>0</v>
      </c>
      <c r="EO12">
        <v>0</v>
      </c>
      <c r="EP12">
        <v>0</v>
      </c>
      <c r="EQ12">
        <v>-11111</v>
      </c>
      <c r="ER12">
        <v>-11111</v>
      </c>
      <c r="ES12">
        <v>0</v>
      </c>
      <c r="ET12">
        <v>0</v>
      </c>
      <c r="EU12">
        <v>0</v>
      </c>
      <c r="EV12">
        <v>-11111</v>
      </c>
      <c r="EW12">
        <v>-11111</v>
      </c>
      <c r="EX12">
        <v>0</v>
      </c>
      <c r="EY12">
        <v>0</v>
      </c>
      <c r="EZ12">
        <v>0</v>
      </c>
      <c r="FA12">
        <v>-11111</v>
      </c>
      <c r="FB12">
        <v>-11111</v>
      </c>
      <c r="FC12">
        <v>0</v>
      </c>
      <c r="FD12">
        <v>0</v>
      </c>
      <c r="FE12">
        <v>0</v>
      </c>
      <c r="FF12">
        <v>-11111</v>
      </c>
      <c r="FG12">
        <v>-11111</v>
      </c>
      <c r="FH12">
        <v>0</v>
      </c>
      <c r="FI12">
        <v>0</v>
      </c>
      <c r="FJ12">
        <v>0</v>
      </c>
      <c r="FK12">
        <v>-11111</v>
      </c>
      <c r="FL12">
        <v>-11111</v>
      </c>
      <c r="FM12">
        <v>0</v>
      </c>
      <c r="FN12">
        <v>0</v>
      </c>
      <c r="FO12">
        <v>0</v>
      </c>
      <c r="FP12">
        <v>-11111</v>
      </c>
      <c r="FQ12">
        <v>-11111</v>
      </c>
      <c r="FR12">
        <v>0</v>
      </c>
      <c r="FS12">
        <v>0</v>
      </c>
      <c r="FT12">
        <v>0</v>
      </c>
      <c r="FU12">
        <v>-11111</v>
      </c>
      <c r="FV12">
        <v>-11111</v>
      </c>
      <c r="FW12">
        <v>0</v>
      </c>
      <c r="FX12">
        <v>0</v>
      </c>
      <c r="FY12">
        <v>0</v>
      </c>
      <c r="FZ12">
        <v>-11111</v>
      </c>
      <c r="GA12">
        <v>-11111</v>
      </c>
      <c r="GB12">
        <v>0</v>
      </c>
      <c r="GC12">
        <v>0</v>
      </c>
      <c r="GD12">
        <v>0</v>
      </c>
      <c r="GE12">
        <v>0</v>
      </c>
      <c r="GF12">
        <v>0</v>
      </c>
      <c r="GG12">
        <v>0</v>
      </c>
      <c r="GH12">
        <v>0</v>
      </c>
      <c r="GI12">
        <v>0</v>
      </c>
    </row>
    <row r="13" spans="1:191">
      <c r="A13" t="s">
        <v>363</v>
      </c>
      <c r="B13" s="70">
        <f t="shared" si="0"/>
        <v>755692</v>
      </c>
      <c r="C13" s="70">
        <f>'Federal 13'!$C6</f>
        <v>755692</v>
      </c>
      <c r="D13" s="70">
        <f t="shared" si="1"/>
        <v>0</v>
      </c>
      <c r="E13" s="70">
        <f>'State 13'!$B6</f>
        <v>0</v>
      </c>
      <c r="F13" s="70">
        <f>'Local 13'!$B6</f>
        <v>0</v>
      </c>
      <c r="G13" s="70">
        <f t="shared" si="2"/>
        <v>765827</v>
      </c>
      <c r="H13" s="70">
        <f>'Federal 12'!$C6</f>
        <v>765827</v>
      </c>
      <c r="I13" s="70">
        <f t="shared" si="3"/>
        <v>0</v>
      </c>
      <c r="J13" s="70">
        <f>'State 12'!$B6</f>
        <v>0</v>
      </c>
      <c r="K13" s="70">
        <f>'Local 12'!$B6</f>
        <v>0</v>
      </c>
      <c r="L13" s="70">
        <f t="shared" si="4"/>
        <v>779290</v>
      </c>
      <c r="M13" s="70">
        <f>'Federal 11'!$C27</f>
        <v>779290</v>
      </c>
      <c r="N13" s="70">
        <f t="shared" si="5"/>
        <v>0</v>
      </c>
      <c r="O13" s="71">
        <v>0</v>
      </c>
      <c r="P13" s="71">
        <v>0</v>
      </c>
      <c r="Q13" s="70">
        <f t="shared" si="6"/>
        <v>747467</v>
      </c>
      <c r="R13" s="70">
        <f>'Federal 10'!$C27</f>
        <v>747467</v>
      </c>
      <c r="S13" s="70">
        <f t="shared" si="7"/>
        <v>0</v>
      </c>
      <c r="T13" s="71">
        <v>0</v>
      </c>
      <c r="U13" s="71">
        <v>0</v>
      </c>
      <c r="V13" s="70">
        <f t="shared" si="8"/>
        <v>703615</v>
      </c>
      <c r="W13" s="70">
        <f>'Federal 09'!$C27</f>
        <v>703615</v>
      </c>
      <c r="X13" s="70">
        <f t="shared" si="8"/>
        <v>0</v>
      </c>
      <c r="Y13" s="71">
        <v>0</v>
      </c>
      <c r="Z13" s="71">
        <v>0</v>
      </c>
      <c r="AA13">
        <v>699039</v>
      </c>
      <c r="AB13">
        <v>699039</v>
      </c>
      <c r="AC13">
        <v>0</v>
      </c>
      <c r="AD13">
        <v>0</v>
      </c>
      <c r="AE13">
        <v>0</v>
      </c>
      <c r="AF13">
        <v>675134</v>
      </c>
      <c r="AG13">
        <v>675134</v>
      </c>
      <c r="AH13">
        <v>0</v>
      </c>
      <c r="AI13">
        <v>0</v>
      </c>
      <c r="AJ13">
        <v>0</v>
      </c>
      <c r="AK13">
        <v>674374</v>
      </c>
      <c r="AL13">
        <v>674374</v>
      </c>
      <c r="AM13">
        <v>0</v>
      </c>
      <c r="AN13">
        <v>0</v>
      </c>
      <c r="AO13">
        <v>0</v>
      </c>
      <c r="AP13">
        <v>671479</v>
      </c>
      <c r="AQ13">
        <v>671479</v>
      </c>
      <c r="AR13">
        <v>0</v>
      </c>
      <c r="AS13">
        <v>0</v>
      </c>
      <c r="AT13">
        <v>0</v>
      </c>
      <c r="AU13">
        <v>663708</v>
      </c>
      <c r="AV13">
        <v>663708</v>
      </c>
      <c r="AW13">
        <v>0</v>
      </c>
      <c r="AX13">
        <v>0</v>
      </c>
      <c r="AY13">
        <v>0</v>
      </c>
      <c r="AZ13">
        <v>658691</v>
      </c>
      <c r="BA13">
        <v>658691</v>
      </c>
      <c r="BB13">
        <v>0</v>
      </c>
      <c r="BC13">
        <v>0</v>
      </c>
      <c r="BD13">
        <v>0</v>
      </c>
      <c r="BE13">
        <v>661455</v>
      </c>
      <c r="BF13">
        <v>661455</v>
      </c>
      <c r="BG13">
        <v>0</v>
      </c>
      <c r="BH13">
        <v>0</v>
      </c>
      <c r="BI13">
        <v>0</v>
      </c>
      <c r="BJ13">
        <v>662093</v>
      </c>
      <c r="BK13">
        <v>662093</v>
      </c>
      <c r="BL13">
        <v>0</v>
      </c>
      <c r="BM13">
        <v>0</v>
      </c>
      <c r="BN13">
        <v>0</v>
      </c>
      <c r="BO13">
        <v>675225</v>
      </c>
      <c r="BP13">
        <v>675225</v>
      </c>
      <c r="BQ13">
        <v>0</v>
      </c>
      <c r="BR13">
        <v>0</v>
      </c>
      <c r="BS13">
        <v>0</v>
      </c>
      <c r="BT13">
        <v>693226</v>
      </c>
      <c r="BU13">
        <v>693226</v>
      </c>
      <c r="BV13">
        <v>0</v>
      </c>
      <c r="BW13">
        <v>0</v>
      </c>
      <c r="BX13">
        <v>0</v>
      </c>
      <c r="BY13">
        <v>718170</v>
      </c>
      <c r="BZ13">
        <v>718170</v>
      </c>
      <c r="CA13">
        <v>0</v>
      </c>
      <c r="CB13">
        <v>0</v>
      </c>
      <c r="CC13">
        <v>0</v>
      </c>
      <c r="CD13">
        <v>755034</v>
      </c>
      <c r="CE13">
        <v>755034</v>
      </c>
      <c r="CF13">
        <v>0</v>
      </c>
      <c r="CG13">
        <v>0</v>
      </c>
      <c r="CH13">
        <v>0</v>
      </c>
      <c r="CI13">
        <v>808402</v>
      </c>
      <c r="CJ13">
        <v>808402</v>
      </c>
      <c r="CK13">
        <v>0</v>
      </c>
      <c r="CL13">
        <v>0</v>
      </c>
      <c r="CM13">
        <v>0</v>
      </c>
      <c r="CN13">
        <v>857597</v>
      </c>
      <c r="CO13">
        <v>857597</v>
      </c>
      <c r="CP13">
        <v>0</v>
      </c>
      <c r="CQ13">
        <v>0</v>
      </c>
      <c r="CR13">
        <v>0</v>
      </c>
      <c r="CS13">
        <v>901124</v>
      </c>
      <c r="CT13">
        <v>901124</v>
      </c>
      <c r="CU13">
        <v>0</v>
      </c>
      <c r="CV13">
        <v>0</v>
      </c>
      <c r="CW13">
        <v>0</v>
      </c>
      <c r="CX13">
        <v>958773</v>
      </c>
      <c r="CY13">
        <v>958773</v>
      </c>
      <c r="CZ13">
        <v>0</v>
      </c>
      <c r="DA13">
        <v>0</v>
      </c>
      <c r="DB13">
        <v>0</v>
      </c>
      <c r="DC13">
        <v>993948</v>
      </c>
      <c r="DD13">
        <v>993948</v>
      </c>
      <c r="DE13">
        <v>0</v>
      </c>
      <c r="DF13">
        <v>0</v>
      </c>
      <c r="DG13">
        <v>0</v>
      </c>
      <c r="DH13">
        <v>1011896</v>
      </c>
      <c r="DI13">
        <v>1011896</v>
      </c>
      <c r="DJ13">
        <v>0</v>
      </c>
      <c r="DK13">
        <v>0</v>
      </c>
      <c r="DL13">
        <v>0</v>
      </c>
      <c r="DM13">
        <v>1055312</v>
      </c>
      <c r="DN13">
        <v>1055312</v>
      </c>
      <c r="DO13">
        <v>0</v>
      </c>
      <c r="DP13">
        <v>0</v>
      </c>
      <c r="DQ13">
        <v>0</v>
      </c>
      <c r="DR13">
        <v>1031703</v>
      </c>
      <c r="DS13">
        <v>1031703</v>
      </c>
      <c r="DT13">
        <v>0</v>
      </c>
      <c r="DU13">
        <v>0</v>
      </c>
      <c r="DV13">
        <v>0</v>
      </c>
      <c r="DW13">
        <v>1067784</v>
      </c>
      <c r="DX13">
        <v>1067784</v>
      </c>
      <c r="DY13">
        <v>0</v>
      </c>
      <c r="DZ13">
        <v>0</v>
      </c>
      <c r="EA13">
        <v>0</v>
      </c>
      <c r="EB13">
        <v>1051546</v>
      </c>
      <c r="EC13">
        <v>1051546</v>
      </c>
      <c r="ED13">
        <v>0</v>
      </c>
      <c r="EE13">
        <v>0</v>
      </c>
      <c r="EF13">
        <v>0</v>
      </c>
      <c r="EG13">
        <v>1070937</v>
      </c>
      <c r="EH13">
        <v>1070937</v>
      </c>
      <c r="EI13">
        <v>0</v>
      </c>
      <c r="EJ13">
        <v>0</v>
      </c>
      <c r="EK13">
        <v>0</v>
      </c>
      <c r="EL13">
        <v>1040163</v>
      </c>
      <c r="EM13">
        <v>1040163</v>
      </c>
      <c r="EN13">
        <v>0</v>
      </c>
      <c r="EO13">
        <v>0</v>
      </c>
      <c r="EP13">
        <v>0</v>
      </c>
      <c r="EQ13">
        <v>-11111</v>
      </c>
      <c r="ER13">
        <v>-11111</v>
      </c>
      <c r="ES13">
        <v>0</v>
      </c>
      <c r="ET13">
        <v>0</v>
      </c>
      <c r="EU13">
        <v>0</v>
      </c>
      <c r="EV13">
        <v>-11111</v>
      </c>
      <c r="EW13">
        <v>-11111</v>
      </c>
      <c r="EX13">
        <v>0</v>
      </c>
      <c r="EY13">
        <v>0</v>
      </c>
      <c r="EZ13">
        <v>0</v>
      </c>
      <c r="FA13">
        <v>-11111</v>
      </c>
      <c r="FB13">
        <v>-11111</v>
      </c>
      <c r="FC13">
        <v>0</v>
      </c>
      <c r="FD13">
        <v>0</v>
      </c>
      <c r="FE13">
        <v>0</v>
      </c>
      <c r="FF13">
        <v>-11111</v>
      </c>
      <c r="FG13">
        <v>-11111</v>
      </c>
      <c r="FH13">
        <v>0</v>
      </c>
      <c r="FI13">
        <v>0</v>
      </c>
      <c r="FJ13">
        <v>0</v>
      </c>
      <c r="FK13">
        <v>-11111</v>
      </c>
      <c r="FL13">
        <v>-11111</v>
      </c>
      <c r="FM13">
        <v>0</v>
      </c>
      <c r="FN13">
        <v>0</v>
      </c>
      <c r="FO13">
        <v>0</v>
      </c>
      <c r="FP13">
        <v>-11111</v>
      </c>
      <c r="FQ13">
        <v>-11111</v>
      </c>
      <c r="FR13">
        <v>0</v>
      </c>
      <c r="FS13">
        <v>0</v>
      </c>
      <c r="FT13">
        <v>0</v>
      </c>
      <c r="FU13">
        <v>-11111</v>
      </c>
      <c r="FV13">
        <v>-11111</v>
      </c>
      <c r="FW13">
        <v>0</v>
      </c>
      <c r="FX13">
        <v>0</v>
      </c>
      <c r="FY13">
        <v>0</v>
      </c>
      <c r="FZ13">
        <v>-11111</v>
      </c>
      <c r="GA13">
        <v>-11111</v>
      </c>
      <c r="GB13">
        <v>0</v>
      </c>
      <c r="GC13">
        <v>0</v>
      </c>
      <c r="GD13">
        <v>0</v>
      </c>
      <c r="GE13">
        <v>-11111</v>
      </c>
      <c r="GF13">
        <v>-11111</v>
      </c>
      <c r="GG13">
        <v>0</v>
      </c>
      <c r="GH13">
        <v>0</v>
      </c>
      <c r="GI13">
        <v>0</v>
      </c>
    </row>
    <row r="14" spans="1:191">
      <c r="A14" t="s">
        <v>364</v>
      </c>
      <c r="B14" s="70">
        <f t="shared" si="0"/>
        <v>456621</v>
      </c>
      <c r="C14" s="70">
        <f>'Federal 13'!$C40</f>
        <v>456621</v>
      </c>
      <c r="D14" s="70">
        <f t="shared" si="1"/>
        <v>0</v>
      </c>
      <c r="E14" s="70">
        <f>'State 13'!$B40</f>
        <v>0</v>
      </c>
      <c r="F14" s="70">
        <f>'Local 13'!$B40</f>
        <v>0</v>
      </c>
      <c r="G14" s="70">
        <f t="shared" si="2"/>
        <v>491736</v>
      </c>
      <c r="H14" s="70">
        <f>'Federal 12'!$C40</f>
        <v>491736</v>
      </c>
      <c r="I14" s="70">
        <f t="shared" si="3"/>
        <v>0</v>
      </c>
      <c r="J14" s="70">
        <f>'State 12'!$B40</f>
        <v>0</v>
      </c>
      <c r="K14" s="70">
        <f>'Local 12'!$B40</f>
        <v>0</v>
      </c>
      <c r="L14" s="70">
        <f t="shared" si="4"/>
        <v>516678</v>
      </c>
      <c r="M14" s="70">
        <f>'Federal 11'!$C28</f>
        <v>516678</v>
      </c>
      <c r="N14" s="70">
        <f t="shared" si="5"/>
        <v>0</v>
      </c>
      <c r="O14" s="71">
        <v>0</v>
      </c>
      <c r="P14" s="71">
        <v>0</v>
      </c>
      <c r="Q14" s="70">
        <f t="shared" si="6"/>
        <v>538184</v>
      </c>
      <c r="R14" s="70">
        <f>'Federal 10'!$C28</f>
        <v>538184</v>
      </c>
      <c r="S14" s="70">
        <f t="shared" si="7"/>
        <v>0</v>
      </c>
      <c r="T14" s="71">
        <v>0</v>
      </c>
      <c r="U14" s="71">
        <v>0</v>
      </c>
      <c r="V14" s="70">
        <f t="shared" si="8"/>
        <v>575639</v>
      </c>
      <c r="W14" s="70">
        <f>'Federal 09'!$C28</f>
        <v>575639</v>
      </c>
      <c r="X14" s="70">
        <f t="shared" si="8"/>
        <v>0</v>
      </c>
      <c r="Y14" s="71">
        <v>0</v>
      </c>
      <c r="Z14" s="71">
        <v>0</v>
      </c>
      <c r="AA14">
        <v>587768</v>
      </c>
      <c r="AB14">
        <v>587768</v>
      </c>
      <c r="AC14">
        <v>0</v>
      </c>
      <c r="AD14">
        <v>0</v>
      </c>
      <c r="AE14">
        <v>0</v>
      </c>
      <c r="AF14">
        <v>602339</v>
      </c>
      <c r="AG14">
        <v>602339</v>
      </c>
      <c r="AH14">
        <v>0</v>
      </c>
      <c r="AI14">
        <v>0</v>
      </c>
      <c r="AJ14">
        <v>0</v>
      </c>
      <c r="AK14">
        <v>602071</v>
      </c>
      <c r="AL14">
        <v>602071</v>
      </c>
      <c r="AM14">
        <v>0</v>
      </c>
      <c r="AN14">
        <v>0</v>
      </c>
      <c r="AO14">
        <v>0</v>
      </c>
      <c r="AP14">
        <v>607039</v>
      </c>
      <c r="AQ14">
        <v>607039</v>
      </c>
      <c r="AR14">
        <v>0</v>
      </c>
      <c r="AS14">
        <v>0</v>
      </c>
      <c r="AT14">
        <v>0</v>
      </c>
      <c r="AU14">
        <v>611238</v>
      </c>
      <c r="AV14">
        <v>611238</v>
      </c>
      <c r="AW14">
        <v>0</v>
      </c>
      <c r="AX14">
        <v>0</v>
      </c>
      <c r="AY14">
        <v>0</v>
      </c>
      <c r="AZ14">
        <v>624530</v>
      </c>
      <c r="BA14">
        <v>624530</v>
      </c>
      <c r="BB14">
        <v>0</v>
      </c>
      <c r="BC14">
        <v>0</v>
      </c>
      <c r="BD14">
        <v>0</v>
      </c>
      <c r="BE14">
        <v>657722</v>
      </c>
      <c r="BF14">
        <v>657722</v>
      </c>
      <c r="BG14">
        <v>0</v>
      </c>
      <c r="BH14">
        <v>0</v>
      </c>
      <c r="BI14">
        <v>0</v>
      </c>
      <c r="BJ14">
        <v>666976</v>
      </c>
      <c r="BK14">
        <v>666976</v>
      </c>
      <c r="BL14">
        <v>0</v>
      </c>
      <c r="BM14">
        <v>0</v>
      </c>
      <c r="BN14">
        <v>0</v>
      </c>
      <c r="BO14">
        <v>671580</v>
      </c>
      <c r="BP14">
        <v>671580</v>
      </c>
      <c r="BQ14">
        <v>0</v>
      </c>
      <c r="BR14">
        <v>0</v>
      </c>
      <c r="BS14">
        <v>0</v>
      </c>
      <c r="BT14">
        <v>669999</v>
      </c>
      <c r="BU14">
        <v>669999</v>
      </c>
      <c r="BV14">
        <v>0</v>
      </c>
      <c r="BW14">
        <v>0</v>
      </c>
      <c r="BX14">
        <v>0</v>
      </c>
      <c r="BY14">
        <v>652950</v>
      </c>
      <c r="BZ14">
        <v>652950</v>
      </c>
      <c r="CA14">
        <v>0</v>
      </c>
      <c r="CB14">
        <v>0</v>
      </c>
      <c r="CC14">
        <v>0</v>
      </c>
      <c r="CD14">
        <v>653776</v>
      </c>
      <c r="CE14">
        <v>653776</v>
      </c>
      <c r="CF14">
        <v>0</v>
      </c>
      <c r="CG14">
        <v>0</v>
      </c>
      <c r="CH14">
        <v>0</v>
      </c>
      <c r="CI14">
        <v>651416</v>
      </c>
      <c r="CJ14">
        <v>651416</v>
      </c>
      <c r="CK14">
        <v>0</v>
      </c>
      <c r="CL14">
        <v>0</v>
      </c>
      <c r="CM14">
        <v>0</v>
      </c>
      <c r="CN14">
        <v>640470</v>
      </c>
      <c r="CO14">
        <v>640470</v>
      </c>
      <c r="CP14">
        <v>0</v>
      </c>
      <c r="CQ14">
        <v>0</v>
      </c>
      <c r="CR14">
        <v>0</v>
      </c>
      <c r="CS14">
        <v>629487</v>
      </c>
      <c r="CT14">
        <v>629487</v>
      </c>
      <c r="CU14">
        <v>0</v>
      </c>
      <c r="CV14">
        <v>0</v>
      </c>
      <c r="CW14">
        <v>0</v>
      </c>
      <c r="CX14">
        <v>595486</v>
      </c>
      <c r="CY14">
        <v>595486</v>
      </c>
      <c r="CZ14">
        <v>0</v>
      </c>
      <c r="DA14">
        <v>0</v>
      </c>
      <c r="DB14">
        <v>0</v>
      </c>
      <c r="DC14">
        <v>644607</v>
      </c>
      <c r="DD14">
        <v>644607</v>
      </c>
      <c r="DE14">
        <v>0</v>
      </c>
      <c r="DF14">
        <v>0</v>
      </c>
      <c r="DG14">
        <v>0</v>
      </c>
      <c r="DH14">
        <v>651880</v>
      </c>
      <c r="DI14">
        <v>651880</v>
      </c>
      <c r="DJ14">
        <v>0</v>
      </c>
      <c r="DK14">
        <v>0</v>
      </c>
      <c r="DL14">
        <v>0</v>
      </c>
      <c r="DM14">
        <v>661422</v>
      </c>
      <c r="DN14">
        <v>661422</v>
      </c>
      <c r="DO14">
        <v>0</v>
      </c>
      <c r="DP14">
        <v>0</v>
      </c>
      <c r="DQ14">
        <v>0</v>
      </c>
      <c r="DR14">
        <v>650457</v>
      </c>
      <c r="DS14">
        <v>650457</v>
      </c>
      <c r="DT14">
        <v>0</v>
      </c>
      <c r="DU14">
        <v>0</v>
      </c>
      <c r="DV14">
        <v>0</v>
      </c>
      <c r="DW14">
        <v>636067</v>
      </c>
      <c r="DX14">
        <v>636067</v>
      </c>
      <c r="DY14">
        <v>0</v>
      </c>
      <c r="DZ14">
        <v>0</v>
      </c>
      <c r="EA14">
        <v>0</v>
      </c>
      <c r="EB14">
        <v>667051</v>
      </c>
      <c r="EC14">
        <v>667051</v>
      </c>
      <c r="ED14">
        <v>0</v>
      </c>
      <c r="EE14">
        <v>0</v>
      </c>
      <c r="EF14">
        <v>0</v>
      </c>
      <c r="EG14">
        <v>633347</v>
      </c>
      <c r="EH14">
        <v>633347</v>
      </c>
      <c r="EI14">
        <v>0</v>
      </c>
      <c r="EJ14">
        <v>0</v>
      </c>
      <c r="EK14">
        <v>0</v>
      </c>
      <c r="EL14">
        <v>564004</v>
      </c>
      <c r="EM14">
        <v>564004</v>
      </c>
      <c r="EN14">
        <v>0</v>
      </c>
      <c r="EO14">
        <v>0</v>
      </c>
      <c r="EP14">
        <v>0</v>
      </c>
      <c r="EQ14">
        <v>-11111</v>
      </c>
      <c r="ER14">
        <v>-11111</v>
      </c>
      <c r="ES14">
        <v>0</v>
      </c>
      <c r="ET14">
        <v>0</v>
      </c>
      <c r="EU14">
        <v>0</v>
      </c>
      <c r="EV14">
        <v>-11111</v>
      </c>
      <c r="EW14">
        <v>-11111</v>
      </c>
      <c r="EX14">
        <v>0</v>
      </c>
      <c r="EY14">
        <v>0</v>
      </c>
      <c r="EZ14">
        <v>0</v>
      </c>
      <c r="FA14">
        <v>-11111</v>
      </c>
      <c r="FB14">
        <v>-11111</v>
      </c>
      <c r="FC14">
        <v>0</v>
      </c>
      <c r="FD14">
        <v>0</v>
      </c>
      <c r="FE14">
        <v>0</v>
      </c>
      <c r="FF14">
        <v>-11111</v>
      </c>
      <c r="FG14">
        <v>-11111</v>
      </c>
      <c r="FH14">
        <v>0</v>
      </c>
      <c r="FI14">
        <v>0</v>
      </c>
      <c r="FJ14">
        <v>0</v>
      </c>
      <c r="FK14">
        <v>-11111</v>
      </c>
      <c r="FL14">
        <v>-11111</v>
      </c>
      <c r="FM14">
        <v>0</v>
      </c>
      <c r="FN14">
        <v>0</v>
      </c>
      <c r="FO14">
        <v>0</v>
      </c>
      <c r="FP14">
        <v>-11111</v>
      </c>
      <c r="FQ14">
        <v>-11111</v>
      </c>
      <c r="FR14">
        <v>0</v>
      </c>
      <c r="FS14">
        <v>0</v>
      </c>
      <c r="FT14">
        <v>0</v>
      </c>
      <c r="FU14">
        <v>-11111</v>
      </c>
      <c r="FV14">
        <v>-11111</v>
      </c>
      <c r="FW14">
        <v>0</v>
      </c>
      <c r="FX14">
        <v>0</v>
      </c>
      <c r="FY14">
        <v>0</v>
      </c>
      <c r="FZ14">
        <v>-11111</v>
      </c>
      <c r="GA14">
        <v>-11111</v>
      </c>
      <c r="GB14">
        <v>0</v>
      </c>
      <c r="GC14">
        <v>0</v>
      </c>
      <c r="GD14">
        <v>0</v>
      </c>
      <c r="GE14">
        <v>-11111</v>
      </c>
      <c r="GF14">
        <v>-11111</v>
      </c>
      <c r="GG14">
        <v>0</v>
      </c>
      <c r="GH14">
        <v>0</v>
      </c>
      <c r="GI14">
        <v>0</v>
      </c>
    </row>
    <row r="15" spans="1:191">
      <c r="A15" t="s">
        <v>365</v>
      </c>
      <c r="B15" s="70">
        <f t="shared" si="0"/>
        <v>91383</v>
      </c>
      <c r="C15" s="70">
        <f>'Federal 13'!$C15</f>
        <v>46988</v>
      </c>
      <c r="D15" s="70">
        <f t="shared" si="1"/>
        <v>44395</v>
      </c>
      <c r="E15" s="70">
        <f>'State 13'!$B15</f>
        <v>3159</v>
      </c>
      <c r="F15" s="70">
        <f>'Local 13'!$B15</f>
        <v>41236</v>
      </c>
      <c r="G15" s="70">
        <f t="shared" si="2"/>
        <v>90897</v>
      </c>
      <c r="H15" s="70">
        <f>'Federal 12'!$C15</f>
        <v>47533</v>
      </c>
      <c r="I15" s="70">
        <f t="shared" si="3"/>
        <v>43364</v>
      </c>
      <c r="J15" s="70">
        <f>'State 12'!$B15</f>
        <v>3097</v>
      </c>
      <c r="K15" s="70">
        <f>'Local 12'!$B15</f>
        <v>40267</v>
      </c>
      <c r="L15" s="70">
        <f t="shared" si="4"/>
        <v>92482</v>
      </c>
      <c r="M15" s="70">
        <f>'Federal 11'!$C18</f>
        <v>48060</v>
      </c>
      <c r="N15" s="70">
        <f t="shared" si="5"/>
        <v>44422</v>
      </c>
      <c r="O15" s="70">
        <f>'State 11'!$B21</f>
        <v>3063</v>
      </c>
      <c r="P15" s="70">
        <f>'Local 11'!$B23</f>
        <v>41359</v>
      </c>
      <c r="Q15" s="70">
        <f t="shared" si="6"/>
        <v>93767</v>
      </c>
      <c r="R15" s="70">
        <f>'Federal 10'!$C18</f>
        <v>48178</v>
      </c>
      <c r="S15" s="70">
        <f t="shared" si="7"/>
        <v>45589</v>
      </c>
      <c r="T15" s="70">
        <f>'State 10'!$B21</f>
        <v>3110</v>
      </c>
      <c r="U15" s="70">
        <f>'Local 10'!$B23</f>
        <v>42479</v>
      </c>
      <c r="V15" s="70">
        <f t="shared" si="8"/>
        <v>92958</v>
      </c>
      <c r="W15" s="70">
        <f>'Federal 09'!$C18</f>
        <v>46731</v>
      </c>
      <c r="X15" s="70">
        <f t="shared" si="8"/>
        <v>46227</v>
      </c>
      <c r="Y15" s="70">
        <f>'State 09'!$B21</f>
        <v>3099</v>
      </c>
      <c r="Z15" s="70">
        <f>'Local 09'!$B23</f>
        <v>43128</v>
      </c>
      <c r="AA15">
        <v>92266</v>
      </c>
      <c r="AB15">
        <v>46590</v>
      </c>
      <c r="AC15">
        <v>45676</v>
      </c>
      <c r="AD15">
        <v>3119</v>
      </c>
      <c r="AE15">
        <v>42557</v>
      </c>
      <c r="AF15">
        <v>91054</v>
      </c>
      <c r="AG15">
        <v>45354</v>
      </c>
      <c r="AH15">
        <v>45700</v>
      </c>
      <c r="AI15">
        <v>3251</v>
      </c>
      <c r="AJ15">
        <v>42449</v>
      </c>
      <c r="AK15">
        <v>88550</v>
      </c>
      <c r="AL15">
        <v>44458</v>
      </c>
      <c r="AM15">
        <v>44092</v>
      </c>
      <c r="AN15">
        <v>3272</v>
      </c>
      <c r="AO15">
        <v>40820</v>
      </c>
      <c r="AP15">
        <v>87603</v>
      </c>
      <c r="AQ15">
        <v>44332</v>
      </c>
      <c r="AR15">
        <v>43271</v>
      </c>
      <c r="AS15">
        <v>3199</v>
      </c>
      <c r="AT15">
        <v>40072</v>
      </c>
      <c r="AU15">
        <v>89301</v>
      </c>
      <c r="AV15">
        <v>46845</v>
      </c>
      <c r="AW15">
        <v>42456</v>
      </c>
      <c r="AX15">
        <v>3216</v>
      </c>
      <c r="AY15">
        <v>39240</v>
      </c>
      <c r="AZ15">
        <v>91427</v>
      </c>
      <c r="BA15">
        <v>48557</v>
      </c>
      <c r="BB15">
        <v>42870</v>
      </c>
      <c r="BC15">
        <v>3103</v>
      </c>
      <c r="BD15">
        <v>39767</v>
      </c>
      <c r="BE15">
        <v>94064</v>
      </c>
      <c r="BF15">
        <v>51476</v>
      </c>
      <c r="BG15">
        <v>42588</v>
      </c>
      <c r="BH15">
        <v>3119</v>
      </c>
      <c r="BI15">
        <v>39469</v>
      </c>
      <c r="BJ15">
        <v>89420</v>
      </c>
      <c r="BK15">
        <v>48386</v>
      </c>
      <c r="BL15">
        <v>41034</v>
      </c>
      <c r="BM15">
        <v>3062</v>
      </c>
      <c r="BN15">
        <v>37972</v>
      </c>
      <c r="BO15">
        <v>87452</v>
      </c>
      <c r="BP15">
        <v>48349</v>
      </c>
      <c r="BQ15">
        <v>39103</v>
      </c>
      <c r="BR15">
        <v>2959</v>
      </c>
      <c r="BS15">
        <v>36144</v>
      </c>
      <c r="BT15">
        <v>87010</v>
      </c>
      <c r="BU15">
        <v>49122</v>
      </c>
      <c r="BV15">
        <v>37888</v>
      </c>
      <c r="BW15">
        <v>2860</v>
      </c>
      <c r="BX15">
        <v>35028</v>
      </c>
      <c r="BY15">
        <v>85071</v>
      </c>
      <c r="BZ15">
        <v>48734</v>
      </c>
      <c r="CA15">
        <v>36337</v>
      </c>
      <c r="CB15">
        <v>2717</v>
      </c>
      <c r="CC15">
        <v>33620</v>
      </c>
      <c r="CD15">
        <v>83125</v>
      </c>
      <c r="CE15">
        <v>47695</v>
      </c>
      <c r="CF15">
        <v>35430</v>
      </c>
      <c r="CG15">
        <v>2772</v>
      </c>
      <c r="CH15">
        <v>32658</v>
      </c>
      <c r="CI15">
        <v>82682</v>
      </c>
      <c r="CJ15">
        <v>47861</v>
      </c>
      <c r="CK15">
        <v>34821</v>
      </c>
      <c r="CL15">
        <v>2694</v>
      </c>
      <c r="CM15">
        <v>32127</v>
      </c>
      <c r="CN15">
        <v>83063</v>
      </c>
      <c r="CO15">
        <v>48515</v>
      </c>
      <c r="CP15">
        <v>34548</v>
      </c>
      <c r="CQ15">
        <v>2800</v>
      </c>
      <c r="CR15">
        <v>31748</v>
      </c>
      <c r="CS15">
        <v>87464</v>
      </c>
      <c r="CT15">
        <v>51836</v>
      </c>
      <c r="CU15">
        <v>35628</v>
      </c>
      <c r="CV15">
        <v>2730</v>
      </c>
      <c r="CW15">
        <v>32898</v>
      </c>
      <c r="CX15">
        <v>87213</v>
      </c>
      <c r="CY15">
        <v>52872</v>
      </c>
      <c r="CZ15">
        <v>34341</v>
      </c>
      <c r="DA15">
        <v>2654</v>
      </c>
      <c r="DB15">
        <v>31687</v>
      </c>
      <c r="DC15">
        <v>86286</v>
      </c>
      <c r="DD15">
        <v>53040</v>
      </c>
      <c r="DE15">
        <v>33246</v>
      </c>
      <c r="DF15">
        <v>2574</v>
      </c>
      <c r="DG15">
        <v>30672</v>
      </c>
      <c r="DH15">
        <v>83380</v>
      </c>
      <c r="DI15">
        <v>50846</v>
      </c>
      <c r="DJ15">
        <v>32534</v>
      </c>
      <c r="DK15">
        <v>2508</v>
      </c>
      <c r="DL15">
        <v>30026</v>
      </c>
      <c r="DM15">
        <v>81516</v>
      </c>
      <c r="DN15">
        <v>50321</v>
      </c>
      <c r="DO15">
        <v>31195</v>
      </c>
      <c r="DP15">
        <v>2425</v>
      </c>
      <c r="DQ15">
        <v>28770</v>
      </c>
      <c r="DR15">
        <v>78172</v>
      </c>
      <c r="DS15">
        <v>48440</v>
      </c>
      <c r="DT15">
        <v>29732</v>
      </c>
      <c r="DU15">
        <v>2522</v>
      </c>
      <c r="DV15">
        <v>27210</v>
      </c>
      <c r="DW15">
        <v>76399</v>
      </c>
      <c r="DX15">
        <v>47132</v>
      </c>
      <c r="DY15">
        <v>29267</v>
      </c>
      <c r="DZ15">
        <v>2311</v>
      </c>
      <c r="EA15">
        <v>26956</v>
      </c>
      <c r="EB15">
        <v>71755</v>
      </c>
      <c r="EC15">
        <v>45929</v>
      </c>
      <c r="ED15">
        <v>25826</v>
      </c>
      <c r="EE15">
        <v>2386</v>
      </c>
      <c r="EF15">
        <v>23440</v>
      </c>
      <c r="EG15">
        <v>70694</v>
      </c>
      <c r="EH15">
        <v>46352</v>
      </c>
      <c r="EI15">
        <v>24342</v>
      </c>
      <c r="EJ15">
        <v>2068</v>
      </c>
      <c r="EK15">
        <v>22274</v>
      </c>
      <c r="EL15">
        <v>69781</v>
      </c>
      <c r="EM15">
        <v>46586</v>
      </c>
      <c r="EN15">
        <v>23195</v>
      </c>
      <c r="EO15">
        <v>2036</v>
      </c>
      <c r="EP15">
        <v>21159</v>
      </c>
      <c r="EQ15">
        <v>-11111</v>
      </c>
      <c r="ER15">
        <v>-11111</v>
      </c>
      <c r="ES15">
        <v>22751</v>
      </c>
      <c r="ET15">
        <v>1991</v>
      </c>
      <c r="EU15">
        <v>20760</v>
      </c>
      <c r="EV15">
        <v>-11111</v>
      </c>
      <c r="EW15">
        <v>-11111</v>
      </c>
      <c r="EX15">
        <v>21752</v>
      </c>
      <c r="EY15">
        <v>2133</v>
      </c>
      <c r="EZ15">
        <v>19619</v>
      </c>
      <c r="FA15">
        <v>-11111</v>
      </c>
      <c r="FB15">
        <v>-11111</v>
      </c>
      <c r="FC15">
        <v>21701</v>
      </c>
      <c r="FD15">
        <v>1687</v>
      </c>
      <c r="FE15">
        <v>20014</v>
      </c>
      <c r="FF15">
        <v>-11111</v>
      </c>
      <c r="FG15">
        <v>-11111</v>
      </c>
      <c r="FH15">
        <v>20650</v>
      </c>
      <c r="FI15">
        <v>1692</v>
      </c>
      <c r="FJ15">
        <v>18958</v>
      </c>
      <c r="FK15">
        <v>-11111</v>
      </c>
      <c r="FL15">
        <v>-11111</v>
      </c>
      <c r="FM15">
        <v>17679</v>
      </c>
      <c r="FN15">
        <v>0</v>
      </c>
      <c r="FO15">
        <v>17679</v>
      </c>
      <c r="FP15">
        <v>-11111</v>
      </c>
      <c r="FQ15">
        <v>-11111</v>
      </c>
      <c r="FR15">
        <v>14589</v>
      </c>
      <c r="FS15">
        <v>0</v>
      </c>
      <c r="FT15">
        <v>14589</v>
      </c>
      <c r="FU15">
        <v>-11111</v>
      </c>
      <c r="FV15">
        <v>-11111</v>
      </c>
      <c r="FW15">
        <v>10766</v>
      </c>
      <c r="FX15">
        <v>0</v>
      </c>
      <c r="FY15">
        <v>10766</v>
      </c>
      <c r="FZ15">
        <v>-11111</v>
      </c>
      <c r="GA15">
        <v>-11111</v>
      </c>
      <c r="GB15">
        <v>9245</v>
      </c>
      <c r="GC15">
        <v>0</v>
      </c>
      <c r="GD15">
        <v>9245</v>
      </c>
      <c r="GE15">
        <v>-11111</v>
      </c>
      <c r="GF15">
        <v>-11111</v>
      </c>
      <c r="GG15">
        <v>6629</v>
      </c>
      <c r="GH15">
        <v>0</v>
      </c>
      <c r="GI15">
        <v>6629</v>
      </c>
    </row>
    <row r="16" spans="1:191">
      <c r="A16" t="s">
        <v>366</v>
      </c>
      <c r="B16" s="70">
        <f t="shared" si="0"/>
        <v>715879</v>
      </c>
      <c r="C16" s="70">
        <f>'Federal 13'!$C13</f>
        <v>38383</v>
      </c>
      <c r="D16" s="70">
        <f t="shared" si="1"/>
        <v>677496</v>
      </c>
      <c r="E16" s="70">
        <f>'State 13'!$B13</f>
        <v>429435</v>
      </c>
      <c r="F16" s="70">
        <f>'Local 13'!$B13</f>
        <v>248061</v>
      </c>
      <c r="G16" s="70">
        <f t="shared" si="2"/>
        <v>722668</v>
      </c>
      <c r="H16" s="70">
        <f>'Federal 12'!$C13</f>
        <v>37785</v>
      </c>
      <c r="I16" s="70">
        <f t="shared" si="3"/>
        <v>684883</v>
      </c>
      <c r="J16" s="70">
        <f>'State 12'!$B13</f>
        <v>435777</v>
      </c>
      <c r="K16" s="70">
        <f>'Local 12'!$B13</f>
        <v>249106</v>
      </c>
      <c r="L16" s="70">
        <f t="shared" si="4"/>
        <v>749044</v>
      </c>
      <c r="M16" s="70">
        <f>'Federal 11'!$C16</f>
        <v>38148</v>
      </c>
      <c r="N16" s="70">
        <f t="shared" si="5"/>
        <v>710896</v>
      </c>
      <c r="O16" s="70">
        <f>'State 11'!$B19</f>
        <v>457250</v>
      </c>
      <c r="P16" s="70">
        <f>'Local 11'!$B21</f>
        <v>253646</v>
      </c>
      <c r="Q16" s="70">
        <f t="shared" si="6"/>
        <v>759822</v>
      </c>
      <c r="R16" s="70">
        <f>'Federal 10'!$C16</f>
        <v>37432</v>
      </c>
      <c r="S16" s="70">
        <f t="shared" si="7"/>
        <v>722390</v>
      </c>
      <c r="T16" s="70">
        <f>'State 10'!$B19</f>
        <v>467000</v>
      </c>
      <c r="U16" s="70">
        <f>'Local 10'!$B21</f>
        <v>255390</v>
      </c>
      <c r="V16" s="70">
        <f t="shared" si="8"/>
        <v>776379</v>
      </c>
      <c r="W16" s="70">
        <f>'Federal 09'!$C16</f>
        <v>36646</v>
      </c>
      <c r="X16" s="70">
        <f t="shared" si="8"/>
        <v>739733</v>
      </c>
      <c r="Y16" s="70">
        <f>'State 09'!$B19</f>
        <v>479480</v>
      </c>
      <c r="Z16" s="70">
        <f>'Local 09'!$B21</f>
        <v>260253</v>
      </c>
      <c r="AA16">
        <v>770531</v>
      </c>
      <c r="AB16">
        <v>36627</v>
      </c>
      <c r="AC16">
        <v>733904</v>
      </c>
      <c r="AD16">
        <v>475587</v>
      </c>
      <c r="AE16">
        <v>258317</v>
      </c>
      <c r="AF16">
        <v>753875</v>
      </c>
      <c r="AG16">
        <v>36521</v>
      </c>
      <c r="AH16">
        <v>717354</v>
      </c>
      <c r="AI16">
        <v>464402</v>
      </c>
      <c r="AJ16">
        <v>252952</v>
      </c>
      <c r="AK16">
        <v>739115</v>
      </c>
      <c r="AL16">
        <v>35775</v>
      </c>
      <c r="AM16">
        <v>703340</v>
      </c>
      <c r="AN16">
        <v>461572</v>
      </c>
      <c r="AO16">
        <v>241768</v>
      </c>
      <c r="AP16">
        <v>728467</v>
      </c>
      <c r="AQ16">
        <v>35098</v>
      </c>
      <c r="AR16">
        <v>693369</v>
      </c>
      <c r="AS16">
        <v>458365</v>
      </c>
      <c r="AT16">
        <v>235004</v>
      </c>
      <c r="AU16">
        <v>722388</v>
      </c>
      <c r="AV16">
        <v>34857</v>
      </c>
      <c r="AW16">
        <v>687531</v>
      </c>
      <c r="AX16">
        <v>453402</v>
      </c>
      <c r="AY16">
        <v>234129</v>
      </c>
      <c r="AZ16">
        <v>720053</v>
      </c>
      <c r="BA16">
        <v>34673</v>
      </c>
      <c r="BB16">
        <v>685380</v>
      </c>
      <c r="BC16">
        <v>452146</v>
      </c>
      <c r="BD16">
        <v>233234</v>
      </c>
      <c r="BE16">
        <v>722159</v>
      </c>
      <c r="BF16">
        <v>34132</v>
      </c>
      <c r="BG16">
        <v>688027</v>
      </c>
      <c r="BH16">
        <v>454382</v>
      </c>
      <c r="BI16">
        <v>233645</v>
      </c>
      <c r="BJ16">
        <v>716847</v>
      </c>
      <c r="BK16">
        <v>32839</v>
      </c>
      <c r="BL16">
        <v>684008</v>
      </c>
      <c r="BM16">
        <v>459472</v>
      </c>
      <c r="BN16">
        <v>224536</v>
      </c>
      <c r="BO16">
        <v>699570</v>
      </c>
      <c r="BP16">
        <v>31540</v>
      </c>
      <c r="BQ16">
        <v>668030</v>
      </c>
      <c r="BR16">
        <v>450751</v>
      </c>
      <c r="BS16">
        <v>217279</v>
      </c>
      <c r="BT16">
        <v>685909</v>
      </c>
      <c r="BU16">
        <v>30853</v>
      </c>
      <c r="BV16">
        <v>655056</v>
      </c>
      <c r="BW16">
        <v>442481</v>
      </c>
      <c r="BX16">
        <v>212575</v>
      </c>
      <c r="BY16">
        <v>677942</v>
      </c>
      <c r="BZ16">
        <v>30296</v>
      </c>
      <c r="CA16">
        <v>647646</v>
      </c>
      <c r="CB16">
        <v>437455</v>
      </c>
      <c r="CC16">
        <v>210191</v>
      </c>
      <c r="CD16">
        <v>663095</v>
      </c>
      <c r="CE16">
        <v>29667</v>
      </c>
      <c r="CF16">
        <v>633428</v>
      </c>
      <c r="CG16">
        <v>427934</v>
      </c>
      <c r="CH16">
        <v>205494</v>
      </c>
      <c r="CI16">
        <v>628654</v>
      </c>
      <c r="CJ16">
        <v>28325</v>
      </c>
      <c r="CK16">
        <v>600329</v>
      </c>
      <c r="CL16">
        <v>401689</v>
      </c>
      <c r="CM16">
        <v>198640</v>
      </c>
      <c r="CN16">
        <v>598096</v>
      </c>
      <c r="CO16">
        <v>25969</v>
      </c>
      <c r="CP16">
        <v>572127</v>
      </c>
      <c r="CQ16">
        <v>378015</v>
      </c>
      <c r="CR16">
        <v>194112</v>
      </c>
      <c r="CS16">
        <v>563530</v>
      </c>
      <c r="CT16">
        <v>24684</v>
      </c>
      <c r="CU16">
        <v>538846</v>
      </c>
      <c r="CV16">
        <v>357474</v>
      </c>
      <c r="CW16">
        <v>181372</v>
      </c>
      <c r="CX16">
        <v>545453</v>
      </c>
      <c r="CY16">
        <v>23628</v>
      </c>
      <c r="CZ16">
        <v>521825</v>
      </c>
      <c r="DA16">
        <v>339937</v>
      </c>
      <c r="DB16">
        <v>181888</v>
      </c>
      <c r="DC16">
        <v>532217</v>
      </c>
      <c r="DD16">
        <v>21340</v>
      </c>
      <c r="DE16">
        <v>510877</v>
      </c>
      <c r="DF16">
        <v>330004</v>
      </c>
      <c r="DG16">
        <v>180873</v>
      </c>
      <c r="DH16">
        <v>512243</v>
      </c>
      <c r="DI16">
        <v>18718</v>
      </c>
      <c r="DJ16">
        <v>493525</v>
      </c>
      <c r="DK16">
        <v>321005</v>
      </c>
      <c r="DL16">
        <v>172520</v>
      </c>
      <c r="DM16">
        <v>475668</v>
      </c>
      <c r="DN16">
        <v>15986</v>
      </c>
      <c r="DO16">
        <v>459682</v>
      </c>
      <c r="DP16">
        <v>298491</v>
      </c>
      <c r="DQ16">
        <v>161191</v>
      </c>
      <c r="DR16">
        <v>440133</v>
      </c>
      <c r="DS16">
        <v>13750</v>
      </c>
      <c r="DT16">
        <v>426383</v>
      </c>
      <c r="DU16">
        <v>278301</v>
      </c>
      <c r="DV16">
        <v>148082</v>
      </c>
      <c r="DW16">
        <v>406683</v>
      </c>
      <c r="DX16">
        <v>12721</v>
      </c>
      <c r="DY16">
        <v>393962</v>
      </c>
      <c r="DZ16">
        <v>256789</v>
      </c>
      <c r="EA16">
        <v>137173</v>
      </c>
      <c r="EB16">
        <v>373212</v>
      </c>
      <c r="EC16">
        <v>11897</v>
      </c>
      <c r="ED16">
        <v>361315</v>
      </c>
      <c r="EE16">
        <v>238439</v>
      </c>
      <c r="EF16">
        <v>122876</v>
      </c>
      <c r="EG16">
        <v>353258</v>
      </c>
      <c r="EH16">
        <v>11278</v>
      </c>
      <c r="EI16">
        <v>341980</v>
      </c>
      <c r="EJ16">
        <v>225156</v>
      </c>
      <c r="EK16">
        <v>116824</v>
      </c>
      <c r="EL16">
        <v>328904</v>
      </c>
      <c r="EM16">
        <v>10354</v>
      </c>
      <c r="EN16">
        <v>318550</v>
      </c>
      <c r="EO16">
        <v>209665</v>
      </c>
      <c r="EP16">
        <v>108885</v>
      </c>
      <c r="EQ16">
        <v>-11111</v>
      </c>
      <c r="ER16">
        <v>-11111</v>
      </c>
      <c r="ES16">
        <v>292059</v>
      </c>
      <c r="ET16">
        <v>191375</v>
      </c>
      <c r="EU16">
        <v>100684</v>
      </c>
      <c r="EV16">
        <v>-11111</v>
      </c>
      <c r="EW16">
        <v>-11111</v>
      </c>
      <c r="EX16">
        <v>272749</v>
      </c>
      <c r="EY16">
        <v>178307</v>
      </c>
      <c r="EZ16">
        <v>94442</v>
      </c>
      <c r="FA16">
        <v>-11111</v>
      </c>
      <c r="FB16">
        <v>-11111</v>
      </c>
      <c r="FC16">
        <v>254865</v>
      </c>
      <c r="FD16">
        <v>165206</v>
      </c>
      <c r="FE16">
        <v>89659</v>
      </c>
      <c r="FF16">
        <v>-11111</v>
      </c>
      <c r="FG16">
        <v>-11111</v>
      </c>
      <c r="FH16">
        <v>235976</v>
      </c>
      <c r="FI16">
        <v>148896</v>
      </c>
      <c r="FJ16">
        <v>87080</v>
      </c>
      <c r="FK16">
        <v>-11111</v>
      </c>
      <c r="FL16">
        <v>-11111</v>
      </c>
      <c r="FM16">
        <v>213188</v>
      </c>
      <c r="FN16">
        <v>132628</v>
      </c>
      <c r="FO16">
        <v>80560</v>
      </c>
      <c r="FP16">
        <v>-11111</v>
      </c>
      <c r="FQ16">
        <v>-11111</v>
      </c>
      <c r="FR16">
        <v>162227</v>
      </c>
      <c r="FS16">
        <v>103154</v>
      </c>
      <c r="FT16">
        <v>59073</v>
      </c>
      <c r="FU16">
        <v>-11111</v>
      </c>
      <c r="FV16">
        <v>-11111</v>
      </c>
      <c r="FW16">
        <v>118442</v>
      </c>
      <c r="FX16">
        <v>75000</v>
      </c>
      <c r="FY16">
        <v>43442</v>
      </c>
      <c r="FZ16">
        <v>-11111</v>
      </c>
      <c r="GA16">
        <v>-11111</v>
      </c>
      <c r="GB16">
        <v>92962</v>
      </c>
      <c r="GC16">
        <v>59000</v>
      </c>
      <c r="GD16">
        <v>33962</v>
      </c>
      <c r="GE16">
        <v>-11111</v>
      </c>
      <c r="GF16">
        <v>-11111</v>
      </c>
      <c r="GG16">
        <v>63766</v>
      </c>
      <c r="GH16">
        <v>44152</v>
      </c>
      <c r="GI16">
        <v>19614</v>
      </c>
    </row>
    <row r="17" spans="1:191">
      <c r="A17" t="s">
        <v>367</v>
      </c>
      <c r="B17" s="70">
        <f t="shared" si="0"/>
        <v>7450563</v>
      </c>
      <c r="C17" s="70">
        <f>SUM(C18,C28,C31)</f>
        <v>9549</v>
      </c>
      <c r="D17" s="70">
        <f t="shared" si="1"/>
        <v>7441014</v>
      </c>
      <c r="E17" s="70">
        <f>SUM(E18,E28,E31)</f>
        <v>1388218</v>
      </c>
      <c r="F17" s="70">
        <f>SUM(F18,F28,F31)</f>
        <v>6052796</v>
      </c>
      <c r="G17" s="70">
        <f t="shared" si="2"/>
        <v>7525642</v>
      </c>
      <c r="H17" s="70">
        <f>SUM(H18,H28,H31)</f>
        <v>10001</v>
      </c>
      <c r="I17" s="70">
        <f t="shared" si="3"/>
        <v>7515641</v>
      </c>
      <c r="J17" s="70">
        <f>SUM(J18,J28,J31)</f>
        <v>1380528</v>
      </c>
      <c r="K17" s="70">
        <f>SUM(K18,K28,K31)</f>
        <v>6135113</v>
      </c>
      <c r="L17" s="70">
        <f t="shared" si="4"/>
        <v>7621087</v>
      </c>
      <c r="M17" s="70">
        <f>SUM(M18:M31)</f>
        <v>10026</v>
      </c>
      <c r="N17" s="70">
        <f t="shared" si="5"/>
        <v>7611061</v>
      </c>
      <c r="O17" s="70">
        <f>'State 11'!$B36</f>
        <v>1390981</v>
      </c>
      <c r="P17" s="70">
        <f>'Local 11'!$B38</f>
        <v>6220080</v>
      </c>
      <c r="Q17" s="70">
        <f t="shared" si="6"/>
        <v>7704860</v>
      </c>
      <c r="R17" s="70">
        <f>SUM(R18:R31)</f>
        <v>9745</v>
      </c>
      <c r="S17" s="70">
        <f t="shared" si="7"/>
        <v>7695115</v>
      </c>
      <c r="T17" s="70">
        <f>'State 10'!$B36</f>
        <v>1375774</v>
      </c>
      <c r="U17" s="70">
        <f>'Local 10'!$B38</f>
        <v>6319341</v>
      </c>
      <c r="V17" s="70">
        <f t="shared" si="8"/>
        <v>7733816</v>
      </c>
      <c r="W17" s="70">
        <f>SUM(W18:W31)</f>
        <v>9556</v>
      </c>
      <c r="X17" s="70">
        <f t="shared" si="8"/>
        <v>7724260</v>
      </c>
      <c r="Y17" s="70">
        <f>'State 09'!$B36</f>
        <v>1367822</v>
      </c>
      <c r="Z17" s="70">
        <f>'Local 09'!$B38</f>
        <v>6356438</v>
      </c>
      <c r="AA17">
        <v>7665881</v>
      </c>
      <c r="AB17">
        <v>9676</v>
      </c>
      <c r="AC17">
        <v>7656205</v>
      </c>
      <c r="AD17">
        <v>1351004</v>
      </c>
      <c r="AE17">
        <v>6305201</v>
      </c>
      <c r="AF17">
        <v>7596673</v>
      </c>
      <c r="AG17">
        <v>9784</v>
      </c>
      <c r="AH17">
        <v>7586889</v>
      </c>
      <c r="AI17">
        <v>1326665</v>
      </c>
      <c r="AJ17">
        <v>6260224</v>
      </c>
      <c r="AK17">
        <v>7392506</v>
      </c>
      <c r="AL17">
        <v>9928</v>
      </c>
      <c r="AM17">
        <v>7382578</v>
      </c>
      <c r="AN17">
        <v>1279019</v>
      </c>
      <c r="AO17">
        <v>6103559</v>
      </c>
      <c r="AP17">
        <v>7273549</v>
      </c>
      <c r="AQ17">
        <v>10229</v>
      </c>
      <c r="AR17">
        <v>7263320</v>
      </c>
      <c r="AS17">
        <v>1253233</v>
      </c>
      <c r="AT17">
        <v>6010087</v>
      </c>
      <c r="AU17">
        <v>7175747</v>
      </c>
      <c r="AV17">
        <v>10594</v>
      </c>
      <c r="AW17">
        <v>7165153</v>
      </c>
      <c r="AX17">
        <v>1241223</v>
      </c>
      <c r="AY17">
        <v>5923930</v>
      </c>
      <c r="AZ17">
        <v>7151719</v>
      </c>
      <c r="BA17">
        <v>10664</v>
      </c>
      <c r="BB17">
        <v>7141055</v>
      </c>
      <c r="BC17">
        <v>1233958</v>
      </c>
      <c r="BD17">
        <v>5907097</v>
      </c>
      <c r="BE17">
        <v>6985207</v>
      </c>
      <c r="BF17">
        <v>10701</v>
      </c>
      <c r="BG17">
        <v>6974506</v>
      </c>
      <c r="BH17">
        <v>1241507</v>
      </c>
      <c r="BI17">
        <v>5732999</v>
      </c>
      <c r="BJ17">
        <v>6831165</v>
      </c>
      <c r="BK17">
        <v>10399</v>
      </c>
      <c r="BL17">
        <v>6820766</v>
      </c>
      <c r="BM17">
        <v>1203951</v>
      </c>
      <c r="BN17">
        <v>5616815</v>
      </c>
      <c r="BO17">
        <v>6630326</v>
      </c>
      <c r="BP17">
        <v>10405</v>
      </c>
      <c r="BQ17">
        <v>6619921</v>
      </c>
      <c r="BR17">
        <v>1170894</v>
      </c>
      <c r="BS17">
        <v>5449027</v>
      </c>
      <c r="BT17">
        <v>6506688</v>
      </c>
      <c r="BU17">
        <v>10590</v>
      </c>
      <c r="BV17">
        <v>6496098</v>
      </c>
      <c r="BW17">
        <v>1148219</v>
      </c>
      <c r="BX17">
        <v>5347879</v>
      </c>
      <c r="BY17">
        <v>6352069</v>
      </c>
      <c r="BZ17">
        <v>10647</v>
      </c>
      <c r="CA17">
        <v>6341422</v>
      </c>
      <c r="CB17">
        <v>1126144</v>
      </c>
      <c r="CC17">
        <v>5215278</v>
      </c>
      <c r="CD17">
        <v>6160044</v>
      </c>
      <c r="CE17">
        <v>10682</v>
      </c>
      <c r="CF17">
        <v>6149362</v>
      </c>
      <c r="CG17">
        <v>1092191</v>
      </c>
      <c r="CH17">
        <v>5057171</v>
      </c>
      <c r="CI17">
        <v>5979657</v>
      </c>
      <c r="CJ17">
        <v>11718</v>
      </c>
      <c r="CK17">
        <v>5967939</v>
      </c>
      <c r="CL17">
        <v>1086047</v>
      </c>
      <c r="CM17">
        <v>4881892</v>
      </c>
      <c r="CN17">
        <v>5942455</v>
      </c>
      <c r="CO17">
        <v>12134</v>
      </c>
      <c r="CP17">
        <v>5930321</v>
      </c>
      <c r="CQ17">
        <v>1079133</v>
      </c>
      <c r="CR17">
        <v>4851188</v>
      </c>
      <c r="CS17">
        <v>5758336</v>
      </c>
      <c r="CT17">
        <v>12603</v>
      </c>
      <c r="CU17">
        <v>5745733</v>
      </c>
      <c r="CV17">
        <v>1075705</v>
      </c>
      <c r="CW17">
        <v>4670028</v>
      </c>
      <c r="CX17">
        <v>5553727</v>
      </c>
      <c r="CY17">
        <v>12798</v>
      </c>
      <c r="CZ17">
        <v>5540929</v>
      </c>
      <c r="DA17">
        <v>1040835</v>
      </c>
      <c r="DB17">
        <v>4500094</v>
      </c>
      <c r="DC17">
        <v>5601145</v>
      </c>
      <c r="DD17">
        <v>12710</v>
      </c>
      <c r="DE17">
        <v>5588435</v>
      </c>
      <c r="DF17">
        <v>1030809</v>
      </c>
      <c r="DG17">
        <v>4557626</v>
      </c>
      <c r="DH17">
        <v>5555522</v>
      </c>
      <c r="DI17">
        <v>12124</v>
      </c>
      <c r="DJ17">
        <v>5543398</v>
      </c>
      <c r="DK17">
        <v>1028248</v>
      </c>
      <c r="DL17">
        <v>4515150</v>
      </c>
      <c r="DM17">
        <v>5393767</v>
      </c>
      <c r="DN17">
        <v>13111</v>
      </c>
      <c r="DO17">
        <v>5380656</v>
      </c>
      <c r="DP17">
        <v>997358</v>
      </c>
      <c r="DQ17">
        <v>4383298</v>
      </c>
      <c r="DR17">
        <v>5279742</v>
      </c>
      <c r="DS17">
        <v>13193</v>
      </c>
      <c r="DT17">
        <v>5266549</v>
      </c>
      <c r="DU17">
        <v>972446</v>
      </c>
      <c r="DV17">
        <v>4294103</v>
      </c>
      <c r="DW17">
        <v>5200252</v>
      </c>
      <c r="DX17">
        <v>13589</v>
      </c>
      <c r="DY17">
        <v>5186663</v>
      </c>
      <c r="DZ17">
        <v>949257</v>
      </c>
      <c r="EA17">
        <v>4237406</v>
      </c>
      <c r="EB17">
        <v>5079862</v>
      </c>
      <c r="EC17">
        <v>13325</v>
      </c>
      <c r="ED17">
        <v>5066537</v>
      </c>
      <c r="EE17">
        <v>946085</v>
      </c>
      <c r="EF17">
        <v>4120452</v>
      </c>
      <c r="EG17">
        <v>5010260</v>
      </c>
      <c r="EH17">
        <v>13805</v>
      </c>
      <c r="EI17">
        <v>4996455</v>
      </c>
      <c r="EJ17">
        <v>944935</v>
      </c>
      <c r="EK17">
        <v>4051520</v>
      </c>
      <c r="EL17">
        <v>4894487</v>
      </c>
      <c r="EM17">
        <v>14433</v>
      </c>
      <c r="EN17">
        <v>4880054</v>
      </c>
      <c r="EO17">
        <v>908138</v>
      </c>
      <c r="EP17">
        <v>3971916</v>
      </c>
      <c r="EQ17">
        <v>-11111</v>
      </c>
      <c r="ER17">
        <v>-11111</v>
      </c>
      <c r="ES17">
        <v>4740467</v>
      </c>
      <c r="ET17">
        <v>897030</v>
      </c>
      <c r="EU17">
        <v>3843437</v>
      </c>
      <c r="EV17">
        <v>-11111</v>
      </c>
      <c r="EW17">
        <v>-11111</v>
      </c>
      <c r="EX17">
        <v>4753219</v>
      </c>
      <c r="EY17">
        <v>886467</v>
      </c>
      <c r="EZ17">
        <v>3866752</v>
      </c>
      <c r="FA17">
        <v>-11111</v>
      </c>
      <c r="FB17">
        <v>-11111</v>
      </c>
      <c r="FC17">
        <v>4819579</v>
      </c>
      <c r="FD17">
        <v>893997</v>
      </c>
      <c r="FE17">
        <v>3925582</v>
      </c>
      <c r="FF17">
        <v>-11111</v>
      </c>
      <c r="FG17">
        <v>-11111</v>
      </c>
      <c r="FH17">
        <v>4843858</v>
      </c>
      <c r="FI17">
        <v>890400</v>
      </c>
      <c r="FJ17">
        <v>3953458</v>
      </c>
      <c r="FK17">
        <v>-11111</v>
      </c>
      <c r="FL17">
        <v>-11111</v>
      </c>
      <c r="FM17">
        <v>4636951</v>
      </c>
      <c r="FN17">
        <v>843905</v>
      </c>
      <c r="FO17">
        <v>3793046</v>
      </c>
      <c r="FP17">
        <v>-11111</v>
      </c>
      <c r="FQ17">
        <v>-11111</v>
      </c>
      <c r="FR17">
        <v>4112504</v>
      </c>
      <c r="FS17">
        <v>738689</v>
      </c>
      <c r="FT17">
        <v>3373815</v>
      </c>
      <c r="FU17">
        <v>-11111</v>
      </c>
      <c r="FV17">
        <v>-11111</v>
      </c>
      <c r="FW17">
        <v>3375816</v>
      </c>
      <c r="FX17">
        <v>532000</v>
      </c>
      <c r="FY17">
        <v>2843816</v>
      </c>
      <c r="FZ17">
        <v>-11111</v>
      </c>
      <c r="GA17">
        <v>-11111</v>
      </c>
      <c r="GB17">
        <v>2550452</v>
      </c>
      <c r="GC17">
        <v>341000</v>
      </c>
      <c r="GD17">
        <v>2209452</v>
      </c>
      <c r="GE17">
        <v>-11111</v>
      </c>
      <c r="GF17">
        <v>-11111</v>
      </c>
      <c r="GG17">
        <v>1985418</v>
      </c>
      <c r="GH17">
        <v>277030</v>
      </c>
      <c r="GI17">
        <v>1708388</v>
      </c>
    </row>
    <row r="18" spans="1:191">
      <c r="A18" t="s">
        <v>368</v>
      </c>
      <c r="B18" s="70">
        <f t="shared" si="0"/>
        <v>5861787</v>
      </c>
      <c r="C18" s="71">
        <f>'Federal 13'!$C31</f>
        <v>0</v>
      </c>
      <c r="D18" s="70">
        <f t="shared" si="1"/>
        <v>5861787</v>
      </c>
      <c r="E18" s="70">
        <f>'State 13'!$B31</f>
        <v>43294</v>
      </c>
      <c r="F18" s="70">
        <f>'Local 13'!$B31</f>
        <v>5818493</v>
      </c>
      <c r="G18" s="70">
        <f t="shared" si="2"/>
        <v>5938064</v>
      </c>
      <c r="H18" s="71">
        <f>'Federal 12'!$C31</f>
        <v>0</v>
      </c>
      <c r="I18" s="70">
        <f t="shared" si="3"/>
        <v>5938064</v>
      </c>
      <c r="J18" s="70">
        <f>'State 12'!$B31</f>
        <v>41216</v>
      </c>
      <c r="K18" s="70">
        <f>'Local 12'!$B31</f>
        <v>5896848</v>
      </c>
      <c r="L18" s="70">
        <f t="shared" si="4"/>
        <v>6018240</v>
      </c>
      <c r="M18" s="71">
        <v>0</v>
      </c>
      <c r="N18" s="70">
        <f t="shared" si="5"/>
        <v>6018240</v>
      </c>
      <c r="O18" s="70">
        <f>'State 11'!$B37</f>
        <v>44365</v>
      </c>
      <c r="P18" s="70">
        <f>'Local 11'!$B39</f>
        <v>5973875</v>
      </c>
      <c r="Q18" s="70">
        <f t="shared" si="6"/>
        <v>6119575</v>
      </c>
      <c r="R18" s="71">
        <v>0</v>
      </c>
      <c r="S18" s="70">
        <f t="shared" si="7"/>
        <v>6119575</v>
      </c>
      <c r="T18" s="70">
        <f>'State 10'!$B37</f>
        <v>46513</v>
      </c>
      <c r="U18" s="70">
        <f>'Local 10'!$B39</f>
        <v>6073062</v>
      </c>
      <c r="V18" s="70">
        <f t="shared" si="8"/>
        <v>6160976</v>
      </c>
      <c r="W18" s="71">
        <v>0</v>
      </c>
      <c r="X18" s="70">
        <f t="shared" si="8"/>
        <v>6160976</v>
      </c>
      <c r="Y18" s="70">
        <f>'State 09'!$B37</f>
        <v>48044</v>
      </c>
      <c r="Z18" s="70">
        <f>'Local 09'!$B39</f>
        <v>6112932</v>
      </c>
      <c r="AA18">
        <v>6119681</v>
      </c>
      <c r="AB18">
        <v>0</v>
      </c>
      <c r="AC18">
        <v>6119681</v>
      </c>
      <c r="AD18">
        <v>47251</v>
      </c>
      <c r="AE18">
        <v>6072430</v>
      </c>
      <c r="AF18">
        <v>6077218</v>
      </c>
      <c r="AG18">
        <v>0</v>
      </c>
      <c r="AH18">
        <v>6077218</v>
      </c>
      <c r="AI18">
        <v>46773</v>
      </c>
      <c r="AJ18">
        <v>6030445</v>
      </c>
      <c r="AK18">
        <v>5918703</v>
      </c>
      <c r="AL18">
        <v>0</v>
      </c>
      <c r="AM18">
        <v>5918703</v>
      </c>
      <c r="AN18">
        <v>43981</v>
      </c>
      <c r="AO18">
        <v>5874722</v>
      </c>
      <c r="AP18">
        <v>5827232</v>
      </c>
      <c r="AQ18">
        <v>0</v>
      </c>
      <c r="AR18">
        <v>5827232</v>
      </c>
      <c r="AS18">
        <v>43493</v>
      </c>
      <c r="AT18">
        <v>5783739</v>
      </c>
      <c r="AU18">
        <v>5746036</v>
      </c>
      <c r="AV18">
        <v>0</v>
      </c>
      <c r="AW18">
        <v>5746036</v>
      </c>
      <c r="AX18">
        <v>44864</v>
      </c>
      <c r="AY18">
        <v>5701172</v>
      </c>
      <c r="AZ18">
        <v>5733330</v>
      </c>
      <c r="BA18">
        <v>0</v>
      </c>
      <c r="BB18">
        <v>5733330</v>
      </c>
      <c r="BC18">
        <v>47539</v>
      </c>
      <c r="BD18">
        <v>5685791</v>
      </c>
      <c r="BE18">
        <v>5564876</v>
      </c>
      <c r="BF18">
        <v>0</v>
      </c>
      <c r="BG18">
        <v>5564876</v>
      </c>
      <c r="BH18">
        <v>50994</v>
      </c>
      <c r="BI18">
        <v>5513882</v>
      </c>
      <c r="BJ18">
        <v>5448745</v>
      </c>
      <c r="BK18">
        <v>0</v>
      </c>
      <c r="BL18">
        <v>5448745</v>
      </c>
      <c r="BM18">
        <v>43257</v>
      </c>
      <c r="BN18">
        <v>5405488</v>
      </c>
      <c r="BO18">
        <v>5281755</v>
      </c>
      <c r="BP18">
        <v>0</v>
      </c>
      <c r="BQ18">
        <v>5281755</v>
      </c>
      <c r="BR18">
        <v>41381</v>
      </c>
      <c r="BS18">
        <v>5240374</v>
      </c>
      <c r="BT18">
        <v>5181965</v>
      </c>
      <c r="BU18">
        <v>0</v>
      </c>
      <c r="BV18">
        <v>5181965</v>
      </c>
      <c r="BW18">
        <v>40866</v>
      </c>
      <c r="BX18">
        <v>5141099</v>
      </c>
      <c r="BY18">
        <v>5056010</v>
      </c>
      <c r="BZ18">
        <v>0</v>
      </c>
      <c r="CA18">
        <v>5056010</v>
      </c>
      <c r="CB18">
        <v>41674</v>
      </c>
      <c r="CC18">
        <v>5014336</v>
      </c>
      <c r="CD18">
        <v>4903592</v>
      </c>
      <c r="CE18">
        <v>0</v>
      </c>
      <c r="CF18">
        <v>4903592</v>
      </c>
      <c r="CG18">
        <v>37768</v>
      </c>
      <c r="CH18">
        <v>4865824</v>
      </c>
      <c r="CI18">
        <v>4728690</v>
      </c>
      <c r="CJ18">
        <v>0</v>
      </c>
      <c r="CK18">
        <v>4728690</v>
      </c>
      <c r="CL18">
        <v>36829</v>
      </c>
      <c r="CM18">
        <v>4691861</v>
      </c>
      <c r="CN18">
        <v>4685147</v>
      </c>
      <c r="CO18">
        <v>0</v>
      </c>
      <c r="CP18">
        <v>4685147</v>
      </c>
      <c r="CQ18">
        <v>26713</v>
      </c>
      <c r="CR18">
        <v>4658434</v>
      </c>
      <c r="CS18">
        <v>4511803</v>
      </c>
      <c r="CT18">
        <v>0</v>
      </c>
      <c r="CU18">
        <v>4511803</v>
      </c>
      <c r="CV18">
        <v>27041</v>
      </c>
      <c r="CW18">
        <v>4484762</v>
      </c>
      <c r="CX18">
        <v>4382217</v>
      </c>
      <c r="CY18">
        <v>0</v>
      </c>
      <c r="CZ18">
        <v>4382217</v>
      </c>
      <c r="DA18">
        <v>26551</v>
      </c>
      <c r="DB18">
        <v>4355666</v>
      </c>
      <c r="DC18">
        <v>4400456</v>
      </c>
      <c r="DD18">
        <v>0</v>
      </c>
      <c r="DE18">
        <v>4400456</v>
      </c>
      <c r="DF18">
        <v>25272</v>
      </c>
      <c r="DG18">
        <v>4375184</v>
      </c>
      <c r="DH18">
        <v>4358589</v>
      </c>
      <c r="DI18">
        <v>0</v>
      </c>
      <c r="DJ18">
        <v>4358589</v>
      </c>
      <c r="DK18">
        <v>24495</v>
      </c>
      <c r="DL18">
        <v>4334094</v>
      </c>
      <c r="DM18">
        <v>4233256</v>
      </c>
      <c r="DN18">
        <v>0</v>
      </c>
      <c r="DO18">
        <v>4233256</v>
      </c>
      <c r="DP18">
        <v>23723</v>
      </c>
      <c r="DQ18">
        <v>4209533</v>
      </c>
      <c r="DR18">
        <v>4144433</v>
      </c>
      <c r="DS18">
        <v>0</v>
      </c>
      <c r="DT18">
        <v>4144433</v>
      </c>
      <c r="DU18">
        <v>19513</v>
      </c>
      <c r="DV18">
        <v>4124920</v>
      </c>
      <c r="DW18">
        <v>4091883</v>
      </c>
      <c r="DX18">
        <v>0</v>
      </c>
      <c r="DY18">
        <v>4091883</v>
      </c>
      <c r="DZ18">
        <v>18929</v>
      </c>
      <c r="EA18">
        <v>4072954</v>
      </c>
      <c r="EB18">
        <v>3977164</v>
      </c>
      <c r="EC18">
        <v>0</v>
      </c>
      <c r="ED18">
        <v>3977164</v>
      </c>
      <c r="EE18">
        <v>18492</v>
      </c>
      <c r="EF18">
        <v>3958672</v>
      </c>
      <c r="EG18">
        <v>3911185</v>
      </c>
      <c r="EH18">
        <v>0</v>
      </c>
      <c r="EI18">
        <v>3911185</v>
      </c>
      <c r="EJ18">
        <v>18860</v>
      </c>
      <c r="EK18">
        <v>3892325</v>
      </c>
      <c r="EL18">
        <v>3828205</v>
      </c>
      <c r="EM18">
        <v>0</v>
      </c>
      <c r="EN18">
        <v>3828205</v>
      </c>
      <c r="EO18">
        <v>17998</v>
      </c>
      <c r="EP18">
        <v>3810207</v>
      </c>
      <c r="EQ18">
        <v>3703526</v>
      </c>
      <c r="ER18">
        <v>0</v>
      </c>
      <c r="ES18">
        <v>3703526</v>
      </c>
      <c r="ET18">
        <v>18021</v>
      </c>
      <c r="EU18">
        <v>3685505</v>
      </c>
      <c r="EV18">
        <v>3711031</v>
      </c>
      <c r="EW18">
        <v>0</v>
      </c>
      <c r="EX18">
        <v>3711031</v>
      </c>
      <c r="EY18">
        <v>17769</v>
      </c>
      <c r="EZ18">
        <v>3693262</v>
      </c>
      <c r="FA18">
        <v>3770085</v>
      </c>
      <c r="FB18">
        <v>0</v>
      </c>
      <c r="FC18">
        <v>3770085</v>
      </c>
      <c r="FD18">
        <v>17550</v>
      </c>
      <c r="FE18">
        <v>3752535</v>
      </c>
      <c r="FF18">
        <v>3798246</v>
      </c>
      <c r="FG18">
        <v>0</v>
      </c>
      <c r="FH18">
        <v>3798246</v>
      </c>
      <c r="FI18">
        <v>16700</v>
      </c>
      <c r="FJ18">
        <v>3781546</v>
      </c>
      <c r="FK18">
        <v>3648122</v>
      </c>
      <c r="FL18">
        <v>0</v>
      </c>
      <c r="FM18">
        <v>3648122</v>
      </c>
      <c r="FN18">
        <v>14563</v>
      </c>
      <c r="FO18">
        <v>3633559</v>
      </c>
      <c r="FP18">
        <v>3261371</v>
      </c>
      <c r="FQ18">
        <v>0</v>
      </c>
      <c r="FR18">
        <v>3261371</v>
      </c>
      <c r="FS18">
        <v>16567</v>
      </c>
      <c r="FT18">
        <v>3244804</v>
      </c>
      <c r="FU18">
        <v>2785603</v>
      </c>
      <c r="FV18">
        <v>0</v>
      </c>
      <c r="FW18">
        <v>2785603</v>
      </c>
      <c r="FX18">
        <v>13000</v>
      </c>
      <c r="FY18">
        <v>2772603</v>
      </c>
      <c r="FZ18">
        <v>2186636</v>
      </c>
      <c r="GA18">
        <v>0</v>
      </c>
      <c r="GB18">
        <v>2186636</v>
      </c>
      <c r="GC18">
        <v>8000</v>
      </c>
      <c r="GD18">
        <v>2178636</v>
      </c>
      <c r="GE18">
        <v>1739190</v>
      </c>
      <c r="GF18">
        <v>0</v>
      </c>
      <c r="GG18">
        <v>1739190</v>
      </c>
      <c r="GH18">
        <v>52468</v>
      </c>
      <c r="GI18">
        <v>1686722</v>
      </c>
    </row>
    <row r="19" spans="1:191">
      <c r="A19" t="s">
        <v>369</v>
      </c>
      <c r="B19" s="70">
        <f t="shared" si="0"/>
        <v>4227439</v>
      </c>
      <c r="C19" s="71">
        <f>'Federal 13'!$C32</f>
        <v>0</v>
      </c>
      <c r="D19" s="70">
        <f t="shared" si="1"/>
        <v>4227439</v>
      </c>
      <c r="E19" s="70">
        <f>'State 13'!$B32</f>
        <v>32319</v>
      </c>
      <c r="F19" s="70">
        <f>'Local 13'!$B32</f>
        <v>4195120</v>
      </c>
      <c r="G19" s="70">
        <f t="shared" si="2"/>
        <v>4272058</v>
      </c>
      <c r="H19" s="71">
        <f>'Federal 12'!$C32</f>
        <v>0</v>
      </c>
      <c r="I19" s="70">
        <f t="shared" si="3"/>
        <v>4272058</v>
      </c>
      <c r="J19" s="70">
        <f>'State 12'!$B32</f>
        <v>30520</v>
      </c>
      <c r="K19" s="70">
        <f>'Local 12'!$B32</f>
        <v>4241538</v>
      </c>
      <c r="L19" s="70">
        <f t="shared" si="4"/>
        <v>4340819</v>
      </c>
      <c r="M19" s="71">
        <v>0</v>
      </c>
      <c r="N19" s="70">
        <f t="shared" si="5"/>
        <v>4340819</v>
      </c>
      <c r="O19" s="70">
        <f>'State 11'!$B38</f>
        <v>31610</v>
      </c>
      <c r="P19" s="70">
        <f>'Local 11'!$B40</f>
        <v>4309209</v>
      </c>
      <c r="Q19" s="70">
        <f t="shared" si="6"/>
        <v>4412855</v>
      </c>
      <c r="R19" s="71">
        <v>0</v>
      </c>
      <c r="S19" s="70">
        <f t="shared" si="7"/>
        <v>4412855</v>
      </c>
      <c r="T19" s="70">
        <f>'State 10'!$B38</f>
        <v>33078</v>
      </c>
      <c r="U19" s="70">
        <f>'Local 10'!$B40</f>
        <v>4379777</v>
      </c>
      <c r="V19" s="70">
        <f t="shared" si="8"/>
        <v>4401330</v>
      </c>
      <c r="W19" s="71">
        <v>0</v>
      </c>
      <c r="X19" s="70">
        <f t="shared" si="8"/>
        <v>4401330</v>
      </c>
      <c r="Y19" s="70">
        <f>'State 09'!$B38</f>
        <v>34730</v>
      </c>
      <c r="Z19" s="70">
        <f>'Local 09'!$B40</f>
        <v>4366600</v>
      </c>
      <c r="AA19">
        <v>4384542</v>
      </c>
      <c r="AB19">
        <v>0</v>
      </c>
      <c r="AC19">
        <v>4384542</v>
      </c>
      <c r="AD19">
        <v>36460</v>
      </c>
      <c r="AE19">
        <v>4348082</v>
      </c>
      <c r="AF19">
        <v>4337467</v>
      </c>
      <c r="AG19">
        <v>0</v>
      </c>
      <c r="AH19">
        <v>4337467</v>
      </c>
      <c r="AI19">
        <v>36427</v>
      </c>
      <c r="AJ19">
        <v>4301040</v>
      </c>
      <c r="AK19">
        <v>4231954</v>
      </c>
      <c r="AL19">
        <v>0</v>
      </c>
      <c r="AM19">
        <v>4231954</v>
      </c>
      <c r="AN19">
        <v>32898</v>
      </c>
      <c r="AO19">
        <v>4199056</v>
      </c>
      <c r="AP19">
        <v>4176994</v>
      </c>
      <c r="AQ19">
        <v>0</v>
      </c>
      <c r="AR19">
        <v>4176994</v>
      </c>
      <c r="AS19">
        <v>32483</v>
      </c>
      <c r="AT19">
        <v>4144511</v>
      </c>
      <c r="AU19">
        <v>4118520</v>
      </c>
      <c r="AV19">
        <v>0</v>
      </c>
      <c r="AW19">
        <v>4118520</v>
      </c>
      <c r="AX19">
        <v>33773</v>
      </c>
      <c r="AY19">
        <v>4084747</v>
      </c>
      <c r="AZ19">
        <v>4119689</v>
      </c>
      <c r="BA19">
        <v>0</v>
      </c>
      <c r="BB19">
        <v>4119689</v>
      </c>
      <c r="BC19">
        <v>34446</v>
      </c>
      <c r="BD19">
        <v>4085243</v>
      </c>
      <c r="BE19">
        <v>4013917</v>
      </c>
      <c r="BF19">
        <v>0</v>
      </c>
      <c r="BG19">
        <v>4013917</v>
      </c>
      <c r="BH19">
        <v>37086</v>
      </c>
      <c r="BI19">
        <v>3976831</v>
      </c>
      <c r="BJ19">
        <v>3983239</v>
      </c>
      <c r="BK19">
        <v>0</v>
      </c>
      <c r="BL19">
        <v>3983239</v>
      </c>
      <c r="BM19">
        <v>33192</v>
      </c>
      <c r="BN19">
        <v>3950047</v>
      </c>
      <c r="BO19">
        <v>3896427</v>
      </c>
      <c r="BP19">
        <v>0</v>
      </c>
      <c r="BQ19">
        <v>3896427</v>
      </c>
      <c r="BR19">
        <v>31573</v>
      </c>
      <c r="BS19">
        <v>3864854</v>
      </c>
      <c r="BT19">
        <v>3801790</v>
      </c>
      <c r="BU19">
        <v>0</v>
      </c>
      <c r="BV19">
        <v>3801790</v>
      </c>
      <c r="BW19">
        <v>30693</v>
      </c>
      <c r="BX19">
        <v>3771097</v>
      </c>
      <c r="BY19">
        <v>3696320</v>
      </c>
      <c r="BZ19">
        <v>0</v>
      </c>
      <c r="CA19">
        <v>3696320</v>
      </c>
      <c r="CB19">
        <v>29856</v>
      </c>
      <c r="CC19">
        <v>3666464</v>
      </c>
      <c r="CD19">
        <v>3582068</v>
      </c>
      <c r="CE19">
        <v>0</v>
      </c>
      <c r="CF19">
        <v>3582068</v>
      </c>
      <c r="CG19">
        <v>26890</v>
      </c>
      <c r="CH19">
        <v>3555178</v>
      </c>
      <c r="CI19">
        <v>3448378</v>
      </c>
      <c r="CJ19">
        <v>0</v>
      </c>
      <c r="CK19">
        <v>3448378</v>
      </c>
      <c r="CL19">
        <v>24365</v>
      </c>
      <c r="CM19">
        <v>3424013</v>
      </c>
      <c r="CN19">
        <v>3409823</v>
      </c>
      <c r="CO19">
        <v>0</v>
      </c>
      <c r="CP19">
        <v>3409823</v>
      </c>
      <c r="CQ19">
        <v>18752</v>
      </c>
      <c r="CR19">
        <v>3391071</v>
      </c>
      <c r="CS19">
        <v>3261094</v>
      </c>
      <c r="CT19">
        <v>0</v>
      </c>
      <c r="CU19">
        <v>3261094</v>
      </c>
      <c r="CV19">
        <v>20596</v>
      </c>
      <c r="CW19">
        <v>3240498</v>
      </c>
      <c r="CX19">
        <v>3157231</v>
      </c>
      <c r="CY19">
        <v>0</v>
      </c>
      <c r="CZ19">
        <v>3157231</v>
      </c>
      <c r="DA19">
        <v>19997</v>
      </c>
      <c r="DB19">
        <v>3137234</v>
      </c>
      <c r="DC19">
        <v>3170284</v>
      </c>
      <c r="DD19">
        <v>0</v>
      </c>
      <c r="DE19">
        <v>3170284</v>
      </c>
      <c r="DF19">
        <v>18879</v>
      </c>
      <c r="DG19">
        <v>3151405</v>
      </c>
      <c r="DH19">
        <v>3138442</v>
      </c>
      <c r="DI19">
        <v>0</v>
      </c>
      <c r="DJ19">
        <v>3138442</v>
      </c>
      <c r="DK19">
        <v>18057</v>
      </c>
      <c r="DL19">
        <v>3120385</v>
      </c>
      <c r="DM19">
        <v>3045995</v>
      </c>
      <c r="DN19">
        <v>0</v>
      </c>
      <c r="DO19">
        <v>3045995</v>
      </c>
      <c r="DP19">
        <v>17368</v>
      </c>
      <c r="DQ19">
        <v>3028627</v>
      </c>
      <c r="DR19">
        <v>2991361</v>
      </c>
      <c r="DS19">
        <v>0</v>
      </c>
      <c r="DT19">
        <v>2991361</v>
      </c>
      <c r="DU19">
        <v>14446</v>
      </c>
      <c r="DV19">
        <v>2976915</v>
      </c>
      <c r="DW19">
        <v>2946027</v>
      </c>
      <c r="DX19">
        <v>0</v>
      </c>
      <c r="DY19">
        <v>2946027</v>
      </c>
      <c r="DZ19">
        <v>13836</v>
      </c>
      <c r="EA19">
        <v>2932191</v>
      </c>
      <c r="EB19">
        <v>2878377</v>
      </c>
      <c r="EC19">
        <v>0</v>
      </c>
      <c r="ED19">
        <v>2878377</v>
      </c>
      <c r="EE19">
        <v>13184</v>
      </c>
      <c r="EF19">
        <v>2865193</v>
      </c>
      <c r="EG19">
        <v>2832393</v>
      </c>
      <c r="EH19">
        <v>0</v>
      </c>
      <c r="EI19">
        <v>2832393</v>
      </c>
      <c r="EJ19">
        <v>13203</v>
      </c>
      <c r="EK19">
        <v>2819190</v>
      </c>
      <c r="EL19">
        <v>2761957</v>
      </c>
      <c r="EM19">
        <v>0</v>
      </c>
      <c r="EN19">
        <v>2761957</v>
      </c>
      <c r="EO19">
        <v>12745</v>
      </c>
      <c r="EP19">
        <v>2749212</v>
      </c>
      <c r="EQ19">
        <v>2685123</v>
      </c>
      <c r="ER19">
        <v>0</v>
      </c>
      <c r="ES19">
        <v>2685123</v>
      </c>
      <c r="ET19">
        <v>12743</v>
      </c>
      <c r="EU19">
        <v>2672380</v>
      </c>
      <c r="EV19">
        <v>2675734</v>
      </c>
      <c r="EW19">
        <v>0</v>
      </c>
      <c r="EX19">
        <v>2675734</v>
      </c>
      <c r="EY19">
        <v>12739</v>
      </c>
      <c r="EZ19">
        <v>2662995</v>
      </c>
      <c r="FA19">
        <v>2718803</v>
      </c>
      <c r="FB19">
        <v>0</v>
      </c>
      <c r="FC19">
        <v>2718803</v>
      </c>
      <c r="FD19">
        <v>12782</v>
      </c>
      <c r="FE19">
        <v>2706021</v>
      </c>
      <c r="FF19">
        <v>2763707</v>
      </c>
      <c r="FG19">
        <v>0</v>
      </c>
      <c r="FH19">
        <v>2763707</v>
      </c>
      <c r="FI19">
        <v>12606</v>
      </c>
      <c r="FJ19">
        <v>2751101</v>
      </c>
      <c r="FK19">
        <v>2689050</v>
      </c>
      <c r="FL19">
        <v>0</v>
      </c>
      <c r="FM19">
        <v>2689050</v>
      </c>
      <c r="FN19">
        <v>10939</v>
      </c>
      <c r="FO19">
        <v>2678111</v>
      </c>
      <c r="FP19">
        <v>2396510</v>
      </c>
      <c r="FQ19">
        <v>0</v>
      </c>
      <c r="FR19">
        <v>2396510</v>
      </c>
      <c r="FS19">
        <v>12262</v>
      </c>
      <c r="FT19">
        <v>2384248</v>
      </c>
      <c r="FU19">
        <v>2074494</v>
      </c>
      <c r="FV19">
        <v>0</v>
      </c>
      <c r="FW19">
        <v>2074494</v>
      </c>
      <c r="FX19">
        <v>9000</v>
      </c>
      <c r="FY19">
        <v>2065494</v>
      </c>
      <c r="FZ19">
        <v>1653676</v>
      </c>
      <c r="GA19">
        <v>0</v>
      </c>
      <c r="GB19">
        <v>1653676</v>
      </c>
      <c r="GC19">
        <v>7000</v>
      </c>
      <c r="GD19">
        <v>1646676</v>
      </c>
      <c r="GE19">
        <v>-11111</v>
      </c>
      <c r="GF19">
        <v>0</v>
      </c>
      <c r="GG19">
        <v>-11111</v>
      </c>
      <c r="GH19">
        <v>-11111</v>
      </c>
      <c r="GI19">
        <v>-11111</v>
      </c>
    </row>
    <row r="20" spans="1:191">
      <c r="A20" t="s">
        <v>370</v>
      </c>
      <c r="B20" s="70">
        <f t="shared" si="0"/>
        <v>1634348</v>
      </c>
      <c r="C20" s="71">
        <f>'Federal 13'!$C33</f>
        <v>0</v>
      </c>
      <c r="D20" s="70">
        <f t="shared" si="1"/>
        <v>1634348</v>
      </c>
      <c r="E20" s="70">
        <f>'State 13'!$B33</f>
        <v>10975</v>
      </c>
      <c r="F20" s="70">
        <f>'Local 13'!$B33</f>
        <v>1623373</v>
      </c>
      <c r="G20" s="70">
        <f t="shared" si="2"/>
        <v>1666006</v>
      </c>
      <c r="H20" s="71">
        <f>'Federal 12'!$C33</f>
        <v>0</v>
      </c>
      <c r="I20" s="70">
        <f t="shared" si="3"/>
        <v>1666006</v>
      </c>
      <c r="J20" s="70">
        <f>'State 12'!$B33</f>
        <v>10696</v>
      </c>
      <c r="K20" s="70">
        <f>'Local 12'!$B33</f>
        <v>1655310</v>
      </c>
      <c r="L20" s="70">
        <f t="shared" si="4"/>
        <v>1677421</v>
      </c>
      <c r="M20" s="71">
        <v>0</v>
      </c>
      <c r="N20" s="70">
        <f t="shared" si="5"/>
        <v>1677421</v>
      </c>
      <c r="O20" s="70">
        <f>'State 11'!$B39</f>
        <v>12755</v>
      </c>
      <c r="P20" s="70">
        <f>'Local 11'!$B41</f>
        <v>1664666</v>
      </c>
      <c r="Q20" s="70">
        <f t="shared" si="6"/>
        <v>1706720</v>
      </c>
      <c r="R20" s="71">
        <v>0</v>
      </c>
      <c r="S20" s="70">
        <f t="shared" si="7"/>
        <v>1706720</v>
      </c>
      <c r="T20" s="70">
        <f>'State 10'!$B39</f>
        <v>13435</v>
      </c>
      <c r="U20" s="70">
        <f>'Local 10'!$B41</f>
        <v>1693285</v>
      </c>
      <c r="V20" s="70">
        <f t="shared" si="8"/>
        <v>1759646</v>
      </c>
      <c r="W20" s="71">
        <v>0</v>
      </c>
      <c r="X20" s="70">
        <f t="shared" si="8"/>
        <v>1759646</v>
      </c>
      <c r="Y20" s="70">
        <f>'State 09'!$B39</f>
        <v>13314</v>
      </c>
      <c r="Z20" s="70">
        <f>'Local 09'!$B41</f>
        <v>1746332</v>
      </c>
      <c r="AA20">
        <v>1735139</v>
      </c>
      <c r="AB20">
        <v>0</v>
      </c>
      <c r="AC20">
        <v>1735139</v>
      </c>
      <c r="AD20">
        <v>10791</v>
      </c>
      <c r="AE20">
        <v>1724348</v>
      </c>
      <c r="AF20">
        <v>1739751</v>
      </c>
      <c r="AG20">
        <v>0</v>
      </c>
      <c r="AH20">
        <v>1739751</v>
      </c>
      <c r="AI20">
        <v>10346</v>
      </c>
      <c r="AJ20">
        <v>1729405</v>
      </c>
      <c r="AK20">
        <v>1686749</v>
      </c>
      <c r="AL20">
        <v>0</v>
      </c>
      <c r="AM20">
        <v>1686749</v>
      </c>
      <c r="AN20">
        <v>11083</v>
      </c>
      <c r="AO20">
        <v>1675666</v>
      </c>
      <c r="AP20">
        <v>1650238</v>
      </c>
      <c r="AQ20">
        <v>0</v>
      </c>
      <c r="AR20">
        <v>1650238</v>
      </c>
      <c r="AS20">
        <v>11010</v>
      </c>
      <c r="AT20">
        <v>1639228</v>
      </c>
      <c r="AU20">
        <v>1627516</v>
      </c>
      <c r="AV20">
        <v>0</v>
      </c>
      <c r="AW20">
        <v>1627516</v>
      </c>
      <c r="AX20">
        <v>11091</v>
      </c>
      <c r="AY20">
        <v>1616425</v>
      </c>
      <c r="AZ20">
        <v>1613641</v>
      </c>
      <c r="BA20">
        <v>0</v>
      </c>
      <c r="BB20">
        <v>1613641</v>
      </c>
      <c r="BC20">
        <v>13093</v>
      </c>
      <c r="BD20">
        <v>1600548</v>
      </c>
      <c r="BE20">
        <v>1550959</v>
      </c>
      <c r="BF20">
        <v>0</v>
      </c>
      <c r="BG20">
        <v>1550959</v>
      </c>
      <c r="BH20">
        <v>13908</v>
      </c>
      <c r="BI20">
        <v>1537051</v>
      </c>
      <c r="BJ20">
        <v>1465506</v>
      </c>
      <c r="BK20">
        <v>0</v>
      </c>
      <c r="BL20">
        <v>1465506</v>
      </c>
      <c r="BM20">
        <v>10065</v>
      </c>
      <c r="BN20">
        <v>1455441</v>
      </c>
      <c r="BO20">
        <v>1385328</v>
      </c>
      <c r="BP20">
        <v>0</v>
      </c>
      <c r="BQ20">
        <v>1385328</v>
      </c>
      <c r="BR20">
        <v>9808</v>
      </c>
      <c r="BS20">
        <v>1375520</v>
      </c>
      <c r="BT20">
        <v>1380175</v>
      </c>
      <c r="BU20">
        <v>0</v>
      </c>
      <c r="BV20">
        <v>1380175</v>
      </c>
      <c r="BW20">
        <v>10173</v>
      </c>
      <c r="BX20">
        <v>1370002</v>
      </c>
      <c r="BY20">
        <v>1359690</v>
      </c>
      <c r="BZ20">
        <v>0</v>
      </c>
      <c r="CA20">
        <v>1359690</v>
      </c>
      <c r="CB20">
        <v>11818</v>
      </c>
      <c r="CC20">
        <v>1347872</v>
      </c>
      <c r="CD20">
        <v>1321524</v>
      </c>
      <c r="CE20">
        <v>0</v>
      </c>
      <c r="CF20">
        <v>1321524</v>
      </c>
      <c r="CG20">
        <v>10878</v>
      </c>
      <c r="CH20">
        <v>1310646</v>
      </c>
      <c r="CI20">
        <v>1280312</v>
      </c>
      <c r="CJ20">
        <v>0</v>
      </c>
      <c r="CK20">
        <v>1280312</v>
      </c>
      <c r="CL20">
        <v>12464</v>
      </c>
      <c r="CM20">
        <v>1267848</v>
      </c>
      <c r="CN20">
        <v>1275324</v>
      </c>
      <c r="CO20">
        <v>0</v>
      </c>
      <c r="CP20">
        <v>1275324</v>
      </c>
      <c r="CQ20">
        <v>7961</v>
      </c>
      <c r="CR20">
        <v>1267363</v>
      </c>
      <c r="CS20">
        <v>1250709</v>
      </c>
      <c r="CT20">
        <v>0</v>
      </c>
      <c r="CU20">
        <v>1250709</v>
      </c>
      <c r="CV20">
        <v>6445</v>
      </c>
      <c r="CW20">
        <v>1244264</v>
      </c>
      <c r="CX20">
        <v>1224986</v>
      </c>
      <c r="CY20">
        <v>0</v>
      </c>
      <c r="CZ20">
        <v>1224986</v>
      </c>
      <c r="DA20">
        <v>6554</v>
      </c>
      <c r="DB20">
        <v>1218432</v>
      </c>
      <c r="DC20">
        <v>1230172</v>
      </c>
      <c r="DD20">
        <v>0</v>
      </c>
      <c r="DE20">
        <v>1230172</v>
      </c>
      <c r="DF20">
        <v>6393</v>
      </c>
      <c r="DG20">
        <v>1223779</v>
      </c>
      <c r="DH20">
        <v>1220147</v>
      </c>
      <c r="DI20">
        <v>0</v>
      </c>
      <c r="DJ20">
        <v>1220147</v>
      </c>
      <c r="DK20">
        <v>6438</v>
      </c>
      <c r="DL20">
        <v>1213709</v>
      </c>
      <c r="DM20">
        <v>1187261</v>
      </c>
      <c r="DN20">
        <v>0</v>
      </c>
      <c r="DO20">
        <v>1187261</v>
      </c>
      <c r="DP20">
        <v>6355</v>
      </c>
      <c r="DQ20">
        <v>1180906</v>
      </c>
      <c r="DR20">
        <v>1153072</v>
      </c>
      <c r="DS20">
        <v>0</v>
      </c>
      <c r="DT20">
        <v>1153072</v>
      </c>
      <c r="DU20">
        <v>5067</v>
      </c>
      <c r="DV20">
        <v>1148005</v>
      </c>
      <c r="DW20">
        <v>1145856</v>
      </c>
      <c r="DX20">
        <v>0</v>
      </c>
      <c r="DY20">
        <v>1145856</v>
      </c>
      <c r="DZ20">
        <v>5093</v>
      </c>
      <c r="EA20">
        <v>1140763</v>
      </c>
      <c r="EB20">
        <v>1098787</v>
      </c>
      <c r="EC20">
        <v>0</v>
      </c>
      <c r="ED20">
        <v>1098787</v>
      </c>
      <c r="EE20">
        <v>5308</v>
      </c>
      <c r="EF20">
        <v>1093479</v>
      </c>
      <c r="EG20">
        <v>1078792</v>
      </c>
      <c r="EH20">
        <v>0</v>
      </c>
      <c r="EI20">
        <v>1078792</v>
      </c>
      <c r="EJ20">
        <v>5657</v>
      </c>
      <c r="EK20">
        <v>1073135</v>
      </c>
      <c r="EL20">
        <v>1066248</v>
      </c>
      <c r="EM20">
        <v>0</v>
      </c>
      <c r="EN20">
        <v>1066248</v>
      </c>
      <c r="EO20">
        <v>5253</v>
      </c>
      <c r="EP20">
        <v>1060995</v>
      </c>
      <c r="EQ20">
        <v>1018403</v>
      </c>
      <c r="ER20">
        <v>0</v>
      </c>
      <c r="ES20">
        <v>1018403</v>
      </c>
      <c r="ET20">
        <v>5278</v>
      </c>
      <c r="EU20">
        <v>1013125</v>
      </c>
      <c r="EV20">
        <v>1035297</v>
      </c>
      <c r="EW20">
        <v>0</v>
      </c>
      <c r="EX20">
        <v>1035297</v>
      </c>
      <c r="EY20">
        <v>5030</v>
      </c>
      <c r="EZ20">
        <v>1030267</v>
      </c>
      <c r="FA20">
        <v>1051282</v>
      </c>
      <c r="FB20">
        <v>0</v>
      </c>
      <c r="FC20">
        <v>1051282</v>
      </c>
      <c r="FD20">
        <v>4768</v>
      </c>
      <c r="FE20">
        <v>1046514</v>
      </c>
      <c r="FF20">
        <v>1034539</v>
      </c>
      <c r="FG20">
        <v>0</v>
      </c>
      <c r="FH20">
        <v>1034539</v>
      </c>
      <c r="FI20">
        <v>4094</v>
      </c>
      <c r="FJ20">
        <v>1030445</v>
      </c>
      <c r="FK20">
        <v>959072</v>
      </c>
      <c r="FL20">
        <v>0</v>
      </c>
      <c r="FM20">
        <v>959072</v>
      </c>
      <c r="FN20">
        <v>3624</v>
      </c>
      <c r="FO20">
        <v>955448</v>
      </c>
      <c r="FP20">
        <v>864861</v>
      </c>
      <c r="FQ20">
        <v>0</v>
      </c>
      <c r="FR20">
        <v>864861</v>
      </c>
      <c r="FS20">
        <v>4305</v>
      </c>
      <c r="FT20">
        <v>860556</v>
      </c>
      <c r="FU20">
        <v>711109</v>
      </c>
      <c r="FV20">
        <v>0</v>
      </c>
      <c r="FW20">
        <v>711109</v>
      </c>
      <c r="FX20">
        <v>4000</v>
      </c>
      <c r="FY20">
        <v>707109</v>
      </c>
      <c r="FZ20">
        <v>532960</v>
      </c>
      <c r="GA20">
        <v>0</v>
      </c>
      <c r="GB20">
        <v>532960</v>
      </c>
      <c r="GC20">
        <v>1000</v>
      </c>
      <c r="GD20">
        <v>531960</v>
      </c>
      <c r="GE20">
        <v>-11111</v>
      </c>
      <c r="GF20">
        <v>0</v>
      </c>
      <c r="GG20">
        <v>-11111</v>
      </c>
      <c r="GH20">
        <v>-11111</v>
      </c>
      <c r="GI20">
        <v>-11111</v>
      </c>
    </row>
    <row r="21" spans="1:191">
      <c r="A21" t="s">
        <v>371</v>
      </c>
      <c r="B21" s="70">
        <f t="shared" si="0"/>
        <v>0</v>
      </c>
      <c r="C21" s="71">
        <v>0</v>
      </c>
      <c r="D21" s="70">
        <f t="shared" si="1"/>
        <v>0</v>
      </c>
      <c r="E21" s="71">
        <v>0</v>
      </c>
      <c r="F21" s="71">
        <v>0</v>
      </c>
      <c r="G21" s="70">
        <f t="shared" si="2"/>
        <v>0</v>
      </c>
      <c r="H21" s="71">
        <v>0</v>
      </c>
      <c r="I21" s="70">
        <f t="shared" si="3"/>
        <v>0</v>
      </c>
      <c r="J21" s="71">
        <v>0</v>
      </c>
      <c r="K21" s="71">
        <v>0</v>
      </c>
      <c r="L21" s="70">
        <f t="shared" si="4"/>
        <v>0</v>
      </c>
      <c r="M21" s="71">
        <v>0</v>
      </c>
      <c r="N21" s="70">
        <f t="shared" si="5"/>
        <v>0</v>
      </c>
      <c r="O21" s="71">
        <v>0</v>
      </c>
      <c r="P21" s="71">
        <v>0</v>
      </c>
      <c r="Q21" s="70">
        <f t="shared" si="6"/>
        <v>0</v>
      </c>
      <c r="R21" s="71">
        <v>0</v>
      </c>
      <c r="S21" s="70">
        <f t="shared" si="7"/>
        <v>0</v>
      </c>
      <c r="T21" s="71">
        <v>0</v>
      </c>
      <c r="U21" s="71">
        <v>0</v>
      </c>
      <c r="V21" s="70">
        <f t="shared" si="8"/>
        <v>0</v>
      </c>
      <c r="W21" s="71">
        <v>0</v>
      </c>
      <c r="X21" s="70">
        <f t="shared" si="8"/>
        <v>0</v>
      </c>
      <c r="Y21" s="71">
        <v>0</v>
      </c>
      <c r="Z21" s="7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452993</v>
      </c>
      <c r="CE21">
        <v>0</v>
      </c>
      <c r="CF21">
        <v>452993</v>
      </c>
      <c r="CG21">
        <v>3212</v>
      </c>
      <c r="CH21">
        <v>449781</v>
      </c>
      <c r="CI21">
        <v>407770</v>
      </c>
      <c r="CJ21">
        <v>0</v>
      </c>
      <c r="CK21">
        <v>407770</v>
      </c>
      <c r="CL21">
        <v>4252</v>
      </c>
      <c r="CM21">
        <v>403518</v>
      </c>
      <c r="CN21">
        <v>406249</v>
      </c>
      <c r="CO21">
        <v>0</v>
      </c>
      <c r="CP21">
        <v>406249</v>
      </c>
      <c r="CQ21">
        <v>3558</v>
      </c>
      <c r="CR21">
        <v>402691</v>
      </c>
      <c r="CS21">
        <v>401891</v>
      </c>
      <c r="CT21">
        <v>0</v>
      </c>
      <c r="CU21">
        <v>401891</v>
      </c>
      <c r="CV21">
        <v>2138</v>
      </c>
      <c r="CW21">
        <v>399753</v>
      </c>
      <c r="CX21">
        <v>358590</v>
      </c>
      <c r="CY21">
        <v>0</v>
      </c>
      <c r="CZ21">
        <v>358590</v>
      </c>
      <c r="DA21">
        <v>2152</v>
      </c>
      <c r="DB21">
        <v>356438</v>
      </c>
      <c r="DC21">
        <v>399108</v>
      </c>
      <c r="DD21">
        <v>0</v>
      </c>
      <c r="DE21">
        <v>399108</v>
      </c>
      <c r="DF21">
        <v>2144</v>
      </c>
      <c r="DG21">
        <v>396964</v>
      </c>
      <c r="DH21">
        <v>389639</v>
      </c>
      <c r="DI21">
        <v>0</v>
      </c>
      <c r="DJ21">
        <v>389639</v>
      </c>
      <c r="DK21">
        <v>2299</v>
      </c>
      <c r="DL21">
        <v>387340</v>
      </c>
      <c r="DM21">
        <v>400828</v>
      </c>
      <c r="DN21">
        <v>0</v>
      </c>
      <c r="DO21">
        <v>400828</v>
      </c>
      <c r="DP21">
        <v>2341</v>
      </c>
      <c r="DQ21">
        <v>398487</v>
      </c>
      <c r="DR21">
        <v>366546</v>
      </c>
      <c r="DS21">
        <v>0</v>
      </c>
      <c r="DT21">
        <v>366546</v>
      </c>
      <c r="DU21">
        <v>2106</v>
      </c>
      <c r="DV21">
        <v>364440</v>
      </c>
      <c r="DW21">
        <v>357556</v>
      </c>
      <c r="DX21">
        <v>0</v>
      </c>
      <c r="DY21">
        <v>357556</v>
      </c>
      <c r="DZ21">
        <v>2128</v>
      </c>
      <c r="EA21">
        <v>355428</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296392</v>
      </c>
      <c r="EW21">
        <v>0</v>
      </c>
      <c r="EX21">
        <v>296392</v>
      </c>
      <c r="EY21">
        <v>2524</v>
      </c>
      <c r="EZ21">
        <v>293868</v>
      </c>
      <c r="FA21">
        <v>0</v>
      </c>
      <c r="FB21">
        <v>0</v>
      </c>
      <c r="FC21">
        <v>0</v>
      </c>
      <c r="FD21">
        <v>0</v>
      </c>
      <c r="FE21">
        <v>0</v>
      </c>
      <c r="FF21">
        <v>0</v>
      </c>
      <c r="FG21">
        <v>0</v>
      </c>
      <c r="FH21">
        <v>0</v>
      </c>
      <c r="FI21">
        <v>0</v>
      </c>
      <c r="FJ21">
        <v>0</v>
      </c>
      <c r="FK21">
        <v>0</v>
      </c>
      <c r="FL21">
        <v>0</v>
      </c>
      <c r="FM21">
        <v>0</v>
      </c>
      <c r="FN21">
        <v>0</v>
      </c>
      <c r="FO21">
        <v>0</v>
      </c>
      <c r="FP21">
        <v>334957</v>
      </c>
      <c r="FQ21">
        <v>0</v>
      </c>
      <c r="FR21">
        <v>334957</v>
      </c>
      <c r="FS21">
        <v>1652</v>
      </c>
      <c r="FT21">
        <v>333305</v>
      </c>
      <c r="FU21">
        <v>0</v>
      </c>
      <c r="FV21">
        <v>0</v>
      </c>
      <c r="FW21">
        <v>0</v>
      </c>
      <c r="FX21">
        <v>0</v>
      </c>
      <c r="FY21">
        <v>0</v>
      </c>
      <c r="FZ21">
        <v>0</v>
      </c>
      <c r="GA21">
        <v>0</v>
      </c>
      <c r="GB21">
        <v>0</v>
      </c>
      <c r="GC21">
        <v>0</v>
      </c>
      <c r="GD21">
        <v>0</v>
      </c>
      <c r="GE21">
        <v>0</v>
      </c>
      <c r="GF21">
        <v>0</v>
      </c>
      <c r="GG21">
        <v>0</v>
      </c>
      <c r="GH21">
        <v>0</v>
      </c>
      <c r="GI21">
        <v>0</v>
      </c>
    </row>
    <row r="22" spans="1:191">
      <c r="A22" t="s">
        <v>372</v>
      </c>
      <c r="B22" s="70">
        <f t="shared" si="0"/>
        <v>0</v>
      </c>
      <c r="C22" s="71">
        <v>0</v>
      </c>
      <c r="D22" s="70">
        <f t="shared" si="1"/>
        <v>0</v>
      </c>
      <c r="E22" s="71">
        <v>0</v>
      </c>
      <c r="F22" s="71">
        <v>0</v>
      </c>
      <c r="G22" s="70">
        <f t="shared" si="2"/>
        <v>0</v>
      </c>
      <c r="H22" s="71">
        <v>0</v>
      </c>
      <c r="I22" s="70">
        <f t="shared" si="3"/>
        <v>0</v>
      </c>
      <c r="J22" s="71">
        <v>0</v>
      </c>
      <c r="K22" s="71">
        <v>0</v>
      </c>
      <c r="L22" s="70">
        <f t="shared" si="4"/>
        <v>0</v>
      </c>
      <c r="M22" s="71">
        <v>0</v>
      </c>
      <c r="N22" s="70">
        <f t="shared" si="5"/>
        <v>0</v>
      </c>
      <c r="O22" s="71">
        <v>0</v>
      </c>
      <c r="P22" s="71">
        <v>0</v>
      </c>
      <c r="Q22" s="70">
        <f t="shared" si="6"/>
        <v>0</v>
      </c>
      <c r="R22" s="71">
        <v>0</v>
      </c>
      <c r="S22" s="70">
        <f t="shared" si="7"/>
        <v>0</v>
      </c>
      <c r="T22" s="71">
        <v>0</v>
      </c>
      <c r="U22" s="71">
        <v>0</v>
      </c>
      <c r="V22" s="70">
        <f t="shared" si="8"/>
        <v>0</v>
      </c>
      <c r="W22" s="71">
        <v>0</v>
      </c>
      <c r="X22" s="70">
        <f t="shared" si="8"/>
        <v>0</v>
      </c>
      <c r="Y22" s="71">
        <v>0</v>
      </c>
      <c r="Z22" s="71">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362332</v>
      </c>
      <c r="CE22">
        <v>0</v>
      </c>
      <c r="CF22">
        <v>362332</v>
      </c>
      <c r="CG22">
        <v>2454</v>
      </c>
      <c r="CH22">
        <v>359878</v>
      </c>
      <c r="CI22">
        <v>378883</v>
      </c>
      <c r="CJ22">
        <v>0</v>
      </c>
      <c r="CK22">
        <v>378883</v>
      </c>
      <c r="CL22">
        <v>2829</v>
      </c>
      <c r="CM22">
        <v>376054</v>
      </c>
      <c r="CN22">
        <v>377704</v>
      </c>
      <c r="CO22">
        <v>0</v>
      </c>
      <c r="CP22">
        <v>377704</v>
      </c>
      <c r="CQ22">
        <v>2171</v>
      </c>
      <c r="CR22">
        <v>375533</v>
      </c>
      <c r="CS22">
        <v>352140</v>
      </c>
      <c r="CT22">
        <v>0</v>
      </c>
      <c r="CU22">
        <v>352140</v>
      </c>
      <c r="CV22">
        <v>2449</v>
      </c>
      <c r="CW22">
        <v>349691</v>
      </c>
      <c r="CX22">
        <v>349614</v>
      </c>
      <c r="CY22">
        <v>0</v>
      </c>
      <c r="CZ22">
        <v>349614</v>
      </c>
      <c r="DA22">
        <v>2703</v>
      </c>
      <c r="DB22">
        <v>346911</v>
      </c>
      <c r="DC22">
        <v>352007</v>
      </c>
      <c r="DD22">
        <v>0</v>
      </c>
      <c r="DE22">
        <v>352007</v>
      </c>
      <c r="DF22">
        <v>2490</v>
      </c>
      <c r="DG22">
        <v>349517</v>
      </c>
      <c r="DH22">
        <v>352705</v>
      </c>
      <c r="DI22">
        <v>0</v>
      </c>
      <c r="DJ22">
        <v>352705</v>
      </c>
      <c r="DK22">
        <v>2416</v>
      </c>
      <c r="DL22">
        <v>350289</v>
      </c>
      <c r="DM22">
        <v>349892</v>
      </c>
      <c r="DN22">
        <v>0</v>
      </c>
      <c r="DO22">
        <v>349892</v>
      </c>
      <c r="DP22">
        <v>2324</v>
      </c>
      <c r="DQ22">
        <v>347568</v>
      </c>
      <c r="DR22">
        <v>332314</v>
      </c>
      <c r="DS22">
        <v>0</v>
      </c>
      <c r="DT22">
        <v>332314</v>
      </c>
      <c r="DU22">
        <v>1597</v>
      </c>
      <c r="DV22">
        <v>330717</v>
      </c>
      <c r="DW22">
        <v>327874</v>
      </c>
      <c r="DX22">
        <v>0</v>
      </c>
      <c r="DY22">
        <v>327874</v>
      </c>
      <c r="DZ22">
        <v>1615</v>
      </c>
      <c r="EA22">
        <v>326259</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300526</v>
      </c>
      <c r="EW22">
        <v>0</v>
      </c>
      <c r="EX22">
        <v>300526</v>
      </c>
      <c r="EY22">
        <v>1523</v>
      </c>
      <c r="EZ22">
        <v>299003</v>
      </c>
      <c r="FA22">
        <v>0</v>
      </c>
      <c r="FB22">
        <v>0</v>
      </c>
      <c r="FC22">
        <v>0</v>
      </c>
      <c r="FD22">
        <v>0</v>
      </c>
      <c r="FE22">
        <v>0</v>
      </c>
      <c r="FF22">
        <v>0</v>
      </c>
      <c r="FG22">
        <v>0</v>
      </c>
      <c r="FH22">
        <v>0</v>
      </c>
      <c r="FI22">
        <v>0</v>
      </c>
      <c r="FJ22">
        <v>0</v>
      </c>
      <c r="FK22">
        <v>0</v>
      </c>
      <c r="FL22">
        <v>0</v>
      </c>
      <c r="FM22">
        <v>0</v>
      </c>
      <c r="FN22">
        <v>0</v>
      </c>
      <c r="FO22">
        <v>0</v>
      </c>
      <c r="FP22">
        <v>342924</v>
      </c>
      <c r="FQ22">
        <v>0</v>
      </c>
      <c r="FR22">
        <v>342924</v>
      </c>
      <c r="FS22">
        <v>831</v>
      </c>
      <c r="FT22">
        <v>342093</v>
      </c>
      <c r="FU22">
        <v>0</v>
      </c>
      <c r="FV22">
        <v>0</v>
      </c>
      <c r="FW22">
        <v>0</v>
      </c>
      <c r="FX22">
        <v>0</v>
      </c>
      <c r="FY22">
        <v>0</v>
      </c>
      <c r="FZ22">
        <v>0</v>
      </c>
      <c r="GA22">
        <v>0</v>
      </c>
      <c r="GB22">
        <v>0</v>
      </c>
      <c r="GC22">
        <v>0</v>
      </c>
      <c r="GD22">
        <v>0</v>
      </c>
      <c r="GE22">
        <v>0</v>
      </c>
      <c r="GF22">
        <v>0</v>
      </c>
      <c r="GG22">
        <v>0</v>
      </c>
      <c r="GH22">
        <v>0</v>
      </c>
      <c r="GI22">
        <v>0</v>
      </c>
    </row>
    <row r="23" spans="1:191">
      <c r="A23" t="s">
        <v>373</v>
      </c>
      <c r="B23" s="70">
        <f t="shared" si="0"/>
        <v>0</v>
      </c>
      <c r="C23" s="71">
        <v>0</v>
      </c>
      <c r="D23" s="70">
        <f t="shared" si="1"/>
        <v>0</v>
      </c>
      <c r="E23" s="71">
        <v>0</v>
      </c>
      <c r="F23" s="71">
        <v>0</v>
      </c>
      <c r="G23" s="70">
        <f t="shared" si="2"/>
        <v>0</v>
      </c>
      <c r="H23" s="71">
        <v>0</v>
      </c>
      <c r="I23" s="70">
        <f t="shared" si="3"/>
        <v>0</v>
      </c>
      <c r="J23" s="71">
        <v>0</v>
      </c>
      <c r="K23" s="71">
        <v>0</v>
      </c>
      <c r="L23" s="70">
        <f t="shared" si="4"/>
        <v>0</v>
      </c>
      <c r="M23" s="71">
        <v>0</v>
      </c>
      <c r="N23" s="70">
        <f t="shared" si="5"/>
        <v>0</v>
      </c>
      <c r="O23" s="71">
        <v>0</v>
      </c>
      <c r="P23" s="71">
        <v>0</v>
      </c>
      <c r="Q23" s="70">
        <f t="shared" si="6"/>
        <v>0</v>
      </c>
      <c r="R23" s="71">
        <v>0</v>
      </c>
      <c r="S23" s="70">
        <f t="shared" si="7"/>
        <v>0</v>
      </c>
      <c r="T23" s="71">
        <v>0</v>
      </c>
      <c r="U23" s="71">
        <v>0</v>
      </c>
      <c r="V23" s="70">
        <f t="shared" si="8"/>
        <v>0</v>
      </c>
      <c r="W23" s="71">
        <v>0</v>
      </c>
      <c r="X23" s="70">
        <f t="shared" si="8"/>
        <v>0</v>
      </c>
      <c r="Y23" s="71">
        <v>0</v>
      </c>
      <c r="Z23" s="71">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187985</v>
      </c>
      <c r="CE23">
        <v>0</v>
      </c>
      <c r="CF23">
        <v>187985</v>
      </c>
      <c r="CG23">
        <v>2609</v>
      </c>
      <c r="CH23">
        <v>185376</v>
      </c>
      <c r="CI23">
        <v>196402</v>
      </c>
      <c r="CJ23">
        <v>0</v>
      </c>
      <c r="CK23">
        <v>196402</v>
      </c>
      <c r="CL23">
        <v>2293</v>
      </c>
      <c r="CM23">
        <v>194109</v>
      </c>
      <c r="CN23">
        <v>195085</v>
      </c>
      <c r="CO23">
        <v>0</v>
      </c>
      <c r="CP23">
        <v>195085</v>
      </c>
      <c r="CQ23">
        <v>1462</v>
      </c>
      <c r="CR23">
        <v>193623</v>
      </c>
      <c r="CS23">
        <v>185800</v>
      </c>
      <c r="CT23">
        <v>0</v>
      </c>
      <c r="CU23">
        <v>185800</v>
      </c>
      <c r="CV23">
        <v>1469</v>
      </c>
      <c r="CW23">
        <v>184331</v>
      </c>
      <c r="CX23">
        <v>180876</v>
      </c>
      <c r="CY23">
        <v>0</v>
      </c>
      <c r="CZ23">
        <v>180876</v>
      </c>
      <c r="DA23">
        <v>1434</v>
      </c>
      <c r="DB23">
        <v>179442</v>
      </c>
      <c r="DC23">
        <v>185884</v>
      </c>
      <c r="DD23">
        <v>0</v>
      </c>
      <c r="DE23">
        <v>185884</v>
      </c>
      <c r="DF23">
        <v>1416</v>
      </c>
      <c r="DG23">
        <v>184468</v>
      </c>
      <c r="DH23">
        <v>189560</v>
      </c>
      <c r="DI23">
        <v>0</v>
      </c>
      <c r="DJ23">
        <v>189560</v>
      </c>
      <c r="DK23">
        <v>1430</v>
      </c>
      <c r="DL23">
        <v>188130</v>
      </c>
      <c r="DM23">
        <v>191798</v>
      </c>
      <c r="DN23">
        <v>0</v>
      </c>
      <c r="DO23">
        <v>191798</v>
      </c>
      <c r="DP23">
        <v>1385</v>
      </c>
      <c r="DQ23">
        <v>190413</v>
      </c>
      <c r="DR23">
        <v>173869</v>
      </c>
      <c r="DS23">
        <v>0</v>
      </c>
      <c r="DT23">
        <v>173869</v>
      </c>
      <c r="DU23">
        <v>1285</v>
      </c>
      <c r="DV23">
        <v>172584</v>
      </c>
      <c r="DW23">
        <v>164931</v>
      </c>
      <c r="DX23">
        <v>0</v>
      </c>
      <c r="DY23">
        <v>164931</v>
      </c>
      <c r="DZ23">
        <v>1254</v>
      </c>
      <c r="EA23">
        <v>163677</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143440</v>
      </c>
      <c r="EW23">
        <v>0</v>
      </c>
      <c r="EX23">
        <v>143440</v>
      </c>
      <c r="EY23">
        <v>816</v>
      </c>
      <c r="EZ23">
        <v>142624</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row>
    <row r="24" spans="1:191">
      <c r="A24" t="s">
        <v>374</v>
      </c>
      <c r="B24" s="70">
        <f t="shared" si="0"/>
        <v>0</v>
      </c>
      <c r="C24" s="71">
        <v>0</v>
      </c>
      <c r="D24" s="70">
        <f t="shared" si="1"/>
        <v>0</v>
      </c>
      <c r="E24" s="71">
        <v>0</v>
      </c>
      <c r="F24" s="71">
        <v>0</v>
      </c>
      <c r="G24" s="70">
        <f t="shared" si="2"/>
        <v>0</v>
      </c>
      <c r="H24" s="71">
        <v>0</v>
      </c>
      <c r="I24" s="70">
        <f t="shared" si="3"/>
        <v>0</v>
      </c>
      <c r="J24" s="71">
        <v>0</v>
      </c>
      <c r="K24" s="71">
        <v>0</v>
      </c>
      <c r="L24" s="70">
        <f t="shared" si="4"/>
        <v>0</v>
      </c>
      <c r="M24" s="71">
        <v>0</v>
      </c>
      <c r="N24" s="70">
        <f t="shared" si="5"/>
        <v>0</v>
      </c>
      <c r="O24" s="71">
        <v>0</v>
      </c>
      <c r="P24" s="71">
        <v>0</v>
      </c>
      <c r="Q24" s="70">
        <f t="shared" si="6"/>
        <v>0</v>
      </c>
      <c r="R24" s="71">
        <v>0</v>
      </c>
      <c r="S24" s="70">
        <f t="shared" si="7"/>
        <v>0</v>
      </c>
      <c r="T24" s="71">
        <v>0</v>
      </c>
      <c r="U24" s="71">
        <v>0</v>
      </c>
      <c r="V24" s="70">
        <f t="shared" si="8"/>
        <v>0</v>
      </c>
      <c r="W24" s="71">
        <v>0</v>
      </c>
      <c r="X24" s="70">
        <f t="shared" si="8"/>
        <v>0</v>
      </c>
      <c r="Y24" s="71">
        <v>0</v>
      </c>
      <c r="Z24" s="71">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147423</v>
      </c>
      <c r="CE24">
        <v>0</v>
      </c>
      <c r="CF24">
        <v>147423</v>
      </c>
      <c r="CG24">
        <v>179</v>
      </c>
      <c r="CH24">
        <v>147244</v>
      </c>
      <c r="CI24">
        <v>149891</v>
      </c>
      <c r="CJ24">
        <v>0</v>
      </c>
      <c r="CK24">
        <v>149891</v>
      </c>
      <c r="CL24">
        <v>169</v>
      </c>
      <c r="CM24">
        <v>149722</v>
      </c>
      <c r="CN24">
        <v>147522</v>
      </c>
      <c r="CO24">
        <v>0</v>
      </c>
      <c r="CP24">
        <v>147522</v>
      </c>
      <c r="CQ24">
        <v>14</v>
      </c>
      <c r="CR24">
        <v>147508</v>
      </c>
      <c r="CS24">
        <v>138314</v>
      </c>
      <c r="CT24">
        <v>0</v>
      </c>
      <c r="CU24">
        <v>138314</v>
      </c>
      <c r="CV24">
        <v>20</v>
      </c>
      <c r="CW24">
        <v>138294</v>
      </c>
      <c r="CX24">
        <v>131486</v>
      </c>
      <c r="CY24">
        <v>0</v>
      </c>
      <c r="CZ24">
        <v>131486</v>
      </c>
      <c r="DA24">
        <v>29</v>
      </c>
      <c r="DB24">
        <v>131457</v>
      </c>
      <c r="DC24">
        <v>128422</v>
      </c>
      <c r="DD24">
        <v>0</v>
      </c>
      <c r="DE24">
        <v>128422</v>
      </c>
      <c r="DF24">
        <v>26</v>
      </c>
      <c r="DG24">
        <v>128396</v>
      </c>
      <c r="DH24">
        <v>128748</v>
      </c>
      <c r="DI24">
        <v>0</v>
      </c>
      <c r="DJ24">
        <v>128748</v>
      </c>
      <c r="DK24">
        <v>18</v>
      </c>
      <c r="DL24">
        <v>128730</v>
      </c>
      <c r="DM24">
        <v>123569</v>
      </c>
      <c r="DN24">
        <v>0</v>
      </c>
      <c r="DO24">
        <v>123569</v>
      </c>
      <c r="DP24">
        <v>18</v>
      </c>
      <c r="DQ24">
        <v>123551</v>
      </c>
      <c r="DR24">
        <v>107871</v>
      </c>
      <c r="DS24">
        <v>0</v>
      </c>
      <c r="DT24">
        <v>107871</v>
      </c>
      <c r="DU24">
        <v>11</v>
      </c>
      <c r="DV24">
        <v>107860</v>
      </c>
      <c r="DW24">
        <v>102039</v>
      </c>
      <c r="DX24">
        <v>0</v>
      </c>
      <c r="DY24">
        <v>102039</v>
      </c>
      <c r="DZ24">
        <v>8</v>
      </c>
      <c r="EA24">
        <v>102031</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81763</v>
      </c>
      <c r="EW24">
        <v>0</v>
      </c>
      <c r="EX24">
        <v>81763</v>
      </c>
      <c r="EY24">
        <v>6</v>
      </c>
      <c r="EZ24">
        <v>81757</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row>
    <row r="25" spans="1:191">
      <c r="A25" t="s">
        <v>375</v>
      </c>
      <c r="B25" s="70">
        <f t="shared" si="0"/>
        <v>0</v>
      </c>
      <c r="C25" s="71">
        <v>0</v>
      </c>
      <c r="D25" s="70">
        <f t="shared" si="1"/>
        <v>0</v>
      </c>
      <c r="E25" s="71">
        <v>0</v>
      </c>
      <c r="F25" s="71">
        <v>0</v>
      </c>
      <c r="G25" s="70">
        <f t="shared" si="2"/>
        <v>0</v>
      </c>
      <c r="H25" s="71">
        <v>0</v>
      </c>
      <c r="I25" s="70">
        <f t="shared" si="3"/>
        <v>0</v>
      </c>
      <c r="J25" s="71">
        <v>0</v>
      </c>
      <c r="K25" s="71">
        <v>0</v>
      </c>
      <c r="L25" s="70">
        <f t="shared" si="4"/>
        <v>0</v>
      </c>
      <c r="M25" s="71">
        <v>0</v>
      </c>
      <c r="N25" s="70">
        <f t="shared" si="5"/>
        <v>0</v>
      </c>
      <c r="O25" s="71">
        <v>0</v>
      </c>
      <c r="P25" s="71">
        <v>0</v>
      </c>
      <c r="Q25" s="70">
        <f t="shared" si="6"/>
        <v>0</v>
      </c>
      <c r="R25" s="71">
        <v>0</v>
      </c>
      <c r="S25" s="70">
        <f t="shared" si="7"/>
        <v>0</v>
      </c>
      <c r="T25" s="71">
        <v>0</v>
      </c>
      <c r="U25" s="71">
        <v>0</v>
      </c>
      <c r="V25" s="70">
        <f t="shared" si="8"/>
        <v>0</v>
      </c>
      <c r="W25" s="71">
        <v>0</v>
      </c>
      <c r="X25" s="70">
        <f t="shared" si="8"/>
        <v>0</v>
      </c>
      <c r="Y25" s="71">
        <v>0</v>
      </c>
      <c r="Z25" s="71">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32981</v>
      </c>
      <c r="CE25">
        <v>0</v>
      </c>
      <c r="CF25">
        <v>32981</v>
      </c>
      <c r="CG25">
        <v>196</v>
      </c>
      <c r="CH25">
        <v>32785</v>
      </c>
      <c r="CI25">
        <v>33191</v>
      </c>
      <c r="CJ25">
        <v>0</v>
      </c>
      <c r="CK25">
        <v>33191</v>
      </c>
      <c r="CL25">
        <v>143</v>
      </c>
      <c r="CM25">
        <v>33048</v>
      </c>
      <c r="CN25">
        <v>33870</v>
      </c>
      <c r="CO25">
        <v>0</v>
      </c>
      <c r="CP25">
        <v>33870</v>
      </c>
      <c r="CQ25">
        <v>15</v>
      </c>
      <c r="CR25">
        <v>33855</v>
      </c>
      <c r="CS25">
        <v>28441</v>
      </c>
      <c r="CT25">
        <v>0</v>
      </c>
      <c r="CU25">
        <v>28441</v>
      </c>
      <c r="CV25">
        <v>143</v>
      </c>
      <c r="CW25">
        <v>28298</v>
      </c>
      <c r="CX25">
        <v>29133</v>
      </c>
      <c r="CY25">
        <v>0</v>
      </c>
      <c r="CZ25">
        <v>29133</v>
      </c>
      <c r="DA25">
        <v>80</v>
      </c>
      <c r="DB25">
        <v>29053</v>
      </c>
      <c r="DC25">
        <v>28069</v>
      </c>
      <c r="DD25">
        <v>0</v>
      </c>
      <c r="DE25">
        <v>28069</v>
      </c>
      <c r="DF25">
        <v>112</v>
      </c>
      <c r="DG25">
        <v>27957</v>
      </c>
      <c r="DH25">
        <v>26435</v>
      </c>
      <c r="DI25">
        <v>0</v>
      </c>
      <c r="DJ25">
        <v>26435</v>
      </c>
      <c r="DK25">
        <v>101</v>
      </c>
      <c r="DL25">
        <v>26334</v>
      </c>
      <c r="DM25">
        <v>24543</v>
      </c>
      <c r="DN25">
        <v>0</v>
      </c>
      <c r="DO25">
        <v>24543</v>
      </c>
      <c r="DP25">
        <v>109</v>
      </c>
      <c r="DQ25">
        <v>24434</v>
      </c>
      <c r="DR25">
        <v>24056</v>
      </c>
      <c r="DS25">
        <v>0</v>
      </c>
      <c r="DT25">
        <v>24056</v>
      </c>
      <c r="DU25">
        <v>48</v>
      </c>
      <c r="DV25">
        <v>24008</v>
      </c>
      <c r="DW25">
        <v>23519</v>
      </c>
      <c r="DX25">
        <v>0</v>
      </c>
      <c r="DY25">
        <v>23519</v>
      </c>
      <c r="DZ25">
        <v>47</v>
      </c>
      <c r="EA25">
        <v>23472</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20638</v>
      </c>
      <c r="EW25">
        <v>0</v>
      </c>
      <c r="EX25">
        <v>20638</v>
      </c>
      <c r="EY25">
        <v>39</v>
      </c>
      <c r="EZ25">
        <v>20599</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row>
    <row r="26" spans="1:191">
      <c r="A26" t="s">
        <v>376</v>
      </c>
      <c r="B26" s="70">
        <f t="shared" si="0"/>
        <v>0</v>
      </c>
      <c r="C26" s="71">
        <v>0</v>
      </c>
      <c r="D26" s="70">
        <f t="shared" si="1"/>
        <v>0</v>
      </c>
      <c r="E26" s="71">
        <v>0</v>
      </c>
      <c r="F26" s="71">
        <v>0</v>
      </c>
      <c r="G26" s="70">
        <f t="shared" si="2"/>
        <v>0</v>
      </c>
      <c r="H26" s="71">
        <v>0</v>
      </c>
      <c r="I26" s="70">
        <f t="shared" si="3"/>
        <v>0</v>
      </c>
      <c r="J26" s="71">
        <v>0</v>
      </c>
      <c r="K26" s="71">
        <v>0</v>
      </c>
      <c r="L26" s="70">
        <f t="shared" si="4"/>
        <v>0</v>
      </c>
      <c r="M26" s="71">
        <v>0</v>
      </c>
      <c r="N26" s="70">
        <f t="shared" si="5"/>
        <v>0</v>
      </c>
      <c r="O26" s="71">
        <v>0</v>
      </c>
      <c r="P26" s="71">
        <v>0</v>
      </c>
      <c r="Q26" s="70">
        <f t="shared" si="6"/>
        <v>0</v>
      </c>
      <c r="R26" s="71">
        <v>0</v>
      </c>
      <c r="S26" s="70">
        <f t="shared" si="7"/>
        <v>0</v>
      </c>
      <c r="T26" s="71">
        <v>0</v>
      </c>
      <c r="U26" s="71">
        <v>0</v>
      </c>
      <c r="V26" s="70">
        <f t="shared" si="8"/>
        <v>0</v>
      </c>
      <c r="W26" s="71">
        <v>0</v>
      </c>
      <c r="X26" s="70">
        <f t="shared" si="8"/>
        <v>0</v>
      </c>
      <c r="Y26" s="71">
        <v>0</v>
      </c>
      <c r="Z26" s="71">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1207</v>
      </c>
      <c r="EW26">
        <v>0</v>
      </c>
      <c r="EX26">
        <v>1207</v>
      </c>
      <c r="EY26">
        <v>19</v>
      </c>
      <c r="EZ26">
        <v>1188</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row>
    <row r="27" spans="1:191">
      <c r="A27" t="s">
        <v>377</v>
      </c>
      <c r="B27" s="70">
        <f t="shared" si="0"/>
        <v>0</v>
      </c>
      <c r="C27" s="71">
        <v>0</v>
      </c>
      <c r="D27" s="70">
        <f t="shared" si="1"/>
        <v>0</v>
      </c>
      <c r="E27" s="71">
        <v>0</v>
      </c>
      <c r="F27" s="71">
        <v>0</v>
      </c>
      <c r="G27" s="70">
        <f t="shared" si="2"/>
        <v>0</v>
      </c>
      <c r="H27" s="71">
        <v>0</v>
      </c>
      <c r="I27" s="70">
        <f t="shared" si="3"/>
        <v>0</v>
      </c>
      <c r="J27" s="71">
        <v>0</v>
      </c>
      <c r="K27" s="71">
        <v>0</v>
      </c>
      <c r="L27" s="70">
        <f t="shared" si="4"/>
        <v>0</v>
      </c>
      <c r="M27" s="71">
        <v>0</v>
      </c>
      <c r="N27" s="70">
        <f t="shared" si="5"/>
        <v>0</v>
      </c>
      <c r="O27" s="71">
        <v>0</v>
      </c>
      <c r="P27" s="71">
        <v>0</v>
      </c>
      <c r="Q27" s="70">
        <f t="shared" si="6"/>
        <v>0</v>
      </c>
      <c r="R27" s="71">
        <v>0</v>
      </c>
      <c r="S27" s="70">
        <f t="shared" si="7"/>
        <v>0</v>
      </c>
      <c r="T27" s="71">
        <v>0</v>
      </c>
      <c r="U27" s="71">
        <v>0</v>
      </c>
      <c r="V27" s="70">
        <f t="shared" si="8"/>
        <v>0</v>
      </c>
      <c r="W27" s="71">
        <v>0</v>
      </c>
      <c r="X27" s="70">
        <f t="shared" si="8"/>
        <v>0</v>
      </c>
      <c r="Y27" s="71">
        <v>0</v>
      </c>
      <c r="Z27" s="71">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137810</v>
      </c>
      <c r="CE27">
        <v>0</v>
      </c>
      <c r="CF27">
        <v>137810</v>
      </c>
      <c r="CG27">
        <v>2228</v>
      </c>
      <c r="CH27">
        <v>135582</v>
      </c>
      <c r="CI27">
        <v>110869</v>
      </c>
      <c r="CJ27">
        <v>0</v>
      </c>
      <c r="CK27">
        <v>110869</v>
      </c>
      <c r="CL27">
        <v>2778</v>
      </c>
      <c r="CM27">
        <v>108091</v>
      </c>
      <c r="CN27">
        <v>111946</v>
      </c>
      <c r="CO27">
        <v>0</v>
      </c>
      <c r="CP27">
        <v>111946</v>
      </c>
      <c r="CQ27">
        <v>741</v>
      </c>
      <c r="CR27">
        <v>111205</v>
      </c>
      <c r="CS27">
        <v>128952</v>
      </c>
      <c r="CT27">
        <v>0</v>
      </c>
      <c r="CU27">
        <v>128952</v>
      </c>
      <c r="CV27">
        <v>226</v>
      </c>
      <c r="CW27">
        <v>128726</v>
      </c>
      <c r="CX27">
        <v>175287</v>
      </c>
      <c r="CY27">
        <v>0</v>
      </c>
      <c r="CZ27">
        <v>175287</v>
      </c>
      <c r="DA27">
        <v>156</v>
      </c>
      <c r="DB27">
        <v>175131</v>
      </c>
      <c r="DC27">
        <v>138118</v>
      </c>
      <c r="DD27">
        <v>0</v>
      </c>
      <c r="DE27">
        <v>138118</v>
      </c>
      <c r="DF27">
        <v>205</v>
      </c>
      <c r="DG27">
        <v>137913</v>
      </c>
      <c r="DH27">
        <v>134681</v>
      </c>
      <c r="DI27">
        <v>0</v>
      </c>
      <c r="DJ27">
        <v>134681</v>
      </c>
      <c r="DK27">
        <v>174</v>
      </c>
      <c r="DL27">
        <v>134507</v>
      </c>
      <c r="DM27">
        <v>126330</v>
      </c>
      <c r="DN27">
        <v>0</v>
      </c>
      <c r="DO27">
        <v>126330</v>
      </c>
      <c r="DP27">
        <v>178</v>
      </c>
      <c r="DQ27">
        <v>126152</v>
      </c>
      <c r="DR27">
        <v>143692</v>
      </c>
      <c r="DS27">
        <v>0</v>
      </c>
      <c r="DT27">
        <v>143692</v>
      </c>
      <c r="DU27">
        <v>20</v>
      </c>
      <c r="DV27">
        <v>143672</v>
      </c>
      <c r="DW27">
        <v>170227</v>
      </c>
      <c r="DX27">
        <v>0</v>
      </c>
      <c r="DY27">
        <v>170227</v>
      </c>
      <c r="DZ27">
        <v>41</v>
      </c>
      <c r="EA27">
        <v>170186</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143555</v>
      </c>
      <c r="EW27">
        <v>0</v>
      </c>
      <c r="EX27">
        <v>143555</v>
      </c>
      <c r="EY27">
        <v>103</v>
      </c>
      <c r="EZ27">
        <v>143452</v>
      </c>
      <c r="FA27">
        <v>0</v>
      </c>
      <c r="FB27">
        <v>0</v>
      </c>
      <c r="FC27">
        <v>0</v>
      </c>
      <c r="FD27">
        <v>0</v>
      </c>
      <c r="FE27">
        <v>0</v>
      </c>
      <c r="FF27">
        <v>0</v>
      </c>
      <c r="FG27">
        <v>0</v>
      </c>
      <c r="FH27">
        <v>0</v>
      </c>
      <c r="FI27">
        <v>0</v>
      </c>
      <c r="FJ27">
        <v>0</v>
      </c>
      <c r="FK27">
        <v>0</v>
      </c>
      <c r="FL27">
        <v>0</v>
      </c>
      <c r="FM27">
        <v>0</v>
      </c>
      <c r="FN27">
        <v>0</v>
      </c>
      <c r="FO27">
        <v>0</v>
      </c>
      <c r="FP27">
        <v>186980</v>
      </c>
      <c r="FQ27">
        <v>0</v>
      </c>
      <c r="FR27">
        <v>186980</v>
      </c>
      <c r="FS27">
        <v>1822</v>
      </c>
      <c r="FT27">
        <v>185158</v>
      </c>
      <c r="FU27">
        <v>0</v>
      </c>
      <c r="FV27">
        <v>0</v>
      </c>
      <c r="FW27">
        <v>0</v>
      </c>
      <c r="FX27">
        <v>0</v>
      </c>
      <c r="FY27">
        <v>0</v>
      </c>
      <c r="FZ27">
        <v>0</v>
      </c>
      <c r="GA27">
        <v>0</v>
      </c>
      <c r="GB27">
        <v>0</v>
      </c>
      <c r="GC27">
        <v>0</v>
      </c>
      <c r="GD27">
        <v>0</v>
      </c>
      <c r="GE27">
        <v>0</v>
      </c>
      <c r="GF27">
        <v>0</v>
      </c>
      <c r="GG27">
        <v>0</v>
      </c>
      <c r="GH27">
        <v>0</v>
      </c>
      <c r="GI27">
        <v>0</v>
      </c>
    </row>
    <row r="28" spans="1:191">
      <c r="A28" t="s">
        <v>378</v>
      </c>
      <c r="B28" s="70">
        <f t="shared" si="0"/>
        <v>1500241</v>
      </c>
      <c r="C28" s="71">
        <f>'Federal 13'!$C34</f>
        <v>0</v>
      </c>
      <c r="D28" s="70">
        <f t="shared" si="1"/>
        <v>1500241</v>
      </c>
      <c r="E28" s="70">
        <f>'State 13'!$B34</f>
        <v>1265938</v>
      </c>
      <c r="F28" s="70">
        <f>'Local 13'!$B34</f>
        <v>234303</v>
      </c>
      <c r="G28" s="70">
        <f t="shared" si="2"/>
        <v>1498598</v>
      </c>
      <c r="H28" s="71">
        <f>'Federal 12'!$C34</f>
        <v>0</v>
      </c>
      <c r="I28" s="70">
        <f t="shared" si="3"/>
        <v>1498598</v>
      </c>
      <c r="J28" s="70">
        <f>'State 12'!$B34</f>
        <v>1260333</v>
      </c>
      <c r="K28" s="70">
        <f>'Local 12'!$B34</f>
        <v>238265</v>
      </c>
      <c r="L28" s="70">
        <f t="shared" si="4"/>
        <v>1512975</v>
      </c>
      <c r="M28" s="71">
        <v>0</v>
      </c>
      <c r="N28" s="70">
        <f t="shared" si="5"/>
        <v>1512975</v>
      </c>
      <c r="O28" s="70">
        <f>'State 11'!$B40</f>
        <v>1266770</v>
      </c>
      <c r="P28" s="70">
        <f>'Local 11'!$B42</f>
        <v>246205</v>
      </c>
      <c r="Q28" s="70">
        <f t="shared" si="6"/>
        <v>1495146</v>
      </c>
      <c r="R28" s="71">
        <v>0</v>
      </c>
      <c r="S28" s="70">
        <f t="shared" si="7"/>
        <v>1495146</v>
      </c>
      <c r="T28" s="70">
        <f>'State 10'!$B40</f>
        <v>1248867</v>
      </c>
      <c r="U28" s="70">
        <f>'Local 10'!$B42</f>
        <v>246279</v>
      </c>
      <c r="V28" s="70">
        <f t="shared" ref="V28:X43" si="9">SUM(W28,X28)</f>
        <v>1481681</v>
      </c>
      <c r="W28" s="71">
        <v>0</v>
      </c>
      <c r="X28" s="70">
        <f t="shared" si="9"/>
        <v>1481681</v>
      </c>
      <c r="Y28" s="70">
        <f>'State 09'!$B40</f>
        <v>1238175</v>
      </c>
      <c r="Z28" s="70">
        <f>'Local 09'!$B42</f>
        <v>243506</v>
      </c>
      <c r="AA28">
        <v>1448771</v>
      </c>
      <c r="AB28">
        <v>0</v>
      </c>
      <c r="AC28">
        <v>1448771</v>
      </c>
      <c r="AD28">
        <v>1216000</v>
      </c>
      <c r="AE28">
        <v>232771</v>
      </c>
      <c r="AF28">
        <v>1424675</v>
      </c>
      <c r="AG28">
        <v>0</v>
      </c>
      <c r="AH28">
        <v>1424675</v>
      </c>
      <c r="AI28">
        <v>1194896</v>
      </c>
      <c r="AJ28">
        <v>229779</v>
      </c>
      <c r="AK28">
        <v>1378740</v>
      </c>
      <c r="AL28">
        <v>0</v>
      </c>
      <c r="AM28">
        <v>1378740</v>
      </c>
      <c r="AN28">
        <v>1149903</v>
      </c>
      <c r="AO28">
        <v>228837</v>
      </c>
      <c r="AP28">
        <v>1352064</v>
      </c>
      <c r="AQ28">
        <v>0</v>
      </c>
      <c r="AR28">
        <v>1352064</v>
      </c>
      <c r="AS28">
        <v>1125716</v>
      </c>
      <c r="AT28">
        <v>226348</v>
      </c>
      <c r="AU28">
        <v>1334571</v>
      </c>
      <c r="AV28">
        <v>0</v>
      </c>
      <c r="AW28">
        <v>1334571</v>
      </c>
      <c r="AX28">
        <v>1111813</v>
      </c>
      <c r="AY28">
        <v>222758</v>
      </c>
      <c r="AZ28">
        <v>1319640</v>
      </c>
      <c r="BA28">
        <v>0</v>
      </c>
      <c r="BB28">
        <v>1319640</v>
      </c>
      <c r="BC28">
        <v>1098334</v>
      </c>
      <c r="BD28">
        <v>221306</v>
      </c>
      <c r="BE28">
        <v>1318114</v>
      </c>
      <c r="BF28">
        <v>0</v>
      </c>
      <c r="BG28">
        <v>1318114</v>
      </c>
      <c r="BH28">
        <v>1098997</v>
      </c>
      <c r="BI28">
        <v>219117</v>
      </c>
      <c r="BJ28">
        <v>1277211</v>
      </c>
      <c r="BK28">
        <v>0</v>
      </c>
      <c r="BL28">
        <v>1277211</v>
      </c>
      <c r="BM28">
        <v>1065884</v>
      </c>
      <c r="BN28">
        <v>211327</v>
      </c>
      <c r="BO28">
        <v>1244497</v>
      </c>
      <c r="BP28">
        <v>0</v>
      </c>
      <c r="BQ28">
        <v>1244497</v>
      </c>
      <c r="BR28">
        <v>1035844</v>
      </c>
      <c r="BS28">
        <v>208653</v>
      </c>
      <c r="BT28">
        <v>1223401</v>
      </c>
      <c r="BU28">
        <v>0</v>
      </c>
      <c r="BV28">
        <v>1223401</v>
      </c>
      <c r="BW28">
        <v>1016621</v>
      </c>
      <c r="BX28">
        <v>206780</v>
      </c>
      <c r="BY28">
        <v>1196811</v>
      </c>
      <c r="BZ28">
        <v>0</v>
      </c>
      <c r="CA28">
        <v>1196811</v>
      </c>
      <c r="CB28">
        <v>995869</v>
      </c>
      <c r="CC28">
        <v>200942</v>
      </c>
      <c r="CD28">
        <v>1160205</v>
      </c>
      <c r="CE28">
        <v>0</v>
      </c>
      <c r="CF28">
        <v>1160205</v>
      </c>
      <c r="CG28">
        <v>968858</v>
      </c>
      <c r="CH28">
        <v>191347</v>
      </c>
      <c r="CI28">
        <v>1148231</v>
      </c>
      <c r="CJ28">
        <v>0</v>
      </c>
      <c r="CK28">
        <v>1148231</v>
      </c>
      <c r="CL28">
        <v>958200</v>
      </c>
      <c r="CM28">
        <v>190031</v>
      </c>
      <c r="CN28">
        <v>1151366</v>
      </c>
      <c r="CO28">
        <v>0</v>
      </c>
      <c r="CP28">
        <v>1151366</v>
      </c>
      <c r="CQ28">
        <v>958612</v>
      </c>
      <c r="CR28">
        <v>192754</v>
      </c>
      <c r="CS28">
        <v>1140461</v>
      </c>
      <c r="CT28">
        <v>0</v>
      </c>
      <c r="CU28">
        <v>1140461</v>
      </c>
      <c r="CV28">
        <v>955195</v>
      </c>
      <c r="CW28">
        <v>185266</v>
      </c>
      <c r="CX28">
        <v>1066033</v>
      </c>
      <c r="CY28">
        <v>0</v>
      </c>
      <c r="CZ28">
        <v>1066033</v>
      </c>
      <c r="DA28">
        <v>921605</v>
      </c>
      <c r="DB28">
        <v>144428</v>
      </c>
      <c r="DC28">
        <v>1095017</v>
      </c>
      <c r="DD28">
        <v>0</v>
      </c>
      <c r="DE28">
        <v>1095017</v>
      </c>
      <c r="DF28">
        <v>912575</v>
      </c>
      <c r="DG28">
        <v>182442</v>
      </c>
      <c r="DH28">
        <v>1088406</v>
      </c>
      <c r="DI28">
        <v>0</v>
      </c>
      <c r="DJ28">
        <v>1088406</v>
      </c>
      <c r="DK28">
        <v>907350</v>
      </c>
      <c r="DL28">
        <v>181056</v>
      </c>
      <c r="DM28">
        <v>1054754</v>
      </c>
      <c r="DN28">
        <v>0</v>
      </c>
      <c r="DO28">
        <v>1054754</v>
      </c>
      <c r="DP28">
        <v>880989</v>
      </c>
      <c r="DQ28">
        <v>173765</v>
      </c>
      <c r="DR28">
        <v>1031574</v>
      </c>
      <c r="DS28">
        <v>0</v>
      </c>
      <c r="DT28">
        <v>1031574</v>
      </c>
      <c r="DU28">
        <v>862391</v>
      </c>
      <c r="DV28">
        <v>169183</v>
      </c>
      <c r="DW28">
        <v>1004878</v>
      </c>
      <c r="DX28">
        <v>0</v>
      </c>
      <c r="DY28">
        <v>1004878</v>
      </c>
      <c r="DZ28">
        <v>840426</v>
      </c>
      <c r="EA28">
        <v>164452</v>
      </c>
      <c r="EB28">
        <v>999184</v>
      </c>
      <c r="EC28">
        <v>0</v>
      </c>
      <c r="ED28">
        <v>999184</v>
      </c>
      <c r="EE28">
        <v>837404</v>
      </c>
      <c r="EF28">
        <v>161780</v>
      </c>
      <c r="EG28">
        <v>995915</v>
      </c>
      <c r="EH28">
        <v>0</v>
      </c>
      <c r="EI28">
        <v>995915</v>
      </c>
      <c r="EJ28">
        <v>836720</v>
      </c>
      <c r="EK28">
        <v>159195</v>
      </c>
      <c r="EL28">
        <v>964362</v>
      </c>
      <c r="EM28">
        <v>0</v>
      </c>
      <c r="EN28">
        <v>964362</v>
      </c>
      <c r="EO28">
        <v>802654</v>
      </c>
      <c r="EP28">
        <v>161708</v>
      </c>
      <c r="EQ28">
        <v>952407</v>
      </c>
      <c r="ER28">
        <v>0</v>
      </c>
      <c r="ES28">
        <v>952407</v>
      </c>
      <c r="ET28">
        <v>794475</v>
      </c>
      <c r="EU28">
        <v>157932</v>
      </c>
      <c r="EV28">
        <v>955640</v>
      </c>
      <c r="EW28">
        <v>0</v>
      </c>
      <c r="EX28">
        <v>955640</v>
      </c>
      <c r="EY28">
        <v>782151</v>
      </c>
      <c r="EZ28">
        <v>173489</v>
      </c>
      <c r="FA28">
        <v>960337</v>
      </c>
      <c r="FB28">
        <v>0</v>
      </c>
      <c r="FC28">
        <v>960337</v>
      </c>
      <c r="FD28">
        <v>787290</v>
      </c>
      <c r="FE28">
        <v>173047</v>
      </c>
      <c r="FF28">
        <v>951417</v>
      </c>
      <c r="FG28">
        <v>0</v>
      </c>
      <c r="FH28">
        <v>951417</v>
      </c>
      <c r="FI28">
        <v>779505</v>
      </c>
      <c r="FJ28">
        <v>171912</v>
      </c>
      <c r="FK28">
        <v>904366</v>
      </c>
      <c r="FL28">
        <v>0</v>
      </c>
      <c r="FM28">
        <v>904366</v>
      </c>
      <c r="FN28">
        <v>744879</v>
      </c>
      <c r="FO28">
        <v>159487</v>
      </c>
      <c r="FP28">
        <v>778498</v>
      </c>
      <c r="FQ28">
        <v>0</v>
      </c>
      <c r="FR28">
        <v>778498</v>
      </c>
      <c r="FS28">
        <v>649493</v>
      </c>
      <c r="FT28">
        <v>129005</v>
      </c>
      <c r="FU28">
        <v>540213</v>
      </c>
      <c r="FV28">
        <v>0</v>
      </c>
      <c r="FW28">
        <v>540213</v>
      </c>
      <c r="FX28">
        <v>469000</v>
      </c>
      <c r="FY28">
        <v>71213</v>
      </c>
      <c r="FZ28">
        <v>334816</v>
      </c>
      <c r="GA28">
        <v>0</v>
      </c>
      <c r="GB28">
        <v>334816</v>
      </c>
      <c r="GC28">
        <v>304000</v>
      </c>
      <c r="GD28">
        <v>30816</v>
      </c>
      <c r="GE28">
        <v>219059</v>
      </c>
      <c r="GF28">
        <v>0</v>
      </c>
      <c r="GG28">
        <v>219059</v>
      </c>
      <c r="GH28">
        <v>201971</v>
      </c>
      <c r="GI28">
        <v>17088</v>
      </c>
    </row>
    <row r="29" spans="1:191">
      <c r="A29" t="s">
        <v>379</v>
      </c>
      <c r="B29" s="70">
        <f t="shared" si="0"/>
        <v>489078</v>
      </c>
      <c r="C29" s="71">
        <f>'Federal 13'!$C35</f>
        <v>0</v>
      </c>
      <c r="D29" s="70">
        <f t="shared" si="1"/>
        <v>489078</v>
      </c>
      <c r="E29" s="70">
        <f>'State 13'!$B35</f>
        <v>402835</v>
      </c>
      <c r="F29" s="70">
        <f>'Local 13'!$B35</f>
        <v>86243</v>
      </c>
      <c r="G29" s="70">
        <f t="shared" si="2"/>
        <v>491327</v>
      </c>
      <c r="H29" s="71">
        <f>'Federal 12'!$C35</f>
        <v>0</v>
      </c>
      <c r="I29" s="70">
        <f t="shared" si="3"/>
        <v>491327</v>
      </c>
      <c r="J29" s="70">
        <f>'State 12'!$B35</f>
        <v>403139</v>
      </c>
      <c r="K29" s="70">
        <f>'Local 12'!$B35</f>
        <v>88188</v>
      </c>
      <c r="L29" s="70">
        <f t="shared" si="4"/>
        <v>496920</v>
      </c>
      <c r="M29" s="71">
        <v>0</v>
      </c>
      <c r="N29" s="70">
        <f t="shared" si="5"/>
        <v>496920</v>
      </c>
      <c r="O29" s="70">
        <f>'State 11'!$B41</f>
        <v>406426</v>
      </c>
      <c r="P29" s="70">
        <f>'Local 11'!$B43</f>
        <v>90494</v>
      </c>
      <c r="Q29" s="70">
        <f t="shared" si="6"/>
        <v>494886</v>
      </c>
      <c r="R29" s="71">
        <v>0</v>
      </c>
      <c r="S29" s="70">
        <f t="shared" si="7"/>
        <v>494886</v>
      </c>
      <c r="T29" s="70">
        <f>'State 10'!$B41</f>
        <v>403654</v>
      </c>
      <c r="U29" s="70">
        <f>'Local 10'!$B43</f>
        <v>91232</v>
      </c>
      <c r="V29" s="70">
        <f t="shared" si="9"/>
        <v>490418</v>
      </c>
      <c r="W29" s="71">
        <v>0</v>
      </c>
      <c r="X29" s="70">
        <f t="shared" si="9"/>
        <v>490418</v>
      </c>
      <c r="Y29" s="70">
        <f>'State 09'!$B41</f>
        <v>401040</v>
      </c>
      <c r="Z29" s="70">
        <f>'Local 09'!$B43</f>
        <v>89378</v>
      </c>
      <c r="AA29">
        <v>476590</v>
      </c>
      <c r="AB29">
        <v>0</v>
      </c>
      <c r="AC29">
        <v>476590</v>
      </c>
      <c r="AD29">
        <v>389610</v>
      </c>
      <c r="AE29">
        <v>86980</v>
      </c>
      <c r="AF29">
        <v>471709</v>
      </c>
      <c r="AG29">
        <v>0</v>
      </c>
      <c r="AH29">
        <v>471709</v>
      </c>
      <c r="AI29">
        <v>385292</v>
      </c>
      <c r="AJ29">
        <v>86417</v>
      </c>
      <c r="AK29">
        <v>464015</v>
      </c>
      <c r="AL29">
        <v>0</v>
      </c>
      <c r="AM29">
        <v>464015</v>
      </c>
      <c r="AN29">
        <v>373938</v>
      </c>
      <c r="AO29">
        <v>90077</v>
      </c>
      <c r="AP29">
        <v>449202</v>
      </c>
      <c r="AQ29">
        <v>0</v>
      </c>
      <c r="AR29">
        <v>449202</v>
      </c>
      <c r="AS29">
        <v>362237</v>
      </c>
      <c r="AT29">
        <v>86965</v>
      </c>
      <c r="AU29">
        <v>444331</v>
      </c>
      <c r="AV29">
        <v>0</v>
      </c>
      <c r="AW29">
        <v>444331</v>
      </c>
      <c r="AX29">
        <v>358634</v>
      </c>
      <c r="AY29">
        <v>85697</v>
      </c>
      <c r="AZ29">
        <v>440671</v>
      </c>
      <c r="BA29">
        <v>0</v>
      </c>
      <c r="BB29">
        <v>440671</v>
      </c>
      <c r="BC29">
        <v>354399</v>
      </c>
      <c r="BD29">
        <v>86272</v>
      </c>
      <c r="BE29">
        <v>442469</v>
      </c>
      <c r="BF29">
        <v>0</v>
      </c>
      <c r="BG29">
        <v>442469</v>
      </c>
      <c r="BH29">
        <v>356944</v>
      </c>
      <c r="BI29">
        <v>85525</v>
      </c>
      <c r="BJ29">
        <v>432473</v>
      </c>
      <c r="BK29">
        <v>0</v>
      </c>
      <c r="BL29">
        <v>432473</v>
      </c>
      <c r="BM29">
        <v>348962</v>
      </c>
      <c r="BN29">
        <v>83511</v>
      </c>
      <c r="BO29">
        <v>428405</v>
      </c>
      <c r="BP29">
        <v>0</v>
      </c>
      <c r="BQ29">
        <v>428405</v>
      </c>
      <c r="BR29">
        <v>346019</v>
      </c>
      <c r="BS29">
        <v>82386</v>
      </c>
      <c r="BT29">
        <v>425921</v>
      </c>
      <c r="BU29">
        <v>0</v>
      </c>
      <c r="BV29">
        <v>425921</v>
      </c>
      <c r="BW29">
        <v>342006</v>
      </c>
      <c r="BX29">
        <v>83915</v>
      </c>
      <c r="BY29">
        <v>419963</v>
      </c>
      <c r="BZ29">
        <v>0</v>
      </c>
      <c r="CA29">
        <v>419963</v>
      </c>
      <c r="CB29">
        <v>338464</v>
      </c>
      <c r="CC29">
        <v>81499</v>
      </c>
      <c r="CD29">
        <v>406904</v>
      </c>
      <c r="CE29">
        <v>0</v>
      </c>
      <c r="CF29">
        <v>406904</v>
      </c>
      <c r="CG29">
        <v>327547</v>
      </c>
      <c r="CH29">
        <v>79357</v>
      </c>
      <c r="CI29">
        <v>402363</v>
      </c>
      <c r="CJ29">
        <v>0</v>
      </c>
      <c r="CK29">
        <v>402363</v>
      </c>
      <c r="CL29">
        <v>323723</v>
      </c>
      <c r="CM29">
        <v>78640</v>
      </c>
      <c r="CN29">
        <v>404888</v>
      </c>
      <c r="CO29">
        <v>0</v>
      </c>
      <c r="CP29">
        <v>404888</v>
      </c>
      <c r="CQ29">
        <v>325501</v>
      </c>
      <c r="CR29">
        <v>79387</v>
      </c>
      <c r="CS29">
        <v>403714</v>
      </c>
      <c r="CT29">
        <v>0</v>
      </c>
      <c r="CU29">
        <v>403714</v>
      </c>
      <c r="CV29">
        <v>326297</v>
      </c>
      <c r="CW29">
        <v>77417</v>
      </c>
      <c r="CX29">
        <v>379238</v>
      </c>
      <c r="CY29">
        <v>0</v>
      </c>
      <c r="CZ29">
        <v>379238</v>
      </c>
      <c r="DA29">
        <v>319965</v>
      </c>
      <c r="DB29">
        <v>59273</v>
      </c>
      <c r="DC29">
        <v>396187</v>
      </c>
      <c r="DD29">
        <v>0</v>
      </c>
      <c r="DE29">
        <v>396187</v>
      </c>
      <c r="DF29">
        <v>318510</v>
      </c>
      <c r="DG29">
        <v>77677</v>
      </c>
      <c r="DH29">
        <v>393269</v>
      </c>
      <c r="DI29">
        <v>0</v>
      </c>
      <c r="DJ29">
        <v>393269</v>
      </c>
      <c r="DK29">
        <v>315824</v>
      </c>
      <c r="DL29">
        <v>77445</v>
      </c>
      <c r="DM29">
        <v>378447</v>
      </c>
      <c r="DN29">
        <v>0</v>
      </c>
      <c r="DO29">
        <v>378447</v>
      </c>
      <c r="DP29">
        <v>304270</v>
      </c>
      <c r="DQ29">
        <v>74177</v>
      </c>
      <c r="DR29">
        <v>374839</v>
      </c>
      <c r="DS29">
        <v>0</v>
      </c>
      <c r="DT29">
        <v>374839</v>
      </c>
      <c r="DU29">
        <v>301871</v>
      </c>
      <c r="DV29">
        <v>72968</v>
      </c>
      <c r="DW29">
        <v>368985</v>
      </c>
      <c r="DX29">
        <v>0</v>
      </c>
      <c r="DY29">
        <v>368985</v>
      </c>
      <c r="DZ29">
        <v>298571</v>
      </c>
      <c r="EA29">
        <v>70414</v>
      </c>
      <c r="EB29">
        <v>366313</v>
      </c>
      <c r="EC29">
        <v>0</v>
      </c>
      <c r="ED29">
        <v>366313</v>
      </c>
      <c r="EE29">
        <v>295732</v>
      </c>
      <c r="EF29">
        <v>70581</v>
      </c>
      <c r="EG29">
        <v>363723</v>
      </c>
      <c r="EH29">
        <v>0</v>
      </c>
      <c r="EI29">
        <v>363723</v>
      </c>
      <c r="EJ29">
        <v>292243</v>
      </c>
      <c r="EK29">
        <v>71480</v>
      </c>
      <c r="EL29">
        <v>362667</v>
      </c>
      <c r="EM29">
        <v>0</v>
      </c>
      <c r="EN29">
        <v>362667</v>
      </c>
      <c r="EO29">
        <v>288650</v>
      </c>
      <c r="EP29">
        <v>74017</v>
      </c>
      <c r="EQ29">
        <v>355779</v>
      </c>
      <c r="ER29">
        <v>0</v>
      </c>
      <c r="ES29">
        <v>355779</v>
      </c>
      <c r="ET29">
        <v>284931</v>
      </c>
      <c r="EU29">
        <v>70848</v>
      </c>
      <c r="EV29">
        <v>357824</v>
      </c>
      <c r="EW29">
        <v>0</v>
      </c>
      <c r="EX29">
        <v>357824</v>
      </c>
      <c r="EY29">
        <v>277152</v>
      </c>
      <c r="EZ29">
        <v>80672</v>
      </c>
      <c r="FA29">
        <v>365364</v>
      </c>
      <c r="FB29">
        <v>0</v>
      </c>
      <c r="FC29">
        <v>365364</v>
      </c>
      <c r="FD29">
        <v>285620</v>
      </c>
      <c r="FE29">
        <v>79744</v>
      </c>
      <c r="FF29">
        <v>365073</v>
      </c>
      <c r="FG29">
        <v>0</v>
      </c>
      <c r="FH29">
        <v>365073</v>
      </c>
      <c r="FI29">
        <v>283591</v>
      </c>
      <c r="FJ29">
        <v>81482</v>
      </c>
      <c r="FK29">
        <v>359992</v>
      </c>
      <c r="FL29">
        <v>0</v>
      </c>
      <c r="FM29">
        <v>359992</v>
      </c>
      <c r="FN29">
        <v>281296</v>
      </c>
      <c r="FO29">
        <v>78696</v>
      </c>
      <c r="FP29">
        <v>322555</v>
      </c>
      <c r="FQ29">
        <v>0</v>
      </c>
      <c r="FR29">
        <v>322555</v>
      </c>
      <c r="FS29">
        <v>253818</v>
      </c>
      <c r="FT29">
        <v>68737</v>
      </c>
      <c r="FU29">
        <v>220504</v>
      </c>
      <c r="FV29">
        <v>0</v>
      </c>
      <c r="FW29">
        <v>220504</v>
      </c>
      <c r="FX29">
        <v>178000</v>
      </c>
      <c r="FY29">
        <v>42504</v>
      </c>
      <c r="FZ29">
        <v>133228</v>
      </c>
      <c r="GA29">
        <v>0</v>
      </c>
      <c r="GB29">
        <v>133228</v>
      </c>
      <c r="GC29">
        <v>114000</v>
      </c>
      <c r="GD29">
        <v>19228</v>
      </c>
      <c r="GE29">
        <v>-11111</v>
      </c>
      <c r="GF29">
        <v>0</v>
      </c>
      <c r="GG29">
        <v>-11111</v>
      </c>
      <c r="GH29">
        <v>-11111</v>
      </c>
      <c r="GI29">
        <v>-11111</v>
      </c>
    </row>
    <row r="30" spans="1:191">
      <c r="A30" t="s">
        <v>380</v>
      </c>
      <c r="B30" s="70">
        <f t="shared" si="0"/>
        <v>1011163</v>
      </c>
      <c r="C30" s="71">
        <f>'Federal 13'!$C36</f>
        <v>0</v>
      </c>
      <c r="D30" s="70">
        <f t="shared" si="1"/>
        <v>1011163</v>
      </c>
      <c r="E30" s="70">
        <f>'State 13'!$B36</f>
        <v>863103</v>
      </c>
      <c r="F30" s="70">
        <f>'Local 13'!$B36</f>
        <v>148060</v>
      </c>
      <c r="G30" s="70">
        <f t="shared" si="2"/>
        <v>1007271</v>
      </c>
      <c r="H30" s="71">
        <f>'Federal 12'!$C36</f>
        <v>0</v>
      </c>
      <c r="I30" s="70">
        <f t="shared" si="3"/>
        <v>1007271</v>
      </c>
      <c r="J30" s="70">
        <f>'State 12'!$B36</f>
        <v>857194</v>
      </c>
      <c r="K30" s="70">
        <f>'Local 12'!$B36</f>
        <v>150077</v>
      </c>
      <c r="L30" s="70">
        <f t="shared" si="4"/>
        <v>1016055</v>
      </c>
      <c r="M30" s="71">
        <v>0</v>
      </c>
      <c r="N30" s="70">
        <f t="shared" si="5"/>
        <v>1016055</v>
      </c>
      <c r="O30" s="70">
        <f>'State 11'!$B42</f>
        <v>860344</v>
      </c>
      <c r="P30" s="70">
        <f>'Local 11'!$B44</f>
        <v>155711</v>
      </c>
      <c r="Q30" s="70">
        <f t="shared" si="6"/>
        <v>1000260</v>
      </c>
      <c r="R30" s="71">
        <v>0</v>
      </c>
      <c r="S30" s="70">
        <f t="shared" si="7"/>
        <v>1000260</v>
      </c>
      <c r="T30" s="70">
        <f>'State 10'!$B42</f>
        <v>845213</v>
      </c>
      <c r="U30" s="70">
        <f>'Local 10'!$B44</f>
        <v>155047</v>
      </c>
      <c r="V30" s="70">
        <f t="shared" si="9"/>
        <v>991263</v>
      </c>
      <c r="W30" s="71">
        <v>0</v>
      </c>
      <c r="X30" s="70">
        <f t="shared" si="9"/>
        <v>991263</v>
      </c>
      <c r="Y30" s="70">
        <f>'State 09'!$B42</f>
        <v>837135</v>
      </c>
      <c r="Z30" s="70">
        <f>'Local 09'!$B44</f>
        <v>154128</v>
      </c>
      <c r="AA30">
        <v>972181</v>
      </c>
      <c r="AB30">
        <v>0</v>
      </c>
      <c r="AC30">
        <v>972181</v>
      </c>
      <c r="AD30">
        <v>826390</v>
      </c>
      <c r="AE30">
        <v>145791</v>
      </c>
      <c r="AF30">
        <v>952966</v>
      </c>
      <c r="AG30">
        <v>0</v>
      </c>
      <c r="AH30">
        <v>952966</v>
      </c>
      <c r="AI30">
        <v>809604</v>
      </c>
      <c r="AJ30">
        <v>143362</v>
      </c>
      <c r="AK30">
        <v>914725</v>
      </c>
      <c r="AL30">
        <v>0</v>
      </c>
      <c r="AM30">
        <v>914725</v>
      </c>
      <c r="AN30">
        <v>775965</v>
      </c>
      <c r="AO30">
        <v>138760</v>
      </c>
      <c r="AP30">
        <v>902862</v>
      </c>
      <c r="AQ30">
        <v>0</v>
      </c>
      <c r="AR30">
        <v>902862</v>
      </c>
      <c r="AS30">
        <v>763479</v>
      </c>
      <c r="AT30">
        <v>139383</v>
      </c>
      <c r="AU30">
        <v>890240</v>
      </c>
      <c r="AV30">
        <v>0</v>
      </c>
      <c r="AW30">
        <v>890240</v>
      </c>
      <c r="AX30">
        <v>753179</v>
      </c>
      <c r="AY30">
        <v>137061</v>
      </c>
      <c r="AZ30">
        <v>878969</v>
      </c>
      <c r="BA30">
        <v>0</v>
      </c>
      <c r="BB30">
        <v>878969</v>
      </c>
      <c r="BC30">
        <v>743935</v>
      </c>
      <c r="BD30">
        <v>135034</v>
      </c>
      <c r="BE30">
        <v>875645</v>
      </c>
      <c r="BF30">
        <v>0</v>
      </c>
      <c r="BG30">
        <v>875645</v>
      </c>
      <c r="BH30">
        <v>742053</v>
      </c>
      <c r="BI30">
        <v>133592</v>
      </c>
      <c r="BJ30">
        <v>844738</v>
      </c>
      <c r="BK30">
        <v>0</v>
      </c>
      <c r="BL30">
        <v>844738</v>
      </c>
      <c r="BM30">
        <v>716922</v>
      </c>
      <c r="BN30">
        <v>127816</v>
      </c>
      <c r="BO30">
        <v>816092</v>
      </c>
      <c r="BP30">
        <v>0</v>
      </c>
      <c r="BQ30">
        <v>816092</v>
      </c>
      <c r="BR30">
        <v>689825</v>
      </c>
      <c r="BS30">
        <v>126267</v>
      </c>
      <c r="BT30">
        <v>797480</v>
      </c>
      <c r="BU30">
        <v>0</v>
      </c>
      <c r="BV30">
        <v>797480</v>
      </c>
      <c r="BW30">
        <v>674615</v>
      </c>
      <c r="BX30">
        <v>122865</v>
      </c>
      <c r="BY30">
        <v>776848</v>
      </c>
      <c r="BZ30">
        <v>0</v>
      </c>
      <c r="CA30">
        <v>776848</v>
      </c>
      <c r="CB30">
        <v>657405</v>
      </c>
      <c r="CC30">
        <v>119443</v>
      </c>
      <c r="CD30">
        <v>753301</v>
      </c>
      <c r="CE30">
        <v>0</v>
      </c>
      <c r="CF30">
        <v>753301</v>
      </c>
      <c r="CG30">
        <v>641311</v>
      </c>
      <c r="CH30">
        <v>111990</v>
      </c>
      <c r="CI30">
        <v>745868</v>
      </c>
      <c r="CJ30">
        <v>0</v>
      </c>
      <c r="CK30">
        <v>745868</v>
      </c>
      <c r="CL30">
        <v>634477</v>
      </c>
      <c r="CM30">
        <v>111391</v>
      </c>
      <c r="CN30">
        <v>746478</v>
      </c>
      <c r="CO30">
        <v>0</v>
      </c>
      <c r="CP30">
        <v>746478</v>
      </c>
      <c r="CQ30">
        <v>633111</v>
      </c>
      <c r="CR30">
        <v>113367</v>
      </c>
      <c r="CS30">
        <v>736747</v>
      </c>
      <c r="CT30">
        <v>0</v>
      </c>
      <c r="CU30">
        <v>736747</v>
      </c>
      <c r="CV30">
        <v>628898</v>
      </c>
      <c r="CW30">
        <v>107849</v>
      </c>
      <c r="CX30">
        <v>686795</v>
      </c>
      <c r="CY30">
        <v>0</v>
      </c>
      <c r="CZ30">
        <v>686795</v>
      </c>
      <c r="DA30">
        <v>601640</v>
      </c>
      <c r="DB30">
        <v>85155</v>
      </c>
      <c r="DC30">
        <v>698830</v>
      </c>
      <c r="DD30">
        <v>0</v>
      </c>
      <c r="DE30">
        <v>698830</v>
      </c>
      <c r="DF30">
        <v>594065</v>
      </c>
      <c r="DG30">
        <v>104765</v>
      </c>
      <c r="DH30">
        <v>695137</v>
      </c>
      <c r="DI30">
        <v>0</v>
      </c>
      <c r="DJ30">
        <v>695137</v>
      </c>
      <c r="DK30">
        <v>591526</v>
      </c>
      <c r="DL30">
        <v>103611</v>
      </c>
      <c r="DM30">
        <v>676307</v>
      </c>
      <c r="DN30">
        <v>0</v>
      </c>
      <c r="DO30">
        <v>676307</v>
      </c>
      <c r="DP30">
        <v>576719</v>
      </c>
      <c r="DQ30">
        <v>99588</v>
      </c>
      <c r="DR30">
        <v>656735</v>
      </c>
      <c r="DS30">
        <v>0</v>
      </c>
      <c r="DT30">
        <v>656735</v>
      </c>
      <c r="DU30">
        <v>560520</v>
      </c>
      <c r="DV30">
        <v>96215</v>
      </c>
      <c r="DW30">
        <v>635893</v>
      </c>
      <c r="DX30">
        <v>0</v>
      </c>
      <c r="DY30">
        <v>635893</v>
      </c>
      <c r="DZ30">
        <v>541855</v>
      </c>
      <c r="EA30">
        <v>94038</v>
      </c>
      <c r="EB30">
        <v>632871</v>
      </c>
      <c r="EC30">
        <v>0</v>
      </c>
      <c r="ED30">
        <v>632871</v>
      </c>
      <c r="EE30">
        <v>541672</v>
      </c>
      <c r="EF30">
        <v>91199</v>
      </c>
      <c r="EG30">
        <v>632192</v>
      </c>
      <c r="EH30">
        <v>0</v>
      </c>
      <c r="EI30">
        <v>632192</v>
      </c>
      <c r="EJ30">
        <v>544477</v>
      </c>
      <c r="EK30">
        <v>87715</v>
      </c>
      <c r="EL30">
        <v>601695</v>
      </c>
      <c r="EM30">
        <v>0</v>
      </c>
      <c r="EN30">
        <v>601695</v>
      </c>
      <c r="EO30">
        <v>514004</v>
      </c>
      <c r="EP30">
        <v>87691</v>
      </c>
      <c r="EQ30">
        <v>596628</v>
      </c>
      <c r="ER30">
        <v>0</v>
      </c>
      <c r="ES30">
        <v>596628</v>
      </c>
      <c r="ET30">
        <v>509544</v>
      </c>
      <c r="EU30">
        <v>87084</v>
      </c>
      <c r="EV30">
        <v>597816</v>
      </c>
      <c r="EW30">
        <v>0</v>
      </c>
      <c r="EX30">
        <v>597816</v>
      </c>
      <c r="EY30">
        <v>504999</v>
      </c>
      <c r="EZ30">
        <v>92817</v>
      </c>
      <c r="FA30">
        <v>594973</v>
      </c>
      <c r="FB30">
        <v>0</v>
      </c>
      <c r="FC30">
        <v>594973</v>
      </c>
      <c r="FD30">
        <v>501670</v>
      </c>
      <c r="FE30">
        <v>93303</v>
      </c>
      <c r="FF30">
        <v>586344</v>
      </c>
      <c r="FG30">
        <v>0</v>
      </c>
      <c r="FH30">
        <v>586344</v>
      </c>
      <c r="FI30">
        <v>495914</v>
      </c>
      <c r="FJ30">
        <v>90430</v>
      </c>
      <c r="FK30">
        <v>544374</v>
      </c>
      <c r="FL30">
        <v>0</v>
      </c>
      <c r="FM30">
        <v>544374</v>
      </c>
      <c r="FN30">
        <v>463583</v>
      </c>
      <c r="FO30">
        <v>80791</v>
      </c>
      <c r="FP30">
        <v>455943</v>
      </c>
      <c r="FQ30">
        <v>0</v>
      </c>
      <c r="FR30">
        <v>455943</v>
      </c>
      <c r="FS30">
        <v>395675</v>
      </c>
      <c r="FT30">
        <v>60268</v>
      </c>
      <c r="FU30">
        <v>318709</v>
      </c>
      <c r="FV30">
        <v>0</v>
      </c>
      <c r="FW30">
        <v>318709</v>
      </c>
      <c r="FX30">
        <v>290000</v>
      </c>
      <c r="FY30">
        <v>28709</v>
      </c>
      <c r="FZ30">
        <v>201588</v>
      </c>
      <c r="GA30">
        <v>0</v>
      </c>
      <c r="GB30">
        <v>201588</v>
      </c>
      <c r="GC30">
        <v>190000</v>
      </c>
      <c r="GD30">
        <v>11588</v>
      </c>
      <c r="GE30">
        <v>-11111</v>
      </c>
      <c r="GF30">
        <v>0</v>
      </c>
      <c r="GG30">
        <v>-11111</v>
      </c>
      <c r="GH30">
        <v>-11111</v>
      </c>
      <c r="GI30">
        <v>-11111</v>
      </c>
    </row>
    <row r="31" spans="1:191">
      <c r="A31" t="s">
        <v>381</v>
      </c>
      <c r="B31" s="70">
        <f t="shared" si="0"/>
        <v>88535</v>
      </c>
      <c r="C31" s="70">
        <f>'Federal 13'!$C37</f>
        <v>9549</v>
      </c>
      <c r="D31" s="70">
        <f t="shared" si="1"/>
        <v>78986</v>
      </c>
      <c r="E31" s="70">
        <f>'State 13'!$B37</f>
        <v>78986</v>
      </c>
      <c r="F31" s="70">
        <f>'Local 13'!$B37</f>
        <v>0</v>
      </c>
      <c r="G31" s="70">
        <f t="shared" si="2"/>
        <v>88980</v>
      </c>
      <c r="H31" s="70">
        <f>'Federal 12'!$C37</f>
        <v>10001</v>
      </c>
      <c r="I31" s="70">
        <f t="shared" si="3"/>
        <v>78979</v>
      </c>
      <c r="J31" s="70">
        <f>'State 12'!$B37</f>
        <v>78979</v>
      </c>
      <c r="K31" s="70">
        <f>'Local 12'!$B37</f>
        <v>0</v>
      </c>
      <c r="L31" s="70">
        <f t="shared" si="4"/>
        <v>89872</v>
      </c>
      <c r="M31" s="70">
        <f>'Federal 11'!$C30</f>
        <v>10026</v>
      </c>
      <c r="N31" s="70">
        <f t="shared" si="5"/>
        <v>79846</v>
      </c>
      <c r="O31" s="70">
        <f>'State 11'!$B43</f>
        <v>79846</v>
      </c>
      <c r="P31" s="70">
        <f>'Local 11'!$B45</f>
        <v>0</v>
      </c>
      <c r="Q31" s="70">
        <f t="shared" si="6"/>
        <v>90139</v>
      </c>
      <c r="R31" s="70">
        <f>'Federal 10'!$C30</f>
        <v>9745</v>
      </c>
      <c r="S31" s="70">
        <f t="shared" si="7"/>
        <v>80394</v>
      </c>
      <c r="T31" s="70">
        <f>'State 10'!$B43</f>
        <v>80394</v>
      </c>
      <c r="U31" s="70">
        <f>'Local 10'!$B45</f>
        <v>0</v>
      </c>
      <c r="V31" s="70">
        <f t="shared" si="9"/>
        <v>91159</v>
      </c>
      <c r="W31" s="70">
        <f>'Federal 09'!$C30</f>
        <v>9556</v>
      </c>
      <c r="X31" s="70">
        <f t="shared" si="9"/>
        <v>81603</v>
      </c>
      <c r="Y31" s="70">
        <f>'State 09'!$B43</f>
        <v>81603</v>
      </c>
      <c r="Z31" s="70">
        <f>'Local 09'!$B45</f>
        <v>0</v>
      </c>
      <c r="AA31">
        <v>97429</v>
      </c>
      <c r="AB31">
        <v>9676</v>
      </c>
      <c r="AC31">
        <v>87753</v>
      </c>
      <c r="AD31">
        <v>87753</v>
      </c>
      <c r="AE31">
        <v>0</v>
      </c>
      <c r="AF31">
        <v>94780</v>
      </c>
      <c r="AG31">
        <v>9784</v>
      </c>
      <c r="AH31">
        <v>84996</v>
      </c>
      <c r="AI31">
        <v>84996</v>
      </c>
      <c r="AJ31">
        <v>0</v>
      </c>
      <c r="AK31">
        <v>95063</v>
      </c>
      <c r="AL31">
        <v>9928</v>
      </c>
      <c r="AM31">
        <v>85135</v>
      </c>
      <c r="AN31">
        <v>85135</v>
      </c>
      <c r="AO31">
        <v>0</v>
      </c>
      <c r="AP31">
        <v>94253</v>
      </c>
      <c r="AQ31">
        <v>10229</v>
      </c>
      <c r="AR31">
        <v>84024</v>
      </c>
      <c r="AS31">
        <v>84024</v>
      </c>
      <c r="AT31">
        <v>0</v>
      </c>
      <c r="AU31">
        <v>95140</v>
      </c>
      <c r="AV31">
        <v>10594</v>
      </c>
      <c r="AW31">
        <v>84546</v>
      </c>
      <c r="AX31">
        <v>84546</v>
      </c>
      <c r="AY31">
        <v>0</v>
      </c>
      <c r="AZ31">
        <v>98749</v>
      </c>
      <c r="BA31">
        <v>10664</v>
      </c>
      <c r="BB31">
        <v>88085</v>
      </c>
      <c r="BC31">
        <v>88085</v>
      </c>
      <c r="BD31">
        <v>0</v>
      </c>
      <c r="BE31">
        <v>102217</v>
      </c>
      <c r="BF31">
        <v>10701</v>
      </c>
      <c r="BG31">
        <v>91516</v>
      </c>
      <c r="BH31">
        <v>91516</v>
      </c>
      <c r="BI31">
        <v>0</v>
      </c>
      <c r="BJ31">
        <v>105209</v>
      </c>
      <c r="BK31">
        <v>10399</v>
      </c>
      <c r="BL31">
        <v>94810</v>
      </c>
      <c r="BM31">
        <v>94810</v>
      </c>
      <c r="BN31">
        <v>0</v>
      </c>
      <c r="BO31">
        <v>104074</v>
      </c>
      <c r="BP31">
        <v>10405</v>
      </c>
      <c r="BQ31">
        <v>93669</v>
      </c>
      <c r="BR31">
        <v>93669</v>
      </c>
      <c r="BS31">
        <v>0</v>
      </c>
      <c r="BT31">
        <v>101322</v>
      </c>
      <c r="BU31">
        <v>10590</v>
      </c>
      <c r="BV31">
        <v>90732</v>
      </c>
      <c r="BW31">
        <v>90732</v>
      </c>
      <c r="BX31">
        <v>0</v>
      </c>
      <c r="BY31">
        <v>99248</v>
      </c>
      <c r="BZ31">
        <v>10647</v>
      </c>
      <c r="CA31">
        <v>88601</v>
      </c>
      <c r="CB31">
        <v>88601</v>
      </c>
      <c r="CC31">
        <v>0</v>
      </c>
      <c r="CD31">
        <v>96247</v>
      </c>
      <c r="CE31">
        <v>10682</v>
      </c>
      <c r="CF31">
        <v>85565</v>
      </c>
      <c r="CG31">
        <v>85565</v>
      </c>
      <c r="CH31">
        <v>0</v>
      </c>
      <c r="CI31">
        <v>102736</v>
      </c>
      <c r="CJ31">
        <v>11718</v>
      </c>
      <c r="CK31">
        <v>91018</v>
      </c>
      <c r="CL31">
        <v>91018</v>
      </c>
      <c r="CM31">
        <v>0</v>
      </c>
      <c r="CN31">
        <v>105942</v>
      </c>
      <c r="CO31">
        <v>12134</v>
      </c>
      <c r="CP31">
        <v>93808</v>
      </c>
      <c r="CQ31">
        <v>93808</v>
      </c>
      <c r="CR31">
        <v>0</v>
      </c>
      <c r="CS31">
        <v>106072</v>
      </c>
      <c r="CT31">
        <v>12603</v>
      </c>
      <c r="CU31">
        <v>93469</v>
      </c>
      <c r="CV31">
        <v>93469</v>
      </c>
      <c r="CW31">
        <v>0</v>
      </c>
      <c r="CX31">
        <v>105477</v>
      </c>
      <c r="CY31">
        <v>12798</v>
      </c>
      <c r="CZ31">
        <v>92679</v>
      </c>
      <c r="DA31">
        <v>92679</v>
      </c>
      <c r="DB31">
        <v>0</v>
      </c>
      <c r="DC31">
        <v>105672</v>
      </c>
      <c r="DD31">
        <v>12710</v>
      </c>
      <c r="DE31">
        <v>92962</v>
      </c>
      <c r="DF31">
        <v>92962</v>
      </c>
      <c r="DG31">
        <v>0</v>
      </c>
      <c r="DH31">
        <v>108527</v>
      </c>
      <c r="DI31">
        <v>12124</v>
      </c>
      <c r="DJ31">
        <v>96403</v>
      </c>
      <c r="DK31">
        <v>96403</v>
      </c>
      <c r="DL31">
        <v>0</v>
      </c>
      <c r="DM31">
        <v>105757</v>
      </c>
      <c r="DN31">
        <v>13111</v>
      </c>
      <c r="DO31">
        <v>92646</v>
      </c>
      <c r="DP31">
        <v>92646</v>
      </c>
      <c r="DQ31">
        <v>0</v>
      </c>
      <c r="DR31">
        <v>103735</v>
      </c>
      <c r="DS31">
        <v>13193</v>
      </c>
      <c r="DT31">
        <v>90542</v>
      </c>
      <c r="DU31">
        <v>90542</v>
      </c>
      <c r="DV31">
        <v>0</v>
      </c>
      <c r="DW31">
        <v>103491</v>
      </c>
      <c r="DX31">
        <v>13589</v>
      </c>
      <c r="DY31">
        <v>89902</v>
      </c>
      <c r="DZ31">
        <v>89902</v>
      </c>
      <c r="EA31">
        <v>0</v>
      </c>
      <c r="EB31">
        <v>103514</v>
      </c>
      <c r="EC31">
        <v>13325</v>
      </c>
      <c r="ED31">
        <v>90189</v>
      </c>
      <c r="EE31">
        <v>90189</v>
      </c>
      <c r="EF31">
        <v>0</v>
      </c>
      <c r="EG31">
        <v>103160</v>
      </c>
      <c r="EH31">
        <v>13805</v>
      </c>
      <c r="EI31">
        <v>89355</v>
      </c>
      <c r="EJ31">
        <v>89355</v>
      </c>
      <c r="EK31">
        <v>0</v>
      </c>
      <c r="EL31">
        <v>101920</v>
      </c>
      <c r="EM31">
        <v>14433</v>
      </c>
      <c r="EN31">
        <v>87487</v>
      </c>
      <c r="EO31">
        <v>87486</v>
      </c>
      <c r="EP31">
        <v>1</v>
      </c>
      <c r="EQ31">
        <v>-11111</v>
      </c>
      <c r="ER31">
        <v>-11111</v>
      </c>
      <c r="ES31">
        <v>84534</v>
      </c>
      <c r="ET31">
        <v>84534</v>
      </c>
      <c r="EU31">
        <v>0</v>
      </c>
      <c r="EV31">
        <v>-11111</v>
      </c>
      <c r="EW31">
        <v>-11111</v>
      </c>
      <c r="EX31">
        <v>86548</v>
      </c>
      <c r="EY31">
        <v>86547</v>
      </c>
      <c r="EZ31">
        <v>1</v>
      </c>
      <c r="FA31">
        <v>-11111</v>
      </c>
      <c r="FB31">
        <v>-11111</v>
      </c>
      <c r="FC31">
        <v>89157</v>
      </c>
      <c r="FD31">
        <v>89157</v>
      </c>
      <c r="FE31">
        <v>0</v>
      </c>
      <c r="FF31">
        <v>-11111</v>
      </c>
      <c r="FG31">
        <v>-11111</v>
      </c>
      <c r="FH31">
        <v>94195</v>
      </c>
      <c r="FI31">
        <v>94195</v>
      </c>
      <c r="FJ31">
        <v>0</v>
      </c>
      <c r="FK31">
        <v>-11111</v>
      </c>
      <c r="FL31">
        <v>-11111</v>
      </c>
      <c r="FM31">
        <v>84463</v>
      </c>
      <c r="FN31">
        <v>84463</v>
      </c>
      <c r="FO31">
        <v>0</v>
      </c>
      <c r="FP31">
        <v>-11111</v>
      </c>
      <c r="FQ31">
        <v>-11111</v>
      </c>
      <c r="FR31">
        <v>72635</v>
      </c>
      <c r="FS31">
        <v>72629</v>
      </c>
      <c r="FT31">
        <v>6</v>
      </c>
      <c r="FU31">
        <v>-11111</v>
      </c>
      <c r="FV31">
        <v>-11111</v>
      </c>
      <c r="FW31">
        <v>51000</v>
      </c>
      <c r="FX31">
        <v>51000</v>
      </c>
      <c r="FY31">
        <v>0</v>
      </c>
      <c r="FZ31">
        <v>-11111</v>
      </c>
      <c r="GA31">
        <v>-11111</v>
      </c>
      <c r="GB31">
        <v>29000</v>
      </c>
      <c r="GC31">
        <v>29000</v>
      </c>
      <c r="GD31">
        <v>0</v>
      </c>
      <c r="GE31">
        <v>-11111</v>
      </c>
      <c r="GF31">
        <v>-11111</v>
      </c>
      <c r="GG31">
        <v>27169</v>
      </c>
      <c r="GH31">
        <v>22591</v>
      </c>
      <c r="GI31">
        <v>4578</v>
      </c>
    </row>
    <row r="32" spans="1:191">
      <c r="A32" t="s">
        <v>382</v>
      </c>
      <c r="B32" s="70">
        <f t="shared" si="0"/>
        <v>139486</v>
      </c>
      <c r="C32" s="70">
        <f>'Federal 13'!$C20</f>
        <v>63746</v>
      </c>
      <c r="D32" s="70">
        <f t="shared" si="1"/>
        <v>75740</v>
      </c>
      <c r="E32" s="70">
        <f>'State 13'!$B20</f>
        <v>75303</v>
      </c>
      <c r="F32" s="70">
        <f>'Local 13'!$B20</f>
        <v>437</v>
      </c>
      <c r="G32" s="70">
        <f t="shared" si="2"/>
        <v>146301</v>
      </c>
      <c r="H32" s="70">
        <f>'Federal 12'!$C20</f>
        <v>65710</v>
      </c>
      <c r="I32" s="70">
        <f t="shared" si="3"/>
        <v>80591</v>
      </c>
      <c r="J32" s="70">
        <f>'State 12'!$B20</f>
        <v>80129</v>
      </c>
      <c r="K32" s="70">
        <f>'Local 12'!$B20</f>
        <v>462</v>
      </c>
      <c r="L32" s="70">
        <f t="shared" si="4"/>
        <v>151308</v>
      </c>
      <c r="M32" s="70">
        <f>'Federal 11'!$C23</f>
        <v>68670</v>
      </c>
      <c r="N32" s="70">
        <f t="shared" si="5"/>
        <v>82638</v>
      </c>
      <c r="O32" s="70">
        <f>'State 11'!$B26</f>
        <v>82327</v>
      </c>
      <c r="P32" s="70">
        <f>'Local 11'!$B28</f>
        <v>311</v>
      </c>
      <c r="Q32" s="70">
        <f t="shared" si="6"/>
        <v>149891</v>
      </c>
      <c r="R32" s="70">
        <f>'Federal 10'!$C23</f>
        <v>66807</v>
      </c>
      <c r="S32" s="70">
        <f t="shared" si="7"/>
        <v>83084</v>
      </c>
      <c r="T32" s="70">
        <f>'State 10'!$B26</f>
        <v>82597</v>
      </c>
      <c r="U32" s="70">
        <f>'Local 10'!$B28</f>
        <v>487</v>
      </c>
      <c r="V32" s="70">
        <f t="shared" si="9"/>
        <v>139966</v>
      </c>
      <c r="W32" s="70">
        <f>'Federal 09'!$C23</f>
        <v>63134</v>
      </c>
      <c r="X32" s="70">
        <f t="shared" si="9"/>
        <v>76832</v>
      </c>
      <c r="Y32" s="70">
        <f>'State 09'!$B26</f>
        <v>76355</v>
      </c>
      <c r="Z32" s="70">
        <f>'Local 09'!$B28</f>
        <v>477</v>
      </c>
      <c r="AA32">
        <v>139722</v>
      </c>
      <c r="AB32">
        <v>63777</v>
      </c>
      <c r="AC32">
        <v>75945</v>
      </c>
      <c r="AD32">
        <v>75456</v>
      </c>
      <c r="AE32">
        <v>489</v>
      </c>
      <c r="AF32">
        <v>137727</v>
      </c>
      <c r="AG32">
        <v>61927</v>
      </c>
      <c r="AH32">
        <v>75800</v>
      </c>
      <c r="AI32">
        <v>75338</v>
      </c>
      <c r="AJ32">
        <v>462</v>
      </c>
      <c r="AK32">
        <v>142408</v>
      </c>
      <c r="AL32">
        <v>63261</v>
      </c>
      <c r="AM32">
        <v>79147</v>
      </c>
      <c r="AN32">
        <v>79147</v>
      </c>
      <c r="AO32">
        <v>0</v>
      </c>
      <c r="AP32">
        <v>145206</v>
      </c>
      <c r="AQ32">
        <v>65387</v>
      </c>
      <c r="AR32">
        <v>79819</v>
      </c>
      <c r="AS32">
        <v>79819</v>
      </c>
      <c r="AT32">
        <v>0</v>
      </c>
      <c r="AU32">
        <v>147926</v>
      </c>
      <c r="AV32">
        <v>64564</v>
      </c>
      <c r="AW32">
        <v>83362</v>
      </c>
      <c r="AX32">
        <v>83362</v>
      </c>
      <c r="AY32">
        <v>0</v>
      </c>
      <c r="AZ32">
        <v>148550</v>
      </c>
      <c r="BA32">
        <v>65247</v>
      </c>
      <c r="BB32">
        <v>83303</v>
      </c>
      <c r="BC32">
        <v>83303</v>
      </c>
      <c r="BD32">
        <v>0</v>
      </c>
      <c r="BE32">
        <v>145770</v>
      </c>
      <c r="BF32">
        <v>63112</v>
      </c>
      <c r="BG32">
        <v>82658</v>
      </c>
      <c r="BH32">
        <v>82658</v>
      </c>
      <c r="BI32">
        <v>0</v>
      </c>
      <c r="BJ32">
        <v>143972</v>
      </c>
      <c r="BK32">
        <v>62349</v>
      </c>
      <c r="BL32">
        <v>81623</v>
      </c>
      <c r="BM32">
        <v>81623</v>
      </c>
      <c r="BN32">
        <v>0</v>
      </c>
      <c r="BO32">
        <v>148221</v>
      </c>
      <c r="BP32">
        <v>62311</v>
      </c>
      <c r="BQ32">
        <v>85910</v>
      </c>
      <c r="BR32">
        <v>85910</v>
      </c>
      <c r="BS32">
        <v>0</v>
      </c>
      <c r="BT32">
        <v>150373</v>
      </c>
      <c r="BU32">
        <v>63055</v>
      </c>
      <c r="BV32">
        <v>87318</v>
      </c>
      <c r="BW32">
        <v>87318</v>
      </c>
      <c r="BX32">
        <v>0</v>
      </c>
      <c r="BY32">
        <v>148389</v>
      </c>
      <c r="BZ32">
        <v>63773</v>
      </c>
      <c r="CA32">
        <v>84616</v>
      </c>
      <c r="CB32">
        <v>84616</v>
      </c>
      <c r="CC32">
        <v>0</v>
      </c>
      <c r="CD32">
        <v>152372</v>
      </c>
      <c r="CE32">
        <v>65240</v>
      </c>
      <c r="CF32">
        <v>87132</v>
      </c>
      <c r="CG32">
        <v>87132</v>
      </c>
      <c r="CH32">
        <v>0</v>
      </c>
      <c r="CI32">
        <v>151588</v>
      </c>
      <c r="CJ32">
        <v>64017</v>
      </c>
      <c r="CK32">
        <v>87571</v>
      </c>
      <c r="CL32">
        <v>87571</v>
      </c>
      <c r="CM32">
        <v>0</v>
      </c>
      <c r="CN32">
        <v>152262</v>
      </c>
      <c r="CO32">
        <v>64565</v>
      </c>
      <c r="CP32">
        <v>87697</v>
      </c>
      <c r="CQ32">
        <v>87697</v>
      </c>
      <c r="CR32">
        <v>0</v>
      </c>
      <c r="CS32">
        <v>164599</v>
      </c>
      <c r="CT32">
        <v>63963</v>
      </c>
      <c r="CU32">
        <v>100636</v>
      </c>
      <c r="CV32">
        <v>100636</v>
      </c>
      <c r="CW32">
        <v>0</v>
      </c>
      <c r="CX32">
        <v>170907</v>
      </c>
      <c r="CY32">
        <v>64790</v>
      </c>
      <c r="CZ32">
        <v>106117</v>
      </c>
      <c r="DA32">
        <v>106117</v>
      </c>
      <c r="DB32">
        <v>0</v>
      </c>
      <c r="DC32">
        <v>162957</v>
      </c>
      <c r="DD32">
        <v>65784</v>
      </c>
      <c r="DE32">
        <v>97173</v>
      </c>
      <c r="DF32">
        <v>97173</v>
      </c>
      <c r="DG32">
        <v>0</v>
      </c>
      <c r="DH32">
        <v>159647</v>
      </c>
      <c r="DI32">
        <v>63236</v>
      </c>
      <c r="DJ32">
        <v>96411</v>
      </c>
      <c r="DK32">
        <v>96411</v>
      </c>
      <c r="DL32">
        <v>0</v>
      </c>
      <c r="DM32">
        <v>160261</v>
      </c>
      <c r="DN32">
        <v>63480</v>
      </c>
      <c r="DO32">
        <v>96781</v>
      </c>
      <c r="DP32">
        <v>96781</v>
      </c>
      <c r="DQ32">
        <v>0</v>
      </c>
      <c r="DR32">
        <v>162920</v>
      </c>
      <c r="DS32">
        <v>65850</v>
      </c>
      <c r="DT32">
        <v>97070</v>
      </c>
      <c r="DU32">
        <v>97070</v>
      </c>
      <c r="DV32">
        <v>0</v>
      </c>
      <c r="DW32">
        <v>162707</v>
      </c>
      <c r="DX32">
        <v>67016</v>
      </c>
      <c r="DY32">
        <v>95691</v>
      </c>
      <c r="DZ32">
        <v>95691</v>
      </c>
      <c r="EA32">
        <v>0</v>
      </c>
      <c r="EB32">
        <v>168351</v>
      </c>
      <c r="EC32">
        <v>71626</v>
      </c>
      <c r="ED32">
        <v>96725</v>
      </c>
      <c r="EE32">
        <v>96725</v>
      </c>
      <c r="EF32">
        <v>0</v>
      </c>
      <c r="EG32">
        <v>171113</v>
      </c>
      <c r="EH32">
        <v>75024</v>
      </c>
      <c r="EI32">
        <v>96089</v>
      </c>
      <c r="EJ32">
        <v>96089</v>
      </c>
      <c r="EK32">
        <v>0</v>
      </c>
      <c r="EL32">
        <v>169807</v>
      </c>
      <c r="EM32">
        <v>75483</v>
      </c>
      <c r="EN32">
        <v>94324</v>
      </c>
      <c r="EO32">
        <v>94324</v>
      </c>
      <c r="EP32">
        <v>0</v>
      </c>
      <c r="EQ32">
        <v>-11111</v>
      </c>
      <c r="ER32">
        <v>-11111</v>
      </c>
      <c r="ES32">
        <v>96868</v>
      </c>
      <c r="ET32">
        <v>96868</v>
      </c>
      <c r="EU32">
        <v>0</v>
      </c>
      <c r="EV32">
        <v>-11111</v>
      </c>
      <c r="EW32">
        <v>-11111</v>
      </c>
      <c r="EX32">
        <v>95635</v>
      </c>
      <c r="EY32">
        <v>95635</v>
      </c>
      <c r="EZ32">
        <v>0</v>
      </c>
      <c r="FA32">
        <v>-11111</v>
      </c>
      <c r="FB32">
        <v>-11111</v>
      </c>
      <c r="FC32">
        <v>99271</v>
      </c>
      <c r="FD32">
        <v>99271</v>
      </c>
      <c r="FE32">
        <v>0</v>
      </c>
      <c r="FF32">
        <v>-11111</v>
      </c>
      <c r="FG32">
        <v>-11111</v>
      </c>
      <c r="FH32">
        <v>105309</v>
      </c>
      <c r="FI32">
        <v>105309</v>
      </c>
      <c r="FJ32">
        <v>0</v>
      </c>
      <c r="FK32">
        <v>-11111</v>
      </c>
      <c r="FL32">
        <v>-11111</v>
      </c>
      <c r="FM32">
        <v>102322</v>
      </c>
      <c r="FN32">
        <v>102018</v>
      </c>
      <c r="FO32">
        <v>304</v>
      </c>
      <c r="FP32">
        <v>-11111</v>
      </c>
      <c r="FQ32">
        <v>-11111</v>
      </c>
      <c r="FR32">
        <v>83818</v>
      </c>
      <c r="FS32">
        <v>83818</v>
      </c>
      <c r="FT32">
        <v>0</v>
      </c>
      <c r="FU32">
        <v>-11111</v>
      </c>
      <c r="FV32">
        <v>-11111</v>
      </c>
      <c r="FW32">
        <v>62000</v>
      </c>
      <c r="FX32">
        <v>62000</v>
      </c>
      <c r="FY32">
        <v>0</v>
      </c>
      <c r="FZ32">
        <v>-11111</v>
      </c>
      <c r="GA32">
        <v>-11111</v>
      </c>
      <c r="GB32">
        <v>58000</v>
      </c>
      <c r="GC32">
        <v>58000</v>
      </c>
      <c r="GD32">
        <v>0</v>
      </c>
      <c r="GE32">
        <v>-11111</v>
      </c>
      <c r="GF32">
        <v>-11111</v>
      </c>
      <c r="GG32">
        <v>46932</v>
      </c>
      <c r="GH32">
        <v>46932</v>
      </c>
      <c r="GI32">
        <v>0</v>
      </c>
    </row>
    <row r="33" spans="1:191">
      <c r="A33" t="s">
        <v>383</v>
      </c>
      <c r="B33" s="70">
        <f t="shared" si="0"/>
        <v>485164</v>
      </c>
      <c r="C33" s="70">
        <f>'Federal 13'!$C3</f>
        <v>114076</v>
      </c>
      <c r="D33" s="70">
        <f t="shared" si="1"/>
        <v>371088</v>
      </c>
      <c r="E33" s="70">
        <f>'State 13'!$B3</f>
        <v>161436</v>
      </c>
      <c r="F33" s="70">
        <f>'Local 13'!$B3</f>
        <v>209652</v>
      </c>
      <c r="G33" s="70">
        <f t="shared" si="2"/>
        <v>479780</v>
      </c>
      <c r="H33" s="70">
        <f>'Federal 12'!$C3</f>
        <v>115960</v>
      </c>
      <c r="I33" s="70">
        <f t="shared" si="3"/>
        <v>363820</v>
      </c>
      <c r="J33" s="70">
        <f>'State 12'!$B3</f>
        <v>153409</v>
      </c>
      <c r="K33" s="70">
        <f>'Local 12'!$B3</f>
        <v>210411</v>
      </c>
      <c r="L33" s="70">
        <f t="shared" si="4"/>
        <v>491830</v>
      </c>
      <c r="M33" s="70">
        <f>'Federal 11'!$C12</f>
        <v>123025</v>
      </c>
      <c r="N33" s="70">
        <f t="shared" si="5"/>
        <v>368805</v>
      </c>
      <c r="O33" s="70">
        <f>'State 11'!$B12</f>
        <v>156478</v>
      </c>
      <c r="P33" s="70">
        <f>'Local 11'!$B12</f>
        <v>212327</v>
      </c>
      <c r="Q33" s="70">
        <f t="shared" si="6"/>
        <v>496293</v>
      </c>
      <c r="R33" s="70">
        <f>'Federal 10'!$C12</f>
        <v>123183</v>
      </c>
      <c r="S33" s="70">
        <f t="shared" si="7"/>
        <v>373110</v>
      </c>
      <c r="T33" s="70">
        <f>'State 10'!$B12</f>
        <v>158241</v>
      </c>
      <c r="U33" s="70">
        <f>'Local 10'!$B12</f>
        <v>214869</v>
      </c>
      <c r="V33" s="70">
        <f t="shared" si="9"/>
        <v>499725</v>
      </c>
      <c r="W33" s="70">
        <f>'Federal 09'!$C12</f>
        <v>118510</v>
      </c>
      <c r="X33" s="70">
        <f t="shared" si="9"/>
        <v>381215</v>
      </c>
      <c r="Y33" s="70">
        <f>'State 09'!$B12</f>
        <v>162840</v>
      </c>
      <c r="Z33" s="70">
        <f>'Local 09'!$B12</f>
        <v>218375</v>
      </c>
      <c r="AA33">
        <v>494848</v>
      </c>
      <c r="AB33">
        <v>107221</v>
      </c>
      <c r="AC33">
        <v>387627</v>
      </c>
      <c r="AD33">
        <v>165576</v>
      </c>
      <c r="AE33">
        <v>222051</v>
      </c>
      <c r="AF33">
        <v>484873</v>
      </c>
      <c r="AG33">
        <v>106009</v>
      </c>
      <c r="AH33">
        <v>378864</v>
      </c>
      <c r="AI33">
        <v>166132</v>
      </c>
      <c r="AJ33">
        <v>212732</v>
      </c>
      <c r="AK33">
        <v>478490</v>
      </c>
      <c r="AL33">
        <v>108021</v>
      </c>
      <c r="AM33">
        <v>370469</v>
      </c>
      <c r="AN33">
        <v>162680</v>
      </c>
      <c r="AO33">
        <v>207789</v>
      </c>
      <c r="AP33">
        <v>473968</v>
      </c>
      <c r="AQ33">
        <v>106512</v>
      </c>
      <c r="AR33">
        <v>367456</v>
      </c>
      <c r="AS33">
        <v>161859</v>
      </c>
      <c r="AT33">
        <v>205597</v>
      </c>
      <c r="AU33">
        <v>474207</v>
      </c>
      <c r="AV33">
        <v>109108</v>
      </c>
      <c r="AW33">
        <v>365099</v>
      </c>
      <c r="AX33">
        <v>160327</v>
      </c>
      <c r="AY33">
        <v>204772</v>
      </c>
      <c r="AZ33">
        <v>474960</v>
      </c>
      <c r="BA33">
        <v>110964</v>
      </c>
      <c r="BB33">
        <v>363996</v>
      </c>
      <c r="BC33">
        <v>160295</v>
      </c>
      <c r="BD33">
        <v>203701</v>
      </c>
      <c r="BE33">
        <v>491810</v>
      </c>
      <c r="BF33">
        <v>130829</v>
      </c>
      <c r="BG33">
        <v>360981</v>
      </c>
      <c r="BH33">
        <v>160247</v>
      </c>
      <c r="BI33">
        <v>200734</v>
      </c>
      <c r="BJ33">
        <v>481544</v>
      </c>
      <c r="BK33">
        <v>125853</v>
      </c>
      <c r="BL33">
        <v>355691</v>
      </c>
      <c r="BM33">
        <v>157593</v>
      </c>
      <c r="BN33">
        <v>198098</v>
      </c>
      <c r="BO33">
        <v>476520</v>
      </c>
      <c r="BP33">
        <v>126722</v>
      </c>
      <c r="BQ33">
        <v>349798</v>
      </c>
      <c r="BR33">
        <v>155064</v>
      </c>
      <c r="BS33">
        <v>194734</v>
      </c>
      <c r="BT33">
        <v>475129</v>
      </c>
      <c r="BU33">
        <v>127225</v>
      </c>
      <c r="BV33">
        <v>347904</v>
      </c>
      <c r="BW33">
        <v>154564</v>
      </c>
      <c r="BX33">
        <v>193340</v>
      </c>
      <c r="BY33">
        <v>469868</v>
      </c>
      <c r="BZ33">
        <v>125641</v>
      </c>
      <c r="CA33">
        <v>344227</v>
      </c>
      <c r="CB33">
        <v>155483</v>
      </c>
      <c r="CC33">
        <v>188744</v>
      </c>
      <c r="CD33">
        <v>472966</v>
      </c>
      <c r="CE33">
        <v>130299</v>
      </c>
      <c r="CF33">
        <v>342667</v>
      </c>
      <c r="CG33">
        <v>159075</v>
      </c>
      <c r="CH33">
        <v>183592</v>
      </c>
      <c r="CI33">
        <v>463439</v>
      </c>
      <c r="CJ33">
        <v>126133</v>
      </c>
      <c r="CK33">
        <v>337306</v>
      </c>
      <c r="CL33">
        <v>158960</v>
      </c>
      <c r="CM33">
        <v>178346</v>
      </c>
      <c r="CN33">
        <v>464893</v>
      </c>
      <c r="CO33">
        <v>128253</v>
      </c>
      <c r="CP33">
        <v>336640</v>
      </c>
      <c r="CQ33">
        <v>160025</v>
      </c>
      <c r="CR33">
        <v>176615</v>
      </c>
      <c r="CS33">
        <v>447114</v>
      </c>
      <c r="CT33">
        <v>127073</v>
      </c>
      <c r="CU33">
        <v>320041</v>
      </c>
      <c r="CV33">
        <v>150743</v>
      </c>
      <c r="CW33">
        <v>169298</v>
      </c>
      <c r="CX33">
        <v>440333</v>
      </c>
      <c r="CY33">
        <v>132346</v>
      </c>
      <c r="CZ33">
        <v>307987</v>
      </c>
      <c r="DA33">
        <v>143336</v>
      </c>
      <c r="DB33">
        <v>164651</v>
      </c>
      <c r="DC33">
        <v>452012</v>
      </c>
      <c r="DD33">
        <v>140922</v>
      </c>
      <c r="DE33">
        <v>311090</v>
      </c>
      <c r="DF33">
        <v>141746</v>
      </c>
      <c r="DG33">
        <v>169344</v>
      </c>
      <c r="DH33">
        <v>439723</v>
      </c>
      <c r="DI33">
        <v>133415</v>
      </c>
      <c r="DJ33">
        <v>306308</v>
      </c>
      <c r="DK33">
        <v>138490</v>
      </c>
      <c r="DL33">
        <v>167818</v>
      </c>
      <c r="DM33">
        <v>427022</v>
      </c>
      <c r="DN33">
        <v>128831</v>
      </c>
      <c r="DO33">
        <v>298191</v>
      </c>
      <c r="DP33">
        <v>133981</v>
      </c>
      <c r="DQ33">
        <v>164210</v>
      </c>
      <c r="DR33">
        <v>431431</v>
      </c>
      <c r="DS33">
        <v>135414</v>
      </c>
      <c r="DT33">
        <v>296017</v>
      </c>
      <c r="DU33">
        <v>130712</v>
      </c>
      <c r="DV33">
        <v>165305</v>
      </c>
      <c r="DW33">
        <v>411284</v>
      </c>
      <c r="DX33">
        <v>130075</v>
      </c>
      <c r="DY33">
        <v>281209</v>
      </c>
      <c r="DZ33">
        <v>126635</v>
      </c>
      <c r="EA33">
        <v>154574</v>
      </c>
      <c r="EB33">
        <v>400372</v>
      </c>
      <c r="EC33">
        <v>116104</v>
      </c>
      <c r="ED33">
        <v>284268</v>
      </c>
      <c r="EE33">
        <v>126861</v>
      </c>
      <c r="EF33">
        <v>157407</v>
      </c>
      <c r="EG33">
        <v>390243</v>
      </c>
      <c r="EH33">
        <v>111030</v>
      </c>
      <c r="EI33">
        <v>279213</v>
      </c>
      <c r="EJ33">
        <v>124358</v>
      </c>
      <c r="EK33">
        <v>154855</v>
      </c>
      <c r="EL33">
        <v>384682</v>
      </c>
      <c r="EM33">
        <v>108576</v>
      </c>
      <c r="EN33">
        <v>276106</v>
      </c>
      <c r="EO33">
        <v>120784</v>
      </c>
      <c r="EP33">
        <v>155322</v>
      </c>
      <c r="EQ33">
        <v>-11111</v>
      </c>
      <c r="ER33">
        <v>-11111</v>
      </c>
      <c r="ES33">
        <v>268763</v>
      </c>
      <c r="ET33">
        <v>113611</v>
      </c>
      <c r="EU33">
        <v>155152</v>
      </c>
      <c r="EV33">
        <v>-11111</v>
      </c>
      <c r="EW33">
        <v>-11111</v>
      </c>
      <c r="EX33">
        <v>269252</v>
      </c>
      <c r="EY33">
        <v>113542</v>
      </c>
      <c r="EZ33">
        <v>155710</v>
      </c>
      <c r="FA33">
        <v>-11111</v>
      </c>
      <c r="FB33">
        <v>-11111</v>
      </c>
      <c r="FC33">
        <v>280469</v>
      </c>
      <c r="FD33">
        <v>121533</v>
      </c>
      <c r="FE33">
        <v>158936</v>
      </c>
      <c r="FF33">
        <v>-11111</v>
      </c>
      <c r="FG33">
        <v>-11111</v>
      </c>
      <c r="FH33">
        <v>276276</v>
      </c>
      <c r="FI33">
        <v>116141</v>
      </c>
      <c r="FJ33">
        <v>160135</v>
      </c>
      <c r="FK33">
        <v>-11111</v>
      </c>
      <c r="FL33">
        <v>-11111</v>
      </c>
      <c r="FM33">
        <v>261254</v>
      </c>
      <c r="FN33">
        <v>112550</v>
      </c>
      <c r="FO33">
        <v>148704</v>
      </c>
      <c r="FP33">
        <v>-11111</v>
      </c>
      <c r="FQ33">
        <v>-11111</v>
      </c>
      <c r="FR33">
        <v>215001</v>
      </c>
      <c r="FS33">
        <v>94819</v>
      </c>
      <c r="FT33">
        <v>120182</v>
      </c>
      <c r="FU33">
        <v>-11111</v>
      </c>
      <c r="FV33">
        <v>-11111</v>
      </c>
      <c r="FW33">
        <v>188198</v>
      </c>
      <c r="FX33">
        <v>83000</v>
      </c>
      <c r="FY33">
        <v>105198</v>
      </c>
      <c r="FZ33">
        <v>-11111</v>
      </c>
      <c r="GA33">
        <v>-11111</v>
      </c>
      <c r="GB33">
        <v>172240</v>
      </c>
      <c r="GC33">
        <v>75000</v>
      </c>
      <c r="GD33">
        <v>97240</v>
      </c>
      <c r="GE33">
        <v>-11111</v>
      </c>
      <c r="GF33">
        <v>-11111</v>
      </c>
      <c r="GG33">
        <v>-22222</v>
      </c>
      <c r="GH33">
        <v>-22222</v>
      </c>
      <c r="GI33">
        <v>-22222</v>
      </c>
    </row>
    <row r="34" spans="1:191">
      <c r="A34" t="s">
        <v>384</v>
      </c>
      <c r="B34" s="70">
        <f t="shared" si="0"/>
        <v>320319</v>
      </c>
      <c r="C34" s="71">
        <f>'Federal 13'!$C10</f>
        <v>0</v>
      </c>
      <c r="D34" s="70">
        <f t="shared" si="1"/>
        <v>320319</v>
      </c>
      <c r="E34" s="71">
        <f>'State 13'!$B10</f>
        <v>0</v>
      </c>
      <c r="F34" s="70">
        <f>'Local 13'!$B10</f>
        <v>320319</v>
      </c>
      <c r="G34" s="70">
        <f t="shared" si="2"/>
        <v>320733</v>
      </c>
      <c r="H34" s="71">
        <f>'Federal 12'!$C10</f>
        <v>0</v>
      </c>
      <c r="I34" s="70">
        <f t="shared" si="3"/>
        <v>320733</v>
      </c>
      <c r="J34" s="71">
        <f>'State 12'!$B10</f>
        <v>0</v>
      </c>
      <c r="K34" s="70">
        <f>'Local 12'!$B10</f>
        <v>320733</v>
      </c>
      <c r="L34" s="70">
        <f t="shared" si="4"/>
        <v>323459</v>
      </c>
      <c r="M34" s="70">
        <v>0</v>
      </c>
      <c r="N34" s="70">
        <f t="shared" si="5"/>
        <v>323459</v>
      </c>
      <c r="O34" s="71" t="str">
        <f>'State 11'!$B18</f>
        <v>NA</v>
      </c>
      <c r="P34" s="70">
        <f>'Local 11'!$B18</f>
        <v>323459</v>
      </c>
      <c r="Q34" s="70">
        <f t="shared" si="6"/>
        <v>326475</v>
      </c>
      <c r="R34" s="70">
        <v>0</v>
      </c>
      <c r="S34" s="70">
        <f t="shared" si="7"/>
        <v>326475</v>
      </c>
      <c r="T34" s="71" t="str">
        <f>'State 10'!$B18</f>
        <v>NA</v>
      </c>
      <c r="U34" s="70">
        <f>'Local 10'!$B18</f>
        <v>326475</v>
      </c>
      <c r="V34" s="70">
        <f t="shared" si="9"/>
        <v>329182</v>
      </c>
      <c r="W34" s="70">
        <v>0</v>
      </c>
      <c r="X34" s="70">
        <f t="shared" si="9"/>
        <v>329182</v>
      </c>
      <c r="Y34" s="71" t="str">
        <f>'State 09'!$B18</f>
        <v>NA</v>
      </c>
      <c r="Z34" s="70">
        <f>'Local 09'!$B18</f>
        <v>329182</v>
      </c>
      <c r="AA34">
        <v>329413</v>
      </c>
      <c r="AB34">
        <v>0</v>
      </c>
      <c r="AC34">
        <v>329413</v>
      </c>
      <c r="AD34">
        <v>0</v>
      </c>
      <c r="AE34">
        <v>329413</v>
      </c>
      <c r="AF34">
        <v>319361</v>
      </c>
      <c r="AG34">
        <v>0</v>
      </c>
      <c r="AH34">
        <v>319361</v>
      </c>
      <c r="AI34">
        <v>0</v>
      </c>
      <c r="AJ34">
        <v>319361</v>
      </c>
      <c r="AK34">
        <v>309644</v>
      </c>
      <c r="AL34">
        <v>0</v>
      </c>
      <c r="AM34">
        <v>309644</v>
      </c>
      <c r="AN34">
        <v>0</v>
      </c>
      <c r="AO34">
        <v>309644</v>
      </c>
      <c r="AP34">
        <v>304038</v>
      </c>
      <c r="AQ34">
        <v>0</v>
      </c>
      <c r="AR34">
        <v>304038</v>
      </c>
      <c r="AS34">
        <v>0</v>
      </c>
      <c r="AT34">
        <v>304038</v>
      </c>
      <c r="AU34">
        <v>301205</v>
      </c>
      <c r="AV34">
        <v>0</v>
      </c>
      <c r="AW34">
        <v>301205</v>
      </c>
      <c r="AX34">
        <v>0</v>
      </c>
      <c r="AY34">
        <v>301205</v>
      </c>
      <c r="AZ34">
        <v>293325</v>
      </c>
      <c r="BA34">
        <v>0</v>
      </c>
      <c r="BB34">
        <v>293325</v>
      </c>
      <c r="BC34">
        <v>0</v>
      </c>
      <c r="BD34">
        <v>293325</v>
      </c>
      <c r="BE34">
        <v>290926</v>
      </c>
      <c r="BF34">
        <v>0</v>
      </c>
      <c r="BG34">
        <v>290926</v>
      </c>
      <c r="BH34">
        <v>0</v>
      </c>
      <c r="BI34">
        <v>290926</v>
      </c>
      <c r="BJ34">
        <v>283088</v>
      </c>
      <c r="BK34">
        <v>0</v>
      </c>
      <c r="BL34">
        <v>283088</v>
      </c>
      <c r="BM34">
        <v>0</v>
      </c>
      <c r="BN34">
        <v>283088</v>
      </c>
      <c r="BO34">
        <v>278512</v>
      </c>
      <c r="BP34">
        <v>0</v>
      </c>
      <c r="BQ34">
        <v>278512</v>
      </c>
      <c r="BR34">
        <v>0</v>
      </c>
      <c r="BS34">
        <v>278512</v>
      </c>
      <c r="BT34">
        <v>272033</v>
      </c>
      <c r="BU34">
        <v>0</v>
      </c>
      <c r="BV34">
        <v>272033</v>
      </c>
      <c r="BW34">
        <v>0</v>
      </c>
      <c r="BX34">
        <v>272033</v>
      </c>
      <c r="BY34">
        <v>268386</v>
      </c>
      <c r="BZ34">
        <v>0</v>
      </c>
      <c r="CA34">
        <v>268386</v>
      </c>
      <c r="CB34">
        <v>0</v>
      </c>
      <c r="CC34">
        <v>268386</v>
      </c>
      <c r="CD34">
        <v>263885</v>
      </c>
      <c r="CE34">
        <v>0</v>
      </c>
      <c r="CF34">
        <v>263885</v>
      </c>
      <c r="CG34">
        <v>0</v>
      </c>
      <c r="CH34">
        <v>263885</v>
      </c>
      <c r="CI34">
        <v>260960</v>
      </c>
      <c r="CJ34">
        <v>0</v>
      </c>
      <c r="CK34">
        <v>260960</v>
      </c>
      <c r="CL34">
        <v>0</v>
      </c>
      <c r="CM34">
        <v>260960</v>
      </c>
      <c r="CN34">
        <v>258836</v>
      </c>
      <c r="CO34">
        <v>0</v>
      </c>
      <c r="CP34">
        <v>258836</v>
      </c>
      <c r="CQ34">
        <v>0</v>
      </c>
      <c r="CR34">
        <v>258836</v>
      </c>
      <c r="CS34">
        <v>246047</v>
      </c>
      <c r="CT34">
        <v>0</v>
      </c>
      <c r="CU34">
        <v>246047</v>
      </c>
      <c r="CV34">
        <v>0</v>
      </c>
      <c r="CW34">
        <v>246047</v>
      </c>
      <c r="CX34">
        <v>250587</v>
      </c>
      <c r="CY34">
        <v>0</v>
      </c>
      <c r="CZ34">
        <v>250587</v>
      </c>
      <c r="DA34">
        <v>0</v>
      </c>
      <c r="DB34">
        <v>250587</v>
      </c>
      <c r="DC34">
        <v>248010</v>
      </c>
      <c r="DD34">
        <v>0</v>
      </c>
      <c r="DE34">
        <v>248010</v>
      </c>
      <c r="DF34">
        <v>0</v>
      </c>
      <c r="DG34">
        <v>248010</v>
      </c>
      <c r="DH34">
        <v>245812</v>
      </c>
      <c r="DI34">
        <v>0</v>
      </c>
      <c r="DJ34">
        <v>245812</v>
      </c>
      <c r="DK34">
        <v>0</v>
      </c>
      <c r="DL34">
        <v>245812</v>
      </c>
      <c r="DM34">
        <v>240960</v>
      </c>
      <c r="DN34">
        <v>0</v>
      </c>
      <c r="DO34">
        <v>240960</v>
      </c>
      <c r="DP34">
        <v>0</v>
      </c>
      <c r="DQ34">
        <v>240960</v>
      </c>
      <c r="DR34">
        <v>242786</v>
      </c>
      <c r="DS34">
        <v>0</v>
      </c>
      <c r="DT34">
        <v>242786</v>
      </c>
      <c r="DU34">
        <v>0</v>
      </c>
      <c r="DV34">
        <v>242786</v>
      </c>
      <c r="DW34">
        <v>232261</v>
      </c>
      <c r="DX34">
        <v>0</v>
      </c>
      <c r="DY34">
        <v>232261</v>
      </c>
      <c r="DZ34">
        <v>0</v>
      </c>
      <c r="EA34">
        <v>232261</v>
      </c>
      <c r="EB34">
        <v>237515</v>
      </c>
      <c r="EC34">
        <v>0</v>
      </c>
      <c r="ED34">
        <v>237515</v>
      </c>
      <c r="EE34">
        <v>0</v>
      </c>
      <c r="EF34">
        <v>237515</v>
      </c>
      <c r="EG34">
        <v>232484</v>
      </c>
      <c r="EH34">
        <v>0</v>
      </c>
      <c r="EI34">
        <v>232484</v>
      </c>
      <c r="EJ34">
        <v>0</v>
      </c>
      <c r="EK34">
        <v>232484</v>
      </c>
      <c r="EL34">
        <v>231218</v>
      </c>
      <c r="EM34">
        <v>0</v>
      </c>
      <c r="EN34">
        <v>231218</v>
      </c>
      <c r="EO34">
        <v>0</v>
      </c>
      <c r="EP34">
        <v>231218</v>
      </c>
      <c r="EQ34">
        <v>225891</v>
      </c>
      <c r="ER34">
        <v>0</v>
      </c>
      <c r="ES34">
        <v>225891</v>
      </c>
      <c r="ET34">
        <v>0</v>
      </c>
      <c r="EU34">
        <v>225891</v>
      </c>
      <c r="EV34">
        <v>228019</v>
      </c>
      <c r="EW34">
        <v>0</v>
      </c>
      <c r="EX34">
        <v>228019</v>
      </c>
      <c r="EY34">
        <v>0</v>
      </c>
      <c r="EZ34">
        <v>228019</v>
      </c>
      <c r="FA34">
        <v>223833</v>
      </c>
      <c r="FB34">
        <v>0</v>
      </c>
      <c r="FC34">
        <v>223833</v>
      </c>
      <c r="FD34">
        <v>0</v>
      </c>
      <c r="FE34">
        <v>223833</v>
      </c>
      <c r="FF34">
        <v>221295</v>
      </c>
      <c r="FG34">
        <v>0</v>
      </c>
      <c r="FH34">
        <v>221295</v>
      </c>
      <c r="FI34">
        <v>0</v>
      </c>
      <c r="FJ34">
        <v>221295</v>
      </c>
      <c r="FK34">
        <v>209765</v>
      </c>
      <c r="FL34">
        <v>0</v>
      </c>
      <c r="FM34">
        <v>209765</v>
      </c>
      <c r="FN34">
        <v>0</v>
      </c>
      <c r="FO34">
        <v>209765</v>
      </c>
      <c r="FP34">
        <v>194185</v>
      </c>
      <c r="FQ34">
        <v>0</v>
      </c>
      <c r="FR34">
        <v>194185</v>
      </c>
      <c r="FS34">
        <v>0</v>
      </c>
      <c r="FT34">
        <v>194185</v>
      </c>
      <c r="FU34">
        <v>170308</v>
      </c>
      <c r="FV34">
        <v>0</v>
      </c>
      <c r="FW34">
        <v>170308</v>
      </c>
      <c r="FX34">
        <v>0</v>
      </c>
      <c r="FY34">
        <v>170308</v>
      </c>
      <c r="FZ34">
        <v>150597</v>
      </c>
      <c r="GA34">
        <v>0</v>
      </c>
      <c r="GB34">
        <v>150597</v>
      </c>
      <c r="GC34">
        <v>0</v>
      </c>
      <c r="GD34">
        <v>150597</v>
      </c>
      <c r="GE34">
        <v>130502</v>
      </c>
      <c r="GF34">
        <v>0</v>
      </c>
      <c r="GG34">
        <v>130502</v>
      </c>
      <c r="GH34">
        <v>0</v>
      </c>
      <c r="GI34">
        <v>130502</v>
      </c>
    </row>
    <row r="35" spans="1:191">
      <c r="A35" t="s">
        <v>385</v>
      </c>
      <c r="B35" s="70">
        <f t="shared" si="0"/>
        <v>292964</v>
      </c>
      <c r="C35" s="71">
        <f>'Federal 13'!$C11</f>
        <v>0</v>
      </c>
      <c r="D35" s="70">
        <f t="shared" si="1"/>
        <v>292964</v>
      </c>
      <c r="E35" s="71">
        <f>'State 13'!$B11</f>
        <v>0</v>
      </c>
      <c r="F35" s="70">
        <f>'Local 13'!$B11</f>
        <v>292964</v>
      </c>
      <c r="G35" s="70">
        <f t="shared" si="2"/>
        <v>295084</v>
      </c>
      <c r="H35" s="71">
        <f>'Federal 12'!$C11</f>
        <v>0</v>
      </c>
      <c r="I35" s="70">
        <f t="shared" si="3"/>
        <v>295084</v>
      </c>
      <c r="J35" s="71">
        <f>'State 12'!$B11</f>
        <v>0</v>
      </c>
      <c r="K35" s="70">
        <f>'Local 12'!$B11</f>
        <v>295084</v>
      </c>
      <c r="L35" s="70">
        <f t="shared" si="4"/>
        <v>297094</v>
      </c>
      <c r="M35" s="70">
        <v>0</v>
      </c>
      <c r="N35" s="70">
        <f t="shared" si="5"/>
        <v>297094</v>
      </c>
      <c r="O35" s="71">
        <v>0</v>
      </c>
      <c r="P35" s="70">
        <f>'Local 11'!$B19</f>
        <v>297094</v>
      </c>
      <c r="Q35" s="70">
        <f t="shared" si="6"/>
        <v>300441</v>
      </c>
      <c r="R35" s="70">
        <v>0</v>
      </c>
      <c r="S35" s="70">
        <f t="shared" si="7"/>
        <v>300441</v>
      </c>
      <c r="T35" s="71">
        <v>0</v>
      </c>
      <c r="U35" s="70">
        <f>'Local 10'!$B19</f>
        <v>300441</v>
      </c>
      <c r="V35" s="70">
        <f t="shared" si="9"/>
        <v>303489</v>
      </c>
      <c r="W35" s="70">
        <v>0</v>
      </c>
      <c r="X35" s="70">
        <f t="shared" si="9"/>
        <v>303489</v>
      </c>
      <c r="Y35" s="71">
        <v>0</v>
      </c>
      <c r="Z35" s="70">
        <f>'Local 09'!$B19</f>
        <v>303489</v>
      </c>
      <c r="AA35">
        <v>305514</v>
      </c>
      <c r="AB35">
        <v>0</v>
      </c>
      <c r="AC35">
        <v>305514</v>
      </c>
      <c r="AD35">
        <v>0</v>
      </c>
      <c r="AE35">
        <v>305514</v>
      </c>
      <c r="AF35">
        <v>294292</v>
      </c>
      <c r="AG35">
        <v>0</v>
      </c>
      <c r="AH35">
        <v>294292</v>
      </c>
      <c r="AI35">
        <v>0</v>
      </c>
      <c r="AJ35">
        <v>294292</v>
      </c>
      <c r="AK35">
        <v>285884</v>
      </c>
      <c r="AL35">
        <v>0</v>
      </c>
      <c r="AM35">
        <v>285884</v>
      </c>
      <c r="AN35">
        <v>0</v>
      </c>
      <c r="AO35">
        <v>285884</v>
      </c>
      <c r="AP35">
        <v>280825</v>
      </c>
      <c r="AQ35">
        <v>0</v>
      </c>
      <c r="AR35">
        <v>280825</v>
      </c>
      <c r="AS35">
        <v>0</v>
      </c>
      <c r="AT35">
        <v>280825</v>
      </c>
      <c r="AU35">
        <v>277718</v>
      </c>
      <c r="AV35">
        <v>0</v>
      </c>
      <c r="AW35">
        <v>277718</v>
      </c>
      <c r="AX35">
        <v>0</v>
      </c>
      <c r="AY35">
        <v>277718</v>
      </c>
      <c r="AZ35">
        <v>271055</v>
      </c>
      <c r="BA35">
        <v>0</v>
      </c>
      <c r="BB35">
        <v>271055</v>
      </c>
      <c r="BC35">
        <v>0</v>
      </c>
      <c r="BD35">
        <v>271055</v>
      </c>
      <c r="BE35">
        <v>268238</v>
      </c>
      <c r="BF35">
        <v>0</v>
      </c>
      <c r="BG35">
        <v>268238</v>
      </c>
      <c r="BH35">
        <v>0</v>
      </c>
      <c r="BI35">
        <v>268238</v>
      </c>
      <c r="BJ35">
        <v>261815</v>
      </c>
      <c r="BK35">
        <v>0</v>
      </c>
      <c r="BL35">
        <v>261815</v>
      </c>
      <c r="BM35">
        <v>0</v>
      </c>
      <c r="BN35">
        <v>261815</v>
      </c>
      <c r="BO35">
        <v>257766</v>
      </c>
      <c r="BP35">
        <v>0</v>
      </c>
      <c r="BQ35">
        <v>257766</v>
      </c>
      <c r="BR35">
        <v>0</v>
      </c>
      <c r="BS35">
        <v>257766</v>
      </c>
      <c r="BT35">
        <v>252097</v>
      </c>
      <c r="BU35">
        <v>0</v>
      </c>
      <c r="BV35">
        <v>252097</v>
      </c>
      <c r="BW35">
        <v>0</v>
      </c>
      <c r="BX35">
        <v>252097</v>
      </c>
      <c r="BY35">
        <v>249182</v>
      </c>
      <c r="BZ35">
        <v>0</v>
      </c>
      <c r="CA35">
        <v>249182</v>
      </c>
      <c r="CB35">
        <v>0</v>
      </c>
      <c r="CC35">
        <v>249182</v>
      </c>
      <c r="CD35">
        <v>244920</v>
      </c>
      <c r="CE35">
        <v>0</v>
      </c>
      <c r="CF35">
        <v>244920</v>
      </c>
      <c r="CG35">
        <v>0</v>
      </c>
      <c r="CH35">
        <v>244920</v>
      </c>
      <c r="CI35">
        <v>243947</v>
      </c>
      <c r="CJ35">
        <v>0</v>
      </c>
      <c r="CK35">
        <v>243947</v>
      </c>
      <c r="CL35">
        <v>0</v>
      </c>
      <c r="CM35">
        <v>243947</v>
      </c>
      <c r="CN35">
        <v>241915</v>
      </c>
      <c r="CO35">
        <v>0</v>
      </c>
      <c r="CP35">
        <v>241915</v>
      </c>
      <c r="CQ35">
        <v>0</v>
      </c>
      <c r="CR35">
        <v>241915</v>
      </c>
      <c r="CS35">
        <v>229383</v>
      </c>
      <c r="CT35">
        <v>0</v>
      </c>
      <c r="CU35">
        <v>229383</v>
      </c>
      <c r="CV35">
        <v>0</v>
      </c>
      <c r="CW35">
        <v>229383</v>
      </c>
      <c r="CX35">
        <v>234442</v>
      </c>
      <c r="CY35">
        <v>0</v>
      </c>
      <c r="CZ35">
        <v>234442</v>
      </c>
      <c r="DA35">
        <v>0</v>
      </c>
      <c r="DB35">
        <v>234442</v>
      </c>
      <c r="DC35">
        <v>230397</v>
      </c>
      <c r="DD35">
        <v>0</v>
      </c>
      <c r="DE35">
        <v>230397</v>
      </c>
      <c r="DF35">
        <v>0</v>
      </c>
      <c r="DG35">
        <v>230397</v>
      </c>
      <c r="DH35">
        <v>228008</v>
      </c>
      <c r="DI35">
        <v>0</v>
      </c>
      <c r="DJ35">
        <v>228008</v>
      </c>
      <c r="DK35">
        <v>0</v>
      </c>
      <c r="DL35">
        <v>228008</v>
      </c>
      <c r="DM35">
        <v>223588</v>
      </c>
      <c r="DN35">
        <v>0</v>
      </c>
      <c r="DO35">
        <v>223588</v>
      </c>
      <c r="DP35">
        <v>0</v>
      </c>
      <c r="DQ35">
        <v>223588</v>
      </c>
      <c r="DR35">
        <v>225521</v>
      </c>
      <c r="DS35">
        <v>0</v>
      </c>
      <c r="DT35">
        <v>225521</v>
      </c>
      <c r="DU35">
        <v>0</v>
      </c>
      <c r="DV35">
        <v>225521</v>
      </c>
      <c r="DW35">
        <v>216601</v>
      </c>
      <c r="DX35">
        <v>0</v>
      </c>
      <c r="DY35">
        <v>216601</v>
      </c>
      <c r="DZ35">
        <v>0</v>
      </c>
      <c r="EA35">
        <v>216601</v>
      </c>
      <c r="EB35">
        <v>220521</v>
      </c>
      <c r="EC35">
        <v>0</v>
      </c>
      <c r="ED35">
        <v>220521</v>
      </c>
      <c r="EE35">
        <v>0</v>
      </c>
      <c r="EF35">
        <v>220521</v>
      </c>
      <c r="EG35">
        <v>217663</v>
      </c>
      <c r="EH35">
        <v>0</v>
      </c>
      <c r="EI35">
        <v>217663</v>
      </c>
      <c r="EJ35">
        <v>0</v>
      </c>
      <c r="EK35">
        <v>217663</v>
      </c>
      <c r="EL35">
        <v>217238</v>
      </c>
      <c r="EM35">
        <v>0</v>
      </c>
      <c r="EN35">
        <v>217238</v>
      </c>
      <c r="EO35">
        <v>0</v>
      </c>
      <c r="EP35">
        <v>217238</v>
      </c>
      <c r="EQ35">
        <v>212422</v>
      </c>
      <c r="ER35">
        <v>0</v>
      </c>
      <c r="ES35">
        <v>212422</v>
      </c>
      <c r="ET35">
        <v>0</v>
      </c>
      <c r="EU35">
        <v>212422</v>
      </c>
      <c r="EV35">
        <v>215609</v>
      </c>
      <c r="EW35">
        <v>0</v>
      </c>
      <c r="EX35">
        <v>215609</v>
      </c>
      <c r="EY35">
        <v>0</v>
      </c>
      <c r="EZ35">
        <v>215609</v>
      </c>
      <c r="FA35">
        <v>210280</v>
      </c>
      <c r="FB35">
        <v>0</v>
      </c>
      <c r="FC35">
        <v>210280</v>
      </c>
      <c r="FD35">
        <v>0</v>
      </c>
      <c r="FE35">
        <v>210280</v>
      </c>
      <c r="FF35">
        <v>207726</v>
      </c>
      <c r="FG35">
        <v>0</v>
      </c>
      <c r="FH35">
        <v>207726</v>
      </c>
      <c r="FI35">
        <v>0</v>
      </c>
      <c r="FJ35">
        <v>207726</v>
      </c>
      <c r="FK35">
        <v>199039</v>
      </c>
      <c r="FL35">
        <v>0</v>
      </c>
      <c r="FM35">
        <v>199039</v>
      </c>
      <c r="FN35">
        <v>0</v>
      </c>
      <c r="FO35">
        <v>199039</v>
      </c>
      <c r="FP35">
        <v>-11111</v>
      </c>
      <c r="FQ35">
        <v>0</v>
      </c>
      <c r="FR35">
        <v>-11111</v>
      </c>
      <c r="FS35">
        <v>0</v>
      </c>
      <c r="FT35">
        <v>-11111</v>
      </c>
      <c r="FU35">
        <v>-11111</v>
      </c>
      <c r="FV35">
        <v>0</v>
      </c>
      <c r="FW35">
        <v>-11111</v>
      </c>
      <c r="FX35">
        <v>0</v>
      </c>
      <c r="FY35">
        <v>-11111</v>
      </c>
      <c r="FZ35">
        <v>-11111</v>
      </c>
      <c r="GA35">
        <v>0</v>
      </c>
      <c r="GB35">
        <v>-11111</v>
      </c>
      <c r="GC35">
        <v>0</v>
      </c>
      <c r="GD35">
        <v>-11111</v>
      </c>
      <c r="GE35">
        <v>-11111</v>
      </c>
      <c r="GF35">
        <v>0</v>
      </c>
      <c r="GG35">
        <v>-11111</v>
      </c>
      <c r="GH35">
        <v>0</v>
      </c>
      <c r="GI35">
        <v>-11111</v>
      </c>
    </row>
    <row r="36" spans="1:191">
      <c r="A36" t="s">
        <v>386</v>
      </c>
      <c r="B36" s="70">
        <f t="shared" si="0"/>
        <v>445030</v>
      </c>
      <c r="C36" s="70">
        <f>'Federal 13'!$C5</f>
        <v>59693</v>
      </c>
      <c r="D36" s="70">
        <f t="shared" si="1"/>
        <v>385337</v>
      </c>
      <c r="E36" s="70">
        <f>'State 13'!$B5</f>
        <v>167556</v>
      </c>
      <c r="F36" s="70">
        <f>'Local 13'!$B5</f>
        <v>217781</v>
      </c>
      <c r="G36" s="70">
        <f t="shared" si="2"/>
        <v>448610</v>
      </c>
      <c r="H36" s="70">
        <f>'Federal 12'!$C5</f>
        <v>60260</v>
      </c>
      <c r="I36" s="70">
        <f t="shared" si="3"/>
        <v>388350</v>
      </c>
      <c r="J36" s="70">
        <f>'State 12'!$B5</f>
        <v>166338</v>
      </c>
      <c r="K36" s="70">
        <f>'Local 12'!$B5</f>
        <v>222012</v>
      </c>
      <c r="L36" s="70">
        <f t="shared" si="4"/>
        <v>458196</v>
      </c>
      <c r="M36" s="70">
        <f>'Federal 11'!$C14</f>
        <v>61527</v>
      </c>
      <c r="N36" s="70">
        <f t="shared" si="5"/>
        <v>396669</v>
      </c>
      <c r="O36" s="70">
        <f>'State 11'!$B14</f>
        <v>167030</v>
      </c>
      <c r="P36" s="70">
        <f>'Local 11'!$B14</f>
        <v>229639</v>
      </c>
      <c r="Q36" s="70">
        <f t="shared" si="6"/>
        <v>466703</v>
      </c>
      <c r="R36" s="70">
        <f>'Federal 10'!$C14</f>
        <v>60317</v>
      </c>
      <c r="S36" s="70">
        <f t="shared" si="7"/>
        <v>406386</v>
      </c>
      <c r="T36" s="70">
        <f>'State 10'!$B14</f>
        <v>171364</v>
      </c>
      <c r="U36" s="70">
        <f>'Local 10'!$B14</f>
        <v>235022</v>
      </c>
      <c r="V36" s="70">
        <f t="shared" si="9"/>
        <v>468969</v>
      </c>
      <c r="W36" s="70">
        <f>'Federal 09'!$C14</f>
        <v>59271</v>
      </c>
      <c r="X36" s="70">
        <f t="shared" si="9"/>
        <v>409698</v>
      </c>
      <c r="Y36" s="70">
        <f>'State 09'!$B14</f>
        <v>173414</v>
      </c>
      <c r="Z36" s="70">
        <f>'Local 09'!$B14</f>
        <v>236284</v>
      </c>
      <c r="AA36">
        <v>469926</v>
      </c>
      <c r="AB36">
        <v>59215</v>
      </c>
      <c r="AC36">
        <v>410711</v>
      </c>
      <c r="AD36">
        <v>170853</v>
      </c>
      <c r="AE36">
        <v>239858</v>
      </c>
      <c r="AF36">
        <v>464010</v>
      </c>
      <c r="AG36">
        <v>57989</v>
      </c>
      <c r="AH36">
        <v>406021</v>
      </c>
      <c r="AI36">
        <v>167530</v>
      </c>
      <c r="AJ36">
        <v>238491</v>
      </c>
      <c r="AK36">
        <v>456736</v>
      </c>
      <c r="AL36">
        <v>56154</v>
      </c>
      <c r="AM36">
        <v>400582</v>
      </c>
      <c r="AN36">
        <v>164827</v>
      </c>
      <c r="AO36">
        <v>235755</v>
      </c>
      <c r="AP36">
        <v>450595</v>
      </c>
      <c r="AQ36">
        <v>58399</v>
      </c>
      <c r="AR36">
        <v>392196</v>
      </c>
      <c r="AS36">
        <v>159335</v>
      </c>
      <c r="AT36">
        <v>232861</v>
      </c>
      <c r="AU36">
        <v>448724</v>
      </c>
      <c r="AV36">
        <v>57752</v>
      </c>
      <c r="AW36">
        <v>390972</v>
      </c>
      <c r="AX36">
        <v>158225</v>
      </c>
      <c r="AY36">
        <v>232747</v>
      </c>
      <c r="AZ36">
        <v>449053</v>
      </c>
      <c r="BA36">
        <v>58807</v>
      </c>
      <c r="BB36">
        <v>390246</v>
      </c>
      <c r="BC36">
        <v>154537</v>
      </c>
      <c r="BD36">
        <v>235709</v>
      </c>
      <c r="BE36">
        <v>442956</v>
      </c>
      <c r="BF36">
        <v>56384</v>
      </c>
      <c r="BG36">
        <v>386572</v>
      </c>
      <c r="BH36">
        <v>154427</v>
      </c>
      <c r="BI36">
        <v>232145</v>
      </c>
      <c r="BJ36">
        <v>438110</v>
      </c>
      <c r="BK36">
        <v>54813</v>
      </c>
      <c r="BL36">
        <v>383297</v>
      </c>
      <c r="BM36">
        <v>153068</v>
      </c>
      <c r="BN36">
        <v>230229</v>
      </c>
      <c r="BO36">
        <v>422361</v>
      </c>
      <c r="BP36">
        <v>53086</v>
      </c>
      <c r="BQ36">
        <v>369275</v>
      </c>
      <c r="BR36">
        <v>147119</v>
      </c>
      <c r="BS36">
        <v>222156</v>
      </c>
      <c r="BT36">
        <v>408871</v>
      </c>
      <c r="BU36">
        <v>53080</v>
      </c>
      <c r="BV36">
        <v>355791</v>
      </c>
      <c r="BW36">
        <v>139095</v>
      </c>
      <c r="BX36">
        <v>216696</v>
      </c>
      <c r="BY36">
        <v>392080</v>
      </c>
      <c r="BZ36">
        <v>51716</v>
      </c>
      <c r="CA36">
        <v>340364</v>
      </c>
      <c r="CB36">
        <v>134372</v>
      </c>
      <c r="CC36">
        <v>205992</v>
      </c>
      <c r="CD36">
        <v>377577</v>
      </c>
      <c r="CE36">
        <v>50107</v>
      </c>
      <c r="CF36">
        <v>327470</v>
      </c>
      <c r="CG36">
        <v>129887</v>
      </c>
      <c r="CH36">
        <v>197583</v>
      </c>
      <c r="CI36">
        <v>362978</v>
      </c>
      <c r="CJ36">
        <v>49699</v>
      </c>
      <c r="CK36">
        <v>313279</v>
      </c>
      <c r="CL36">
        <v>122397</v>
      </c>
      <c r="CM36">
        <v>190882</v>
      </c>
      <c r="CN36">
        <v>355199</v>
      </c>
      <c r="CO36">
        <v>48051</v>
      </c>
      <c r="CP36">
        <v>307148</v>
      </c>
      <c r="CQ36">
        <v>115678</v>
      </c>
      <c r="CR36">
        <v>191470</v>
      </c>
      <c r="CS36">
        <v>342123</v>
      </c>
      <c r="CT36">
        <v>48112</v>
      </c>
      <c r="CU36">
        <v>294011</v>
      </c>
      <c r="CV36">
        <v>110230</v>
      </c>
      <c r="CW36">
        <v>183781</v>
      </c>
      <c r="CX36">
        <v>336758</v>
      </c>
      <c r="CY36">
        <v>48107</v>
      </c>
      <c r="CZ36">
        <v>288651</v>
      </c>
      <c r="DA36">
        <v>106970</v>
      </c>
      <c r="DB36">
        <v>181681</v>
      </c>
      <c r="DC36">
        <v>325709</v>
      </c>
      <c r="DD36">
        <v>45130</v>
      </c>
      <c r="DE36">
        <v>280579</v>
      </c>
      <c r="DF36">
        <v>105326</v>
      </c>
      <c r="DG36">
        <v>175253</v>
      </c>
      <c r="DH36">
        <v>315417</v>
      </c>
      <c r="DI36">
        <v>41279</v>
      </c>
      <c r="DJ36">
        <v>274138</v>
      </c>
      <c r="DK36">
        <v>103960</v>
      </c>
      <c r="DL36">
        <v>170178</v>
      </c>
      <c r="DM36">
        <v>303373</v>
      </c>
      <c r="DN36">
        <v>37768</v>
      </c>
      <c r="DO36">
        <v>265605</v>
      </c>
      <c r="DP36">
        <v>102341</v>
      </c>
      <c r="DQ36">
        <v>163264</v>
      </c>
      <c r="DR36">
        <v>287387</v>
      </c>
      <c r="DS36">
        <v>35973</v>
      </c>
      <c r="DT36">
        <v>251414</v>
      </c>
      <c r="DU36">
        <v>97375</v>
      </c>
      <c r="DV36">
        <v>154039</v>
      </c>
      <c r="DW36">
        <v>274709</v>
      </c>
      <c r="DX36">
        <v>33911</v>
      </c>
      <c r="DY36">
        <v>240798</v>
      </c>
      <c r="DZ36">
        <v>93217</v>
      </c>
      <c r="EA36">
        <v>147581</v>
      </c>
      <c r="EB36">
        <v>264341</v>
      </c>
      <c r="EC36">
        <v>32065</v>
      </c>
      <c r="ED36">
        <v>232276</v>
      </c>
      <c r="EE36">
        <v>89519</v>
      </c>
      <c r="EF36">
        <v>142757</v>
      </c>
      <c r="EG36">
        <v>256877</v>
      </c>
      <c r="EH36">
        <v>31294</v>
      </c>
      <c r="EI36">
        <v>225583</v>
      </c>
      <c r="EJ36">
        <v>87430</v>
      </c>
      <c r="EK36">
        <v>138153</v>
      </c>
      <c r="EL36">
        <v>243894</v>
      </c>
      <c r="EM36">
        <v>29452</v>
      </c>
      <c r="EN36">
        <v>214442</v>
      </c>
      <c r="EO36">
        <v>83619</v>
      </c>
      <c r="EP36">
        <v>130823</v>
      </c>
      <c r="EQ36">
        <v>-11111</v>
      </c>
      <c r="ER36">
        <v>-11111</v>
      </c>
      <c r="ES36">
        <v>200064</v>
      </c>
      <c r="ET36">
        <v>77718</v>
      </c>
      <c r="EU36">
        <v>122346</v>
      </c>
      <c r="EV36">
        <v>-11111</v>
      </c>
      <c r="EW36">
        <v>-11111</v>
      </c>
      <c r="EX36">
        <v>183394</v>
      </c>
      <c r="EY36">
        <v>70652</v>
      </c>
      <c r="EZ36">
        <v>112742</v>
      </c>
      <c r="FA36">
        <v>-11111</v>
      </c>
      <c r="FB36">
        <v>-11111</v>
      </c>
      <c r="FC36">
        <v>-22222</v>
      </c>
      <c r="FD36">
        <v>-22222</v>
      </c>
      <c r="FE36">
        <v>-22222</v>
      </c>
      <c r="FF36">
        <v>-11111</v>
      </c>
      <c r="FG36">
        <v>-11111</v>
      </c>
      <c r="FH36">
        <v>-22222</v>
      </c>
      <c r="FI36">
        <v>-22222</v>
      </c>
      <c r="FJ36">
        <v>-22222</v>
      </c>
      <c r="FK36">
        <v>-11111</v>
      </c>
      <c r="FL36">
        <v>-11111</v>
      </c>
      <c r="FM36">
        <v>-22222</v>
      </c>
      <c r="FN36">
        <v>-22222</v>
      </c>
      <c r="FO36">
        <v>-22222</v>
      </c>
      <c r="FP36">
        <v>-11111</v>
      </c>
      <c r="FQ36">
        <v>-11111</v>
      </c>
      <c r="FR36">
        <v>-22222</v>
      </c>
      <c r="FS36">
        <v>-22222</v>
      </c>
      <c r="FT36">
        <v>-22222</v>
      </c>
      <c r="FU36">
        <v>-11111</v>
      </c>
      <c r="FV36">
        <v>-11111</v>
      </c>
      <c r="FW36">
        <v>-11111</v>
      </c>
      <c r="FX36">
        <v>-11111</v>
      </c>
      <c r="FY36">
        <v>-11111</v>
      </c>
      <c r="FZ36">
        <v>-11111</v>
      </c>
      <c r="GA36">
        <v>-11111</v>
      </c>
      <c r="GB36">
        <v>-11111</v>
      </c>
      <c r="GC36">
        <v>-11111</v>
      </c>
      <c r="GD36">
        <v>-11111</v>
      </c>
      <c r="GE36">
        <v>-11111</v>
      </c>
      <c r="GF36">
        <v>-11111</v>
      </c>
      <c r="GG36">
        <v>-22222</v>
      </c>
      <c r="GH36">
        <v>-22222</v>
      </c>
      <c r="GI36">
        <v>-22222</v>
      </c>
    </row>
    <row r="37" spans="1:191">
      <c r="A37" t="s">
        <v>387</v>
      </c>
      <c r="B37" s="70">
        <f t="shared" si="0"/>
        <v>256796</v>
      </c>
      <c r="C37" s="70">
        <f>'Federal 13'!$C4</f>
        <v>24111</v>
      </c>
      <c r="D37" s="70">
        <f t="shared" si="1"/>
        <v>232685</v>
      </c>
      <c r="E37" s="70">
        <f>'State 13'!$B4</f>
        <v>47063</v>
      </c>
      <c r="F37" s="70">
        <f>'Local 13'!$B4</f>
        <v>185622</v>
      </c>
      <c r="G37" s="70">
        <f t="shared" si="2"/>
        <v>266015</v>
      </c>
      <c r="H37" s="70">
        <f>'Federal 12'!$C4</f>
        <v>24440</v>
      </c>
      <c r="I37" s="70">
        <f t="shared" si="3"/>
        <v>241575</v>
      </c>
      <c r="J37" s="70">
        <f>'State 12'!$B4</f>
        <v>47050</v>
      </c>
      <c r="K37" s="70">
        <f>'Local 12'!$B4</f>
        <v>194525</v>
      </c>
      <c r="L37" s="70">
        <f t="shared" si="4"/>
        <v>260228</v>
      </c>
      <c r="M37" s="70">
        <f>'Federal 11'!$C13</f>
        <v>24538</v>
      </c>
      <c r="N37" s="70">
        <f t="shared" si="5"/>
        <v>235690</v>
      </c>
      <c r="O37" s="70">
        <f>'State 11'!$B13</f>
        <v>47816</v>
      </c>
      <c r="P37" s="70">
        <f>'Local 11'!$B13</f>
        <v>187874</v>
      </c>
      <c r="Q37" s="70">
        <f t="shared" si="6"/>
        <v>268556</v>
      </c>
      <c r="R37" s="70">
        <f>'Federal 10'!$C13</f>
        <v>24406</v>
      </c>
      <c r="S37" s="70">
        <f t="shared" si="7"/>
        <v>244150</v>
      </c>
      <c r="T37" s="70">
        <f>'State 10'!$B13</f>
        <v>48696</v>
      </c>
      <c r="U37" s="70">
        <f>'Local 10'!$B13</f>
        <v>195454</v>
      </c>
      <c r="V37" s="70">
        <f t="shared" si="9"/>
        <v>274938</v>
      </c>
      <c r="W37" s="70">
        <f>'Federal 09'!$C13</f>
        <v>23631</v>
      </c>
      <c r="X37" s="70">
        <f t="shared" si="9"/>
        <v>251307</v>
      </c>
      <c r="Y37" s="70">
        <f>'State 09'!$B13</f>
        <v>50802</v>
      </c>
      <c r="Z37" s="70">
        <f>'Local 09'!$B13</f>
        <v>200505</v>
      </c>
      <c r="AA37">
        <v>281320</v>
      </c>
      <c r="AB37">
        <v>23615</v>
      </c>
      <c r="AC37">
        <v>257705</v>
      </c>
      <c r="AD37">
        <v>49711</v>
      </c>
      <c r="AE37">
        <v>207994</v>
      </c>
      <c r="AF37">
        <v>272844</v>
      </c>
      <c r="AG37">
        <v>23559</v>
      </c>
      <c r="AH37">
        <v>249285</v>
      </c>
      <c r="AI37">
        <v>50032</v>
      </c>
      <c r="AJ37">
        <v>199253</v>
      </c>
      <c r="AK37">
        <v>271832</v>
      </c>
      <c r="AL37">
        <v>22838</v>
      </c>
      <c r="AM37">
        <v>248994</v>
      </c>
      <c r="AN37">
        <v>48566</v>
      </c>
      <c r="AO37">
        <v>200428</v>
      </c>
      <c r="AP37">
        <v>268386</v>
      </c>
      <c r="AQ37">
        <v>23164</v>
      </c>
      <c r="AR37">
        <v>245222</v>
      </c>
      <c r="AS37">
        <v>48647</v>
      </c>
      <c r="AT37">
        <v>196575</v>
      </c>
      <c r="AU37">
        <v>261976</v>
      </c>
      <c r="AV37">
        <v>21471</v>
      </c>
      <c r="AW37">
        <v>240505</v>
      </c>
      <c r="AX37">
        <v>46569</v>
      </c>
      <c r="AY37">
        <v>193936</v>
      </c>
      <c r="AZ37">
        <v>261645</v>
      </c>
      <c r="BA37">
        <v>21122</v>
      </c>
      <c r="BB37">
        <v>240523</v>
      </c>
      <c r="BC37">
        <v>47849</v>
      </c>
      <c r="BD37">
        <v>192674</v>
      </c>
      <c r="BE37">
        <v>260665</v>
      </c>
      <c r="BF37">
        <v>21508</v>
      </c>
      <c r="BG37">
        <v>239157</v>
      </c>
      <c r="BH37">
        <v>48801</v>
      </c>
      <c r="BI37">
        <v>190356</v>
      </c>
      <c r="BJ37">
        <v>259180</v>
      </c>
      <c r="BK37">
        <v>20878</v>
      </c>
      <c r="BL37">
        <v>238302</v>
      </c>
      <c r="BM37">
        <v>49643</v>
      </c>
      <c r="BN37">
        <v>188659</v>
      </c>
      <c r="BO37">
        <v>252822</v>
      </c>
      <c r="BP37">
        <v>21100</v>
      </c>
      <c r="BQ37">
        <v>231722</v>
      </c>
      <c r="BR37">
        <v>46292</v>
      </c>
      <c r="BS37">
        <v>185430</v>
      </c>
      <c r="BT37">
        <v>250151</v>
      </c>
      <c r="BU37">
        <v>20852</v>
      </c>
      <c r="BV37">
        <v>229299</v>
      </c>
      <c r="BW37">
        <v>46496</v>
      </c>
      <c r="BX37">
        <v>182803</v>
      </c>
      <c r="BY37">
        <v>248824</v>
      </c>
      <c r="BZ37">
        <v>21009</v>
      </c>
      <c r="CA37">
        <v>227815</v>
      </c>
      <c r="CB37">
        <v>47344</v>
      </c>
      <c r="CC37">
        <v>180471</v>
      </c>
      <c r="CD37">
        <v>246493</v>
      </c>
      <c r="CE37">
        <v>21307</v>
      </c>
      <c r="CF37">
        <v>225186</v>
      </c>
      <c r="CG37">
        <v>47901</v>
      </c>
      <c r="CH37">
        <v>177285</v>
      </c>
      <c r="CI37">
        <v>238222</v>
      </c>
      <c r="CJ37">
        <v>22728</v>
      </c>
      <c r="CK37">
        <v>215494</v>
      </c>
      <c r="CL37">
        <v>42926</v>
      </c>
      <c r="CM37">
        <v>172568</v>
      </c>
      <c r="CN37">
        <v>235625</v>
      </c>
      <c r="CO37">
        <v>24573</v>
      </c>
      <c r="CP37">
        <v>211052</v>
      </c>
      <c r="CQ37">
        <v>41820</v>
      </c>
      <c r="CR37">
        <v>169232</v>
      </c>
      <c r="CS37">
        <v>233936</v>
      </c>
      <c r="CT37">
        <v>27439</v>
      </c>
      <c r="CU37">
        <v>206497</v>
      </c>
      <c r="CV37">
        <v>41625</v>
      </c>
      <c r="CW37">
        <v>164872</v>
      </c>
      <c r="CX37">
        <v>229284</v>
      </c>
      <c r="CY37">
        <v>27495</v>
      </c>
      <c r="CZ37">
        <v>201789</v>
      </c>
      <c r="DA37">
        <v>41928</v>
      </c>
      <c r="DB37">
        <v>159861</v>
      </c>
      <c r="DC37">
        <v>237233</v>
      </c>
      <c r="DD37">
        <v>27533</v>
      </c>
      <c r="DE37">
        <v>209700</v>
      </c>
      <c r="DF37">
        <v>43215</v>
      </c>
      <c r="DG37">
        <v>166485</v>
      </c>
      <c r="DH37">
        <v>239422</v>
      </c>
      <c r="DI37">
        <v>26429</v>
      </c>
      <c r="DJ37">
        <v>212993</v>
      </c>
      <c r="DK37">
        <v>45251</v>
      </c>
      <c r="DL37">
        <v>167742</v>
      </c>
      <c r="DM37">
        <v>229097</v>
      </c>
      <c r="DN37">
        <v>26480</v>
      </c>
      <c r="DO37">
        <v>202617</v>
      </c>
      <c r="DP37">
        <v>41165</v>
      </c>
      <c r="DQ37">
        <v>161452</v>
      </c>
      <c r="DR37">
        <v>231875</v>
      </c>
      <c r="DS37">
        <v>26060</v>
      </c>
      <c r="DT37">
        <v>205815</v>
      </c>
      <c r="DU37">
        <v>39827</v>
      </c>
      <c r="DV37">
        <v>165988</v>
      </c>
      <c r="DW37">
        <v>210321</v>
      </c>
      <c r="DX37">
        <v>26675</v>
      </c>
      <c r="DY37">
        <v>183646</v>
      </c>
      <c r="DZ37">
        <v>37815</v>
      </c>
      <c r="EA37">
        <v>145831</v>
      </c>
      <c r="EB37">
        <v>216959</v>
      </c>
      <c r="EC37">
        <v>27925</v>
      </c>
      <c r="ED37">
        <v>189034</v>
      </c>
      <c r="EE37">
        <v>36083</v>
      </c>
      <c r="EF37">
        <v>152951</v>
      </c>
      <c r="EG37">
        <v>224693</v>
      </c>
      <c r="EH37">
        <v>29767</v>
      </c>
      <c r="EI37">
        <v>194926</v>
      </c>
      <c r="EJ37">
        <v>36261</v>
      </c>
      <c r="EK37">
        <v>158665</v>
      </c>
      <c r="EL37">
        <v>228656</v>
      </c>
      <c r="EM37">
        <v>30275</v>
      </c>
      <c r="EN37">
        <v>198381</v>
      </c>
      <c r="EO37">
        <v>35130</v>
      </c>
      <c r="EP37">
        <v>163251</v>
      </c>
      <c r="EQ37">
        <v>-11111</v>
      </c>
      <c r="ER37">
        <v>-11111</v>
      </c>
      <c r="ES37">
        <v>200003</v>
      </c>
      <c r="ET37">
        <v>34656</v>
      </c>
      <c r="EU37">
        <v>165347</v>
      </c>
      <c r="EV37">
        <v>-11111</v>
      </c>
      <c r="EW37">
        <v>-11111</v>
      </c>
      <c r="EX37">
        <v>198975</v>
      </c>
      <c r="EY37">
        <v>32487</v>
      </c>
      <c r="EZ37">
        <v>166488</v>
      </c>
      <c r="FA37">
        <v>-11111</v>
      </c>
      <c r="FB37">
        <v>-11111</v>
      </c>
      <c r="FC37">
        <v>385270</v>
      </c>
      <c r="FD37">
        <v>103382</v>
      </c>
      <c r="FE37">
        <v>281888</v>
      </c>
      <c r="FF37">
        <v>-11111</v>
      </c>
      <c r="FG37">
        <v>-11111</v>
      </c>
      <c r="FH37">
        <v>377851</v>
      </c>
      <c r="FI37">
        <v>102135</v>
      </c>
      <c r="FJ37">
        <v>275716</v>
      </c>
      <c r="FK37">
        <v>-11111</v>
      </c>
      <c r="FL37">
        <v>-11111</v>
      </c>
      <c r="FM37">
        <v>327961</v>
      </c>
      <c r="FN37">
        <v>72613</v>
      </c>
      <c r="FO37">
        <v>255348</v>
      </c>
      <c r="FP37">
        <v>-11111</v>
      </c>
      <c r="FQ37">
        <v>-11111</v>
      </c>
      <c r="FR37">
        <v>261918</v>
      </c>
      <c r="FS37">
        <v>48238</v>
      </c>
      <c r="FT37">
        <v>213680</v>
      </c>
      <c r="FU37">
        <v>-11111</v>
      </c>
      <c r="FV37">
        <v>-11111</v>
      </c>
      <c r="FW37">
        <v>204096</v>
      </c>
      <c r="FX37">
        <v>29000</v>
      </c>
      <c r="FY37">
        <v>175096</v>
      </c>
      <c r="FZ37">
        <v>-11111</v>
      </c>
      <c r="GA37">
        <v>-11111</v>
      </c>
      <c r="GB37">
        <v>156723</v>
      </c>
      <c r="GC37">
        <v>20000</v>
      </c>
      <c r="GD37">
        <v>136723</v>
      </c>
      <c r="GE37">
        <v>-11111</v>
      </c>
      <c r="GF37">
        <v>-11111</v>
      </c>
      <c r="GG37">
        <v>282864</v>
      </c>
      <c r="GH37">
        <v>73442</v>
      </c>
      <c r="GI37">
        <v>209422</v>
      </c>
    </row>
    <row r="38" spans="1:191">
      <c r="A38" t="s">
        <v>388</v>
      </c>
      <c r="B38" s="70">
        <f t="shared" si="0"/>
        <v>1593102</v>
      </c>
      <c r="C38" s="70">
        <f>C39+C40</f>
        <v>353652</v>
      </c>
      <c r="D38" s="70">
        <f t="shared" si="1"/>
        <v>1239450</v>
      </c>
      <c r="E38" s="70">
        <f>E39+E40</f>
        <v>531251</v>
      </c>
      <c r="F38" s="70">
        <f>F39+F40</f>
        <v>708199</v>
      </c>
      <c r="G38" s="70">
        <f t="shared" si="2"/>
        <v>1600577</v>
      </c>
      <c r="H38" s="70">
        <f>H39+H40</f>
        <v>347998</v>
      </c>
      <c r="I38" s="70">
        <f t="shared" si="3"/>
        <v>1252579</v>
      </c>
      <c r="J38" s="70">
        <f>J39+J40</f>
        <v>539500</v>
      </c>
      <c r="K38" s="70">
        <f>K39+K40</f>
        <v>713079</v>
      </c>
      <c r="L38" s="70">
        <f t="shared" si="4"/>
        <v>1608233</v>
      </c>
      <c r="M38" s="70">
        <f>M39+M40</f>
        <v>343334</v>
      </c>
      <c r="N38" s="70">
        <f t="shared" si="5"/>
        <v>1264899</v>
      </c>
      <c r="O38" s="70">
        <f>O39+O40</f>
        <v>544663</v>
      </c>
      <c r="P38" s="70">
        <f>P39+P40</f>
        <v>720236</v>
      </c>
      <c r="Q38" s="70">
        <f t="shared" si="6"/>
        <v>1613490</v>
      </c>
      <c r="R38" s="70">
        <f>R39+R40</f>
        <v>330830</v>
      </c>
      <c r="S38" s="70">
        <f t="shared" si="7"/>
        <v>1282660</v>
      </c>
      <c r="T38" s="70">
        <f>T39+T40</f>
        <v>551833</v>
      </c>
      <c r="U38" s="70">
        <f>U39+U40</f>
        <v>730827</v>
      </c>
      <c r="V38" s="70">
        <f t="shared" si="9"/>
        <v>1609010</v>
      </c>
      <c r="W38" s="70">
        <f>W39+W40</f>
        <v>317367</v>
      </c>
      <c r="X38" s="70">
        <f t="shared" si="9"/>
        <v>1291643</v>
      </c>
      <c r="Y38" s="70">
        <f>Y39+Y40</f>
        <v>557701</v>
      </c>
      <c r="Z38" s="70">
        <f>Z39+Z40</f>
        <v>733942</v>
      </c>
      <c r="AA38">
        <v>1610194</v>
      </c>
      <c r="AB38">
        <v>312947</v>
      </c>
      <c r="AC38">
        <v>1297247</v>
      </c>
      <c r="AD38">
        <v>556259</v>
      </c>
      <c r="AE38">
        <v>740988</v>
      </c>
      <c r="AF38">
        <v>1565616</v>
      </c>
      <c r="AG38">
        <v>287708</v>
      </c>
      <c r="AH38">
        <v>1277908</v>
      </c>
      <c r="AI38">
        <v>556895</v>
      </c>
      <c r="AJ38">
        <v>721013</v>
      </c>
      <c r="AK38">
        <v>1492662</v>
      </c>
      <c r="AL38">
        <v>273469</v>
      </c>
      <c r="AM38">
        <v>1219193</v>
      </c>
      <c r="AN38">
        <v>538933</v>
      </c>
      <c r="AO38">
        <v>680260</v>
      </c>
      <c r="AP38">
        <v>1476101</v>
      </c>
      <c r="AQ38">
        <v>267767</v>
      </c>
      <c r="AR38">
        <v>1208334</v>
      </c>
      <c r="AS38">
        <v>536743</v>
      </c>
      <c r="AT38">
        <v>671591</v>
      </c>
      <c r="AU38">
        <v>1470541</v>
      </c>
      <c r="AV38">
        <v>271064</v>
      </c>
      <c r="AW38">
        <v>1199477</v>
      </c>
      <c r="AX38">
        <v>533084</v>
      </c>
      <c r="AY38">
        <v>666393</v>
      </c>
      <c r="AZ38">
        <v>1466960</v>
      </c>
      <c r="BA38">
        <v>264147</v>
      </c>
      <c r="BB38">
        <v>1202813</v>
      </c>
      <c r="BC38">
        <v>540683</v>
      </c>
      <c r="BD38">
        <v>662130</v>
      </c>
      <c r="BE38">
        <v>1465807</v>
      </c>
      <c r="BF38">
        <v>258215</v>
      </c>
      <c r="BG38">
        <v>1207592</v>
      </c>
      <c r="BH38">
        <v>545178</v>
      </c>
      <c r="BI38">
        <v>662414</v>
      </c>
      <c r="BJ38">
        <v>1459630</v>
      </c>
      <c r="BK38">
        <v>254948</v>
      </c>
      <c r="BL38">
        <v>1204682</v>
      </c>
      <c r="BM38">
        <v>543603</v>
      </c>
      <c r="BN38">
        <v>661079</v>
      </c>
      <c r="BO38">
        <v>1448735</v>
      </c>
      <c r="BP38">
        <v>248666</v>
      </c>
      <c r="BQ38">
        <v>1200069</v>
      </c>
      <c r="BR38">
        <v>542803</v>
      </c>
      <c r="BS38">
        <v>657266</v>
      </c>
      <c r="BT38">
        <v>1457017</v>
      </c>
      <c r="BU38">
        <v>251223</v>
      </c>
      <c r="BV38">
        <v>1205794</v>
      </c>
      <c r="BW38">
        <v>544584</v>
      </c>
      <c r="BX38">
        <v>661210</v>
      </c>
      <c r="BY38">
        <v>1441088</v>
      </c>
      <c r="BZ38">
        <v>250300</v>
      </c>
      <c r="CA38">
        <v>1190788</v>
      </c>
      <c r="CB38">
        <v>555249</v>
      </c>
      <c r="CC38">
        <v>635539</v>
      </c>
      <c r="CD38">
        <v>1472748</v>
      </c>
      <c r="CE38">
        <v>252529</v>
      </c>
      <c r="CF38">
        <v>1220219</v>
      </c>
      <c r="CG38">
        <v>584482</v>
      </c>
      <c r="CH38">
        <v>635737</v>
      </c>
      <c r="CI38">
        <v>1542131</v>
      </c>
      <c r="CJ38">
        <v>267496</v>
      </c>
      <c r="CK38">
        <v>1274635</v>
      </c>
      <c r="CL38">
        <v>609832</v>
      </c>
      <c r="CM38">
        <v>664803</v>
      </c>
      <c r="CN38">
        <v>1545579</v>
      </c>
      <c r="CO38">
        <v>269314</v>
      </c>
      <c r="CP38">
        <v>1276265</v>
      </c>
      <c r="CQ38">
        <v>616382</v>
      </c>
      <c r="CR38">
        <v>659883</v>
      </c>
      <c r="CS38">
        <v>1532870</v>
      </c>
      <c r="CT38">
        <v>275425</v>
      </c>
      <c r="CU38">
        <v>1257445</v>
      </c>
      <c r="CV38">
        <v>627310</v>
      </c>
      <c r="CW38">
        <v>630135</v>
      </c>
      <c r="CX38">
        <v>1555493</v>
      </c>
      <c r="CY38">
        <v>270437</v>
      </c>
      <c r="CZ38">
        <v>1285056</v>
      </c>
      <c r="DA38">
        <v>642158</v>
      </c>
      <c r="DB38">
        <v>642898</v>
      </c>
      <c r="DC38">
        <v>1526644</v>
      </c>
      <c r="DD38">
        <v>257661</v>
      </c>
      <c r="DE38">
        <v>1268983</v>
      </c>
      <c r="DF38">
        <v>645015</v>
      </c>
      <c r="DG38">
        <v>623968</v>
      </c>
      <c r="DH38">
        <v>1510054</v>
      </c>
      <c r="DI38">
        <v>248163</v>
      </c>
      <c r="DJ38">
        <v>1261891</v>
      </c>
      <c r="DK38">
        <v>650731</v>
      </c>
      <c r="DL38">
        <v>611160</v>
      </c>
      <c r="DM38">
        <v>1468867</v>
      </c>
      <c r="DN38">
        <v>226331</v>
      </c>
      <c r="DO38">
        <v>1242536</v>
      </c>
      <c r="DP38">
        <v>641291</v>
      </c>
      <c r="DQ38">
        <v>601245</v>
      </c>
      <c r="DR38">
        <v>1446750</v>
      </c>
      <c r="DS38">
        <v>224805</v>
      </c>
      <c r="DT38">
        <v>1221945</v>
      </c>
      <c r="DU38">
        <v>636199</v>
      </c>
      <c r="DV38">
        <v>585746</v>
      </c>
      <c r="DW38">
        <v>1431022</v>
      </c>
      <c r="DX38">
        <v>227285</v>
      </c>
      <c r="DY38">
        <v>1203737</v>
      </c>
      <c r="DZ38">
        <v>624914</v>
      </c>
      <c r="EA38">
        <v>578823</v>
      </c>
      <c r="EB38">
        <v>1425273</v>
      </c>
      <c r="EC38">
        <v>232393</v>
      </c>
      <c r="ED38">
        <v>1192880</v>
      </c>
      <c r="EE38">
        <v>617424</v>
      </c>
      <c r="EF38">
        <v>575456</v>
      </c>
      <c r="EG38">
        <v>1424612</v>
      </c>
      <c r="EH38">
        <v>227824</v>
      </c>
      <c r="EI38">
        <v>1196788</v>
      </c>
      <c r="EJ38">
        <v>618648</v>
      </c>
      <c r="EK38">
        <v>578140</v>
      </c>
      <c r="EL38">
        <v>1424693</v>
      </c>
      <c r="EM38">
        <v>225886</v>
      </c>
      <c r="EN38">
        <v>1198807</v>
      </c>
      <c r="EO38">
        <v>612425</v>
      </c>
      <c r="EP38">
        <v>586382</v>
      </c>
      <c r="EQ38">
        <v>-11111</v>
      </c>
      <c r="ER38">
        <v>-11111</v>
      </c>
      <c r="ES38">
        <v>1203160</v>
      </c>
      <c r="ET38">
        <v>609063</v>
      </c>
      <c r="EU38">
        <v>594097</v>
      </c>
      <c r="EV38">
        <v>-11111</v>
      </c>
      <c r="EW38">
        <v>-11111</v>
      </c>
      <c r="EX38">
        <v>1228814</v>
      </c>
      <c r="EY38">
        <v>623512</v>
      </c>
      <c r="EZ38">
        <v>605302</v>
      </c>
      <c r="FA38">
        <v>-11111</v>
      </c>
      <c r="FB38">
        <v>-11111</v>
      </c>
      <c r="FC38">
        <v>1216977</v>
      </c>
      <c r="FD38">
        <v>624790</v>
      </c>
      <c r="FE38">
        <v>592187</v>
      </c>
      <c r="FF38">
        <v>-11111</v>
      </c>
      <c r="FG38">
        <v>-11111</v>
      </c>
      <c r="FH38">
        <v>1231571</v>
      </c>
      <c r="FI38">
        <v>629331</v>
      </c>
      <c r="FJ38">
        <v>602240</v>
      </c>
      <c r="FK38">
        <v>-11111</v>
      </c>
      <c r="FL38">
        <v>-11111</v>
      </c>
      <c r="FM38">
        <v>1170648</v>
      </c>
      <c r="FN38">
        <v>590898</v>
      </c>
      <c r="FO38">
        <v>579750</v>
      </c>
      <c r="FP38">
        <v>-11111</v>
      </c>
      <c r="FQ38">
        <v>-11111</v>
      </c>
      <c r="FR38">
        <v>1005519</v>
      </c>
      <c r="FS38">
        <v>504561</v>
      </c>
      <c r="FT38">
        <v>500958</v>
      </c>
      <c r="FU38">
        <v>-11111</v>
      </c>
      <c r="FV38">
        <v>-11111</v>
      </c>
      <c r="FW38">
        <v>817840</v>
      </c>
      <c r="FX38">
        <v>420000</v>
      </c>
      <c r="FY38">
        <v>397840</v>
      </c>
      <c r="FZ38">
        <v>-11111</v>
      </c>
      <c r="GA38">
        <v>-11111</v>
      </c>
      <c r="GB38">
        <v>675047</v>
      </c>
      <c r="GC38">
        <v>342000</v>
      </c>
      <c r="GD38">
        <v>333047</v>
      </c>
      <c r="GE38">
        <v>-11111</v>
      </c>
      <c r="GF38">
        <v>-11111</v>
      </c>
      <c r="GG38">
        <v>541648</v>
      </c>
      <c r="GH38">
        <v>275557</v>
      </c>
      <c r="GI38">
        <v>266091</v>
      </c>
    </row>
    <row r="39" spans="1:191">
      <c r="A39" t="s">
        <v>389</v>
      </c>
      <c r="B39" s="70">
        <f t="shared" si="0"/>
        <v>556617</v>
      </c>
      <c r="C39" s="70">
        <f>'Federal 13'!$C18</f>
        <v>155150</v>
      </c>
      <c r="D39" s="70">
        <f t="shared" si="1"/>
        <v>401467</v>
      </c>
      <c r="E39" s="70">
        <f>'State 13'!$B18</f>
        <v>186931</v>
      </c>
      <c r="F39" s="70">
        <f>'Local 13'!$B18</f>
        <v>214536</v>
      </c>
      <c r="G39" s="70">
        <f t="shared" si="2"/>
        <v>563116</v>
      </c>
      <c r="H39" s="70">
        <f>'Federal 12'!$C18</f>
        <v>153578</v>
      </c>
      <c r="I39" s="70">
        <f t="shared" si="3"/>
        <v>409538</v>
      </c>
      <c r="J39" s="70">
        <f>'State 12'!$B18</f>
        <v>191794</v>
      </c>
      <c r="K39" s="70">
        <f>'Local 12'!$B18</f>
        <v>217744</v>
      </c>
      <c r="L39" s="70">
        <f t="shared" si="4"/>
        <v>566629</v>
      </c>
      <c r="M39" s="70">
        <f>'Federal 11'!$C21</f>
        <v>152347</v>
      </c>
      <c r="N39" s="70">
        <f t="shared" si="5"/>
        <v>414282</v>
      </c>
      <c r="O39" s="70">
        <f>'State 11'!$B24</f>
        <v>189298</v>
      </c>
      <c r="P39" s="70">
        <f>'Local 11'!$B26</f>
        <v>224984</v>
      </c>
      <c r="Q39" s="70">
        <f t="shared" si="6"/>
        <v>562195</v>
      </c>
      <c r="R39" s="70">
        <f>'Federal 10'!$C21</f>
        <v>147165</v>
      </c>
      <c r="S39" s="70">
        <f t="shared" si="7"/>
        <v>415030</v>
      </c>
      <c r="T39" s="70">
        <f>'State 10'!$B24</f>
        <v>185267</v>
      </c>
      <c r="U39" s="70">
        <f>'Local 10'!$B26</f>
        <v>229763</v>
      </c>
      <c r="V39" s="70">
        <f t="shared" si="9"/>
        <v>547289</v>
      </c>
      <c r="W39" s="70">
        <f>'Federal 09'!$C21</f>
        <v>141713</v>
      </c>
      <c r="X39" s="70">
        <f t="shared" si="9"/>
        <v>405576</v>
      </c>
      <c r="Y39" s="70">
        <f>'State 09'!$B24</f>
        <v>176707</v>
      </c>
      <c r="Z39" s="70">
        <f>'Local 09'!$B26</f>
        <v>228869</v>
      </c>
      <c r="AA39">
        <v>554151</v>
      </c>
      <c r="AB39">
        <v>140026</v>
      </c>
      <c r="AC39">
        <v>414125</v>
      </c>
      <c r="AD39">
        <v>178510</v>
      </c>
      <c r="AE39">
        <v>235615</v>
      </c>
      <c r="AF39">
        <v>532851</v>
      </c>
      <c r="AG39">
        <v>130952</v>
      </c>
      <c r="AH39">
        <v>401899</v>
      </c>
      <c r="AI39">
        <v>175741</v>
      </c>
      <c r="AJ39">
        <v>226158</v>
      </c>
      <c r="AK39">
        <v>526706</v>
      </c>
      <c r="AL39">
        <v>126775</v>
      </c>
      <c r="AM39">
        <v>399931</v>
      </c>
      <c r="AN39">
        <v>174892</v>
      </c>
      <c r="AO39">
        <v>225039</v>
      </c>
      <c r="AP39">
        <v>518205</v>
      </c>
      <c r="AQ39">
        <v>125163</v>
      </c>
      <c r="AR39">
        <v>393042</v>
      </c>
      <c r="AS39">
        <v>170608</v>
      </c>
      <c r="AT39">
        <v>222434</v>
      </c>
      <c r="AU39">
        <v>519602</v>
      </c>
      <c r="AV39">
        <v>127933</v>
      </c>
      <c r="AW39">
        <v>391669</v>
      </c>
      <c r="AX39">
        <v>166563</v>
      </c>
      <c r="AY39">
        <v>225106</v>
      </c>
      <c r="AZ39">
        <v>521609</v>
      </c>
      <c r="BA39">
        <v>124828</v>
      </c>
      <c r="BB39">
        <v>396781</v>
      </c>
      <c r="BC39">
        <v>168796</v>
      </c>
      <c r="BD39">
        <v>227985</v>
      </c>
      <c r="BE39">
        <v>518789</v>
      </c>
      <c r="BF39">
        <v>124979</v>
      </c>
      <c r="BG39">
        <v>393810</v>
      </c>
      <c r="BH39">
        <v>168273</v>
      </c>
      <c r="BI39">
        <v>225537</v>
      </c>
      <c r="BJ39">
        <v>506763</v>
      </c>
      <c r="BK39">
        <v>122999</v>
      </c>
      <c r="BL39">
        <v>383764</v>
      </c>
      <c r="BM39">
        <v>165112</v>
      </c>
      <c r="BN39">
        <v>218652</v>
      </c>
      <c r="BO39">
        <v>492079</v>
      </c>
      <c r="BP39">
        <v>120362</v>
      </c>
      <c r="BQ39">
        <v>371717</v>
      </c>
      <c r="BR39">
        <v>164797</v>
      </c>
      <c r="BS39">
        <v>206920</v>
      </c>
      <c r="BT39">
        <v>478876</v>
      </c>
      <c r="BU39">
        <v>121033</v>
      </c>
      <c r="BV39">
        <v>357843</v>
      </c>
      <c r="BW39">
        <v>161440</v>
      </c>
      <c r="BX39">
        <v>196403</v>
      </c>
      <c r="BY39">
        <v>474466</v>
      </c>
      <c r="BZ39">
        <v>119846</v>
      </c>
      <c r="CA39">
        <v>354620</v>
      </c>
      <c r="CB39">
        <v>159194</v>
      </c>
      <c r="CC39">
        <v>195426</v>
      </c>
      <c r="CD39">
        <v>463584</v>
      </c>
      <c r="CE39">
        <v>119921</v>
      </c>
      <c r="CF39">
        <v>343663</v>
      </c>
      <c r="CG39">
        <v>153962</v>
      </c>
      <c r="CH39">
        <v>189701</v>
      </c>
      <c r="CI39">
        <v>463681</v>
      </c>
      <c r="CJ39">
        <v>125048</v>
      </c>
      <c r="CK39">
        <v>338633</v>
      </c>
      <c r="CL39">
        <v>153126</v>
      </c>
      <c r="CM39">
        <v>185507</v>
      </c>
      <c r="CN39">
        <v>457237</v>
      </c>
      <c r="CO39">
        <v>126292</v>
      </c>
      <c r="CP39">
        <v>330945</v>
      </c>
      <c r="CQ39">
        <v>150313</v>
      </c>
      <c r="CR39">
        <v>180632</v>
      </c>
      <c r="CS39">
        <v>452839</v>
      </c>
      <c r="CT39">
        <v>128385</v>
      </c>
      <c r="CU39">
        <v>324454</v>
      </c>
      <c r="CV39">
        <v>153834</v>
      </c>
      <c r="CW39">
        <v>170620</v>
      </c>
      <c r="CX39">
        <v>449325</v>
      </c>
      <c r="CY39">
        <v>126594</v>
      </c>
      <c r="CZ39">
        <v>322731</v>
      </c>
      <c r="DA39">
        <v>153159</v>
      </c>
      <c r="DB39">
        <v>169572</v>
      </c>
      <c r="DC39">
        <v>379650</v>
      </c>
      <c r="DD39">
        <v>69288</v>
      </c>
      <c r="DE39">
        <v>310362</v>
      </c>
      <c r="DF39">
        <v>151488</v>
      </c>
      <c r="DG39">
        <v>158874</v>
      </c>
      <c r="DH39">
        <v>365814</v>
      </c>
      <c r="DI39">
        <v>64898</v>
      </c>
      <c r="DJ39">
        <v>300916</v>
      </c>
      <c r="DK39">
        <v>146775</v>
      </c>
      <c r="DL39">
        <v>154141</v>
      </c>
      <c r="DM39">
        <v>360419</v>
      </c>
      <c r="DN39">
        <v>69232</v>
      </c>
      <c r="DO39">
        <v>291187</v>
      </c>
      <c r="DP39">
        <v>141725</v>
      </c>
      <c r="DQ39">
        <v>149462</v>
      </c>
      <c r="DR39">
        <v>337299</v>
      </c>
      <c r="DS39">
        <v>67881</v>
      </c>
      <c r="DT39">
        <v>269418</v>
      </c>
      <c r="DU39">
        <v>132324</v>
      </c>
      <c r="DV39">
        <v>137094</v>
      </c>
      <c r="DW39">
        <v>325424</v>
      </c>
      <c r="DX39">
        <v>67040</v>
      </c>
      <c r="DY39">
        <v>258384</v>
      </c>
      <c r="DZ39">
        <v>126432</v>
      </c>
      <c r="EA39">
        <v>131952</v>
      </c>
      <c r="EB39">
        <v>317894</v>
      </c>
      <c r="EC39">
        <v>66201</v>
      </c>
      <c r="ED39">
        <v>251693</v>
      </c>
      <c r="EE39">
        <v>118276</v>
      </c>
      <c r="EF39">
        <v>133417</v>
      </c>
      <c r="EG39">
        <v>313109</v>
      </c>
      <c r="EH39">
        <v>65198</v>
      </c>
      <c r="EI39">
        <v>247911</v>
      </c>
      <c r="EJ39">
        <v>120742</v>
      </c>
      <c r="EK39">
        <v>127169</v>
      </c>
      <c r="EL39">
        <v>300170</v>
      </c>
      <c r="EM39">
        <v>68252</v>
      </c>
      <c r="EN39">
        <v>231918</v>
      </c>
      <c r="EO39">
        <v>111301</v>
      </c>
      <c r="EP39">
        <v>120617</v>
      </c>
      <c r="EQ39">
        <v>-11111</v>
      </c>
      <c r="ER39">
        <v>-11111</v>
      </c>
      <c r="ES39">
        <v>221413</v>
      </c>
      <c r="ET39">
        <v>107258</v>
      </c>
      <c r="EU39">
        <v>114155</v>
      </c>
      <c r="EV39">
        <v>-11111</v>
      </c>
      <c r="EW39">
        <v>-11111</v>
      </c>
      <c r="EX39">
        <v>220739</v>
      </c>
      <c r="EY39">
        <v>110055</v>
      </c>
      <c r="EZ39">
        <v>110684</v>
      </c>
      <c r="FA39">
        <v>-11111</v>
      </c>
      <c r="FB39">
        <v>-11111</v>
      </c>
      <c r="FC39">
        <v>221185</v>
      </c>
      <c r="FD39">
        <v>105883</v>
      </c>
      <c r="FE39">
        <v>115302</v>
      </c>
      <c r="FF39">
        <v>-11111</v>
      </c>
      <c r="FG39">
        <v>-11111</v>
      </c>
      <c r="FH39">
        <v>224373</v>
      </c>
      <c r="FI39">
        <v>105883</v>
      </c>
      <c r="FJ39">
        <v>118490</v>
      </c>
      <c r="FK39">
        <v>-11111</v>
      </c>
      <c r="FL39">
        <v>-11111</v>
      </c>
      <c r="FM39">
        <v>190093</v>
      </c>
      <c r="FN39">
        <v>87542</v>
      </c>
      <c r="FO39">
        <v>102551</v>
      </c>
      <c r="FP39">
        <v>-11111</v>
      </c>
      <c r="FQ39">
        <v>-11111</v>
      </c>
      <c r="FR39">
        <v>149399</v>
      </c>
      <c r="FS39">
        <v>67213</v>
      </c>
      <c r="FT39">
        <v>82186</v>
      </c>
      <c r="FU39">
        <v>-11111</v>
      </c>
      <c r="FV39">
        <v>-11111</v>
      </c>
      <c r="FW39">
        <v>99395</v>
      </c>
      <c r="FX39">
        <v>39000</v>
      </c>
      <c r="FY39">
        <v>60395</v>
      </c>
      <c r="FZ39">
        <v>-11111</v>
      </c>
      <c r="GA39">
        <v>-11111</v>
      </c>
      <c r="GB39">
        <v>77239</v>
      </c>
      <c r="GC39">
        <v>28000</v>
      </c>
      <c r="GD39">
        <v>49239</v>
      </c>
      <c r="GE39">
        <v>-11111</v>
      </c>
      <c r="GF39">
        <v>-11111</v>
      </c>
      <c r="GG39">
        <v>64101</v>
      </c>
      <c r="GH39">
        <v>23673</v>
      </c>
      <c r="GI39">
        <v>40428</v>
      </c>
    </row>
    <row r="40" spans="1:191">
      <c r="A40" t="s">
        <v>390</v>
      </c>
      <c r="B40" s="70">
        <f t="shared" si="0"/>
        <v>1036485</v>
      </c>
      <c r="C40" s="70">
        <f>'Federal 13'!$C19</f>
        <v>198502</v>
      </c>
      <c r="D40" s="70">
        <f t="shared" si="1"/>
        <v>837983</v>
      </c>
      <c r="E40" s="70">
        <f>'State 13'!$B19</f>
        <v>344320</v>
      </c>
      <c r="F40" s="70">
        <f>'Local 13'!$B19</f>
        <v>493663</v>
      </c>
      <c r="G40" s="70">
        <f t="shared" si="2"/>
        <v>1037461</v>
      </c>
      <c r="H40" s="70">
        <f>'Federal 12'!$C19</f>
        <v>194420</v>
      </c>
      <c r="I40" s="70">
        <f t="shared" si="3"/>
        <v>843041</v>
      </c>
      <c r="J40" s="70">
        <f>'State 12'!$B19</f>
        <v>347706</v>
      </c>
      <c r="K40" s="70">
        <f>'Local 12'!$B19</f>
        <v>495335</v>
      </c>
      <c r="L40" s="70">
        <f t="shared" si="4"/>
        <v>1041604</v>
      </c>
      <c r="M40" s="70">
        <f>'Federal 11'!$C22</f>
        <v>190987</v>
      </c>
      <c r="N40" s="70">
        <f t="shared" si="5"/>
        <v>850617</v>
      </c>
      <c r="O40" s="70">
        <f>'State 11'!$B25</f>
        <v>355365</v>
      </c>
      <c r="P40" s="70">
        <f>'Local 11'!$B27</f>
        <v>495252</v>
      </c>
      <c r="Q40" s="70">
        <f t="shared" si="6"/>
        <v>1051295</v>
      </c>
      <c r="R40" s="70">
        <f>'Federal 10'!$C22</f>
        <v>183665</v>
      </c>
      <c r="S40" s="70">
        <f t="shared" si="7"/>
        <v>867630</v>
      </c>
      <c r="T40" s="70">
        <f>'State 10'!$B25</f>
        <v>366566</v>
      </c>
      <c r="U40" s="70">
        <f>'Local 10'!$B27</f>
        <v>501064</v>
      </c>
      <c r="V40" s="70">
        <f t="shared" si="9"/>
        <v>1061721</v>
      </c>
      <c r="W40" s="70">
        <f>'Federal 09'!$C22</f>
        <v>175654</v>
      </c>
      <c r="X40" s="70">
        <f t="shared" si="9"/>
        <v>886067</v>
      </c>
      <c r="Y40" s="70">
        <f>'State 09'!$B25</f>
        <v>380994</v>
      </c>
      <c r="Z40" s="70">
        <f>'Local 09'!$B27</f>
        <v>505073</v>
      </c>
      <c r="AA40">
        <v>1056043</v>
      </c>
      <c r="AB40">
        <v>172921</v>
      </c>
      <c r="AC40">
        <v>883122</v>
      </c>
      <c r="AD40">
        <v>377749</v>
      </c>
      <c r="AE40">
        <v>505373</v>
      </c>
      <c r="AF40">
        <v>1032765</v>
      </c>
      <c r="AG40">
        <v>156756</v>
      </c>
      <c r="AH40">
        <v>876009</v>
      </c>
      <c r="AI40">
        <v>381154</v>
      </c>
      <c r="AJ40">
        <v>494855</v>
      </c>
      <c r="AK40">
        <v>965956</v>
      </c>
      <c r="AL40">
        <v>146694</v>
      </c>
      <c r="AM40">
        <v>819262</v>
      </c>
      <c r="AN40">
        <v>364041</v>
      </c>
      <c r="AO40">
        <v>455221</v>
      </c>
      <c r="AP40">
        <v>957896</v>
      </c>
      <c r="AQ40">
        <v>142604</v>
      </c>
      <c r="AR40">
        <v>815292</v>
      </c>
      <c r="AS40">
        <v>366135</v>
      </c>
      <c r="AT40">
        <v>449157</v>
      </c>
      <c r="AU40">
        <v>950939</v>
      </c>
      <c r="AV40">
        <v>143131</v>
      </c>
      <c r="AW40">
        <v>807808</v>
      </c>
      <c r="AX40">
        <v>366521</v>
      </c>
      <c r="AY40">
        <v>441287</v>
      </c>
      <c r="AZ40">
        <v>945351</v>
      </c>
      <c r="BA40">
        <v>139319</v>
      </c>
      <c r="BB40">
        <v>806032</v>
      </c>
      <c r="BC40">
        <v>371887</v>
      </c>
      <c r="BD40">
        <v>434145</v>
      </c>
      <c r="BE40">
        <v>947018</v>
      </c>
      <c r="BF40">
        <v>133236</v>
      </c>
      <c r="BG40">
        <v>813782</v>
      </c>
      <c r="BH40">
        <v>376905</v>
      </c>
      <c r="BI40">
        <v>436877</v>
      </c>
      <c r="BJ40">
        <v>952867</v>
      </c>
      <c r="BK40">
        <v>131949</v>
      </c>
      <c r="BL40">
        <v>820918</v>
      </c>
      <c r="BM40">
        <v>378491</v>
      </c>
      <c r="BN40">
        <v>442427</v>
      </c>
      <c r="BO40">
        <v>956656</v>
      </c>
      <c r="BP40">
        <v>128304</v>
      </c>
      <c r="BQ40">
        <v>828352</v>
      </c>
      <c r="BR40">
        <v>378006</v>
      </c>
      <c r="BS40">
        <v>450346</v>
      </c>
      <c r="BT40">
        <v>978141</v>
      </c>
      <c r="BU40">
        <v>130190</v>
      </c>
      <c r="BV40">
        <v>847951</v>
      </c>
      <c r="BW40">
        <v>383144</v>
      </c>
      <c r="BX40">
        <v>464807</v>
      </c>
      <c r="BY40">
        <v>966622</v>
      </c>
      <c r="BZ40">
        <v>130454</v>
      </c>
      <c r="CA40">
        <v>836168</v>
      </c>
      <c r="CB40">
        <v>396055</v>
      </c>
      <c r="CC40">
        <v>440113</v>
      </c>
      <c r="CD40">
        <v>1009164</v>
      </c>
      <c r="CE40">
        <v>132608</v>
      </c>
      <c r="CF40">
        <v>876556</v>
      </c>
      <c r="CG40">
        <v>430520</v>
      </c>
      <c r="CH40">
        <v>446036</v>
      </c>
      <c r="CI40">
        <v>1078450</v>
      </c>
      <c r="CJ40">
        <v>142448</v>
      </c>
      <c r="CK40">
        <v>936002</v>
      </c>
      <c r="CL40">
        <v>456706</v>
      </c>
      <c r="CM40">
        <v>479296</v>
      </c>
      <c r="CN40">
        <v>1088342</v>
      </c>
      <c r="CO40">
        <v>143022</v>
      </c>
      <c r="CP40">
        <v>945320</v>
      </c>
      <c r="CQ40">
        <v>466069</v>
      </c>
      <c r="CR40">
        <v>479251</v>
      </c>
      <c r="CS40">
        <v>1080031</v>
      </c>
      <c r="CT40">
        <v>147040</v>
      </c>
      <c r="CU40">
        <v>932991</v>
      </c>
      <c r="CV40">
        <v>473476</v>
      </c>
      <c r="CW40">
        <v>459515</v>
      </c>
      <c r="CX40">
        <v>1106168</v>
      </c>
      <c r="CY40">
        <v>143843</v>
      </c>
      <c r="CZ40">
        <v>962325</v>
      </c>
      <c r="DA40">
        <v>488999</v>
      </c>
      <c r="DB40">
        <v>473326</v>
      </c>
      <c r="DC40">
        <v>1146994</v>
      </c>
      <c r="DD40">
        <v>188373</v>
      </c>
      <c r="DE40">
        <v>958621</v>
      </c>
      <c r="DF40">
        <v>493527</v>
      </c>
      <c r="DG40">
        <v>465094</v>
      </c>
      <c r="DH40">
        <v>1144240</v>
      </c>
      <c r="DI40">
        <v>183265</v>
      </c>
      <c r="DJ40">
        <v>960975</v>
      </c>
      <c r="DK40">
        <v>503956</v>
      </c>
      <c r="DL40">
        <v>457019</v>
      </c>
      <c r="DM40">
        <v>1108448</v>
      </c>
      <c r="DN40">
        <v>157099</v>
      </c>
      <c r="DO40">
        <v>951349</v>
      </c>
      <c r="DP40">
        <v>499566</v>
      </c>
      <c r="DQ40">
        <v>451783</v>
      </c>
      <c r="DR40">
        <v>1109451</v>
      </c>
      <c r="DS40">
        <v>156924</v>
      </c>
      <c r="DT40">
        <v>952527</v>
      </c>
      <c r="DU40">
        <v>503875</v>
      </c>
      <c r="DV40">
        <v>448652</v>
      </c>
      <c r="DW40">
        <v>1105598</v>
      </c>
      <c r="DX40">
        <v>160245</v>
      </c>
      <c r="DY40">
        <v>945353</v>
      </c>
      <c r="DZ40">
        <v>498482</v>
      </c>
      <c r="EA40">
        <v>446871</v>
      </c>
      <c r="EB40">
        <v>1107379</v>
      </c>
      <c r="EC40">
        <v>166192</v>
      </c>
      <c r="ED40">
        <v>941187</v>
      </c>
      <c r="EE40">
        <v>499148</v>
      </c>
      <c r="EF40">
        <v>442039</v>
      </c>
      <c r="EG40">
        <v>1111503</v>
      </c>
      <c r="EH40">
        <v>162626</v>
      </c>
      <c r="EI40">
        <v>948877</v>
      </c>
      <c r="EJ40">
        <v>497906</v>
      </c>
      <c r="EK40">
        <v>450971</v>
      </c>
      <c r="EL40">
        <v>1124523</v>
      </c>
      <c r="EM40">
        <v>157634</v>
      </c>
      <c r="EN40">
        <v>966889</v>
      </c>
      <c r="EO40">
        <v>501124</v>
      </c>
      <c r="EP40">
        <v>465765</v>
      </c>
      <c r="EQ40">
        <v>-11111</v>
      </c>
      <c r="ER40">
        <v>-11111</v>
      </c>
      <c r="ES40">
        <v>981747</v>
      </c>
      <c r="ET40">
        <v>501805</v>
      </c>
      <c r="EU40">
        <v>479942</v>
      </c>
      <c r="EV40">
        <v>-11111</v>
      </c>
      <c r="EW40">
        <v>-11111</v>
      </c>
      <c r="EX40">
        <v>1008075</v>
      </c>
      <c r="EY40">
        <v>513457</v>
      </c>
      <c r="EZ40">
        <v>494618</v>
      </c>
      <c r="FA40">
        <v>-11111</v>
      </c>
      <c r="FB40">
        <v>-11111</v>
      </c>
      <c r="FC40">
        <v>995792</v>
      </c>
      <c r="FD40">
        <v>518907</v>
      </c>
      <c r="FE40">
        <v>476885</v>
      </c>
      <c r="FF40">
        <v>-11111</v>
      </c>
      <c r="FG40">
        <v>-11111</v>
      </c>
      <c r="FH40">
        <v>1007198</v>
      </c>
      <c r="FI40">
        <v>523448</v>
      </c>
      <c r="FJ40">
        <v>483750</v>
      </c>
      <c r="FK40">
        <v>-11111</v>
      </c>
      <c r="FL40">
        <v>-11111</v>
      </c>
      <c r="FM40">
        <v>980555</v>
      </c>
      <c r="FN40">
        <v>503356</v>
      </c>
      <c r="FO40">
        <v>477199</v>
      </c>
      <c r="FP40">
        <v>-11111</v>
      </c>
      <c r="FQ40">
        <v>-11111</v>
      </c>
      <c r="FR40">
        <v>856120</v>
      </c>
      <c r="FS40">
        <v>437348</v>
      </c>
      <c r="FT40">
        <v>418772</v>
      </c>
      <c r="FU40">
        <v>-11111</v>
      </c>
      <c r="FV40">
        <v>-11111</v>
      </c>
      <c r="FW40">
        <v>718445</v>
      </c>
      <c r="FX40">
        <v>381000</v>
      </c>
      <c r="FY40">
        <v>337445</v>
      </c>
      <c r="FZ40">
        <v>-11111</v>
      </c>
      <c r="GA40">
        <v>-11111</v>
      </c>
      <c r="GB40">
        <v>597808</v>
      </c>
      <c r="GC40">
        <v>314000</v>
      </c>
      <c r="GD40">
        <v>283808</v>
      </c>
      <c r="GE40">
        <v>-11111</v>
      </c>
      <c r="GF40">
        <v>-11111</v>
      </c>
      <c r="GG40">
        <v>477547</v>
      </c>
      <c r="GH40">
        <v>251884</v>
      </c>
      <c r="GI40">
        <v>225663</v>
      </c>
    </row>
    <row r="41" spans="1:191">
      <c r="A41" t="s">
        <v>391</v>
      </c>
      <c r="B41" s="70">
        <f t="shared" si="0"/>
        <v>475687</v>
      </c>
      <c r="C41" s="70">
        <f>'Federal 13'!$C14</f>
        <v>2827</v>
      </c>
      <c r="D41" s="70">
        <f t="shared" si="1"/>
        <v>472860</v>
      </c>
      <c r="E41" s="70">
        <f>'State 13'!$B14</f>
        <v>211973</v>
      </c>
      <c r="F41" s="70">
        <f>'Local 13'!$B14</f>
        <v>260887</v>
      </c>
      <c r="G41" s="70">
        <f t="shared" si="2"/>
        <v>485914</v>
      </c>
      <c r="H41" s="70">
        <f>'Federal 12'!$C14</f>
        <v>2843</v>
      </c>
      <c r="I41" s="70">
        <f t="shared" si="3"/>
        <v>483071</v>
      </c>
      <c r="J41" s="70">
        <f>'State 12'!$B14</f>
        <v>214544</v>
      </c>
      <c r="K41" s="70">
        <f>'Local 12'!$B14</f>
        <v>268527</v>
      </c>
      <c r="L41" s="70">
        <f t="shared" si="4"/>
        <v>492597</v>
      </c>
      <c r="M41" s="70">
        <f>'Federal 11'!$C17</f>
        <v>2884</v>
      </c>
      <c r="N41" s="70">
        <f t="shared" si="5"/>
        <v>489713</v>
      </c>
      <c r="O41" s="70">
        <f>'State 11'!$B20</f>
        <v>218127</v>
      </c>
      <c r="P41" s="70">
        <f>'Local 11'!$B22</f>
        <v>271586</v>
      </c>
      <c r="Q41" s="70">
        <f t="shared" si="6"/>
        <v>507294</v>
      </c>
      <c r="R41" s="70">
        <f>'Federal 10'!$C17</f>
        <v>2848</v>
      </c>
      <c r="S41" s="70">
        <f t="shared" si="7"/>
        <v>504446</v>
      </c>
      <c r="T41" s="70">
        <f>'State 10'!$B20</f>
        <v>223711</v>
      </c>
      <c r="U41" s="70">
        <f>'Local 10'!$B22</f>
        <v>280735</v>
      </c>
      <c r="V41" s="70">
        <f t="shared" si="9"/>
        <v>525665</v>
      </c>
      <c r="W41" s="70">
        <f>'Federal 09'!$C17</f>
        <v>2762</v>
      </c>
      <c r="X41" s="70">
        <f t="shared" si="9"/>
        <v>522903</v>
      </c>
      <c r="Y41" s="70">
        <f>'State 09'!$B20</f>
        <v>229873</v>
      </c>
      <c r="Z41" s="70">
        <f>'Local 09'!$B22</f>
        <v>293030</v>
      </c>
      <c r="AA41">
        <v>525938</v>
      </c>
      <c r="AB41">
        <v>2782</v>
      </c>
      <c r="AC41">
        <v>523156</v>
      </c>
      <c r="AD41">
        <v>231896</v>
      </c>
      <c r="AE41">
        <v>291260</v>
      </c>
      <c r="AF41">
        <v>525585</v>
      </c>
      <c r="AG41">
        <v>2762</v>
      </c>
      <c r="AH41">
        <v>522823</v>
      </c>
      <c r="AI41">
        <v>231145</v>
      </c>
      <c r="AJ41">
        <v>291678</v>
      </c>
      <c r="AK41">
        <v>531801</v>
      </c>
      <c r="AL41">
        <v>2766</v>
      </c>
      <c r="AM41">
        <v>529035</v>
      </c>
      <c r="AN41">
        <v>232446</v>
      </c>
      <c r="AO41">
        <v>296589</v>
      </c>
      <c r="AP41">
        <v>531685</v>
      </c>
      <c r="AQ41">
        <v>2781</v>
      </c>
      <c r="AR41">
        <v>528904</v>
      </c>
      <c r="AS41">
        <v>232076</v>
      </c>
      <c r="AT41">
        <v>296828</v>
      </c>
      <c r="AU41">
        <v>529228</v>
      </c>
      <c r="AV41">
        <v>2808</v>
      </c>
      <c r="AW41">
        <v>526420</v>
      </c>
      <c r="AX41">
        <v>233885</v>
      </c>
      <c r="AY41">
        <v>292535</v>
      </c>
      <c r="AZ41">
        <v>532390</v>
      </c>
      <c r="BA41">
        <v>2858</v>
      </c>
      <c r="BB41">
        <v>529532</v>
      </c>
      <c r="BC41">
        <v>238749</v>
      </c>
      <c r="BD41">
        <v>290783</v>
      </c>
      <c r="BE41">
        <v>532126</v>
      </c>
      <c r="BF41">
        <v>2810</v>
      </c>
      <c r="BG41">
        <v>529316</v>
      </c>
      <c r="BH41">
        <v>242172</v>
      </c>
      <c r="BI41">
        <v>287144</v>
      </c>
      <c r="BJ41">
        <v>536592</v>
      </c>
      <c r="BK41">
        <v>2727</v>
      </c>
      <c r="BL41">
        <v>533865</v>
      </c>
      <c r="BM41">
        <v>243532</v>
      </c>
      <c r="BN41">
        <v>290333</v>
      </c>
      <c r="BO41">
        <v>530207</v>
      </c>
      <c r="BP41">
        <v>3302</v>
      </c>
      <c r="BQ41">
        <v>526905</v>
      </c>
      <c r="BR41">
        <v>240101</v>
      </c>
      <c r="BS41">
        <v>286804</v>
      </c>
      <c r="BT41">
        <v>527941</v>
      </c>
      <c r="BU41">
        <v>3345</v>
      </c>
      <c r="BV41">
        <v>524596</v>
      </c>
      <c r="BW41">
        <v>239388</v>
      </c>
      <c r="BX41">
        <v>285208</v>
      </c>
      <c r="BY41">
        <v>517476</v>
      </c>
      <c r="BZ41">
        <v>3512</v>
      </c>
      <c r="CA41">
        <v>513964</v>
      </c>
      <c r="CB41">
        <v>235181</v>
      </c>
      <c r="CC41">
        <v>278783</v>
      </c>
      <c r="CD41">
        <v>519472</v>
      </c>
      <c r="CE41">
        <v>3536</v>
      </c>
      <c r="CF41">
        <v>515936</v>
      </c>
      <c r="CG41">
        <v>242441</v>
      </c>
      <c r="CH41">
        <v>273495</v>
      </c>
      <c r="CI41">
        <v>527635</v>
      </c>
      <c r="CJ41">
        <v>3555</v>
      </c>
      <c r="CK41">
        <v>524080</v>
      </c>
      <c r="CL41">
        <v>246334</v>
      </c>
      <c r="CM41">
        <v>277746</v>
      </c>
      <c r="CN41">
        <v>530454</v>
      </c>
      <c r="CO41">
        <v>3544</v>
      </c>
      <c r="CP41">
        <v>526910</v>
      </c>
      <c r="CQ41">
        <v>252269</v>
      </c>
      <c r="CR41">
        <v>274641</v>
      </c>
      <c r="CS41">
        <v>527693</v>
      </c>
      <c r="CT41">
        <v>3796</v>
      </c>
      <c r="CU41">
        <v>523897</v>
      </c>
      <c r="CV41">
        <v>251056</v>
      </c>
      <c r="CW41">
        <v>272841</v>
      </c>
      <c r="CX41">
        <v>514306</v>
      </c>
      <c r="CY41">
        <v>3857</v>
      </c>
      <c r="CZ41">
        <v>510449</v>
      </c>
      <c r="DA41">
        <v>250320</v>
      </c>
      <c r="DB41">
        <v>260129</v>
      </c>
      <c r="DC41">
        <v>534193</v>
      </c>
      <c r="DD41">
        <v>3760</v>
      </c>
      <c r="DE41">
        <v>530433</v>
      </c>
      <c r="DF41">
        <v>248353</v>
      </c>
      <c r="DG41">
        <v>282080</v>
      </c>
      <c r="DH41">
        <v>537509</v>
      </c>
      <c r="DI41">
        <v>3663</v>
      </c>
      <c r="DJ41">
        <v>533846</v>
      </c>
      <c r="DK41">
        <v>250359</v>
      </c>
      <c r="DL41">
        <v>283487</v>
      </c>
      <c r="DM41">
        <v>528639</v>
      </c>
      <c r="DN41">
        <v>3534</v>
      </c>
      <c r="DO41">
        <v>525105</v>
      </c>
      <c r="DP41">
        <v>249135</v>
      </c>
      <c r="DQ41">
        <v>275970</v>
      </c>
      <c r="DR41">
        <v>528364</v>
      </c>
      <c r="DS41">
        <v>3626</v>
      </c>
      <c r="DT41">
        <v>524738</v>
      </c>
      <c r="DU41">
        <v>244582</v>
      </c>
      <c r="DV41">
        <v>280156</v>
      </c>
      <c r="DW41">
        <v>505686</v>
      </c>
      <c r="DX41">
        <v>3582</v>
      </c>
      <c r="DY41">
        <v>502104</v>
      </c>
      <c r="DZ41">
        <v>243258</v>
      </c>
      <c r="EA41">
        <v>258846</v>
      </c>
      <c r="EB41">
        <v>525315</v>
      </c>
      <c r="EC41">
        <v>3444</v>
      </c>
      <c r="ED41">
        <v>521871</v>
      </c>
      <c r="EE41">
        <v>245530</v>
      </c>
      <c r="EF41">
        <v>276341</v>
      </c>
      <c r="EG41">
        <v>522947</v>
      </c>
      <c r="EH41">
        <v>3445</v>
      </c>
      <c r="EI41">
        <v>519502</v>
      </c>
      <c r="EJ41">
        <v>245800</v>
      </c>
      <c r="EK41">
        <v>273702</v>
      </c>
      <c r="EL41">
        <v>514911</v>
      </c>
      <c r="EM41">
        <v>3441</v>
      </c>
      <c r="EN41">
        <v>511470</v>
      </c>
      <c r="EO41">
        <v>241321</v>
      </c>
      <c r="EP41">
        <v>270149</v>
      </c>
      <c r="EQ41">
        <v>-11111</v>
      </c>
      <c r="ER41">
        <v>-11111</v>
      </c>
      <c r="ES41">
        <v>498648</v>
      </c>
      <c r="ET41">
        <v>236756</v>
      </c>
      <c r="EU41">
        <v>261892</v>
      </c>
      <c r="EV41">
        <v>-11111</v>
      </c>
      <c r="EW41">
        <v>-11111</v>
      </c>
      <c r="EX41">
        <v>504578</v>
      </c>
      <c r="EY41">
        <v>239544</v>
      </c>
      <c r="EZ41">
        <v>265034</v>
      </c>
      <c r="FA41">
        <v>-11111</v>
      </c>
      <c r="FB41">
        <v>-11111</v>
      </c>
      <c r="FC41">
        <v>504701</v>
      </c>
      <c r="FD41">
        <v>242850</v>
      </c>
      <c r="FE41">
        <v>261851</v>
      </c>
      <c r="FF41">
        <v>-11111</v>
      </c>
      <c r="FG41">
        <v>-11111</v>
      </c>
      <c r="FH41">
        <v>525513</v>
      </c>
      <c r="FI41">
        <v>252785</v>
      </c>
      <c r="FJ41">
        <v>272728</v>
      </c>
      <c r="FK41">
        <v>-11111</v>
      </c>
      <c r="FL41">
        <v>-11111</v>
      </c>
      <c r="FM41">
        <v>541111</v>
      </c>
      <c r="FN41">
        <v>255668</v>
      </c>
      <c r="FO41">
        <v>285443</v>
      </c>
      <c r="FP41">
        <v>-11111</v>
      </c>
      <c r="FQ41">
        <v>-11111</v>
      </c>
      <c r="FR41">
        <v>551364</v>
      </c>
      <c r="FS41">
        <v>283021</v>
      </c>
      <c r="FT41">
        <v>268343</v>
      </c>
      <c r="FU41">
        <v>-11111</v>
      </c>
      <c r="FV41">
        <v>-11111</v>
      </c>
      <c r="FW41">
        <v>542390</v>
      </c>
      <c r="FX41">
        <v>282000</v>
      </c>
      <c r="FY41">
        <v>260390</v>
      </c>
      <c r="FZ41">
        <v>-11111</v>
      </c>
      <c r="GA41">
        <v>-11111</v>
      </c>
      <c r="GB41">
        <v>508782</v>
      </c>
      <c r="GC41">
        <v>254000</v>
      </c>
      <c r="GD41">
        <v>254782</v>
      </c>
      <c r="GE41">
        <v>-11111</v>
      </c>
      <c r="GF41">
        <v>-11111</v>
      </c>
      <c r="GG41">
        <v>432357</v>
      </c>
      <c r="GH41">
        <v>201095</v>
      </c>
      <c r="GI41">
        <v>231262</v>
      </c>
    </row>
    <row r="42" spans="1:191">
      <c r="A42" t="s">
        <v>392</v>
      </c>
      <c r="B42" s="70">
        <f t="shared" si="0"/>
        <v>115458</v>
      </c>
      <c r="C42" s="70">
        <f>'Federal 13'!$C21</f>
        <v>12760</v>
      </c>
      <c r="D42" s="70">
        <f t="shared" si="1"/>
        <v>102698</v>
      </c>
      <c r="E42" s="70">
        <f>'State 13'!$B21</f>
        <v>56</v>
      </c>
      <c r="F42" s="70">
        <f>'Local 13'!$B21</f>
        <v>102642</v>
      </c>
      <c r="G42" s="70">
        <f t="shared" si="2"/>
        <v>115789</v>
      </c>
      <c r="H42" s="70">
        <f>'Federal 12'!$C21</f>
        <v>14053</v>
      </c>
      <c r="I42" s="70">
        <f t="shared" si="3"/>
        <v>101736</v>
      </c>
      <c r="J42" s="70">
        <f>'State 12'!$B21</f>
        <v>0</v>
      </c>
      <c r="K42" s="70">
        <f>'Local 12'!$B21</f>
        <v>101736</v>
      </c>
      <c r="L42" s="70">
        <f t="shared" si="4"/>
        <v>118346</v>
      </c>
      <c r="M42" s="70">
        <f>'Federal 11'!$C25</f>
        <v>15059</v>
      </c>
      <c r="N42" s="70">
        <f t="shared" si="5"/>
        <v>103287</v>
      </c>
      <c r="O42" s="71">
        <f>'State 11'!$B30</f>
        <v>0</v>
      </c>
      <c r="P42" s="70">
        <f>'Local 11'!$B32</f>
        <v>103287</v>
      </c>
      <c r="Q42" s="70">
        <f t="shared" si="6"/>
        <v>120099</v>
      </c>
      <c r="R42" s="70">
        <f>'Federal 10'!$C25</f>
        <v>15153</v>
      </c>
      <c r="S42" s="70">
        <f t="shared" si="7"/>
        <v>104946</v>
      </c>
      <c r="T42" s="71">
        <f>'State 10'!$B30</f>
        <v>0</v>
      </c>
      <c r="U42" s="70">
        <f>'Local 10'!$B32</f>
        <v>104946</v>
      </c>
      <c r="V42" s="70">
        <f t="shared" si="9"/>
        <v>120242</v>
      </c>
      <c r="W42" s="70">
        <f>'Federal 09'!$C25</f>
        <v>14958</v>
      </c>
      <c r="X42" s="70">
        <f t="shared" si="9"/>
        <v>105284</v>
      </c>
      <c r="Y42" s="71">
        <f>'State 09'!$B30</f>
        <v>0</v>
      </c>
      <c r="Z42" s="70">
        <f>'Local 09'!$B32</f>
        <v>105284</v>
      </c>
      <c r="AA42">
        <v>123657</v>
      </c>
      <c r="AB42">
        <v>15317</v>
      </c>
      <c r="AC42">
        <v>108340</v>
      </c>
      <c r="AD42">
        <v>0</v>
      </c>
      <c r="AE42">
        <v>108340</v>
      </c>
      <c r="AF42">
        <v>123380</v>
      </c>
      <c r="AG42">
        <v>15160</v>
      </c>
      <c r="AH42">
        <v>108220</v>
      </c>
      <c r="AI42">
        <v>0</v>
      </c>
      <c r="AJ42">
        <v>108220</v>
      </c>
      <c r="AK42">
        <v>124476</v>
      </c>
      <c r="AL42">
        <v>15745</v>
      </c>
      <c r="AM42">
        <v>108731</v>
      </c>
      <c r="AN42">
        <v>0</v>
      </c>
      <c r="AO42">
        <v>108731</v>
      </c>
      <c r="AP42">
        <v>125745</v>
      </c>
      <c r="AQ42">
        <v>15870</v>
      </c>
      <c r="AR42">
        <v>109875</v>
      </c>
      <c r="AS42">
        <v>0</v>
      </c>
      <c r="AT42">
        <v>109875</v>
      </c>
      <c r="AU42">
        <v>124621</v>
      </c>
      <c r="AV42">
        <v>16248</v>
      </c>
      <c r="AW42">
        <v>108373</v>
      </c>
      <c r="AX42">
        <v>0</v>
      </c>
      <c r="AY42">
        <v>108373</v>
      </c>
      <c r="AZ42">
        <v>128910</v>
      </c>
      <c r="BA42">
        <v>16562</v>
      </c>
      <c r="BB42">
        <v>112348</v>
      </c>
      <c r="BC42">
        <v>0</v>
      </c>
      <c r="BD42">
        <v>112348</v>
      </c>
      <c r="BE42">
        <v>127808</v>
      </c>
      <c r="BF42">
        <v>16262</v>
      </c>
      <c r="BG42">
        <v>111546</v>
      </c>
      <c r="BH42">
        <v>0</v>
      </c>
      <c r="BI42">
        <v>111546</v>
      </c>
      <c r="BJ42">
        <v>126475</v>
      </c>
      <c r="BK42">
        <v>16418</v>
      </c>
      <c r="BL42">
        <v>110057</v>
      </c>
      <c r="BM42">
        <v>0</v>
      </c>
      <c r="BN42">
        <v>110057</v>
      </c>
      <c r="BO42">
        <v>127876</v>
      </c>
      <c r="BP42">
        <v>16392</v>
      </c>
      <c r="BQ42">
        <v>111484</v>
      </c>
      <c r="BR42">
        <v>0</v>
      </c>
      <c r="BS42">
        <v>111484</v>
      </c>
      <c r="BT42">
        <v>128279</v>
      </c>
      <c r="BU42">
        <v>16446</v>
      </c>
      <c r="BV42">
        <v>111833</v>
      </c>
      <c r="BW42">
        <v>0</v>
      </c>
      <c r="BX42">
        <v>111833</v>
      </c>
      <c r="BY42">
        <v>123212</v>
      </c>
      <c r="BZ42">
        <v>16222</v>
      </c>
      <c r="CA42">
        <v>106990</v>
      </c>
      <c r="CB42">
        <v>0</v>
      </c>
      <c r="CC42">
        <v>106990</v>
      </c>
      <c r="CD42">
        <v>126427</v>
      </c>
      <c r="CE42">
        <v>17707</v>
      </c>
      <c r="CF42">
        <v>108720</v>
      </c>
      <c r="CG42">
        <v>0</v>
      </c>
      <c r="CH42">
        <v>108720</v>
      </c>
      <c r="CI42">
        <v>137022</v>
      </c>
      <c r="CJ42">
        <v>19417</v>
      </c>
      <c r="CK42">
        <v>117605</v>
      </c>
      <c r="CL42">
        <v>0</v>
      </c>
      <c r="CM42">
        <v>117605</v>
      </c>
      <c r="CN42">
        <v>141147</v>
      </c>
      <c r="CO42">
        <v>24164</v>
      </c>
      <c r="CP42">
        <v>116983</v>
      </c>
      <c r="CQ42">
        <v>0</v>
      </c>
      <c r="CR42">
        <v>116983</v>
      </c>
      <c r="CS42">
        <v>122490</v>
      </c>
      <c r="CT42">
        <v>24807</v>
      </c>
      <c r="CU42">
        <v>97683</v>
      </c>
      <c r="CV42">
        <v>0</v>
      </c>
      <c r="CW42">
        <v>97683</v>
      </c>
      <c r="CX42">
        <v>124106</v>
      </c>
      <c r="CY42">
        <v>25264</v>
      </c>
      <c r="CZ42">
        <v>98842</v>
      </c>
      <c r="DA42">
        <v>0</v>
      </c>
      <c r="DB42">
        <v>98842</v>
      </c>
      <c r="DC42">
        <v>125647</v>
      </c>
      <c r="DD42">
        <v>26956</v>
      </c>
      <c r="DE42">
        <v>98691</v>
      </c>
      <c r="DF42">
        <v>0</v>
      </c>
      <c r="DG42">
        <v>98691</v>
      </c>
      <c r="DH42">
        <v>125238</v>
      </c>
      <c r="DI42">
        <v>25187</v>
      </c>
      <c r="DJ42">
        <v>100051</v>
      </c>
      <c r="DK42">
        <v>0</v>
      </c>
      <c r="DL42">
        <v>100051</v>
      </c>
      <c r="DM42">
        <v>123009</v>
      </c>
      <c r="DN42">
        <v>25463</v>
      </c>
      <c r="DO42">
        <v>97546</v>
      </c>
      <c r="DP42">
        <v>0</v>
      </c>
      <c r="DQ42">
        <v>97546</v>
      </c>
      <c r="DR42">
        <v>122429</v>
      </c>
      <c r="DS42">
        <v>26495</v>
      </c>
      <c r="DT42">
        <v>95934</v>
      </c>
      <c r="DU42">
        <v>0</v>
      </c>
      <c r="DV42">
        <v>95934</v>
      </c>
      <c r="DW42">
        <v>106263</v>
      </c>
      <c r="DX42">
        <v>13816</v>
      </c>
      <c r="DY42">
        <v>92447</v>
      </c>
      <c r="DZ42">
        <v>0</v>
      </c>
      <c r="EA42">
        <v>92447</v>
      </c>
      <c r="EB42">
        <v>106005</v>
      </c>
      <c r="EC42">
        <v>12580</v>
      </c>
      <c r="ED42">
        <v>93425</v>
      </c>
      <c r="EE42">
        <v>0</v>
      </c>
      <c r="EF42">
        <v>93425</v>
      </c>
      <c r="EG42">
        <v>106566</v>
      </c>
      <c r="EH42">
        <v>12758</v>
      </c>
      <c r="EI42">
        <v>93808</v>
      </c>
      <c r="EJ42">
        <v>0</v>
      </c>
      <c r="EK42">
        <v>93808</v>
      </c>
      <c r="EL42">
        <v>104381</v>
      </c>
      <c r="EM42">
        <v>13691</v>
      </c>
      <c r="EN42">
        <v>90690</v>
      </c>
      <c r="EO42">
        <v>0</v>
      </c>
      <c r="EP42">
        <v>90690</v>
      </c>
      <c r="EQ42">
        <v>-11111</v>
      </c>
      <c r="ER42">
        <v>-11111</v>
      </c>
      <c r="ES42">
        <v>87822</v>
      </c>
      <c r="ET42">
        <v>0</v>
      </c>
      <c r="EU42">
        <v>87822</v>
      </c>
      <c r="EV42">
        <v>-11111</v>
      </c>
      <c r="EW42">
        <v>-11111</v>
      </c>
      <c r="EX42">
        <v>83713</v>
      </c>
      <c r="EY42">
        <v>0</v>
      </c>
      <c r="EZ42">
        <v>83713</v>
      </c>
      <c r="FA42">
        <v>-11111</v>
      </c>
      <c r="FB42">
        <v>-11111</v>
      </c>
      <c r="FC42">
        <v>85334</v>
      </c>
      <c r="FD42">
        <v>0</v>
      </c>
      <c r="FE42">
        <v>85334</v>
      </c>
      <c r="FF42">
        <v>-11111</v>
      </c>
      <c r="FG42">
        <v>-11111</v>
      </c>
      <c r="FH42">
        <v>89630</v>
      </c>
      <c r="FI42">
        <v>0</v>
      </c>
      <c r="FJ42">
        <v>89630</v>
      </c>
      <c r="FK42">
        <v>-11111</v>
      </c>
      <c r="FL42">
        <v>-11111</v>
      </c>
      <c r="FM42">
        <v>82849</v>
      </c>
      <c r="FN42">
        <v>0</v>
      </c>
      <c r="FO42">
        <v>82849</v>
      </c>
      <c r="FP42">
        <v>-11111</v>
      </c>
      <c r="FQ42">
        <v>-11111</v>
      </c>
      <c r="FR42">
        <v>64813</v>
      </c>
      <c r="FS42">
        <v>0</v>
      </c>
      <c r="FT42">
        <v>64813</v>
      </c>
      <c r="FU42">
        <v>-11111</v>
      </c>
      <c r="FV42">
        <v>-11111</v>
      </c>
      <c r="FW42">
        <v>40846</v>
      </c>
      <c r="FX42">
        <v>435</v>
      </c>
      <c r="FY42">
        <v>40411</v>
      </c>
      <c r="FZ42">
        <v>-11111</v>
      </c>
      <c r="GA42">
        <v>-11111</v>
      </c>
      <c r="GB42">
        <v>33356</v>
      </c>
      <c r="GC42">
        <v>246</v>
      </c>
      <c r="GD42">
        <v>33110</v>
      </c>
      <c r="GE42">
        <v>-11111</v>
      </c>
      <c r="GF42">
        <v>-11111</v>
      </c>
      <c r="GG42">
        <v>25290</v>
      </c>
      <c r="GH42">
        <v>0</v>
      </c>
      <c r="GI42">
        <v>25290</v>
      </c>
    </row>
    <row r="43" spans="1:191">
      <c r="A43" t="s">
        <v>393</v>
      </c>
      <c r="B43" s="70">
        <f t="shared" si="0"/>
        <v>89964</v>
      </c>
      <c r="C43" s="70">
        <f>'Federal 13'!$C38</f>
        <v>3710</v>
      </c>
      <c r="D43" s="70">
        <f t="shared" si="1"/>
        <v>86254</v>
      </c>
      <c r="E43" s="70">
        <f>'State 13'!$B38</f>
        <v>438</v>
      </c>
      <c r="F43" s="70">
        <f>'Local 13'!$B38</f>
        <v>85816</v>
      </c>
      <c r="G43" s="70">
        <f t="shared" si="2"/>
        <v>89016</v>
      </c>
      <c r="H43" s="70">
        <f>'Federal 12'!$C38</f>
        <v>3710</v>
      </c>
      <c r="I43" s="70">
        <f t="shared" si="3"/>
        <v>85306</v>
      </c>
      <c r="J43" s="70">
        <f>'State 12'!$B38</f>
        <v>466</v>
      </c>
      <c r="K43" s="70">
        <f>'Local 12'!$B38</f>
        <v>84840</v>
      </c>
      <c r="L43" s="70">
        <f t="shared" si="4"/>
        <v>92564</v>
      </c>
      <c r="M43" s="70">
        <f>'Federal 11'!$C31</f>
        <v>3710</v>
      </c>
      <c r="N43" s="70">
        <f t="shared" si="5"/>
        <v>88854</v>
      </c>
      <c r="O43" s="71">
        <f>'State 11'!$B44</f>
        <v>466</v>
      </c>
      <c r="P43" s="70">
        <f>'Local 11'!$B46</f>
        <v>88388</v>
      </c>
      <c r="Q43" s="70">
        <f t="shared" si="6"/>
        <v>94280</v>
      </c>
      <c r="R43" s="70">
        <f>'Federal 10'!$C31</f>
        <v>3710</v>
      </c>
      <c r="S43" s="70">
        <f t="shared" si="7"/>
        <v>90570</v>
      </c>
      <c r="T43" s="71">
        <f>'State 10'!$B44</f>
        <v>488</v>
      </c>
      <c r="U43" s="70">
        <f>'Local 10'!$B46</f>
        <v>90082</v>
      </c>
      <c r="V43" s="70">
        <f t="shared" si="9"/>
        <v>98103</v>
      </c>
      <c r="W43" s="70">
        <f>'Federal 09'!$C31</f>
        <v>3710</v>
      </c>
      <c r="X43" s="70">
        <f t="shared" si="9"/>
        <v>94393</v>
      </c>
      <c r="Y43" s="71">
        <f>'State 09'!$B44</f>
        <v>466</v>
      </c>
      <c r="Z43" s="70">
        <f>'Local 09'!$B46</f>
        <v>93927</v>
      </c>
      <c r="AA43">
        <v>96882</v>
      </c>
      <c r="AB43">
        <v>3710</v>
      </c>
      <c r="AC43">
        <v>93172</v>
      </c>
      <c r="AD43">
        <v>473</v>
      </c>
      <c r="AE43">
        <v>92699</v>
      </c>
      <c r="AF43">
        <v>95433</v>
      </c>
      <c r="AG43">
        <v>3706</v>
      </c>
      <c r="AH43">
        <v>91727</v>
      </c>
      <c r="AI43">
        <v>473</v>
      </c>
      <c r="AJ43">
        <v>91254</v>
      </c>
      <c r="AK43">
        <v>92380</v>
      </c>
      <c r="AL43">
        <v>3778</v>
      </c>
      <c r="AM43">
        <v>88602</v>
      </c>
      <c r="AN43">
        <v>482</v>
      </c>
      <c r="AO43">
        <v>88120</v>
      </c>
      <c r="AP43">
        <v>90902</v>
      </c>
      <c r="AQ43">
        <v>3966</v>
      </c>
      <c r="AR43">
        <v>86936</v>
      </c>
      <c r="AS43">
        <v>482</v>
      </c>
      <c r="AT43">
        <v>86454</v>
      </c>
      <c r="AU43">
        <v>90673</v>
      </c>
      <c r="AV43">
        <v>4065</v>
      </c>
      <c r="AW43">
        <v>86608</v>
      </c>
      <c r="AX43">
        <v>482</v>
      </c>
      <c r="AY43">
        <v>86126</v>
      </c>
      <c r="AZ43">
        <v>91080</v>
      </c>
      <c r="BA43">
        <v>4162</v>
      </c>
      <c r="BB43">
        <v>86918</v>
      </c>
      <c r="BC43">
        <v>482</v>
      </c>
      <c r="BD43">
        <v>86436</v>
      </c>
      <c r="BE43">
        <v>90748</v>
      </c>
      <c r="BF43">
        <v>3935</v>
      </c>
      <c r="BG43">
        <v>86813</v>
      </c>
      <c r="BH43">
        <v>498</v>
      </c>
      <c r="BI43">
        <v>86315</v>
      </c>
      <c r="BJ43">
        <v>89198</v>
      </c>
      <c r="BK43">
        <v>3983</v>
      </c>
      <c r="BL43">
        <v>85215</v>
      </c>
      <c r="BM43">
        <v>484</v>
      </c>
      <c r="BN43">
        <v>84731</v>
      </c>
      <c r="BO43">
        <v>86420</v>
      </c>
      <c r="BP43">
        <v>4041</v>
      </c>
      <c r="BQ43">
        <v>82379</v>
      </c>
      <c r="BR43">
        <v>490</v>
      </c>
      <c r="BS43">
        <v>81889</v>
      </c>
      <c r="BT43">
        <v>84323</v>
      </c>
      <c r="BU43">
        <v>4040</v>
      </c>
      <c r="BV43">
        <v>80283</v>
      </c>
      <c r="BW43">
        <v>489</v>
      </c>
      <c r="BX43">
        <v>79794</v>
      </c>
      <c r="BY43">
        <v>82326</v>
      </c>
      <c r="BZ43">
        <v>4067</v>
      </c>
      <c r="CA43">
        <v>78259</v>
      </c>
      <c r="CB43">
        <v>563</v>
      </c>
      <c r="CC43">
        <v>77696</v>
      </c>
      <c r="CD43">
        <v>81901</v>
      </c>
      <c r="CE43">
        <v>4148</v>
      </c>
      <c r="CF43">
        <v>77753</v>
      </c>
      <c r="CG43">
        <v>541</v>
      </c>
      <c r="CH43">
        <v>77212</v>
      </c>
      <c r="CI43">
        <v>78898</v>
      </c>
      <c r="CJ43">
        <v>4245</v>
      </c>
      <c r="CK43">
        <v>74653</v>
      </c>
      <c r="CL43">
        <v>523</v>
      </c>
      <c r="CM43">
        <v>74130</v>
      </c>
      <c r="CN43">
        <v>78643</v>
      </c>
      <c r="CO43">
        <v>4257</v>
      </c>
      <c r="CP43">
        <v>74386</v>
      </c>
      <c r="CQ43">
        <v>565</v>
      </c>
      <c r="CR43">
        <v>73821</v>
      </c>
      <c r="CS43">
        <v>75063</v>
      </c>
      <c r="CT43">
        <v>4374</v>
      </c>
      <c r="CU43">
        <v>70689</v>
      </c>
      <c r="CV43">
        <v>578</v>
      </c>
      <c r="CW43">
        <v>70111</v>
      </c>
      <c r="CX43">
        <v>77202</v>
      </c>
      <c r="CY43">
        <v>4575</v>
      </c>
      <c r="CZ43">
        <v>72627</v>
      </c>
      <c r="DA43">
        <v>577</v>
      </c>
      <c r="DB43">
        <v>72050</v>
      </c>
      <c r="DC43">
        <v>75224</v>
      </c>
      <c r="DD43">
        <v>4550</v>
      </c>
      <c r="DE43">
        <v>70674</v>
      </c>
      <c r="DF43">
        <v>524</v>
      </c>
      <c r="DG43">
        <v>70150</v>
      </c>
      <c r="DH43">
        <v>74740</v>
      </c>
      <c r="DI43">
        <v>4227</v>
      </c>
      <c r="DJ43">
        <v>70513</v>
      </c>
      <c r="DK43">
        <v>539</v>
      </c>
      <c r="DL43">
        <v>69974</v>
      </c>
      <c r="DM43">
        <v>73617</v>
      </c>
      <c r="DN43">
        <v>4550</v>
      </c>
      <c r="DO43">
        <v>69067</v>
      </c>
      <c r="DP43">
        <v>539</v>
      </c>
      <c r="DQ43">
        <v>68528</v>
      </c>
      <c r="DR43">
        <v>73265</v>
      </c>
      <c r="DS43">
        <v>4558</v>
      </c>
      <c r="DT43">
        <v>68707</v>
      </c>
      <c r="DU43">
        <v>537</v>
      </c>
      <c r="DV43">
        <v>68170</v>
      </c>
      <c r="DW43">
        <v>70374</v>
      </c>
      <c r="DX43">
        <v>4679</v>
      </c>
      <c r="DY43">
        <v>65695</v>
      </c>
      <c r="DZ43">
        <v>502</v>
      </c>
      <c r="EA43">
        <v>65193</v>
      </c>
      <c r="EB43">
        <v>69806</v>
      </c>
      <c r="EC43">
        <v>4516</v>
      </c>
      <c r="ED43">
        <v>65290</v>
      </c>
      <c r="EE43">
        <v>473</v>
      </c>
      <c r="EF43">
        <v>64817</v>
      </c>
      <c r="EG43">
        <v>68419</v>
      </c>
      <c r="EH43">
        <v>4890</v>
      </c>
      <c r="EI43">
        <v>63529</v>
      </c>
      <c r="EJ43">
        <v>0</v>
      </c>
      <c r="EK43">
        <v>63529</v>
      </c>
      <c r="EL43">
        <v>66717</v>
      </c>
      <c r="EM43">
        <v>4927</v>
      </c>
      <c r="EN43">
        <v>61790</v>
      </c>
      <c r="EO43">
        <v>0</v>
      </c>
      <c r="EP43">
        <v>61790</v>
      </c>
      <c r="EQ43">
        <v>56425</v>
      </c>
      <c r="ER43">
        <v>-11111</v>
      </c>
      <c r="ES43">
        <v>56425</v>
      </c>
      <c r="ET43">
        <v>0</v>
      </c>
      <c r="EU43">
        <v>56425</v>
      </c>
      <c r="EV43">
        <v>58748</v>
      </c>
      <c r="EW43">
        <v>-11111</v>
      </c>
      <c r="EX43">
        <v>58748</v>
      </c>
      <c r="EY43">
        <v>0</v>
      </c>
      <c r="EZ43">
        <v>58748</v>
      </c>
      <c r="FA43">
        <v>55658</v>
      </c>
      <c r="FB43">
        <v>-11111</v>
      </c>
      <c r="FC43">
        <v>55658</v>
      </c>
      <c r="FD43">
        <v>0</v>
      </c>
      <c r="FE43">
        <v>55658</v>
      </c>
      <c r="FF43">
        <v>55872</v>
      </c>
      <c r="FG43">
        <v>-11111</v>
      </c>
      <c r="FH43">
        <v>55872</v>
      </c>
      <c r="FI43">
        <v>0</v>
      </c>
      <c r="FJ43">
        <v>55872</v>
      </c>
      <c r="FK43">
        <v>56147</v>
      </c>
      <c r="FL43">
        <v>-11111</v>
      </c>
      <c r="FM43">
        <v>56147</v>
      </c>
      <c r="FN43">
        <v>0</v>
      </c>
      <c r="FO43">
        <v>56147</v>
      </c>
      <c r="FP43">
        <v>51333</v>
      </c>
      <c r="FQ43">
        <v>-11111</v>
      </c>
      <c r="FR43">
        <v>51333</v>
      </c>
      <c r="FS43">
        <v>0</v>
      </c>
      <c r="FT43">
        <v>51333</v>
      </c>
      <c r="FU43">
        <v>-11111</v>
      </c>
      <c r="FV43">
        <v>-11111</v>
      </c>
      <c r="FW43">
        <v>44583</v>
      </c>
      <c r="FX43">
        <v>0</v>
      </c>
      <c r="FY43">
        <v>44583</v>
      </c>
      <c r="FZ43">
        <v>37884</v>
      </c>
      <c r="GA43">
        <v>-11111</v>
      </c>
      <c r="GB43">
        <v>37884</v>
      </c>
      <c r="GC43">
        <v>0</v>
      </c>
      <c r="GD43">
        <v>37884</v>
      </c>
      <c r="GE43">
        <v>29231</v>
      </c>
      <c r="GF43">
        <v>-11111</v>
      </c>
      <c r="GG43">
        <v>29231</v>
      </c>
      <c r="GH43">
        <v>0</v>
      </c>
      <c r="GI43">
        <v>29231</v>
      </c>
    </row>
    <row r="44" spans="1:191">
      <c r="A44" t="s">
        <v>394</v>
      </c>
      <c r="B44" s="70">
        <f t="shared" si="0"/>
        <v>323296</v>
      </c>
      <c r="C44" s="70">
        <f>'Federal 13'!$C23</f>
        <v>170873</v>
      </c>
      <c r="D44" s="70">
        <f t="shared" si="1"/>
        <v>152423</v>
      </c>
      <c r="E44" s="70">
        <f>'State 13'!$B23</f>
        <v>117693</v>
      </c>
      <c r="F44" s="70">
        <f>'Local 13'!$B23</f>
        <v>34730</v>
      </c>
      <c r="G44" s="70">
        <f t="shared" si="2"/>
        <v>329073</v>
      </c>
      <c r="H44" s="70">
        <f>'Federal 12'!$C23</f>
        <v>175123</v>
      </c>
      <c r="I44" s="70">
        <f t="shared" si="3"/>
        <v>153950</v>
      </c>
      <c r="J44" s="70">
        <f>'State 12'!$B23</f>
        <v>119737</v>
      </c>
      <c r="K44" s="70">
        <f>'Local 12'!$B23</f>
        <v>34213</v>
      </c>
      <c r="L44" s="70">
        <f t="shared" si="4"/>
        <v>337486</v>
      </c>
      <c r="M44" s="70">
        <f>'Federal 11'!$C26</f>
        <v>179179</v>
      </c>
      <c r="N44" s="70">
        <f t="shared" si="5"/>
        <v>158307</v>
      </c>
      <c r="O44" s="70">
        <f>'State 11'!$B31</f>
        <v>123611</v>
      </c>
      <c r="P44" s="70">
        <f>'Local 11'!$B33</f>
        <v>34696</v>
      </c>
      <c r="Q44" s="70">
        <f t="shared" si="6"/>
        <v>339344</v>
      </c>
      <c r="R44" s="70">
        <f>'Federal 10'!$C26</f>
        <v>177614</v>
      </c>
      <c r="S44" s="70">
        <f t="shared" si="7"/>
        <v>161730</v>
      </c>
      <c r="T44" s="70">
        <f>'State 10'!$B31</f>
        <v>125432</v>
      </c>
      <c r="U44" s="70">
        <f>'Local 10'!$B33</f>
        <v>36298</v>
      </c>
      <c r="V44" s="70">
        <f t="shared" ref="V44:X59" si="10">SUM(W44,X44)</f>
        <v>338840</v>
      </c>
      <c r="W44" s="70">
        <f>'Federal 09'!$C26</f>
        <v>172671</v>
      </c>
      <c r="X44" s="70">
        <f t="shared" si="10"/>
        <v>166169</v>
      </c>
      <c r="Y44" s="70">
        <f>'State 09'!$B31</f>
        <v>129698</v>
      </c>
      <c r="Z44" s="70">
        <f>'Local 09'!$B33</f>
        <v>36471</v>
      </c>
      <c r="AA44">
        <v>343509</v>
      </c>
      <c r="AB44">
        <v>174428</v>
      </c>
      <c r="AC44">
        <v>169081</v>
      </c>
      <c r="AD44">
        <v>131051</v>
      </c>
      <c r="AE44">
        <v>38030</v>
      </c>
      <c r="AF44">
        <v>344387</v>
      </c>
      <c r="AG44">
        <v>178471</v>
      </c>
      <c r="AH44">
        <v>165916</v>
      </c>
      <c r="AI44">
        <v>129937</v>
      </c>
      <c r="AJ44">
        <v>35979</v>
      </c>
      <c r="AK44">
        <v>343552</v>
      </c>
      <c r="AL44">
        <v>175730</v>
      </c>
      <c r="AM44">
        <v>167822</v>
      </c>
      <c r="AN44">
        <v>130380</v>
      </c>
      <c r="AO44">
        <v>37442</v>
      </c>
      <c r="AP44">
        <v>344102</v>
      </c>
      <c r="AQ44">
        <v>178736</v>
      </c>
      <c r="AR44">
        <v>165366</v>
      </c>
      <c r="AS44">
        <v>129906</v>
      </c>
      <c r="AT44">
        <v>35460</v>
      </c>
      <c r="AU44">
        <v>348680</v>
      </c>
      <c r="AV44">
        <v>182108</v>
      </c>
      <c r="AW44">
        <v>166572</v>
      </c>
      <c r="AX44">
        <v>130925</v>
      </c>
      <c r="AY44">
        <v>35647</v>
      </c>
      <c r="AZ44">
        <v>350660</v>
      </c>
      <c r="BA44">
        <v>183981</v>
      </c>
      <c r="BB44">
        <v>166679</v>
      </c>
      <c r="BC44">
        <v>132519</v>
      </c>
      <c r="BD44">
        <v>34160</v>
      </c>
      <c r="BE44">
        <v>350242</v>
      </c>
      <c r="BF44">
        <v>180899</v>
      </c>
      <c r="BG44">
        <v>169343</v>
      </c>
      <c r="BH44">
        <v>135421</v>
      </c>
      <c r="BI44">
        <v>33922</v>
      </c>
      <c r="BJ44">
        <v>342527</v>
      </c>
      <c r="BK44">
        <v>175111</v>
      </c>
      <c r="BL44">
        <v>167416</v>
      </c>
      <c r="BM44">
        <v>134360</v>
      </c>
      <c r="BN44">
        <v>33056</v>
      </c>
      <c r="BO44">
        <v>336873</v>
      </c>
      <c r="BP44">
        <v>173922</v>
      </c>
      <c r="BQ44">
        <v>162951</v>
      </c>
      <c r="BR44">
        <v>130137</v>
      </c>
      <c r="BS44">
        <v>32814</v>
      </c>
      <c r="BT44">
        <v>334940</v>
      </c>
      <c r="BU44">
        <v>174246</v>
      </c>
      <c r="BV44">
        <v>160694</v>
      </c>
      <c r="BW44">
        <v>128700</v>
      </c>
      <c r="BX44">
        <v>31994</v>
      </c>
      <c r="BY44">
        <v>335400</v>
      </c>
      <c r="BZ44">
        <v>175047</v>
      </c>
      <c r="CA44">
        <v>160353</v>
      </c>
      <c r="CB44">
        <v>127523</v>
      </c>
      <c r="CC44">
        <v>32830</v>
      </c>
      <c r="CD44">
        <v>344986</v>
      </c>
      <c r="CE44">
        <v>180744</v>
      </c>
      <c r="CF44">
        <v>164242</v>
      </c>
      <c r="CG44">
        <v>132804</v>
      </c>
      <c r="CH44">
        <v>31438</v>
      </c>
      <c r="CI44">
        <v>368105</v>
      </c>
      <c r="CJ44">
        <v>199386</v>
      </c>
      <c r="CK44">
        <v>168719</v>
      </c>
      <c r="CL44">
        <v>135561</v>
      </c>
      <c r="CM44">
        <v>33158</v>
      </c>
      <c r="CN44">
        <v>373873</v>
      </c>
      <c r="CO44">
        <v>205224</v>
      </c>
      <c r="CP44">
        <v>168649</v>
      </c>
      <c r="CQ44">
        <v>135189</v>
      </c>
      <c r="CR44">
        <v>33460</v>
      </c>
      <c r="CS44">
        <v>373042</v>
      </c>
      <c r="CT44">
        <v>211504</v>
      </c>
      <c r="CU44">
        <v>161538</v>
      </c>
      <c r="CV44">
        <v>133399</v>
      </c>
      <c r="CW44">
        <v>28139</v>
      </c>
      <c r="CX44">
        <v>377554</v>
      </c>
      <c r="CY44">
        <v>215754</v>
      </c>
      <c r="CZ44">
        <v>161800</v>
      </c>
      <c r="DA44">
        <v>131070</v>
      </c>
      <c r="DB44">
        <v>30730</v>
      </c>
      <c r="DC44">
        <v>375216</v>
      </c>
      <c r="DD44">
        <v>216012</v>
      </c>
      <c r="DE44">
        <v>159204</v>
      </c>
      <c r="DF44">
        <v>128566</v>
      </c>
      <c r="DG44">
        <v>30638</v>
      </c>
      <c r="DH44">
        <v>368108</v>
      </c>
      <c r="DI44">
        <v>208925</v>
      </c>
      <c r="DJ44">
        <v>159183</v>
      </c>
      <c r="DK44">
        <v>129052</v>
      </c>
      <c r="DL44">
        <v>30131</v>
      </c>
      <c r="DM44">
        <v>362212</v>
      </c>
      <c r="DN44">
        <v>207901</v>
      </c>
      <c r="DO44">
        <v>154311</v>
      </c>
      <c r="DP44">
        <v>125350</v>
      </c>
      <c r="DQ44">
        <v>28961</v>
      </c>
      <c r="DR44">
        <v>360988</v>
      </c>
      <c r="DS44">
        <v>207969</v>
      </c>
      <c r="DT44">
        <v>153019</v>
      </c>
      <c r="DU44">
        <v>125613</v>
      </c>
      <c r="DV44">
        <v>27406</v>
      </c>
      <c r="DW44">
        <v>371556</v>
      </c>
      <c r="DX44">
        <v>220103</v>
      </c>
      <c r="DY44">
        <v>151453</v>
      </c>
      <c r="DZ44">
        <v>124553</v>
      </c>
      <c r="EA44">
        <v>26900</v>
      </c>
      <c r="EB44">
        <v>363459</v>
      </c>
      <c r="EC44">
        <v>214382</v>
      </c>
      <c r="ED44">
        <v>149077</v>
      </c>
      <c r="EE44">
        <v>120149</v>
      </c>
      <c r="EF44">
        <v>28928</v>
      </c>
      <c r="EG44">
        <v>375105</v>
      </c>
      <c r="EH44">
        <v>218523</v>
      </c>
      <c r="EI44">
        <v>156582</v>
      </c>
      <c r="EJ44">
        <v>126667</v>
      </c>
      <c r="EK44">
        <v>29915</v>
      </c>
      <c r="EL44">
        <v>374980</v>
      </c>
      <c r="EM44">
        <v>221520</v>
      </c>
      <c r="EN44">
        <v>153460</v>
      </c>
      <c r="EO44">
        <v>125083</v>
      </c>
      <c r="EP44">
        <v>28377</v>
      </c>
      <c r="EQ44">
        <v>-11111</v>
      </c>
      <c r="ER44">
        <v>-11111</v>
      </c>
      <c r="ES44">
        <v>155165</v>
      </c>
      <c r="ET44">
        <v>127279</v>
      </c>
      <c r="EU44">
        <v>27886</v>
      </c>
      <c r="EV44">
        <v>-11111</v>
      </c>
      <c r="EW44">
        <v>-11111</v>
      </c>
      <c r="EX44">
        <v>150176</v>
      </c>
      <c r="EY44">
        <v>125430</v>
      </c>
      <c r="EZ44">
        <v>24746</v>
      </c>
      <c r="FA44">
        <v>-11111</v>
      </c>
      <c r="FB44">
        <v>-11111</v>
      </c>
      <c r="FC44">
        <v>174827</v>
      </c>
      <c r="FD44">
        <v>146932</v>
      </c>
      <c r="FE44">
        <v>27895</v>
      </c>
      <c r="FF44">
        <v>-11111</v>
      </c>
      <c r="FG44">
        <v>-11111</v>
      </c>
      <c r="FH44">
        <v>182407</v>
      </c>
      <c r="FI44">
        <v>155096</v>
      </c>
      <c r="FJ44">
        <v>27311</v>
      </c>
      <c r="FK44">
        <v>-11111</v>
      </c>
      <c r="FL44">
        <v>-11111</v>
      </c>
      <c r="FM44">
        <v>164460</v>
      </c>
      <c r="FN44">
        <v>138254</v>
      </c>
      <c r="FO44">
        <v>26206</v>
      </c>
      <c r="FP44">
        <v>-11111</v>
      </c>
      <c r="FQ44">
        <v>-11111</v>
      </c>
      <c r="FR44">
        <v>149337</v>
      </c>
      <c r="FS44">
        <v>126105</v>
      </c>
      <c r="FT44">
        <v>23232</v>
      </c>
      <c r="FU44">
        <v>-11111</v>
      </c>
      <c r="FV44">
        <v>-11111</v>
      </c>
      <c r="FW44">
        <v>131798</v>
      </c>
      <c r="FX44">
        <v>109000</v>
      </c>
      <c r="FY44">
        <v>22798</v>
      </c>
      <c r="FZ44">
        <v>-11111</v>
      </c>
      <c r="GA44">
        <v>-11111</v>
      </c>
      <c r="GB44">
        <v>112434</v>
      </c>
      <c r="GC44">
        <v>91000</v>
      </c>
      <c r="GD44">
        <v>21434</v>
      </c>
      <c r="GE44">
        <v>-11111</v>
      </c>
      <c r="GF44">
        <v>-11111</v>
      </c>
      <c r="GG44">
        <v>98578</v>
      </c>
      <c r="GH44">
        <v>79306</v>
      </c>
      <c r="GI44">
        <v>19272</v>
      </c>
    </row>
    <row r="45" spans="1:191">
      <c r="A45" t="s">
        <v>395</v>
      </c>
      <c r="B45" s="70">
        <f t="shared" si="0"/>
        <v>202718</v>
      </c>
      <c r="C45" s="70">
        <f>'Federal 13'!$C22</f>
        <v>23979</v>
      </c>
      <c r="D45" s="70">
        <f t="shared" si="1"/>
        <v>178739</v>
      </c>
      <c r="E45" s="70">
        <f>'State 13'!$B22</f>
        <v>29544</v>
      </c>
      <c r="F45" s="70">
        <f>'Local 13'!$B22</f>
        <v>149195</v>
      </c>
      <c r="G45" s="70">
        <f t="shared" si="2"/>
        <v>203110</v>
      </c>
      <c r="H45" s="70">
        <f>'Federal 12'!$C22</f>
        <v>24591</v>
      </c>
      <c r="I45" s="70">
        <f t="shared" si="3"/>
        <v>178519</v>
      </c>
      <c r="J45" s="70">
        <f>'State 12'!$B22</f>
        <v>29408</v>
      </c>
      <c r="K45" s="70">
        <f>'Local 12'!$B22</f>
        <v>149111</v>
      </c>
      <c r="L45" s="70">
        <f t="shared" si="4"/>
        <v>205145</v>
      </c>
      <c r="M45" s="70">
        <f>'Federal 11'!$C24</f>
        <v>24825</v>
      </c>
      <c r="N45" s="70">
        <f t="shared" si="5"/>
        <v>180320</v>
      </c>
      <c r="O45" s="70">
        <f>'State 11'!$B29</f>
        <v>27993</v>
      </c>
      <c r="P45" s="70">
        <f>'Local 11'!$B31</f>
        <v>152327</v>
      </c>
      <c r="Q45" s="70">
        <f t="shared" si="6"/>
        <v>211156</v>
      </c>
      <c r="R45" s="70">
        <f>'Federal 10'!$C24</f>
        <v>24615</v>
      </c>
      <c r="S45" s="70">
        <f t="shared" si="7"/>
        <v>186541</v>
      </c>
      <c r="T45" s="70">
        <f>'State 10'!$B29</f>
        <v>28225</v>
      </c>
      <c r="U45" s="70">
        <f>'Local 10'!$B31</f>
        <v>158316</v>
      </c>
      <c r="V45" s="70">
        <f t="shared" si="10"/>
        <v>214197</v>
      </c>
      <c r="W45" s="70">
        <f>'Federal 09'!$C24</f>
        <v>23637</v>
      </c>
      <c r="X45" s="70">
        <f t="shared" si="10"/>
        <v>190560</v>
      </c>
      <c r="Y45" s="70">
        <f>'State 09'!$B29</f>
        <v>28424</v>
      </c>
      <c r="Z45" s="70">
        <f>'Local 09'!$B31</f>
        <v>162136</v>
      </c>
      <c r="AA45">
        <v>217941</v>
      </c>
      <c r="AB45">
        <v>23184</v>
      </c>
      <c r="AC45">
        <v>194757</v>
      </c>
      <c r="AD45">
        <v>27549</v>
      </c>
      <c r="AE45">
        <v>167208</v>
      </c>
      <c r="AF45">
        <v>215740</v>
      </c>
      <c r="AG45">
        <v>22814</v>
      </c>
      <c r="AH45">
        <v>192926</v>
      </c>
      <c r="AI45">
        <v>27394</v>
      </c>
      <c r="AJ45">
        <v>165532</v>
      </c>
      <c r="AK45">
        <v>216029</v>
      </c>
      <c r="AL45">
        <v>24031</v>
      </c>
      <c r="AM45">
        <v>191998</v>
      </c>
      <c r="AN45">
        <v>26918</v>
      </c>
      <c r="AO45">
        <v>165080</v>
      </c>
      <c r="AP45">
        <v>211918</v>
      </c>
      <c r="AQ45">
        <v>23218</v>
      </c>
      <c r="AR45">
        <v>188700</v>
      </c>
      <c r="AS45">
        <v>26971</v>
      </c>
      <c r="AT45">
        <v>161729</v>
      </c>
      <c r="AU45">
        <v>212473</v>
      </c>
      <c r="AV45">
        <v>23606</v>
      </c>
      <c r="AW45">
        <v>188867</v>
      </c>
      <c r="AX45">
        <v>27366</v>
      </c>
      <c r="AY45">
        <v>161501</v>
      </c>
      <c r="AZ45">
        <v>212916</v>
      </c>
      <c r="BA45">
        <v>25800</v>
      </c>
      <c r="BB45">
        <v>187116</v>
      </c>
      <c r="BC45">
        <v>27648</v>
      </c>
      <c r="BD45">
        <v>159468</v>
      </c>
      <c r="BE45">
        <v>211966</v>
      </c>
      <c r="BF45">
        <v>24036</v>
      </c>
      <c r="BG45">
        <v>187930</v>
      </c>
      <c r="BH45">
        <v>28168</v>
      </c>
      <c r="BI45">
        <v>159762</v>
      </c>
      <c r="BJ45">
        <v>207969</v>
      </c>
      <c r="BK45">
        <v>23554</v>
      </c>
      <c r="BL45">
        <v>184415</v>
      </c>
      <c r="BM45">
        <v>28223</v>
      </c>
      <c r="BN45">
        <v>156192</v>
      </c>
      <c r="BO45">
        <v>203985</v>
      </c>
      <c r="BP45">
        <v>23273</v>
      </c>
      <c r="BQ45">
        <v>180712</v>
      </c>
      <c r="BR45">
        <v>27283</v>
      </c>
      <c r="BS45">
        <v>153429</v>
      </c>
      <c r="BT45">
        <v>197757</v>
      </c>
      <c r="BU45">
        <v>23135</v>
      </c>
      <c r="BV45">
        <v>174622</v>
      </c>
      <c r="BW45">
        <v>26426</v>
      </c>
      <c r="BX45">
        <v>148196</v>
      </c>
      <c r="BY45">
        <v>196657</v>
      </c>
      <c r="BZ45">
        <v>22750</v>
      </c>
      <c r="CA45">
        <v>173907</v>
      </c>
      <c r="CB45">
        <v>26656</v>
      </c>
      <c r="CC45">
        <v>147251</v>
      </c>
      <c r="CD45">
        <v>191372</v>
      </c>
      <c r="CE45">
        <v>22301</v>
      </c>
      <c r="CF45">
        <v>169071</v>
      </c>
      <c r="CG45">
        <v>26697</v>
      </c>
      <c r="CH45">
        <v>142374</v>
      </c>
      <c r="CI45">
        <v>200346</v>
      </c>
      <c r="CJ45">
        <v>24079</v>
      </c>
      <c r="CK45">
        <v>176267</v>
      </c>
      <c r="CL45">
        <v>28423</v>
      </c>
      <c r="CM45">
        <v>147844</v>
      </c>
      <c r="CN45">
        <v>198691</v>
      </c>
      <c r="CO45">
        <v>24363</v>
      </c>
      <c r="CP45">
        <v>174328</v>
      </c>
      <c r="CQ45">
        <v>29155</v>
      </c>
      <c r="CR45">
        <v>145173</v>
      </c>
      <c r="CS45">
        <v>196729</v>
      </c>
      <c r="CT45">
        <v>24913</v>
      </c>
      <c r="CU45">
        <v>171816</v>
      </c>
      <c r="CV45">
        <v>28181</v>
      </c>
      <c r="CW45">
        <v>143635</v>
      </c>
      <c r="CX45">
        <v>196851</v>
      </c>
      <c r="CY45">
        <v>24654</v>
      </c>
      <c r="CZ45">
        <v>172197</v>
      </c>
      <c r="DA45">
        <v>27245</v>
      </c>
      <c r="DB45">
        <v>144952</v>
      </c>
      <c r="DC45">
        <v>198588</v>
      </c>
      <c r="DD45">
        <v>24275</v>
      </c>
      <c r="DE45">
        <v>174313</v>
      </c>
      <c r="DF45">
        <v>28534</v>
      </c>
      <c r="DG45">
        <v>145779</v>
      </c>
      <c r="DH45">
        <v>195380</v>
      </c>
      <c r="DI45">
        <v>22408</v>
      </c>
      <c r="DJ45">
        <v>172972</v>
      </c>
      <c r="DK45">
        <v>28642</v>
      </c>
      <c r="DL45">
        <v>144330</v>
      </c>
      <c r="DM45">
        <v>193673</v>
      </c>
      <c r="DN45">
        <v>22236</v>
      </c>
      <c r="DO45">
        <v>171437</v>
      </c>
      <c r="DP45">
        <v>29335</v>
      </c>
      <c r="DQ45">
        <v>142102</v>
      </c>
      <c r="DR45">
        <v>193134</v>
      </c>
      <c r="DS45">
        <v>22094</v>
      </c>
      <c r="DT45">
        <v>171040</v>
      </c>
      <c r="DU45">
        <v>26640</v>
      </c>
      <c r="DV45">
        <v>144400</v>
      </c>
      <c r="DW45">
        <v>179798</v>
      </c>
      <c r="DX45">
        <v>21617</v>
      </c>
      <c r="DY45">
        <v>158181</v>
      </c>
      <c r="DZ45">
        <v>25549</v>
      </c>
      <c r="EA45">
        <v>132632</v>
      </c>
      <c r="EB45">
        <v>180223</v>
      </c>
      <c r="EC45">
        <v>19527</v>
      </c>
      <c r="ED45">
        <v>160696</v>
      </c>
      <c r="EE45">
        <v>26078</v>
      </c>
      <c r="EF45">
        <v>134618</v>
      </c>
      <c r="EG45">
        <v>176768</v>
      </c>
      <c r="EH45">
        <v>20012</v>
      </c>
      <c r="EI45">
        <v>156756</v>
      </c>
      <c r="EJ45">
        <v>24302</v>
      </c>
      <c r="EK45">
        <v>132454</v>
      </c>
      <c r="EL45">
        <v>169956</v>
      </c>
      <c r="EM45">
        <v>20193</v>
      </c>
      <c r="EN45">
        <v>149763</v>
      </c>
      <c r="EO45">
        <v>22598</v>
      </c>
      <c r="EP45">
        <v>127165</v>
      </c>
      <c r="EQ45">
        <v>149262</v>
      </c>
      <c r="ER45">
        <v>-11111</v>
      </c>
      <c r="ES45">
        <v>149262</v>
      </c>
      <c r="ET45">
        <v>21947</v>
      </c>
      <c r="EU45">
        <v>127315</v>
      </c>
      <c r="EV45">
        <v>146796</v>
      </c>
      <c r="EW45">
        <v>-11111</v>
      </c>
      <c r="EX45">
        <v>146796</v>
      </c>
      <c r="EY45">
        <v>21709</v>
      </c>
      <c r="EZ45">
        <v>125087</v>
      </c>
      <c r="FA45">
        <v>130963</v>
      </c>
      <c r="FB45">
        <v>-11111</v>
      </c>
      <c r="FC45">
        <v>130963</v>
      </c>
      <c r="FD45">
        <v>0</v>
      </c>
      <c r="FE45">
        <v>130963</v>
      </c>
      <c r="FF45">
        <v>135409</v>
      </c>
      <c r="FG45">
        <v>-11111</v>
      </c>
      <c r="FH45">
        <v>135409</v>
      </c>
      <c r="FI45">
        <v>0</v>
      </c>
      <c r="FJ45">
        <v>135409</v>
      </c>
      <c r="FK45">
        <v>140530</v>
      </c>
      <c r="FL45">
        <v>-11111</v>
      </c>
      <c r="FM45">
        <v>140530</v>
      </c>
      <c r="FN45">
        <v>0</v>
      </c>
      <c r="FO45">
        <v>140530</v>
      </c>
      <c r="FP45">
        <v>111360</v>
      </c>
      <c r="FQ45">
        <v>-11111</v>
      </c>
      <c r="FR45">
        <v>111360</v>
      </c>
      <c r="FS45">
        <v>0</v>
      </c>
      <c r="FT45">
        <v>111360</v>
      </c>
      <c r="FU45">
        <v>-11111</v>
      </c>
      <c r="FV45">
        <v>-11111</v>
      </c>
      <c r="FW45">
        <v>96062</v>
      </c>
      <c r="FX45">
        <v>0</v>
      </c>
      <c r="FY45">
        <v>96062</v>
      </c>
      <c r="FZ45">
        <v>83715</v>
      </c>
      <c r="GA45">
        <v>-11111</v>
      </c>
      <c r="GB45">
        <v>83715</v>
      </c>
      <c r="GC45">
        <v>0</v>
      </c>
      <c r="GD45">
        <v>83715</v>
      </c>
      <c r="GE45">
        <v>66347</v>
      </c>
      <c r="GF45">
        <v>-11111</v>
      </c>
      <c r="GG45">
        <v>66347</v>
      </c>
      <c r="GH45">
        <v>0</v>
      </c>
      <c r="GI45">
        <v>66347</v>
      </c>
    </row>
    <row r="46" spans="1:191">
      <c r="A46" t="s">
        <v>396</v>
      </c>
      <c r="B46" s="70">
        <f t="shared" si="0"/>
        <v>1053553</v>
      </c>
      <c r="C46" s="70">
        <f>'Federal 13'!$C7</f>
        <v>177658</v>
      </c>
      <c r="D46" s="70">
        <f t="shared" si="1"/>
        <v>875895</v>
      </c>
      <c r="E46" s="70">
        <f>'State 13'!$B7</f>
        <v>102390</v>
      </c>
      <c r="F46" s="70">
        <f>'Local 13'!$B7</f>
        <v>773505</v>
      </c>
      <c r="G46" s="70">
        <f t="shared" si="2"/>
        <v>1068379</v>
      </c>
      <c r="H46" s="70">
        <f>'Federal 12'!$C7</f>
        <v>177090</v>
      </c>
      <c r="I46" s="70">
        <f t="shared" si="3"/>
        <v>891289</v>
      </c>
      <c r="J46" s="70">
        <f>'State 12'!$B7</f>
        <v>105223</v>
      </c>
      <c r="K46" s="70">
        <f>'Local 12'!$B7</f>
        <v>786066</v>
      </c>
      <c r="L46" s="70">
        <f t="shared" si="4"/>
        <v>1088269</v>
      </c>
      <c r="M46" s="70">
        <f>'Federal 11'!$C15</f>
        <v>174807</v>
      </c>
      <c r="N46" s="70">
        <f t="shared" si="5"/>
        <v>913462</v>
      </c>
      <c r="O46" s="70">
        <f>'State 11'!$B15</f>
        <v>103272</v>
      </c>
      <c r="P46" s="70">
        <f>'Local 11'!$B15</f>
        <v>810190</v>
      </c>
      <c r="Q46" s="70">
        <f t="shared" si="6"/>
        <v>1080912</v>
      </c>
      <c r="R46" s="70">
        <f>'Federal 10'!$C15</f>
        <v>170235</v>
      </c>
      <c r="S46" s="70">
        <f t="shared" si="7"/>
        <v>910677</v>
      </c>
      <c r="T46" s="70">
        <f>'State 10'!$B15</f>
        <v>105608</v>
      </c>
      <c r="U46" s="70">
        <f>'Local 10'!$B15</f>
        <v>805069</v>
      </c>
      <c r="V46" s="70">
        <f t="shared" si="10"/>
        <v>1083356</v>
      </c>
      <c r="W46" s="70">
        <f>'Federal 09'!$C15</f>
        <v>165577</v>
      </c>
      <c r="X46" s="70">
        <f t="shared" si="10"/>
        <v>917779</v>
      </c>
      <c r="Y46" s="70">
        <f>'State 09'!$B15</f>
        <v>104960</v>
      </c>
      <c r="Z46" s="70">
        <f>'Local 09'!$B15</f>
        <v>812819</v>
      </c>
      <c r="AA46">
        <v>1076167</v>
      </c>
      <c r="AB46">
        <v>163575</v>
      </c>
      <c r="AC46">
        <v>912592</v>
      </c>
      <c r="AD46">
        <v>106806</v>
      </c>
      <c r="AE46">
        <v>805786</v>
      </c>
      <c r="AF46">
        <v>1046979</v>
      </c>
      <c r="AG46">
        <v>153901</v>
      </c>
      <c r="AH46">
        <v>893078</v>
      </c>
      <c r="AI46">
        <v>105462</v>
      </c>
      <c r="AJ46">
        <v>787616</v>
      </c>
      <c r="AK46">
        <v>1027676</v>
      </c>
      <c r="AL46">
        <v>149669</v>
      </c>
      <c r="AM46">
        <v>878007</v>
      </c>
      <c r="AN46">
        <v>103446</v>
      </c>
      <c r="AO46">
        <v>774561</v>
      </c>
      <c r="AP46">
        <v>1011238</v>
      </c>
      <c r="AQ46">
        <v>149797</v>
      </c>
      <c r="AR46">
        <v>861441</v>
      </c>
      <c r="AS46">
        <v>101752</v>
      </c>
      <c r="AT46">
        <v>759689</v>
      </c>
      <c r="AU46">
        <v>1003965</v>
      </c>
      <c r="AV46">
        <v>150711</v>
      </c>
      <c r="AW46">
        <v>853254</v>
      </c>
      <c r="AX46">
        <v>101974</v>
      </c>
      <c r="AY46">
        <v>751280</v>
      </c>
      <c r="AZ46">
        <v>1003227</v>
      </c>
      <c r="BA46">
        <v>149201</v>
      </c>
      <c r="BB46">
        <v>854026</v>
      </c>
      <c r="BC46">
        <v>103152</v>
      </c>
      <c r="BD46">
        <v>750874</v>
      </c>
      <c r="BE46">
        <v>953113</v>
      </c>
      <c r="BF46">
        <v>106508</v>
      </c>
      <c r="BG46">
        <v>846605</v>
      </c>
      <c r="BH46">
        <v>103244</v>
      </c>
      <c r="BI46">
        <v>743361</v>
      </c>
      <c r="BJ46">
        <v>947682</v>
      </c>
      <c r="BK46">
        <v>103491</v>
      </c>
      <c r="BL46">
        <v>844191</v>
      </c>
      <c r="BM46">
        <v>101976</v>
      </c>
      <c r="BN46">
        <v>742215</v>
      </c>
      <c r="BO46">
        <v>928541</v>
      </c>
      <c r="BP46">
        <v>102882</v>
      </c>
      <c r="BQ46">
        <v>825659</v>
      </c>
      <c r="BR46">
        <v>99808</v>
      </c>
      <c r="BS46">
        <v>725851</v>
      </c>
      <c r="BT46">
        <v>910878</v>
      </c>
      <c r="BU46">
        <v>101204</v>
      </c>
      <c r="BV46">
        <v>809674</v>
      </c>
      <c r="BW46">
        <v>96852</v>
      </c>
      <c r="BX46">
        <v>712822</v>
      </c>
      <c r="BY46">
        <v>881650</v>
      </c>
      <c r="BZ46">
        <v>97512</v>
      </c>
      <c r="CA46">
        <v>784138</v>
      </c>
      <c r="CB46">
        <v>91915</v>
      </c>
      <c r="CC46">
        <v>692223</v>
      </c>
      <c r="CD46">
        <v>858770</v>
      </c>
      <c r="CE46">
        <v>91959</v>
      </c>
      <c r="CF46">
        <v>766811</v>
      </c>
      <c r="CG46">
        <v>91112</v>
      </c>
      <c r="CH46">
        <v>675699</v>
      </c>
      <c r="CI46">
        <v>827393</v>
      </c>
      <c r="CJ46">
        <v>83588</v>
      </c>
      <c r="CK46">
        <v>743805</v>
      </c>
      <c r="CL46">
        <v>88688</v>
      </c>
      <c r="CM46">
        <v>655117</v>
      </c>
      <c r="CN46">
        <v>798152</v>
      </c>
      <c r="CO46">
        <v>81589</v>
      </c>
      <c r="CP46">
        <v>716563</v>
      </c>
      <c r="CQ46">
        <v>85961</v>
      </c>
      <c r="CR46">
        <v>630602</v>
      </c>
      <c r="CS46">
        <v>775450</v>
      </c>
      <c r="CT46">
        <v>82981</v>
      </c>
      <c r="CU46">
        <v>692469</v>
      </c>
      <c r="CV46">
        <v>85220</v>
      </c>
      <c r="CW46">
        <v>607249</v>
      </c>
      <c r="CX46">
        <v>753573</v>
      </c>
      <c r="CY46">
        <v>84128</v>
      </c>
      <c r="CZ46">
        <v>669445</v>
      </c>
      <c r="DA46">
        <v>85497</v>
      </c>
      <c r="DB46">
        <v>583948</v>
      </c>
      <c r="DC46">
        <v>756451</v>
      </c>
      <c r="DD46">
        <v>79997</v>
      </c>
      <c r="DE46">
        <v>676454</v>
      </c>
      <c r="DF46">
        <v>86157</v>
      </c>
      <c r="DG46">
        <v>590297</v>
      </c>
      <c r="DH46">
        <v>744676</v>
      </c>
      <c r="DI46">
        <v>75961</v>
      </c>
      <c r="DJ46">
        <v>668715</v>
      </c>
      <c r="DK46">
        <v>87308</v>
      </c>
      <c r="DL46">
        <v>581407</v>
      </c>
      <c r="DM46">
        <v>727877</v>
      </c>
      <c r="DN46">
        <v>75681</v>
      </c>
      <c r="DO46">
        <v>652196</v>
      </c>
      <c r="DP46">
        <v>88081</v>
      </c>
      <c r="DQ46">
        <v>564115</v>
      </c>
      <c r="DR46">
        <v>718882</v>
      </c>
      <c r="DS46">
        <v>75758</v>
      </c>
      <c r="DT46">
        <v>643124</v>
      </c>
      <c r="DU46">
        <v>83778</v>
      </c>
      <c r="DV46">
        <v>559346</v>
      </c>
      <c r="DW46">
        <v>687847</v>
      </c>
      <c r="DX46">
        <v>70310</v>
      </c>
      <c r="DY46">
        <v>617537</v>
      </c>
      <c r="DZ46">
        <v>84211</v>
      </c>
      <c r="EA46">
        <v>533326</v>
      </c>
      <c r="EB46">
        <v>685684</v>
      </c>
      <c r="EC46">
        <v>64714</v>
      </c>
      <c r="ED46">
        <v>620970</v>
      </c>
      <c r="EE46">
        <v>77990</v>
      </c>
      <c r="EF46">
        <v>542980</v>
      </c>
      <c r="EG46">
        <v>672952</v>
      </c>
      <c r="EH46">
        <v>63709</v>
      </c>
      <c r="EI46">
        <v>609243</v>
      </c>
      <c r="EJ46">
        <v>79711</v>
      </c>
      <c r="EK46">
        <v>529532</v>
      </c>
      <c r="EL46">
        <v>663360</v>
      </c>
      <c r="EM46">
        <v>62748</v>
      </c>
      <c r="EN46">
        <v>600612</v>
      </c>
      <c r="EO46">
        <v>78370</v>
      </c>
      <c r="EP46">
        <v>522242</v>
      </c>
      <c r="EQ46">
        <v>-11111</v>
      </c>
      <c r="ER46">
        <v>-11111</v>
      </c>
      <c r="ES46">
        <v>589852</v>
      </c>
      <c r="ET46">
        <v>75641</v>
      </c>
      <c r="EU46">
        <v>514211</v>
      </c>
      <c r="EV46">
        <v>-11111</v>
      </c>
      <c r="EW46">
        <v>-11111</v>
      </c>
      <c r="EX46">
        <v>587782</v>
      </c>
      <c r="EY46">
        <v>74986</v>
      </c>
      <c r="EZ46">
        <v>512796</v>
      </c>
      <c r="FA46">
        <v>-11111</v>
      </c>
      <c r="FB46">
        <v>-11111</v>
      </c>
      <c r="FC46">
        <v>577445</v>
      </c>
      <c r="FD46">
        <v>72779</v>
      </c>
      <c r="FE46">
        <v>504666</v>
      </c>
      <c r="FF46">
        <v>-11111</v>
      </c>
      <c r="FG46">
        <v>-11111</v>
      </c>
      <c r="FH46">
        <v>571302</v>
      </c>
      <c r="FI46">
        <v>71833</v>
      </c>
      <c r="FJ46">
        <v>499469</v>
      </c>
      <c r="FK46">
        <v>-11111</v>
      </c>
      <c r="FL46">
        <v>-11111</v>
      </c>
      <c r="FM46">
        <v>548720</v>
      </c>
      <c r="FN46">
        <v>69268</v>
      </c>
      <c r="FO46">
        <v>479452</v>
      </c>
      <c r="FP46">
        <v>-11111</v>
      </c>
      <c r="FQ46">
        <v>-11111</v>
      </c>
      <c r="FR46">
        <v>473293</v>
      </c>
      <c r="FS46">
        <v>61932</v>
      </c>
      <c r="FT46">
        <v>411361</v>
      </c>
      <c r="FU46">
        <v>-11111</v>
      </c>
      <c r="FV46">
        <v>-11111</v>
      </c>
      <c r="FW46">
        <v>370247</v>
      </c>
      <c r="FX46">
        <v>47000</v>
      </c>
      <c r="FY46">
        <v>323247</v>
      </c>
      <c r="FZ46">
        <v>-11111</v>
      </c>
      <c r="GA46">
        <v>-11111</v>
      </c>
      <c r="GB46">
        <v>306731</v>
      </c>
      <c r="GC46">
        <v>35000</v>
      </c>
      <c r="GD46">
        <v>271731</v>
      </c>
      <c r="GE46">
        <v>-11111</v>
      </c>
      <c r="GF46">
        <v>-11111</v>
      </c>
      <c r="GG46">
        <v>262352</v>
      </c>
      <c r="GH46">
        <v>27356</v>
      </c>
      <c r="GI46">
        <v>234996</v>
      </c>
    </row>
    <row r="47" spans="1:191">
      <c r="A47" t="s">
        <v>397</v>
      </c>
      <c r="B47" s="70">
        <f t="shared" si="0"/>
        <v>682937</v>
      </c>
      <c r="C47" s="71" t="str">
        <f>'Federal 13'!$C8</f>
        <v>N/A</v>
      </c>
      <c r="D47" s="70">
        <f t="shared" si="1"/>
        <v>682937</v>
      </c>
      <c r="E47" s="70">
        <f>'State 13'!$B8</f>
        <v>66949</v>
      </c>
      <c r="F47" s="70">
        <f>'Local 13'!$B8</f>
        <v>615988</v>
      </c>
      <c r="G47" s="70">
        <f t="shared" si="2"/>
        <v>687657</v>
      </c>
      <c r="H47" s="71" t="str">
        <f>'Federal 12'!$C8</f>
        <v>N/A</v>
      </c>
      <c r="I47" s="70">
        <f t="shared" si="3"/>
        <v>687657</v>
      </c>
      <c r="J47" s="70">
        <f>'State 12'!$B8</f>
        <v>68106</v>
      </c>
      <c r="K47" s="70">
        <f>'Local 12'!$B8</f>
        <v>619551</v>
      </c>
      <c r="L47" s="70">
        <f t="shared" si="4"/>
        <v>702759</v>
      </c>
      <c r="M47" s="71">
        <v>0</v>
      </c>
      <c r="N47" s="70">
        <f t="shared" si="5"/>
        <v>702759</v>
      </c>
      <c r="O47" s="70">
        <f>'State 11'!$B16</f>
        <v>66671</v>
      </c>
      <c r="P47" s="70">
        <f>'Local 11'!$B16</f>
        <v>636088</v>
      </c>
      <c r="Q47" s="70">
        <f t="shared" si="6"/>
        <v>694635</v>
      </c>
      <c r="R47" s="71">
        <v>0</v>
      </c>
      <c r="S47" s="70">
        <f t="shared" si="7"/>
        <v>694635</v>
      </c>
      <c r="T47" s="70">
        <f>'State 10'!$B16</f>
        <v>68083</v>
      </c>
      <c r="U47" s="70">
        <f>'Local 10'!$B16</f>
        <v>626552</v>
      </c>
      <c r="V47" s="70">
        <f t="shared" si="10"/>
        <v>700593</v>
      </c>
      <c r="W47" s="71">
        <v>0</v>
      </c>
      <c r="X47" s="70">
        <f t="shared" si="10"/>
        <v>700593</v>
      </c>
      <c r="Y47" s="70">
        <f>'State 09'!$B16</f>
        <v>67439</v>
      </c>
      <c r="Z47" s="70">
        <f>'Local 09'!$B16</f>
        <v>633154</v>
      </c>
      <c r="AA47">
        <v>856462</v>
      </c>
      <c r="AB47">
        <v>163575</v>
      </c>
      <c r="AC47">
        <v>692887</v>
      </c>
      <c r="AD47">
        <v>67219</v>
      </c>
      <c r="AE47">
        <v>625668</v>
      </c>
      <c r="AF47">
        <v>831258</v>
      </c>
      <c r="AG47">
        <v>153901</v>
      </c>
      <c r="AH47">
        <v>677357</v>
      </c>
      <c r="AI47">
        <v>66996</v>
      </c>
      <c r="AJ47">
        <v>610361</v>
      </c>
      <c r="AK47">
        <v>818875</v>
      </c>
      <c r="AL47">
        <v>149669</v>
      </c>
      <c r="AM47">
        <v>669206</v>
      </c>
      <c r="AN47">
        <v>65066</v>
      </c>
      <c r="AO47">
        <v>604140</v>
      </c>
      <c r="AP47">
        <v>805763</v>
      </c>
      <c r="AQ47">
        <v>149797</v>
      </c>
      <c r="AR47">
        <v>655966</v>
      </c>
      <c r="AS47">
        <v>62716</v>
      </c>
      <c r="AT47">
        <v>593250</v>
      </c>
      <c r="AU47">
        <v>799340</v>
      </c>
      <c r="AV47">
        <v>150711</v>
      </c>
      <c r="AW47">
        <v>648629</v>
      </c>
      <c r="AX47">
        <v>61810</v>
      </c>
      <c r="AY47">
        <v>586819</v>
      </c>
      <c r="AZ47">
        <v>798797</v>
      </c>
      <c r="BA47">
        <v>149201</v>
      </c>
      <c r="BB47">
        <v>649596</v>
      </c>
      <c r="BC47">
        <v>62801</v>
      </c>
      <c r="BD47">
        <v>586795</v>
      </c>
      <c r="BE47">
        <v>752481</v>
      </c>
      <c r="BF47">
        <v>106508</v>
      </c>
      <c r="BG47">
        <v>645973</v>
      </c>
      <c r="BH47">
        <v>63250</v>
      </c>
      <c r="BI47">
        <v>582723</v>
      </c>
      <c r="BJ47">
        <v>750235</v>
      </c>
      <c r="BK47">
        <v>103491</v>
      </c>
      <c r="BL47">
        <v>646744</v>
      </c>
      <c r="BM47">
        <v>62725</v>
      </c>
      <c r="BN47">
        <v>584019</v>
      </c>
      <c r="BO47">
        <v>737925</v>
      </c>
      <c r="BP47">
        <v>102882</v>
      </c>
      <c r="BQ47">
        <v>635043</v>
      </c>
      <c r="BR47">
        <v>61088</v>
      </c>
      <c r="BS47">
        <v>573955</v>
      </c>
      <c r="BT47">
        <v>725048</v>
      </c>
      <c r="BU47">
        <v>101204</v>
      </c>
      <c r="BV47">
        <v>623844</v>
      </c>
      <c r="BW47">
        <v>58917</v>
      </c>
      <c r="BX47">
        <v>564927</v>
      </c>
      <c r="BY47">
        <v>703576</v>
      </c>
      <c r="BZ47">
        <v>97512</v>
      </c>
      <c r="CA47">
        <v>606064</v>
      </c>
      <c r="CB47">
        <v>55018</v>
      </c>
      <c r="CC47">
        <v>551046</v>
      </c>
      <c r="CD47">
        <v>684899</v>
      </c>
      <c r="CE47">
        <v>91959</v>
      </c>
      <c r="CF47">
        <v>592940</v>
      </c>
      <c r="CG47">
        <v>55864</v>
      </c>
      <c r="CH47">
        <v>537076</v>
      </c>
      <c r="CI47">
        <v>658390</v>
      </c>
      <c r="CJ47">
        <v>83588</v>
      </c>
      <c r="CK47">
        <v>574802</v>
      </c>
      <c r="CL47">
        <v>54494</v>
      </c>
      <c r="CM47">
        <v>520308</v>
      </c>
      <c r="CN47">
        <v>633353</v>
      </c>
      <c r="CO47">
        <v>81589</v>
      </c>
      <c r="CP47">
        <v>551764</v>
      </c>
      <c r="CQ47">
        <v>52568</v>
      </c>
      <c r="CR47">
        <v>499196</v>
      </c>
      <c r="CS47">
        <v>616797</v>
      </c>
      <c r="CT47">
        <v>82981</v>
      </c>
      <c r="CU47">
        <v>533816</v>
      </c>
      <c r="CV47">
        <v>52891</v>
      </c>
      <c r="CW47">
        <v>480925</v>
      </c>
      <c r="CX47">
        <v>600546</v>
      </c>
      <c r="CY47">
        <v>84128</v>
      </c>
      <c r="CZ47">
        <v>516418</v>
      </c>
      <c r="DA47">
        <v>55077</v>
      </c>
      <c r="DB47">
        <v>461341</v>
      </c>
      <c r="DC47">
        <v>605025</v>
      </c>
      <c r="DD47">
        <v>79997</v>
      </c>
      <c r="DE47">
        <v>525028</v>
      </c>
      <c r="DF47">
        <v>56325</v>
      </c>
      <c r="DG47">
        <v>468703</v>
      </c>
      <c r="DH47">
        <v>594151</v>
      </c>
      <c r="DI47">
        <v>75961</v>
      </c>
      <c r="DJ47">
        <v>518190</v>
      </c>
      <c r="DK47">
        <v>56671</v>
      </c>
      <c r="DL47">
        <v>461519</v>
      </c>
      <c r="DM47">
        <v>585005</v>
      </c>
      <c r="DN47">
        <v>75681</v>
      </c>
      <c r="DO47">
        <v>509324</v>
      </c>
      <c r="DP47">
        <v>58520</v>
      </c>
      <c r="DQ47">
        <v>450804</v>
      </c>
      <c r="DR47">
        <v>578972</v>
      </c>
      <c r="DS47">
        <v>75758</v>
      </c>
      <c r="DT47">
        <v>503214</v>
      </c>
      <c r="DU47">
        <v>54712</v>
      </c>
      <c r="DV47">
        <v>448502</v>
      </c>
      <c r="DW47">
        <v>549544</v>
      </c>
      <c r="DX47">
        <v>70310</v>
      </c>
      <c r="DY47">
        <v>479234</v>
      </c>
      <c r="DZ47">
        <v>53505</v>
      </c>
      <c r="EA47">
        <v>425729</v>
      </c>
      <c r="EB47">
        <v>552657</v>
      </c>
      <c r="EC47">
        <v>64714</v>
      </c>
      <c r="ED47">
        <v>487943</v>
      </c>
      <c r="EE47">
        <v>52768</v>
      </c>
      <c r="EF47">
        <v>435175</v>
      </c>
      <c r="EG47">
        <v>545843</v>
      </c>
      <c r="EH47">
        <v>63709</v>
      </c>
      <c r="EI47">
        <v>482134</v>
      </c>
      <c r="EJ47">
        <v>51826</v>
      </c>
      <c r="EK47">
        <v>430308</v>
      </c>
      <c r="EL47">
        <v>539976</v>
      </c>
      <c r="EM47">
        <v>62748</v>
      </c>
      <c r="EN47">
        <v>477228</v>
      </c>
      <c r="EO47">
        <v>51292</v>
      </c>
      <c r="EP47">
        <v>425936</v>
      </c>
      <c r="EQ47">
        <v>-11111</v>
      </c>
      <c r="ER47">
        <v>-11111</v>
      </c>
      <c r="ES47">
        <v>471498</v>
      </c>
      <c r="ET47">
        <v>50581</v>
      </c>
      <c r="EU47">
        <v>420917</v>
      </c>
      <c r="EV47">
        <v>-11111</v>
      </c>
      <c r="EW47">
        <v>-11111</v>
      </c>
      <c r="EX47">
        <v>470649</v>
      </c>
      <c r="EY47">
        <v>49512</v>
      </c>
      <c r="EZ47">
        <v>421137</v>
      </c>
      <c r="FA47">
        <v>-11111</v>
      </c>
      <c r="FB47">
        <v>-11111</v>
      </c>
      <c r="FC47">
        <v>463962</v>
      </c>
      <c r="FD47">
        <v>50720</v>
      </c>
      <c r="FE47">
        <v>413242</v>
      </c>
      <c r="FF47">
        <v>-11111</v>
      </c>
      <c r="FG47">
        <v>-11111</v>
      </c>
      <c r="FH47">
        <v>462063</v>
      </c>
      <c r="FI47">
        <v>49981</v>
      </c>
      <c r="FJ47">
        <v>412082</v>
      </c>
      <c r="FK47">
        <v>-11111</v>
      </c>
      <c r="FL47">
        <v>-11111</v>
      </c>
      <c r="FM47">
        <v>-11111</v>
      </c>
      <c r="FN47">
        <v>-11111</v>
      </c>
      <c r="FO47">
        <v>405713</v>
      </c>
      <c r="FP47">
        <v>-11111</v>
      </c>
      <c r="FQ47">
        <v>-11111</v>
      </c>
      <c r="FR47">
        <v>-11111</v>
      </c>
      <c r="FS47">
        <v>-11111</v>
      </c>
      <c r="FT47">
        <v>-11111</v>
      </c>
      <c r="FU47">
        <v>-11111</v>
      </c>
      <c r="FV47">
        <v>-11111</v>
      </c>
      <c r="FW47">
        <v>-11111</v>
      </c>
      <c r="FX47">
        <v>-11111</v>
      </c>
      <c r="FY47">
        <v>-11111</v>
      </c>
      <c r="FZ47">
        <v>-11111</v>
      </c>
      <c r="GA47">
        <v>-11111</v>
      </c>
      <c r="GB47">
        <v>-11111</v>
      </c>
      <c r="GC47">
        <v>-11111</v>
      </c>
      <c r="GD47">
        <v>-11111</v>
      </c>
      <c r="GE47">
        <v>-11111</v>
      </c>
      <c r="GF47">
        <v>-11111</v>
      </c>
      <c r="GG47">
        <v>-11111</v>
      </c>
      <c r="GH47">
        <v>-11111</v>
      </c>
      <c r="GI47">
        <v>-11111</v>
      </c>
    </row>
    <row r="48" spans="1:191">
      <c r="A48" t="s">
        <v>398</v>
      </c>
      <c r="B48" s="70">
        <f t="shared" si="0"/>
        <v>480247</v>
      </c>
      <c r="C48" s="70">
        <f>'Federal 13'!$C17</f>
        <v>9788</v>
      </c>
      <c r="D48" s="70">
        <f t="shared" si="1"/>
        <v>470459</v>
      </c>
      <c r="E48" s="70">
        <f>'State 13'!$B17</f>
        <v>224742</v>
      </c>
      <c r="F48" s="70">
        <f>'Local 13'!$B17</f>
        <v>245717</v>
      </c>
      <c r="G48" s="70">
        <f t="shared" si="2"/>
        <v>482467</v>
      </c>
      <c r="H48" s="70">
        <f>'Federal 12'!$C17</f>
        <v>9123</v>
      </c>
      <c r="I48" s="70">
        <f t="shared" si="3"/>
        <v>473344</v>
      </c>
      <c r="J48" s="70">
        <f>'State 12'!$B17</f>
        <v>223674</v>
      </c>
      <c r="K48" s="70">
        <f>'Local 12'!$B17</f>
        <v>249670</v>
      </c>
      <c r="L48" s="70">
        <f t="shared" si="4"/>
        <v>480262</v>
      </c>
      <c r="M48" s="70">
        <f>'Federal 11'!$C20</f>
        <v>9058</v>
      </c>
      <c r="N48" s="70">
        <f t="shared" si="5"/>
        <v>471204</v>
      </c>
      <c r="O48" s="70">
        <f>'State 11'!$B23</f>
        <v>224812</v>
      </c>
      <c r="P48" s="70">
        <f>'Local 11'!$B25</f>
        <v>246392</v>
      </c>
      <c r="Q48" s="70">
        <f t="shared" si="6"/>
        <v>486946</v>
      </c>
      <c r="R48" s="70">
        <f>'Federal 10'!$C20</f>
        <v>8084</v>
      </c>
      <c r="S48" s="70">
        <f t="shared" si="7"/>
        <v>478862</v>
      </c>
      <c r="T48" s="70">
        <f>'State 10'!$B23</f>
        <v>228898</v>
      </c>
      <c r="U48" s="70">
        <f>'Local 10'!$B25</f>
        <v>249964</v>
      </c>
      <c r="V48" s="70">
        <f t="shared" si="10"/>
        <v>501553</v>
      </c>
      <c r="W48" s="70">
        <f>'Federal 09'!$C20</f>
        <v>7902</v>
      </c>
      <c r="X48" s="70">
        <f t="shared" si="10"/>
        <v>493651</v>
      </c>
      <c r="Y48" s="70">
        <f>'State 09'!$B23</f>
        <v>235314</v>
      </c>
      <c r="Z48" s="70">
        <f>'Local 09'!$B25</f>
        <v>258337</v>
      </c>
      <c r="AA48">
        <v>504139</v>
      </c>
      <c r="AB48">
        <v>7899</v>
      </c>
      <c r="AC48">
        <v>496240</v>
      </c>
      <c r="AD48">
        <v>236496</v>
      </c>
      <c r="AE48">
        <v>259744</v>
      </c>
      <c r="AF48">
        <v>499699</v>
      </c>
      <c r="AG48">
        <v>8122</v>
      </c>
      <c r="AH48">
        <v>491577</v>
      </c>
      <c r="AI48">
        <v>229002</v>
      </c>
      <c r="AJ48">
        <v>262575</v>
      </c>
      <c r="AK48">
        <v>492881</v>
      </c>
      <c r="AL48">
        <v>8080</v>
      </c>
      <c r="AM48">
        <v>484801</v>
      </c>
      <c r="AN48">
        <v>225849</v>
      </c>
      <c r="AO48">
        <v>258952</v>
      </c>
      <c r="AP48">
        <v>486388</v>
      </c>
      <c r="AQ48">
        <v>8535</v>
      </c>
      <c r="AR48">
        <v>477853</v>
      </c>
      <c r="AS48">
        <v>224207</v>
      </c>
      <c r="AT48">
        <v>253646</v>
      </c>
      <c r="AU48">
        <v>478894</v>
      </c>
      <c r="AV48">
        <v>8622</v>
      </c>
      <c r="AW48">
        <v>470272</v>
      </c>
      <c r="AX48">
        <v>219466</v>
      </c>
      <c r="AY48">
        <v>250806</v>
      </c>
      <c r="AZ48">
        <v>486727</v>
      </c>
      <c r="BA48">
        <v>8638</v>
      </c>
      <c r="BB48">
        <v>478089</v>
      </c>
      <c r="BC48">
        <v>223972</v>
      </c>
      <c r="BD48">
        <v>254117</v>
      </c>
      <c r="BE48">
        <v>502393</v>
      </c>
      <c r="BF48">
        <v>8666</v>
      </c>
      <c r="BG48">
        <v>493727</v>
      </c>
      <c r="BH48">
        <v>234133</v>
      </c>
      <c r="BI48">
        <v>259594</v>
      </c>
      <c r="BJ48">
        <v>497895</v>
      </c>
      <c r="BK48">
        <v>8809</v>
      </c>
      <c r="BL48">
        <v>489086</v>
      </c>
      <c r="BM48">
        <v>232916</v>
      </c>
      <c r="BN48">
        <v>256170</v>
      </c>
      <c r="BO48">
        <v>479367</v>
      </c>
      <c r="BP48">
        <v>8707</v>
      </c>
      <c r="BQ48">
        <v>470660</v>
      </c>
      <c r="BR48">
        <v>222337</v>
      </c>
      <c r="BS48">
        <v>248323</v>
      </c>
      <c r="BT48">
        <v>467131</v>
      </c>
      <c r="BU48">
        <v>8591</v>
      </c>
      <c r="BV48">
        <v>458540</v>
      </c>
      <c r="BW48">
        <v>218781</v>
      </c>
      <c r="BX48">
        <v>239759</v>
      </c>
      <c r="BY48">
        <v>458916</v>
      </c>
      <c r="BZ48">
        <v>8450</v>
      </c>
      <c r="CA48">
        <v>450466</v>
      </c>
      <c r="CB48">
        <v>217949</v>
      </c>
      <c r="CC48">
        <v>232517</v>
      </c>
      <c r="CD48">
        <v>457386</v>
      </c>
      <c r="CE48">
        <v>8779</v>
      </c>
      <c r="CF48">
        <v>448607</v>
      </c>
      <c r="CG48">
        <v>214058</v>
      </c>
      <c r="CH48">
        <v>234549</v>
      </c>
      <c r="CI48">
        <v>472847</v>
      </c>
      <c r="CJ48">
        <v>9259</v>
      </c>
      <c r="CK48">
        <v>463588</v>
      </c>
      <c r="CL48">
        <v>220158</v>
      </c>
      <c r="CM48">
        <v>243430</v>
      </c>
      <c r="CN48">
        <v>474342</v>
      </c>
      <c r="CO48">
        <v>9286</v>
      </c>
      <c r="CP48">
        <v>465056</v>
      </c>
      <c r="CQ48">
        <v>220945</v>
      </c>
      <c r="CR48">
        <v>244111</v>
      </c>
      <c r="CS48">
        <v>467214</v>
      </c>
      <c r="CT48">
        <v>9725</v>
      </c>
      <c r="CU48">
        <v>457489</v>
      </c>
      <c r="CV48">
        <v>213955</v>
      </c>
      <c r="CW48">
        <v>243534</v>
      </c>
      <c r="CX48">
        <v>455676</v>
      </c>
      <c r="CY48">
        <v>9663</v>
      </c>
      <c r="CZ48">
        <v>446013</v>
      </c>
      <c r="DA48">
        <v>205707</v>
      </c>
      <c r="DB48">
        <v>240306</v>
      </c>
      <c r="DC48">
        <v>450948</v>
      </c>
      <c r="DD48">
        <v>9588</v>
      </c>
      <c r="DE48">
        <v>441360</v>
      </c>
      <c r="DF48">
        <v>205914</v>
      </c>
      <c r="DG48">
        <v>235446</v>
      </c>
      <c r="DH48">
        <v>448779</v>
      </c>
      <c r="DI48">
        <v>9474</v>
      </c>
      <c r="DJ48">
        <v>439305</v>
      </c>
      <c r="DK48">
        <v>205869</v>
      </c>
      <c r="DL48">
        <v>233436</v>
      </c>
      <c r="DM48">
        <v>429841</v>
      </c>
      <c r="DN48">
        <v>12652</v>
      </c>
      <c r="DO48">
        <v>417189</v>
      </c>
      <c r="DP48">
        <v>195290</v>
      </c>
      <c r="DQ48">
        <v>221899</v>
      </c>
      <c r="DR48">
        <v>417902</v>
      </c>
      <c r="DS48">
        <v>12453</v>
      </c>
      <c r="DT48">
        <v>405449</v>
      </c>
      <c r="DU48">
        <v>192518</v>
      </c>
      <c r="DV48">
        <v>212931</v>
      </c>
      <c r="DW48">
        <v>401758</v>
      </c>
      <c r="DX48">
        <v>12441</v>
      </c>
      <c r="DY48">
        <v>389317</v>
      </c>
      <c r="DZ48">
        <v>185102</v>
      </c>
      <c r="EA48">
        <v>204215</v>
      </c>
      <c r="EB48">
        <v>401499</v>
      </c>
      <c r="EC48">
        <v>12632</v>
      </c>
      <c r="ED48">
        <v>388867</v>
      </c>
      <c r="EE48">
        <v>181942</v>
      </c>
      <c r="EF48">
        <v>206925</v>
      </c>
      <c r="EG48">
        <v>388118</v>
      </c>
      <c r="EH48">
        <v>12150</v>
      </c>
      <c r="EI48">
        <v>375968</v>
      </c>
      <c r="EJ48">
        <v>177971</v>
      </c>
      <c r="EK48">
        <v>197997</v>
      </c>
      <c r="EL48">
        <v>381291</v>
      </c>
      <c r="EM48">
        <v>12364</v>
      </c>
      <c r="EN48">
        <v>368927</v>
      </c>
      <c r="EO48">
        <v>171408</v>
      </c>
      <c r="EP48">
        <v>197519</v>
      </c>
      <c r="EQ48">
        <v>-11111</v>
      </c>
      <c r="ER48">
        <v>-11111</v>
      </c>
      <c r="ES48">
        <v>363635</v>
      </c>
      <c r="ET48">
        <v>170144</v>
      </c>
      <c r="EU48">
        <v>193491</v>
      </c>
      <c r="EV48">
        <v>-11111</v>
      </c>
      <c r="EW48">
        <v>-11111</v>
      </c>
      <c r="EX48">
        <v>366291</v>
      </c>
      <c r="EY48">
        <v>167308</v>
      </c>
      <c r="EZ48">
        <v>198983</v>
      </c>
      <c r="FA48">
        <v>-11111</v>
      </c>
      <c r="FB48">
        <v>-11111</v>
      </c>
      <c r="FC48">
        <v>357672</v>
      </c>
      <c r="FD48">
        <v>166557</v>
      </c>
      <c r="FE48">
        <v>191115</v>
      </c>
      <c r="FF48">
        <v>-11111</v>
      </c>
      <c r="FG48">
        <v>-11111</v>
      </c>
      <c r="FH48">
        <v>361067</v>
      </c>
      <c r="FI48">
        <v>168552</v>
      </c>
      <c r="FJ48">
        <v>192515</v>
      </c>
      <c r="FK48">
        <v>-11111</v>
      </c>
      <c r="FL48">
        <v>-11111</v>
      </c>
      <c r="FM48">
        <v>346759</v>
      </c>
      <c r="FN48">
        <v>162494</v>
      </c>
      <c r="FO48">
        <v>184265</v>
      </c>
      <c r="FP48">
        <v>-11111</v>
      </c>
      <c r="FQ48">
        <v>-11111</v>
      </c>
      <c r="FR48">
        <v>283409</v>
      </c>
      <c r="FS48">
        <v>112102</v>
      </c>
      <c r="FT48">
        <v>171307</v>
      </c>
      <c r="FU48">
        <v>-11111</v>
      </c>
      <c r="FV48">
        <v>-11111</v>
      </c>
      <c r="FW48">
        <v>202490</v>
      </c>
      <c r="FX48">
        <v>73000</v>
      </c>
      <c r="FY48">
        <v>129490</v>
      </c>
      <c r="FZ48">
        <v>-11111</v>
      </c>
      <c r="GA48">
        <v>-11111</v>
      </c>
      <c r="GB48">
        <v>131296</v>
      </c>
      <c r="GC48">
        <v>49000</v>
      </c>
      <c r="GD48">
        <v>82296</v>
      </c>
      <c r="GE48">
        <v>-11111</v>
      </c>
      <c r="GF48">
        <v>-11111</v>
      </c>
      <c r="GG48">
        <v>102589</v>
      </c>
      <c r="GH48">
        <v>41949</v>
      </c>
      <c r="GI48">
        <v>60640</v>
      </c>
    </row>
    <row r="49" spans="1:191">
      <c r="A49" t="s">
        <v>399</v>
      </c>
      <c r="B49" s="70">
        <f t="shared" si="0"/>
        <v>0</v>
      </c>
      <c r="C49" s="71">
        <v>0</v>
      </c>
      <c r="D49" s="70">
        <f t="shared" si="1"/>
        <v>0</v>
      </c>
      <c r="E49" s="71">
        <v>0</v>
      </c>
      <c r="F49" s="71">
        <v>0</v>
      </c>
      <c r="G49" s="70">
        <f t="shared" si="2"/>
        <v>0</v>
      </c>
      <c r="H49" s="71">
        <v>0</v>
      </c>
      <c r="I49" s="70">
        <f t="shared" si="3"/>
        <v>0</v>
      </c>
      <c r="J49" s="71">
        <v>0</v>
      </c>
      <c r="K49" s="71">
        <v>0</v>
      </c>
      <c r="L49" s="70">
        <f t="shared" si="4"/>
        <v>0</v>
      </c>
      <c r="M49" s="71">
        <v>0</v>
      </c>
      <c r="N49" s="70">
        <f t="shared" si="5"/>
        <v>0</v>
      </c>
      <c r="O49" s="71">
        <v>0</v>
      </c>
      <c r="P49" s="71">
        <v>0</v>
      </c>
      <c r="Q49" s="70">
        <f t="shared" si="6"/>
        <v>0</v>
      </c>
      <c r="R49" s="71">
        <v>0</v>
      </c>
      <c r="S49" s="70">
        <f t="shared" si="7"/>
        <v>0</v>
      </c>
      <c r="T49" s="71">
        <v>0</v>
      </c>
      <c r="U49" s="71">
        <v>0</v>
      </c>
      <c r="V49" s="70">
        <f t="shared" si="10"/>
        <v>0</v>
      </c>
      <c r="W49" s="71">
        <v>0</v>
      </c>
      <c r="X49" s="70">
        <f t="shared" si="10"/>
        <v>0</v>
      </c>
      <c r="Y49" s="71">
        <v>0</v>
      </c>
      <c r="Z49" s="71">
        <v>0</v>
      </c>
      <c r="AA49">
        <v>230239</v>
      </c>
      <c r="AB49">
        <v>0</v>
      </c>
      <c r="AC49">
        <v>230239</v>
      </c>
      <c r="AD49">
        <v>3623</v>
      </c>
      <c r="AE49">
        <v>226616</v>
      </c>
      <c r="AF49">
        <v>230083</v>
      </c>
      <c r="AG49">
        <v>0</v>
      </c>
      <c r="AH49">
        <v>230083</v>
      </c>
      <c r="AI49">
        <v>3559</v>
      </c>
      <c r="AJ49">
        <v>226524</v>
      </c>
      <c r="AK49">
        <v>225164</v>
      </c>
      <c r="AL49">
        <v>0</v>
      </c>
      <c r="AM49">
        <v>225164</v>
      </c>
      <c r="AN49">
        <v>3511</v>
      </c>
      <c r="AO49">
        <v>221653</v>
      </c>
      <c r="AP49">
        <v>226191</v>
      </c>
      <c r="AQ49">
        <v>0</v>
      </c>
      <c r="AR49">
        <v>226191</v>
      </c>
      <c r="AS49">
        <v>3470</v>
      </c>
      <c r="AT49">
        <v>222721</v>
      </c>
      <c r="AU49">
        <v>223862</v>
      </c>
      <c r="AV49">
        <v>0</v>
      </c>
      <c r="AW49">
        <v>223862</v>
      </c>
      <c r="AX49">
        <v>3463</v>
      </c>
      <c r="AY49">
        <v>220399</v>
      </c>
      <c r="AZ49">
        <v>228010</v>
      </c>
      <c r="BA49">
        <v>0</v>
      </c>
      <c r="BB49">
        <v>228010</v>
      </c>
      <c r="BC49">
        <v>3560</v>
      </c>
      <c r="BD49">
        <v>224450</v>
      </c>
      <c r="BE49">
        <v>228808</v>
      </c>
      <c r="BF49">
        <v>0</v>
      </c>
      <c r="BG49">
        <v>228808</v>
      </c>
      <c r="BH49">
        <v>3738</v>
      </c>
      <c r="BI49">
        <v>225070</v>
      </c>
      <c r="BJ49">
        <v>227951</v>
      </c>
      <c r="BK49">
        <v>0</v>
      </c>
      <c r="BL49">
        <v>227951</v>
      </c>
      <c r="BM49">
        <v>3204</v>
      </c>
      <c r="BN49">
        <v>224747</v>
      </c>
      <c r="BO49">
        <v>225937</v>
      </c>
      <c r="BP49">
        <v>0</v>
      </c>
      <c r="BQ49">
        <v>225937</v>
      </c>
      <c r="BR49">
        <v>3240</v>
      </c>
      <c r="BS49">
        <v>222697</v>
      </c>
      <c r="BT49">
        <v>222165</v>
      </c>
      <c r="BU49">
        <v>0</v>
      </c>
      <c r="BV49">
        <v>222165</v>
      </c>
      <c r="BW49">
        <v>3113</v>
      </c>
      <c r="BX49">
        <v>219052</v>
      </c>
      <c r="BY49">
        <v>224868</v>
      </c>
      <c r="BZ49">
        <v>0</v>
      </c>
      <c r="CA49">
        <v>224868</v>
      </c>
      <c r="CB49">
        <v>2845</v>
      </c>
      <c r="CC49">
        <v>222023</v>
      </c>
      <c r="CD49">
        <v>222727</v>
      </c>
      <c r="CE49">
        <v>0</v>
      </c>
      <c r="CF49">
        <v>222727</v>
      </c>
      <c r="CG49">
        <v>2801</v>
      </c>
      <c r="CH49">
        <v>219926</v>
      </c>
      <c r="CI49">
        <v>225234</v>
      </c>
      <c r="CJ49">
        <v>0</v>
      </c>
      <c r="CK49">
        <v>225234</v>
      </c>
      <c r="CL49">
        <v>2886</v>
      </c>
      <c r="CM49">
        <v>222348</v>
      </c>
      <c r="CN49">
        <v>226730</v>
      </c>
      <c r="CO49">
        <v>0</v>
      </c>
      <c r="CP49">
        <v>226730</v>
      </c>
      <c r="CQ49">
        <v>2406</v>
      </c>
      <c r="CR49">
        <v>224324</v>
      </c>
      <c r="CS49">
        <v>220699</v>
      </c>
      <c r="CT49">
        <v>0</v>
      </c>
      <c r="CU49">
        <v>220699</v>
      </c>
      <c r="CV49">
        <v>2502</v>
      </c>
      <c r="CW49">
        <v>218197</v>
      </c>
      <c r="CX49">
        <v>222152</v>
      </c>
      <c r="CY49">
        <v>0</v>
      </c>
      <c r="CZ49">
        <v>222152</v>
      </c>
      <c r="DA49">
        <v>2516</v>
      </c>
      <c r="DB49">
        <v>219636</v>
      </c>
      <c r="DC49">
        <v>225543</v>
      </c>
      <c r="DD49">
        <v>0</v>
      </c>
      <c r="DE49">
        <v>225543</v>
      </c>
      <c r="DF49">
        <v>2475</v>
      </c>
      <c r="DG49">
        <v>223068</v>
      </c>
      <c r="DH49">
        <v>222367</v>
      </c>
      <c r="DI49">
        <v>0</v>
      </c>
      <c r="DJ49">
        <v>222367</v>
      </c>
      <c r="DK49">
        <v>1578</v>
      </c>
      <c r="DL49">
        <v>220789</v>
      </c>
      <c r="DM49">
        <v>216639</v>
      </c>
      <c r="DN49">
        <v>0</v>
      </c>
      <c r="DO49">
        <v>216639</v>
      </c>
      <c r="DP49">
        <v>1143</v>
      </c>
      <c r="DQ49">
        <v>215496</v>
      </c>
      <c r="DR49">
        <v>214513</v>
      </c>
      <c r="DS49">
        <v>0</v>
      </c>
      <c r="DT49">
        <v>214513</v>
      </c>
      <c r="DU49">
        <v>994</v>
      </c>
      <c r="DV49">
        <v>213519</v>
      </c>
      <c r="DW49">
        <v>203199</v>
      </c>
      <c r="DX49">
        <v>0</v>
      </c>
      <c r="DY49">
        <v>203199</v>
      </c>
      <c r="DZ49">
        <v>848</v>
      </c>
      <c r="EA49">
        <v>202351</v>
      </c>
      <c r="EB49">
        <v>211016</v>
      </c>
      <c r="EC49">
        <v>0</v>
      </c>
      <c r="ED49">
        <v>211016</v>
      </c>
      <c r="EE49">
        <v>671</v>
      </c>
      <c r="EF49">
        <v>210345</v>
      </c>
      <c r="EG49">
        <v>206211</v>
      </c>
      <c r="EH49">
        <v>0</v>
      </c>
      <c r="EI49">
        <v>206211</v>
      </c>
      <c r="EJ49">
        <v>531</v>
      </c>
      <c r="EK49">
        <v>205680</v>
      </c>
      <c r="EL49">
        <v>206360</v>
      </c>
      <c r="EM49">
        <v>0</v>
      </c>
      <c r="EN49">
        <v>206360</v>
      </c>
      <c r="EO49">
        <v>511</v>
      </c>
      <c r="EP49">
        <v>205849</v>
      </c>
      <c r="EQ49">
        <v>202738</v>
      </c>
      <c r="ER49">
        <v>0</v>
      </c>
      <c r="ES49">
        <v>202738</v>
      </c>
      <c r="ET49">
        <v>596</v>
      </c>
      <c r="EU49">
        <v>202142</v>
      </c>
      <c r="EV49">
        <v>205941</v>
      </c>
      <c r="EW49">
        <v>0</v>
      </c>
      <c r="EX49">
        <v>205941</v>
      </c>
      <c r="EY49">
        <v>507</v>
      </c>
      <c r="EZ49">
        <v>205434</v>
      </c>
      <c r="FA49">
        <v>208215</v>
      </c>
      <c r="FB49">
        <v>0</v>
      </c>
      <c r="FC49">
        <v>208215</v>
      </c>
      <c r="FD49">
        <v>550</v>
      </c>
      <c r="FE49">
        <v>207665</v>
      </c>
      <c r="FF49">
        <v>212477</v>
      </c>
      <c r="FG49">
        <v>0</v>
      </c>
      <c r="FH49">
        <v>212477</v>
      </c>
      <c r="FI49">
        <v>544</v>
      </c>
      <c r="FJ49">
        <v>211933</v>
      </c>
      <c r="FK49">
        <v>202755</v>
      </c>
      <c r="FL49">
        <v>0</v>
      </c>
      <c r="FM49">
        <v>202755</v>
      </c>
      <c r="FN49">
        <v>0</v>
      </c>
      <c r="FO49">
        <v>202755</v>
      </c>
      <c r="FP49">
        <v>182887</v>
      </c>
      <c r="FQ49">
        <v>0</v>
      </c>
      <c r="FR49">
        <v>182887</v>
      </c>
      <c r="FS49">
        <v>0</v>
      </c>
      <c r="FT49">
        <v>182887</v>
      </c>
      <c r="FU49">
        <v>168209</v>
      </c>
      <c r="FV49">
        <v>0</v>
      </c>
      <c r="FW49">
        <v>168209</v>
      </c>
      <c r="FX49">
        <v>0</v>
      </c>
      <c r="FY49">
        <v>168209</v>
      </c>
      <c r="FZ49">
        <v>150000</v>
      </c>
      <c r="GA49">
        <v>0</v>
      </c>
      <c r="GB49">
        <v>150000</v>
      </c>
      <c r="GC49">
        <v>0</v>
      </c>
      <c r="GD49">
        <v>150000</v>
      </c>
      <c r="GE49">
        <v>124361</v>
      </c>
      <c r="GF49">
        <v>0</v>
      </c>
      <c r="GG49">
        <v>124361</v>
      </c>
      <c r="GH49">
        <v>0</v>
      </c>
      <c r="GI49">
        <v>124361</v>
      </c>
    </row>
    <row r="50" spans="1:191">
      <c r="A50" t="s">
        <v>400</v>
      </c>
      <c r="B50" s="70">
        <f t="shared" si="0"/>
        <v>120958</v>
      </c>
      <c r="C50" s="71">
        <f>'Federal 13'!$C25</f>
        <v>0</v>
      </c>
      <c r="D50" s="70">
        <f t="shared" si="1"/>
        <v>120958</v>
      </c>
      <c r="E50" s="70">
        <f>'State 13'!$B25</f>
        <v>1643</v>
      </c>
      <c r="F50" s="70">
        <f>'Local 13'!$B25</f>
        <v>119315</v>
      </c>
      <c r="G50" s="70">
        <f t="shared" si="2"/>
        <v>119570</v>
      </c>
      <c r="H50" s="71">
        <f>'Federal 12'!$C25</f>
        <v>0</v>
      </c>
      <c r="I50" s="70">
        <f t="shared" si="3"/>
        <v>119570</v>
      </c>
      <c r="J50" s="70">
        <f>'State 12'!$B25</f>
        <v>1618</v>
      </c>
      <c r="K50" s="70">
        <f>'Local 12'!$B25</f>
        <v>117952</v>
      </c>
      <c r="L50" s="70">
        <f t="shared" si="4"/>
        <v>123696</v>
      </c>
      <c r="M50" s="71">
        <v>0</v>
      </c>
      <c r="N50" s="70">
        <f t="shared" si="5"/>
        <v>123696</v>
      </c>
      <c r="O50" s="70">
        <f>'State 11'!$B28</f>
        <v>1695</v>
      </c>
      <c r="P50" s="70">
        <f>'Local 11'!$B30</f>
        <v>122001</v>
      </c>
      <c r="Q50" s="70">
        <f t="shared" si="6"/>
        <v>123617</v>
      </c>
      <c r="R50" s="71">
        <v>0</v>
      </c>
      <c r="S50" s="70">
        <f t="shared" si="7"/>
        <v>123617</v>
      </c>
      <c r="T50" s="70">
        <f>'State 10'!$B28</f>
        <v>1708</v>
      </c>
      <c r="U50" s="70">
        <f>'Local 10'!$B30</f>
        <v>121909</v>
      </c>
      <c r="V50" s="70">
        <f t="shared" si="10"/>
        <v>125916</v>
      </c>
      <c r="W50" s="71">
        <v>0</v>
      </c>
      <c r="X50" s="70">
        <f t="shared" si="10"/>
        <v>125916</v>
      </c>
      <c r="Y50" s="70">
        <f>'State 09'!$B28</f>
        <v>1740</v>
      </c>
      <c r="Z50" s="70">
        <f>'Local 09'!$B30</f>
        <v>124176</v>
      </c>
      <c r="AA50">
        <v>122872</v>
      </c>
      <c r="AB50">
        <v>0</v>
      </c>
      <c r="AC50">
        <v>122872</v>
      </c>
      <c r="AD50">
        <v>1755</v>
      </c>
      <c r="AE50">
        <v>121117</v>
      </c>
      <c r="AF50">
        <v>125784</v>
      </c>
      <c r="AG50">
        <v>0</v>
      </c>
      <c r="AH50">
        <v>125784</v>
      </c>
      <c r="AI50">
        <v>1718</v>
      </c>
      <c r="AJ50">
        <v>124066</v>
      </c>
      <c r="AK50">
        <v>123391</v>
      </c>
      <c r="AL50">
        <v>0</v>
      </c>
      <c r="AM50">
        <v>123391</v>
      </c>
      <c r="AN50">
        <v>1706</v>
      </c>
      <c r="AO50">
        <v>121685</v>
      </c>
      <c r="AP50">
        <v>123950</v>
      </c>
      <c r="AQ50">
        <v>0</v>
      </c>
      <c r="AR50">
        <v>123950</v>
      </c>
      <c r="AS50">
        <v>1715</v>
      </c>
      <c r="AT50">
        <v>122235</v>
      </c>
      <c r="AU50">
        <v>122285</v>
      </c>
      <c r="AV50">
        <v>0</v>
      </c>
      <c r="AW50">
        <v>122285</v>
      </c>
      <c r="AX50">
        <v>1732</v>
      </c>
      <c r="AY50">
        <v>120553</v>
      </c>
      <c r="AZ50">
        <v>122531</v>
      </c>
      <c r="BA50">
        <v>0</v>
      </c>
      <c r="BB50">
        <v>122531</v>
      </c>
      <c r="BC50">
        <v>1799</v>
      </c>
      <c r="BD50">
        <v>120732</v>
      </c>
      <c r="BE50">
        <v>123058</v>
      </c>
      <c r="BF50">
        <v>0</v>
      </c>
      <c r="BG50">
        <v>123058</v>
      </c>
      <c r="BH50">
        <v>1963</v>
      </c>
      <c r="BI50">
        <v>121095</v>
      </c>
      <c r="BJ50">
        <v>122214</v>
      </c>
      <c r="BK50">
        <v>0</v>
      </c>
      <c r="BL50">
        <v>122214</v>
      </c>
      <c r="BM50">
        <v>1431</v>
      </c>
      <c r="BN50">
        <v>120783</v>
      </c>
      <c r="BO50">
        <v>122590</v>
      </c>
      <c r="BP50">
        <v>0</v>
      </c>
      <c r="BQ50">
        <v>122590</v>
      </c>
      <c r="BR50">
        <v>1433</v>
      </c>
      <c r="BS50">
        <v>121157</v>
      </c>
      <c r="BT50">
        <v>119053</v>
      </c>
      <c r="BU50">
        <v>0</v>
      </c>
      <c r="BV50">
        <v>119053</v>
      </c>
      <c r="BW50">
        <v>1441</v>
      </c>
      <c r="BX50">
        <v>117612</v>
      </c>
      <c r="BY50">
        <v>121650</v>
      </c>
      <c r="BZ50">
        <v>0</v>
      </c>
      <c r="CA50">
        <v>121650</v>
      </c>
      <c r="CB50">
        <v>1482</v>
      </c>
      <c r="CC50">
        <v>120168</v>
      </c>
      <c r="CD50">
        <v>120351</v>
      </c>
      <c r="CE50">
        <v>0</v>
      </c>
      <c r="CF50">
        <v>120351</v>
      </c>
      <c r="CG50">
        <v>1381</v>
      </c>
      <c r="CH50">
        <v>118970</v>
      </c>
      <c r="CI50">
        <v>121908</v>
      </c>
      <c r="CJ50">
        <v>0</v>
      </c>
      <c r="CK50">
        <v>121908</v>
      </c>
      <c r="CL50">
        <v>1370</v>
      </c>
      <c r="CM50">
        <v>120538</v>
      </c>
      <c r="CN50">
        <v>121706</v>
      </c>
      <c r="CO50">
        <v>0</v>
      </c>
      <c r="CP50">
        <v>121706</v>
      </c>
      <c r="CQ50">
        <v>1365</v>
      </c>
      <c r="CR50">
        <v>120341</v>
      </c>
      <c r="CS50">
        <v>116270</v>
      </c>
      <c r="CT50">
        <v>0</v>
      </c>
      <c r="CU50">
        <v>116270</v>
      </c>
      <c r="CV50">
        <v>1374</v>
      </c>
      <c r="CW50">
        <v>114896</v>
      </c>
      <c r="CX50">
        <v>118023</v>
      </c>
      <c r="CY50">
        <v>0</v>
      </c>
      <c r="CZ50">
        <v>118023</v>
      </c>
      <c r="DA50">
        <v>1214</v>
      </c>
      <c r="DB50">
        <v>116809</v>
      </c>
      <c r="DC50">
        <v>119530</v>
      </c>
      <c r="DD50">
        <v>0</v>
      </c>
      <c r="DE50">
        <v>119530</v>
      </c>
      <c r="DF50">
        <v>1263</v>
      </c>
      <c r="DG50">
        <v>118267</v>
      </c>
      <c r="DH50">
        <v>117485</v>
      </c>
      <c r="DI50">
        <v>0</v>
      </c>
      <c r="DJ50">
        <v>117485</v>
      </c>
      <c r="DK50">
        <v>1261</v>
      </c>
      <c r="DL50">
        <v>116224</v>
      </c>
      <c r="DM50">
        <v>112717</v>
      </c>
      <c r="DN50">
        <v>0</v>
      </c>
      <c r="DO50">
        <v>112717</v>
      </c>
      <c r="DP50">
        <v>1056</v>
      </c>
      <c r="DQ50">
        <v>111661</v>
      </c>
      <c r="DR50">
        <v>109081</v>
      </c>
      <c r="DS50">
        <v>0</v>
      </c>
      <c r="DT50">
        <v>109081</v>
      </c>
      <c r="DU50">
        <v>922</v>
      </c>
      <c r="DV50">
        <v>108159</v>
      </c>
      <c r="DW50">
        <v>103633</v>
      </c>
      <c r="DX50">
        <v>0</v>
      </c>
      <c r="DY50">
        <v>103633</v>
      </c>
      <c r="DZ50">
        <v>782</v>
      </c>
      <c r="EA50">
        <v>102851</v>
      </c>
      <c r="EB50">
        <v>105256</v>
      </c>
      <c r="EC50">
        <v>0</v>
      </c>
      <c r="ED50">
        <v>105256</v>
      </c>
      <c r="EE50">
        <v>636</v>
      </c>
      <c r="EF50">
        <v>104620</v>
      </c>
      <c r="EG50">
        <v>101604</v>
      </c>
      <c r="EH50">
        <v>0</v>
      </c>
      <c r="EI50">
        <v>101604</v>
      </c>
      <c r="EJ50">
        <v>497</v>
      </c>
      <c r="EK50">
        <v>101107</v>
      </c>
      <c r="EL50">
        <v>102113</v>
      </c>
      <c r="EM50">
        <v>0</v>
      </c>
      <c r="EN50">
        <v>102113</v>
      </c>
      <c r="EO50">
        <v>485</v>
      </c>
      <c r="EP50">
        <v>101628</v>
      </c>
      <c r="EQ50">
        <v>97417</v>
      </c>
      <c r="ER50">
        <v>0</v>
      </c>
      <c r="ES50">
        <v>97417</v>
      </c>
      <c r="ET50">
        <v>570</v>
      </c>
      <c r="EU50">
        <v>96847</v>
      </c>
      <c r="EV50">
        <v>97774</v>
      </c>
      <c r="EW50">
        <v>0</v>
      </c>
      <c r="EX50">
        <v>97774</v>
      </c>
      <c r="EY50">
        <v>488</v>
      </c>
      <c r="EZ50">
        <v>97286</v>
      </c>
      <c r="FA50">
        <v>94558</v>
      </c>
      <c r="FB50">
        <v>0</v>
      </c>
      <c r="FC50">
        <v>94558</v>
      </c>
      <c r="FD50">
        <v>531</v>
      </c>
      <c r="FE50">
        <v>94027</v>
      </c>
      <c r="FF50">
        <v>93191</v>
      </c>
      <c r="FG50">
        <v>0</v>
      </c>
      <c r="FH50">
        <v>93191</v>
      </c>
      <c r="FI50">
        <v>532</v>
      </c>
      <c r="FJ50">
        <v>92659</v>
      </c>
      <c r="FK50">
        <v>81586</v>
      </c>
      <c r="FL50">
        <v>0</v>
      </c>
      <c r="FM50">
        <v>81586</v>
      </c>
      <c r="FN50">
        <v>0</v>
      </c>
      <c r="FO50">
        <v>81586</v>
      </c>
      <c r="FP50">
        <v>65934</v>
      </c>
      <c r="FQ50">
        <v>0</v>
      </c>
      <c r="FR50">
        <v>65934</v>
      </c>
      <c r="FS50">
        <v>0</v>
      </c>
      <c r="FT50">
        <v>65934</v>
      </c>
      <c r="FU50">
        <v>53942</v>
      </c>
      <c r="FV50">
        <v>0</v>
      </c>
      <c r="FW50">
        <v>53942</v>
      </c>
      <c r="FX50">
        <v>0</v>
      </c>
      <c r="FY50">
        <v>53942</v>
      </c>
      <c r="FZ50">
        <v>47447</v>
      </c>
      <c r="GA50">
        <v>0</v>
      </c>
      <c r="GB50">
        <v>47447</v>
      </c>
      <c r="GC50">
        <v>0</v>
      </c>
      <c r="GD50">
        <v>47447</v>
      </c>
      <c r="GE50">
        <v>44487</v>
      </c>
      <c r="GF50">
        <v>0</v>
      </c>
      <c r="GG50">
        <v>44487</v>
      </c>
      <c r="GH50">
        <v>0</v>
      </c>
      <c r="GI50">
        <v>44487</v>
      </c>
    </row>
    <row r="51" spans="1:191">
      <c r="A51" t="s">
        <v>401</v>
      </c>
      <c r="B51" s="70">
        <f t="shared" si="0"/>
        <v>98161</v>
      </c>
      <c r="C51" s="71">
        <f>'Federal 13'!$C24</f>
        <v>0</v>
      </c>
      <c r="D51" s="70">
        <f t="shared" si="1"/>
        <v>98161</v>
      </c>
      <c r="E51" s="70">
        <f>'State 13'!$B24</f>
        <v>2487</v>
      </c>
      <c r="F51" s="70">
        <f>'Local 13'!$B24</f>
        <v>95674</v>
      </c>
      <c r="G51" s="70">
        <f t="shared" si="2"/>
        <v>98728</v>
      </c>
      <c r="H51" s="71">
        <f>'Federal 12'!$C24</f>
        <v>0</v>
      </c>
      <c r="I51" s="70">
        <f t="shared" si="3"/>
        <v>98728</v>
      </c>
      <c r="J51" s="70">
        <f>'State 12'!$B24</f>
        <v>2462</v>
      </c>
      <c r="K51" s="70">
        <f>'Local 12'!$B24</f>
        <v>96266</v>
      </c>
      <c r="L51" s="70">
        <f t="shared" si="4"/>
        <v>98958</v>
      </c>
      <c r="M51" s="71">
        <v>0</v>
      </c>
      <c r="N51" s="70">
        <f t="shared" si="5"/>
        <v>98958</v>
      </c>
      <c r="O51" s="70">
        <f>'State 11'!$B27</f>
        <v>1954</v>
      </c>
      <c r="P51" s="70">
        <f>'Local 11'!$B29</f>
        <v>97004</v>
      </c>
      <c r="Q51" s="70">
        <f t="shared" si="6"/>
        <v>101425</v>
      </c>
      <c r="R51" s="71">
        <v>0</v>
      </c>
      <c r="S51" s="70">
        <f t="shared" si="7"/>
        <v>101425</v>
      </c>
      <c r="T51" s="70">
        <f>'State 10'!$B27</f>
        <v>2134</v>
      </c>
      <c r="U51" s="70">
        <f>'Local 10'!$B29</f>
        <v>99291</v>
      </c>
      <c r="V51" s="70">
        <f t="shared" si="10"/>
        <v>104094</v>
      </c>
      <c r="W51" s="71">
        <v>0</v>
      </c>
      <c r="X51" s="70">
        <f t="shared" si="10"/>
        <v>104094</v>
      </c>
      <c r="Y51" s="70">
        <f>'State 09'!$B27</f>
        <v>1938</v>
      </c>
      <c r="Z51" s="70">
        <f>'Local 09'!$B29</f>
        <v>102156</v>
      </c>
      <c r="AA51">
        <v>107367</v>
      </c>
      <c r="AB51">
        <v>0</v>
      </c>
      <c r="AC51">
        <v>107367</v>
      </c>
      <c r="AD51">
        <v>1868</v>
      </c>
      <c r="AE51">
        <v>105499</v>
      </c>
      <c r="AF51">
        <v>104299</v>
      </c>
      <c r="AG51">
        <v>0</v>
      </c>
      <c r="AH51">
        <v>104299</v>
      </c>
      <c r="AI51">
        <v>1841</v>
      </c>
      <c r="AJ51">
        <v>102458</v>
      </c>
      <c r="AK51">
        <v>101773</v>
      </c>
      <c r="AL51">
        <v>0</v>
      </c>
      <c r="AM51">
        <v>101773</v>
      </c>
      <c r="AN51">
        <v>1805</v>
      </c>
      <c r="AO51">
        <v>99968</v>
      </c>
      <c r="AP51">
        <v>102241</v>
      </c>
      <c r="AQ51">
        <v>0</v>
      </c>
      <c r="AR51">
        <v>102241</v>
      </c>
      <c r="AS51">
        <v>1755</v>
      </c>
      <c r="AT51">
        <v>100486</v>
      </c>
      <c r="AU51">
        <v>101577</v>
      </c>
      <c r="AV51">
        <v>0</v>
      </c>
      <c r="AW51">
        <v>101577</v>
      </c>
      <c r="AX51">
        <v>1731</v>
      </c>
      <c r="AY51">
        <v>99846</v>
      </c>
      <c r="AZ51">
        <v>105479</v>
      </c>
      <c r="BA51">
        <v>0</v>
      </c>
      <c r="BB51">
        <v>105479</v>
      </c>
      <c r="BC51">
        <v>1761</v>
      </c>
      <c r="BD51">
        <v>103718</v>
      </c>
      <c r="BE51">
        <v>105750</v>
      </c>
      <c r="BF51">
        <v>0</v>
      </c>
      <c r="BG51">
        <v>105750</v>
      </c>
      <c r="BH51">
        <v>1775</v>
      </c>
      <c r="BI51">
        <v>103975</v>
      </c>
      <c r="BJ51">
        <v>105737</v>
      </c>
      <c r="BK51">
        <v>0</v>
      </c>
      <c r="BL51">
        <v>105737</v>
      </c>
      <c r="BM51">
        <v>1773</v>
      </c>
      <c r="BN51">
        <v>103964</v>
      </c>
      <c r="BO51">
        <v>103347</v>
      </c>
      <c r="BP51">
        <v>0</v>
      </c>
      <c r="BQ51">
        <v>103347</v>
      </c>
      <c r="BR51">
        <v>1807</v>
      </c>
      <c r="BS51">
        <v>101540</v>
      </c>
      <c r="BT51">
        <v>103112</v>
      </c>
      <c r="BU51">
        <v>0</v>
      </c>
      <c r="BV51">
        <v>103112</v>
      </c>
      <c r="BW51">
        <v>1672</v>
      </c>
      <c r="BX51">
        <v>101440</v>
      </c>
      <c r="BY51">
        <v>103218</v>
      </c>
      <c r="BZ51">
        <v>0</v>
      </c>
      <c r="CA51">
        <v>103218</v>
      </c>
      <c r="CB51">
        <v>1363</v>
      </c>
      <c r="CC51">
        <v>101855</v>
      </c>
      <c r="CD51">
        <v>102376</v>
      </c>
      <c r="CE51">
        <v>0</v>
      </c>
      <c r="CF51">
        <v>102376</v>
      </c>
      <c r="CG51">
        <v>1420</v>
      </c>
      <c r="CH51">
        <v>100956</v>
      </c>
      <c r="CI51">
        <v>103326</v>
      </c>
      <c r="CJ51">
        <v>0</v>
      </c>
      <c r="CK51">
        <v>103326</v>
      </c>
      <c r="CL51">
        <v>1516</v>
      </c>
      <c r="CM51">
        <v>101810</v>
      </c>
      <c r="CN51">
        <v>105024</v>
      </c>
      <c r="CO51">
        <v>0</v>
      </c>
      <c r="CP51">
        <v>105024</v>
      </c>
      <c r="CQ51">
        <v>1041</v>
      </c>
      <c r="CR51">
        <v>103983</v>
      </c>
      <c r="CS51">
        <v>104429</v>
      </c>
      <c r="CT51">
        <v>0</v>
      </c>
      <c r="CU51">
        <v>104429</v>
      </c>
      <c r="CV51">
        <v>1128</v>
      </c>
      <c r="CW51">
        <v>103301</v>
      </c>
      <c r="CX51">
        <v>104129</v>
      </c>
      <c r="CY51">
        <v>0</v>
      </c>
      <c r="CZ51">
        <v>104129</v>
      </c>
      <c r="DA51">
        <v>1302</v>
      </c>
      <c r="DB51">
        <v>102827</v>
      </c>
      <c r="DC51">
        <v>106013</v>
      </c>
      <c r="DD51">
        <v>0</v>
      </c>
      <c r="DE51">
        <v>106013</v>
      </c>
      <c r="DF51">
        <v>1212</v>
      </c>
      <c r="DG51">
        <v>104801</v>
      </c>
      <c r="DH51">
        <v>104882</v>
      </c>
      <c r="DI51">
        <v>0</v>
      </c>
      <c r="DJ51">
        <v>104882</v>
      </c>
      <c r="DK51">
        <v>317</v>
      </c>
      <c r="DL51">
        <v>104565</v>
      </c>
      <c r="DM51">
        <v>103922</v>
      </c>
      <c r="DN51">
        <v>0</v>
      </c>
      <c r="DO51">
        <v>103922</v>
      </c>
      <c r="DP51">
        <v>87</v>
      </c>
      <c r="DQ51">
        <v>103835</v>
      </c>
      <c r="DR51">
        <v>105432</v>
      </c>
      <c r="DS51">
        <v>0</v>
      </c>
      <c r="DT51">
        <v>105432</v>
      </c>
      <c r="DU51">
        <v>72</v>
      </c>
      <c r="DV51">
        <v>105360</v>
      </c>
      <c r="DW51">
        <v>99566</v>
      </c>
      <c r="DX51">
        <v>0</v>
      </c>
      <c r="DY51">
        <v>99566</v>
      </c>
      <c r="DZ51">
        <v>66</v>
      </c>
      <c r="EA51">
        <v>99500</v>
      </c>
      <c r="EB51">
        <v>105760</v>
      </c>
      <c r="EC51">
        <v>0</v>
      </c>
      <c r="ED51">
        <v>105760</v>
      </c>
      <c r="EE51">
        <v>35</v>
      </c>
      <c r="EF51">
        <v>105725</v>
      </c>
      <c r="EG51">
        <v>104607</v>
      </c>
      <c r="EH51">
        <v>0</v>
      </c>
      <c r="EI51">
        <v>104607</v>
      </c>
      <c r="EJ51">
        <v>34</v>
      </c>
      <c r="EK51">
        <v>104573</v>
      </c>
      <c r="EL51">
        <v>104247</v>
      </c>
      <c r="EM51">
        <v>0</v>
      </c>
      <c r="EN51">
        <v>104247</v>
      </c>
      <c r="EO51">
        <v>26</v>
      </c>
      <c r="EP51">
        <v>104221</v>
      </c>
      <c r="EQ51">
        <v>105321</v>
      </c>
      <c r="ER51">
        <v>0</v>
      </c>
      <c r="ES51">
        <v>105321</v>
      </c>
      <c r="ET51">
        <v>26</v>
      </c>
      <c r="EU51">
        <v>105295</v>
      </c>
      <c r="EV51">
        <v>108167</v>
      </c>
      <c r="EW51">
        <v>0</v>
      </c>
      <c r="EX51">
        <v>108167</v>
      </c>
      <c r="EY51">
        <v>19</v>
      </c>
      <c r="EZ51">
        <v>108148</v>
      </c>
      <c r="FA51">
        <v>113657</v>
      </c>
      <c r="FB51">
        <v>0</v>
      </c>
      <c r="FC51">
        <v>113657</v>
      </c>
      <c r="FD51">
        <v>19</v>
      </c>
      <c r="FE51">
        <v>113638</v>
      </c>
      <c r="FF51">
        <v>119286</v>
      </c>
      <c r="FG51">
        <v>0</v>
      </c>
      <c r="FH51">
        <v>119286</v>
      </c>
      <c r="FI51">
        <v>12</v>
      </c>
      <c r="FJ51">
        <v>119274</v>
      </c>
      <c r="FK51">
        <v>121169</v>
      </c>
      <c r="FL51">
        <v>0</v>
      </c>
      <c r="FM51">
        <v>121169</v>
      </c>
      <c r="FN51">
        <v>0</v>
      </c>
      <c r="FO51">
        <v>121169</v>
      </c>
      <c r="FP51">
        <v>116953</v>
      </c>
      <c r="FQ51">
        <v>0</v>
      </c>
      <c r="FR51">
        <v>116953</v>
      </c>
      <c r="FS51">
        <v>0</v>
      </c>
      <c r="FT51">
        <v>116953</v>
      </c>
      <c r="FU51">
        <v>114267</v>
      </c>
      <c r="FV51">
        <v>0</v>
      </c>
      <c r="FW51">
        <v>114267</v>
      </c>
      <c r="FX51">
        <v>0</v>
      </c>
      <c r="FY51">
        <v>114267</v>
      </c>
      <c r="FZ51">
        <v>102553</v>
      </c>
      <c r="GA51">
        <v>0</v>
      </c>
      <c r="GB51">
        <v>102553</v>
      </c>
      <c r="GC51">
        <v>0</v>
      </c>
      <c r="GD51">
        <v>102553</v>
      </c>
      <c r="GE51">
        <v>79874</v>
      </c>
      <c r="GF51">
        <v>0</v>
      </c>
      <c r="GG51">
        <v>79874</v>
      </c>
      <c r="GH51">
        <v>0</v>
      </c>
      <c r="GI51">
        <v>79874</v>
      </c>
    </row>
    <row r="52" spans="1:191">
      <c r="A52" t="s">
        <v>402</v>
      </c>
      <c r="B52" s="70">
        <f t="shared" si="0"/>
        <v>16886</v>
      </c>
      <c r="C52" s="70">
        <f>'Federal 13'!$C16</f>
        <v>4438</v>
      </c>
      <c r="D52" s="70">
        <f t="shared" si="1"/>
        <v>12448</v>
      </c>
      <c r="E52" s="70">
        <f>'State 13'!$B16</f>
        <v>4568</v>
      </c>
      <c r="F52" s="70">
        <f>'Local 13'!$B16</f>
        <v>7880</v>
      </c>
      <c r="G52" s="70">
        <f t="shared" si="2"/>
        <v>17070</v>
      </c>
      <c r="H52" s="70">
        <f>'Federal 12'!$C16</f>
        <v>4547</v>
      </c>
      <c r="I52" s="70">
        <f t="shared" si="3"/>
        <v>12523</v>
      </c>
      <c r="J52" s="70">
        <f>'State 12'!$B16</f>
        <v>4627</v>
      </c>
      <c r="K52" s="70">
        <f>'Local 12'!$B16</f>
        <v>7896</v>
      </c>
      <c r="L52" s="70">
        <f t="shared" si="4"/>
        <v>17297</v>
      </c>
      <c r="M52" s="70">
        <f>'Federal 11'!$C19</f>
        <v>4776</v>
      </c>
      <c r="N52" s="70">
        <f t="shared" si="5"/>
        <v>12521</v>
      </c>
      <c r="O52" s="70">
        <f>'State 11'!$B22</f>
        <v>4599</v>
      </c>
      <c r="P52" s="70">
        <f>'Local 11'!$B24</f>
        <v>7922</v>
      </c>
      <c r="Q52" s="70">
        <f t="shared" si="6"/>
        <v>17136</v>
      </c>
      <c r="R52" s="70">
        <f>'Federal 10'!$C19</f>
        <v>4727</v>
      </c>
      <c r="S52" s="70">
        <f t="shared" si="7"/>
        <v>12409</v>
      </c>
      <c r="T52" s="70">
        <f>'State 10'!$B22</f>
        <v>4713</v>
      </c>
      <c r="U52" s="70">
        <f>'Local 10'!$B24</f>
        <v>7696</v>
      </c>
      <c r="V52" s="70">
        <f t="shared" si="10"/>
        <v>17226</v>
      </c>
      <c r="W52" s="70">
        <f>'Federal 09'!$C19</f>
        <v>4368</v>
      </c>
      <c r="X52" s="70">
        <f t="shared" si="10"/>
        <v>12858</v>
      </c>
      <c r="Y52" s="70">
        <f>'State 09'!$B22</f>
        <v>5056</v>
      </c>
      <c r="Z52" s="70">
        <f>'Local 09'!$B24</f>
        <v>7802</v>
      </c>
      <c r="AA52">
        <v>17267</v>
      </c>
      <c r="AB52">
        <v>4365</v>
      </c>
      <c r="AC52">
        <v>12902</v>
      </c>
      <c r="AD52">
        <v>5201</v>
      </c>
      <c r="AE52">
        <v>7701</v>
      </c>
      <c r="AF52">
        <v>16589</v>
      </c>
      <c r="AG52">
        <v>4308</v>
      </c>
      <c r="AH52">
        <v>12281</v>
      </c>
      <c r="AI52">
        <v>4935</v>
      </c>
      <c r="AJ52">
        <v>7346</v>
      </c>
      <c r="AK52">
        <v>16155</v>
      </c>
      <c r="AL52">
        <v>4378</v>
      </c>
      <c r="AM52">
        <v>11777</v>
      </c>
      <c r="AN52">
        <v>4801</v>
      </c>
      <c r="AO52">
        <v>6976</v>
      </c>
      <c r="AP52">
        <v>16325</v>
      </c>
      <c r="AQ52">
        <v>4639</v>
      </c>
      <c r="AR52">
        <v>11686</v>
      </c>
      <c r="AS52">
        <v>4770</v>
      </c>
      <c r="AT52">
        <v>6916</v>
      </c>
      <c r="AU52">
        <v>16074</v>
      </c>
      <c r="AV52">
        <v>4643</v>
      </c>
      <c r="AW52">
        <v>11431</v>
      </c>
      <c r="AX52">
        <v>4705</v>
      </c>
      <c r="AY52">
        <v>6726</v>
      </c>
      <c r="AZ52">
        <v>16125</v>
      </c>
      <c r="BA52">
        <v>4877</v>
      </c>
      <c r="BB52">
        <v>11248</v>
      </c>
      <c r="BC52">
        <v>4469</v>
      </c>
      <c r="BD52">
        <v>6779</v>
      </c>
      <c r="BE52">
        <v>15993</v>
      </c>
      <c r="BF52">
        <v>4775</v>
      </c>
      <c r="BG52">
        <v>11218</v>
      </c>
      <c r="BH52">
        <v>4430</v>
      </c>
      <c r="BI52">
        <v>6788</v>
      </c>
      <c r="BJ52">
        <v>16634</v>
      </c>
      <c r="BK52">
        <v>4744</v>
      </c>
      <c r="BL52">
        <v>11890</v>
      </c>
      <c r="BM52">
        <v>4515</v>
      </c>
      <c r="BN52">
        <v>7375</v>
      </c>
      <c r="BO52">
        <v>16337</v>
      </c>
      <c r="BP52">
        <v>4731</v>
      </c>
      <c r="BQ52">
        <v>11606</v>
      </c>
      <c r="BR52">
        <v>4397</v>
      </c>
      <c r="BS52">
        <v>7209</v>
      </c>
      <c r="BT52">
        <v>25471</v>
      </c>
      <c r="BU52">
        <v>13864</v>
      </c>
      <c r="BV52">
        <v>11607</v>
      </c>
      <c r="BW52">
        <v>4558</v>
      </c>
      <c r="BX52">
        <v>7049</v>
      </c>
      <c r="BY52">
        <v>26709</v>
      </c>
      <c r="BZ52">
        <v>14519</v>
      </c>
      <c r="CA52">
        <v>12190</v>
      </c>
      <c r="CB52">
        <v>4731</v>
      </c>
      <c r="CC52">
        <v>7459</v>
      </c>
      <c r="CD52">
        <v>26907</v>
      </c>
      <c r="CE52">
        <v>14614</v>
      </c>
      <c r="CF52">
        <v>12293</v>
      </c>
      <c r="CG52">
        <v>4812</v>
      </c>
      <c r="CH52">
        <v>7481</v>
      </c>
      <c r="CI52">
        <v>25580</v>
      </c>
      <c r="CJ52">
        <v>14378</v>
      </c>
      <c r="CK52">
        <v>11202</v>
      </c>
      <c r="CL52">
        <v>4629</v>
      </c>
      <c r="CM52">
        <v>6573</v>
      </c>
      <c r="CN52">
        <v>25378</v>
      </c>
      <c r="CO52">
        <v>14054</v>
      </c>
      <c r="CP52">
        <v>11324</v>
      </c>
      <c r="CQ52">
        <v>4616</v>
      </c>
      <c r="CR52">
        <v>6708</v>
      </c>
      <c r="CS52">
        <v>26023</v>
      </c>
      <c r="CT52">
        <v>14249</v>
      </c>
      <c r="CU52">
        <v>11774</v>
      </c>
      <c r="CV52">
        <v>4551</v>
      </c>
      <c r="CW52">
        <v>7223</v>
      </c>
      <c r="CX52">
        <v>25598</v>
      </c>
      <c r="CY52">
        <v>14198</v>
      </c>
      <c r="CZ52">
        <v>11400</v>
      </c>
      <c r="DA52">
        <v>4382</v>
      </c>
      <c r="DB52">
        <v>7018</v>
      </c>
      <c r="DC52">
        <v>25992</v>
      </c>
      <c r="DD52">
        <v>14245</v>
      </c>
      <c r="DE52">
        <v>11747</v>
      </c>
      <c r="DF52">
        <v>4680</v>
      </c>
      <c r="DG52">
        <v>7067</v>
      </c>
      <c r="DH52">
        <v>25394</v>
      </c>
      <c r="DI52">
        <v>13745</v>
      </c>
      <c r="DJ52">
        <v>11649</v>
      </c>
      <c r="DK52">
        <v>4898</v>
      </c>
      <c r="DL52">
        <v>6751</v>
      </c>
      <c r="DM52">
        <v>25858</v>
      </c>
      <c r="DN52">
        <v>14288</v>
      </c>
      <c r="DO52">
        <v>11570</v>
      </c>
      <c r="DP52">
        <v>4795</v>
      </c>
      <c r="DQ52">
        <v>6775</v>
      </c>
      <c r="DR52">
        <v>26580</v>
      </c>
      <c r="DS52">
        <v>14565</v>
      </c>
      <c r="DT52">
        <v>12015</v>
      </c>
      <c r="DU52">
        <v>4967</v>
      </c>
      <c r="DV52">
        <v>7048</v>
      </c>
      <c r="DW52">
        <v>26531</v>
      </c>
      <c r="DX52">
        <v>14481</v>
      </c>
      <c r="DY52">
        <v>12050</v>
      </c>
      <c r="DZ52">
        <v>5232</v>
      </c>
      <c r="EA52">
        <v>6818</v>
      </c>
      <c r="EB52">
        <v>26407</v>
      </c>
      <c r="EC52">
        <v>14191</v>
      </c>
      <c r="ED52">
        <v>12216</v>
      </c>
      <c r="EE52">
        <v>5290</v>
      </c>
      <c r="EF52">
        <v>6926</v>
      </c>
      <c r="EG52">
        <v>26580</v>
      </c>
      <c r="EH52">
        <v>14373</v>
      </c>
      <c r="EI52">
        <v>12207</v>
      </c>
      <c r="EJ52">
        <v>5308</v>
      </c>
      <c r="EK52">
        <v>6899</v>
      </c>
      <c r="EL52">
        <v>25920</v>
      </c>
      <c r="EM52">
        <v>13864</v>
      </c>
      <c r="EN52">
        <v>12056</v>
      </c>
      <c r="EO52">
        <v>5434</v>
      </c>
      <c r="EP52">
        <v>6622</v>
      </c>
      <c r="EQ52">
        <v>-11111</v>
      </c>
      <c r="ER52">
        <v>-11111</v>
      </c>
      <c r="ES52">
        <v>12052</v>
      </c>
      <c r="ET52">
        <v>5438</v>
      </c>
      <c r="EU52">
        <v>6614</v>
      </c>
      <c r="EV52">
        <v>-11111</v>
      </c>
      <c r="EW52">
        <v>-11111</v>
      </c>
      <c r="EX52">
        <v>11991</v>
      </c>
      <c r="EY52">
        <v>5503</v>
      </c>
      <c r="EZ52">
        <v>6488</v>
      </c>
      <c r="FA52">
        <v>-11111</v>
      </c>
      <c r="FB52">
        <v>-11111</v>
      </c>
      <c r="FC52">
        <v>11975</v>
      </c>
      <c r="FD52">
        <v>4698</v>
      </c>
      <c r="FE52">
        <v>7277</v>
      </c>
      <c r="FF52">
        <v>-11111</v>
      </c>
      <c r="FG52">
        <v>-11111</v>
      </c>
      <c r="FH52">
        <v>11819</v>
      </c>
      <c r="FI52">
        <v>4724</v>
      </c>
      <c r="FJ52">
        <v>7095</v>
      </c>
      <c r="FK52">
        <v>-11111</v>
      </c>
      <c r="FL52">
        <v>-11111</v>
      </c>
      <c r="FM52">
        <v>13248</v>
      </c>
      <c r="FN52">
        <v>5673</v>
      </c>
      <c r="FO52">
        <v>7575</v>
      </c>
      <c r="FP52">
        <v>-11111</v>
      </c>
      <c r="FQ52">
        <v>-11111</v>
      </c>
      <c r="FR52">
        <v>12562</v>
      </c>
      <c r="FS52">
        <v>5772</v>
      </c>
      <c r="FT52">
        <v>6790</v>
      </c>
      <c r="FU52">
        <v>-11111</v>
      </c>
      <c r="FV52">
        <v>-11111</v>
      </c>
      <c r="FW52">
        <v>13694</v>
      </c>
      <c r="FX52">
        <v>4000</v>
      </c>
      <c r="FY52">
        <v>9694</v>
      </c>
      <c r="FZ52">
        <v>-11111</v>
      </c>
      <c r="GA52">
        <v>-11111</v>
      </c>
      <c r="GB52">
        <v>9745</v>
      </c>
      <c r="GC52">
        <v>4000</v>
      </c>
      <c r="GD52">
        <v>5745</v>
      </c>
      <c r="GE52">
        <v>-11111</v>
      </c>
      <c r="GF52">
        <v>-11111</v>
      </c>
      <c r="GG52">
        <v>11466</v>
      </c>
      <c r="GH52">
        <v>4670</v>
      </c>
      <c r="GI52">
        <v>6796</v>
      </c>
    </row>
    <row r="53" spans="1:191">
      <c r="A53" t="s">
        <v>403</v>
      </c>
      <c r="B53" s="70">
        <f t="shared" si="0"/>
        <v>572779</v>
      </c>
      <c r="C53" s="70">
        <f>'Federal 13'!$C42</f>
        <v>173041</v>
      </c>
      <c r="D53" s="70">
        <f t="shared" si="1"/>
        <v>399738</v>
      </c>
      <c r="E53" s="70">
        <f>'State 13'!$B42</f>
        <v>172680</v>
      </c>
      <c r="F53" s="70">
        <f>'Local 13'!$B42</f>
        <v>227058</v>
      </c>
      <c r="G53" s="70">
        <f t="shared" si="2"/>
        <v>582070</v>
      </c>
      <c r="H53" s="70">
        <f>'Federal 12'!$C42</f>
        <v>172075</v>
      </c>
      <c r="I53" s="70">
        <f t="shared" si="3"/>
        <v>409995</v>
      </c>
      <c r="J53" s="70">
        <f>'State 12'!$B42</f>
        <v>178569</v>
      </c>
      <c r="K53" s="70">
        <f>'Local 12'!$B42</f>
        <v>231426</v>
      </c>
      <c r="L53" s="70">
        <f t="shared" si="4"/>
        <v>575862</v>
      </c>
      <c r="M53" s="70">
        <f>'Federal 11'!$C32</f>
        <v>172956</v>
      </c>
      <c r="N53" s="70">
        <f t="shared" si="5"/>
        <v>402906</v>
      </c>
      <c r="O53" s="70">
        <f>'State 11'!$B46</f>
        <v>180092</v>
      </c>
      <c r="P53" s="70">
        <f>'Local 11'!$B48</f>
        <v>222814</v>
      </c>
      <c r="Q53" s="70">
        <f t="shared" si="6"/>
        <v>590531</v>
      </c>
      <c r="R53" s="70">
        <f>'Federal 10'!$C32</f>
        <v>171904</v>
      </c>
      <c r="S53" s="70">
        <f t="shared" si="7"/>
        <v>418627</v>
      </c>
      <c r="T53" s="70">
        <f>'State 10'!$B46</f>
        <v>181842</v>
      </c>
      <c r="U53" s="70">
        <f>'Local 10'!$B48</f>
        <v>236785</v>
      </c>
      <c r="V53" s="70">
        <f t="shared" si="10"/>
        <v>583199</v>
      </c>
      <c r="W53" s="70">
        <f>'Federal 09'!$C32</f>
        <v>159322</v>
      </c>
      <c r="X53" s="70">
        <f t="shared" si="10"/>
        <v>423877</v>
      </c>
      <c r="Y53" s="70">
        <f>'State 09'!$B46</f>
        <v>186152</v>
      </c>
      <c r="Z53" s="70">
        <f>'Local 09'!$B48</f>
        <v>237725</v>
      </c>
      <c r="AA53">
        <v>592609</v>
      </c>
      <c r="AB53">
        <v>158146</v>
      </c>
      <c r="AC53">
        <v>434463</v>
      </c>
      <c r="AD53">
        <v>185597</v>
      </c>
      <c r="AE53">
        <v>248866</v>
      </c>
      <c r="AF53">
        <v>580729</v>
      </c>
      <c r="AG53">
        <v>148262</v>
      </c>
      <c r="AH53">
        <v>432467</v>
      </c>
      <c r="AI53">
        <v>190657</v>
      </c>
      <c r="AJ53">
        <v>241810</v>
      </c>
      <c r="AK53">
        <v>578806</v>
      </c>
      <c r="AL53">
        <v>145886</v>
      </c>
      <c r="AM53">
        <v>432920</v>
      </c>
      <c r="AN53">
        <v>197931</v>
      </c>
      <c r="AO53">
        <v>234989</v>
      </c>
      <c r="AP53">
        <v>563221</v>
      </c>
      <c r="AQ53">
        <v>142182</v>
      </c>
      <c r="AR53">
        <v>421039</v>
      </c>
      <c r="AS53">
        <v>191630</v>
      </c>
      <c r="AT53">
        <v>229409</v>
      </c>
      <c r="AU53">
        <v>561507</v>
      </c>
      <c r="AV53">
        <v>142059</v>
      </c>
      <c r="AW53">
        <v>419448</v>
      </c>
      <c r="AX53">
        <v>191590</v>
      </c>
      <c r="AY53">
        <v>227858</v>
      </c>
      <c r="AZ53">
        <v>563878</v>
      </c>
      <c r="BA53">
        <v>140990</v>
      </c>
      <c r="BB53">
        <v>422888</v>
      </c>
      <c r="BC53">
        <v>194772</v>
      </c>
      <c r="BD53">
        <v>228116</v>
      </c>
      <c r="BE53">
        <v>539408</v>
      </c>
      <c r="BF53">
        <v>114548</v>
      </c>
      <c r="BG53">
        <v>424860</v>
      </c>
      <c r="BH53">
        <v>196116</v>
      </c>
      <c r="BI53">
        <v>228744</v>
      </c>
      <c r="BJ53">
        <v>542951</v>
      </c>
      <c r="BK53">
        <v>114705</v>
      </c>
      <c r="BL53">
        <v>428246</v>
      </c>
      <c r="BM53">
        <v>197319</v>
      </c>
      <c r="BN53">
        <v>230927</v>
      </c>
      <c r="BO53">
        <v>543830</v>
      </c>
      <c r="BP53">
        <v>121597</v>
      </c>
      <c r="BQ53">
        <v>422233</v>
      </c>
      <c r="BR53">
        <v>195246</v>
      </c>
      <c r="BS53">
        <v>226987</v>
      </c>
      <c r="BT53">
        <v>539338</v>
      </c>
      <c r="BU53">
        <v>116775</v>
      </c>
      <c r="BV53">
        <v>422563</v>
      </c>
      <c r="BW53">
        <v>191511</v>
      </c>
      <c r="BX53">
        <v>231052</v>
      </c>
      <c r="BY53">
        <v>539964</v>
      </c>
      <c r="BZ53">
        <v>113201</v>
      </c>
      <c r="CA53">
        <v>426763</v>
      </c>
      <c r="CB53">
        <v>193702</v>
      </c>
      <c r="CC53">
        <v>233061</v>
      </c>
      <c r="CD53">
        <v>540744</v>
      </c>
      <c r="CE53">
        <v>112769</v>
      </c>
      <c r="CF53">
        <v>427975</v>
      </c>
      <c r="CG53">
        <v>189585</v>
      </c>
      <c r="CH53">
        <v>238390</v>
      </c>
      <c r="CI53">
        <v>549173</v>
      </c>
      <c r="CJ53">
        <v>123607</v>
      </c>
      <c r="CK53">
        <v>425566</v>
      </c>
      <c r="CL53">
        <v>190152</v>
      </c>
      <c r="CM53">
        <v>235414</v>
      </c>
      <c r="CN53">
        <v>568052</v>
      </c>
      <c r="CO53">
        <v>135271</v>
      </c>
      <c r="CP53">
        <v>432781</v>
      </c>
      <c r="CQ53">
        <v>191318</v>
      </c>
      <c r="CR53">
        <v>241463</v>
      </c>
      <c r="CS53">
        <v>587084</v>
      </c>
      <c r="CT53">
        <v>141914</v>
      </c>
      <c r="CU53">
        <v>445170</v>
      </c>
      <c r="CV53">
        <v>190114</v>
      </c>
      <c r="CW53">
        <v>255056</v>
      </c>
      <c r="CX53">
        <v>665739</v>
      </c>
      <c r="CY53">
        <v>143507</v>
      </c>
      <c r="CZ53">
        <v>522232</v>
      </c>
      <c r="DA53">
        <v>201414</v>
      </c>
      <c r="DB53">
        <v>320818</v>
      </c>
      <c r="DC53">
        <v>574376</v>
      </c>
      <c r="DD53">
        <v>148940</v>
      </c>
      <c r="DE53">
        <v>425436</v>
      </c>
      <c r="DF53">
        <v>200149</v>
      </c>
      <c r="DG53">
        <v>225287</v>
      </c>
      <c r="DH53">
        <v>585761</v>
      </c>
      <c r="DI53">
        <v>151753</v>
      </c>
      <c r="DJ53">
        <v>434008</v>
      </c>
      <c r="DK53">
        <v>201309</v>
      </c>
      <c r="DL53">
        <v>232699</v>
      </c>
      <c r="DM53">
        <v>588945</v>
      </c>
      <c r="DN53">
        <v>148749</v>
      </c>
      <c r="DO53">
        <v>440196</v>
      </c>
      <c r="DP53">
        <v>197585</v>
      </c>
      <c r="DQ53">
        <v>242611</v>
      </c>
      <c r="DR53">
        <v>549671</v>
      </c>
      <c r="DS53">
        <v>145350</v>
      </c>
      <c r="DT53">
        <v>404321</v>
      </c>
      <c r="DU53">
        <v>194247</v>
      </c>
      <c r="DV53">
        <v>210074</v>
      </c>
      <c r="DW53">
        <v>627445</v>
      </c>
      <c r="DX53">
        <v>145561</v>
      </c>
      <c r="DY53">
        <v>481884</v>
      </c>
      <c r="DZ53">
        <v>186492</v>
      </c>
      <c r="EA53">
        <v>295392</v>
      </c>
      <c r="EB53">
        <v>541133</v>
      </c>
      <c r="EC53">
        <v>147177</v>
      </c>
      <c r="ED53">
        <v>393956</v>
      </c>
      <c r="EE53">
        <v>183364</v>
      </c>
      <c r="EF53">
        <v>210592</v>
      </c>
      <c r="EG53">
        <v>522624</v>
      </c>
      <c r="EH53">
        <v>146795</v>
      </c>
      <c r="EI53">
        <v>375829</v>
      </c>
      <c r="EJ53">
        <v>158381</v>
      </c>
      <c r="EK53">
        <v>217448</v>
      </c>
      <c r="EL53">
        <v>544413</v>
      </c>
      <c r="EM53">
        <v>146358</v>
      </c>
      <c r="EN53">
        <v>398055</v>
      </c>
      <c r="EO53">
        <v>177073</v>
      </c>
      <c r="EP53">
        <v>220982</v>
      </c>
      <c r="EQ53">
        <v>-11111</v>
      </c>
      <c r="ER53">
        <v>-11111</v>
      </c>
      <c r="ES53">
        <v>402764</v>
      </c>
      <c r="ET53">
        <v>180375</v>
      </c>
      <c r="EU53">
        <v>222389</v>
      </c>
      <c r="EV53">
        <v>-11111</v>
      </c>
      <c r="EW53">
        <v>-11111</v>
      </c>
      <c r="EX53">
        <v>414903</v>
      </c>
      <c r="EY53">
        <v>178941</v>
      </c>
      <c r="EZ53">
        <v>235962</v>
      </c>
      <c r="FA53">
        <v>-11111</v>
      </c>
      <c r="FB53">
        <v>-11111</v>
      </c>
      <c r="FC53">
        <v>428060</v>
      </c>
      <c r="FD53">
        <v>179895</v>
      </c>
      <c r="FE53">
        <v>248165</v>
      </c>
      <c r="FF53">
        <v>-11111</v>
      </c>
      <c r="FG53">
        <v>-11111</v>
      </c>
      <c r="FH53">
        <v>482024</v>
      </c>
      <c r="FI53">
        <v>191509</v>
      </c>
      <c r="FJ53">
        <v>290515</v>
      </c>
      <c r="FK53">
        <v>-11111</v>
      </c>
      <c r="FL53">
        <v>-11111</v>
      </c>
      <c r="FM53">
        <v>504449</v>
      </c>
      <c r="FN53">
        <v>177620</v>
      </c>
      <c r="FO53">
        <v>326829</v>
      </c>
      <c r="FP53">
        <v>-11111</v>
      </c>
      <c r="FQ53">
        <v>-11111</v>
      </c>
      <c r="FR53">
        <v>365804</v>
      </c>
      <c r="FS53">
        <v>135000</v>
      </c>
      <c r="FT53">
        <v>230804</v>
      </c>
      <c r="FU53">
        <v>-11111</v>
      </c>
      <c r="FV53">
        <v>-11111</v>
      </c>
      <c r="FW53">
        <v>242716</v>
      </c>
      <c r="FX53">
        <v>98000</v>
      </c>
      <c r="FY53">
        <v>144716</v>
      </c>
      <c r="FZ53">
        <v>-11111</v>
      </c>
      <c r="GA53">
        <v>-11111</v>
      </c>
      <c r="GB53">
        <v>186826</v>
      </c>
      <c r="GC53">
        <v>64000</v>
      </c>
      <c r="GD53">
        <v>122826</v>
      </c>
      <c r="GE53">
        <v>-11111</v>
      </c>
      <c r="GF53">
        <v>-11111</v>
      </c>
      <c r="GG53">
        <v>153652</v>
      </c>
      <c r="GH53">
        <v>69630</v>
      </c>
      <c r="GI53">
        <v>84022</v>
      </c>
    </row>
    <row r="54" spans="1:191">
      <c r="A54" t="s">
        <v>404</v>
      </c>
      <c r="B54" s="70">
        <f t="shared" si="0"/>
        <v>6003</v>
      </c>
      <c r="C54" s="71">
        <f>'Federal 13'!$C41</f>
        <v>0</v>
      </c>
      <c r="D54" s="70">
        <f t="shared" si="1"/>
        <v>6003</v>
      </c>
      <c r="E54" s="70">
        <f>'State 13'!$B41</f>
        <v>6003</v>
      </c>
      <c r="F54" s="70">
        <f>'Local 13'!$B41</f>
        <v>0</v>
      </c>
      <c r="G54" s="70">
        <f t="shared" si="2"/>
        <v>6985</v>
      </c>
      <c r="H54" s="71">
        <f>'Federal 12'!$C41</f>
        <v>0</v>
      </c>
      <c r="I54" s="70">
        <f t="shared" si="3"/>
        <v>6985</v>
      </c>
      <c r="J54" s="70">
        <f>'State 12'!$B41</f>
        <v>6985</v>
      </c>
      <c r="K54" s="70">
        <f>'Local 12'!$B41</f>
        <v>0</v>
      </c>
      <c r="L54" s="70">
        <f t="shared" si="4"/>
        <v>6450</v>
      </c>
      <c r="M54" s="70">
        <v>0</v>
      </c>
      <c r="N54" s="70">
        <f t="shared" si="5"/>
        <v>6450</v>
      </c>
      <c r="O54" s="70">
        <f>'State 11'!$B45</f>
        <v>6450</v>
      </c>
      <c r="P54" s="70">
        <f>'Local 11'!$B47</f>
        <v>0</v>
      </c>
      <c r="Q54" s="70">
        <f t="shared" si="6"/>
        <v>6486</v>
      </c>
      <c r="R54" s="70">
        <v>0</v>
      </c>
      <c r="S54" s="70">
        <f t="shared" si="7"/>
        <v>6486</v>
      </c>
      <c r="T54" s="70">
        <f>'State 10'!$B45</f>
        <v>6486</v>
      </c>
      <c r="U54" s="70">
        <f>'Local 10'!$B47</f>
        <v>0</v>
      </c>
      <c r="V54" s="70">
        <f t="shared" si="10"/>
        <v>6492</v>
      </c>
      <c r="W54" s="70">
        <v>0</v>
      </c>
      <c r="X54" s="70">
        <f t="shared" si="10"/>
        <v>6492</v>
      </c>
      <c r="Y54" s="70">
        <f>'State 09'!$B45</f>
        <v>6492</v>
      </c>
      <c r="Z54" s="70">
        <f>'Local 09'!$B47</f>
        <v>0</v>
      </c>
      <c r="AA54">
        <v>6385</v>
      </c>
      <c r="AB54">
        <v>0</v>
      </c>
      <c r="AC54">
        <v>6385</v>
      </c>
      <c r="AD54">
        <v>6385</v>
      </c>
      <c r="AE54">
        <v>0</v>
      </c>
      <c r="AF54">
        <v>6328</v>
      </c>
      <c r="AG54">
        <v>0</v>
      </c>
      <c r="AH54">
        <v>6328</v>
      </c>
      <c r="AI54">
        <v>6328</v>
      </c>
      <c r="AJ54">
        <v>0</v>
      </c>
      <c r="AK54">
        <v>6102</v>
      </c>
      <c r="AL54">
        <v>0</v>
      </c>
      <c r="AM54">
        <v>6102</v>
      </c>
      <c r="AN54">
        <v>6102</v>
      </c>
      <c r="AO54">
        <v>0</v>
      </c>
      <c r="AP54">
        <v>5985</v>
      </c>
      <c r="AQ54">
        <v>0</v>
      </c>
      <c r="AR54">
        <v>5985</v>
      </c>
      <c r="AS54">
        <v>5985</v>
      </c>
      <c r="AT54">
        <v>0</v>
      </c>
      <c r="AU54">
        <v>5643</v>
      </c>
      <c r="AV54">
        <v>0</v>
      </c>
      <c r="AW54">
        <v>5643</v>
      </c>
      <c r="AX54">
        <v>5643</v>
      </c>
      <c r="AY54">
        <v>0</v>
      </c>
      <c r="AZ54">
        <v>5736</v>
      </c>
      <c r="BA54">
        <v>0</v>
      </c>
      <c r="BB54">
        <v>5736</v>
      </c>
      <c r="BC54">
        <v>5736</v>
      </c>
      <c r="BD54">
        <v>0</v>
      </c>
      <c r="BE54">
        <v>5849</v>
      </c>
      <c r="BF54">
        <v>0</v>
      </c>
      <c r="BG54">
        <v>5849</v>
      </c>
      <c r="BH54">
        <v>5849</v>
      </c>
      <c r="BI54">
        <v>0</v>
      </c>
      <c r="BJ54">
        <v>5773</v>
      </c>
      <c r="BK54">
        <v>0</v>
      </c>
      <c r="BL54">
        <v>5773</v>
      </c>
      <c r="BM54">
        <v>5773</v>
      </c>
      <c r="BN54">
        <v>0</v>
      </c>
      <c r="BO54">
        <v>5777</v>
      </c>
      <c r="BP54">
        <v>0</v>
      </c>
      <c r="BQ54">
        <v>5777</v>
      </c>
      <c r="BR54">
        <v>5777</v>
      </c>
      <c r="BS54">
        <v>0</v>
      </c>
      <c r="BT54">
        <v>5630</v>
      </c>
      <c r="BU54">
        <v>0</v>
      </c>
      <c r="BV54">
        <v>5630</v>
      </c>
      <c r="BW54">
        <v>5630</v>
      </c>
      <c r="BX54">
        <v>0</v>
      </c>
      <c r="BY54">
        <v>5779</v>
      </c>
      <c r="BZ54">
        <v>0</v>
      </c>
      <c r="CA54">
        <v>5779</v>
      </c>
      <c r="CB54">
        <v>5779</v>
      </c>
      <c r="CC54">
        <v>0</v>
      </c>
      <c r="CD54">
        <v>5793</v>
      </c>
      <c r="CE54">
        <v>0</v>
      </c>
      <c r="CF54">
        <v>5793</v>
      </c>
      <c r="CG54">
        <v>5793</v>
      </c>
      <c r="CH54">
        <v>0</v>
      </c>
      <c r="CI54">
        <v>6567</v>
      </c>
      <c r="CJ54">
        <v>0</v>
      </c>
      <c r="CK54">
        <v>6567</v>
      </c>
      <c r="CL54">
        <v>6567</v>
      </c>
      <c r="CM54">
        <v>0</v>
      </c>
      <c r="CN54">
        <v>6823</v>
      </c>
      <c r="CO54">
        <v>0</v>
      </c>
      <c r="CP54">
        <v>6823</v>
      </c>
      <c r="CQ54">
        <v>6823</v>
      </c>
      <c r="CR54">
        <v>0</v>
      </c>
      <c r="CS54">
        <v>7207</v>
      </c>
      <c r="CT54">
        <v>0</v>
      </c>
      <c r="CU54">
        <v>7207</v>
      </c>
      <c r="CV54">
        <v>7207</v>
      </c>
      <c r="CW54">
        <v>0</v>
      </c>
      <c r="CX54">
        <v>7627</v>
      </c>
      <c r="CY54">
        <v>0</v>
      </c>
      <c r="CZ54">
        <v>7627</v>
      </c>
      <c r="DA54">
        <v>7627</v>
      </c>
      <c r="DB54">
        <v>0</v>
      </c>
      <c r="DC54">
        <v>8376</v>
      </c>
      <c r="DD54">
        <v>0</v>
      </c>
      <c r="DE54">
        <v>8376</v>
      </c>
      <c r="DF54">
        <v>8376</v>
      </c>
      <c r="DG54">
        <v>0</v>
      </c>
      <c r="DH54">
        <v>8832</v>
      </c>
      <c r="DI54">
        <v>0</v>
      </c>
      <c r="DJ54">
        <v>8832</v>
      </c>
      <c r="DK54">
        <v>8832</v>
      </c>
      <c r="DL54">
        <v>0</v>
      </c>
      <c r="DM54">
        <v>9208</v>
      </c>
      <c r="DN54">
        <v>0</v>
      </c>
      <c r="DO54">
        <v>9208</v>
      </c>
      <c r="DP54">
        <v>9208</v>
      </c>
      <c r="DQ54">
        <v>0</v>
      </c>
      <c r="DR54">
        <v>9614</v>
      </c>
      <c r="DS54">
        <v>0</v>
      </c>
      <c r="DT54">
        <v>9614</v>
      </c>
      <c r="DU54">
        <v>9614</v>
      </c>
      <c r="DV54">
        <v>0</v>
      </c>
      <c r="DW54">
        <v>9931</v>
      </c>
      <c r="DX54">
        <v>0</v>
      </c>
      <c r="DY54">
        <v>9931</v>
      </c>
      <c r="DZ54">
        <v>9931</v>
      </c>
      <c r="EA54">
        <v>0</v>
      </c>
      <c r="EB54">
        <v>10744</v>
      </c>
      <c r="EC54">
        <v>0</v>
      </c>
      <c r="ED54">
        <v>10744</v>
      </c>
      <c r="EE54">
        <v>10744</v>
      </c>
      <c r="EF54">
        <v>0</v>
      </c>
      <c r="EG54">
        <v>10940</v>
      </c>
      <c r="EH54">
        <v>0</v>
      </c>
      <c r="EI54">
        <v>10940</v>
      </c>
      <c r="EJ54">
        <v>10940</v>
      </c>
      <c r="EK54">
        <v>0</v>
      </c>
      <c r="EL54">
        <v>10992</v>
      </c>
      <c r="EM54">
        <v>0</v>
      </c>
      <c r="EN54">
        <v>10992</v>
      </c>
      <c r="EO54">
        <v>10992</v>
      </c>
      <c r="EP54">
        <v>0</v>
      </c>
      <c r="EQ54">
        <v>11353</v>
      </c>
      <c r="ER54">
        <v>0</v>
      </c>
      <c r="ES54">
        <v>11353</v>
      </c>
      <c r="ET54">
        <v>11353</v>
      </c>
      <c r="EU54">
        <v>0</v>
      </c>
      <c r="EV54">
        <v>12096</v>
      </c>
      <c r="EW54">
        <v>0</v>
      </c>
      <c r="EX54">
        <v>12096</v>
      </c>
      <c r="EY54">
        <v>12096</v>
      </c>
      <c r="EZ54">
        <v>0</v>
      </c>
      <c r="FA54">
        <v>13558</v>
      </c>
      <c r="FB54">
        <v>0</v>
      </c>
      <c r="FC54">
        <v>13558</v>
      </c>
      <c r="FD54">
        <v>13558</v>
      </c>
      <c r="FE54">
        <v>0</v>
      </c>
      <c r="FF54">
        <v>12925</v>
      </c>
      <c r="FG54">
        <v>0</v>
      </c>
      <c r="FH54">
        <v>12925</v>
      </c>
      <c r="FI54">
        <v>12925</v>
      </c>
      <c r="FJ54">
        <v>0</v>
      </c>
      <c r="FK54">
        <v>13321</v>
      </c>
      <c r="FL54">
        <v>0</v>
      </c>
      <c r="FM54">
        <v>13321</v>
      </c>
      <c r="FN54">
        <v>13321</v>
      </c>
      <c r="FO54">
        <v>0</v>
      </c>
      <c r="FP54">
        <v>15199</v>
      </c>
      <c r="FQ54">
        <v>0</v>
      </c>
      <c r="FR54">
        <v>15199</v>
      </c>
      <c r="FS54">
        <v>15199</v>
      </c>
      <c r="FT54">
        <v>0</v>
      </c>
      <c r="FU54">
        <v>13000</v>
      </c>
      <c r="FV54">
        <v>0</v>
      </c>
      <c r="FW54">
        <v>13000</v>
      </c>
      <c r="FX54">
        <v>13000</v>
      </c>
      <c r="FY54">
        <v>0</v>
      </c>
      <c r="FZ54">
        <v>13000</v>
      </c>
      <c r="GA54">
        <v>0</v>
      </c>
      <c r="GB54">
        <v>13000</v>
      </c>
      <c r="GC54">
        <v>13000</v>
      </c>
      <c r="GD54">
        <v>0</v>
      </c>
      <c r="GE54">
        <v>13105</v>
      </c>
      <c r="GF54">
        <v>0</v>
      </c>
      <c r="GG54">
        <v>13105</v>
      </c>
      <c r="GH54">
        <v>13105</v>
      </c>
      <c r="GI54">
        <v>0</v>
      </c>
    </row>
    <row r="55" spans="1:191">
      <c r="A55" t="s">
        <v>405</v>
      </c>
      <c r="B55" s="70">
        <f t="shared" si="0"/>
        <v>472958</v>
      </c>
      <c r="C55" s="71">
        <f>SUM(C56:C59)</f>
        <v>0</v>
      </c>
      <c r="D55" s="70">
        <f t="shared" si="1"/>
        <v>472958</v>
      </c>
      <c r="E55" s="71">
        <f>SUM(E56:E59)</f>
        <v>35546</v>
      </c>
      <c r="F55" s="71">
        <f>SUM(F56:F59)</f>
        <v>437412</v>
      </c>
      <c r="G55" s="70">
        <f t="shared" si="2"/>
        <v>467511</v>
      </c>
      <c r="H55" s="71">
        <f>SUM(H56:H59)</f>
        <v>0</v>
      </c>
      <c r="I55" s="70">
        <f t="shared" si="3"/>
        <v>467511</v>
      </c>
      <c r="J55" s="71">
        <f>SUM(J56:J59)</f>
        <v>36657</v>
      </c>
      <c r="K55" s="71">
        <f>SUM(K56:K59)</f>
        <v>430854</v>
      </c>
      <c r="L55" s="70">
        <f t="shared" si="4"/>
        <v>477207</v>
      </c>
      <c r="M55" s="71">
        <f>SUM(M56:M59)</f>
        <v>0</v>
      </c>
      <c r="N55" s="70">
        <f t="shared" si="5"/>
        <v>477207</v>
      </c>
      <c r="O55" s="71">
        <f>SUM(O56:O59)</f>
        <v>36579</v>
      </c>
      <c r="P55" s="71">
        <f>SUM(P56:P59)</f>
        <v>440628</v>
      </c>
      <c r="Q55" s="70">
        <f t="shared" si="6"/>
        <v>484428</v>
      </c>
      <c r="R55" s="71">
        <f>SUM(R56:R59)</f>
        <v>0</v>
      </c>
      <c r="S55" s="70">
        <f t="shared" si="7"/>
        <v>484428</v>
      </c>
      <c r="T55" s="71">
        <f>SUM(T56:T59)</f>
        <v>36054</v>
      </c>
      <c r="U55" s="71">
        <f>SUM(U56:U59)</f>
        <v>448374</v>
      </c>
      <c r="V55" s="70">
        <f t="shared" si="10"/>
        <v>487274</v>
      </c>
      <c r="W55" s="71">
        <f>SUM(W56:W59)</f>
        <v>0</v>
      </c>
      <c r="X55" s="70">
        <f t="shared" si="10"/>
        <v>487274</v>
      </c>
      <c r="Y55" s="71">
        <f>SUM(Y56:Y59)</f>
        <v>36229</v>
      </c>
      <c r="Z55" s="71">
        <f>SUM(Z56:Z59)</f>
        <v>451045</v>
      </c>
      <c r="AA55">
        <v>482067</v>
      </c>
      <c r="AB55">
        <v>0</v>
      </c>
      <c r="AC55">
        <v>482067</v>
      </c>
      <c r="AD55">
        <v>35935</v>
      </c>
      <c r="AE55">
        <v>446132</v>
      </c>
      <c r="AF55">
        <v>477389</v>
      </c>
      <c r="AG55">
        <v>0</v>
      </c>
      <c r="AH55">
        <v>477389</v>
      </c>
      <c r="AI55">
        <v>36568</v>
      </c>
      <c r="AJ55">
        <v>440821</v>
      </c>
      <c r="AK55">
        <v>467102</v>
      </c>
      <c r="AL55">
        <v>0</v>
      </c>
      <c r="AM55">
        <v>467102</v>
      </c>
      <c r="AN55">
        <v>36100</v>
      </c>
      <c r="AO55">
        <v>431002</v>
      </c>
      <c r="AP55">
        <v>467946</v>
      </c>
      <c r="AQ55">
        <v>0</v>
      </c>
      <c r="AR55">
        <v>467946</v>
      </c>
      <c r="AS55">
        <v>36410</v>
      </c>
      <c r="AT55">
        <v>431536</v>
      </c>
      <c r="AU55">
        <v>465688</v>
      </c>
      <c r="AV55">
        <v>0</v>
      </c>
      <c r="AW55">
        <v>465688</v>
      </c>
      <c r="AX55">
        <v>36366</v>
      </c>
      <c r="AY55">
        <v>429322</v>
      </c>
      <c r="AZ55">
        <v>464949</v>
      </c>
      <c r="BA55">
        <v>0</v>
      </c>
      <c r="BB55">
        <v>464949</v>
      </c>
      <c r="BC55">
        <v>35772</v>
      </c>
      <c r="BD55">
        <v>429177</v>
      </c>
      <c r="BE55">
        <v>460743</v>
      </c>
      <c r="BF55">
        <v>0</v>
      </c>
      <c r="BG55">
        <v>460743</v>
      </c>
      <c r="BH55">
        <v>35852</v>
      </c>
      <c r="BI55">
        <v>424891</v>
      </c>
      <c r="BJ55">
        <v>447951</v>
      </c>
      <c r="BK55">
        <v>0</v>
      </c>
      <c r="BL55">
        <v>447951</v>
      </c>
      <c r="BM55">
        <v>32657</v>
      </c>
      <c r="BN55">
        <v>415294</v>
      </c>
      <c r="BO55">
        <v>441998</v>
      </c>
      <c r="BP55">
        <v>0</v>
      </c>
      <c r="BQ55">
        <v>441998</v>
      </c>
      <c r="BR55">
        <v>33939</v>
      </c>
      <c r="BS55">
        <v>408059</v>
      </c>
      <c r="BT55">
        <v>430003</v>
      </c>
      <c r="BU55">
        <v>0</v>
      </c>
      <c r="BV55">
        <v>430003</v>
      </c>
      <c r="BW55">
        <v>33171</v>
      </c>
      <c r="BX55">
        <v>396832</v>
      </c>
      <c r="BY55">
        <v>420172</v>
      </c>
      <c r="BZ55">
        <v>0</v>
      </c>
      <c r="CA55">
        <v>420172</v>
      </c>
      <c r="CB55">
        <v>24301</v>
      </c>
      <c r="CC55">
        <v>395871</v>
      </c>
      <c r="CD55">
        <v>417920</v>
      </c>
      <c r="CE55">
        <v>0</v>
      </c>
      <c r="CF55">
        <v>417920</v>
      </c>
      <c r="CG55">
        <v>25004</v>
      </c>
      <c r="CH55">
        <v>392916</v>
      </c>
      <c r="CI55">
        <v>431428</v>
      </c>
      <c r="CJ55">
        <v>0</v>
      </c>
      <c r="CK55">
        <v>431428</v>
      </c>
      <c r="CL55">
        <v>26089</v>
      </c>
      <c r="CM55">
        <v>405339</v>
      </c>
      <c r="CN55">
        <v>432401</v>
      </c>
      <c r="CO55">
        <v>0</v>
      </c>
      <c r="CP55">
        <v>432401</v>
      </c>
      <c r="CQ55">
        <v>26877</v>
      </c>
      <c r="CR55">
        <v>405524</v>
      </c>
      <c r="CS55">
        <v>417416</v>
      </c>
      <c r="CT55">
        <v>0</v>
      </c>
      <c r="CU55">
        <v>417416</v>
      </c>
      <c r="CV55">
        <v>26876</v>
      </c>
      <c r="CW55">
        <v>390540</v>
      </c>
      <c r="CX55">
        <v>420955</v>
      </c>
      <c r="CY55">
        <v>0</v>
      </c>
      <c r="CZ55">
        <v>420955</v>
      </c>
      <c r="DA55">
        <v>27324</v>
      </c>
      <c r="DB55">
        <v>393631</v>
      </c>
      <c r="DC55">
        <v>426915</v>
      </c>
      <c r="DD55">
        <v>0</v>
      </c>
      <c r="DE55">
        <v>426915</v>
      </c>
      <c r="DF55">
        <v>27098</v>
      </c>
      <c r="DG55">
        <v>399817</v>
      </c>
      <c r="DH55">
        <v>422457</v>
      </c>
      <c r="DI55">
        <v>0</v>
      </c>
      <c r="DJ55">
        <v>422457</v>
      </c>
      <c r="DK55">
        <v>27222</v>
      </c>
      <c r="DL55">
        <v>395235</v>
      </c>
      <c r="DM55">
        <v>418483</v>
      </c>
      <c r="DN55">
        <v>0</v>
      </c>
      <c r="DO55">
        <v>418483</v>
      </c>
      <c r="DP55">
        <v>27062</v>
      </c>
      <c r="DQ55">
        <v>391421</v>
      </c>
      <c r="DR55">
        <v>413191</v>
      </c>
      <c r="DS55">
        <v>0</v>
      </c>
      <c r="DT55">
        <v>413191</v>
      </c>
      <c r="DU55">
        <v>27319</v>
      </c>
      <c r="DV55">
        <v>385872</v>
      </c>
      <c r="DW55">
        <v>401739</v>
      </c>
      <c r="DX55">
        <v>0</v>
      </c>
      <c r="DY55">
        <v>401739</v>
      </c>
      <c r="DZ55">
        <v>27217</v>
      </c>
      <c r="EA55">
        <v>374522</v>
      </c>
      <c r="EB55">
        <v>402924</v>
      </c>
      <c r="EC55">
        <v>0</v>
      </c>
      <c r="ED55">
        <v>402924</v>
      </c>
      <c r="EE55">
        <v>25603</v>
      </c>
      <c r="EF55">
        <v>377321</v>
      </c>
      <c r="EG55">
        <v>399240</v>
      </c>
      <c r="EH55">
        <v>0</v>
      </c>
      <c r="EI55">
        <v>399240</v>
      </c>
      <c r="EJ55">
        <v>25914</v>
      </c>
      <c r="EK55">
        <v>373326</v>
      </c>
      <c r="EL55">
        <v>389088</v>
      </c>
      <c r="EM55">
        <v>0</v>
      </c>
      <c r="EN55">
        <v>389088</v>
      </c>
      <c r="EO55">
        <v>24944</v>
      </c>
      <c r="EP55">
        <v>364144</v>
      </c>
      <c r="EQ55">
        <v>382300</v>
      </c>
      <c r="ER55">
        <v>0</v>
      </c>
      <c r="ES55">
        <v>382300</v>
      </c>
      <c r="ET55">
        <v>24479</v>
      </c>
      <c r="EU55">
        <v>357821</v>
      </c>
      <c r="EV55">
        <v>365693</v>
      </c>
      <c r="EW55">
        <v>0</v>
      </c>
      <c r="EX55">
        <v>365693</v>
      </c>
      <c r="EY55">
        <v>18017</v>
      </c>
      <c r="EZ55">
        <v>347676</v>
      </c>
      <c r="FA55">
        <v>363909</v>
      </c>
      <c r="FB55">
        <v>0</v>
      </c>
      <c r="FC55">
        <v>363909</v>
      </c>
      <c r="FD55">
        <v>17446</v>
      </c>
      <c r="FE55">
        <v>346463</v>
      </c>
      <c r="FF55">
        <v>361167</v>
      </c>
      <c r="FG55">
        <v>0</v>
      </c>
      <c r="FH55">
        <v>361167</v>
      </c>
      <c r="FI55">
        <v>16444</v>
      </c>
      <c r="FJ55">
        <v>344723</v>
      </c>
      <c r="FK55">
        <v>307309</v>
      </c>
      <c r="FL55">
        <v>0</v>
      </c>
      <c r="FM55">
        <v>307309</v>
      </c>
      <c r="FN55">
        <v>0</v>
      </c>
      <c r="FO55">
        <v>307309</v>
      </c>
      <c r="FP55">
        <v>266294</v>
      </c>
      <c r="FQ55">
        <v>0</v>
      </c>
      <c r="FR55">
        <v>266294</v>
      </c>
      <c r="FS55">
        <v>0</v>
      </c>
      <c r="FT55">
        <v>266294</v>
      </c>
      <c r="FU55">
        <v>241711</v>
      </c>
      <c r="FV55">
        <v>0</v>
      </c>
      <c r="FW55">
        <v>241711</v>
      </c>
      <c r="FX55">
        <v>0</v>
      </c>
      <c r="FY55">
        <v>241711</v>
      </c>
      <c r="FZ55">
        <v>230689</v>
      </c>
      <c r="GA55">
        <v>0</v>
      </c>
      <c r="GB55">
        <v>230689</v>
      </c>
      <c r="GC55">
        <v>0</v>
      </c>
      <c r="GD55">
        <v>230689</v>
      </c>
      <c r="GE55">
        <v>215823</v>
      </c>
      <c r="GF55">
        <v>0</v>
      </c>
      <c r="GG55">
        <v>215823</v>
      </c>
      <c r="GH55">
        <v>0</v>
      </c>
      <c r="GI55">
        <v>215823</v>
      </c>
    </row>
    <row r="56" spans="1:191">
      <c r="A56" t="s">
        <v>406</v>
      </c>
      <c r="B56" s="70">
        <f t="shared" si="0"/>
        <v>166781</v>
      </c>
      <c r="C56" s="71">
        <f>'Federal 13'!$C26</f>
        <v>0</v>
      </c>
      <c r="D56" s="70">
        <f t="shared" si="1"/>
        <v>166781</v>
      </c>
      <c r="E56" s="71">
        <f>'State 13'!$B26</f>
        <v>746</v>
      </c>
      <c r="F56" s="70">
        <f>'Local 13'!$B26</f>
        <v>166035</v>
      </c>
      <c r="G56" s="70">
        <f t="shared" si="2"/>
        <v>163368</v>
      </c>
      <c r="H56" s="71">
        <f>'Federal 12'!$C26</f>
        <v>0</v>
      </c>
      <c r="I56" s="70">
        <f t="shared" si="3"/>
        <v>163368</v>
      </c>
      <c r="J56" s="71">
        <f>'State 12'!$B26</f>
        <v>753</v>
      </c>
      <c r="K56" s="70">
        <f>'Local 12'!$B26</f>
        <v>162615</v>
      </c>
      <c r="L56" s="70">
        <f t="shared" si="4"/>
        <v>167430</v>
      </c>
      <c r="M56" s="70">
        <v>0</v>
      </c>
      <c r="N56" s="70">
        <f t="shared" si="5"/>
        <v>167430</v>
      </c>
      <c r="O56" s="71">
        <f>'State 11'!$B32</f>
        <v>716</v>
      </c>
      <c r="P56" s="70">
        <f>'Local 11'!$B34</f>
        <v>166714</v>
      </c>
      <c r="Q56" s="70">
        <f t="shared" si="6"/>
        <v>168578</v>
      </c>
      <c r="R56" s="70">
        <v>0</v>
      </c>
      <c r="S56" s="70">
        <f t="shared" si="7"/>
        <v>168578</v>
      </c>
      <c r="T56" s="71">
        <f>'State 10'!$B32</f>
        <v>698</v>
      </c>
      <c r="U56" s="70">
        <f>'Local 10'!$B34</f>
        <v>167880</v>
      </c>
      <c r="V56" s="70">
        <f t="shared" si="10"/>
        <v>168623</v>
      </c>
      <c r="W56" s="70">
        <v>0</v>
      </c>
      <c r="X56" s="70">
        <f t="shared" si="10"/>
        <v>168623</v>
      </c>
      <c r="Y56" s="71">
        <f>'State 09'!$B32</f>
        <v>740</v>
      </c>
      <c r="Z56" s="70">
        <f>'Local 09'!$B34</f>
        <v>167883</v>
      </c>
      <c r="AA56">
        <v>166239</v>
      </c>
      <c r="AB56">
        <v>0</v>
      </c>
      <c r="AC56">
        <v>166239</v>
      </c>
      <c r="AD56">
        <v>740</v>
      </c>
      <c r="AE56">
        <v>165499</v>
      </c>
      <c r="AF56">
        <v>162396</v>
      </c>
      <c r="AG56">
        <v>0</v>
      </c>
      <c r="AH56">
        <v>162396</v>
      </c>
      <c r="AI56">
        <v>680</v>
      </c>
      <c r="AJ56">
        <v>161716</v>
      </c>
      <c r="AK56">
        <v>160564</v>
      </c>
      <c r="AL56">
        <v>0</v>
      </c>
      <c r="AM56">
        <v>160564</v>
      </c>
      <c r="AN56">
        <v>674</v>
      </c>
      <c r="AO56">
        <v>159890</v>
      </c>
      <c r="AP56">
        <v>159175</v>
      </c>
      <c r="AQ56">
        <v>0</v>
      </c>
      <c r="AR56">
        <v>159175</v>
      </c>
      <c r="AS56">
        <v>664</v>
      </c>
      <c r="AT56">
        <v>158511</v>
      </c>
      <c r="AU56">
        <v>156884</v>
      </c>
      <c r="AV56">
        <v>0</v>
      </c>
      <c r="AW56">
        <v>156884</v>
      </c>
      <c r="AX56">
        <v>648</v>
      </c>
      <c r="AY56">
        <v>156236</v>
      </c>
      <c r="AZ56">
        <v>155119</v>
      </c>
      <c r="BA56">
        <v>0</v>
      </c>
      <c r="BB56">
        <v>155119</v>
      </c>
      <c r="BC56">
        <v>656</v>
      </c>
      <c r="BD56">
        <v>154463</v>
      </c>
      <c r="BE56">
        <v>154818</v>
      </c>
      <c r="BF56">
        <v>0</v>
      </c>
      <c r="BG56">
        <v>154818</v>
      </c>
      <c r="BH56">
        <v>747</v>
      </c>
      <c r="BI56">
        <v>154071</v>
      </c>
      <c r="BJ56">
        <v>153782</v>
      </c>
      <c r="BK56">
        <v>0</v>
      </c>
      <c r="BL56">
        <v>153782</v>
      </c>
      <c r="BM56">
        <v>830</v>
      </c>
      <c r="BN56">
        <v>152952</v>
      </c>
      <c r="BO56">
        <v>152377</v>
      </c>
      <c r="BP56">
        <v>0</v>
      </c>
      <c r="BQ56">
        <v>152377</v>
      </c>
      <c r="BR56">
        <v>822</v>
      </c>
      <c r="BS56">
        <v>151555</v>
      </c>
      <c r="BT56">
        <v>150184</v>
      </c>
      <c r="BU56">
        <v>0</v>
      </c>
      <c r="BV56">
        <v>150184</v>
      </c>
      <c r="BW56">
        <v>821</v>
      </c>
      <c r="BX56">
        <v>149363</v>
      </c>
      <c r="BY56">
        <v>151924</v>
      </c>
      <c r="BZ56">
        <v>0</v>
      </c>
      <c r="CA56">
        <v>151924</v>
      </c>
      <c r="CB56">
        <v>841</v>
      </c>
      <c r="CC56">
        <v>151083</v>
      </c>
      <c r="CD56">
        <v>149307</v>
      </c>
      <c r="CE56">
        <v>0</v>
      </c>
      <c r="CF56">
        <v>149307</v>
      </c>
      <c r="CG56">
        <v>924</v>
      </c>
      <c r="CH56">
        <v>148383</v>
      </c>
      <c r="CI56">
        <v>147870</v>
      </c>
      <c r="CJ56">
        <v>0</v>
      </c>
      <c r="CK56">
        <v>147870</v>
      </c>
      <c r="CL56">
        <v>929</v>
      </c>
      <c r="CM56">
        <v>146941</v>
      </c>
      <c r="CN56">
        <v>147943</v>
      </c>
      <c r="CO56">
        <v>0</v>
      </c>
      <c r="CP56">
        <v>147943</v>
      </c>
      <c r="CQ56">
        <v>930</v>
      </c>
      <c r="CR56">
        <v>147013</v>
      </c>
      <c r="CS56">
        <v>142389</v>
      </c>
      <c r="CT56">
        <v>0</v>
      </c>
      <c r="CU56">
        <v>142389</v>
      </c>
      <c r="CV56">
        <v>930</v>
      </c>
      <c r="CW56">
        <v>141459</v>
      </c>
      <c r="CX56">
        <v>139423</v>
      </c>
      <c r="CY56">
        <v>0</v>
      </c>
      <c r="CZ56">
        <v>139423</v>
      </c>
      <c r="DA56">
        <v>930</v>
      </c>
      <c r="DB56">
        <v>138493</v>
      </c>
      <c r="DC56">
        <v>141293</v>
      </c>
      <c r="DD56">
        <v>0</v>
      </c>
      <c r="DE56">
        <v>141293</v>
      </c>
      <c r="DF56">
        <v>929</v>
      </c>
      <c r="DG56">
        <v>140364</v>
      </c>
      <c r="DH56">
        <v>138842</v>
      </c>
      <c r="DI56">
        <v>0</v>
      </c>
      <c r="DJ56">
        <v>138842</v>
      </c>
      <c r="DK56">
        <v>932</v>
      </c>
      <c r="DL56">
        <v>137910</v>
      </c>
      <c r="DM56">
        <v>136792</v>
      </c>
      <c r="DN56">
        <v>0</v>
      </c>
      <c r="DO56">
        <v>136792</v>
      </c>
      <c r="DP56">
        <v>865</v>
      </c>
      <c r="DQ56">
        <v>135927</v>
      </c>
      <c r="DR56">
        <v>135437</v>
      </c>
      <c r="DS56">
        <v>0</v>
      </c>
      <c r="DT56">
        <v>135437</v>
      </c>
      <c r="DU56">
        <v>1017</v>
      </c>
      <c r="DV56">
        <v>134420</v>
      </c>
      <c r="DW56">
        <v>125941</v>
      </c>
      <c r="DX56">
        <v>0</v>
      </c>
      <c r="DY56">
        <v>125941</v>
      </c>
      <c r="DZ56">
        <v>880</v>
      </c>
      <c r="EA56">
        <v>125061</v>
      </c>
      <c r="EB56">
        <v>130465</v>
      </c>
      <c r="EC56">
        <v>0</v>
      </c>
      <c r="ED56">
        <v>130465</v>
      </c>
      <c r="EE56">
        <v>471</v>
      </c>
      <c r="EF56">
        <v>129994</v>
      </c>
      <c r="EG56">
        <v>128972</v>
      </c>
      <c r="EH56">
        <v>0</v>
      </c>
      <c r="EI56">
        <v>128972</v>
      </c>
      <c r="EJ56">
        <v>138</v>
      </c>
      <c r="EK56">
        <v>128834</v>
      </c>
      <c r="EL56">
        <v>125236</v>
      </c>
      <c r="EM56">
        <v>0</v>
      </c>
      <c r="EN56">
        <v>125236</v>
      </c>
      <c r="EO56">
        <v>394</v>
      </c>
      <c r="EP56">
        <v>124842</v>
      </c>
      <c r="EQ56">
        <v>126499</v>
      </c>
      <c r="ER56">
        <v>0</v>
      </c>
      <c r="ES56">
        <v>126499</v>
      </c>
      <c r="ET56">
        <v>478</v>
      </c>
      <c r="EU56">
        <v>126021</v>
      </c>
      <c r="EV56">
        <v>120779</v>
      </c>
      <c r="EW56">
        <v>0</v>
      </c>
      <c r="EX56">
        <v>120779</v>
      </c>
      <c r="EY56">
        <v>547</v>
      </c>
      <c r="EZ56">
        <v>120232</v>
      </c>
      <c r="FA56">
        <v>120525</v>
      </c>
      <c r="FB56">
        <v>0</v>
      </c>
      <c r="FC56">
        <v>120525</v>
      </c>
      <c r="FD56">
        <v>413</v>
      </c>
      <c r="FE56">
        <v>120112</v>
      </c>
      <c r="FF56">
        <v>119488</v>
      </c>
      <c r="FG56">
        <v>0</v>
      </c>
      <c r="FH56">
        <v>119488</v>
      </c>
      <c r="FI56">
        <v>413</v>
      </c>
      <c r="FJ56">
        <v>119075</v>
      </c>
      <c r="FK56">
        <v>112673</v>
      </c>
      <c r="FL56">
        <v>0</v>
      </c>
      <c r="FM56">
        <v>112673</v>
      </c>
      <c r="FN56">
        <v>0</v>
      </c>
      <c r="FO56">
        <v>112673</v>
      </c>
      <c r="FP56">
        <v>104376</v>
      </c>
      <c r="FQ56">
        <v>0</v>
      </c>
      <c r="FR56">
        <v>104376</v>
      </c>
      <c r="FS56">
        <v>0</v>
      </c>
      <c r="FT56">
        <v>104376</v>
      </c>
      <c r="FU56">
        <v>100099</v>
      </c>
      <c r="FV56">
        <v>0</v>
      </c>
      <c r="FW56">
        <v>100099</v>
      </c>
      <c r="FX56">
        <v>0</v>
      </c>
      <c r="FY56">
        <v>100099</v>
      </c>
      <c r="FZ56">
        <v>96057</v>
      </c>
      <c r="GA56">
        <v>0</v>
      </c>
      <c r="GB56">
        <v>96057</v>
      </c>
      <c r="GC56">
        <v>0</v>
      </c>
      <c r="GD56">
        <v>96057</v>
      </c>
      <c r="GE56">
        <v>88508</v>
      </c>
      <c r="GF56">
        <v>0</v>
      </c>
      <c r="GG56">
        <v>88508</v>
      </c>
      <c r="GH56">
        <v>0</v>
      </c>
      <c r="GI56">
        <v>88508</v>
      </c>
    </row>
    <row r="57" spans="1:191">
      <c r="A57" t="s">
        <v>407</v>
      </c>
      <c r="B57" s="70">
        <f t="shared" si="0"/>
        <v>78718</v>
      </c>
      <c r="C57" s="71">
        <f>'Federal 13'!$C27</f>
        <v>0</v>
      </c>
      <c r="D57" s="70">
        <f t="shared" si="1"/>
        <v>78718</v>
      </c>
      <c r="E57" s="70">
        <f>'State 13'!$B27</f>
        <v>4089</v>
      </c>
      <c r="F57" s="70">
        <f>'Local 13'!$B27</f>
        <v>74629</v>
      </c>
      <c r="G57" s="70">
        <f t="shared" si="2"/>
        <v>78781</v>
      </c>
      <c r="H57" s="71">
        <f>'Federal 12'!$C27</f>
        <v>0</v>
      </c>
      <c r="I57" s="70">
        <f t="shared" si="3"/>
        <v>78781</v>
      </c>
      <c r="J57" s="70">
        <f>'State 12'!$B27</f>
        <v>4083</v>
      </c>
      <c r="K57" s="70">
        <f>'Local 12'!$B27</f>
        <v>74698</v>
      </c>
      <c r="L57" s="70">
        <f t="shared" si="4"/>
        <v>77749</v>
      </c>
      <c r="M57" s="70">
        <v>0</v>
      </c>
      <c r="N57" s="70">
        <f t="shared" si="5"/>
        <v>77749</v>
      </c>
      <c r="O57" s="70">
        <f>'State 11'!$B33</f>
        <v>4059</v>
      </c>
      <c r="P57" s="70">
        <f>'Local 11'!$B35</f>
        <v>73690</v>
      </c>
      <c r="Q57" s="70">
        <f t="shared" si="6"/>
        <v>77701</v>
      </c>
      <c r="R57" s="70">
        <v>0</v>
      </c>
      <c r="S57" s="70">
        <f t="shared" si="7"/>
        <v>77701</v>
      </c>
      <c r="T57" s="70">
        <f>'State 10'!$B33</f>
        <v>4080</v>
      </c>
      <c r="U57" s="70">
        <f>'Local 10'!$B35</f>
        <v>73621</v>
      </c>
      <c r="V57" s="70">
        <f t="shared" si="10"/>
        <v>77881</v>
      </c>
      <c r="W57" s="70">
        <v>0</v>
      </c>
      <c r="X57" s="70">
        <f t="shared" si="10"/>
        <v>77881</v>
      </c>
      <c r="Y57" s="70">
        <f>'State 09'!$B33</f>
        <v>4065</v>
      </c>
      <c r="Z57" s="70">
        <f>'Local 09'!$B35</f>
        <v>73816</v>
      </c>
      <c r="AA57">
        <v>77174</v>
      </c>
      <c r="AB57">
        <v>0</v>
      </c>
      <c r="AC57">
        <v>77174</v>
      </c>
      <c r="AD57">
        <v>4035</v>
      </c>
      <c r="AE57">
        <v>73139</v>
      </c>
      <c r="AF57">
        <v>76813</v>
      </c>
      <c r="AG57">
        <v>0</v>
      </c>
      <c r="AH57">
        <v>76813</v>
      </c>
      <c r="AI57">
        <v>3997</v>
      </c>
      <c r="AJ57">
        <v>72816</v>
      </c>
      <c r="AK57">
        <v>76117</v>
      </c>
      <c r="AL57">
        <v>0</v>
      </c>
      <c r="AM57">
        <v>76117</v>
      </c>
      <c r="AN57">
        <v>4003</v>
      </c>
      <c r="AO57">
        <v>72114</v>
      </c>
      <c r="AP57">
        <v>76779</v>
      </c>
      <c r="AQ57">
        <v>0</v>
      </c>
      <c r="AR57">
        <v>76779</v>
      </c>
      <c r="AS57">
        <v>4022</v>
      </c>
      <c r="AT57">
        <v>72757</v>
      </c>
      <c r="AU57">
        <v>77237</v>
      </c>
      <c r="AV57">
        <v>0</v>
      </c>
      <c r="AW57">
        <v>77237</v>
      </c>
      <c r="AX57">
        <v>3998</v>
      </c>
      <c r="AY57">
        <v>73239</v>
      </c>
      <c r="AZ57">
        <v>77246</v>
      </c>
      <c r="BA57">
        <v>0</v>
      </c>
      <c r="BB57">
        <v>77246</v>
      </c>
      <c r="BC57">
        <v>3829</v>
      </c>
      <c r="BD57">
        <v>73417</v>
      </c>
      <c r="BE57">
        <v>75132</v>
      </c>
      <c r="BF57">
        <v>0</v>
      </c>
      <c r="BG57">
        <v>75132</v>
      </c>
      <c r="BH57">
        <v>3827</v>
      </c>
      <c r="BI57">
        <v>71305</v>
      </c>
      <c r="BJ57">
        <v>75909</v>
      </c>
      <c r="BK57">
        <v>0</v>
      </c>
      <c r="BL57">
        <v>75909</v>
      </c>
      <c r="BM57">
        <v>3688</v>
      </c>
      <c r="BN57">
        <v>72221</v>
      </c>
      <c r="BO57">
        <v>77075</v>
      </c>
      <c r="BP57">
        <v>0</v>
      </c>
      <c r="BQ57">
        <v>77075</v>
      </c>
      <c r="BR57">
        <v>5387</v>
      </c>
      <c r="BS57">
        <v>71688</v>
      </c>
      <c r="BT57">
        <v>75515</v>
      </c>
      <c r="BU57">
        <v>0</v>
      </c>
      <c r="BV57">
        <v>75515</v>
      </c>
      <c r="BW57">
        <v>5321</v>
      </c>
      <c r="BX57">
        <v>70194</v>
      </c>
      <c r="BY57">
        <v>75662</v>
      </c>
      <c r="BZ57">
        <v>0</v>
      </c>
      <c r="CA57">
        <v>75662</v>
      </c>
      <c r="CB57">
        <v>5360</v>
      </c>
      <c r="CC57">
        <v>70302</v>
      </c>
      <c r="CD57">
        <v>77253</v>
      </c>
      <c r="CE57">
        <v>0</v>
      </c>
      <c r="CF57">
        <v>77253</v>
      </c>
      <c r="CG57">
        <v>5646</v>
      </c>
      <c r="CH57">
        <v>71607</v>
      </c>
      <c r="CI57">
        <v>78768</v>
      </c>
      <c r="CJ57">
        <v>0</v>
      </c>
      <c r="CK57">
        <v>78768</v>
      </c>
      <c r="CL57">
        <v>5614</v>
      </c>
      <c r="CM57">
        <v>73154</v>
      </c>
      <c r="CN57">
        <v>79705</v>
      </c>
      <c r="CO57">
        <v>0</v>
      </c>
      <c r="CP57">
        <v>79705</v>
      </c>
      <c r="CQ57">
        <v>5684</v>
      </c>
      <c r="CR57">
        <v>74021</v>
      </c>
      <c r="CS57">
        <v>80542</v>
      </c>
      <c r="CT57">
        <v>0</v>
      </c>
      <c r="CU57">
        <v>80542</v>
      </c>
      <c r="CV57">
        <v>5595</v>
      </c>
      <c r="CW57">
        <v>74947</v>
      </c>
      <c r="CX57">
        <v>79294</v>
      </c>
      <c r="CY57">
        <v>0</v>
      </c>
      <c r="CZ57">
        <v>79294</v>
      </c>
      <c r="DA57">
        <v>6119</v>
      </c>
      <c r="DB57">
        <v>73175</v>
      </c>
      <c r="DC57">
        <v>80558</v>
      </c>
      <c r="DD57">
        <v>0</v>
      </c>
      <c r="DE57">
        <v>80558</v>
      </c>
      <c r="DF57">
        <v>5336</v>
      </c>
      <c r="DG57">
        <v>75222</v>
      </c>
      <c r="DH57">
        <v>79369</v>
      </c>
      <c r="DI57">
        <v>0</v>
      </c>
      <c r="DJ57">
        <v>79369</v>
      </c>
      <c r="DK57">
        <v>5254</v>
      </c>
      <c r="DL57">
        <v>74115</v>
      </c>
      <c r="DM57">
        <v>77782</v>
      </c>
      <c r="DN57">
        <v>0</v>
      </c>
      <c r="DO57">
        <v>77782</v>
      </c>
      <c r="DP57">
        <v>5274</v>
      </c>
      <c r="DQ57">
        <v>72508</v>
      </c>
      <c r="DR57">
        <v>78963</v>
      </c>
      <c r="DS57">
        <v>0</v>
      </c>
      <c r="DT57">
        <v>78963</v>
      </c>
      <c r="DU57">
        <v>5270</v>
      </c>
      <c r="DV57">
        <v>73693</v>
      </c>
      <c r="DW57">
        <v>76835</v>
      </c>
      <c r="DX57">
        <v>0</v>
      </c>
      <c r="DY57">
        <v>76835</v>
      </c>
      <c r="DZ57">
        <v>5222</v>
      </c>
      <c r="EA57">
        <v>71613</v>
      </c>
      <c r="EB57">
        <v>77186</v>
      </c>
      <c r="EC57">
        <v>0</v>
      </c>
      <c r="ED57">
        <v>77186</v>
      </c>
      <c r="EE57">
        <v>5153</v>
      </c>
      <c r="EF57">
        <v>72033</v>
      </c>
      <c r="EG57">
        <v>76115</v>
      </c>
      <c r="EH57">
        <v>0</v>
      </c>
      <c r="EI57">
        <v>76115</v>
      </c>
      <c r="EJ57">
        <v>5059</v>
      </c>
      <c r="EK57">
        <v>71056</v>
      </c>
      <c r="EL57">
        <v>74138</v>
      </c>
      <c r="EM57">
        <v>0</v>
      </c>
      <c r="EN57">
        <v>74138</v>
      </c>
      <c r="EO57">
        <v>4984</v>
      </c>
      <c r="EP57">
        <v>69154</v>
      </c>
      <c r="EQ57">
        <v>71088</v>
      </c>
      <c r="ER57">
        <v>0</v>
      </c>
      <c r="ES57">
        <v>71088</v>
      </c>
      <c r="ET57">
        <v>4545</v>
      </c>
      <c r="EU57">
        <v>66543</v>
      </c>
      <c r="EV57">
        <v>68138</v>
      </c>
      <c r="EW57">
        <v>0</v>
      </c>
      <c r="EX57">
        <v>68138</v>
      </c>
      <c r="EY57">
        <v>3617</v>
      </c>
      <c r="EZ57">
        <v>64521</v>
      </c>
      <c r="FA57">
        <v>68692</v>
      </c>
      <c r="FB57">
        <v>0</v>
      </c>
      <c r="FC57">
        <v>68692</v>
      </c>
      <c r="FD57">
        <v>3459</v>
      </c>
      <c r="FE57">
        <v>65233</v>
      </c>
      <c r="FF57">
        <v>66253</v>
      </c>
      <c r="FG57">
        <v>0</v>
      </c>
      <c r="FH57">
        <v>66253</v>
      </c>
      <c r="FI57">
        <v>2746</v>
      </c>
      <c r="FJ57">
        <v>63507</v>
      </c>
      <c r="FK57">
        <v>59264</v>
      </c>
      <c r="FL57">
        <v>0</v>
      </c>
      <c r="FM57">
        <v>59264</v>
      </c>
      <c r="FN57">
        <v>0</v>
      </c>
      <c r="FO57">
        <v>59264</v>
      </c>
      <c r="FP57">
        <v>56860</v>
      </c>
      <c r="FQ57">
        <v>0</v>
      </c>
      <c r="FR57">
        <v>56860</v>
      </c>
      <c r="FS57">
        <v>0</v>
      </c>
      <c r="FT57">
        <v>56860</v>
      </c>
      <c r="FU57">
        <v>53385</v>
      </c>
      <c r="FV57">
        <v>0</v>
      </c>
      <c r="FW57">
        <v>53385</v>
      </c>
      <c r="FX57">
        <v>0</v>
      </c>
      <c r="FY57">
        <v>53385</v>
      </c>
      <c r="FZ57">
        <v>51992</v>
      </c>
      <c r="GA57">
        <v>0</v>
      </c>
      <c r="GB57">
        <v>51992</v>
      </c>
      <c r="GC57">
        <v>0</v>
      </c>
      <c r="GD57">
        <v>51992</v>
      </c>
      <c r="GE57">
        <v>48891</v>
      </c>
      <c r="GF57">
        <v>0</v>
      </c>
      <c r="GG57">
        <v>48891</v>
      </c>
      <c r="GH57">
        <v>0</v>
      </c>
      <c r="GI57">
        <v>48891</v>
      </c>
    </row>
    <row r="58" spans="1:191">
      <c r="A58" t="s">
        <v>408</v>
      </c>
      <c r="B58" s="70">
        <f t="shared" si="0"/>
        <v>10962</v>
      </c>
      <c r="C58" s="71">
        <f>'Federal 13'!$C28</f>
        <v>0</v>
      </c>
      <c r="D58" s="70">
        <f t="shared" si="1"/>
        <v>10962</v>
      </c>
      <c r="E58" s="71">
        <f>'State 13'!$B28</f>
        <v>0</v>
      </c>
      <c r="F58" s="70">
        <f>'Local 13'!$B28</f>
        <v>10962</v>
      </c>
      <c r="G58" s="70">
        <f t="shared" si="2"/>
        <v>11390</v>
      </c>
      <c r="H58" s="71">
        <f>'Federal 12'!$C28</f>
        <v>0</v>
      </c>
      <c r="I58" s="70">
        <f t="shared" si="3"/>
        <v>11390</v>
      </c>
      <c r="J58" s="71">
        <f>'State 12'!$B28</f>
        <v>0</v>
      </c>
      <c r="K58" s="70">
        <f>'Local 12'!$B28</f>
        <v>11390</v>
      </c>
      <c r="L58" s="70">
        <f t="shared" si="4"/>
        <v>10547</v>
      </c>
      <c r="M58" s="70">
        <v>0</v>
      </c>
      <c r="N58" s="70">
        <f t="shared" si="5"/>
        <v>10547</v>
      </c>
      <c r="O58" s="71">
        <f>'State 11'!$B34</f>
        <v>0</v>
      </c>
      <c r="P58" s="70">
        <f>'Local 11'!$B36</f>
        <v>10547</v>
      </c>
      <c r="Q58" s="70">
        <f t="shared" si="6"/>
        <v>10825</v>
      </c>
      <c r="R58" s="70">
        <v>0</v>
      </c>
      <c r="S58" s="70">
        <f t="shared" si="7"/>
        <v>10825</v>
      </c>
      <c r="T58" s="71">
        <f>'State 10'!$B34</f>
        <v>0</v>
      </c>
      <c r="U58" s="70">
        <f>'Local 10'!$B36</f>
        <v>10825</v>
      </c>
      <c r="V58" s="70">
        <f t="shared" si="10"/>
        <v>11642</v>
      </c>
      <c r="W58" s="70">
        <v>0</v>
      </c>
      <c r="X58" s="70">
        <f t="shared" si="10"/>
        <v>11642</v>
      </c>
      <c r="Y58" s="71">
        <f>'State 09'!$B34</f>
        <v>0</v>
      </c>
      <c r="Z58" s="70">
        <f>'Local 09'!$B36</f>
        <v>11642</v>
      </c>
      <c r="AA58">
        <v>11663</v>
      </c>
      <c r="AB58">
        <v>0</v>
      </c>
      <c r="AC58">
        <v>11663</v>
      </c>
      <c r="AD58">
        <v>0</v>
      </c>
      <c r="AE58">
        <v>11663</v>
      </c>
      <c r="AF58">
        <v>12218</v>
      </c>
      <c r="AG58">
        <v>0</v>
      </c>
      <c r="AH58">
        <v>12218</v>
      </c>
      <c r="AI58">
        <v>0</v>
      </c>
      <c r="AJ58">
        <v>12218</v>
      </c>
      <c r="AK58">
        <v>12496</v>
      </c>
      <c r="AL58">
        <v>0</v>
      </c>
      <c r="AM58">
        <v>12496</v>
      </c>
      <c r="AN58">
        <v>0</v>
      </c>
      <c r="AO58">
        <v>12496</v>
      </c>
      <c r="AP58">
        <v>12897</v>
      </c>
      <c r="AQ58">
        <v>0</v>
      </c>
      <c r="AR58">
        <v>12897</v>
      </c>
      <c r="AS58">
        <v>0</v>
      </c>
      <c r="AT58">
        <v>12897</v>
      </c>
      <c r="AU58">
        <v>10658</v>
      </c>
      <c r="AV58">
        <v>0</v>
      </c>
      <c r="AW58">
        <v>10658</v>
      </c>
      <c r="AX58">
        <v>0</v>
      </c>
      <c r="AY58">
        <v>10658</v>
      </c>
      <c r="AZ58">
        <v>10663</v>
      </c>
      <c r="BA58">
        <v>0</v>
      </c>
      <c r="BB58">
        <v>10663</v>
      </c>
      <c r="BC58">
        <v>0</v>
      </c>
      <c r="BD58">
        <v>10663</v>
      </c>
      <c r="BE58">
        <v>10360</v>
      </c>
      <c r="BF58">
        <v>0</v>
      </c>
      <c r="BG58">
        <v>10360</v>
      </c>
      <c r="BH58">
        <v>0</v>
      </c>
      <c r="BI58">
        <v>10360</v>
      </c>
      <c r="BJ58">
        <v>11700</v>
      </c>
      <c r="BK58">
        <v>0</v>
      </c>
      <c r="BL58">
        <v>11700</v>
      </c>
      <c r="BM58">
        <v>0</v>
      </c>
      <c r="BN58">
        <v>11700</v>
      </c>
      <c r="BO58">
        <v>11595</v>
      </c>
      <c r="BP58">
        <v>0</v>
      </c>
      <c r="BQ58">
        <v>11595</v>
      </c>
      <c r="BR58">
        <v>0</v>
      </c>
      <c r="BS58">
        <v>11595</v>
      </c>
      <c r="BT58">
        <v>10504</v>
      </c>
      <c r="BU58">
        <v>0</v>
      </c>
      <c r="BV58">
        <v>10504</v>
      </c>
      <c r="BW58">
        <v>0</v>
      </c>
      <c r="BX58">
        <v>10504</v>
      </c>
      <c r="BY58">
        <v>9889</v>
      </c>
      <c r="BZ58">
        <v>0</v>
      </c>
      <c r="CA58">
        <v>9889</v>
      </c>
      <c r="CB58">
        <v>0</v>
      </c>
      <c r="CC58">
        <v>9889</v>
      </c>
      <c r="CD58">
        <v>9642</v>
      </c>
      <c r="CE58">
        <v>0</v>
      </c>
      <c r="CF58">
        <v>9642</v>
      </c>
      <c r="CG58">
        <v>0</v>
      </c>
      <c r="CH58">
        <v>9642</v>
      </c>
      <c r="CI58">
        <v>10350</v>
      </c>
      <c r="CJ58">
        <v>0</v>
      </c>
      <c r="CK58">
        <v>10350</v>
      </c>
      <c r="CL58">
        <v>0</v>
      </c>
      <c r="CM58">
        <v>10350</v>
      </c>
      <c r="CN58">
        <v>10199</v>
      </c>
      <c r="CO58">
        <v>0</v>
      </c>
      <c r="CP58">
        <v>10199</v>
      </c>
      <c r="CQ58">
        <v>0</v>
      </c>
      <c r="CR58">
        <v>10199</v>
      </c>
      <c r="CS58">
        <v>10048</v>
      </c>
      <c r="CT58">
        <v>0</v>
      </c>
      <c r="CU58">
        <v>10048</v>
      </c>
      <c r="CV58">
        <v>0</v>
      </c>
      <c r="CW58">
        <v>10048</v>
      </c>
      <c r="CX58">
        <v>9571</v>
      </c>
      <c r="CY58">
        <v>0</v>
      </c>
      <c r="CZ58">
        <v>9571</v>
      </c>
      <c r="DA58">
        <v>0</v>
      </c>
      <c r="DB58">
        <v>9571</v>
      </c>
      <c r="DC58">
        <v>9836</v>
      </c>
      <c r="DD58">
        <v>0</v>
      </c>
      <c r="DE58">
        <v>9836</v>
      </c>
      <c r="DF58">
        <v>0</v>
      </c>
      <c r="DG58">
        <v>9836</v>
      </c>
      <c r="DH58">
        <v>9916</v>
      </c>
      <c r="DI58">
        <v>0</v>
      </c>
      <c r="DJ58">
        <v>9916</v>
      </c>
      <c r="DK58">
        <v>0</v>
      </c>
      <c r="DL58">
        <v>9916</v>
      </c>
      <c r="DM58">
        <v>10002</v>
      </c>
      <c r="DN58">
        <v>0</v>
      </c>
      <c r="DO58">
        <v>10002</v>
      </c>
      <c r="DP58">
        <v>0</v>
      </c>
      <c r="DQ58">
        <v>10002</v>
      </c>
      <c r="DR58">
        <v>9721</v>
      </c>
      <c r="DS58">
        <v>0</v>
      </c>
      <c r="DT58">
        <v>9721</v>
      </c>
      <c r="DU58">
        <v>0</v>
      </c>
      <c r="DV58">
        <v>9721</v>
      </c>
      <c r="DW58">
        <v>8892</v>
      </c>
      <c r="DX58">
        <v>0</v>
      </c>
      <c r="DY58">
        <v>8892</v>
      </c>
      <c r="DZ58">
        <v>0</v>
      </c>
      <c r="EA58">
        <v>8892</v>
      </c>
      <c r="EB58">
        <v>9671</v>
      </c>
      <c r="EC58">
        <v>0</v>
      </c>
      <c r="ED58">
        <v>9671</v>
      </c>
      <c r="EE58">
        <v>0</v>
      </c>
      <c r="EF58">
        <v>9671</v>
      </c>
      <c r="EG58">
        <v>9469</v>
      </c>
      <c r="EH58">
        <v>0</v>
      </c>
      <c r="EI58">
        <v>9469</v>
      </c>
      <c r="EJ58">
        <v>0</v>
      </c>
      <c r="EK58">
        <v>9469</v>
      </c>
      <c r="EL58">
        <v>9282</v>
      </c>
      <c r="EM58">
        <v>0</v>
      </c>
      <c r="EN58">
        <v>9282</v>
      </c>
      <c r="EO58">
        <v>0</v>
      </c>
      <c r="EP58">
        <v>9282</v>
      </c>
      <c r="EQ58">
        <v>9360</v>
      </c>
      <c r="ER58">
        <v>0</v>
      </c>
      <c r="ES58">
        <v>9360</v>
      </c>
      <c r="ET58">
        <v>0</v>
      </c>
      <c r="EU58">
        <v>9360</v>
      </c>
      <c r="EV58">
        <v>8822</v>
      </c>
      <c r="EW58">
        <v>0</v>
      </c>
      <c r="EX58">
        <v>8822</v>
      </c>
      <c r="EY58">
        <v>0</v>
      </c>
      <c r="EZ58">
        <v>8822</v>
      </c>
      <c r="FA58">
        <v>9053</v>
      </c>
      <c r="FB58">
        <v>0</v>
      </c>
      <c r="FC58">
        <v>9053</v>
      </c>
      <c r="FD58">
        <v>0</v>
      </c>
      <c r="FE58">
        <v>9053</v>
      </c>
      <c r="FF58">
        <v>9010</v>
      </c>
      <c r="FG58">
        <v>0</v>
      </c>
      <c r="FH58">
        <v>9010</v>
      </c>
      <c r="FI58">
        <v>0</v>
      </c>
      <c r="FJ58">
        <v>9010</v>
      </c>
      <c r="FK58">
        <v>9972</v>
      </c>
      <c r="FL58">
        <v>0</v>
      </c>
      <c r="FM58">
        <v>9972</v>
      </c>
      <c r="FN58">
        <v>0</v>
      </c>
      <c r="FO58">
        <v>9972</v>
      </c>
      <c r="FP58">
        <v>8664</v>
      </c>
      <c r="FQ58">
        <v>0</v>
      </c>
      <c r="FR58">
        <v>8664</v>
      </c>
      <c r="FS58">
        <v>0</v>
      </c>
      <c r="FT58">
        <v>8664</v>
      </c>
      <c r="FU58">
        <v>8120</v>
      </c>
      <c r="FV58">
        <v>0</v>
      </c>
      <c r="FW58">
        <v>8120</v>
      </c>
      <c r="FX58">
        <v>0</v>
      </c>
      <c r="FY58">
        <v>8120</v>
      </c>
      <c r="FZ58">
        <v>10627</v>
      </c>
      <c r="GA58">
        <v>0</v>
      </c>
      <c r="GB58">
        <v>10627</v>
      </c>
      <c r="GC58">
        <v>0</v>
      </c>
      <c r="GD58">
        <v>10627</v>
      </c>
      <c r="GE58">
        <v>5984</v>
      </c>
      <c r="GF58">
        <v>0</v>
      </c>
      <c r="GG58">
        <v>5984</v>
      </c>
      <c r="GH58">
        <v>0</v>
      </c>
      <c r="GI58">
        <v>5984</v>
      </c>
    </row>
    <row r="59" spans="1:191">
      <c r="A59" t="s">
        <v>409</v>
      </c>
      <c r="B59" s="70">
        <f t="shared" si="0"/>
        <v>216497</v>
      </c>
      <c r="C59" s="71">
        <f>'Federal 13'!$C29</f>
        <v>0</v>
      </c>
      <c r="D59" s="70">
        <f t="shared" si="1"/>
        <v>216497</v>
      </c>
      <c r="E59" s="70">
        <f>'State 13'!$B29</f>
        <v>30711</v>
      </c>
      <c r="F59" s="70">
        <f>'Local 13'!$B29</f>
        <v>185786</v>
      </c>
      <c r="G59" s="70">
        <f t="shared" si="2"/>
        <v>213972</v>
      </c>
      <c r="H59" s="71">
        <f>'Federal 12'!$C29</f>
        <v>0</v>
      </c>
      <c r="I59" s="70">
        <f t="shared" si="3"/>
        <v>213972</v>
      </c>
      <c r="J59" s="70">
        <f>'State 12'!$B29</f>
        <v>31821</v>
      </c>
      <c r="K59" s="70">
        <f>'Local 12'!$B29</f>
        <v>182151</v>
      </c>
      <c r="L59" s="70">
        <f t="shared" si="4"/>
        <v>221481</v>
      </c>
      <c r="M59" s="70">
        <v>0</v>
      </c>
      <c r="N59" s="70">
        <f t="shared" si="5"/>
        <v>221481</v>
      </c>
      <c r="O59" s="70">
        <f>'State 11'!$B35</f>
        <v>31804</v>
      </c>
      <c r="P59" s="70">
        <f>'Local 11'!$B37</f>
        <v>189677</v>
      </c>
      <c r="Q59" s="70">
        <f t="shared" si="6"/>
        <v>227324</v>
      </c>
      <c r="R59" s="70">
        <v>0</v>
      </c>
      <c r="S59" s="70">
        <f t="shared" si="7"/>
        <v>227324</v>
      </c>
      <c r="T59" s="70">
        <f>'State 10'!$B35</f>
        <v>31276</v>
      </c>
      <c r="U59" s="70">
        <f>'Local 10'!$B37</f>
        <v>196048</v>
      </c>
      <c r="V59" s="70">
        <f t="shared" si="10"/>
        <v>229128</v>
      </c>
      <c r="W59" s="70">
        <v>0</v>
      </c>
      <c r="X59" s="70">
        <f t="shared" si="10"/>
        <v>229128</v>
      </c>
      <c r="Y59" s="70">
        <f>'State 09'!$B35</f>
        <v>31424</v>
      </c>
      <c r="Z59" s="70">
        <f>'Local 09'!$B37</f>
        <v>197704</v>
      </c>
      <c r="AA59">
        <v>226991</v>
      </c>
      <c r="AB59">
        <v>0</v>
      </c>
      <c r="AC59">
        <v>226991</v>
      </c>
      <c r="AD59">
        <v>31160</v>
      </c>
      <c r="AE59">
        <v>195831</v>
      </c>
      <c r="AF59">
        <v>225962</v>
      </c>
      <c r="AG59">
        <v>0</v>
      </c>
      <c r="AH59">
        <v>225962</v>
      </c>
      <c r="AI59">
        <v>31891</v>
      </c>
      <c r="AJ59">
        <v>194071</v>
      </c>
      <c r="AK59">
        <v>217925</v>
      </c>
      <c r="AL59">
        <v>0</v>
      </c>
      <c r="AM59">
        <v>217925</v>
      </c>
      <c r="AN59">
        <v>31423</v>
      </c>
      <c r="AO59">
        <v>186502</v>
      </c>
      <c r="AP59">
        <v>219095</v>
      </c>
      <c r="AQ59">
        <v>0</v>
      </c>
      <c r="AR59">
        <v>219095</v>
      </c>
      <c r="AS59">
        <v>31724</v>
      </c>
      <c r="AT59">
        <v>187371</v>
      </c>
      <c r="AU59">
        <v>220909</v>
      </c>
      <c r="AV59">
        <v>0</v>
      </c>
      <c r="AW59">
        <v>220909</v>
      </c>
      <c r="AX59">
        <v>31720</v>
      </c>
      <c r="AY59">
        <v>189189</v>
      </c>
      <c r="AZ59">
        <v>221921</v>
      </c>
      <c r="BA59">
        <v>0</v>
      </c>
      <c r="BB59">
        <v>221921</v>
      </c>
      <c r="BC59">
        <v>31287</v>
      </c>
      <c r="BD59">
        <v>190634</v>
      </c>
      <c r="BE59">
        <v>220433</v>
      </c>
      <c r="BF59">
        <v>0</v>
      </c>
      <c r="BG59">
        <v>220433</v>
      </c>
      <c r="BH59">
        <v>31278</v>
      </c>
      <c r="BI59">
        <v>189155</v>
      </c>
      <c r="BJ59">
        <v>206560</v>
      </c>
      <c r="BK59">
        <v>0</v>
      </c>
      <c r="BL59">
        <v>206560</v>
      </c>
      <c r="BM59">
        <v>28139</v>
      </c>
      <c r="BN59">
        <v>178421</v>
      </c>
      <c r="BO59">
        <v>200951</v>
      </c>
      <c r="BP59">
        <v>0</v>
      </c>
      <c r="BQ59">
        <v>200951</v>
      </c>
      <c r="BR59">
        <v>27730</v>
      </c>
      <c r="BS59">
        <v>173221</v>
      </c>
      <c r="BT59">
        <v>193800</v>
      </c>
      <c r="BU59">
        <v>0</v>
      </c>
      <c r="BV59">
        <v>193800</v>
      </c>
      <c r="BW59">
        <v>27029</v>
      </c>
      <c r="BX59">
        <v>166771</v>
      </c>
      <c r="BY59">
        <v>182697</v>
      </c>
      <c r="BZ59">
        <v>0</v>
      </c>
      <c r="CA59">
        <v>182697</v>
      </c>
      <c r="CB59">
        <v>18100</v>
      </c>
      <c r="CC59">
        <v>164597</v>
      </c>
      <c r="CD59">
        <v>181718</v>
      </c>
      <c r="CE59">
        <v>0</v>
      </c>
      <c r="CF59">
        <v>181718</v>
      </c>
      <c r="CG59">
        <v>18434</v>
      </c>
      <c r="CH59">
        <v>163284</v>
      </c>
      <c r="CI59">
        <v>194440</v>
      </c>
      <c r="CJ59">
        <v>0</v>
      </c>
      <c r="CK59">
        <v>194440</v>
      </c>
      <c r="CL59">
        <v>19546</v>
      </c>
      <c r="CM59">
        <v>174894</v>
      </c>
      <c r="CN59">
        <v>194554</v>
      </c>
      <c r="CO59">
        <v>0</v>
      </c>
      <c r="CP59">
        <v>194554</v>
      </c>
      <c r="CQ59">
        <v>20263</v>
      </c>
      <c r="CR59">
        <v>174291</v>
      </c>
      <c r="CS59">
        <v>184437</v>
      </c>
      <c r="CT59">
        <v>0</v>
      </c>
      <c r="CU59">
        <v>184437</v>
      </c>
      <c r="CV59">
        <v>20351</v>
      </c>
      <c r="CW59">
        <v>164086</v>
      </c>
      <c r="CX59">
        <v>192667</v>
      </c>
      <c r="CY59">
        <v>0</v>
      </c>
      <c r="CZ59">
        <v>192667</v>
      </c>
      <c r="DA59">
        <v>20275</v>
      </c>
      <c r="DB59">
        <v>172392</v>
      </c>
      <c r="DC59">
        <v>195228</v>
      </c>
      <c r="DD59">
        <v>0</v>
      </c>
      <c r="DE59">
        <v>195228</v>
      </c>
      <c r="DF59">
        <v>20833</v>
      </c>
      <c r="DG59">
        <v>174395</v>
      </c>
      <c r="DH59">
        <v>194330</v>
      </c>
      <c r="DI59">
        <v>0</v>
      </c>
      <c r="DJ59">
        <v>194330</v>
      </c>
      <c r="DK59">
        <v>21036</v>
      </c>
      <c r="DL59">
        <v>173294</v>
      </c>
      <c r="DM59">
        <v>193907</v>
      </c>
      <c r="DN59">
        <v>0</v>
      </c>
      <c r="DO59">
        <v>193907</v>
      </c>
      <c r="DP59">
        <v>20923</v>
      </c>
      <c r="DQ59">
        <v>172984</v>
      </c>
      <c r="DR59">
        <v>189070</v>
      </c>
      <c r="DS59">
        <v>0</v>
      </c>
      <c r="DT59">
        <v>189070</v>
      </c>
      <c r="DU59">
        <v>21032</v>
      </c>
      <c r="DV59">
        <v>168038</v>
      </c>
      <c r="DW59">
        <v>190071</v>
      </c>
      <c r="DX59">
        <v>0</v>
      </c>
      <c r="DY59">
        <v>190071</v>
      </c>
      <c r="DZ59">
        <v>21115</v>
      </c>
      <c r="EA59">
        <v>168956</v>
      </c>
      <c r="EB59">
        <v>185602</v>
      </c>
      <c r="EC59">
        <v>0</v>
      </c>
      <c r="ED59">
        <v>185602</v>
      </c>
      <c r="EE59">
        <v>19979</v>
      </c>
      <c r="EF59">
        <v>165623</v>
      </c>
      <c r="EG59">
        <v>184684</v>
      </c>
      <c r="EH59">
        <v>0</v>
      </c>
      <c r="EI59">
        <v>184684</v>
      </c>
      <c r="EJ59">
        <v>20717</v>
      </c>
      <c r="EK59">
        <v>163967</v>
      </c>
      <c r="EL59">
        <v>180432</v>
      </c>
      <c r="EM59">
        <v>0</v>
      </c>
      <c r="EN59">
        <v>180432</v>
      </c>
      <c r="EO59">
        <v>19566</v>
      </c>
      <c r="EP59">
        <v>160866</v>
      </c>
      <c r="EQ59">
        <v>175353</v>
      </c>
      <c r="ER59">
        <v>0</v>
      </c>
      <c r="ES59">
        <v>175353</v>
      </c>
      <c r="ET59">
        <v>19456</v>
      </c>
      <c r="EU59">
        <v>155897</v>
      </c>
      <c r="EV59">
        <v>167954</v>
      </c>
      <c r="EW59">
        <v>0</v>
      </c>
      <c r="EX59">
        <v>167954</v>
      </c>
      <c r="EY59">
        <v>13853</v>
      </c>
      <c r="EZ59">
        <v>154101</v>
      </c>
      <c r="FA59">
        <v>165639</v>
      </c>
      <c r="FB59">
        <v>0</v>
      </c>
      <c r="FC59">
        <v>165639</v>
      </c>
      <c r="FD59">
        <v>13574</v>
      </c>
      <c r="FE59">
        <v>152065</v>
      </c>
      <c r="FF59">
        <v>166416</v>
      </c>
      <c r="FG59">
        <v>0</v>
      </c>
      <c r="FH59">
        <v>166416</v>
      </c>
      <c r="FI59">
        <v>13285</v>
      </c>
      <c r="FJ59">
        <v>153131</v>
      </c>
      <c r="FK59">
        <v>125400</v>
      </c>
      <c r="FL59">
        <v>0</v>
      </c>
      <c r="FM59">
        <v>125400</v>
      </c>
      <c r="FN59">
        <v>0</v>
      </c>
      <c r="FO59">
        <v>125400</v>
      </c>
      <c r="FP59">
        <v>96394</v>
      </c>
      <c r="FQ59">
        <v>0</v>
      </c>
      <c r="FR59">
        <v>96394</v>
      </c>
      <c r="FS59">
        <v>0</v>
      </c>
      <c r="FT59">
        <v>96394</v>
      </c>
      <c r="FU59">
        <v>80107</v>
      </c>
      <c r="FV59">
        <v>0</v>
      </c>
      <c r="FW59">
        <v>80107</v>
      </c>
      <c r="FX59">
        <v>0</v>
      </c>
      <c r="FY59">
        <v>80107</v>
      </c>
      <c r="FZ59">
        <v>72013</v>
      </c>
      <c r="GA59">
        <v>0</v>
      </c>
      <c r="GB59">
        <v>72013</v>
      </c>
      <c r="GC59">
        <v>0</v>
      </c>
      <c r="GD59">
        <v>72013</v>
      </c>
      <c r="GE59">
        <v>72440</v>
      </c>
      <c r="GF59">
        <v>0</v>
      </c>
      <c r="GG59">
        <v>72440</v>
      </c>
      <c r="GH59">
        <v>0</v>
      </c>
      <c r="GI59">
        <v>72440</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A8" workbookViewId="0">
      <selection activeCell="A8" sqref="A8"/>
    </sheetView>
  </sheetViews>
  <sheetFormatPr baseColWidth="10" defaultColWidth="8.83203125" defaultRowHeight="14" x14ac:dyDescent="0"/>
  <cols>
    <col min="4" max="4" width="14.33203125" customWidth="1"/>
  </cols>
  <sheetData>
    <row r="1" spans="1:4">
      <c r="A1" s="20" t="s">
        <v>88</v>
      </c>
      <c r="B1" s="21"/>
      <c r="C1" s="21"/>
      <c r="D1" s="21"/>
    </row>
    <row r="2" spans="1:4">
      <c r="A2" s="20" t="s">
        <v>89</v>
      </c>
      <c r="B2" s="21"/>
      <c r="C2" s="21"/>
      <c r="D2" s="21"/>
    </row>
    <row r="3" spans="1:4">
      <c r="A3" s="20"/>
      <c r="B3" s="21"/>
      <c r="C3" s="21"/>
      <c r="D3" s="21"/>
    </row>
    <row r="4" spans="1:4">
      <c r="A4" s="22" t="s">
        <v>90</v>
      </c>
      <c r="B4" s="21"/>
      <c r="C4" s="21"/>
      <c r="D4" s="21"/>
    </row>
    <row r="5" spans="1:4">
      <c r="A5" s="22" t="s">
        <v>91</v>
      </c>
      <c r="B5" s="21"/>
      <c r="C5" s="21"/>
      <c r="D5" s="21"/>
    </row>
    <row r="6" spans="1:4">
      <c r="A6" s="22" t="s">
        <v>92</v>
      </c>
      <c r="B6" s="23"/>
      <c r="C6" s="23"/>
      <c r="D6" s="23"/>
    </row>
    <row r="7" spans="1:4">
      <c r="A7" s="22"/>
      <c r="B7" s="21"/>
      <c r="C7" s="21"/>
      <c r="D7" s="21"/>
    </row>
    <row r="8" spans="1:4">
      <c r="A8" s="24" t="s">
        <v>2</v>
      </c>
      <c r="B8" s="21" t="s">
        <v>5</v>
      </c>
      <c r="C8" s="21" t="s">
        <v>54</v>
      </c>
      <c r="D8" s="21" t="s">
        <v>93</v>
      </c>
    </row>
    <row r="9" spans="1:4">
      <c r="A9" s="24"/>
      <c r="B9" s="21" t="s">
        <v>55</v>
      </c>
      <c r="C9" s="21" t="s">
        <v>55</v>
      </c>
      <c r="D9" s="21" t="s">
        <v>94</v>
      </c>
    </row>
    <row r="11" spans="1:4">
      <c r="A11" s="25" t="s">
        <v>56</v>
      </c>
      <c r="B11" s="26">
        <v>2854251</v>
      </c>
      <c r="C11" s="26">
        <v>2619051</v>
      </c>
      <c r="D11" s="26">
        <v>16118609850</v>
      </c>
    </row>
    <row r="12" spans="1:4">
      <c r="A12" s="25" t="s">
        <v>57</v>
      </c>
      <c r="B12" s="26">
        <v>128116</v>
      </c>
      <c r="C12" s="26">
        <v>123025</v>
      </c>
      <c r="D12" s="26">
        <v>773858367</v>
      </c>
    </row>
    <row r="13" spans="1:4">
      <c r="A13" s="25" t="s">
        <v>58</v>
      </c>
      <c r="B13" s="26">
        <v>25479</v>
      </c>
      <c r="C13" s="26">
        <v>24538</v>
      </c>
      <c r="D13" s="26">
        <v>158254123</v>
      </c>
    </row>
    <row r="14" spans="1:4">
      <c r="A14" s="25" t="s">
        <v>59</v>
      </c>
      <c r="B14" s="26">
        <v>64348</v>
      </c>
      <c r="C14" s="26">
        <v>61527</v>
      </c>
      <c r="D14" s="26">
        <v>437472607</v>
      </c>
    </row>
    <row r="15" spans="1:4">
      <c r="A15" s="25" t="s">
        <v>60</v>
      </c>
      <c r="B15" s="26">
        <v>188642</v>
      </c>
      <c r="C15" s="26">
        <v>174807</v>
      </c>
      <c r="D15" s="26">
        <v>1179186734</v>
      </c>
    </row>
    <row r="16" spans="1:4">
      <c r="A16" s="25" t="s">
        <v>61</v>
      </c>
      <c r="B16" s="26">
        <v>38311</v>
      </c>
      <c r="C16" s="26">
        <v>38148</v>
      </c>
      <c r="D16" s="26">
        <v>222553537</v>
      </c>
    </row>
    <row r="17" spans="1:4">
      <c r="A17" s="25" t="s">
        <v>18</v>
      </c>
      <c r="B17" s="26">
        <v>2973</v>
      </c>
      <c r="C17" s="26">
        <v>2884</v>
      </c>
      <c r="D17" s="26">
        <v>23277165</v>
      </c>
    </row>
    <row r="18" spans="1:4">
      <c r="A18" s="25" t="s">
        <v>62</v>
      </c>
      <c r="B18" s="26">
        <v>48348</v>
      </c>
      <c r="C18" s="26">
        <v>48060</v>
      </c>
      <c r="D18" s="26">
        <v>438020093</v>
      </c>
    </row>
    <row r="19" spans="1:4">
      <c r="A19" s="25" t="s">
        <v>63</v>
      </c>
      <c r="B19" s="26">
        <v>5041</v>
      </c>
      <c r="C19" s="26">
        <v>4776</v>
      </c>
      <c r="D19" s="26">
        <v>13444866</v>
      </c>
    </row>
    <row r="20" spans="1:4">
      <c r="A20" s="25" t="s">
        <v>64</v>
      </c>
      <c r="B20" s="26">
        <v>9296</v>
      </c>
      <c r="C20" s="26">
        <v>9058</v>
      </c>
      <c r="D20" s="26">
        <v>76007153</v>
      </c>
    </row>
    <row r="21" spans="1:4">
      <c r="A21" s="25" t="s">
        <v>65</v>
      </c>
      <c r="B21" s="26">
        <v>163096</v>
      </c>
      <c r="C21" s="26">
        <v>152347</v>
      </c>
      <c r="D21" s="26">
        <v>1202899814</v>
      </c>
    </row>
    <row r="22" spans="1:4">
      <c r="A22" s="25" t="s">
        <v>23</v>
      </c>
      <c r="B22" s="26">
        <v>208763</v>
      </c>
      <c r="C22" s="26">
        <v>190987</v>
      </c>
      <c r="D22" s="26">
        <v>1431482910</v>
      </c>
    </row>
    <row r="23" spans="1:4">
      <c r="A23" s="25" t="s">
        <v>66</v>
      </c>
      <c r="B23" s="26">
        <v>70754</v>
      </c>
      <c r="C23" s="26">
        <v>68670</v>
      </c>
      <c r="D23" s="26">
        <v>425870711</v>
      </c>
    </row>
    <row r="24" spans="1:4">
      <c r="A24" s="25" t="s">
        <v>67</v>
      </c>
      <c r="B24" s="26">
        <v>27339</v>
      </c>
      <c r="C24" s="26">
        <v>24825</v>
      </c>
      <c r="D24" s="26">
        <v>145546378</v>
      </c>
    </row>
    <row r="25" spans="1:4">
      <c r="A25" s="25" t="s">
        <v>68</v>
      </c>
      <c r="B25" s="26">
        <v>15269</v>
      </c>
      <c r="C25" s="26">
        <v>15059</v>
      </c>
      <c r="D25" s="26">
        <v>111964330</v>
      </c>
    </row>
    <row r="26" spans="1:4">
      <c r="A26" s="25" t="s">
        <v>69</v>
      </c>
      <c r="B26" s="26">
        <v>188233</v>
      </c>
      <c r="C26" s="26">
        <v>179179</v>
      </c>
      <c r="D26" s="26">
        <v>1127444644</v>
      </c>
    </row>
    <row r="27" spans="1:4">
      <c r="A27" s="27" t="s">
        <v>70</v>
      </c>
      <c r="B27" s="26">
        <v>805709</v>
      </c>
      <c r="C27" s="26">
        <v>779290</v>
      </c>
      <c r="D27" s="26">
        <v>3019831653</v>
      </c>
    </row>
    <row r="28" spans="1:4">
      <c r="A28" s="25" t="s">
        <v>71</v>
      </c>
      <c r="B28" s="26">
        <v>632471</v>
      </c>
      <c r="C28" s="26">
        <v>516678</v>
      </c>
      <c r="D28" s="26">
        <v>3628409770</v>
      </c>
    </row>
    <row r="29" spans="1:4">
      <c r="A29" s="25" t="s">
        <v>72</v>
      </c>
      <c r="B29" s="26">
        <v>18727</v>
      </c>
      <c r="C29" s="26">
        <v>18501</v>
      </c>
      <c r="D29" s="26">
        <v>176637041</v>
      </c>
    </row>
    <row r="30" spans="1:4">
      <c r="A30" s="25" t="s">
        <v>73</v>
      </c>
      <c r="B30" s="26">
        <v>10519</v>
      </c>
      <c r="C30" s="26">
        <v>10026</v>
      </c>
      <c r="D30" s="26">
        <v>74892119</v>
      </c>
    </row>
    <row r="31" spans="1:4">
      <c r="A31" s="25" t="s">
        <v>42</v>
      </c>
      <c r="B31" s="26">
        <v>3871</v>
      </c>
      <c r="C31" s="26">
        <v>3710</v>
      </c>
      <c r="D31" s="26">
        <v>23434082</v>
      </c>
    </row>
    <row r="32" spans="1:4">
      <c r="A32" s="25" t="s">
        <v>74</v>
      </c>
      <c r="B32" s="26">
        <v>198946</v>
      </c>
      <c r="C32" s="26">
        <v>172956</v>
      </c>
      <c r="D32" s="26">
        <v>1428121753</v>
      </c>
    </row>
    <row r="33" spans="1:4">
      <c r="B33" s="28"/>
      <c r="C33" s="28"/>
      <c r="D33" s="28"/>
    </row>
    <row r="34" spans="1:4">
      <c r="B34" s="28"/>
      <c r="C34" s="28"/>
      <c r="D34" s="28"/>
    </row>
    <row r="35" spans="1:4">
      <c r="A35" s="25" t="s">
        <v>75</v>
      </c>
      <c r="B35" s="28"/>
      <c r="C35" s="28"/>
      <c r="D35" s="28"/>
    </row>
    <row r="36" spans="1:4">
      <c r="A36" s="25" t="s">
        <v>76</v>
      </c>
      <c r="B36" s="28"/>
      <c r="C36" s="28"/>
      <c r="D36" s="28"/>
    </row>
    <row r="37" spans="1:4">
      <c r="A37" s="25" t="s">
        <v>77</v>
      </c>
      <c r="B37" s="28"/>
      <c r="C37" s="28"/>
      <c r="D37" s="28"/>
    </row>
    <row r="38" spans="1:4">
      <c r="A38" s="27" t="s">
        <v>78</v>
      </c>
      <c r="B38" s="26">
        <v>8310</v>
      </c>
      <c r="C38" s="26">
        <v>8181</v>
      </c>
      <c r="D38" s="26">
        <v>53560923</v>
      </c>
    </row>
    <row r="39" spans="1:4">
      <c r="A39" s="27" t="s">
        <v>79</v>
      </c>
      <c r="B39" s="26">
        <v>6967</v>
      </c>
      <c r="C39" s="26">
        <v>6828</v>
      </c>
      <c r="D39" s="26">
        <v>51306520</v>
      </c>
    </row>
    <row r="40" spans="1:4">
      <c r="A40" s="27" t="s">
        <v>80</v>
      </c>
      <c r="B40" s="26">
        <v>58355</v>
      </c>
      <c r="C40" s="26">
        <v>58002</v>
      </c>
      <c r="D40" s="26">
        <v>363227438</v>
      </c>
    </row>
    <row r="41" spans="1:4">
      <c r="A41" s="27" t="s">
        <v>81</v>
      </c>
      <c r="B41" s="26">
        <v>17524</v>
      </c>
      <c r="C41" s="26">
        <v>7643</v>
      </c>
      <c r="D41" s="26">
        <v>101060946</v>
      </c>
    </row>
    <row r="42" spans="1:4">
      <c r="A42" s="27" t="s">
        <v>82</v>
      </c>
      <c r="B42" s="26">
        <v>62956</v>
      </c>
      <c r="C42" s="26">
        <v>50227</v>
      </c>
      <c r="D42" s="26">
        <v>259851137</v>
      </c>
    </row>
    <row r="43" spans="1:4">
      <c r="A43" s="27" t="s">
        <v>83</v>
      </c>
      <c r="B43" s="26">
        <v>38733</v>
      </c>
      <c r="C43" s="26">
        <v>38195</v>
      </c>
      <c r="D43" s="26">
        <v>279862707</v>
      </c>
    </row>
    <row r="44" spans="1:4" ht="20">
      <c r="A44" s="27" t="s">
        <v>84</v>
      </c>
      <c r="B44" s="29">
        <v>192845</v>
      </c>
      <c r="C44" s="29">
        <v>169076</v>
      </c>
      <c r="D44" s="29" t="s">
        <v>95</v>
      </c>
    </row>
    <row r="45" spans="1:4">
      <c r="A45" s="30"/>
      <c r="B45" s="28"/>
      <c r="C45" s="28"/>
      <c r="D45" s="28"/>
    </row>
    <row r="46" spans="1:4">
      <c r="A46" t="s">
        <v>85</v>
      </c>
    </row>
    <row r="47" spans="1:4">
      <c r="A47" t="s">
        <v>86</v>
      </c>
    </row>
    <row r="48" spans="1:4">
      <c r="A48" t="s">
        <v>87</v>
      </c>
    </row>
    <row r="50" spans="1:2">
      <c r="A50" s="31" t="s">
        <v>96</v>
      </c>
      <c r="B50" s="32"/>
    </row>
    <row r="51" spans="1:2">
      <c r="A51" s="33" t="s">
        <v>97</v>
      </c>
      <c r="B51" s="21"/>
    </row>
    <row r="53" spans="1:2">
      <c r="A53" s="22" t="s">
        <v>98</v>
      </c>
      <c r="B53" s="23"/>
    </row>
    <row r="54" spans="1:2">
      <c r="A54" s="22" t="s">
        <v>99</v>
      </c>
      <c r="B54" s="23"/>
    </row>
    <row r="55" spans="1:2">
      <c r="A55" s="22" t="s">
        <v>100</v>
      </c>
      <c r="B55" s="23"/>
    </row>
    <row r="56" spans="1:2">
      <c r="A56" s="22" t="s">
        <v>101</v>
      </c>
      <c r="B56" s="23"/>
    </row>
    <row r="57" spans="1:2">
      <c r="A57" s="22" t="s">
        <v>102</v>
      </c>
      <c r="B57" s="23"/>
    </row>
    <row r="58" spans="1:2">
      <c r="A58" s="22" t="s">
        <v>103</v>
      </c>
      <c r="B58" s="23"/>
    </row>
    <row r="59" spans="1:2">
      <c r="A59" s="22" t="s">
        <v>104</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topLeftCell="A7" workbookViewId="0">
      <selection activeCell="D36" activeCellId="1" sqref="B36 D36"/>
    </sheetView>
  </sheetViews>
  <sheetFormatPr baseColWidth="10" defaultColWidth="8.83203125" defaultRowHeight="14" x14ac:dyDescent="0"/>
  <sheetData>
    <row r="1" spans="1:7" ht="15">
      <c r="A1" s="43" t="s">
        <v>221</v>
      </c>
    </row>
    <row r="2" spans="1:7" ht="15">
      <c r="A2" s="43" t="s">
        <v>222</v>
      </c>
    </row>
    <row r="3" spans="1:7" ht="15">
      <c r="A3" s="43" t="s">
        <v>223</v>
      </c>
    </row>
    <row r="4" spans="1:7" ht="15">
      <c r="A4" s="43" t="s">
        <v>224</v>
      </c>
    </row>
    <row r="5" spans="1:7" ht="15">
      <c r="A5" s="43" t="s">
        <v>412</v>
      </c>
    </row>
    <row r="6" spans="1:7" ht="15">
      <c r="A6" s="43"/>
      <c r="G6" t="s">
        <v>5</v>
      </c>
    </row>
    <row r="7" spans="1:7" ht="15">
      <c r="A7" s="43"/>
      <c r="C7" t="s">
        <v>239</v>
      </c>
      <c r="E7" t="s">
        <v>242</v>
      </c>
      <c r="F7" t="s">
        <v>54</v>
      </c>
      <c r="G7" t="s">
        <v>109</v>
      </c>
    </row>
    <row r="8" spans="1:7" ht="15">
      <c r="A8" s="43"/>
      <c r="B8" t="s">
        <v>239</v>
      </c>
      <c r="C8" t="s">
        <v>243</v>
      </c>
      <c r="D8" t="s">
        <v>242</v>
      </c>
      <c r="E8" t="s">
        <v>243</v>
      </c>
      <c r="F8" t="s">
        <v>232</v>
      </c>
      <c r="G8" t="s">
        <v>244</v>
      </c>
    </row>
    <row r="9" spans="1:7" ht="15">
      <c r="A9" s="43" t="s">
        <v>245</v>
      </c>
      <c r="B9" t="s">
        <v>246</v>
      </c>
      <c r="C9" t="s">
        <v>240</v>
      </c>
      <c r="D9" t="s">
        <v>246</v>
      </c>
      <c r="E9" t="s">
        <v>240</v>
      </c>
      <c r="F9" t="s">
        <v>55</v>
      </c>
      <c r="G9" t="s">
        <v>240</v>
      </c>
    </row>
    <row r="10" spans="1:7">
      <c r="A10" s="42"/>
    </row>
    <row r="11" spans="1:7" ht="15">
      <c r="A11" s="43" t="s">
        <v>5</v>
      </c>
      <c r="B11" s="28">
        <v>3779258</v>
      </c>
      <c r="C11" s="28">
        <v>17896466096</v>
      </c>
      <c r="D11" s="28">
        <v>1534267</v>
      </c>
      <c r="E11" s="28">
        <v>2075395894</v>
      </c>
      <c r="F11" s="28">
        <v>4359380</v>
      </c>
      <c r="G11" s="28">
        <v>19971861990</v>
      </c>
    </row>
    <row r="12" spans="1:7" ht="15">
      <c r="A12" s="43" t="s">
        <v>57</v>
      </c>
      <c r="B12" s="28">
        <v>156478</v>
      </c>
      <c r="C12" s="28">
        <v>698943007</v>
      </c>
      <c r="D12" s="28">
        <v>9923</v>
      </c>
      <c r="E12" s="28">
        <v>19000352</v>
      </c>
      <c r="F12" s="28">
        <v>162283</v>
      </c>
      <c r="G12" s="28">
        <v>717943359</v>
      </c>
    </row>
    <row r="13" spans="1:7" ht="15">
      <c r="A13" s="43" t="s">
        <v>58</v>
      </c>
      <c r="B13" s="28">
        <v>47816</v>
      </c>
      <c r="C13" s="28">
        <v>221979710</v>
      </c>
      <c r="D13" s="28">
        <v>10526</v>
      </c>
      <c r="E13" s="28">
        <v>21689766</v>
      </c>
      <c r="F13" s="28">
        <v>52935</v>
      </c>
      <c r="G13" s="28">
        <v>243669476</v>
      </c>
    </row>
    <row r="14" spans="1:7" ht="15">
      <c r="A14" s="43" t="s">
        <v>59</v>
      </c>
      <c r="B14" s="28">
        <v>167030</v>
      </c>
      <c r="C14" s="28">
        <v>879804374</v>
      </c>
      <c r="D14" s="28">
        <v>9790</v>
      </c>
      <c r="E14" s="28">
        <v>23556923</v>
      </c>
      <c r="F14" s="28">
        <v>172177</v>
      </c>
      <c r="G14" s="28">
        <v>903361297</v>
      </c>
    </row>
    <row r="15" spans="1:7" ht="15">
      <c r="A15" s="43" t="s">
        <v>247</v>
      </c>
      <c r="B15" s="28">
        <v>103272</v>
      </c>
      <c r="C15" s="28">
        <v>564018032</v>
      </c>
      <c r="D15" s="28">
        <v>2608</v>
      </c>
      <c r="E15" s="28">
        <v>4555532</v>
      </c>
      <c r="F15" s="28">
        <v>104506</v>
      </c>
      <c r="G15" s="28">
        <v>568573564</v>
      </c>
    </row>
    <row r="16" spans="1:7" ht="15">
      <c r="A16" s="43" t="s">
        <v>248</v>
      </c>
      <c r="B16" s="28">
        <v>66671</v>
      </c>
      <c r="C16" s="28">
        <v>415881399</v>
      </c>
      <c r="D16">
        <v>609</v>
      </c>
      <c r="E16" s="28">
        <v>1072513</v>
      </c>
      <c r="F16" s="28">
        <v>66850</v>
      </c>
      <c r="G16" s="28">
        <v>416953912</v>
      </c>
    </row>
    <row r="17" spans="1:7" ht="15">
      <c r="A17" s="43" t="s">
        <v>249</v>
      </c>
      <c r="B17" s="28">
        <v>36601</v>
      </c>
      <c r="C17" s="28">
        <v>148136633</v>
      </c>
      <c r="D17" s="28">
        <v>1999</v>
      </c>
      <c r="E17" s="28">
        <v>3483019</v>
      </c>
      <c r="F17" s="28">
        <v>37656</v>
      </c>
      <c r="G17" s="28">
        <v>151619652</v>
      </c>
    </row>
    <row r="18" spans="1:7" ht="15">
      <c r="A18" s="43" t="s">
        <v>250</v>
      </c>
      <c r="B18" t="s">
        <v>12</v>
      </c>
      <c r="C18" t="s">
        <v>12</v>
      </c>
      <c r="D18" t="s">
        <v>12</v>
      </c>
      <c r="E18" t="s">
        <v>12</v>
      </c>
      <c r="F18" t="s">
        <v>12</v>
      </c>
      <c r="G18" t="s">
        <v>12</v>
      </c>
    </row>
    <row r="19" spans="1:7" ht="15">
      <c r="A19" s="43" t="s">
        <v>17</v>
      </c>
      <c r="B19" s="28">
        <v>457250</v>
      </c>
      <c r="C19" s="28">
        <v>1896879032</v>
      </c>
      <c r="D19" s="28">
        <v>8874</v>
      </c>
      <c r="E19" s="28">
        <v>24571562</v>
      </c>
      <c r="F19" s="28">
        <v>462549</v>
      </c>
      <c r="G19" s="28">
        <v>1921450594</v>
      </c>
    </row>
    <row r="20" spans="1:7" ht="15">
      <c r="A20" s="43" t="s">
        <v>18</v>
      </c>
      <c r="B20" s="28">
        <v>218127</v>
      </c>
      <c r="C20" s="28">
        <v>960745935</v>
      </c>
      <c r="D20" s="28">
        <v>11636</v>
      </c>
      <c r="E20" s="28">
        <v>25584566</v>
      </c>
      <c r="F20" s="28">
        <v>225003</v>
      </c>
      <c r="G20" s="28">
        <v>986330501</v>
      </c>
    </row>
    <row r="21" spans="1:7" ht="15">
      <c r="A21" s="43" t="s">
        <v>62</v>
      </c>
      <c r="B21" s="28">
        <v>3063</v>
      </c>
      <c r="C21" s="28">
        <v>16208012</v>
      </c>
      <c r="D21">
        <v>70</v>
      </c>
      <c r="E21" s="28">
        <v>142770</v>
      </c>
      <c r="F21" s="28">
        <v>3097</v>
      </c>
      <c r="G21" s="28">
        <v>16350782</v>
      </c>
    </row>
    <row r="22" spans="1:7" ht="15">
      <c r="A22" s="43" t="s">
        <v>188</v>
      </c>
      <c r="B22" s="28">
        <v>4599</v>
      </c>
      <c r="C22" s="28">
        <v>24071948</v>
      </c>
      <c r="D22">
        <v>107</v>
      </c>
      <c r="E22" s="28">
        <v>86531</v>
      </c>
      <c r="F22" s="28">
        <v>4625</v>
      </c>
      <c r="G22" s="28">
        <v>24158479</v>
      </c>
    </row>
    <row r="23" spans="1:7" ht="15">
      <c r="A23" s="43" t="s">
        <v>64</v>
      </c>
      <c r="B23" s="28">
        <v>224812</v>
      </c>
      <c r="C23" s="28">
        <v>853763980</v>
      </c>
      <c r="D23" s="28">
        <v>11642</v>
      </c>
      <c r="E23" s="28">
        <v>26634923</v>
      </c>
      <c r="F23" s="28">
        <v>232198</v>
      </c>
      <c r="G23" s="28">
        <v>880398903</v>
      </c>
    </row>
    <row r="24" spans="1:7" ht="15">
      <c r="A24" s="43" t="s">
        <v>22</v>
      </c>
      <c r="B24" s="28">
        <v>189298</v>
      </c>
      <c r="C24" s="28">
        <v>800195443</v>
      </c>
      <c r="D24" s="28">
        <v>13861</v>
      </c>
      <c r="E24" s="28">
        <v>31405042</v>
      </c>
      <c r="F24" s="28">
        <v>196424</v>
      </c>
      <c r="G24" s="28">
        <v>831600485</v>
      </c>
    </row>
    <row r="25" spans="1:7" ht="15">
      <c r="A25" s="43" t="s">
        <v>23</v>
      </c>
      <c r="B25" s="28">
        <v>355365</v>
      </c>
      <c r="C25" s="28">
        <v>1613581803</v>
      </c>
      <c r="D25" s="28">
        <v>70958</v>
      </c>
      <c r="E25" s="28">
        <v>249213880</v>
      </c>
      <c r="F25" s="28">
        <v>399219</v>
      </c>
      <c r="G25" s="28">
        <v>1862795683</v>
      </c>
    </row>
    <row r="26" spans="1:7" ht="15">
      <c r="A26" s="43" t="s">
        <v>66</v>
      </c>
      <c r="B26" s="28">
        <v>82327</v>
      </c>
      <c r="C26" s="28">
        <v>344051736</v>
      </c>
      <c r="D26" s="28">
        <v>8474</v>
      </c>
      <c r="E26" s="28">
        <v>18727997</v>
      </c>
      <c r="F26" s="28">
        <v>87702</v>
      </c>
      <c r="G26" s="28">
        <v>362779733</v>
      </c>
    </row>
    <row r="27" spans="1:7" ht="15">
      <c r="A27" s="43" t="s">
        <v>234</v>
      </c>
      <c r="B27" s="28">
        <v>1954</v>
      </c>
      <c r="C27" s="28">
        <v>11049461</v>
      </c>
      <c r="D27">
        <v>101</v>
      </c>
      <c r="E27" s="28">
        <v>221573</v>
      </c>
      <c r="F27" s="28">
        <v>2014</v>
      </c>
      <c r="G27" s="28">
        <v>11271034</v>
      </c>
    </row>
    <row r="28" spans="1:7" ht="15">
      <c r="A28" s="43" t="s">
        <v>29</v>
      </c>
      <c r="B28" s="28">
        <v>1695</v>
      </c>
      <c r="C28" s="28">
        <v>9932510</v>
      </c>
      <c r="D28">
        <v>48</v>
      </c>
      <c r="E28" s="28">
        <v>228699</v>
      </c>
      <c r="F28" s="28">
        <v>1717</v>
      </c>
      <c r="G28" s="28">
        <v>10161209</v>
      </c>
    </row>
    <row r="29" spans="1:7" ht="15">
      <c r="A29" s="43" t="s">
        <v>67</v>
      </c>
      <c r="B29" s="28">
        <v>27993</v>
      </c>
      <c r="C29" s="28">
        <v>101562113</v>
      </c>
      <c r="D29" s="28">
        <v>13325</v>
      </c>
      <c r="E29" s="28">
        <v>15137376</v>
      </c>
      <c r="F29" s="28">
        <v>34016</v>
      </c>
      <c r="G29" s="28">
        <v>116699489</v>
      </c>
    </row>
    <row r="30" spans="1:7" ht="15">
      <c r="A30" s="43" t="s">
        <v>68</v>
      </c>
      <c r="B30">
        <v>0</v>
      </c>
      <c r="C30">
        <v>0</v>
      </c>
      <c r="D30">
        <v>0</v>
      </c>
      <c r="E30">
        <v>0</v>
      </c>
      <c r="F30">
        <v>0</v>
      </c>
      <c r="G30">
        <v>0</v>
      </c>
    </row>
    <row r="31" spans="1:7" ht="15">
      <c r="A31" s="43" t="s">
        <v>69</v>
      </c>
      <c r="B31" s="28">
        <v>123611</v>
      </c>
      <c r="C31" s="28">
        <v>536100174</v>
      </c>
      <c r="D31" s="28">
        <v>28206</v>
      </c>
      <c r="E31" s="28">
        <v>43521798</v>
      </c>
      <c r="F31" s="28">
        <v>137735</v>
      </c>
      <c r="G31" s="28">
        <v>579621972</v>
      </c>
    </row>
    <row r="32" spans="1:7" ht="15">
      <c r="A32" s="43" t="s">
        <v>235</v>
      </c>
      <c r="B32">
        <v>716</v>
      </c>
      <c r="C32" s="28">
        <v>3885596</v>
      </c>
      <c r="D32">
        <v>28</v>
      </c>
      <c r="E32" s="28">
        <v>108239</v>
      </c>
      <c r="F32">
        <v>731</v>
      </c>
      <c r="G32" s="28">
        <v>3993835</v>
      </c>
    </row>
    <row r="33" spans="1:7" ht="15">
      <c r="A33" s="43" t="s">
        <v>236</v>
      </c>
      <c r="B33" s="28">
        <v>4059</v>
      </c>
      <c r="C33" s="28">
        <v>27293645</v>
      </c>
      <c r="D33">
        <v>42</v>
      </c>
      <c r="E33" s="28">
        <v>126143</v>
      </c>
      <c r="F33" s="28">
        <v>4085</v>
      </c>
      <c r="G33" s="28">
        <v>27419788</v>
      </c>
    </row>
    <row r="34" spans="1:7" ht="15">
      <c r="A34" s="43" t="s">
        <v>241</v>
      </c>
      <c r="B34">
        <v>0</v>
      </c>
      <c r="C34">
        <v>0</v>
      </c>
      <c r="D34">
        <v>0</v>
      </c>
      <c r="E34">
        <v>0</v>
      </c>
      <c r="F34">
        <v>0</v>
      </c>
      <c r="G34">
        <v>0</v>
      </c>
    </row>
    <row r="35" spans="1:7" ht="15">
      <c r="A35" s="43" t="s">
        <v>33</v>
      </c>
      <c r="B35" s="28">
        <v>31804</v>
      </c>
      <c r="C35" s="28">
        <v>186656584</v>
      </c>
      <c r="D35" s="28">
        <v>1733</v>
      </c>
      <c r="E35" s="28">
        <v>3301459</v>
      </c>
      <c r="F35" s="28">
        <v>32787</v>
      </c>
      <c r="G35" s="28">
        <v>189958043</v>
      </c>
    </row>
    <row r="36" spans="1:7" ht="15">
      <c r="A36" s="43" t="s">
        <v>253</v>
      </c>
      <c r="B36" s="28">
        <v>1390981</v>
      </c>
      <c r="C36" s="28">
        <v>7278358513</v>
      </c>
      <c r="D36" s="28">
        <v>1313057</v>
      </c>
      <c r="E36" s="28">
        <v>1534858823</v>
      </c>
      <c r="F36" s="28">
        <v>1846907</v>
      </c>
      <c r="G36" s="28">
        <v>8813217336</v>
      </c>
    </row>
    <row r="37" spans="1:7" ht="15">
      <c r="A37" s="43" t="s">
        <v>254</v>
      </c>
      <c r="B37" s="28">
        <v>44365</v>
      </c>
      <c r="C37" s="28">
        <v>207374616</v>
      </c>
      <c r="D37" s="28">
        <v>16580</v>
      </c>
      <c r="E37" s="28">
        <v>15419941</v>
      </c>
      <c r="F37" s="28">
        <v>48660</v>
      </c>
      <c r="G37" s="28">
        <v>222794557</v>
      </c>
    </row>
    <row r="38" spans="1:7" ht="15">
      <c r="A38" s="43" t="s">
        <v>255</v>
      </c>
      <c r="B38" s="28">
        <v>31610</v>
      </c>
      <c r="C38" s="28">
        <v>170231607</v>
      </c>
      <c r="D38" s="28">
        <v>11397</v>
      </c>
      <c r="E38" s="28">
        <v>10674774</v>
      </c>
      <c r="F38" s="28">
        <v>34522</v>
      </c>
      <c r="G38" s="28">
        <v>180906381</v>
      </c>
    </row>
    <row r="39" spans="1:7" ht="15">
      <c r="A39" s="43" t="s">
        <v>256</v>
      </c>
      <c r="B39" s="28">
        <v>12755</v>
      </c>
      <c r="C39" s="28">
        <v>37143009</v>
      </c>
      <c r="D39" s="28">
        <v>5183</v>
      </c>
      <c r="E39" s="28">
        <v>4745167</v>
      </c>
      <c r="F39" s="28">
        <v>14138</v>
      </c>
      <c r="G39" s="28">
        <v>41888176</v>
      </c>
    </row>
    <row r="40" spans="1:7" ht="15">
      <c r="A40" s="43" t="s">
        <v>257</v>
      </c>
      <c r="B40" s="28">
        <v>1266770</v>
      </c>
      <c r="C40" s="28">
        <v>6718065429</v>
      </c>
      <c r="D40" s="28">
        <v>1283088</v>
      </c>
      <c r="E40" s="28">
        <v>1497054572</v>
      </c>
      <c r="F40" s="28">
        <v>1712523</v>
      </c>
      <c r="G40" s="28">
        <v>8215120001</v>
      </c>
    </row>
    <row r="41" spans="1:7" ht="15">
      <c r="A41" s="43" t="s">
        <v>258</v>
      </c>
      <c r="B41" s="28">
        <v>406426</v>
      </c>
      <c r="C41" s="28">
        <v>2977122071</v>
      </c>
      <c r="D41" s="28">
        <v>428441</v>
      </c>
      <c r="E41" s="28">
        <v>731300650</v>
      </c>
      <c r="F41" s="28">
        <v>559007</v>
      </c>
      <c r="G41" s="28">
        <v>3708422721</v>
      </c>
    </row>
    <row r="42" spans="1:7" ht="15">
      <c r="A42" s="43" t="s">
        <v>259</v>
      </c>
      <c r="B42" s="28">
        <v>860344</v>
      </c>
      <c r="C42" s="28">
        <v>3740943358</v>
      </c>
      <c r="D42" s="28">
        <v>854647</v>
      </c>
      <c r="E42" s="28">
        <v>765753922</v>
      </c>
      <c r="F42" s="28">
        <v>1153516</v>
      </c>
      <c r="G42" s="28">
        <v>4506697280</v>
      </c>
    </row>
    <row r="43" spans="1:7" ht="15">
      <c r="A43" s="43" t="s">
        <v>237</v>
      </c>
      <c r="B43" s="28">
        <v>79846</v>
      </c>
      <c r="C43" s="28">
        <v>352918468</v>
      </c>
      <c r="D43" s="28">
        <v>13389</v>
      </c>
      <c r="E43" s="28">
        <v>22384310</v>
      </c>
      <c r="F43" s="28">
        <v>85724</v>
      </c>
      <c r="G43" s="28">
        <v>375302778</v>
      </c>
    </row>
    <row r="44" spans="1:7" ht="15">
      <c r="A44" s="43" t="s">
        <v>42</v>
      </c>
      <c r="B44">
        <v>466</v>
      </c>
      <c r="C44" s="28">
        <v>1595184</v>
      </c>
      <c r="D44">
        <v>220</v>
      </c>
      <c r="E44" s="28">
        <v>218172</v>
      </c>
      <c r="F44">
        <v>564</v>
      </c>
      <c r="G44" s="28">
        <v>1813356</v>
      </c>
    </row>
    <row r="45" spans="1:7" ht="15">
      <c r="A45" s="43" t="s">
        <v>238</v>
      </c>
      <c r="B45" s="28">
        <v>6450</v>
      </c>
      <c r="C45" s="28">
        <v>22104642</v>
      </c>
      <c r="D45" s="28">
        <v>5360</v>
      </c>
      <c r="E45" s="28">
        <v>8123664</v>
      </c>
      <c r="F45" s="28">
        <v>9697</v>
      </c>
      <c r="G45" s="28">
        <v>30228306</v>
      </c>
    </row>
    <row r="46" spans="1:7" ht="15">
      <c r="A46" s="43" t="s">
        <v>260</v>
      </c>
      <c r="B46" s="28">
        <v>180092</v>
      </c>
      <c r="C46" s="28">
        <v>843684662</v>
      </c>
      <c r="D46" s="28">
        <v>13678</v>
      </c>
      <c r="E46" s="28">
        <v>24380104</v>
      </c>
      <c r="F46" s="28">
        <v>186409</v>
      </c>
      <c r="G46" s="28">
        <v>868064766</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topLeftCell="A13" workbookViewId="0">
      <selection activeCell="D38" activeCellId="1" sqref="B38 D38"/>
    </sheetView>
  </sheetViews>
  <sheetFormatPr baseColWidth="10" defaultColWidth="8.83203125" defaultRowHeight="14" x14ac:dyDescent="0"/>
  <cols>
    <col min="1" max="1" width="32.5" customWidth="1"/>
    <col min="2" max="2" width="11.5" customWidth="1"/>
    <col min="3" max="3" width="15" customWidth="1"/>
  </cols>
  <sheetData>
    <row r="1" spans="1:7" ht="15">
      <c r="A1" s="43" t="s">
        <v>225</v>
      </c>
    </row>
    <row r="2" spans="1:7" ht="15">
      <c r="A2" s="43" t="s">
        <v>226</v>
      </c>
    </row>
    <row r="3" spans="1:7" ht="15">
      <c r="A3" s="43" t="s">
        <v>223</v>
      </c>
    </row>
    <row r="4" spans="1:7" ht="15">
      <c r="A4" s="43" t="s">
        <v>224</v>
      </c>
    </row>
    <row r="5" spans="1:7" ht="15">
      <c r="A5" s="43" t="s">
        <v>412</v>
      </c>
    </row>
    <row r="6" spans="1:7" ht="15">
      <c r="A6" s="43"/>
      <c r="G6" t="s">
        <v>5</v>
      </c>
    </row>
    <row r="7" spans="1:7" ht="15">
      <c r="A7" s="43"/>
      <c r="C7" t="s">
        <v>239</v>
      </c>
      <c r="E7" t="s">
        <v>242</v>
      </c>
      <c r="F7" t="s">
        <v>54</v>
      </c>
      <c r="G7" t="s">
        <v>109</v>
      </c>
    </row>
    <row r="8" spans="1:7" ht="15">
      <c r="A8" s="43"/>
      <c r="B8" t="s">
        <v>239</v>
      </c>
      <c r="C8" t="s">
        <v>243</v>
      </c>
      <c r="D8" t="s">
        <v>242</v>
      </c>
      <c r="E8" t="s">
        <v>243</v>
      </c>
      <c r="F8" t="s">
        <v>232</v>
      </c>
      <c r="G8" t="s">
        <v>244</v>
      </c>
    </row>
    <row r="9" spans="1:7" ht="15">
      <c r="A9" s="43" t="s">
        <v>245</v>
      </c>
      <c r="B9" t="s">
        <v>246</v>
      </c>
      <c r="C9" t="s">
        <v>240</v>
      </c>
      <c r="D9" t="s">
        <v>246</v>
      </c>
      <c r="E9" t="s">
        <v>240</v>
      </c>
      <c r="F9" t="s">
        <v>55</v>
      </c>
      <c r="G9" t="s">
        <v>240</v>
      </c>
    </row>
    <row r="10" spans="1:7">
      <c r="A10" s="42"/>
    </row>
    <row r="11" spans="1:7" ht="15">
      <c r="A11" s="43" t="s">
        <v>5</v>
      </c>
      <c r="B11" s="28">
        <v>10786166</v>
      </c>
      <c r="C11" s="28">
        <v>46989101504</v>
      </c>
      <c r="D11" s="28">
        <v>3201897</v>
      </c>
      <c r="E11" s="28">
        <v>3522535869</v>
      </c>
      <c r="F11" s="28">
        <v>11973790</v>
      </c>
      <c r="G11" s="28">
        <v>50511637373</v>
      </c>
    </row>
    <row r="12" spans="1:7" ht="15">
      <c r="A12" s="43" t="s">
        <v>57</v>
      </c>
      <c r="B12" s="28">
        <v>212327</v>
      </c>
      <c r="C12" s="28">
        <v>941669132</v>
      </c>
      <c r="D12" s="28">
        <v>34996</v>
      </c>
      <c r="E12" s="28">
        <v>35723976</v>
      </c>
      <c r="F12" s="28">
        <v>223137</v>
      </c>
      <c r="G12" s="28">
        <v>977393108</v>
      </c>
    </row>
    <row r="13" spans="1:7" ht="15">
      <c r="A13" s="43" t="s">
        <v>58</v>
      </c>
      <c r="B13" s="28">
        <v>187874</v>
      </c>
      <c r="C13" s="28">
        <v>842599906</v>
      </c>
      <c r="D13" s="28">
        <v>131544</v>
      </c>
      <c r="E13" s="28">
        <v>81649158</v>
      </c>
      <c r="F13" s="28">
        <v>211516</v>
      </c>
      <c r="G13" s="28">
        <v>924249064</v>
      </c>
    </row>
    <row r="14" spans="1:7" ht="15">
      <c r="A14" s="43" t="s">
        <v>59</v>
      </c>
      <c r="B14" s="28">
        <v>229639</v>
      </c>
      <c r="C14" s="28">
        <v>1083182118</v>
      </c>
      <c r="D14" s="28">
        <v>32634</v>
      </c>
      <c r="E14" s="28">
        <v>45501881</v>
      </c>
      <c r="F14" s="28">
        <v>241467</v>
      </c>
      <c r="G14" s="28">
        <v>1128683999</v>
      </c>
    </row>
    <row r="15" spans="1:7" ht="15">
      <c r="A15" s="43" t="s">
        <v>247</v>
      </c>
      <c r="B15" s="28">
        <v>810190</v>
      </c>
      <c r="C15" s="28">
        <v>4417410663</v>
      </c>
      <c r="D15" s="28">
        <v>94841</v>
      </c>
      <c r="E15" s="28">
        <v>90877062</v>
      </c>
      <c r="F15" s="28">
        <v>843573</v>
      </c>
      <c r="G15" s="28">
        <v>4508287725</v>
      </c>
    </row>
    <row r="16" spans="1:7" ht="15">
      <c r="A16" s="43" t="s">
        <v>248</v>
      </c>
      <c r="B16" s="28">
        <v>636088</v>
      </c>
      <c r="C16" s="28">
        <v>3709013376</v>
      </c>
      <c r="D16" s="28">
        <v>32176</v>
      </c>
      <c r="E16" s="28">
        <v>33006394</v>
      </c>
      <c r="F16" s="28">
        <v>646934</v>
      </c>
      <c r="G16" s="28">
        <v>3742019770</v>
      </c>
    </row>
    <row r="17" spans="1:7" ht="15">
      <c r="A17" s="43" t="s">
        <v>249</v>
      </c>
      <c r="B17" s="28">
        <v>174102</v>
      </c>
      <c r="C17" s="28">
        <v>708397287</v>
      </c>
      <c r="D17" s="28">
        <v>62665</v>
      </c>
      <c r="E17" s="28">
        <v>57870668</v>
      </c>
      <c r="F17" s="28">
        <v>196639</v>
      </c>
      <c r="G17" s="28">
        <v>766267955</v>
      </c>
    </row>
    <row r="18" spans="1:7" ht="15">
      <c r="A18" s="43" t="s">
        <v>250</v>
      </c>
      <c r="B18" s="28">
        <v>323459</v>
      </c>
      <c r="C18" s="28">
        <v>1941256992</v>
      </c>
      <c r="D18" s="28">
        <v>86480</v>
      </c>
      <c r="E18" s="28">
        <v>40538477</v>
      </c>
      <c r="F18" s="28">
        <v>339216</v>
      </c>
      <c r="G18" s="28">
        <v>1981795469</v>
      </c>
    </row>
    <row r="19" spans="1:7" ht="15">
      <c r="A19" s="43" t="s">
        <v>251</v>
      </c>
      <c r="B19" s="28">
        <v>297094</v>
      </c>
      <c r="C19" s="28">
        <v>1803932623</v>
      </c>
      <c r="D19" s="28">
        <v>80213</v>
      </c>
      <c r="E19" s="28">
        <v>34777571</v>
      </c>
      <c r="F19" s="28">
        <v>311141</v>
      </c>
      <c r="G19" s="28">
        <v>1838710194</v>
      </c>
    </row>
    <row r="20" spans="1:7" ht="15">
      <c r="A20" s="43" t="s">
        <v>252</v>
      </c>
      <c r="B20" s="28">
        <v>26365</v>
      </c>
      <c r="C20" s="28">
        <v>137324369</v>
      </c>
      <c r="D20" s="28">
        <v>6267</v>
      </c>
      <c r="E20" s="28">
        <v>5760906</v>
      </c>
      <c r="F20" s="28">
        <v>28075</v>
      </c>
      <c r="G20" s="28">
        <v>143085275</v>
      </c>
    </row>
    <row r="21" spans="1:7" ht="15">
      <c r="A21" s="43" t="s">
        <v>17</v>
      </c>
      <c r="B21" s="28">
        <v>253646</v>
      </c>
      <c r="C21" s="28">
        <v>1079487721</v>
      </c>
      <c r="D21" s="28">
        <v>13713</v>
      </c>
      <c r="E21" s="28">
        <v>19142967</v>
      </c>
      <c r="F21" s="28">
        <v>260495</v>
      </c>
      <c r="G21" s="28">
        <v>1098630688</v>
      </c>
    </row>
    <row r="22" spans="1:7" ht="15">
      <c r="A22" s="43" t="s">
        <v>18</v>
      </c>
      <c r="B22" s="28">
        <v>271586</v>
      </c>
      <c r="C22" s="28">
        <v>1084917392</v>
      </c>
      <c r="D22" s="28">
        <v>20266</v>
      </c>
      <c r="E22" s="28">
        <v>20940342</v>
      </c>
      <c r="F22" s="28">
        <v>279779</v>
      </c>
      <c r="G22" s="28">
        <v>1105857734</v>
      </c>
    </row>
    <row r="23" spans="1:7" ht="15">
      <c r="A23" s="43" t="s">
        <v>62</v>
      </c>
      <c r="B23" s="28">
        <v>41359</v>
      </c>
      <c r="C23" s="28">
        <v>205405297</v>
      </c>
      <c r="D23" s="28">
        <v>3275</v>
      </c>
      <c r="E23" s="28">
        <v>4591335</v>
      </c>
      <c r="F23" s="28">
        <v>42985</v>
      </c>
      <c r="G23" s="28">
        <v>209996632</v>
      </c>
    </row>
    <row r="24" spans="1:7" ht="15">
      <c r="A24" s="43" t="s">
        <v>188</v>
      </c>
      <c r="B24" s="28">
        <v>7922</v>
      </c>
      <c r="C24" s="28">
        <v>42855311</v>
      </c>
      <c r="D24">
        <v>866</v>
      </c>
      <c r="E24" s="28">
        <v>1027001</v>
      </c>
      <c r="F24" s="28">
        <v>8281</v>
      </c>
      <c r="G24" s="28">
        <v>43882312</v>
      </c>
    </row>
    <row r="25" spans="1:7" ht="15">
      <c r="A25" s="43" t="s">
        <v>64</v>
      </c>
      <c r="B25" s="28">
        <v>246392</v>
      </c>
      <c r="C25" s="28">
        <v>989557231</v>
      </c>
      <c r="D25" s="28">
        <v>36652</v>
      </c>
      <c r="E25" s="28">
        <v>53510540</v>
      </c>
      <c r="F25" s="28">
        <v>266425</v>
      </c>
      <c r="G25" s="28">
        <v>1043067771</v>
      </c>
    </row>
    <row r="26" spans="1:7" ht="15">
      <c r="A26" s="43" t="s">
        <v>22</v>
      </c>
      <c r="B26" s="28">
        <v>224984</v>
      </c>
      <c r="C26" s="28">
        <v>963778184</v>
      </c>
      <c r="D26" s="28">
        <v>52967</v>
      </c>
      <c r="E26" s="28">
        <v>82454879</v>
      </c>
      <c r="F26" s="28">
        <v>249242</v>
      </c>
      <c r="G26" s="28">
        <v>1046233063</v>
      </c>
    </row>
    <row r="27" spans="1:7" ht="15">
      <c r="A27" s="43" t="s">
        <v>23</v>
      </c>
      <c r="B27" s="28">
        <v>495252</v>
      </c>
      <c r="C27" s="28">
        <v>2393988150</v>
      </c>
      <c r="D27" s="28">
        <v>128551</v>
      </c>
      <c r="E27" s="28">
        <v>303327151</v>
      </c>
      <c r="F27" s="28">
        <v>566212</v>
      </c>
      <c r="G27" s="28">
        <v>2697315301</v>
      </c>
    </row>
    <row r="28" spans="1:7" ht="15">
      <c r="A28" s="43" t="s">
        <v>66</v>
      </c>
      <c r="B28">
        <v>311</v>
      </c>
      <c r="C28" s="28">
        <v>1785221</v>
      </c>
      <c r="D28">
        <v>0</v>
      </c>
      <c r="E28">
        <v>0</v>
      </c>
      <c r="F28">
        <v>311</v>
      </c>
      <c r="G28" s="28">
        <v>1785221</v>
      </c>
    </row>
    <row r="29" spans="1:7" ht="15">
      <c r="A29" s="43" t="s">
        <v>234</v>
      </c>
      <c r="B29" s="28">
        <v>97004</v>
      </c>
      <c r="C29" s="28">
        <v>376584759</v>
      </c>
      <c r="D29" s="28">
        <v>13052</v>
      </c>
      <c r="E29" s="28">
        <v>12323055</v>
      </c>
      <c r="F29" s="28">
        <v>102913</v>
      </c>
      <c r="G29" s="28">
        <v>388907814</v>
      </c>
    </row>
    <row r="30" spans="1:7" ht="15">
      <c r="A30" s="43" t="s">
        <v>29</v>
      </c>
      <c r="B30" s="28">
        <v>122001</v>
      </c>
      <c r="C30" s="28">
        <v>554385468</v>
      </c>
      <c r="D30" s="28">
        <v>5901</v>
      </c>
      <c r="E30" s="28">
        <v>5364242</v>
      </c>
      <c r="F30" s="28">
        <v>123743</v>
      </c>
      <c r="G30" s="28">
        <v>559749710</v>
      </c>
    </row>
    <row r="31" spans="1:7" ht="15">
      <c r="A31" s="43" t="s">
        <v>67</v>
      </c>
      <c r="B31" s="28">
        <v>152327</v>
      </c>
      <c r="C31" s="28">
        <v>592997872</v>
      </c>
      <c r="D31" s="28">
        <v>199380</v>
      </c>
      <c r="E31" s="28">
        <v>152214071</v>
      </c>
      <c r="F31" s="28">
        <v>220570</v>
      </c>
      <c r="G31" s="28">
        <v>745211943</v>
      </c>
    </row>
    <row r="32" spans="1:7" ht="15">
      <c r="A32" s="43" t="s">
        <v>68</v>
      </c>
      <c r="B32" s="28">
        <v>103287</v>
      </c>
      <c r="C32" s="28">
        <v>452235999</v>
      </c>
      <c r="D32" s="28">
        <v>10964</v>
      </c>
      <c r="E32" s="28">
        <v>13154501</v>
      </c>
      <c r="F32" s="28">
        <v>107984</v>
      </c>
      <c r="G32" s="28">
        <v>465390500</v>
      </c>
    </row>
    <row r="33" spans="1:7" ht="15">
      <c r="A33" s="43" t="s">
        <v>69</v>
      </c>
      <c r="B33" s="28">
        <v>34696</v>
      </c>
      <c r="C33" s="28">
        <v>148191226</v>
      </c>
      <c r="D33" s="28">
        <v>6731</v>
      </c>
      <c r="E33" s="28">
        <v>6029060</v>
      </c>
      <c r="F33" s="28">
        <v>37087</v>
      </c>
      <c r="G33" s="28">
        <v>154220286</v>
      </c>
    </row>
    <row r="34" spans="1:7" ht="15">
      <c r="A34" s="43" t="s">
        <v>235</v>
      </c>
      <c r="B34" s="28">
        <v>166714</v>
      </c>
      <c r="C34" s="28">
        <v>762649399</v>
      </c>
      <c r="D34" s="28">
        <v>12255</v>
      </c>
      <c r="E34" s="28">
        <v>12021925</v>
      </c>
      <c r="F34" s="28">
        <v>170664</v>
      </c>
      <c r="G34" s="28">
        <v>774671324</v>
      </c>
    </row>
    <row r="35" spans="1:7" ht="15">
      <c r="A35" s="43" t="s">
        <v>236</v>
      </c>
      <c r="B35" s="28">
        <v>73690</v>
      </c>
      <c r="C35" s="28">
        <v>485632658</v>
      </c>
      <c r="D35" s="28">
        <v>2375</v>
      </c>
      <c r="E35" s="28">
        <v>4928492</v>
      </c>
      <c r="F35" s="28">
        <v>74997</v>
      </c>
      <c r="G35" s="28">
        <v>490561150</v>
      </c>
    </row>
    <row r="36" spans="1:7" ht="15">
      <c r="A36" s="43" t="s">
        <v>241</v>
      </c>
      <c r="B36" s="28">
        <v>10547</v>
      </c>
      <c r="C36" s="28">
        <v>45673909</v>
      </c>
      <c r="D36">
        <v>335</v>
      </c>
      <c r="E36" s="28">
        <v>624166</v>
      </c>
      <c r="F36" s="28">
        <v>10733</v>
      </c>
      <c r="G36" s="28">
        <v>46298075</v>
      </c>
    </row>
    <row r="37" spans="1:7" ht="15">
      <c r="A37" s="43" t="s">
        <v>33</v>
      </c>
      <c r="B37" s="28">
        <v>189677</v>
      </c>
      <c r="C37" s="28">
        <v>985804092</v>
      </c>
      <c r="D37" s="28">
        <v>16649</v>
      </c>
      <c r="E37" s="28">
        <v>29119112</v>
      </c>
      <c r="F37" s="28">
        <v>199605</v>
      </c>
      <c r="G37" s="28">
        <v>1014923204</v>
      </c>
    </row>
    <row r="38" spans="1:7" ht="15">
      <c r="A38" s="43" t="s">
        <v>253</v>
      </c>
      <c r="B38" s="28">
        <v>6220080</v>
      </c>
      <c r="C38" s="28">
        <v>25280856499</v>
      </c>
      <c r="D38" s="28">
        <v>2138152</v>
      </c>
      <c r="E38" s="28">
        <v>2357298565</v>
      </c>
      <c r="F38" s="28">
        <v>7020861</v>
      </c>
      <c r="G38" s="28">
        <v>27638155064</v>
      </c>
    </row>
    <row r="39" spans="1:7" ht="15">
      <c r="A39" s="43" t="s">
        <v>254</v>
      </c>
      <c r="B39" s="28">
        <v>5973875</v>
      </c>
      <c r="C39" s="28">
        <v>24054864427</v>
      </c>
      <c r="D39" s="28">
        <v>1765383</v>
      </c>
      <c r="E39" s="28">
        <v>1942925007</v>
      </c>
      <c r="F39" s="28">
        <v>6674873</v>
      </c>
      <c r="G39" s="28">
        <v>25997789434</v>
      </c>
    </row>
    <row r="40" spans="1:7" ht="15">
      <c r="A40" s="43" t="s">
        <v>255</v>
      </c>
      <c r="B40" s="28">
        <v>4309209</v>
      </c>
      <c r="C40" s="28">
        <v>19462778887</v>
      </c>
      <c r="D40" s="28">
        <v>956532</v>
      </c>
      <c r="E40" s="28">
        <v>1113181232</v>
      </c>
      <c r="F40" s="28">
        <v>4672948</v>
      </c>
      <c r="G40" s="28">
        <v>20575960119</v>
      </c>
    </row>
    <row r="41" spans="1:7" ht="15">
      <c r="A41" s="43" t="s">
        <v>256</v>
      </c>
      <c r="B41" s="28">
        <v>1664666</v>
      </c>
      <c r="C41" s="28">
        <v>4592085540</v>
      </c>
      <c r="D41" s="28">
        <v>808851</v>
      </c>
      <c r="E41" s="28">
        <v>829743775</v>
      </c>
      <c r="F41" s="28">
        <v>2001925</v>
      </c>
      <c r="G41" s="28">
        <v>5421829315</v>
      </c>
    </row>
    <row r="42" spans="1:7" ht="15">
      <c r="A42" s="43" t="s">
        <v>257</v>
      </c>
      <c r="B42" s="28">
        <v>246205</v>
      </c>
      <c r="C42" s="28">
        <v>1225992072</v>
      </c>
      <c r="D42" s="28">
        <v>372769</v>
      </c>
      <c r="E42" s="28">
        <v>414373558</v>
      </c>
      <c r="F42" s="28">
        <v>345988</v>
      </c>
      <c r="G42" s="28">
        <v>1640365630</v>
      </c>
    </row>
    <row r="43" spans="1:7" ht="15">
      <c r="A43" s="43" t="s">
        <v>258</v>
      </c>
      <c r="B43" s="28">
        <v>90494</v>
      </c>
      <c r="C43" s="28">
        <v>583834277</v>
      </c>
      <c r="D43" s="28">
        <v>210077</v>
      </c>
      <c r="E43" s="28">
        <v>294332284</v>
      </c>
      <c r="F43" s="28">
        <v>137107</v>
      </c>
      <c r="G43" s="28">
        <v>878166561</v>
      </c>
    </row>
    <row r="44" spans="1:7" ht="15">
      <c r="A44" s="43" t="s">
        <v>259</v>
      </c>
      <c r="B44" s="28">
        <v>155711</v>
      </c>
      <c r="C44" s="28">
        <v>642157795</v>
      </c>
      <c r="D44" s="28">
        <v>162692</v>
      </c>
      <c r="E44" s="28">
        <v>120041274</v>
      </c>
      <c r="F44" s="28">
        <v>208881</v>
      </c>
      <c r="G44" s="28">
        <v>762199069</v>
      </c>
    </row>
    <row r="45" spans="1:7" ht="15">
      <c r="A45" s="43" t="s">
        <v>237</v>
      </c>
      <c r="B45">
        <v>0</v>
      </c>
      <c r="C45">
        <v>0</v>
      </c>
      <c r="D45">
        <v>0</v>
      </c>
      <c r="E45">
        <v>0</v>
      </c>
      <c r="F45">
        <v>0</v>
      </c>
      <c r="G45">
        <v>0</v>
      </c>
    </row>
    <row r="46" spans="1:7" ht="15">
      <c r="A46" s="43" t="s">
        <v>198</v>
      </c>
      <c r="B46" s="28">
        <v>88388</v>
      </c>
      <c r="C46" s="28">
        <v>329002505</v>
      </c>
      <c r="D46" s="28">
        <v>95251</v>
      </c>
      <c r="E46" s="28">
        <v>90454656</v>
      </c>
      <c r="F46" s="28">
        <v>126857</v>
      </c>
      <c r="G46" s="28">
        <v>419457161</v>
      </c>
    </row>
    <row r="47" spans="1:7" ht="15">
      <c r="A47" s="43" t="s">
        <v>238</v>
      </c>
      <c r="B47">
        <v>0</v>
      </c>
      <c r="C47">
        <v>0</v>
      </c>
      <c r="D47">
        <v>0</v>
      </c>
      <c r="E47">
        <v>0</v>
      </c>
      <c r="F47">
        <v>0</v>
      </c>
      <c r="G47">
        <v>0</v>
      </c>
    </row>
    <row r="48" spans="1:7" ht="15">
      <c r="A48" s="43" t="s">
        <v>260</v>
      </c>
      <c r="B48" s="28">
        <v>222814</v>
      </c>
      <c r="C48" s="28">
        <v>987193800</v>
      </c>
      <c r="D48" s="28">
        <v>64067</v>
      </c>
      <c r="E48" s="28">
        <v>59719255</v>
      </c>
      <c r="F48" s="28">
        <v>245137</v>
      </c>
      <c r="G48" s="28">
        <v>1046913055</v>
      </c>
    </row>
    <row r="49" spans="1:7">
      <c r="A49" s="42"/>
    </row>
    <row r="50" spans="1:7">
      <c r="A50" s="42"/>
    </row>
    <row r="51" spans="1:7">
      <c r="A51" s="42"/>
    </row>
    <row r="52" spans="1:7">
      <c r="A52" s="42"/>
    </row>
    <row r="53" spans="1:7">
      <c r="A53" s="42"/>
    </row>
    <row r="54" spans="1:7" ht="15">
      <c r="A54" s="43"/>
      <c r="F54" t="s">
        <v>261</v>
      </c>
      <c r="G54" t="s">
        <v>262</v>
      </c>
    </row>
    <row r="55" spans="1:7" ht="15">
      <c r="A55" s="43"/>
      <c r="B55" t="s">
        <v>263</v>
      </c>
      <c r="C55" t="s">
        <v>264</v>
      </c>
      <c r="D55" t="s">
        <v>242</v>
      </c>
      <c r="E55" t="s">
        <v>242</v>
      </c>
      <c r="F55" t="s">
        <v>265</v>
      </c>
      <c r="G55" t="s">
        <v>266</v>
      </c>
    </row>
    <row r="56" spans="1:7" ht="15">
      <c r="A56" s="43"/>
      <c r="B56" t="s">
        <v>267</v>
      </c>
      <c r="C56" t="s">
        <v>268</v>
      </c>
      <c r="D56" t="s">
        <v>246</v>
      </c>
      <c r="E56" t="s">
        <v>243</v>
      </c>
      <c r="F56" t="s">
        <v>269</v>
      </c>
      <c r="G56" t="s">
        <v>270</v>
      </c>
    </row>
    <row r="57" spans="1:7" ht="15">
      <c r="A57" s="43" t="s">
        <v>245</v>
      </c>
      <c r="B57" t="s">
        <v>271</v>
      </c>
      <c r="C57" t="s">
        <v>271</v>
      </c>
      <c r="D57" t="s">
        <v>271</v>
      </c>
      <c r="E57" t="s">
        <v>271</v>
      </c>
      <c r="F57" t="s">
        <v>272</v>
      </c>
      <c r="G57" t="s">
        <v>273</v>
      </c>
    </row>
    <row r="58" spans="1:7">
      <c r="A58" s="42"/>
    </row>
    <row r="59" spans="1:7" ht="15">
      <c r="A59" s="43" t="s">
        <v>5</v>
      </c>
      <c r="B59">
        <v>0.09</v>
      </c>
      <c r="C59">
        <v>0.08</v>
      </c>
      <c r="D59">
        <v>0.1</v>
      </c>
      <c r="E59">
        <v>0.1</v>
      </c>
      <c r="F59">
        <v>0.08</v>
      </c>
      <c r="G59">
        <v>0.08</v>
      </c>
    </row>
    <row r="60" spans="1:7" ht="15">
      <c r="A60" s="43" t="s">
        <v>57</v>
      </c>
      <c r="B60">
        <v>0.19</v>
      </c>
      <c r="C60">
        <v>0.16</v>
      </c>
      <c r="D60">
        <v>0.41</v>
      </c>
      <c r="E60">
        <v>0.4</v>
      </c>
      <c r="F60">
        <v>0.19</v>
      </c>
      <c r="G60">
        <v>0.15</v>
      </c>
    </row>
    <row r="61" spans="1:7" ht="15">
      <c r="A61" s="43" t="s">
        <v>58</v>
      </c>
      <c r="B61">
        <v>0.2</v>
      </c>
      <c r="C61">
        <v>0.19</v>
      </c>
      <c r="D61">
        <v>0.23</v>
      </c>
      <c r="E61">
        <v>0.28000000000000003</v>
      </c>
      <c r="F61">
        <v>0.2</v>
      </c>
      <c r="G61">
        <v>0.17</v>
      </c>
    </row>
    <row r="62" spans="1:7" ht="15">
      <c r="A62" s="43" t="s">
        <v>59</v>
      </c>
      <c r="B62">
        <v>0.17</v>
      </c>
      <c r="C62">
        <v>0.12</v>
      </c>
      <c r="D62">
        <v>0.27</v>
      </c>
      <c r="E62">
        <v>0.27</v>
      </c>
      <c r="F62">
        <v>0.19</v>
      </c>
      <c r="G62">
        <v>0.12</v>
      </c>
    </row>
    <row r="63" spans="1:7" ht="15">
      <c r="A63" s="43" t="s">
        <v>247</v>
      </c>
      <c r="B63">
        <v>0.15</v>
      </c>
      <c r="C63">
        <v>0.13</v>
      </c>
      <c r="D63">
        <v>0.32</v>
      </c>
      <c r="E63">
        <v>0.24</v>
      </c>
      <c r="F63">
        <v>0.15</v>
      </c>
      <c r="G63">
        <v>0.13</v>
      </c>
    </row>
    <row r="64" spans="1:7" ht="15">
      <c r="A64" s="43" t="s">
        <v>248</v>
      </c>
      <c r="B64">
        <v>0.15</v>
      </c>
      <c r="C64">
        <v>0.13</v>
      </c>
      <c r="D64">
        <v>0.26</v>
      </c>
      <c r="E64">
        <v>0.26</v>
      </c>
      <c r="F64">
        <v>0.14000000000000001</v>
      </c>
      <c r="G64">
        <v>0.13</v>
      </c>
    </row>
    <row r="65" spans="1:7" ht="15">
      <c r="A65" s="43" t="s">
        <v>249</v>
      </c>
      <c r="B65">
        <v>0.17</v>
      </c>
      <c r="C65">
        <v>0.15</v>
      </c>
      <c r="D65">
        <v>0.35</v>
      </c>
      <c r="E65">
        <v>0.22</v>
      </c>
      <c r="F65">
        <v>0.16</v>
      </c>
      <c r="G65">
        <v>0.14000000000000001</v>
      </c>
    </row>
    <row r="66" spans="1:7" ht="15">
      <c r="A66" s="43" t="s">
        <v>250</v>
      </c>
      <c r="B66">
        <v>0.25</v>
      </c>
      <c r="C66">
        <v>0.25</v>
      </c>
      <c r="D66">
        <v>0.49</v>
      </c>
      <c r="E66">
        <v>0.85</v>
      </c>
      <c r="F66">
        <v>0.27</v>
      </c>
      <c r="G66">
        <v>0.25</v>
      </c>
    </row>
    <row r="67" spans="1:7" ht="15">
      <c r="A67" s="43" t="s">
        <v>251</v>
      </c>
      <c r="B67">
        <v>0.25</v>
      </c>
      <c r="C67">
        <v>0.25</v>
      </c>
      <c r="D67">
        <v>0.47</v>
      </c>
      <c r="E67">
        <v>0.81</v>
      </c>
      <c r="F67">
        <v>0.26</v>
      </c>
      <c r="G67">
        <v>0.25</v>
      </c>
    </row>
    <row r="68" spans="1:7" ht="15">
      <c r="A68" s="43" t="s">
        <v>252</v>
      </c>
      <c r="B68">
        <v>0.28999999999999998</v>
      </c>
      <c r="C68">
        <v>0.3</v>
      </c>
      <c r="D68">
        <v>0.81</v>
      </c>
      <c r="E68">
        <v>1.08</v>
      </c>
      <c r="F68">
        <v>0.36</v>
      </c>
      <c r="G68">
        <v>0.28999999999999998</v>
      </c>
    </row>
    <row r="69" spans="1:7" ht="15">
      <c r="A69" s="43" t="s">
        <v>17</v>
      </c>
      <c r="B69">
        <v>0.28999999999999998</v>
      </c>
      <c r="C69">
        <v>0.19</v>
      </c>
      <c r="D69">
        <v>0.45</v>
      </c>
      <c r="E69">
        <v>0.42</v>
      </c>
      <c r="F69">
        <v>0.3</v>
      </c>
      <c r="G69">
        <v>0.19</v>
      </c>
    </row>
    <row r="70" spans="1:7" ht="15">
      <c r="A70" s="43" t="s">
        <v>18</v>
      </c>
      <c r="B70">
        <v>0.23</v>
      </c>
      <c r="C70">
        <v>0.2</v>
      </c>
      <c r="D70">
        <v>0.18</v>
      </c>
      <c r="E70">
        <v>0.18</v>
      </c>
      <c r="F70">
        <v>0.23</v>
      </c>
      <c r="G70">
        <v>0.2</v>
      </c>
    </row>
    <row r="71" spans="1:7" ht="15">
      <c r="A71" s="43" t="s">
        <v>62</v>
      </c>
      <c r="B71">
        <v>0.34</v>
      </c>
      <c r="C71">
        <v>0.27</v>
      </c>
      <c r="D71">
        <v>0.92</v>
      </c>
      <c r="E71">
        <v>0.78</v>
      </c>
      <c r="F71">
        <v>0.38</v>
      </c>
      <c r="G71">
        <v>0.26</v>
      </c>
    </row>
    <row r="72" spans="1:7" ht="15">
      <c r="A72" s="43" t="s">
        <v>188</v>
      </c>
      <c r="B72">
        <v>0.46</v>
      </c>
      <c r="C72">
        <v>0.41</v>
      </c>
      <c r="D72">
        <v>0.16</v>
      </c>
      <c r="E72">
        <v>0.33</v>
      </c>
      <c r="F72">
        <v>0.45</v>
      </c>
      <c r="G72">
        <v>0.4</v>
      </c>
    </row>
    <row r="73" spans="1:7" ht="15">
      <c r="A73" s="43" t="s">
        <v>64</v>
      </c>
      <c r="B73">
        <v>0.38</v>
      </c>
      <c r="C73">
        <v>0.3</v>
      </c>
      <c r="D73">
        <v>0.74</v>
      </c>
      <c r="E73">
        <v>0.73</v>
      </c>
      <c r="F73">
        <v>0.41</v>
      </c>
      <c r="G73">
        <v>0.28000000000000003</v>
      </c>
    </row>
    <row r="74" spans="1:7" ht="15">
      <c r="A74" s="43" t="s">
        <v>22</v>
      </c>
      <c r="B74">
        <v>0.31</v>
      </c>
      <c r="C74">
        <v>0.25</v>
      </c>
      <c r="D74">
        <v>0.47</v>
      </c>
      <c r="E74">
        <v>0.36</v>
      </c>
      <c r="F74">
        <v>0.33</v>
      </c>
      <c r="G74">
        <v>0.23</v>
      </c>
    </row>
    <row r="75" spans="1:7" ht="15">
      <c r="A75" s="43" t="s">
        <v>23</v>
      </c>
      <c r="B75">
        <v>0.21</v>
      </c>
      <c r="C75">
        <v>0.18</v>
      </c>
      <c r="D75">
        <v>0.42</v>
      </c>
      <c r="E75">
        <v>0.43</v>
      </c>
      <c r="F75">
        <v>0.22</v>
      </c>
      <c r="G75">
        <v>0.17</v>
      </c>
    </row>
    <row r="76" spans="1:7" ht="15">
      <c r="A76" s="43" t="s">
        <v>66</v>
      </c>
      <c r="B76">
        <v>0.01</v>
      </c>
      <c r="C76">
        <v>0.01</v>
      </c>
      <c r="D76">
        <v>0.01</v>
      </c>
      <c r="E76">
        <v>0.01</v>
      </c>
      <c r="F76">
        <v>0.01</v>
      </c>
      <c r="G76">
        <v>0</v>
      </c>
    </row>
    <row r="77" spans="1:7" ht="15">
      <c r="A77" s="43" t="s">
        <v>234</v>
      </c>
      <c r="B77">
        <v>0.26</v>
      </c>
      <c r="C77">
        <v>0.21</v>
      </c>
      <c r="D77">
        <v>0.51</v>
      </c>
      <c r="E77">
        <v>0.41</v>
      </c>
      <c r="F77">
        <v>0.28000000000000003</v>
      </c>
      <c r="G77">
        <v>0.2</v>
      </c>
    </row>
    <row r="78" spans="1:7" ht="15">
      <c r="A78" s="43" t="s">
        <v>29</v>
      </c>
      <c r="B78">
        <v>0.24</v>
      </c>
      <c r="C78">
        <v>0.24</v>
      </c>
      <c r="D78">
        <v>0.42</v>
      </c>
      <c r="E78">
        <v>0.31</v>
      </c>
      <c r="F78">
        <v>0.24</v>
      </c>
      <c r="G78">
        <v>0.24</v>
      </c>
    </row>
    <row r="79" spans="1:7" ht="15">
      <c r="A79" s="43" t="s">
        <v>67</v>
      </c>
      <c r="B79">
        <v>0.26</v>
      </c>
      <c r="C79">
        <v>0.27</v>
      </c>
      <c r="D79">
        <v>0.38</v>
      </c>
      <c r="E79">
        <v>0.37</v>
      </c>
      <c r="F79">
        <v>0.28999999999999998</v>
      </c>
      <c r="G79">
        <v>0.23</v>
      </c>
    </row>
    <row r="80" spans="1:7" ht="15">
      <c r="A80" s="43" t="s">
        <v>68</v>
      </c>
      <c r="B80">
        <v>0.41</v>
      </c>
      <c r="C80">
        <v>0.38</v>
      </c>
      <c r="D80">
        <v>0.41</v>
      </c>
      <c r="E80">
        <v>0.44</v>
      </c>
      <c r="F80">
        <v>0.43</v>
      </c>
      <c r="G80">
        <v>0.37</v>
      </c>
    </row>
    <row r="81" spans="1:7" ht="15">
      <c r="A81" s="43" t="s">
        <v>69</v>
      </c>
      <c r="B81">
        <v>0.34</v>
      </c>
      <c r="C81">
        <v>0.37</v>
      </c>
      <c r="D81">
        <v>0.34</v>
      </c>
      <c r="E81">
        <v>0.41</v>
      </c>
      <c r="F81">
        <v>0.36</v>
      </c>
      <c r="G81">
        <v>0.36</v>
      </c>
    </row>
    <row r="82" spans="1:7" ht="15">
      <c r="A82" s="43" t="s">
        <v>235</v>
      </c>
      <c r="B82">
        <v>0.26</v>
      </c>
      <c r="C82">
        <v>0.27</v>
      </c>
      <c r="D82">
        <v>0.24</v>
      </c>
      <c r="E82">
        <v>0.3</v>
      </c>
      <c r="F82">
        <v>0.26</v>
      </c>
      <c r="G82">
        <v>0.27</v>
      </c>
    </row>
    <row r="83" spans="1:7" ht="15">
      <c r="A83" s="43" t="s">
        <v>236</v>
      </c>
      <c r="B83">
        <v>0.4</v>
      </c>
      <c r="C83">
        <v>0.4</v>
      </c>
      <c r="D83">
        <v>0.48</v>
      </c>
      <c r="E83">
        <v>0.77</v>
      </c>
      <c r="F83">
        <v>0.4</v>
      </c>
      <c r="G83">
        <v>0.39</v>
      </c>
    </row>
    <row r="84" spans="1:7" ht="15">
      <c r="A84" s="43" t="s">
        <v>241</v>
      </c>
      <c r="B84">
        <v>0.41</v>
      </c>
      <c r="C84">
        <v>0.34</v>
      </c>
      <c r="D84">
        <v>0.18</v>
      </c>
      <c r="E84">
        <v>0.1</v>
      </c>
      <c r="F84">
        <v>0.4</v>
      </c>
      <c r="G84">
        <v>0.34</v>
      </c>
    </row>
    <row r="85" spans="1:7" ht="15">
      <c r="A85" s="43" t="s">
        <v>33</v>
      </c>
      <c r="B85">
        <v>0.22</v>
      </c>
      <c r="C85">
        <v>0.18</v>
      </c>
      <c r="D85">
        <v>0.98</v>
      </c>
      <c r="E85">
        <v>0.83</v>
      </c>
      <c r="F85">
        <v>0.25</v>
      </c>
      <c r="G85">
        <v>0.18</v>
      </c>
    </row>
    <row r="86" spans="1:7" ht="15">
      <c r="A86" s="43" t="s">
        <v>253</v>
      </c>
      <c r="B86">
        <v>0.2</v>
      </c>
      <c r="C86">
        <v>0.2</v>
      </c>
      <c r="D86">
        <v>0.24</v>
      </c>
      <c r="E86">
        <v>0.25</v>
      </c>
      <c r="F86">
        <v>0.19</v>
      </c>
      <c r="G86">
        <v>0.18</v>
      </c>
    </row>
    <row r="87" spans="1:7" ht="15">
      <c r="A87" s="43" t="s">
        <v>254</v>
      </c>
      <c r="B87">
        <v>0.19</v>
      </c>
      <c r="C87">
        <v>0.19</v>
      </c>
      <c r="D87">
        <v>0.21</v>
      </c>
      <c r="E87">
        <v>0.21</v>
      </c>
      <c r="F87">
        <v>0.19</v>
      </c>
      <c r="G87">
        <v>0.18</v>
      </c>
    </row>
    <row r="88" spans="1:7" ht="15">
      <c r="A88" s="43" t="s">
        <v>255</v>
      </c>
      <c r="B88">
        <v>0.19</v>
      </c>
      <c r="C88">
        <v>0.19</v>
      </c>
      <c r="D88">
        <v>0.2</v>
      </c>
      <c r="E88">
        <v>0.2</v>
      </c>
      <c r="F88">
        <v>0.19</v>
      </c>
      <c r="G88">
        <v>0.18</v>
      </c>
    </row>
    <row r="89" spans="1:7" ht="15">
      <c r="A89" s="43" t="s">
        <v>256</v>
      </c>
      <c r="B89">
        <v>0.2</v>
      </c>
      <c r="C89">
        <v>0.19</v>
      </c>
      <c r="D89">
        <v>0.22</v>
      </c>
      <c r="E89">
        <v>0.24</v>
      </c>
      <c r="F89">
        <v>0.19</v>
      </c>
      <c r="G89">
        <v>0.17</v>
      </c>
    </row>
    <row r="90" spans="1:7" ht="15">
      <c r="A90" s="43" t="s">
        <v>257</v>
      </c>
      <c r="B90">
        <v>0.35</v>
      </c>
      <c r="C90">
        <v>0.31</v>
      </c>
      <c r="D90">
        <v>0.42</v>
      </c>
      <c r="E90">
        <v>0.41</v>
      </c>
      <c r="F90">
        <v>0.33</v>
      </c>
      <c r="G90">
        <v>0.25</v>
      </c>
    </row>
    <row r="91" spans="1:7" ht="15">
      <c r="A91" s="43" t="s">
        <v>258</v>
      </c>
      <c r="B91">
        <v>0.34</v>
      </c>
      <c r="C91">
        <v>0.31</v>
      </c>
      <c r="D91">
        <v>0.45</v>
      </c>
      <c r="E91">
        <v>0.4</v>
      </c>
      <c r="F91">
        <v>0.35</v>
      </c>
      <c r="G91">
        <v>0.24</v>
      </c>
    </row>
    <row r="92" spans="1:7" ht="15">
      <c r="A92" s="43" t="s">
        <v>259</v>
      </c>
      <c r="B92">
        <v>0.35</v>
      </c>
      <c r="C92">
        <v>0.31</v>
      </c>
      <c r="D92">
        <v>0.38</v>
      </c>
      <c r="E92">
        <v>0.43</v>
      </c>
      <c r="F92">
        <v>0.32</v>
      </c>
      <c r="G92">
        <v>0.27</v>
      </c>
    </row>
    <row r="93" spans="1:7" ht="15">
      <c r="A93" s="43" t="s">
        <v>237</v>
      </c>
      <c r="B93">
        <v>0.01</v>
      </c>
      <c r="C93">
        <v>0.01</v>
      </c>
      <c r="D93">
        <v>0.01</v>
      </c>
      <c r="E93">
        <v>0.01</v>
      </c>
      <c r="F93">
        <v>0.01</v>
      </c>
      <c r="G93">
        <v>0</v>
      </c>
    </row>
    <row r="94" spans="1:7" ht="15">
      <c r="A94" s="43" t="s">
        <v>198</v>
      </c>
      <c r="B94">
        <v>0.28999999999999998</v>
      </c>
      <c r="C94">
        <v>0.28999999999999998</v>
      </c>
      <c r="D94">
        <v>0.37</v>
      </c>
      <c r="E94">
        <v>0.39</v>
      </c>
      <c r="F94">
        <v>0.31</v>
      </c>
      <c r="G94">
        <v>0.24</v>
      </c>
    </row>
    <row r="95" spans="1:7" ht="15">
      <c r="A95" s="43" t="s">
        <v>238</v>
      </c>
      <c r="B95">
        <v>0.01</v>
      </c>
      <c r="C95">
        <v>0.01</v>
      </c>
      <c r="D95">
        <v>0.01</v>
      </c>
      <c r="E95">
        <v>0.01</v>
      </c>
      <c r="F95">
        <v>0.01</v>
      </c>
      <c r="G95">
        <v>0</v>
      </c>
    </row>
    <row r="96" spans="1:7" ht="15">
      <c r="A96" s="43" t="s">
        <v>260</v>
      </c>
      <c r="B96">
        <v>0.21</v>
      </c>
      <c r="C96">
        <v>0.18</v>
      </c>
      <c r="D96">
        <v>0.36</v>
      </c>
      <c r="E96">
        <v>0.26</v>
      </c>
      <c r="F96">
        <v>0.22</v>
      </c>
      <c r="G96">
        <v>0.17</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A10" workbookViewId="0">
      <selection activeCell="A15" sqref="A15:B15"/>
    </sheetView>
  </sheetViews>
  <sheetFormatPr baseColWidth="10" defaultColWidth="8.83203125" defaultRowHeight="14" x14ac:dyDescent="0"/>
  <cols>
    <col min="1" max="1" width="49.83203125" bestFit="1" customWidth="1"/>
  </cols>
  <sheetData>
    <row r="1" spans="1:4">
      <c r="A1" t="s">
        <v>105</v>
      </c>
      <c r="B1" s="28"/>
      <c r="C1" s="28"/>
      <c r="D1" s="28"/>
    </row>
    <row r="2" spans="1:4">
      <c r="A2" s="30" t="s">
        <v>106</v>
      </c>
      <c r="B2" s="28"/>
      <c r="C2" s="28"/>
      <c r="D2" s="28"/>
    </row>
    <row r="3" spans="1:4">
      <c r="B3" s="28"/>
      <c r="C3" s="28"/>
      <c r="D3" s="28"/>
    </row>
    <row r="4" spans="1:4">
      <c r="A4" t="s">
        <v>107</v>
      </c>
      <c r="B4" s="28"/>
      <c r="C4" s="28"/>
      <c r="D4" s="28"/>
    </row>
    <row r="5" spans="1:4">
      <c r="A5" t="s">
        <v>108</v>
      </c>
      <c r="B5" s="28"/>
      <c r="C5" s="28"/>
      <c r="D5" s="28"/>
    </row>
    <row r="6" spans="1:4">
      <c r="B6" s="28"/>
      <c r="C6" s="28"/>
      <c r="D6" s="34" t="s">
        <v>5</v>
      </c>
    </row>
    <row r="7" spans="1:4">
      <c r="B7" s="34" t="s">
        <v>5</v>
      </c>
      <c r="C7" s="34" t="s">
        <v>54</v>
      </c>
      <c r="D7" s="34" t="s">
        <v>109</v>
      </c>
    </row>
    <row r="8" spans="1:4">
      <c r="A8" t="s">
        <v>110</v>
      </c>
      <c r="B8" s="34" t="s">
        <v>111</v>
      </c>
      <c r="C8" s="34" t="s">
        <v>111</v>
      </c>
      <c r="D8" s="34" t="s">
        <v>112</v>
      </c>
    </row>
    <row r="9" spans="1:4">
      <c r="B9" s="34"/>
      <c r="C9" s="34"/>
      <c r="D9" s="34"/>
    </row>
    <row r="11" spans="1:4">
      <c r="A11" t="s">
        <v>56</v>
      </c>
      <c r="B11" s="28">
        <v>3007938</v>
      </c>
      <c r="C11" s="28">
        <v>2583768</v>
      </c>
      <c r="D11" s="28">
        <v>16238227775.072901</v>
      </c>
    </row>
    <row r="12" spans="1:4">
      <c r="A12" t="s">
        <v>57</v>
      </c>
      <c r="B12" s="35">
        <v>128114</v>
      </c>
      <c r="C12" s="35">
        <v>123183</v>
      </c>
      <c r="D12" s="35">
        <v>804272358.18635774</v>
      </c>
    </row>
    <row r="13" spans="1:4">
      <c r="A13" t="s">
        <v>58</v>
      </c>
      <c r="B13" s="28">
        <v>25361</v>
      </c>
      <c r="C13" s="28">
        <v>24406</v>
      </c>
      <c r="D13" s="28">
        <v>165515967.01746529</v>
      </c>
    </row>
    <row r="14" spans="1:4">
      <c r="A14" t="s">
        <v>59</v>
      </c>
      <c r="B14" s="28">
        <v>63159</v>
      </c>
      <c r="C14" s="28">
        <v>60317</v>
      </c>
      <c r="D14" s="28">
        <v>443812519.47637296</v>
      </c>
    </row>
    <row r="15" spans="1:4">
      <c r="A15" t="s">
        <v>60</v>
      </c>
      <c r="B15" s="28">
        <v>182573</v>
      </c>
      <c r="C15" s="28">
        <v>170235</v>
      </c>
      <c r="D15" s="28">
        <v>1220406886.9365928</v>
      </c>
    </row>
    <row r="16" spans="1:4">
      <c r="A16" t="s">
        <v>61</v>
      </c>
      <c r="B16" s="28">
        <v>37589</v>
      </c>
      <c r="C16" s="28">
        <v>37432</v>
      </c>
      <c r="D16" s="28">
        <v>216338666.66666669</v>
      </c>
    </row>
    <row r="17" spans="1:4">
      <c r="A17" t="s">
        <v>18</v>
      </c>
      <c r="B17" s="28">
        <v>2941</v>
      </c>
      <c r="C17" s="28">
        <v>2848</v>
      </c>
      <c r="D17" s="28">
        <v>23029678.571428571</v>
      </c>
    </row>
    <row r="18" spans="1:4">
      <c r="A18" t="s">
        <v>62</v>
      </c>
      <c r="B18" s="28">
        <v>48525</v>
      </c>
      <c r="C18" s="28">
        <v>48178</v>
      </c>
      <c r="D18" s="28">
        <v>433888178.5714286</v>
      </c>
    </row>
    <row r="19" spans="1:4">
      <c r="A19" t="s">
        <v>63</v>
      </c>
      <c r="B19" s="28">
        <v>5010</v>
      </c>
      <c r="C19" s="28">
        <v>4727</v>
      </c>
      <c r="D19" s="28">
        <v>14450260.869565217</v>
      </c>
    </row>
    <row r="20" spans="1:4">
      <c r="A20" t="s">
        <v>64</v>
      </c>
      <c r="B20" s="28">
        <v>8341</v>
      </c>
      <c r="C20" s="28">
        <v>8084</v>
      </c>
      <c r="D20" s="28">
        <v>70513554.015151516</v>
      </c>
    </row>
    <row r="21" spans="1:4">
      <c r="A21" t="s">
        <v>65</v>
      </c>
      <c r="B21" s="36">
        <v>158439</v>
      </c>
      <c r="C21" s="36">
        <v>147165</v>
      </c>
      <c r="D21" s="36">
        <v>1134683530.2775657</v>
      </c>
    </row>
    <row r="22" spans="1:4">
      <c r="A22" t="s">
        <v>23</v>
      </c>
      <c r="B22" s="28">
        <v>201323</v>
      </c>
      <c r="C22" s="28">
        <v>183665</v>
      </c>
      <c r="D22" s="28">
        <v>1307251400.0000002</v>
      </c>
    </row>
    <row r="23" spans="1:4">
      <c r="A23" t="s">
        <v>66</v>
      </c>
      <c r="B23" s="28">
        <v>68757</v>
      </c>
      <c r="C23" s="28">
        <v>66807</v>
      </c>
      <c r="D23" s="28">
        <v>415254206.06060606</v>
      </c>
    </row>
    <row r="24" spans="1:4">
      <c r="A24" t="s">
        <v>67</v>
      </c>
      <c r="B24" s="28">
        <v>27113</v>
      </c>
      <c r="C24" s="28">
        <v>24615</v>
      </c>
      <c r="D24" s="28">
        <v>141817075.54112554</v>
      </c>
    </row>
    <row r="25" spans="1:4">
      <c r="A25" t="s">
        <v>68</v>
      </c>
      <c r="B25" s="28">
        <v>15397</v>
      </c>
      <c r="C25" s="28">
        <v>15153</v>
      </c>
      <c r="D25" s="28">
        <v>110218500.82760377</v>
      </c>
    </row>
    <row r="26" spans="1:4">
      <c r="A26" t="s">
        <v>69</v>
      </c>
      <c r="B26" s="36">
        <v>187091</v>
      </c>
      <c r="C26" s="36">
        <v>177614</v>
      </c>
      <c r="D26" s="36">
        <v>1180536411.7901704</v>
      </c>
    </row>
    <row r="27" spans="1:4">
      <c r="A27" s="30" t="s">
        <v>70</v>
      </c>
      <c r="B27" s="28">
        <v>773978</v>
      </c>
      <c r="C27" s="28">
        <v>747467</v>
      </c>
      <c r="D27" s="28">
        <v>3057052574.3442836</v>
      </c>
    </row>
    <row r="28" spans="1:4">
      <c r="A28" t="s">
        <v>71</v>
      </c>
      <c r="B28" s="28">
        <v>658016</v>
      </c>
      <c r="C28" s="28">
        <v>538184</v>
      </c>
      <c r="D28" s="28">
        <v>3646256435.0649352</v>
      </c>
    </row>
    <row r="29" spans="1:4">
      <c r="A29" t="s">
        <v>72</v>
      </c>
      <c r="B29" s="28">
        <v>18540</v>
      </c>
      <c r="C29" s="28">
        <v>18329</v>
      </c>
      <c r="D29" s="28">
        <v>173653142.85714287</v>
      </c>
    </row>
    <row r="30" spans="1:4">
      <c r="A30" t="s">
        <v>73</v>
      </c>
      <c r="B30" s="35">
        <v>10218</v>
      </c>
      <c r="C30" s="28">
        <v>9745</v>
      </c>
      <c r="D30" s="28">
        <v>80308379.442497998</v>
      </c>
    </row>
    <row r="31" spans="1:4">
      <c r="A31" t="s">
        <v>42</v>
      </c>
      <c r="B31" s="28">
        <v>3871</v>
      </c>
      <c r="C31" s="28">
        <v>3710</v>
      </c>
      <c r="D31" s="28">
        <v>27602178.571428571</v>
      </c>
    </row>
    <row r="32" spans="1:4">
      <c r="A32" t="s">
        <v>74</v>
      </c>
      <c r="B32" s="36">
        <v>383582</v>
      </c>
      <c r="C32" s="36">
        <v>171904</v>
      </c>
      <c r="D32" s="36">
        <v>1571365869.9845109</v>
      </c>
    </row>
    <row r="33" spans="1:4">
      <c r="B33" s="28"/>
      <c r="C33" s="28"/>
      <c r="D33" s="28"/>
    </row>
    <row r="35" spans="1:4">
      <c r="A35" t="s">
        <v>75</v>
      </c>
    </row>
    <row r="36" spans="1:4">
      <c r="A36" t="s">
        <v>76</v>
      </c>
    </row>
    <row r="37" spans="1:4">
      <c r="A37" t="s">
        <v>77</v>
      </c>
    </row>
    <row r="38" spans="1:4">
      <c r="A38" s="30" t="s">
        <v>78</v>
      </c>
      <c r="B38" s="28">
        <v>8138</v>
      </c>
      <c r="C38" s="28">
        <v>7998</v>
      </c>
      <c r="D38" s="28">
        <v>56177535.714285716</v>
      </c>
    </row>
    <row r="39" spans="1:4">
      <c r="A39" s="30" t="s">
        <v>79</v>
      </c>
      <c r="B39" s="28">
        <v>6849</v>
      </c>
      <c r="C39" s="28">
        <v>6714</v>
      </c>
      <c r="D39" s="28">
        <v>54304250</v>
      </c>
    </row>
    <row r="40" spans="1:4">
      <c r="A40" s="30" t="s">
        <v>80</v>
      </c>
      <c r="B40" s="28">
        <v>57588</v>
      </c>
      <c r="C40" s="28">
        <v>57223</v>
      </c>
      <c r="D40" s="28">
        <v>361577357.14285713</v>
      </c>
    </row>
    <row r="41" spans="1:4">
      <c r="A41" s="30" t="s">
        <v>81</v>
      </c>
      <c r="B41" s="28">
        <v>16257</v>
      </c>
      <c r="C41" s="28">
        <v>7477</v>
      </c>
      <c r="D41" s="28">
        <v>102081892.85714287</v>
      </c>
    </row>
    <row r="42" spans="1:4">
      <c r="A42" s="30" t="s">
        <v>82</v>
      </c>
      <c r="B42" s="28">
        <v>59459</v>
      </c>
      <c r="C42" s="28">
        <v>48396</v>
      </c>
      <c r="D42" s="28">
        <v>266343142.8571429</v>
      </c>
    </row>
    <row r="43" spans="1:4">
      <c r="A43" s="30" t="s">
        <v>83</v>
      </c>
      <c r="B43" s="28">
        <v>37004</v>
      </c>
      <c r="C43" s="28">
        <v>36449</v>
      </c>
      <c r="D43" s="28">
        <v>284088428.5714286</v>
      </c>
    </row>
    <row r="44" spans="1:4">
      <c r="A44" s="30" t="s">
        <v>84</v>
      </c>
      <c r="B44" s="28">
        <v>185295</v>
      </c>
      <c r="C44" s="28">
        <v>164257</v>
      </c>
      <c r="D44" s="28">
        <v>1124572607.1428573</v>
      </c>
    </row>
    <row r="45" spans="1:4">
      <c r="A45" s="30"/>
      <c r="B45" s="28"/>
      <c r="C45" s="28"/>
      <c r="D45" s="28"/>
    </row>
    <row r="46" spans="1:4">
      <c r="A46" t="s">
        <v>85</v>
      </c>
    </row>
    <row r="47" spans="1:4">
      <c r="A47" t="s">
        <v>86</v>
      </c>
    </row>
    <row r="48" spans="1:4">
      <c r="A48" t="s">
        <v>87</v>
      </c>
    </row>
  </sheetData>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heetViews>
  <sheetFormatPr baseColWidth="10" defaultColWidth="8.83203125" defaultRowHeight="14" x14ac:dyDescent="0"/>
  <sheetData>
    <row r="1" spans="1:7" ht="15">
      <c r="A1" s="43" t="s">
        <v>227</v>
      </c>
    </row>
    <row r="2" spans="1:7" ht="15">
      <c r="A2" s="43" t="s">
        <v>222</v>
      </c>
    </row>
    <row r="3" spans="1:7" ht="15">
      <c r="A3" s="43" t="s">
        <v>223</v>
      </c>
    </row>
    <row r="4" spans="1:7" ht="15">
      <c r="A4" s="43" t="s">
        <v>224</v>
      </c>
    </row>
    <row r="5" spans="1:7" ht="15">
      <c r="A5" s="43" t="s">
        <v>413</v>
      </c>
    </row>
    <row r="6" spans="1:7" ht="15">
      <c r="A6" s="43"/>
      <c r="G6" t="s">
        <v>5</v>
      </c>
    </row>
    <row r="7" spans="1:7" ht="15">
      <c r="A7" s="43"/>
      <c r="C7" t="s">
        <v>239</v>
      </c>
      <c r="E7" t="s">
        <v>242</v>
      </c>
      <c r="F7" t="s">
        <v>54</v>
      </c>
      <c r="G7" t="s">
        <v>109</v>
      </c>
    </row>
    <row r="8" spans="1:7" ht="15">
      <c r="A8" s="43"/>
      <c r="B8" t="s">
        <v>239</v>
      </c>
      <c r="C8" t="s">
        <v>243</v>
      </c>
      <c r="D8" t="s">
        <v>242</v>
      </c>
      <c r="E8" t="s">
        <v>243</v>
      </c>
      <c r="F8" t="s">
        <v>232</v>
      </c>
      <c r="G8" t="s">
        <v>244</v>
      </c>
    </row>
    <row r="9" spans="1:7" ht="15">
      <c r="A9" s="43" t="s">
        <v>245</v>
      </c>
      <c r="B9" t="s">
        <v>246</v>
      </c>
      <c r="C9" t="s">
        <v>240</v>
      </c>
      <c r="D9" t="s">
        <v>246</v>
      </c>
      <c r="E9" t="s">
        <v>240</v>
      </c>
      <c r="F9" t="s">
        <v>55</v>
      </c>
      <c r="G9" t="s">
        <v>240</v>
      </c>
    </row>
    <row r="10" spans="1:7">
      <c r="A10" s="42"/>
    </row>
    <row r="11" spans="1:7" ht="15">
      <c r="A11" s="43" t="s">
        <v>5</v>
      </c>
      <c r="B11" s="28">
        <v>3803914</v>
      </c>
      <c r="C11" s="28">
        <v>17574856249</v>
      </c>
      <c r="D11" s="28">
        <v>1521697</v>
      </c>
      <c r="E11" s="28">
        <v>2004363709</v>
      </c>
      <c r="F11" s="28">
        <v>4377812</v>
      </c>
      <c r="G11" s="28">
        <v>19579219958</v>
      </c>
    </row>
    <row r="12" spans="1:7" ht="15">
      <c r="A12" s="43" t="s">
        <v>57</v>
      </c>
      <c r="B12" s="28">
        <v>158241</v>
      </c>
      <c r="C12" s="28">
        <v>687501071</v>
      </c>
      <c r="D12" s="28">
        <v>10596</v>
      </c>
      <c r="E12" s="28">
        <v>19415636</v>
      </c>
      <c r="F12" s="28">
        <v>164344</v>
      </c>
      <c r="G12" s="28">
        <v>706916707</v>
      </c>
    </row>
    <row r="13" spans="1:7" ht="15">
      <c r="A13" s="43" t="s">
        <v>58</v>
      </c>
      <c r="B13" s="28">
        <v>48696</v>
      </c>
      <c r="C13" s="28">
        <v>223856494</v>
      </c>
      <c r="D13" s="28">
        <v>10726</v>
      </c>
      <c r="E13" s="28">
        <v>21430460</v>
      </c>
      <c r="F13" s="28">
        <v>53782</v>
      </c>
      <c r="G13" s="28">
        <v>245286954</v>
      </c>
    </row>
    <row r="14" spans="1:7" ht="15">
      <c r="A14" s="43" t="s">
        <v>59</v>
      </c>
      <c r="B14" s="28">
        <v>171364</v>
      </c>
      <c r="C14" s="28">
        <v>878412788</v>
      </c>
      <c r="D14" s="28">
        <v>9774</v>
      </c>
      <c r="E14" s="28">
        <v>22826192</v>
      </c>
      <c r="F14" s="28">
        <v>176496</v>
      </c>
      <c r="G14" s="28">
        <v>901238980</v>
      </c>
    </row>
    <row r="15" spans="1:7" ht="15">
      <c r="A15" s="43" t="s">
        <v>247</v>
      </c>
      <c r="B15" s="28">
        <v>105608</v>
      </c>
      <c r="C15" s="28">
        <v>555500404</v>
      </c>
      <c r="D15" s="28">
        <v>3132</v>
      </c>
      <c r="E15" s="28">
        <v>5145409</v>
      </c>
      <c r="F15" s="28">
        <v>106864</v>
      </c>
      <c r="G15" s="28">
        <v>560645813</v>
      </c>
    </row>
    <row r="16" spans="1:7" ht="15">
      <c r="A16" s="43" t="s">
        <v>248</v>
      </c>
      <c r="B16" s="28">
        <v>68083</v>
      </c>
      <c r="C16" s="28">
        <v>407966693</v>
      </c>
      <c r="D16" s="28">
        <v>1004</v>
      </c>
      <c r="E16" s="28">
        <v>1645736</v>
      </c>
      <c r="F16" s="28">
        <v>68326</v>
      </c>
      <c r="G16" s="28">
        <v>409612429</v>
      </c>
    </row>
    <row r="17" spans="1:7" ht="15">
      <c r="A17" s="43" t="s">
        <v>249</v>
      </c>
      <c r="B17" s="28">
        <v>37525</v>
      </c>
      <c r="C17" s="28">
        <v>147533711</v>
      </c>
      <c r="D17" s="28">
        <v>2128</v>
      </c>
      <c r="E17" s="28">
        <v>3499673</v>
      </c>
      <c r="F17" s="28">
        <v>38538</v>
      </c>
      <c r="G17" s="28">
        <v>151033384</v>
      </c>
    </row>
    <row r="18" spans="1:7" ht="15">
      <c r="A18" s="43" t="s">
        <v>250</v>
      </c>
      <c r="B18" t="s">
        <v>12</v>
      </c>
      <c r="C18" t="s">
        <v>12</v>
      </c>
      <c r="D18" t="s">
        <v>12</v>
      </c>
      <c r="E18" t="s">
        <v>12</v>
      </c>
      <c r="F18" t="s">
        <v>12</v>
      </c>
      <c r="G18" t="s">
        <v>12</v>
      </c>
    </row>
    <row r="19" spans="1:7" ht="15">
      <c r="A19" s="43" t="s">
        <v>17</v>
      </c>
      <c r="B19" s="28">
        <v>467000</v>
      </c>
      <c r="C19" s="28">
        <v>1889413105</v>
      </c>
      <c r="D19" s="28">
        <v>9596</v>
      </c>
      <c r="E19" s="28">
        <v>25211224</v>
      </c>
      <c r="F19" s="28">
        <v>472306</v>
      </c>
      <c r="G19" s="28">
        <v>1914624329</v>
      </c>
    </row>
    <row r="20" spans="1:7" ht="15">
      <c r="A20" s="43" t="s">
        <v>18</v>
      </c>
      <c r="B20" s="28">
        <v>223711</v>
      </c>
      <c r="C20" s="28">
        <v>957280157</v>
      </c>
      <c r="D20" s="28">
        <v>11691</v>
      </c>
      <c r="E20" s="28">
        <v>26092176</v>
      </c>
      <c r="F20" s="28">
        <v>230370</v>
      </c>
      <c r="G20" s="28">
        <v>983372333</v>
      </c>
    </row>
    <row r="21" spans="1:7" ht="15">
      <c r="A21" s="43" t="s">
        <v>62</v>
      </c>
      <c r="B21" s="28">
        <v>3110</v>
      </c>
      <c r="C21" s="28">
        <v>16048270</v>
      </c>
      <c r="D21">
        <v>86</v>
      </c>
      <c r="E21" s="28">
        <v>159831</v>
      </c>
      <c r="F21" s="28">
        <v>3149</v>
      </c>
      <c r="G21" s="28">
        <v>16208101</v>
      </c>
    </row>
    <row r="22" spans="1:7" ht="15">
      <c r="A22" s="43" t="s">
        <v>188</v>
      </c>
      <c r="B22" s="28">
        <v>4713</v>
      </c>
      <c r="C22" s="28">
        <v>24373822</v>
      </c>
      <c r="D22">
        <v>112</v>
      </c>
      <c r="E22" s="28">
        <v>124758</v>
      </c>
      <c r="F22" s="28">
        <v>4752</v>
      </c>
      <c r="G22" s="28">
        <v>24498580</v>
      </c>
    </row>
    <row r="23" spans="1:7" ht="15">
      <c r="A23" s="43" t="s">
        <v>64</v>
      </c>
      <c r="B23" s="28">
        <v>228898</v>
      </c>
      <c r="C23" s="28">
        <v>849139493</v>
      </c>
      <c r="D23" s="28">
        <v>12184</v>
      </c>
      <c r="E23" s="28">
        <v>26217075</v>
      </c>
      <c r="F23" s="28">
        <v>235934</v>
      </c>
      <c r="G23" s="28">
        <v>875356568</v>
      </c>
    </row>
    <row r="24" spans="1:7" ht="15">
      <c r="A24" s="43" t="s">
        <v>22</v>
      </c>
      <c r="B24" s="28">
        <v>185267</v>
      </c>
      <c r="C24" s="28">
        <v>766841932</v>
      </c>
      <c r="D24" s="28">
        <v>14513</v>
      </c>
      <c r="E24" s="28">
        <v>34213310</v>
      </c>
      <c r="F24" s="28">
        <v>193456</v>
      </c>
      <c r="G24" s="28">
        <v>801055242</v>
      </c>
    </row>
    <row r="25" spans="1:7" ht="15">
      <c r="A25" s="43" t="s">
        <v>23</v>
      </c>
      <c r="B25" s="28">
        <v>366566</v>
      </c>
      <c r="C25" s="28">
        <v>1617285403</v>
      </c>
      <c r="D25" s="28">
        <v>71593</v>
      </c>
      <c r="E25" s="28">
        <v>220180261</v>
      </c>
      <c r="F25" s="28">
        <v>409195</v>
      </c>
      <c r="G25" s="28">
        <v>1837465664</v>
      </c>
    </row>
    <row r="26" spans="1:7" ht="15">
      <c r="A26" s="43" t="s">
        <v>66</v>
      </c>
      <c r="B26" s="28">
        <v>82597</v>
      </c>
      <c r="C26" s="28">
        <v>341113215</v>
      </c>
      <c r="D26" s="28">
        <v>9023</v>
      </c>
      <c r="E26" s="28">
        <v>20244996</v>
      </c>
      <c r="F26" s="28">
        <v>88456</v>
      </c>
      <c r="G26" s="28">
        <v>361358211</v>
      </c>
    </row>
    <row r="27" spans="1:7" ht="15">
      <c r="A27" s="43" t="s">
        <v>234</v>
      </c>
      <c r="B27" s="28">
        <v>2134</v>
      </c>
      <c r="C27" s="28">
        <v>10975333</v>
      </c>
      <c r="D27">
        <v>99</v>
      </c>
      <c r="E27" s="28">
        <v>212051</v>
      </c>
      <c r="F27" s="28">
        <v>2189</v>
      </c>
      <c r="G27" s="28">
        <v>11187384</v>
      </c>
    </row>
    <row r="28" spans="1:7" ht="15">
      <c r="A28" s="43" t="s">
        <v>29</v>
      </c>
      <c r="B28" s="28">
        <v>1708</v>
      </c>
      <c r="C28" s="28">
        <v>10050094</v>
      </c>
      <c r="D28">
        <v>49</v>
      </c>
      <c r="E28" s="28">
        <v>223881</v>
      </c>
      <c r="F28" s="28">
        <v>1730</v>
      </c>
      <c r="G28" s="28">
        <v>10273975</v>
      </c>
    </row>
    <row r="29" spans="1:7" ht="15">
      <c r="A29" s="43" t="s">
        <v>67</v>
      </c>
      <c r="B29" s="28">
        <v>28225</v>
      </c>
      <c r="C29" s="28">
        <v>99244524</v>
      </c>
      <c r="D29" s="28">
        <v>13716</v>
      </c>
      <c r="E29" s="28">
        <v>16039846</v>
      </c>
      <c r="F29" s="28">
        <v>34271</v>
      </c>
      <c r="G29" s="28">
        <v>115284370</v>
      </c>
    </row>
    <row r="30" spans="1:7" ht="15">
      <c r="A30" s="43" t="s">
        <v>68</v>
      </c>
      <c r="B30">
        <v>0</v>
      </c>
      <c r="C30">
        <v>0</v>
      </c>
      <c r="D30">
        <v>0</v>
      </c>
      <c r="E30">
        <v>0</v>
      </c>
      <c r="F30">
        <v>0</v>
      </c>
      <c r="G30">
        <v>0</v>
      </c>
    </row>
    <row r="31" spans="1:7" ht="15">
      <c r="A31" s="43" t="s">
        <v>69</v>
      </c>
      <c r="B31" s="28">
        <v>125432</v>
      </c>
      <c r="C31" s="28">
        <v>532208608</v>
      </c>
      <c r="D31" s="28">
        <v>29259</v>
      </c>
      <c r="E31" s="28">
        <v>43763829</v>
      </c>
      <c r="F31" s="28">
        <v>140242</v>
      </c>
      <c r="G31" s="28">
        <v>575972437</v>
      </c>
    </row>
    <row r="32" spans="1:7" ht="15">
      <c r="A32" s="43" t="s">
        <v>235</v>
      </c>
      <c r="B32">
        <v>698</v>
      </c>
      <c r="C32" s="28">
        <v>3906202</v>
      </c>
      <c r="D32">
        <v>25</v>
      </c>
      <c r="E32" s="28">
        <v>103598</v>
      </c>
      <c r="F32">
        <v>714</v>
      </c>
      <c r="G32" s="28">
        <v>4009800</v>
      </c>
    </row>
    <row r="33" spans="1:7" ht="15">
      <c r="A33" s="43" t="s">
        <v>236</v>
      </c>
      <c r="B33" s="28">
        <v>4080</v>
      </c>
      <c r="C33" s="28">
        <v>26851776</v>
      </c>
      <c r="D33">
        <v>79</v>
      </c>
      <c r="E33" s="28">
        <v>211666</v>
      </c>
      <c r="F33" s="28">
        <v>4126</v>
      </c>
      <c r="G33" s="28">
        <v>27063442</v>
      </c>
    </row>
    <row r="34" spans="1:7" ht="15">
      <c r="A34" s="43" t="s">
        <v>241</v>
      </c>
      <c r="B34">
        <v>0</v>
      </c>
      <c r="C34">
        <v>0</v>
      </c>
      <c r="D34">
        <v>0</v>
      </c>
      <c r="E34">
        <v>0</v>
      </c>
      <c r="F34">
        <v>0</v>
      </c>
      <c r="G34">
        <v>0</v>
      </c>
    </row>
    <row r="35" spans="1:7" ht="15">
      <c r="A35" s="43" t="s">
        <v>33</v>
      </c>
      <c r="B35" s="28">
        <v>31276</v>
      </c>
      <c r="C35" s="28">
        <v>193463338</v>
      </c>
      <c r="D35" s="28">
        <v>1547</v>
      </c>
      <c r="E35" s="28">
        <v>3152488</v>
      </c>
      <c r="F35" s="28">
        <v>32213</v>
      </c>
      <c r="G35" s="28">
        <v>196615826</v>
      </c>
    </row>
    <row r="36" spans="1:7" ht="15">
      <c r="A36" s="43" t="s">
        <v>253</v>
      </c>
      <c r="B36" s="28">
        <v>1375774</v>
      </c>
      <c r="C36" s="28">
        <v>7031195993</v>
      </c>
      <c r="D36" s="28">
        <v>1293411</v>
      </c>
      <c r="E36" s="28">
        <v>1485284080</v>
      </c>
      <c r="F36" s="28">
        <v>1824042</v>
      </c>
      <c r="G36" s="28">
        <v>8516480073</v>
      </c>
    </row>
    <row r="37" spans="1:7" ht="15">
      <c r="A37" s="43" t="s">
        <v>254</v>
      </c>
      <c r="B37" s="28">
        <v>46513</v>
      </c>
      <c r="C37" s="28">
        <v>209794622</v>
      </c>
      <c r="D37" s="28">
        <v>17899</v>
      </c>
      <c r="E37" s="28">
        <v>16966357</v>
      </c>
      <c r="F37" s="28">
        <v>51745</v>
      </c>
      <c r="G37" s="28">
        <v>226760979</v>
      </c>
    </row>
    <row r="38" spans="1:7" ht="15">
      <c r="A38" s="43" t="s">
        <v>255</v>
      </c>
      <c r="B38" s="28">
        <v>33078</v>
      </c>
      <c r="C38" s="28">
        <v>170677048</v>
      </c>
      <c r="D38" s="28">
        <v>11530</v>
      </c>
      <c r="E38" s="28">
        <v>11604057</v>
      </c>
      <c r="F38" s="28">
        <v>36203</v>
      </c>
      <c r="G38" s="28">
        <v>182281105</v>
      </c>
    </row>
    <row r="39" spans="1:7" ht="15">
      <c r="A39" s="43" t="s">
        <v>256</v>
      </c>
      <c r="B39" s="28">
        <v>13435</v>
      </c>
      <c r="C39" s="28">
        <v>39117574</v>
      </c>
      <c r="D39" s="28">
        <v>6369</v>
      </c>
      <c r="E39" s="28">
        <v>5362300</v>
      </c>
      <c r="F39" s="28">
        <v>15542</v>
      </c>
      <c r="G39" s="28">
        <v>44479874</v>
      </c>
    </row>
    <row r="40" spans="1:7" ht="15">
      <c r="A40" s="43" t="s">
        <v>257</v>
      </c>
      <c r="B40" s="28">
        <v>1248867</v>
      </c>
      <c r="C40" s="28">
        <v>6469392310</v>
      </c>
      <c r="D40" s="28">
        <v>1261663</v>
      </c>
      <c r="E40" s="28">
        <v>1446031949</v>
      </c>
      <c r="F40" s="28">
        <v>1685920</v>
      </c>
      <c r="G40" s="28">
        <v>7915424259</v>
      </c>
    </row>
    <row r="41" spans="1:7" ht="15">
      <c r="A41" s="43" t="s">
        <v>258</v>
      </c>
      <c r="B41" s="28">
        <v>403654</v>
      </c>
      <c r="C41" s="28">
        <v>2872842781</v>
      </c>
      <c r="D41" s="28">
        <v>414999</v>
      </c>
      <c r="E41" s="28">
        <v>690718905</v>
      </c>
      <c r="F41" s="28">
        <v>549071</v>
      </c>
      <c r="G41" s="28">
        <v>3563561686</v>
      </c>
    </row>
    <row r="42" spans="1:7" ht="15">
      <c r="A42" s="43" t="s">
        <v>259</v>
      </c>
      <c r="B42" s="28">
        <v>845213</v>
      </c>
      <c r="C42" s="28">
        <v>3596549529</v>
      </c>
      <c r="D42" s="28">
        <v>846664</v>
      </c>
      <c r="E42" s="28">
        <v>755313044</v>
      </c>
      <c r="F42" s="28">
        <v>1136849</v>
      </c>
      <c r="G42" s="28">
        <v>4351862573</v>
      </c>
    </row>
    <row r="43" spans="1:7" ht="15">
      <c r="A43" s="43" t="s">
        <v>237</v>
      </c>
      <c r="B43" s="28">
        <v>80394</v>
      </c>
      <c r="C43" s="28">
        <v>352009061</v>
      </c>
      <c r="D43" s="28">
        <v>13849</v>
      </c>
      <c r="E43" s="28">
        <v>22285774</v>
      </c>
      <c r="F43" s="28">
        <v>86377</v>
      </c>
      <c r="G43" s="28">
        <v>374294835</v>
      </c>
    </row>
    <row r="44" spans="1:7" ht="15">
      <c r="A44" s="43" t="s">
        <v>42</v>
      </c>
      <c r="B44">
        <v>488</v>
      </c>
      <c r="C44" s="28">
        <v>1475844</v>
      </c>
      <c r="D44">
        <v>210</v>
      </c>
      <c r="E44" s="28">
        <v>127948</v>
      </c>
      <c r="F44">
        <v>555</v>
      </c>
      <c r="G44" s="28">
        <v>1603792</v>
      </c>
    </row>
    <row r="45" spans="1:7" ht="15">
      <c r="A45" s="43" t="s">
        <v>238</v>
      </c>
      <c r="B45" s="28">
        <v>6486</v>
      </c>
      <c r="C45" s="28">
        <v>21834131</v>
      </c>
      <c r="D45" s="28">
        <v>5310</v>
      </c>
      <c r="E45" s="28">
        <v>8133657</v>
      </c>
      <c r="F45" s="28">
        <v>9822</v>
      </c>
      <c r="G45" s="28">
        <v>29967788</v>
      </c>
    </row>
    <row r="46" spans="1:7" ht="15">
      <c r="A46" s="43" t="s">
        <v>260</v>
      </c>
      <c r="B46" s="28">
        <v>181842</v>
      </c>
      <c r="C46" s="28">
        <v>836884252</v>
      </c>
      <c r="D46" s="28">
        <v>14966</v>
      </c>
      <c r="E46" s="28">
        <v>25849337</v>
      </c>
      <c r="F46" s="28">
        <v>188804</v>
      </c>
      <c r="G46" s="28">
        <v>862733589</v>
      </c>
    </row>
  </sheetData>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topLeftCell="A2" workbookViewId="0">
      <selection activeCell="I11" sqref="I11:I48"/>
    </sheetView>
  </sheetViews>
  <sheetFormatPr baseColWidth="10" defaultColWidth="8.83203125" defaultRowHeight="14" x14ac:dyDescent="0"/>
  <cols>
    <col min="2" max="2" width="14.33203125" customWidth="1"/>
  </cols>
  <sheetData>
    <row r="1" spans="1:7" ht="15">
      <c r="A1" s="43" t="s">
        <v>229</v>
      </c>
    </row>
    <row r="2" spans="1:7" ht="15">
      <c r="A2" s="43" t="s">
        <v>226</v>
      </c>
    </row>
    <row r="3" spans="1:7" ht="15">
      <c r="A3" s="43" t="s">
        <v>223</v>
      </c>
    </row>
    <row r="4" spans="1:7" ht="15">
      <c r="A4" s="43" t="s">
        <v>224</v>
      </c>
    </row>
    <row r="5" spans="1:7" ht="15">
      <c r="A5" s="43" t="s">
        <v>228</v>
      </c>
    </row>
    <row r="6" spans="1:7" ht="15">
      <c r="A6" s="43"/>
      <c r="G6" t="s">
        <v>5</v>
      </c>
    </row>
    <row r="7" spans="1:7" ht="15">
      <c r="A7" s="43"/>
      <c r="C7" t="s">
        <v>239</v>
      </c>
      <c r="E7" t="s">
        <v>242</v>
      </c>
      <c r="F7" t="s">
        <v>54</v>
      </c>
      <c r="G7" t="s">
        <v>109</v>
      </c>
    </row>
    <row r="8" spans="1:7" ht="15">
      <c r="A8" s="43"/>
      <c r="B8" t="s">
        <v>239</v>
      </c>
      <c r="C8" t="s">
        <v>243</v>
      </c>
      <c r="D8" t="s">
        <v>242</v>
      </c>
      <c r="E8" t="s">
        <v>243</v>
      </c>
      <c r="F8" t="s">
        <v>232</v>
      </c>
      <c r="G8" t="s">
        <v>244</v>
      </c>
    </row>
    <row r="9" spans="1:7" ht="15">
      <c r="A9" s="43" t="s">
        <v>245</v>
      </c>
      <c r="B9" t="s">
        <v>246</v>
      </c>
      <c r="C9" t="s">
        <v>240</v>
      </c>
      <c r="D9" t="s">
        <v>246</v>
      </c>
      <c r="E9" t="s">
        <v>240</v>
      </c>
      <c r="F9" t="s">
        <v>55</v>
      </c>
      <c r="G9" t="s">
        <v>240</v>
      </c>
    </row>
    <row r="10" spans="1:7">
      <c r="A10" s="42"/>
    </row>
    <row r="11" spans="1:7" ht="15">
      <c r="A11" s="43" t="s">
        <v>5</v>
      </c>
      <c r="B11" s="28">
        <v>10959809</v>
      </c>
      <c r="C11" s="28">
        <v>47232462418</v>
      </c>
      <c r="D11" s="28">
        <v>3241293</v>
      </c>
      <c r="E11" s="28">
        <v>3507242252</v>
      </c>
      <c r="F11" s="28">
        <v>12171373</v>
      </c>
      <c r="G11" s="28">
        <v>50739704670</v>
      </c>
    </row>
    <row r="12" spans="1:7" ht="15">
      <c r="A12" s="43" t="s">
        <v>57</v>
      </c>
      <c r="B12" s="28">
        <v>214869</v>
      </c>
      <c r="C12" s="28">
        <v>950154203</v>
      </c>
      <c r="D12" s="28">
        <v>36211</v>
      </c>
      <c r="E12" s="28">
        <v>37653836</v>
      </c>
      <c r="F12" s="28">
        <v>226313</v>
      </c>
      <c r="G12" s="28">
        <v>987808039</v>
      </c>
    </row>
    <row r="13" spans="1:7" ht="15">
      <c r="A13" s="43" t="s">
        <v>58</v>
      </c>
      <c r="B13" s="28">
        <v>195454</v>
      </c>
      <c r="C13" s="28">
        <v>870489991</v>
      </c>
      <c r="D13" s="28">
        <v>142951</v>
      </c>
      <c r="E13" s="28">
        <v>81335332</v>
      </c>
      <c r="F13" s="28">
        <v>219915</v>
      </c>
      <c r="G13" s="28">
        <v>951825323</v>
      </c>
    </row>
    <row r="14" spans="1:7" ht="15">
      <c r="A14" s="43" t="s">
        <v>59</v>
      </c>
      <c r="B14" s="28">
        <v>235022</v>
      </c>
      <c r="C14" s="28">
        <v>1096910963</v>
      </c>
      <c r="D14" s="28">
        <v>32455</v>
      </c>
      <c r="E14" s="28">
        <v>44574069</v>
      </c>
      <c r="F14" s="28">
        <v>247197</v>
      </c>
      <c r="G14" s="28">
        <v>1141485032</v>
      </c>
    </row>
    <row r="15" spans="1:7" ht="15">
      <c r="A15" s="43" t="s">
        <v>247</v>
      </c>
      <c r="B15" s="28">
        <v>805069</v>
      </c>
      <c r="C15" s="28">
        <v>4300514725</v>
      </c>
      <c r="D15" s="28">
        <v>94942</v>
      </c>
      <c r="E15" s="28">
        <v>90322264</v>
      </c>
      <c r="F15" s="28">
        <v>839664</v>
      </c>
      <c r="G15" s="28">
        <v>4390836989</v>
      </c>
    </row>
    <row r="16" spans="1:7" ht="15">
      <c r="A16" s="43" t="s">
        <v>248</v>
      </c>
      <c r="B16" s="28">
        <v>626552</v>
      </c>
      <c r="C16" s="28">
        <v>3587329272</v>
      </c>
      <c r="D16" s="28">
        <v>32179</v>
      </c>
      <c r="E16" s="28">
        <v>33429861</v>
      </c>
      <c r="F16" s="28">
        <v>638532</v>
      </c>
      <c r="G16" s="28">
        <v>3620759133</v>
      </c>
    </row>
    <row r="17" spans="1:7" ht="15">
      <c r="A17" s="43" t="s">
        <v>249</v>
      </c>
      <c r="B17" s="28">
        <v>178517</v>
      </c>
      <c r="C17" s="28">
        <v>713185453</v>
      </c>
      <c r="D17" s="28">
        <v>62763</v>
      </c>
      <c r="E17" s="28">
        <v>56892403</v>
      </c>
      <c r="F17" s="28">
        <v>201132</v>
      </c>
      <c r="G17" s="28">
        <v>770077856</v>
      </c>
    </row>
    <row r="18" spans="1:7" ht="15">
      <c r="A18" s="43" t="s">
        <v>250</v>
      </c>
      <c r="B18" s="28">
        <v>326475</v>
      </c>
      <c r="C18" s="28">
        <v>1904135353</v>
      </c>
      <c r="D18" s="28">
        <v>84000</v>
      </c>
      <c r="E18" s="28">
        <v>42482877</v>
      </c>
      <c r="F18" s="28">
        <v>342941</v>
      </c>
      <c r="G18" s="28">
        <v>1946618230</v>
      </c>
    </row>
    <row r="19" spans="1:7" ht="15">
      <c r="A19" s="43" t="s">
        <v>251</v>
      </c>
      <c r="B19" s="28">
        <v>300441</v>
      </c>
      <c r="C19" s="28">
        <v>1772632601</v>
      </c>
      <c r="D19" s="28">
        <v>78614</v>
      </c>
      <c r="E19" s="28">
        <v>37037247</v>
      </c>
      <c r="F19" s="28">
        <v>315205</v>
      </c>
      <c r="G19" s="28">
        <v>1809669848</v>
      </c>
    </row>
    <row r="20" spans="1:7" ht="15">
      <c r="A20" s="43" t="s">
        <v>252</v>
      </c>
      <c r="B20" s="28">
        <v>26034</v>
      </c>
      <c r="C20" s="28">
        <v>131502752</v>
      </c>
      <c r="D20" s="28">
        <v>5386</v>
      </c>
      <c r="E20" s="28">
        <v>5445630</v>
      </c>
      <c r="F20" s="28">
        <v>27736</v>
      </c>
      <c r="G20" s="28">
        <v>136948382</v>
      </c>
    </row>
    <row r="21" spans="1:7" ht="15">
      <c r="A21" s="43" t="s">
        <v>17</v>
      </c>
      <c r="B21" s="28">
        <v>255390</v>
      </c>
      <c r="C21" s="28">
        <v>1066063175</v>
      </c>
      <c r="D21" s="28">
        <v>14194</v>
      </c>
      <c r="E21" s="28">
        <v>19065798</v>
      </c>
      <c r="F21" s="28">
        <v>262396</v>
      </c>
      <c r="G21" s="28">
        <v>1085128973</v>
      </c>
    </row>
    <row r="22" spans="1:7" ht="15">
      <c r="A22" s="43" t="s">
        <v>18</v>
      </c>
      <c r="B22" s="28">
        <v>280735</v>
      </c>
      <c r="C22" s="28">
        <v>1097265892</v>
      </c>
      <c r="D22" s="28">
        <v>20850</v>
      </c>
      <c r="E22" s="28">
        <v>20653325</v>
      </c>
      <c r="F22" s="28">
        <v>289244</v>
      </c>
      <c r="G22" s="28">
        <v>1117919217</v>
      </c>
    </row>
    <row r="23" spans="1:7" ht="15">
      <c r="A23" s="43" t="s">
        <v>62</v>
      </c>
      <c r="B23" s="28">
        <v>42479</v>
      </c>
      <c r="C23" s="28">
        <v>205392407</v>
      </c>
      <c r="D23" s="28">
        <v>3112</v>
      </c>
      <c r="E23" s="28">
        <v>4385716</v>
      </c>
      <c r="F23" s="28">
        <v>44099</v>
      </c>
      <c r="G23" s="28">
        <v>209778123</v>
      </c>
    </row>
    <row r="24" spans="1:7" ht="15">
      <c r="A24" s="43" t="s">
        <v>188</v>
      </c>
      <c r="B24" s="28">
        <v>7696</v>
      </c>
      <c r="C24" s="28">
        <v>42450430</v>
      </c>
      <c r="D24">
        <v>903</v>
      </c>
      <c r="E24" s="28">
        <v>998060</v>
      </c>
      <c r="F24" s="28">
        <v>8047</v>
      </c>
      <c r="G24" s="28">
        <v>43448490</v>
      </c>
    </row>
    <row r="25" spans="1:7" ht="15">
      <c r="A25" s="43" t="s">
        <v>64</v>
      </c>
      <c r="B25" s="28">
        <v>249964</v>
      </c>
      <c r="C25" s="28">
        <v>992127979</v>
      </c>
      <c r="D25" s="28">
        <v>38819</v>
      </c>
      <c r="E25" s="28">
        <v>54436419</v>
      </c>
      <c r="F25" s="28">
        <v>270732</v>
      </c>
      <c r="G25" s="28">
        <v>1046564398</v>
      </c>
    </row>
    <row r="26" spans="1:7" ht="15">
      <c r="A26" s="43" t="s">
        <v>22</v>
      </c>
      <c r="B26" s="28">
        <v>229763</v>
      </c>
      <c r="C26" s="28">
        <v>966718270</v>
      </c>
      <c r="D26" s="28">
        <v>56455</v>
      </c>
      <c r="E26" s="28">
        <v>83981676</v>
      </c>
      <c r="F26" s="28">
        <v>254463</v>
      </c>
      <c r="G26" s="28">
        <v>1050699946</v>
      </c>
    </row>
    <row r="27" spans="1:7" ht="15">
      <c r="A27" s="43" t="s">
        <v>23</v>
      </c>
      <c r="B27" s="28">
        <v>501064</v>
      </c>
      <c r="C27" s="28">
        <v>2402037509</v>
      </c>
      <c r="D27" s="28">
        <v>136905</v>
      </c>
      <c r="E27" s="28">
        <v>306647413</v>
      </c>
      <c r="F27" s="28">
        <v>576125</v>
      </c>
      <c r="G27" s="28">
        <v>2708684922</v>
      </c>
    </row>
    <row r="28" spans="1:7" ht="15">
      <c r="A28" s="43" t="s">
        <v>66</v>
      </c>
      <c r="B28">
        <v>487</v>
      </c>
      <c r="C28" s="28">
        <v>2637392</v>
      </c>
      <c r="D28">
        <v>0</v>
      </c>
      <c r="E28">
        <v>0</v>
      </c>
      <c r="F28">
        <v>487</v>
      </c>
      <c r="G28" s="28">
        <v>2637392</v>
      </c>
    </row>
    <row r="29" spans="1:7" ht="15">
      <c r="A29" s="43" t="s">
        <v>234</v>
      </c>
      <c r="B29" s="28">
        <v>99291</v>
      </c>
      <c r="C29" s="28">
        <v>368648432</v>
      </c>
      <c r="D29" s="28">
        <v>14694</v>
      </c>
      <c r="E29" s="28">
        <v>13326711</v>
      </c>
      <c r="F29" s="28">
        <v>105887</v>
      </c>
      <c r="G29" s="28">
        <v>381975143</v>
      </c>
    </row>
    <row r="30" spans="1:7" ht="15">
      <c r="A30" s="43" t="s">
        <v>29</v>
      </c>
      <c r="B30" s="28">
        <v>121909</v>
      </c>
      <c r="C30" s="28">
        <v>551374688</v>
      </c>
      <c r="D30" s="28">
        <v>6564</v>
      </c>
      <c r="E30" s="28">
        <v>5899114</v>
      </c>
      <c r="F30" s="28">
        <v>123667</v>
      </c>
      <c r="G30" s="28">
        <v>557273802</v>
      </c>
    </row>
    <row r="31" spans="1:7" ht="15">
      <c r="A31" s="43" t="s">
        <v>67</v>
      </c>
      <c r="B31" s="28">
        <v>158316</v>
      </c>
      <c r="C31" s="28">
        <v>611563250</v>
      </c>
      <c r="D31" s="28">
        <v>204992</v>
      </c>
      <c r="E31" s="28">
        <v>154379312</v>
      </c>
      <c r="F31" s="28">
        <v>229623</v>
      </c>
      <c r="G31" s="28">
        <v>765942562</v>
      </c>
    </row>
    <row r="32" spans="1:7" ht="15">
      <c r="A32" s="43" t="s">
        <v>68</v>
      </c>
      <c r="B32" s="28">
        <v>104946</v>
      </c>
      <c r="C32" s="28">
        <v>447962263</v>
      </c>
      <c r="D32" s="28">
        <v>11251</v>
      </c>
      <c r="E32" s="28">
        <v>13491065</v>
      </c>
      <c r="F32" s="28">
        <v>109817</v>
      </c>
      <c r="G32" s="28">
        <v>461453328</v>
      </c>
    </row>
    <row r="33" spans="1:7" ht="15">
      <c r="A33" s="43" t="s">
        <v>69</v>
      </c>
      <c r="B33" s="28">
        <v>36298</v>
      </c>
      <c r="C33" s="28">
        <v>153974915</v>
      </c>
      <c r="D33" s="28">
        <v>6713</v>
      </c>
      <c r="E33" s="28">
        <v>6165376</v>
      </c>
      <c r="F33" s="28">
        <v>38787</v>
      </c>
      <c r="G33" s="28">
        <v>160140291</v>
      </c>
    </row>
    <row r="34" spans="1:7" ht="15">
      <c r="A34" s="43" t="s">
        <v>235</v>
      </c>
      <c r="B34" s="28">
        <v>167880</v>
      </c>
      <c r="C34" s="28">
        <v>765203985</v>
      </c>
      <c r="D34" s="28">
        <v>11284</v>
      </c>
      <c r="E34" s="28">
        <v>11379786</v>
      </c>
      <c r="F34" s="28">
        <v>171816</v>
      </c>
      <c r="G34" s="28">
        <v>776583771</v>
      </c>
    </row>
    <row r="35" spans="1:7" ht="15">
      <c r="A35" s="43" t="s">
        <v>236</v>
      </c>
      <c r="B35" s="28">
        <v>73621</v>
      </c>
      <c r="C35" s="28">
        <v>466154887</v>
      </c>
      <c r="D35" s="28">
        <v>2506</v>
      </c>
      <c r="E35" s="28">
        <v>4801013</v>
      </c>
      <c r="F35" s="28">
        <v>74921</v>
      </c>
      <c r="G35" s="28">
        <v>470955900</v>
      </c>
    </row>
    <row r="36" spans="1:7" ht="15">
      <c r="A36" s="43" t="s">
        <v>241</v>
      </c>
      <c r="B36" s="28">
        <v>10825</v>
      </c>
      <c r="C36" s="28">
        <v>46739119</v>
      </c>
      <c r="D36">
        <v>362</v>
      </c>
      <c r="E36" s="28">
        <v>633695</v>
      </c>
      <c r="F36" s="28">
        <v>11034</v>
      </c>
      <c r="G36" s="28">
        <v>47372814</v>
      </c>
    </row>
    <row r="37" spans="1:7" ht="15">
      <c r="A37" s="43" t="s">
        <v>33</v>
      </c>
      <c r="B37" s="28">
        <v>196048</v>
      </c>
      <c r="C37" s="28">
        <v>987422913</v>
      </c>
      <c r="D37" s="28">
        <v>16512</v>
      </c>
      <c r="E37" s="28">
        <v>29576115</v>
      </c>
      <c r="F37" s="28">
        <v>206348</v>
      </c>
      <c r="G37" s="28">
        <v>1016999028</v>
      </c>
    </row>
    <row r="38" spans="1:7" ht="15">
      <c r="A38" s="43" t="s">
        <v>253</v>
      </c>
      <c r="B38" s="28">
        <v>6319341</v>
      </c>
      <c r="C38" s="28">
        <v>25564640222</v>
      </c>
      <c r="D38" s="28">
        <v>2140435</v>
      </c>
      <c r="E38" s="28">
        <v>2326227558</v>
      </c>
      <c r="F38" s="28">
        <v>7126815</v>
      </c>
      <c r="G38" s="28">
        <v>27890867780</v>
      </c>
    </row>
    <row r="39" spans="1:7" ht="15">
      <c r="A39" s="43" t="s">
        <v>254</v>
      </c>
      <c r="B39" s="28">
        <v>6073062</v>
      </c>
      <c r="C39" s="28">
        <v>24343058652</v>
      </c>
      <c r="D39" s="28">
        <v>1775987</v>
      </c>
      <c r="E39" s="28">
        <v>1930584378</v>
      </c>
      <c r="F39" s="28">
        <v>6779503</v>
      </c>
      <c r="G39" s="28">
        <v>26273643030</v>
      </c>
    </row>
    <row r="40" spans="1:7" ht="15">
      <c r="A40" s="43" t="s">
        <v>255</v>
      </c>
      <c r="B40" s="28">
        <v>4379777</v>
      </c>
      <c r="C40" s="28">
        <v>19688419755</v>
      </c>
      <c r="D40" s="28">
        <v>955629</v>
      </c>
      <c r="E40" s="28">
        <v>1094758812</v>
      </c>
      <c r="F40" s="28">
        <v>4748013</v>
      </c>
      <c r="G40" s="28">
        <v>20783178567</v>
      </c>
    </row>
    <row r="41" spans="1:7" ht="15">
      <c r="A41" s="43" t="s">
        <v>256</v>
      </c>
      <c r="B41" s="28">
        <v>1693285</v>
      </c>
      <c r="C41" s="28">
        <v>4654638897</v>
      </c>
      <c r="D41" s="28">
        <v>820358</v>
      </c>
      <c r="E41" s="28">
        <v>835825566</v>
      </c>
      <c r="F41" s="28">
        <v>2031490</v>
      </c>
      <c r="G41" s="28">
        <v>5490464463</v>
      </c>
    </row>
    <row r="42" spans="1:7" ht="15">
      <c r="A42" s="43" t="s">
        <v>257</v>
      </c>
      <c r="B42" s="28">
        <v>246279</v>
      </c>
      <c r="C42" s="28">
        <v>1221581570</v>
      </c>
      <c r="D42" s="28">
        <v>364448</v>
      </c>
      <c r="E42" s="28">
        <v>395643180</v>
      </c>
      <c r="F42" s="28">
        <v>347312</v>
      </c>
      <c r="G42" s="28">
        <v>1617224750</v>
      </c>
    </row>
    <row r="43" spans="1:7" ht="15">
      <c r="A43" s="43" t="s">
        <v>258</v>
      </c>
      <c r="B43" s="28">
        <v>91232</v>
      </c>
      <c r="C43" s="28">
        <v>585570040</v>
      </c>
      <c r="D43" s="28">
        <v>201170</v>
      </c>
      <c r="E43" s="28">
        <v>277210108</v>
      </c>
      <c r="F43" s="28">
        <v>137722</v>
      </c>
      <c r="G43" s="28">
        <v>862780148</v>
      </c>
    </row>
    <row r="44" spans="1:7" ht="15">
      <c r="A44" s="43" t="s">
        <v>259</v>
      </c>
      <c r="B44" s="28">
        <v>155047</v>
      </c>
      <c r="C44" s="28">
        <v>636011530</v>
      </c>
      <c r="D44" s="28">
        <v>163278</v>
      </c>
      <c r="E44" s="28">
        <v>118433072</v>
      </c>
      <c r="F44" s="28">
        <v>209590</v>
      </c>
      <c r="G44" s="28">
        <v>754444602</v>
      </c>
    </row>
    <row r="45" spans="1:7" ht="15">
      <c r="A45" s="43" t="s">
        <v>237</v>
      </c>
      <c r="B45">
        <v>0</v>
      </c>
      <c r="C45">
        <v>0</v>
      </c>
      <c r="D45">
        <v>0</v>
      </c>
      <c r="E45">
        <v>0</v>
      </c>
      <c r="F45">
        <v>0</v>
      </c>
      <c r="G45">
        <v>0</v>
      </c>
    </row>
    <row r="46" spans="1:7" ht="15">
      <c r="A46" s="43" t="s">
        <v>198</v>
      </c>
      <c r="B46" s="28">
        <v>90082</v>
      </c>
      <c r="C46" s="28">
        <v>335270659</v>
      </c>
      <c r="D46" s="28">
        <v>97803</v>
      </c>
      <c r="E46" s="28">
        <v>91779145</v>
      </c>
      <c r="F46" s="28">
        <v>129929</v>
      </c>
      <c r="G46" s="28">
        <v>427049804</v>
      </c>
    </row>
    <row r="47" spans="1:7" ht="15">
      <c r="A47" s="43" t="s">
        <v>238</v>
      </c>
      <c r="B47">
        <v>0</v>
      </c>
      <c r="C47">
        <v>0</v>
      </c>
      <c r="D47">
        <v>0</v>
      </c>
      <c r="E47">
        <v>0</v>
      </c>
      <c r="F47">
        <v>0</v>
      </c>
      <c r="G47">
        <v>0</v>
      </c>
    </row>
    <row r="48" spans="1:7" ht="15">
      <c r="A48" s="43" t="s">
        <v>260</v>
      </c>
      <c r="B48" s="28">
        <v>236785</v>
      </c>
      <c r="C48" s="28">
        <v>1036608796</v>
      </c>
      <c r="D48" s="28">
        <v>66380</v>
      </c>
      <c r="E48" s="28">
        <v>63046577</v>
      </c>
      <c r="F48" s="28">
        <v>261106</v>
      </c>
      <c r="G48" s="28">
        <v>1099655373</v>
      </c>
    </row>
    <row r="49" spans="1:7">
      <c r="A49" s="42"/>
    </row>
    <row r="50" spans="1:7">
      <c r="A50" s="42"/>
    </row>
    <row r="51" spans="1:7">
      <c r="A51" s="42"/>
    </row>
    <row r="52" spans="1:7">
      <c r="A52" s="42"/>
    </row>
    <row r="53" spans="1:7">
      <c r="A53" s="42"/>
    </row>
    <row r="54" spans="1:7" ht="15">
      <c r="A54" s="43"/>
      <c r="F54" t="s">
        <v>261</v>
      </c>
      <c r="G54" t="s">
        <v>262</v>
      </c>
    </row>
    <row r="55" spans="1:7" ht="15">
      <c r="A55" s="43"/>
      <c r="B55" t="s">
        <v>263</v>
      </c>
      <c r="C55" t="s">
        <v>264</v>
      </c>
      <c r="D55" t="s">
        <v>242</v>
      </c>
      <c r="E55" t="s">
        <v>242</v>
      </c>
      <c r="F55" t="s">
        <v>265</v>
      </c>
      <c r="G55" t="s">
        <v>266</v>
      </c>
    </row>
    <row r="56" spans="1:7" ht="15">
      <c r="A56" s="43"/>
      <c r="B56" t="s">
        <v>267</v>
      </c>
      <c r="C56" t="s">
        <v>268</v>
      </c>
      <c r="D56" t="s">
        <v>246</v>
      </c>
      <c r="E56" t="s">
        <v>243</v>
      </c>
      <c r="F56" t="s">
        <v>269</v>
      </c>
      <c r="G56" t="s">
        <v>270</v>
      </c>
    </row>
    <row r="57" spans="1:7" ht="15">
      <c r="A57" s="43" t="s">
        <v>245</v>
      </c>
      <c r="B57" t="s">
        <v>271</v>
      </c>
      <c r="C57" t="s">
        <v>271</v>
      </c>
      <c r="D57" t="s">
        <v>271</v>
      </c>
      <c r="E57" t="s">
        <v>271</v>
      </c>
      <c r="F57" t="s">
        <v>272</v>
      </c>
      <c r="G57" t="s">
        <v>273</v>
      </c>
    </row>
    <row r="58" spans="1:7">
      <c r="A58" s="42"/>
    </row>
    <row r="59" spans="1:7" ht="15">
      <c r="A59" s="43" t="s">
        <v>5</v>
      </c>
      <c r="B59">
        <v>0.09</v>
      </c>
      <c r="C59">
        <v>0.08</v>
      </c>
      <c r="D59">
        <v>0.09</v>
      </c>
      <c r="E59">
        <v>0.1</v>
      </c>
      <c r="F59">
        <v>0.08</v>
      </c>
      <c r="G59">
        <v>0.08</v>
      </c>
    </row>
    <row r="60" spans="1:7" ht="15">
      <c r="A60" s="43" t="s">
        <v>57</v>
      </c>
      <c r="B60">
        <v>0.19</v>
      </c>
      <c r="C60">
        <v>0.16</v>
      </c>
      <c r="D60">
        <v>0.38</v>
      </c>
      <c r="E60">
        <v>0.36</v>
      </c>
      <c r="F60">
        <v>0.19</v>
      </c>
      <c r="G60">
        <v>0.15</v>
      </c>
    </row>
    <row r="61" spans="1:7" ht="15">
      <c r="A61" s="43" t="s">
        <v>58</v>
      </c>
      <c r="B61">
        <v>0.2</v>
      </c>
      <c r="C61">
        <v>0.18</v>
      </c>
      <c r="D61">
        <v>0.24</v>
      </c>
      <c r="E61">
        <v>0.31</v>
      </c>
      <c r="F61">
        <v>0.19</v>
      </c>
      <c r="G61">
        <v>0.17</v>
      </c>
    </row>
    <row r="62" spans="1:7" ht="15">
      <c r="A62" s="43" t="s">
        <v>59</v>
      </c>
      <c r="B62">
        <v>0.18</v>
      </c>
      <c r="C62">
        <v>0.13</v>
      </c>
      <c r="D62">
        <v>0.26</v>
      </c>
      <c r="E62">
        <v>0.25</v>
      </c>
      <c r="F62">
        <v>0.2</v>
      </c>
      <c r="G62">
        <v>0.12</v>
      </c>
    </row>
    <row r="63" spans="1:7" ht="15">
      <c r="A63" s="43" t="s">
        <v>247</v>
      </c>
      <c r="B63">
        <v>0.16</v>
      </c>
      <c r="C63">
        <v>0.14000000000000001</v>
      </c>
      <c r="D63">
        <v>0.25</v>
      </c>
      <c r="E63">
        <v>0.24</v>
      </c>
      <c r="F63">
        <v>0.16</v>
      </c>
      <c r="G63">
        <v>0.14000000000000001</v>
      </c>
    </row>
    <row r="64" spans="1:7" ht="15">
      <c r="A64" s="43" t="s">
        <v>248</v>
      </c>
      <c r="B64">
        <v>0.15</v>
      </c>
      <c r="C64">
        <v>0.14000000000000001</v>
      </c>
      <c r="D64">
        <v>0.24</v>
      </c>
      <c r="E64">
        <v>0.22</v>
      </c>
      <c r="F64">
        <v>0.15</v>
      </c>
      <c r="G64">
        <v>0.13</v>
      </c>
    </row>
    <row r="65" spans="1:7" ht="15">
      <c r="A65" s="43" t="s">
        <v>249</v>
      </c>
      <c r="B65">
        <v>0.19</v>
      </c>
      <c r="C65">
        <v>0.16</v>
      </c>
      <c r="D65">
        <v>0.25</v>
      </c>
      <c r="E65">
        <v>0.26</v>
      </c>
      <c r="F65">
        <v>0.19</v>
      </c>
      <c r="G65">
        <v>0.15</v>
      </c>
    </row>
    <row r="66" spans="1:7" ht="15">
      <c r="A66" s="43" t="s">
        <v>250</v>
      </c>
      <c r="B66">
        <v>0.26</v>
      </c>
      <c r="C66">
        <v>0.26</v>
      </c>
      <c r="D66">
        <v>0.44</v>
      </c>
      <c r="E66">
        <v>0.83</v>
      </c>
      <c r="F66">
        <v>0.27</v>
      </c>
      <c r="G66">
        <v>0.25</v>
      </c>
    </row>
    <row r="67" spans="1:7" ht="15">
      <c r="A67" s="43" t="s">
        <v>251</v>
      </c>
      <c r="B67">
        <v>0.25</v>
      </c>
      <c r="C67">
        <v>0.25</v>
      </c>
      <c r="D67">
        <v>0.41</v>
      </c>
      <c r="E67">
        <v>0.8</v>
      </c>
      <c r="F67">
        <v>0.26</v>
      </c>
      <c r="G67">
        <v>0.25</v>
      </c>
    </row>
    <row r="68" spans="1:7" ht="15">
      <c r="A68" s="43" t="s">
        <v>252</v>
      </c>
      <c r="B68">
        <v>0.37</v>
      </c>
      <c r="C68">
        <v>0.34</v>
      </c>
      <c r="D68">
        <v>0.89</v>
      </c>
      <c r="E68">
        <v>1.07</v>
      </c>
      <c r="F68">
        <v>0.41</v>
      </c>
      <c r="G68">
        <v>0.33</v>
      </c>
    </row>
    <row r="69" spans="1:7" ht="15">
      <c r="A69" s="43" t="s">
        <v>17</v>
      </c>
      <c r="B69">
        <v>0.27</v>
      </c>
      <c r="C69">
        <v>0.18</v>
      </c>
      <c r="D69">
        <v>0.49</v>
      </c>
      <c r="E69">
        <v>0.44</v>
      </c>
      <c r="F69">
        <v>0.28000000000000003</v>
      </c>
      <c r="G69">
        <v>0.18</v>
      </c>
    </row>
    <row r="70" spans="1:7" ht="15">
      <c r="A70" s="43" t="s">
        <v>18</v>
      </c>
      <c r="B70">
        <v>0.24</v>
      </c>
      <c r="C70">
        <v>0.21</v>
      </c>
      <c r="D70">
        <v>0.18</v>
      </c>
      <c r="E70">
        <v>0.17</v>
      </c>
      <c r="F70">
        <v>0.24</v>
      </c>
      <c r="G70">
        <v>0.2</v>
      </c>
    </row>
    <row r="71" spans="1:7" ht="15">
      <c r="A71" s="43" t="s">
        <v>62</v>
      </c>
      <c r="B71">
        <v>0.34</v>
      </c>
      <c r="C71">
        <v>0.25</v>
      </c>
      <c r="D71">
        <v>1.61</v>
      </c>
      <c r="E71">
        <v>1.29</v>
      </c>
      <c r="F71">
        <v>0.37</v>
      </c>
      <c r="G71">
        <v>0.25</v>
      </c>
    </row>
    <row r="72" spans="1:7" ht="15">
      <c r="A72" s="43" t="s">
        <v>188</v>
      </c>
      <c r="B72">
        <v>0.49</v>
      </c>
      <c r="C72">
        <v>0.4</v>
      </c>
      <c r="D72">
        <v>0.19</v>
      </c>
      <c r="E72">
        <v>0.21</v>
      </c>
      <c r="F72">
        <v>0.47</v>
      </c>
      <c r="G72">
        <v>0.39</v>
      </c>
    </row>
    <row r="73" spans="1:7" ht="15">
      <c r="A73" s="43" t="s">
        <v>64</v>
      </c>
      <c r="B73">
        <v>0.38</v>
      </c>
      <c r="C73">
        <v>0.3</v>
      </c>
      <c r="D73">
        <v>0.79</v>
      </c>
      <c r="E73">
        <v>0.77</v>
      </c>
      <c r="F73">
        <v>0.42</v>
      </c>
      <c r="G73">
        <v>0.28999999999999998</v>
      </c>
    </row>
    <row r="74" spans="1:7" ht="15">
      <c r="A74" s="43" t="s">
        <v>22</v>
      </c>
      <c r="B74">
        <v>0.3</v>
      </c>
      <c r="C74">
        <v>0.23</v>
      </c>
      <c r="D74">
        <v>0.45</v>
      </c>
      <c r="E74">
        <v>0.36</v>
      </c>
      <c r="F74">
        <v>0.32</v>
      </c>
      <c r="G74">
        <v>0.22</v>
      </c>
    </row>
    <row r="75" spans="1:7" ht="15">
      <c r="A75" s="43" t="s">
        <v>23</v>
      </c>
      <c r="B75">
        <v>0.24</v>
      </c>
      <c r="C75">
        <v>0.21</v>
      </c>
      <c r="D75">
        <v>0.4</v>
      </c>
      <c r="E75">
        <v>0.44</v>
      </c>
      <c r="F75">
        <v>0.24</v>
      </c>
      <c r="G75">
        <v>0.2</v>
      </c>
    </row>
    <row r="76" spans="1:7" ht="15">
      <c r="A76" s="43" t="s">
        <v>66</v>
      </c>
      <c r="B76">
        <v>0.01</v>
      </c>
      <c r="C76">
        <v>0.01</v>
      </c>
      <c r="D76">
        <v>0.01</v>
      </c>
      <c r="E76">
        <v>0.01</v>
      </c>
      <c r="F76">
        <v>0.01</v>
      </c>
      <c r="G76">
        <v>0</v>
      </c>
    </row>
    <row r="77" spans="1:7" ht="15">
      <c r="A77" s="43" t="s">
        <v>234</v>
      </c>
      <c r="B77">
        <v>0.26</v>
      </c>
      <c r="C77">
        <v>0.21</v>
      </c>
      <c r="D77">
        <v>0.45</v>
      </c>
      <c r="E77">
        <v>0.38</v>
      </c>
      <c r="F77">
        <v>0.27</v>
      </c>
      <c r="G77">
        <v>0.21</v>
      </c>
    </row>
    <row r="78" spans="1:7" ht="15">
      <c r="A78" s="43" t="s">
        <v>29</v>
      </c>
      <c r="B78">
        <v>0.25</v>
      </c>
      <c r="C78">
        <v>0.24</v>
      </c>
      <c r="D78">
        <v>0.31</v>
      </c>
      <c r="E78">
        <v>0.19</v>
      </c>
      <c r="F78">
        <v>0.25</v>
      </c>
      <c r="G78">
        <v>0.24</v>
      </c>
    </row>
    <row r="79" spans="1:7" ht="15">
      <c r="A79" s="43" t="s">
        <v>67</v>
      </c>
      <c r="B79">
        <v>0.25</v>
      </c>
      <c r="C79">
        <v>0.26</v>
      </c>
      <c r="D79">
        <v>0.41</v>
      </c>
      <c r="E79">
        <v>0.36</v>
      </c>
      <c r="F79">
        <v>0.28999999999999998</v>
      </c>
      <c r="G79">
        <v>0.22</v>
      </c>
    </row>
    <row r="80" spans="1:7" ht="15">
      <c r="A80" s="43" t="s">
        <v>68</v>
      </c>
      <c r="B80">
        <v>0.42</v>
      </c>
      <c r="C80">
        <v>0.39</v>
      </c>
      <c r="D80">
        <v>0.61</v>
      </c>
      <c r="E80">
        <v>0.64</v>
      </c>
      <c r="F80">
        <v>0.43</v>
      </c>
      <c r="G80">
        <v>0.38</v>
      </c>
    </row>
    <row r="81" spans="1:7" ht="15">
      <c r="A81" s="43" t="s">
        <v>69</v>
      </c>
      <c r="B81">
        <v>0.35</v>
      </c>
      <c r="C81">
        <v>0.37</v>
      </c>
      <c r="D81">
        <v>0.33</v>
      </c>
      <c r="E81">
        <v>0.48</v>
      </c>
      <c r="F81">
        <v>0.36</v>
      </c>
      <c r="G81">
        <v>0.36</v>
      </c>
    </row>
    <row r="82" spans="1:7" ht="15">
      <c r="A82" s="43" t="s">
        <v>235</v>
      </c>
      <c r="B82">
        <v>0.25</v>
      </c>
      <c r="C82">
        <v>0.26</v>
      </c>
      <c r="D82">
        <v>0.22</v>
      </c>
      <c r="E82">
        <v>0.24</v>
      </c>
      <c r="F82">
        <v>0.25</v>
      </c>
      <c r="G82">
        <v>0.25</v>
      </c>
    </row>
    <row r="83" spans="1:7" ht="15">
      <c r="A83" s="43" t="s">
        <v>236</v>
      </c>
      <c r="B83">
        <v>0.41</v>
      </c>
      <c r="C83">
        <v>0.4</v>
      </c>
      <c r="D83">
        <v>0.47</v>
      </c>
      <c r="E83">
        <v>0.66</v>
      </c>
      <c r="F83">
        <v>0.41</v>
      </c>
      <c r="G83">
        <v>0.4</v>
      </c>
    </row>
    <row r="84" spans="1:7" ht="15">
      <c r="A84" s="43" t="s">
        <v>241</v>
      </c>
      <c r="B84">
        <v>0.41</v>
      </c>
      <c r="C84">
        <v>0.35</v>
      </c>
      <c r="D84">
        <v>0.16</v>
      </c>
      <c r="E84">
        <v>0.12</v>
      </c>
      <c r="F84">
        <v>0.41</v>
      </c>
      <c r="G84">
        <v>0.35</v>
      </c>
    </row>
    <row r="85" spans="1:7" ht="15">
      <c r="A85" s="43" t="s">
        <v>33</v>
      </c>
      <c r="B85">
        <v>0.21</v>
      </c>
      <c r="C85">
        <v>0.18</v>
      </c>
      <c r="D85">
        <v>0.91</v>
      </c>
      <c r="E85">
        <v>0.84</v>
      </c>
      <c r="F85">
        <v>0.23</v>
      </c>
      <c r="G85">
        <v>0.17</v>
      </c>
    </row>
    <row r="86" spans="1:7" ht="15">
      <c r="A86" s="43" t="s">
        <v>253</v>
      </c>
      <c r="B86">
        <v>0.2</v>
      </c>
      <c r="C86">
        <v>0.19</v>
      </c>
      <c r="D86">
        <v>0.24</v>
      </c>
      <c r="E86">
        <v>0.24</v>
      </c>
      <c r="F86">
        <v>0.2</v>
      </c>
      <c r="G86">
        <v>0.18</v>
      </c>
    </row>
    <row r="87" spans="1:7" ht="15">
      <c r="A87" s="43" t="s">
        <v>254</v>
      </c>
      <c r="B87">
        <v>0.19</v>
      </c>
      <c r="C87">
        <v>0.19</v>
      </c>
      <c r="D87">
        <v>0.2</v>
      </c>
      <c r="E87">
        <v>0.2</v>
      </c>
      <c r="F87">
        <v>0.19</v>
      </c>
      <c r="G87">
        <v>0.17</v>
      </c>
    </row>
    <row r="88" spans="1:7" ht="15">
      <c r="A88" s="43" t="s">
        <v>255</v>
      </c>
      <c r="B88">
        <v>0.19</v>
      </c>
      <c r="C88">
        <v>0.19</v>
      </c>
      <c r="D88">
        <v>0.2</v>
      </c>
      <c r="E88">
        <v>0.19</v>
      </c>
      <c r="F88">
        <v>0.19</v>
      </c>
      <c r="G88">
        <v>0.18</v>
      </c>
    </row>
    <row r="89" spans="1:7" ht="15">
      <c r="A89" s="43" t="s">
        <v>256</v>
      </c>
      <c r="B89">
        <v>0.2</v>
      </c>
      <c r="C89">
        <v>0.19</v>
      </c>
      <c r="D89">
        <v>0.21</v>
      </c>
      <c r="E89">
        <v>0.22</v>
      </c>
      <c r="F89">
        <v>0.19</v>
      </c>
      <c r="G89">
        <v>0.16</v>
      </c>
    </row>
    <row r="90" spans="1:7" ht="15">
      <c r="A90" s="43" t="s">
        <v>257</v>
      </c>
      <c r="B90">
        <v>0.34</v>
      </c>
      <c r="C90">
        <v>0.32</v>
      </c>
      <c r="D90">
        <v>0.41</v>
      </c>
      <c r="E90">
        <v>0.43</v>
      </c>
      <c r="F90">
        <v>0.33</v>
      </c>
      <c r="G90">
        <v>0.26</v>
      </c>
    </row>
    <row r="91" spans="1:7" ht="15">
      <c r="A91" s="43" t="s">
        <v>258</v>
      </c>
      <c r="B91">
        <v>0.33</v>
      </c>
      <c r="C91">
        <v>0.32</v>
      </c>
      <c r="D91">
        <v>0.45</v>
      </c>
      <c r="E91">
        <v>0.44</v>
      </c>
      <c r="F91">
        <v>0.35</v>
      </c>
      <c r="G91">
        <v>0.26</v>
      </c>
    </row>
    <row r="92" spans="1:7" ht="15">
      <c r="A92" s="43" t="s">
        <v>259</v>
      </c>
      <c r="B92">
        <v>0.34</v>
      </c>
      <c r="C92">
        <v>0.31</v>
      </c>
      <c r="D92">
        <v>0.34</v>
      </c>
      <c r="E92">
        <v>0.39</v>
      </c>
      <c r="F92">
        <v>0.31</v>
      </c>
      <c r="G92">
        <v>0.27</v>
      </c>
    </row>
    <row r="93" spans="1:7" ht="15">
      <c r="A93" s="43" t="s">
        <v>237</v>
      </c>
      <c r="B93">
        <v>0.01</v>
      </c>
      <c r="C93">
        <v>0.01</v>
      </c>
      <c r="D93">
        <v>0.01</v>
      </c>
      <c r="E93">
        <v>0.01</v>
      </c>
      <c r="F93">
        <v>0.01</v>
      </c>
      <c r="G93">
        <v>0</v>
      </c>
    </row>
    <row r="94" spans="1:7" ht="15">
      <c r="A94" s="43" t="s">
        <v>198</v>
      </c>
      <c r="B94">
        <v>0.28999999999999998</v>
      </c>
      <c r="C94">
        <v>0.3</v>
      </c>
      <c r="D94">
        <v>0.36</v>
      </c>
      <c r="E94">
        <v>0.39</v>
      </c>
      <c r="F94">
        <v>0.31</v>
      </c>
      <c r="G94">
        <v>0.25</v>
      </c>
    </row>
    <row r="95" spans="1:7" ht="15">
      <c r="A95" s="43" t="s">
        <v>238</v>
      </c>
      <c r="B95">
        <v>0.01</v>
      </c>
      <c r="C95">
        <v>0.01</v>
      </c>
      <c r="D95">
        <v>0.01</v>
      </c>
      <c r="E95">
        <v>0.01</v>
      </c>
      <c r="F95">
        <v>0.01</v>
      </c>
      <c r="G95">
        <v>0</v>
      </c>
    </row>
    <row r="96" spans="1:7" ht="15">
      <c r="A96" s="43" t="s">
        <v>260</v>
      </c>
      <c r="B96">
        <v>0.22</v>
      </c>
      <c r="C96">
        <v>0.18</v>
      </c>
      <c r="D96">
        <v>0.31</v>
      </c>
      <c r="E96">
        <v>0.25</v>
      </c>
      <c r="F96">
        <v>0.23</v>
      </c>
      <c r="G96">
        <v>0.17</v>
      </c>
    </row>
  </sheetData>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workbookViewId="0">
      <selection activeCell="A15" sqref="A15"/>
    </sheetView>
  </sheetViews>
  <sheetFormatPr baseColWidth="10" defaultColWidth="8.83203125" defaultRowHeight="14" x14ac:dyDescent="0"/>
  <cols>
    <col min="1" max="1" width="49.83203125" bestFit="1" customWidth="1"/>
    <col min="4" max="4" width="13.83203125" bestFit="1" customWidth="1"/>
  </cols>
  <sheetData>
    <row r="1" spans="1:4">
      <c r="A1" t="s">
        <v>105</v>
      </c>
    </row>
    <row r="2" spans="1:4">
      <c r="A2" s="30" t="s">
        <v>113</v>
      </c>
      <c r="B2" s="28"/>
      <c r="C2" s="28"/>
      <c r="D2" s="28"/>
    </row>
    <row r="3" spans="1:4">
      <c r="B3" s="28"/>
      <c r="C3" s="28"/>
      <c r="D3" s="28"/>
    </row>
    <row r="4" spans="1:4">
      <c r="A4" t="s">
        <v>107</v>
      </c>
      <c r="B4" s="28"/>
      <c r="C4" s="28"/>
      <c r="D4" s="28"/>
    </row>
    <row r="5" spans="1:4">
      <c r="A5" s="30" t="s">
        <v>114</v>
      </c>
      <c r="B5" s="28"/>
      <c r="C5" s="28"/>
      <c r="D5" s="28"/>
    </row>
    <row r="6" spans="1:4">
      <c r="B6" s="28"/>
      <c r="C6" s="28"/>
      <c r="D6" s="34" t="s">
        <v>5</v>
      </c>
    </row>
    <row r="7" spans="1:4">
      <c r="B7" s="34" t="s">
        <v>5</v>
      </c>
      <c r="C7" s="34" t="s">
        <v>54</v>
      </c>
      <c r="D7" s="34" t="s">
        <v>109</v>
      </c>
    </row>
    <row r="8" spans="1:4">
      <c r="A8" t="s">
        <v>110</v>
      </c>
      <c r="B8" s="34" t="s">
        <v>111</v>
      </c>
      <c r="C8" s="34" t="s">
        <v>111</v>
      </c>
      <c r="D8" s="34" t="s">
        <v>112</v>
      </c>
    </row>
    <row r="9" spans="1:4">
      <c r="B9" s="34"/>
      <c r="C9" s="34"/>
      <c r="D9" s="34"/>
    </row>
    <row r="11" spans="1:4">
      <c r="A11" t="s">
        <v>56</v>
      </c>
      <c r="B11" s="28">
        <v>2823777</v>
      </c>
      <c r="C11" s="28">
        <v>2527149</v>
      </c>
      <c r="D11" s="28">
        <v>15105511891.771605</v>
      </c>
    </row>
    <row r="12" spans="1:4">
      <c r="A12" t="s">
        <v>57</v>
      </c>
      <c r="B12" s="35">
        <v>124059</v>
      </c>
      <c r="C12" s="35">
        <v>118510</v>
      </c>
      <c r="D12" s="35">
        <v>734041250</v>
      </c>
    </row>
    <row r="13" spans="1:4">
      <c r="A13" t="s">
        <v>58</v>
      </c>
      <c r="B13" s="28">
        <v>24611</v>
      </c>
      <c r="C13" s="28">
        <v>23631</v>
      </c>
      <c r="D13" s="28">
        <v>146109052.38095239</v>
      </c>
    </row>
    <row r="14" spans="1:4">
      <c r="A14" t="s">
        <v>59</v>
      </c>
      <c r="B14" s="28">
        <v>62097</v>
      </c>
      <c r="C14" s="28">
        <v>59271</v>
      </c>
      <c r="D14" s="28">
        <v>426756193.3497538</v>
      </c>
    </row>
    <row r="15" spans="1:4">
      <c r="A15" t="s">
        <v>60</v>
      </c>
      <c r="B15" s="28">
        <v>178537</v>
      </c>
      <c r="C15" s="28">
        <v>165577</v>
      </c>
      <c r="D15" s="28">
        <v>1084380000</v>
      </c>
    </row>
    <row r="16" spans="1:4">
      <c r="A16" t="s">
        <v>61</v>
      </c>
      <c r="B16" s="28">
        <v>36802</v>
      </c>
      <c r="C16" s="28">
        <v>36646</v>
      </c>
      <c r="D16" s="28">
        <v>202649214.2857143</v>
      </c>
    </row>
    <row r="17" spans="1:4">
      <c r="A17" t="s">
        <v>18</v>
      </c>
      <c r="B17" s="28">
        <v>2832</v>
      </c>
      <c r="C17" s="28">
        <v>2762</v>
      </c>
      <c r="D17" s="28">
        <v>21830642.857142858</v>
      </c>
    </row>
    <row r="18" spans="1:4">
      <c r="A18" t="s">
        <v>62</v>
      </c>
      <c r="B18" s="28">
        <v>47070</v>
      </c>
      <c r="C18" s="28">
        <v>46731</v>
      </c>
      <c r="D18" s="28">
        <v>417822428.5714286</v>
      </c>
    </row>
    <row r="19" spans="1:4">
      <c r="A19" t="s">
        <v>63</v>
      </c>
      <c r="B19" s="28">
        <v>4628</v>
      </c>
      <c r="C19" s="28">
        <v>4368</v>
      </c>
      <c r="D19" s="28">
        <v>12921857.142857144</v>
      </c>
    </row>
    <row r="20" spans="1:4">
      <c r="A20" t="s">
        <v>64</v>
      </c>
      <c r="B20" s="28">
        <v>8127</v>
      </c>
      <c r="C20" s="28">
        <v>7902</v>
      </c>
      <c r="D20" s="28">
        <v>69072058.414285719</v>
      </c>
    </row>
    <row r="21" spans="1:4">
      <c r="A21" t="s">
        <v>65</v>
      </c>
      <c r="B21" s="36">
        <v>152013</v>
      </c>
      <c r="C21" s="36">
        <v>141713</v>
      </c>
      <c r="D21" s="36">
        <v>1058326035.7142855</v>
      </c>
    </row>
    <row r="22" spans="1:4">
      <c r="A22" t="s">
        <v>23</v>
      </c>
      <c r="B22" s="28">
        <v>192876</v>
      </c>
      <c r="C22" s="28">
        <v>175654</v>
      </c>
      <c r="D22" s="28">
        <v>1244478392.8571429</v>
      </c>
    </row>
    <row r="23" spans="1:4">
      <c r="A23" t="s">
        <v>66</v>
      </c>
      <c r="B23" s="28">
        <v>64954</v>
      </c>
      <c r="C23" s="28">
        <v>63134</v>
      </c>
      <c r="D23" s="28">
        <v>403865785.71428573</v>
      </c>
    </row>
    <row r="24" spans="1:4">
      <c r="A24" t="s">
        <v>67</v>
      </c>
      <c r="B24" s="28">
        <v>25464</v>
      </c>
      <c r="C24" s="28">
        <v>23637</v>
      </c>
      <c r="D24" s="28">
        <v>132091595.87688737</v>
      </c>
    </row>
    <row r="25" spans="1:4">
      <c r="A25" t="s">
        <v>68</v>
      </c>
      <c r="B25" s="28">
        <v>15156</v>
      </c>
      <c r="C25" s="28">
        <v>14958</v>
      </c>
      <c r="D25" s="28">
        <v>108409214.2857143</v>
      </c>
    </row>
    <row r="26" spans="1:4">
      <c r="A26" t="s">
        <v>69</v>
      </c>
      <c r="B26" s="36">
        <v>180800</v>
      </c>
      <c r="C26" s="36">
        <v>172671</v>
      </c>
      <c r="D26" s="36">
        <v>1101647000.0000002</v>
      </c>
    </row>
    <row r="27" spans="1:4">
      <c r="A27" s="30" t="s">
        <v>70</v>
      </c>
      <c r="B27" s="28">
        <v>729222</v>
      </c>
      <c r="C27" s="28">
        <v>703615</v>
      </c>
      <c r="D27" s="28">
        <v>3099690885.7142849</v>
      </c>
    </row>
    <row r="28" spans="1:4">
      <c r="A28" t="s">
        <v>71</v>
      </c>
      <c r="B28" s="28">
        <v>703861</v>
      </c>
      <c r="C28" s="28">
        <v>575639</v>
      </c>
      <c r="D28" s="28">
        <v>3236016928.5714288</v>
      </c>
    </row>
    <row r="29" spans="1:4">
      <c r="A29" t="s">
        <v>72</v>
      </c>
      <c r="B29" s="28">
        <v>18354</v>
      </c>
      <c r="C29" s="28">
        <v>18142</v>
      </c>
      <c r="D29" s="28">
        <v>168379821.42857146</v>
      </c>
    </row>
    <row r="30" spans="1:4">
      <c r="A30" t="s">
        <v>73</v>
      </c>
      <c r="B30" s="35">
        <v>9992</v>
      </c>
      <c r="C30" s="28">
        <v>9556</v>
      </c>
      <c r="D30" s="28">
        <v>69991357.142857149</v>
      </c>
    </row>
    <row r="31" spans="1:4">
      <c r="A31" t="s">
        <v>42</v>
      </c>
      <c r="B31" s="28">
        <v>3871</v>
      </c>
      <c r="C31" s="28">
        <v>3710</v>
      </c>
      <c r="D31" s="28">
        <v>27060785.714285716</v>
      </c>
    </row>
    <row r="32" spans="1:4">
      <c r="A32" t="s">
        <v>74</v>
      </c>
      <c r="B32" s="36">
        <v>238451</v>
      </c>
      <c r="C32" s="36">
        <v>159322</v>
      </c>
      <c r="D32" s="36">
        <v>1339971391.7497234</v>
      </c>
    </row>
    <row r="33" spans="1:4">
      <c r="B33" s="28"/>
      <c r="C33" s="28"/>
      <c r="D33" s="28"/>
    </row>
    <row r="35" spans="1:4">
      <c r="A35" t="s">
        <v>75</v>
      </c>
    </row>
    <row r="36" spans="1:4">
      <c r="A36" t="s">
        <v>76</v>
      </c>
    </row>
    <row r="37" spans="1:4">
      <c r="A37" t="s">
        <v>77</v>
      </c>
    </row>
    <row r="38" spans="1:4">
      <c r="A38" s="30" t="s">
        <v>78</v>
      </c>
      <c r="B38" s="28">
        <v>7836</v>
      </c>
      <c r="C38" s="28">
        <v>7696</v>
      </c>
      <c r="D38" s="28">
        <v>52251607.142857142</v>
      </c>
    </row>
    <row r="39" spans="1:4">
      <c r="A39" s="30" t="s">
        <v>79</v>
      </c>
      <c r="B39" s="28">
        <v>6625</v>
      </c>
      <c r="C39" s="28">
        <v>6492</v>
      </c>
      <c r="D39" s="28">
        <v>50983928.571428575</v>
      </c>
    </row>
    <row r="40" spans="1:4">
      <c r="A40" s="30" t="s">
        <v>80</v>
      </c>
      <c r="B40" s="28">
        <v>55006</v>
      </c>
      <c r="C40" s="28">
        <v>54658</v>
      </c>
      <c r="D40" s="28">
        <v>258700535.71428573</v>
      </c>
    </row>
    <row r="41" spans="1:4">
      <c r="A41" s="30" t="s">
        <v>81</v>
      </c>
      <c r="B41" s="28">
        <v>16705</v>
      </c>
      <c r="C41" s="28">
        <v>7954</v>
      </c>
      <c r="D41" s="28">
        <v>99738071.428571433</v>
      </c>
    </row>
    <row r="42" spans="1:4">
      <c r="A42" s="30" t="s">
        <v>82</v>
      </c>
      <c r="B42" s="28">
        <v>61324</v>
      </c>
      <c r="C42" s="28">
        <v>49554</v>
      </c>
      <c r="D42" s="28">
        <v>331447571.4285714</v>
      </c>
    </row>
    <row r="43" spans="1:4">
      <c r="A43" s="30" t="s">
        <v>83</v>
      </c>
      <c r="B43" s="28">
        <v>34505</v>
      </c>
      <c r="C43" s="28">
        <v>33915</v>
      </c>
      <c r="D43" s="28">
        <v>253553428.57142857</v>
      </c>
    </row>
    <row r="44" spans="1:4">
      <c r="A44" s="30" t="s">
        <v>115</v>
      </c>
      <c r="B44" s="28">
        <v>182001</v>
      </c>
      <c r="C44" s="28">
        <v>160269</v>
      </c>
      <c r="D44" s="28">
        <v>1046675142.8571429</v>
      </c>
    </row>
    <row r="45" spans="1:4">
      <c r="A45" s="30"/>
      <c r="B45" s="28"/>
      <c r="C45" s="28"/>
      <c r="D45" s="28"/>
    </row>
    <row r="46" spans="1:4">
      <c r="A46" s="30" t="s">
        <v>116</v>
      </c>
    </row>
    <row r="48" spans="1:4">
      <c r="A48" t="s">
        <v>85</v>
      </c>
    </row>
    <row r="49" spans="1:1">
      <c r="A49" t="s">
        <v>86</v>
      </c>
    </row>
    <row r="50" spans="1:1">
      <c r="A50" t="s">
        <v>87</v>
      </c>
    </row>
  </sheetData>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election activeCell="A5" sqref="A5"/>
    </sheetView>
  </sheetViews>
  <sheetFormatPr baseColWidth="10" defaultColWidth="8.83203125" defaultRowHeight="14" x14ac:dyDescent="0"/>
  <sheetData>
    <row r="1" spans="1:7" ht="15">
      <c r="A1" s="43" t="s">
        <v>294</v>
      </c>
    </row>
    <row r="2" spans="1:7" ht="15">
      <c r="A2" s="43" t="s">
        <v>222</v>
      </c>
    </row>
    <row r="3" spans="1:7" ht="15">
      <c r="A3" s="43" t="s">
        <v>223</v>
      </c>
    </row>
    <row r="4" spans="1:7" ht="15">
      <c r="A4" s="43" t="s">
        <v>224</v>
      </c>
    </row>
    <row r="5" spans="1:7" ht="15">
      <c r="A5" s="43" t="s">
        <v>231</v>
      </c>
    </row>
    <row r="6" spans="1:7" ht="15">
      <c r="A6" s="43"/>
      <c r="G6" t="s">
        <v>5</v>
      </c>
    </row>
    <row r="7" spans="1:7" ht="15">
      <c r="A7" s="43"/>
      <c r="C7" t="s">
        <v>239</v>
      </c>
      <c r="E7" t="s">
        <v>242</v>
      </c>
      <c r="F7" t="s">
        <v>54</v>
      </c>
      <c r="G7" t="s">
        <v>109</v>
      </c>
    </row>
    <row r="8" spans="1:7" ht="15">
      <c r="A8" s="43"/>
      <c r="B8" t="s">
        <v>239</v>
      </c>
      <c r="C8" t="s">
        <v>243</v>
      </c>
      <c r="D8" t="s">
        <v>242</v>
      </c>
      <c r="E8" t="s">
        <v>243</v>
      </c>
      <c r="F8" t="s">
        <v>232</v>
      </c>
      <c r="G8" t="s">
        <v>244</v>
      </c>
    </row>
    <row r="9" spans="1:7" ht="15">
      <c r="A9" s="43" t="s">
        <v>245</v>
      </c>
      <c r="B9" t="s">
        <v>246</v>
      </c>
      <c r="C9" t="s">
        <v>240</v>
      </c>
      <c r="D9" t="s">
        <v>246</v>
      </c>
      <c r="E9" t="s">
        <v>240</v>
      </c>
      <c r="F9" t="s">
        <v>55</v>
      </c>
      <c r="G9" t="s">
        <v>240</v>
      </c>
    </row>
    <row r="10" spans="1:7">
      <c r="A10" s="42"/>
    </row>
    <row r="11" spans="1:7" ht="15">
      <c r="A11" s="43" t="s">
        <v>5</v>
      </c>
      <c r="B11" s="28">
        <v>3837855</v>
      </c>
      <c r="C11" s="28">
        <v>17520216120</v>
      </c>
      <c r="D11" s="28">
        <v>1507920</v>
      </c>
      <c r="E11" s="28">
        <v>1904625008</v>
      </c>
      <c r="F11" s="28">
        <v>4407909</v>
      </c>
      <c r="G11" s="28">
        <v>19424841128</v>
      </c>
    </row>
    <row r="12" spans="1:7" ht="15">
      <c r="A12" s="43" t="s">
        <v>57</v>
      </c>
      <c r="B12" s="28">
        <v>162840</v>
      </c>
      <c r="C12" s="28">
        <v>701827334</v>
      </c>
      <c r="D12" s="28">
        <v>11691</v>
      </c>
      <c r="E12" s="28">
        <v>21090529</v>
      </c>
      <c r="F12" s="28">
        <v>169874</v>
      </c>
      <c r="G12" s="28">
        <v>722917863</v>
      </c>
    </row>
    <row r="13" spans="1:7" ht="15">
      <c r="A13" s="43" t="s">
        <v>58</v>
      </c>
      <c r="B13" s="28">
        <v>50802</v>
      </c>
      <c r="C13" s="28">
        <v>232582370</v>
      </c>
      <c r="D13" s="28">
        <v>11280</v>
      </c>
      <c r="E13" s="28">
        <v>23074804</v>
      </c>
      <c r="F13" s="28">
        <v>56439</v>
      </c>
      <c r="G13" s="28">
        <v>255657174</v>
      </c>
    </row>
    <row r="14" spans="1:7" ht="15">
      <c r="A14" s="43" t="s">
        <v>59</v>
      </c>
      <c r="B14" s="28">
        <v>173414</v>
      </c>
      <c r="C14" s="28">
        <v>875235106</v>
      </c>
      <c r="D14" s="28">
        <v>9693</v>
      </c>
      <c r="E14" s="28">
        <v>22443497</v>
      </c>
      <c r="F14" s="28">
        <v>178628</v>
      </c>
      <c r="G14" s="28">
        <v>897678603</v>
      </c>
    </row>
    <row r="15" spans="1:7" ht="15">
      <c r="A15" s="43" t="s">
        <v>247</v>
      </c>
      <c r="B15" s="28">
        <v>104960</v>
      </c>
      <c r="C15" s="28">
        <v>539127836</v>
      </c>
      <c r="D15" s="28">
        <v>2873</v>
      </c>
      <c r="E15" s="28">
        <v>4556817</v>
      </c>
      <c r="F15" s="28">
        <v>106267</v>
      </c>
      <c r="G15" s="28">
        <v>543684653</v>
      </c>
    </row>
    <row r="16" spans="1:7" ht="15">
      <c r="A16" s="43" t="s">
        <v>248</v>
      </c>
      <c r="B16" s="28">
        <v>67439</v>
      </c>
      <c r="C16" s="28">
        <v>394564917</v>
      </c>
      <c r="D16">
        <v>575</v>
      </c>
      <c r="E16" s="28">
        <v>976202</v>
      </c>
      <c r="F16" s="28">
        <v>67613</v>
      </c>
      <c r="G16" s="28">
        <v>395541119</v>
      </c>
    </row>
    <row r="17" spans="1:7" ht="15">
      <c r="A17" s="43" t="s">
        <v>249</v>
      </c>
      <c r="B17" s="28">
        <v>37521</v>
      </c>
      <c r="C17" s="28">
        <v>144562919</v>
      </c>
      <c r="D17" s="28">
        <v>2298</v>
      </c>
      <c r="E17" s="28">
        <v>3580615</v>
      </c>
      <c r="F17" s="28">
        <v>38654</v>
      </c>
      <c r="G17" s="28">
        <v>148143534</v>
      </c>
    </row>
    <row r="18" spans="1:7" ht="15">
      <c r="A18" s="43" t="s">
        <v>250</v>
      </c>
      <c r="B18" t="s">
        <v>12</v>
      </c>
      <c r="C18" t="s">
        <v>12</v>
      </c>
      <c r="D18" t="s">
        <v>12</v>
      </c>
      <c r="E18" t="s">
        <v>12</v>
      </c>
      <c r="F18" t="s">
        <v>12</v>
      </c>
      <c r="G18" t="s">
        <v>12</v>
      </c>
    </row>
    <row r="19" spans="1:7" ht="15">
      <c r="A19" s="43" t="s">
        <v>17</v>
      </c>
      <c r="B19" s="28">
        <v>479480</v>
      </c>
      <c r="C19" s="28">
        <v>1948741637</v>
      </c>
      <c r="D19" s="28">
        <v>10555</v>
      </c>
      <c r="E19" s="28">
        <v>27924242</v>
      </c>
      <c r="F19" s="28">
        <v>485375</v>
      </c>
      <c r="G19" s="28">
        <v>1976665879</v>
      </c>
    </row>
    <row r="20" spans="1:7" ht="15">
      <c r="A20" s="43" t="s">
        <v>18</v>
      </c>
      <c r="B20" s="28">
        <v>229873</v>
      </c>
      <c r="C20" s="28">
        <v>994326458</v>
      </c>
      <c r="D20" s="28">
        <v>13268</v>
      </c>
      <c r="E20" s="28">
        <v>28213729</v>
      </c>
      <c r="F20" s="28">
        <v>237280</v>
      </c>
      <c r="G20" s="28">
        <v>1022540187</v>
      </c>
    </row>
    <row r="21" spans="1:7" ht="15">
      <c r="A21" s="43" t="s">
        <v>62</v>
      </c>
      <c r="B21" s="28">
        <v>3099</v>
      </c>
      <c r="C21" s="28">
        <v>16108683</v>
      </c>
      <c r="D21">
        <v>58</v>
      </c>
      <c r="E21" s="28">
        <v>115136</v>
      </c>
      <c r="F21" s="28">
        <v>3121</v>
      </c>
      <c r="G21" s="28">
        <v>16223819</v>
      </c>
    </row>
    <row r="22" spans="1:7" ht="15">
      <c r="A22" s="43" t="s">
        <v>188</v>
      </c>
      <c r="B22" s="28">
        <v>5056</v>
      </c>
      <c r="C22" s="28">
        <v>24030155</v>
      </c>
      <c r="D22">
        <v>87</v>
      </c>
      <c r="E22" s="28">
        <v>99272</v>
      </c>
      <c r="F22" s="28">
        <v>5079</v>
      </c>
      <c r="G22" s="28">
        <v>24129427</v>
      </c>
    </row>
    <row r="23" spans="1:7" ht="15">
      <c r="A23" s="43" t="s">
        <v>64</v>
      </c>
      <c r="B23" s="28">
        <v>235314</v>
      </c>
      <c r="C23" s="28">
        <v>862615400</v>
      </c>
      <c r="D23" s="28">
        <v>12683</v>
      </c>
      <c r="E23" s="28">
        <v>26728094</v>
      </c>
      <c r="F23" s="28">
        <v>242535</v>
      </c>
      <c r="G23" s="28">
        <v>889343494</v>
      </c>
    </row>
    <row r="24" spans="1:7" ht="15">
      <c r="A24" s="43" t="s">
        <v>22</v>
      </c>
      <c r="B24" s="28">
        <v>176707</v>
      </c>
      <c r="C24" s="28">
        <v>744413885</v>
      </c>
      <c r="D24" s="28">
        <v>14819</v>
      </c>
      <c r="E24" s="28">
        <v>32474744</v>
      </c>
      <c r="F24" s="28">
        <v>184539</v>
      </c>
      <c r="G24" s="28">
        <v>776888629</v>
      </c>
    </row>
    <row r="25" spans="1:7" ht="15">
      <c r="A25" s="43" t="s">
        <v>23</v>
      </c>
      <c r="B25" s="28">
        <v>380994</v>
      </c>
      <c r="C25" s="28">
        <v>1657002233</v>
      </c>
      <c r="D25" s="28">
        <v>65619</v>
      </c>
      <c r="E25" s="28">
        <v>170942912</v>
      </c>
      <c r="F25" s="28">
        <v>417793</v>
      </c>
      <c r="G25" s="28">
        <v>1827945145</v>
      </c>
    </row>
    <row r="26" spans="1:7" ht="15">
      <c r="A26" s="43" t="s">
        <v>66</v>
      </c>
      <c r="B26" s="28">
        <v>76355</v>
      </c>
      <c r="C26" s="28">
        <v>313329741</v>
      </c>
      <c r="D26" s="28">
        <v>7793</v>
      </c>
      <c r="E26" s="28">
        <v>16982449</v>
      </c>
      <c r="F26" s="28">
        <v>81454</v>
      </c>
      <c r="G26" s="28">
        <v>330312190</v>
      </c>
    </row>
    <row r="27" spans="1:7" ht="15">
      <c r="A27" s="43" t="s">
        <v>234</v>
      </c>
      <c r="B27" s="28">
        <v>1938</v>
      </c>
      <c r="C27" s="28">
        <v>10276923</v>
      </c>
      <c r="D27">
        <v>93</v>
      </c>
      <c r="E27" s="28">
        <v>235780</v>
      </c>
      <c r="F27" s="28">
        <v>1994</v>
      </c>
      <c r="G27" s="28">
        <v>10512703</v>
      </c>
    </row>
    <row r="28" spans="1:7" ht="15">
      <c r="A28" s="43" t="s">
        <v>29</v>
      </c>
      <c r="B28" s="28">
        <v>1740</v>
      </c>
      <c r="C28" s="28">
        <v>9930637</v>
      </c>
      <c r="D28">
        <v>48</v>
      </c>
      <c r="E28" s="28">
        <v>213369</v>
      </c>
      <c r="F28" s="28">
        <v>1761</v>
      </c>
      <c r="G28" s="28">
        <v>10144006</v>
      </c>
    </row>
    <row r="29" spans="1:7" ht="15">
      <c r="A29" s="43" t="s">
        <v>67</v>
      </c>
      <c r="B29" s="28">
        <v>28424</v>
      </c>
      <c r="C29" s="28">
        <v>102996759</v>
      </c>
      <c r="D29" s="28">
        <v>12997</v>
      </c>
      <c r="E29" s="28">
        <v>18521665</v>
      </c>
      <c r="F29" s="28">
        <v>35159</v>
      </c>
      <c r="G29" s="28">
        <v>121518424</v>
      </c>
    </row>
    <row r="30" spans="1:7" ht="15">
      <c r="A30" s="43" t="s">
        <v>68</v>
      </c>
      <c r="B30">
        <v>0</v>
      </c>
      <c r="C30">
        <v>0</v>
      </c>
      <c r="D30">
        <v>0</v>
      </c>
      <c r="E30">
        <v>0</v>
      </c>
      <c r="F30">
        <v>0</v>
      </c>
      <c r="G30">
        <v>0</v>
      </c>
    </row>
    <row r="31" spans="1:7" ht="15">
      <c r="A31" s="43" t="s">
        <v>69</v>
      </c>
      <c r="B31" s="28">
        <v>129698</v>
      </c>
      <c r="C31" s="28">
        <v>548323327</v>
      </c>
      <c r="D31" s="28">
        <v>30472</v>
      </c>
      <c r="E31" s="28">
        <v>44743052</v>
      </c>
      <c r="F31" s="28">
        <v>145727</v>
      </c>
      <c r="G31" s="28">
        <v>593066379</v>
      </c>
    </row>
    <row r="32" spans="1:7" ht="15">
      <c r="A32" s="43" t="s">
        <v>235</v>
      </c>
      <c r="B32">
        <v>740</v>
      </c>
      <c r="C32" s="28">
        <v>3794863</v>
      </c>
      <c r="D32">
        <v>29</v>
      </c>
      <c r="E32" s="28">
        <v>100705</v>
      </c>
      <c r="F32">
        <v>754</v>
      </c>
      <c r="G32" s="28">
        <v>3895568</v>
      </c>
    </row>
    <row r="33" spans="1:7" ht="15">
      <c r="A33" s="43" t="s">
        <v>236</v>
      </c>
      <c r="B33" s="28">
        <v>4065</v>
      </c>
      <c r="C33" s="28">
        <v>27246696</v>
      </c>
      <c r="D33">
        <v>74</v>
      </c>
      <c r="E33" s="28">
        <v>217849</v>
      </c>
      <c r="F33" s="28">
        <v>4106</v>
      </c>
      <c r="G33" s="28">
        <v>27464545</v>
      </c>
    </row>
    <row r="34" spans="1:7" ht="15">
      <c r="A34" s="43" t="s">
        <v>241</v>
      </c>
      <c r="B34">
        <v>0</v>
      </c>
      <c r="C34">
        <v>0</v>
      </c>
      <c r="D34">
        <v>0</v>
      </c>
      <c r="E34">
        <v>0</v>
      </c>
      <c r="F34">
        <v>0</v>
      </c>
      <c r="G34">
        <v>0</v>
      </c>
    </row>
    <row r="35" spans="1:7" ht="15">
      <c r="A35" s="43" t="s">
        <v>33</v>
      </c>
      <c r="B35" s="28">
        <v>31424</v>
      </c>
      <c r="C35" s="28">
        <v>189216419</v>
      </c>
      <c r="D35" s="28">
        <v>1527</v>
      </c>
      <c r="E35" s="28">
        <v>3135124</v>
      </c>
      <c r="F35" s="28">
        <v>32429</v>
      </c>
      <c r="G35" s="28">
        <v>192351543</v>
      </c>
    </row>
    <row r="36" spans="1:7" ht="15">
      <c r="A36" s="43" t="s">
        <v>253</v>
      </c>
      <c r="B36" s="28">
        <v>1367822</v>
      </c>
      <c r="C36" s="28">
        <v>6848603739</v>
      </c>
      <c r="D36" s="28">
        <v>1281221</v>
      </c>
      <c r="E36" s="28">
        <v>1429986948</v>
      </c>
      <c r="F36" s="28">
        <v>1814310</v>
      </c>
      <c r="G36" s="28">
        <v>8278590687</v>
      </c>
    </row>
    <row r="37" spans="1:7" ht="15">
      <c r="A37" s="43" t="s">
        <v>254</v>
      </c>
      <c r="B37" s="28">
        <v>48044</v>
      </c>
      <c r="C37" s="28">
        <v>224236589</v>
      </c>
      <c r="D37" s="28">
        <v>18871</v>
      </c>
      <c r="E37" s="28">
        <v>19115238</v>
      </c>
      <c r="F37" s="28">
        <v>52975</v>
      </c>
      <c r="G37" s="28">
        <v>243351827</v>
      </c>
    </row>
    <row r="38" spans="1:7" ht="15">
      <c r="A38" s="43" t="s">
        <v>255</v>
      </c>
      <c r="B38" s="28">
        <v>34730</v>
      </c>
      <c r="C38" s="28">
        <v>184240049</v>
      </c>
      <c r="D38" s="28">
        <v>12569</v>
      </c>
      <c r="E38" s="28">
        <v>14148961</v>
      </c>
      <c r="F38" s="28">
        <v>37985</v>
      </c>
      <c r="G38" s="28">
        <v>198389010</v>
      </c>
    </row>
    <row r="39" spans="1:7" ht="15">
      <c r="A39" s="43" t="s">
        <v>256</v>
      </c>
      <c r="B39" s="28">
        <v>13314</v>
      </c>
      <c r="C39" s="28">
        <v>39996540</v>
      </c>
      <c r="D39" s="28">
        <v>6302</v>
      </c>
      <c r="E39" s="28">
        <v>4966277</v>
      </c>
      <c r="F39" s="28">
        <v>14990</v>
      </c>
      <c r="G39" s="28">
        <v>44962817</v>
      </c>
    </row>
    <row r="40" spans="1:7" ht="15">
      <c r="A40" s="43" t="s">
        <v>257</v>
      </c>
      <c r="B40" s="28">
        <v>1238175</v>
      </c>
      <c r="C40" s="28">
        <v>6265859712</v>
      </c>
      <c r="D40" s="28">
        <v>1248402</v>
      </c>
      <c r="E40" s="28">
        <v>1388895163</v>
      </c>
      <c r="F40" s="28">
        <v>1673771</v>
      </c>
      <c r="G40" s="28">
        <v>7654754875</v>
      </c>
    </row>
    <row r="41" spans="1:7" ht="15">
      <c r="A41" s="43" t="s">
        <v>258</v>
      </c>
      <c r="B41" s="28">
        <v>401040</v>
      </c>
      <c r="C41" s="28">
        <v>2808347552</v>
      </c>
      <c r="D41" s="28">
        <v>410039</v>
      </c>
      <c r="E41" s="28">
        <v>676797121</v>
      </c>
      <c r="F41" s="28">
        <v>548236</v>
      </c>
      <c r="G41" s="28">
        <v>3485144673</v>
      </c>
    </row>
    <row r="42" spans="1:7" ht="15">
      <c r="A42" s="43" t="s">
        <v>259</v>
      </c>
      <c r="B42" s="28">
        <v>837135</v>
      </c>
      <c r="C42" s="28">
        <v>3457512160</v>
      </c>
      <c r="D42" s="28">
        <v>838363</v>
      </c>
      <c r="E42" s="28">
        <v>712098042</v>
      </c>
      <c r="F42" s="28">
        <v>1125535</v>
      </c>
      <c r="G42" s="28">
        <v>4169610202</v>
      </c>
    </row>
    <row r="43" spans="1:7" ht="15">
      <c r="A43" s="43" t="s">
        <v>237</v>
      </c>
      <c r="B43" s="28">
        <v>81603</v>
      </c>
      <c r="C43" s="28">
        <v>358507438</v>
      </c>
      <c r="D43" s="28">
        <v>13948</v>
      </c>
      <c r="E43" s="28">
        <v>21976547</v>
      </c>
      <c r="F43" s="28">
        <v>87564</v>
      </c>
      <c r="G43" s="28">
        <v>380483985</v>
      </c>
    </row>
    <row r="44" spans="1:7" ht="15">
      <c r="A44" s="43" t="s">
        <v>42</v>
      </c>
      <c r="B44">
        <v>466</v>
      </c>
      <c r="C44" s="28">
        <v>1681014</v>
      </c>
      <c r="D44">
        <v>268</v>
      </c>
      <c r="E44" s="28">
        <v>204786</v>
      </c>
      <c r="F44">
        <v>564</v>
      </c>
      <c r="G44" s="28">
        <v>1885800</v>
      </c>
    </row>
    <row r="45" spans="1:7" ht="15">
      <c r="A45" s="43" t="s">
        <v>238</v>
      </c>
      <c r="B45" s="28">
        <v>6492</v>
      </c>
      <c r="C45" s="28">
        <v>21184545</v>
      </c>
      <c r="D45" s="28">
        <v>5345</v>
      </c>
      <c r="E45" s="28">
        <v>7341106</v>
      </c>
      <c r="F45" s="28">
        <v>9617</v>
      </c>
      <c r="G45" s="28">
        <v>28525651</v>
      </c>
    </row>
    <row r="46" spans="1:7" ht="15">
      <c r="A46" s="43" t="s">
        <v>260</v>
      </c>
      <c r="B46" s="28">
        <v>186152</v>
      </c>
      <c r="C46" s="28">
        <v>847620360</v>
      </c>
      <c r="D46" s="28">
        <v>15427</v>
      </c>
      <c r="E46" s="28">
        <v>25278399</v>
      </c>
      <c r="F46" s="28">
        <v>193104</v>
      </c>
      <c r="G46" s="28">
        <v>872898759</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workbookViewId="0">
      <selection activeCell="I11" sqref="I11:I48"/>
    </sheetView>
  </sheetViews>
  <sheetFormatPr baseColWidth="10" defaultColWidth="8.83203125" defaultRowHeight="14" x14ac:dyDescent="0"/>
  <sheetData>
    <row r="1" spans="1:7" ht="15">
      <c r="A1" s="43" t="s">
        <v>230</v>
      </c>
    </row>
    <row r="2" spans="1:7" ht="15">
      <c r="A2" s="43" t="s">
        <v>226</v>
      </c>
    </row>
    <row r="3" spans="1:7" ht="15">
      <c r="A3" s="43" t="s">
        <v>223</v>
      </c>
    </row>
    <row r="4" spans="1:7" ht="15">
      <c r="A4" s="43" t="s">
        <v>224</v>
      </c>
    </row>
    <row r="5" spans="1:7" ht="15">
      <c r="A5" s="43" t="s">
        <v>231</v>
      </c>
    </row>
    <row r="6" spans="1:7" ht="15">
      <c r="A6" s="43"/>
      <c r="G6" t="s">
        <v>5</v>
      </c>
    </row>
    <row r="7" spans="1:7" ht="15">
      <c r="A7" s="43"/>
      <c r="C7" t="s">
        <v>239</v>
      </c>
      <c r="E7" t="s">
        <v>242</v>
      </c>
      <c r="F7" t="s">
        <v>54</v>
      </c>
      <c r="G7" t="s">
        <v>109</v>
      </c>
    </row>
    <row r="8" spans="1:7" ht="15">
      <c r="A8" s="43"/>
      <c r="B8" t="s">
        <v>239</v>
      </c>
      <c r="C8" t="s">
        <v>243</v>
      </c>
      <c r="D8" t="s">
        <v>242</v>
      </c>
      <c r="E8" t="s">
        <v>243</v>
      </c>
      <c r="F8" t="s">
        <v>232</v>
      </c>
      <c r="G8" t="s">
        <v>244</v>
      </c>
    </row>
    <row r="9" spans="1:7" ht="15">
      <c r="A9" s="43" t="s">
        <v>245</v>
      </c>
      <c r="B9" t="s">
        <v>246</v>
      </c>
      <c r="C9" t="s">
        <v>240</v>
      </c>
      <c r="D9" t="s">
        <v>246</v>
      </c>
      <c r="E9" t="s">
        <v>240</v>
      </c>
      <c r="F9" t="s">
        <v>55</v>
      </c>
      <c r="G9" t="s">
        <v>240</v>
      </c>
    </row>
    <row r="10" spans="1:7">
      <c r="A10" s="42"/>
    </row>
    <row r="11" spans="1:7" ht="15">
      <c r="A11" s="43" t="s">
        <v>5</v>
      </c>
      <c r="B11" s="28">
        <v>11063492</v>
      </c>
      <c r="C11" s="28">
        <v>46835327471</v>
      </c>
      <c r="D11" s="28">
        <v>3279811</v>
      </c>
      <c r="E11" s="28">
        <v>3556074367</v>
      </c>
      <c r="F11" s="28">
        <v>12306992</v>
      </c>
      <c r="G11" s="28">
        <v>50391401838</v>
      </c>
    </row>
    <row r="12" spans="1:7" ht="15">
      <c r="A12" s="43" t="s">
        <v>57</v>
      </c>
      <c r="B12" s="28">
        <v>218375</v>
      </c>
      <c r="C12" s="28">
        <v>941588239</v>
      </c>
      <c r="D12" s="28">
        <v>37410</v>
      </c>
      <c r="E12" s="28">
        <v>35146876</v>
      </c>
      <c r="F12" s="28">
        <v>229997</v>
      </c>
      <c r="G12" s="28">
        <v>976735115</v>
      </c>
    </row>
    <row r="13" spans="1:7" ht="15">
      <c r="A13" s="43" t="s">
        <v>58</v>
      </c>
      <c r="B13" s="28">
        <v>200505</v>
      </c>
      <c r="C13" s="28">
        <v>872599261</v>
      </c>
      <c r="D13" s="28">
        <v>147691</v>
      </c>
      <c r="E13" s="28">
        <v>80857074</v>
      </c>
      <c r="F13" s="28">
        <v>224496</v>
      </c>
      <c r="G13" s="28">
        <v>953456335</v>
      </c>
    </row>
    <row r="14" spans="1:7" ht="15">
      <c r="A14" s="43" t="s">
        <v>59</v>
      </c>
      <c r="B14" s="28">
        <v>236284</v>
      </c>
      <c r="C14" s="28">
        <v>1087211218</v>
      </c>
      <c r="D14" s="28">
        <v>33094</v>
      </c>
      <c r="E14" s="28">
        <v>45454457</v>
      </c>
      <c r="F14" s="28">
        <v>249469</v>
      </c>
      <c r="G14" s="28">
        <v>1132665675</v>
      </c>
    </row>
    <row r="15" spans="1:7" ht="15">
      <c r="A15" s="43" t="s">
        <v>247</v>
      </c>
      <c r="B15" s="28">
        <v>812819</v>
      </c>
      <c r="C15" s="28">
        <v>4167078628</v>
      </c>
      <c r="D15" s="28">
        <v>96436</v>
      </c>
      <c r="E15" s="28">
        <v>89675150</v>
      </c>
      <c r="F15" s="28">
        <v>848085</v>
      </c>
      <c r="G15" s="28">
        <v>4256753778</v>
      </c>
    </row>
    <row r="16" spans="1:7" ht="15">
      <c r="A16" s="43" t="s">
        <v>248</v>
      </c>
      <c r="B16" s="28">
        <v>633154</v>
      </c>
      <c r="C16" s="28">
        <v>3472436208</v>
      </c>
      <c r="D16" s="28">
        <v>32043</v>
      </c>
      <c r="E16" s="28">
        <v>31371487</v>
      </c>
      <c r="F16" s="28">
        <v>644498</v>
      </c>
      <c r="G16" s="28">
        <v>3503807695</v>
      </c>
    </row>
    <row r="17" spans="1:7" ht="15">
      <c r="A17" s="43" t="s">
        <v>249</v>
      </c>
      <c r="B17" s="28">
        <v>179665</v>
      </c>
      <c r="C17" s="28">
        <v>694642420</v>
      </c>
      <c r="D17" s="28">
        <v>64393</v>
      </c>
      <c r="E17" s="28">
        <v>58303663</v>
      </c>
      <c r="F17" s="28">
        <v>203587</v>
      </c>
      <c r="G17" s="28">
        <v>752946083</v>
      </c>
    </row>
    <row r="18" spans="1:7" ht="15">
      <c r="A18" s="43" t="s">
        <v>250</v>
      </c>
      <c r="B18" s="28">
        <v>329182</v>
      </c>
      <c r="C18" s="28">
        <v>1879412697</v>
      </c>
      <c r="D18" s="28">
        <v>83714</v>
      </c>
      <c r="E18" s="28">
        <v>37222046</v>
      </c>
      <c r="F18" s="28">
        <v>344722</v>
      </c>
      <c r="G18" s="28">
        <v>1916634743</v>
      </c>
    </row>
    <row r="19" spans="1:7" ht="15">
      <c r="A19" s="43" t="s">
        <v>251</v>
      </c>
      <c r="B19" s="28">
        <v>303489</v>
      </c>
      <c r="C19" s="28">
        <v>1759366596</v>
      </c>
      <c r="D19" s="28">
        <v>77693</v>
      </c>
      <c r="E19" s="28">
        <v>31733411</v>
      </c>
      <c r="F19" s="28">
        <v>317242</v>
      </c>
      <c r="G19" s="28">
        <v>1791100007</v>
      </c>
    </row>
    <row r="20" spans="1:7" ht="15">
      <c r="A20" s="43" t="s">
        <v>252</v>
      </c>
      <c r="B20" s="28">
        <v>25693</v>
      </c>
      <c r="C20" s="28">
        <v>120046101</v>
      </c>
      <c r="D20" s="28">
        <v>6021</v>
      </c>
      <c r="E20" s="28">
        <v>5488635</v>
      </c>
      <c r="F20" s="28">
        <v>27480</v>
      </c>
      <c r="G20" s="28">
        <v>125534736</v>
      </c>
    </row>
    <row r="21" spans="1:7" ht="15">
      <c r="A21" s="43" t="s">
        <v>17</v>
      </c>
      <c r="B21" s="28">
        <v>260253</v>
      </c>
      <c r="C21" s="28">
        <v>1068188145</v>
      </c>
      <c r="D21" s="28">
        <v>14367</v>
      </c>
      <c r="E21" s="28">
        <v>19099214</v>
      </c>
      <c r="F21" s="28">
        <v>267535</v>
      </c>
      <c r="G21" s="28">
        <v>1087287359</v>
      </c>
    </row>
    <row r="22" spans="1:7" ht="15">
      <c r="A22" s="43" t="s">
        <v>18</v>
      </c>
      <c r="B22" s="28">
        <v>293030</v>
      </c>
      <c r="C22" s="28">
        <v>1137112368</v>
      </c>
      <c r="D22" s="28">
        <v>19771</v>
      </c>
      <c r="E22" s="28">
        <v>22853254</v>
      </c>
      <c r="F22" s="28">
        <v>301767</v>
      </c>
      <c r="G22" s="28">
        <v>1159965622</v>
      </c>
    </row>
    <row r="23" spans="1:7" ht="15">
      <c r="A23" s="43" t="s">
        <v>62</v>
      </c>
      <c r="B23" s="28">
        <v>43128</v>
      </c>
      <c r="C23" s="28">
        <v>206365755</v>
      </c>
      <c r="D23" s="28">
        <v>3040</v>
      </c>
      <c r="E23" s="28">
        <v>4166958</v>
      </c>
      <c r="F23" s="28">
        <v>44691</v>
      </c>
      <c r="G23" s="28">
        <v>210532713</v>
      </c>
    </row>
    <row r="24" spans="1:7" ht="15">
      <c r="A24" s="43" t="s">
        <v>188</v>
      </c>
      <c r="B24" s="28">
        <v>7802</v>
      </c>
      <c r="C24" s="28">
        <v>43741691</v>
      </c>
      <c r="D24">
        <v>988</v>
      </c>
      <c r="E24" s="28">
        <v>1100040</v>
      </c>
      <c r="F24" s="28">
        <v>8186</v>
      </c>
      <c r="G24" s="28">
        <v>44841731</v>
      </c>
    </row>
    <row r="25" spans="1:7" ht="15">
      <c r="A25" s="43" t="s">
        <v>64</v>
      </c>
      <c r="B25" s="28">
        <v>258337</v>
      </c>
      <c r="C25" s="28">
        <v>989728068</v>
      </c>
      <c r="D25" s="28">
        <v>39829</v>
      </c>
      <c r="E25" s="28">
        <v>53219213</v>
      </c>
      <c r="F25" s="28">
        <v>278851</v>
      </c>
      <c r="G25" s="28">
        <v>1042947281</v>
      </c>
    </row>
    <row r="26" spans="1:7" ht="15">
      <c r="A26" s="43" t="s">
        <v>22</v>
      </c>
      <c r="B26" s="28">
        <v>228869</v>
      </c>
      <c r="C26" s="28">
        <v>941824926</v>
      </c>
      <c r="D26" s="28">
        <v>54007</v>
      </c>
      <c r="E26" s="28">
        <v>84413399</v>
      </c>
      <c r="F26" s="28">
        <v>254005</v>
      </c>
      <c r="G26" s="28">
        <v>1026238325</v>
      </c>
    </row>
    <row r="27" spans="1:7" ht="15">
      <c r="A27" s="43" t="s">
        <v>23</v>
      </c>
      <c r="B27" s="28">
        <v>505073</v>
      </c>
      <c r="C27" s="28">
        <v>2338468299</v>
      </c>
      <c r="D27" s="28">
        <v>140882</v>
      </c>
      <c r="E27" s="28">
        <v>319081265</v>
      </c>
      <c r="F27" s="28">
        <v>582417</v>
      </c>
      <c r="G27" s="28">
        <v>2657549564</v>
      </c>
    </row>
    <row r="28" spans="1:7" ht="15">
      <c r="A28" s="43" t="s">
        <v>66</v>
      </c>
      <c r="B28">
        <v>477</v>
      </c>
      <c r="C28" s="28">
        <v>2493834</v>
      </c>
      <c r="D28">
        <v>0</v>
      </c>
      <c r="E28">
        <v>0</v>
      </c>
      <c r="F28">
        <v>477</v>
      </c>
      <c r="G28" s="28">
        <v>2493834</v>
      </c>
    </row>
    <row r="29" spans="1:7" ht="15">
      <c r="A29" s="43" t="s">
        <v>234</v>
      </c>
      <c r="B29" s="28">
        <v>102156</v>
      </c>
      <c r="C29" s="28">
        <v>394731626</v>
      </c>
      <c r="D29" s="28">
        <v>14375</v>
      </c>
      <c r="E29" s="28">
        <v>14489068</v>
      </c>
      <c r="F29" s="28">
        <v>108946</v>
      </c>
      <c r="G29" s="28">
        <v>409220694</v>
      </c>
    </row>
    <row r="30" spans="1:7" ht="15">
      <c r="A30" s="43" t="s">
        <v>29</v>
      </c>
      <c r="B30" s="28">
        <v>124176</v>
      </c>
      <c r="C30" s="28">
        <v>547664006</v>
      </c>
      <c r="D30" s="28">
        <v>6814</v>
      </c>
      <c r="E30" s="28">
        <v>6644563</v>
      </c>
      <c r="F30" s="28">
        <v>126300</v>
      </c>
      <c r="G30" s="28">
        <v>554308569</v>
      </c>
    </row>
    <row r="31" spans="1:7" ht="15">
      <c r="A31" s="43" t="s">
        <v>67</v>
      </c>
      <c r="B31" s="28">
        <v>162136</v>
      </c>
      <c r="C31" s="28">
        <v>607579591</v>
      </c>
      <c r="D31" s="28">
        <v>204298</v>
      </c>
      <c r="E31" s="28">
        <v>152050028</v>
      </c>
      <c r="F31" s="28">
        <v>233021</v>
      </c>
      <c r="G31" s="28">
        <v>759629619</v>
      </c>
    </row>
    <row r="32" spans="1:7" ht="15">
      <c r="A32" s="43" t="s">
        <v>68</v>
      </c>
      <c r="B32" s="28">
        <v>105284</v>
      </c>
      <c r="C32" s="28">
        <v>444890894</v>
      </c>
      <c r="D32" s="28">
        <v>11303</v>
      </c>
      <c r="E32" s="28">
        <v>13168908</v>
      </c>
      <c r="F32" s="28">
        <v>110274</v>
      </c>
      <c r="G32" s="28">
        <v>458059802</v>
      </c>
    </row>
    <row r="33" spans="1:7" ht="15">
      <c r="A33" s="43" t="s">
        <v>69</v>
      </c>
      <c r="B33" s="28">
        <v>36471</v>
      </c>
      <c r="C33" s="28">
        <v>149100458</v>
      </c>
      <c r="D33" s="28">
        <v>6745</v>
      </c>
      <c r="E33" s="28">
        <v>5417241</v>
      </c>
      <c r="F33" s="28">
        <v>38589</v>
      </c>
      <c r="G33" s="28">
        <v>154517699</v>
      </c>
    </row>
    <row r="34" spans="1:7" ht="15">
      <c r="A34" s="43" t="s">
        <v>235</v>
      </c>
      <c r="B34" s="28">
        <v>167883</v>
      </c>
      <c r="C34" s="28">
        <v>746151236</v>
      </c>
      <c r="D34" s="28">
        <v>12021</v>
      </c>
      <c r="E34" s="28">
        <v>11312713</v>
      </c>
      <c r="F34" s="28">
        <v>171842</v>
      </c>
      <c r="G34" s="28">
        <v>757463949</v>
      </c>
    </row>
    <row r="35" spans="1:7" ht="15">
      <c r="A35" s="43" t="s">
        <v>236</v>
      </c>
      <c r="B35" s="28">
        <v>73816</v>
      </c>
      <c r="C35" s="28">
        <v>454061190</v>
      </c>
      <c r="D35" s="28">
        <v>2389</v>
      </c>
      <c r="E35" s="28">
        <v>4756905</v>
      </c>
      <c r="F35" s="28">
        <v>75098</v>
      </c>
      <c r="G35" s="28">
        <v>458818095</v>
      </c>
    </row>
    <row r="36" spans="1:7" ht="15">
      <c r="A36" s="43" t="s">
        <v>241</v>
      </c>
      <c r="B36" s="28">
        <v>11642</v>
      </c>
      <c r="C36" s="28">
        <v>47397697</v>
      </c>
      <c r="D36">
        <v>313</v>
      </c>
      <c r="E36" s="28">
        <v>346864</v>
      </c>
      <c r="F36" s="28">
        <v>11802</v>
      </c>
      <c r="G36" s="28">
        <v>47744561</v>
      </c>
    </row>
    <row r="37" spans="1:7" ht="15">
      <c r="A37" s="43" t="s">
        <v>33</v>
      </c>
      <c r="B37" s="28">
        <v>197704</v>
      </c>
      <c r="C37" s="28">
        <v>995458011</v>
      </c>
      <c r="D37" s="28">
        <v>17156</v>
      </c>
      <c r="E37" s="28">
        <v>29095892</v>
      </c>
      <c r="F37" s="28">
        <v>208143</v>
      </c>
      <c r="G37" s="28">
        <v>1024553903</v>
      </c>
    </row>
    <row r="38" spans="1:7" ht="15">
      <c r="A38" s="43" t="s">
        <v>253</v>
      </c>
      <c r="B38" s="28">
        <v>6356438</v>
      </c>
      <c r="C38" s="28">
        <v>25410114672</v>
      </c>
      <c r="D38" s="28">
        <v>2167242</v>
      </c>
      <c r="E38" s="28">
        <v>2373522443</v>
      </c>
      <c r="F38" s="28">
        <v>7190949</v>
      </c>
      <c r="G38" s="28">
        <v>27783637115</v>
      </c>
    </row>
    <row r="39" spans="1:7" ht="15">
      <c r="A39" s="43" t="s">
        <v>254</v>
      </c>
      <c r="B39" s="28">
        <v>6112932</v>
      </c>
      <c r="C39" s="28">
        <v>24218467872</v>
      </c>
      <c r="D39" s="28">
        <v>1802151</v>
      </c>
      <c r="E39" s="28">
        <v>1983230848</v>
      </c>
      <c r="F39" s="28">
        <v>6844236</v>
      </c>
      <c r="G39" s="28">
        <v>26201698720</v>
      </c>
    </row>
    <row r="40" spans="1:7" ht="15">
      <c r="A40" s="43" t="s">
        <v>255</v>
      </c>
      <c r="B40" s="28">
        <v>4366600</v>
      </c>
      <c r="C40" s="28">
        <v>19490966002</v>
      </c>
      <c r="D40" s="28">
        <v>995187</v>
      </c>
      <c r="E40" s="28">
        <v>1164444253</v>
      </c>
      <c r="F40" s="28">
        <v>4755648</v>
      </c>
      <c r="G40" s="28">
        <v>20655410255</v>
      </c>
    </row>
    <row r="41" spans="1:7" ht="15">
      <c r="A41" s="43" t="s">
        <v>256</v>
      </c>
      <c r="B41" s="28">
        <v>1746332</v>
      </c>
      <c r="C41" s="28">
        <v>4727501870</v>
      </c>
      <c r="D41" s="28">
        <v>806964</v>
      </c>
      <c r="E41" s="28">
        <v>818786595</v>
      </c>
      <c r="F41" s="28">
        <v>2088588</v>
      </c>
      <c r="G41" s="28">
        <v>5546288465</v>
      </c>
    </row>
    <row r="42" spans="1:7" ht="15">
      <c r="A42" s="43" t="s">
        <v>257</v>
      </c>
      <c r="B42" s="28">
        <v>243506</v>
      </c>
      <c r="C42" s="28">
        <v>1191646800</v>
      </c>
      <c r="D42" s="28">
        <v>365091</v>
      </c>
      <c r="E42" s="28">
        <v>390291595</v>
      </c>
      <c r="F42" s="28">
        <v>346713</v>
      </c>
      <c r="G42" s="28">
        <v>1581938395</v>
      </c>
    </row>
    <row r="43" spans="1:7" ht="15">
      <c r="A43" s="43" t="s">
        <v>258</v>
      </c>
      <c r="B43" s="28">
        <v>89378</v>
      </c>
      <c r="C43" s="28">
        <v>564405576</v>
      </c>
      <c r="D43" s="28">
        <v>200170</v>
      </c>
      <c r="E43" s="28">
        <v>269473482</v>
      </c>
      <c r="F43" s="28">
        <v>136549</v>
      </c>
      <c r="G43" s="28">
        <v>833879058</v>
      </c>
    </row>
    <row r="44" spans="1:7" ht="15">
      <c r="A44" s="43" t="s">
        <v>259</v>
      </c>
      <c r="B44" s="28">
        <v>154128</v>
      </c>
      <c r="C44" s="28">
        <v>627241224</v>
      </c>
      <c r="D44" s="28">
        <v>164921</v>
      </c>
      <c r="E44" s="28">
        <v>120818113</v>
      </c>
      <c r="F44" s="28">
        <v>210164</v>
      </c>
      <c r="G44" s="28">
        <v>748059337</v>
      </c>
    </row>
    <row r="45" spans="1:7" ht="15">
      <c r="A45" s="43" t="s">
        <v>237</v>
      </c>
      <c r="B45">
        <v>0</v>
      </c>
      <c r="C45">
        <v>0</v>
      </c>
      <c r="D45">
        <v>0</v>
      </c>
      <c r="E45">
        <v>0</v>
      </c>
      <c r="F45">
        <v>0</v>
      </c>
      <c r="G45">
        <v>0</v>
      </c>
    </row>
    <row r="46" spans="1:7" ht="15">
      <c r="A46" s="43" t="s">
        <v>198</v>
      </c>
      <c r="B46" s="28">
        <v>93927</v>
      </c>
      <c r="C46" s="28">
        <v>340043139</v>
      </c>
      <c r="D46" s="28">
        <v>100185</v>
      </c>
      <c r="E46" s="28">
        <v>91372738</v>
      </c>
      <c r="F46" s="28">
        <v>135903</v>
      </c>
      <c r="G46" s="28">
        <v>431415877</v>
      </c>
    </row>
    <row r="47" spans="1:7" ht="15">
      <c r="A47" s="43" t="s">
        <v>238</v>
      </c>
      <c r="B47">
        <v>0</v>
      </c>
      <c r="C47">
        <v>0</v>
      </c>
      <c r="D47">
        <v>0</v>
      </c>
      <c r="E47">
        <v>0</v>
      </c>
      <c r="F47">
        <v>0</v>
      </c>
      <c r="G47">
        <v>0</v>
      </c>
    </row>
    <row r="48" spans="1:7" ht="15">
      <c r="A48" s="43" t="s">
        <v>260</v>
      </c>
      <c r="B48" s="28">
        <v>237725</v>
      </c>
      <c r="C48" s="28">
        <v>1022321822</v>
      </c>
      <c r="D48" s="28">
        <v>65741</v>
      </c>
      <c r="E48" s="28">
        <v>61608058</v>
      </c>
      <c r="F48" s="28">
        <v>261427</v>
      </c>
      <c r="G48" s="28">
        <v>1083929880</v>
      </c>
    </row>
    <row r="49" spans="1:7">
      <c r="A49" s="42"/>
    </row>
    <row r="50" spans="1:7">
      <c r="A50" s="42"/>
    </row>
    <row r="51" spans="1:7">
      <c r="A51" s="42"/>
    </row>
    <row r="52" spans="1:7">
      <c r="A52" s="42"/>
    </row>
    <row r="53" spans="1:7">
      <c r="A53" s="42"/>
    </row>
    <row r="54" spans="1:7" ht="15">
      <c r="A54" s="43"/>
      <c r="F54" t="s">
        <v>261</v>
      </c>
      <c r="G54" t="s">
        <v>262</v>
      </c>
    </row>
    <row r="55" spans="1:7" ht="15">
      <c r="A55" s="43"/>
      <c r="B55" t="s">
        <v>263</v>
      </c>
      <c r="C55" t="s">
        <v>264</v>
      </c>
      <c r="D55" t="s">
        <v>242</v>
      </c>
      <c r="E55" t="s">
        <v>242</v>
      </c>
      <c r="F55" t="s">
        <v>265</v>
      </c>
      <c r="G55" t="s">
        <v>266</v>
      </c>
    </row>
    <row r="56" spans="1:7" ht="15">
      <c r="A56" s="43"/>
      <c r="B56" t="s">
        <v>267</v>
      </c>
      <c r="C56" t="s">
        <v>268</v>
      </c>
      <c r="D56" t="s">
        <v>246</v>
      </c>
      <c r="E56" t="s">
        <v>243</v>
      </c>
      <c r="F56" t="s">
        <v>269</v>
      </c>
      <c r="G56" t="s">
        <v>270</v>
      </c>
    </row>
    <row r="57" spans="1:7" ht="15">
      <c r="A57" s="43" t="s">
        <v>245</v>
      </c>
      <c r="B57" t="s">
        <v>271</v>
      </c>
      <c r="C57" t="s">
        <v>271</v>
      </c>
      <c r="D57" t="s">
        <v>271</v>
      </c>
      <c r="E57" t="s">
        <v>271</v>
      </c>
      <c r="F57" t="s">
        <v>272</v>
      </c>
      <c r="G57" t="s">
        <v>273</v>
      </c>
    </row>
    <row r="58" spans="1:7">
      <c r="A58" s="42"/>
    </row>
    <row r="59" spans="1:7" ht="15">
      <c r="A59" s="43" t="s">
        <v>5</v>
      </c>
      <c r="B59">
        <v>0.09</v>
      </c>
      <c r="C59">
        <v>0.08</v>
      </c>
      <c r="D59">
        <v>0.09</v>
      </c>
      <c r="E59">
        <v>0.1</v>
      </c>
      <c r="F59">
        <v>0.08</v>
      </c>
      <c r="G59">
        <v>0.08</v>
      </c>
    </row>
    <row r="60" spans="1:7" ht="15">
      <c r="A60" s="43" t="s">
        <v>57</v>
      </c>
      <c r="B60">
        <v>0.18</v>
      </c>
      <c r="C60">
        <v>0.15</v>
      </c>
      <c r="D60">
        <v>0.28999999999999998</v>
      </c>
      <c r="E60">
        <v>0.36</v>
      </c>
      <c r="F60">
        <v>0.18</v>
      </c>
      <c r="G60">
        <v>0.14000000000000001</v>
      </c>
    </row>
    <row r="61" spans="1:7" ht="15">
      <c r="A61" s="43" t="s">
        <v>58</v>
      </c>
      <c r="B61">
        <v>0.16</v>
      </c>
      <c r="C61">
        <v>0.15</v>
      </c>
      <c r="D61">
        <v>0.21</v>
      </c>
      <c r="E61">
        <v>0.25</v>
      </c>
      <c r="F61">
        <v>0.16</v>
      </c>
      <c r="G61">
        <v>0.14000000000000001</v>
      </c>
    </row>
    <row r="62" spans="1:7" ht="15">
      <c r="A62" s="43" t="s">
        <v>59</v>
      </c>
      <c r="B62">
        <v>0.15</v>
      </c>
      <c r="C62">
        <v>0.11</v>
      </c>
      <c r="D62">
        <v>0.32</v>
      </c>
      <c r="E62">
        <v>0.22</v>
      </c>
      <c r="F62">
        <v>0.17</v>
      </c>
      <c r="G62">
        <v>0.11</v>
      </c>
    </row>
    <row r="63" spans="1:7" ht="15">
      <c r="A63" s="43" t="s">
        <v>247</v>
      </c>
      <c r="B63">
        <v>0.14000000000000001</v>
      </c>
      <c r="C63">
        <v>0.13</v>
      </c>
      <c r="D63">
        <v>0.24</v>
      </c>
      <c r="E63">
        <v>0.23</v>
      </c>
      <c r="F63">
        <v>0.14000000000000001</v>
      </c>
      <c r="G63">
        <v>0.13</v>
      </c>
    </row>
    <row r="64" spans="1:7" ht="15">
      <c r="A64" s="43" t="s">
        <v>248</v>
      </c>
      <c r="B64">
        <v>0.14000000000000001</v>
      </c>
      <c r="C64">
        <v>0.13</v>
      </c>
      <c r="D64">
        <v>0.25</v>
      </c>
      <c r="E64">
        <v>0.24</v>
      </c>
      <c r="F64">
        <v>0.14000000000000001</v>
      </c>
      <c r="G64">
        <v>0.13</v>
      </c>
    </row>
    <row r="65" spans="1:7" ht="15">
      <c r="A65" s="43" t="s">
        <v>249</v>
      </c>
      <c r="B65">
        <v>0.16</v>
      </c>
      <c r="C65">
        <v>0.15</v>
      </c>
      <c r="D65">
        <v>0.24</v>
      </c>
      <c r="E65">
        <v>0.23</v>
      </c>
      <c r="F65">
        <v>0.16</v>
      </c>
      <c r="G65">
        <v>0.14000000000000001</v>
      </c>
    </row>
    <row r="66" spans="1:7" ht="15">
      <c r="A66" s="43" t="s">
        <v>250</v>
      </c>
      <c r="B66">
        <v>0.23</v>
      </c>
      <c r="C66">
        <v>0.24</v>
      </c>
      <c r="D66">
        <v>0.45</v>
      </c>
      <c r="E66">
        <v>0.81</v>
      </c>
      <c r="F66">
        <v>0.26</v>
      </c>
      <c r="G66">
        <v>0.24</v>
      </c>
    </row>
    <row r="67" spans="1:7" ht="15">
      <c r="A67" s="43" t="s">
        <v>251</v>
      </c>
      <c r="B67">
        <v>0.22</v>
      </c>
      <c r="C67">
        <v>0.24</v>
      </c>
      <c r="D67">
        <v>0.42</v>
      </c>
      <c r="E67">
        <v>0.77</v>
      </c>
      <c r="F67">
        <v>0.24</v>
      </c>
      <c r="G67">
        <v>0.23</v>
      </c>
    </row>
    <row r="68" spans="1:7" ht="15">
      <c r="A68" s="43" t="s">
        <v>252</v>
      </c>
      <c r="B68">
        <v>0.35</v>
      </c>
      <c r="C68">
        <v>0.36</v>
      </c>
      <c r="D68">
        <v>0.77</v>
      </c>
      <c r="E68">
        <v>1.02</v>
      </c>
      <c r="F68">
        <v>0.46</v>
      </c>
      <c r="G68">
        <v>0.34</v>
      </c>
    </row>
    <row r="69" spans="1:7" ht="15">
      <c r="A69" s="43" t="s">
        <v>17</v>
      </c>
      <c r="B69">
        <v>0.24</v>
      </c>
      <c r="C69">
        <v>0.17</v>
      </c>
      <c r="D69">
        <v>0.42</v>
      </c>
      <c r="E69">
        <v>0.37</v>
      </c>
      <c r="F69">
        <v>0.25</v>
      </c>
      <c r="G69">
        <v>0.17</v>
      </c>
    </row>
    <row r="70" spans="1:7" ht="15">
      <c r="A70" s="43" t="s">
        <v>18</v>
      </c>
      <c r="B70">
        <v>0.22</v>
      </c>
      <c r="C70">
        <v>0.19</v>
      </c>
      <c r="D70">
        <v>0.19</v>
      </c>
      <c r="E70">
        <v>0.22</v>
      </c>
      <c r="F70">
        <v>0.21</v>
      </c>
      <c r="G70">
        <v>0.19</v>
      </c>
    </row>
    <row r="71" spans="1:7" ht="15">
      <c r="A71" s="43" t="s">
        <v>62</v>
      </c>
      <c r="B71">
        <v>0.32</v>
      </c>
      <c r="C71">
        <v>0.23</v>
      </c>
      <c r="D71">
        <v>0.46</v>
      </c>
      <c r="E71">
        <v>0.44</v>
      </c>
      <c r="F71">
        <v>0.32</v>
      </c>
      <c r="G71">
        <v>0.23</v>
      </c>
    </row>
    <row r="72" spans="1:7" ht="15">
      <c r="A72" s="43" t="s">
        <v>188</v>
      </c>
      <c r="B72">
        <v>0.38</v>
      </c>
      <c r="C72">
        <v>0.37</v>
      </c>
      <c r="D72">
        <v>0.25</v>
      </c>
      <c r="E72">
        <v>0.28000000000000003</v>
      </c>
      <c r="F72">
        <v>0.38</v>
      </c>
      <c r="G72">
        <v>0.36</v>
      </c>
    </row>
    <row r="73" spans="1:7" ht="15">
      <c r="A73" s="43" t="s">
        <v>64</v>
      </c>
      <c r="B73">
        <v>0.28999999999999998</v>
      </c>
      <c r="C73">
        <v>0.22</v>
      </c>
      <c r="D73">
        <v>0.53</v>
      </c>
      <c r="E73">
        <v>0.54</v>
      </c>
      <c r="F73">
        <v>0.32</v>
      </c>
      <c r="G73">
        <v>0.21</v>
      </c>
    </row>
    <row r="74" spans="1:7" ht="15">
      <c r="A74" s="43" t="s">
        <v>22</v>
      </c>
      <c r="B74">
        <v>0.3</v>
      </c>
      <c r="C74">
        <v>0.24</v>
      </c>
      <c r="D74">
        <v>0.47</v>
      </c>
      <c r="E74">
        <v>0.34</v>
      </c>
      <c r="F74">
        <v>0.32</v>
      </c>
      <c r="G74">
        <v>0.22</v>
      </c>
    </row>
    <row r="75" spans="1:7" ht="15">
      <c r="A75" s="43" t="s">
        <v>23</v>
      </c>
      <c r="B75">
        <v>0.22</v>
      </c>
      <c r="C75">
        <v>0.19</v>
      </c>
      <c r="D75">
        <v>0.42</v>
      </c>
      <c r="E75">
        <v>0.4</v>
      </c>
      <c r="F75">
        <v>0.23</v>
      </c>
      <c r="G75">
        <v>0.17</v>
      </c>
    </row>
    <row r="76" spans="1:7" ht="15">
      <c r="A76" s="43" t="s">
        <v>66</v>
      </c>
      <c r="B76">
        <v>0.01</v>
      </c>
      <c r="C76">
        <v>0.01</v>
      </c>
      <c r="D76">
        <v>0.01</v>
      </c>
      <c r="E76">
        <v>0.01</v>
      </c>
      <c r="F76">
        <v>0.01</v>
      </c>
      <c r="G76">
        <v>0</v>
      </c>
    </row>
    <row r="77" spans="1:7" ht="15">
      <c r="A77" s="43" t="s">
        <v>234</v>
      </c>
      <c r="B77">
        <v>0.25</v>
      </c>
      <c r="C77">
        <v>0.2</v>
      </c>
      <c r="D77">
        <v>0.48</v>
      </c>
      <c r="E77">
        <v>0.41</v>
      </c>
      <c r="F77">
        <v>0.27</v>
      </c>
      <c r="G77">
        <v>0.19</v>
      </c>
    </row>
    <row r="78" spans="1:7" ht="15">
      <c r="A78" s="43" t="s">
        <v>29</v>
      </c>
      <c r="B78">
        <v>0.22</v>
      </c>
      <c r="C78">
        <v>0.22</v>
      </c>
      <c r="D78">
        <v>0.31</v>
      </c>
      <c r="E78">
        <v>0.24</v>
      </c>
      <c r="F78">
        <v>0.22</v>
      </c>
      <c r="G78">
        <v>0.21</v>
      </c>
    </row>
    <row r="79" spans="1:7" ht="15">
      <c r="A79" s="43" t="s">
        <v>67</v>
      </c>
      <c r="B79">
        <v>0.2</v>
      </c>
      <c r="C79">
        <v>0.22</v>
      </c>
      <c r="D79">
        <v>0.37</v>
      </c>
      <c r="E79">
        <v>0.36</v>
      </c>
      <c r="F79">
        <v>0.26</v>
      </c>
      <c r="G79">
        <v>0.19</v>
      </c>
    </row>
    <row r="80" spans="1:7" ht="15">
      <c r="A80" s="43" t="s">
        <v>68</v>
      </c>
      <c r="B80">
        <v>0.37</v>
      </c>
      <c r="C80">
        <v>0.35</v>
      </c>
      <c r="D80">
        <v>0.56999999999999995</v>
      </c>
      <c r="E80">
        <v>0.83</v>
      </c>
      <c r="F80">
        <v>0.38</v>
      </c>
      <c r="G80">
        <v>0.34</v>
      </c>
    </row>
    <row r="81" spans="1:7" ht="15">
      <c r="A81" s="43" t="s">
        <v>69</v>
      </c>
      <c r="B81">
        <v>0.33</v>
      </c>
      <c r="C81">
        <v>0.35</v>
      </c>
      <c r="D81">
        <v>0.32</v>
      </c>
      <c r="E81">
        <v>0.3</v>
      </c>
      <c r="F81">
        <v>0.32</v>
      </c>
      <c r="G81">
        <v>0.34</v>
      </c>
    </row>
    <row r="82" spans="1:7" ht="15">
      <c r="A82" s="43" t="s">
        <v>235</v>
      </c>
      <c r="B82">
        <v>0.23</v>
      </c>
      <c r="C82">
        <v>0.24</v>
      </c>
      <c r="D82">
        <v>0.24</v>
      </c>
      <c r="E82">
        <v>0.26</v>
      </c>
      <c r="F82">
        <v>0.23</v>
      </c>
      <c r="G82">
        <v>0.24</v>
      </c>
    </row>
    <row r="83" spans="1:7" ht="15">
      <c r="A83" s="43" t="s">
        <v>236</v>
      </c>
      <c r="B83">
        <v>0.37</v>
      </c>
      <c r="C83">
        <v>0.37</v>
      </c>
      <c r="D83">
        <v>0.49</v>
      </c>
      <c r="E83">
        <v>0.48</v>
      </c>
      <c r="F83">
        <v>0.37</v>
      </c>
      <c r="G83">
        <v>0.37</v>
      </c>
    </row>
    <row r="84" spans="1:7" ht="15">
      <c r="A84" s="43" t="s">
        <v>241</v>
      </c>
      <c r="B84">
        <v>0.38</v>
      </c>
      <c r="C84">
        <v>0.35</v>
      </c>
      <c r="D84">
        <v>0.21</v>
      </c>
      <c r="E84">
        <v>0.28000000000000003</v>
      </c>
      <c r="F84">
        <v>0.38</v>
      </c>
      <c r="G84">
        <v>0.35</v>
      </c>
    </row>
    <row r="85" spans="1:7" ht="15">
      <c r="A85" s="43" t="s">
        <v>33</v>
      </c>
      <c r="B85">
        <v>0.21</v>
      </c>
      <c r="C85">
        <v>0.15</v>
      </c>
      <c r="D85">
        <v>0.78</v>
      </c>
      <c r="E85">
        <v>0.61</v>
      </c>
      <c r="F85">
        <v>0.22</v>
      </c>
      <c r="G85">
        <v>0.15</v>
      </c>
    </row>
    <row r="86" spans="1:7" ht="15">
      <c r="A86" s="43" t="s">
        <v>253</v>
      </c>
      <c r="B86">
        <v>0.2</v>
      </c>
      <c r="C86">
        <v>0.19</v>
      </c>
      <c r="D86">
        <v>0.23</v>
      </c>
      <c r="E86">
        <v>0.25</v>
      </c>
      <c r="F86">
        <v>0.2</v>
      </c>
      <c r="G86">
        <v>0.18</v>
      </c>
    </row>
    <row r="87" spans="1:7" ht="15">
      <c r="A87" s="43" t="s">
        <v>254</v>
      </c>
      <c r="B87">
        <v>0.2</v>
      </c>
      <c r="C87">
        <v>0.19</v>
      </c>
      <c r="D87">
        <v>0.21</v>
      </c>
      <c r="E87">
        <v>0.22</v>
      </c>
      <c r="F87">
        <v>0.19</v>
      </c>
      <c r="G87">
        <v>0.17</v>
      </c>
    </row>
    <row r="88" spans="1:7" ht="15">
      <c r="A88" s="43" t="s">
        <v>255</v>
      </c>
      <c r="B88">
        <v>0.19</v>
      </c>
      <c r="C88">
        <v>0.18</v>
      </c>
      <c r="D88">
        <v>0.2</v>
      </c>
      <c r="E88">
        <v>0.21</v>
      </c>
      <c r="F88">
        <v>0.19</v>
      </c>
      <c r="G88">
        <v>0.17</v>
      </c>
    </row>
    <row r="89" spans="1:7" ht="15">
      <c r="A89" s="43" t="s">
        <v>256</v>
      </c>
      <c r="B89">
        <v>0.2</v>
      </c>
      <c r="C89">
        <v>0.19</v>
      </c>
      <c r="D89">
        <v>0.22</v>
      </c>
      <c r="E89">
        <v>0.24</v>
      </c>
      <c r="F89">
        <v>0.19</v>
      </c>
      <c r="G89">
        <v>0.16</v>
      </c>
    </row>
    <row r="90" spans="1:7" ht="15">
      <c r="A90" s="43" t="s">
        <v>257</v>
      </c>
      <c r="B90">
        <v>0.33</v>
      </c>
      <c r="C90">
        <v>0.32</v>
      </c>
      <c r="D90">
        <v>0.37</v>
      </c>
      <c r="E90">
        <v>0.41</v>
      </c>
      <c r="F90">
        <v>0.32</v>
      </c>
      <c r="G90">
        <v>0.26</v>
      </c>
    </row>
    <row r="91" spans="1:7" ht="15">
      <c r="A91" s="43" t="s">
        <v>258</v>
      </c>
      <c r="B91">
        <v>0.3</v>
      </c>
      <c r="C91">
        <v>0.32</v>
      </c>
      <c r="D91">
        <v>0.39</v>
      </c>
      <c r="E91">
        <v>0.41</v>
      </c>
      <c r="F91">
        <v>0.33</v>
      </c>
      <c r="G91">
        <v>0.26</v>
      </c>
    </row>
    <row r="92" spans="1:7" ht="15">
      <c r="A92" s="43" t="s">
        <v>259</v>
      </c>
      <c r="B92">
        <v>0.35</v>
      </c>
      <c r="C92">
        <v>0.32</v>
      </c>
      <c r="D92">
        <v>0.34</v>
      </c>
      <c r="E92">
        <v>0.42</v>
      </c>
      <c r="F92">
        <v>0.31</v>
      </c>
      <c r="G92">
        <v>0.28000000000000003</v>
      </c>
    </row>
    <row r="93" spans="1:7" ht="15">
      <c r="A93" s="43" t="s">
        <v>237</v>
      </c>
      <c r="B93">
        <v>0.01</v>
      </c>
      <c r="C93">
        <v>0.01</v>
      </c>
      <c r="D93">
        <v>0.01</v>
      </c>
      <c r="E93">
        <v>0.01</v>
      </c>
      <c r="F93">
        <v>0.01</v>
      </c>
      <c r="G93">
        <v>0</v>
      </c>
    </row>
    <row r="94" spans="1:7" ht="15">
      <c r="A94" s="43" t="s">
        <v>198</v>
      </c>
      <c r="B94">
        <v>0.3</v>
      </c>
      <c r="C94">
        <v>0.31</v>
      </c>
      <c r="D94">
        <v>0.38</v>
      </c>
      <c r="E94">
        <v>0.42</v>
      </c>
      <c r="F94">
        <v>0.33</v>
      </c>
      <c r="G94">
        <v>0.26</v>
      </c>
    </row>
    <row r="95" spans="1:7" ht="15">
      <c r="A95" s="43" t="s">
        <v>238</v>
      </c>
      <c r="B95">
        <v>0.01</v>
      </c>
      <c r="C95">
        <v>0.01</v>
      </c>
      <c r="D95">
        <v>0.01</v>
      </c>
      <c r="E95">
        <v>0.01</v>
      </c>
      <c r="F95">
        <v>0.01</v>
      </c>
      <c r="G95">
        <v>0</v>
      </c>
    </row>
    <row r="96" spans="1:7" ht="15">
      <c r="A96" s="43" t="s">
        <v>260</v>
      </c>
      <c r="B96">
        <v>0.22</v>
      </c>
      <c r="C96">
        <v>0.17</v>
      </c>
      <c r="D96">
        <v>0.28999999999999998</v>
      </c>
      <c r="E96">
        <v>0.25</v>
      </c>
      <c r="F96">
        <v>0.23</v>
      </c>
      <c r="G96">
        <v>0.16</v>
      </c>
    </row>
  </sheetData>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topLeftCell="A23" workbookViewId="0">
      <selection activeCell="G15" sqref="G15"/>
    </sheetView>
  </sheetViews>
  <sheetFormatPr baseColWidth="10" defaultColWidth="8.83203125" defaultRowHeight="14" x14ac:dyDescent="0"/>
  <sheetData>
    <row r="1" spans="1:4">
      <c r="A1" t="s">
        <v>105</v>
      </c>
    </row>
    <row r="2" spans="1:4">
      <c r="A2" t="s">
        <v>121</v>
      </c>
      <c r="B2" s="28"/>
      <c r="C2" s="28"/>
      <c r="D2" s="28"/>
    </row>
    <row r="3" spans="1:4">
      <c r="B3" s="28"/>
      <c r="C3" s="28"/>
      <c r="D3" s="28"/>
    </row>
    <row r="4" spans="1:4">
      <c r="A4" t="s">
        <v>122</v>
      </c>
      <c r="B4" s="28"/>
      <c r="C4" s="28"/>
      <c r="D4" s="28"/>
    </row>
    <row r="5" spans="1:4">
      <c r="B5" s="28"/>
      <c r="C5" s="28"/>
      <c r="D5" s="28"/>
    </row>
    <row r="6" spans="1:4">
      <c r="A6" t="s">
        <v>107</v>
      </c>
      <c r="B6" s="28"/>
      <c r="C6" s="28"/>
      <c r="D6" s="28"/>
    </row>
    <row r="7" spans="1:4">
      <c r="A7" s="30" t="s">
        <v>114</v>
      </c>
      <c r="B7" s="28"/>
      <c r="C7" s="28"/>
      <c r="D7" s="28"/>
    </row>
    <row r="8" spans="1:4">
      <c r="B8" s="28"/>
      <c r="C8" s="28"/>
      <c r="D8" s="28"/>
    </row>
    <row r="9" spans="1:4">
      <c r="B9" s="28"/>
      <c r="C9" s="28"/>
      <c r="D9" s="34" t="s">
        <v>5</v>
      </c>
    </row>
    <row r="10" spans="1:4">
      <c r="B10" s="34" t="s">
        <v>5</v>
      </c>
      <c r="C10" s="34" t="s">
        <v>54</v>
      </c>
      <c r="D10" s="34" t="s">
        <v>118</v>
      </c>
    </row>
    <row r="11" spans="1:4">
      <c r="A11" t="s">
        <v>110</v>
      </c>
      <c r="B11" s="34" t="s">
        <v>111</v>
      </c>
      <c r="C11" s="34" t="s">
        <v>111</v>
      </c>
      <c r="D11" s="34" t="s">
        <v>112</v>
      </c>
    </row>
    <row r="13" spans="1:4">
      <c r="A13" t="s">
        <v>56</v>
      </c>
      <c r="B13" s="28">
        <v>2768886</v>
      </c>
      <c r="C13" s="28">
        <v>2518101</v>
      </c>
      <c r="D13" s="28">
        <v>15471672416.776363</v>
      </c>
    </row>
    <row r="14" spans="1:4">
      <c r="A14" t="s">
        <v>57</v>
      </c>
      <c r="B14" s="35">
        <v>110223</v>
      </c>
      <c r="C14" s="35">
        <v>107221</v>
      </c>
      <c r="D14" s="35">
        <v>701894249.99999988</v>
      </c>
    </row>
    <row r="15" spans="1:4">
      <c r="A15" t="s">
        <v>58</v>
      </c>
      <c r="B15" s="28">
        <v>24615</v>
      </c>
      <c r="C15" s="28">
        <v>23615</v>
      </c>
      <c r="D15" s="28">
        <v>147326171.42857143</v>
      </c>
    </row>
    <row r="16" spans="1:4">
      <c r="A16" t="s">
        <v>59</v>
      </c>
      <c r="B16" s="28">
        <v>62003</v>
      </c>
      <c r="C16" s="28">
        <v>59215</v>
      </c>
      <c r="D16" s="28">
        <v>419090705.25451559</v>
      </c>
    </row>
    <row r="17" spans="1:4">
      <c r="A17" t="s">
        <v>60</v>
      </c>
      <c r="B17" s="28">
        <v>176885</v>
      </c>
      <c r="C17" s="28">
        <v>163575</v>
      </c>
      <c r="D17" s="28">
        <v>1045883535.7142859</v>
      </c>
    </row>
    <row r="18" spans="1:4">
      <c r="A18" t="s">
        <v>61</v>
      </c>
      <c r="B18" s="28">
        <v>36770</v>
      </c>
      <c r="C18" s="28">
        <v>36627</v>
      </c>
      <c r="D18" s="28">
        <v>198411071.42857146</v>
      </c>
    </row>
    <row r="19" spans="1:4">
      <c r="A19" t="s">
        <v>18</v>
      </c>
      <c r="B19" s="28">
        <v>2846</v>
      </c>
      <c r="C19" s="28">
        <v>2782</v>
      </c>
      <c r="D19" s="28">
        <v>21173000</v>
      </c>
    </row>
    <row r="20" spans="1:4">
      <c r="A20" t="s">
        <v>62</v>
      </c>
      <c r="B20" s="28">
        <v>46920</v>
      </c>
      <c r="C20" s="28">
        <v>46590</v>
      </c>
      <c r="D20" s="28">
        <v>404824571.42857146</v>
      </c>
    </row>
    <row r="21" spans="1:4">
      <c r="A21" t="s">
        <v>63</v>
      </c>
      <c r="B21" s="28">
        <v>4513</v>
      </c>
      <c r="C21" s="28">
        <v>4365</v>
      </c>
      <c r="D21" s="28">
        <v>12661107.142857144</v>
      </c>
    </row>
    <row r="22" spans="1:4">
      <c r="A22" t="s">
        <v>64</v>
      </c>
      <c r="B22" s="28">
        <v>8138</v>
      </c>
      <c r="C22" s="28">
        <v>7899</v>
      </c>
      <c r="D22" s="28">
        <v>62975028.657142863</v>
      </c>
    </row>
    <row r="23" spans="1:4">
      <c r="A23" t="s">
        <v>65</v>
      </c>
      <c r="B23" s="36">
        <v>150309</v>
      </c>
      <c r="C23" s="36">
        <v>140026</v>
      </c>
      <c r="D23" s="36">
        <v>1064050864.2857143</v>
      </c>
    </row>
    <row r="24" spans="1:4">
      <c r="A24" t="s">
        <v>23</v>
      </c>
      <c r="B24" s="28">
        <v>189976</v>
      </c>
      <c r="C24" s="28">
        <v>172921</v>
      </c>
      <c r="D24" s="28">
        <v>1297462928.5714285</v>
      </c>
    </row>
    <row r="25" spans="1:4">
      <c r="A25" t="s">
        <v>66</v>
      </c>
      <c r="B25" s="28">
        <v>65620</v>
      </c>
      <c r="C25" s="28">
        <v>63777</v>
      </c>
      <c r="D25" s="28">
        <v>388322607.14285719</v>
      </c>
    </row>
    <row r="26" spans="1:4">
      <c r="A26" t="s">
        <v>67</v>
      </c>
      <c r="B26" s="28">
        <v>25063</v>
      </c>
      <c r="C26" s="28">
        <v>23184</v>
      </c>
      <c r="D26" s="28">
        <v>126297548.25783971</v>
      </c>
    </row>
    <row r="27" spans="1:4">
      <c r="A27" t="s">
        <v>68</v>
      </c>
      <c r="B27" s="28">
        <v>15531</v>
      </c>
      <c r="C27" s="28">
        <v>15317</v>
      </c>
      <c r="D27" s="28">
        <v>107284357.14285713</v>
      </c>
    </row>
    <row r="28" spans="1:4">
      <c r="A28" t="s">
        <v>69</v>
      </c>
      <c r="B28" s="36">
        <v>182300</v>
      </c>
      <c r="C28" s="36">
        <v>174428</v>
      </c>
      <c r="D28" s="36">
        <v>1172050214.2857141</v>
      </c>
    </row>
    <row r="29" spans="1:4">
      <c r="A29" s="30" t="s">
        <v>70</v>
      </c>
      <c r="B29" s="28">
        <v>723385</v>
      </c>
      <c r="C29" s="28">
        <v>699039</v>
      </c>
      <c r="D29" s="28">
        <v>3312956492.8571429</v>
      </c>
    </row>
    <row r="30" spans="1:4">
      <c r="A30" t="s">
        <v>71</v>
      </c>
      <c r="B30" s="28">
        <v>728820</v>
      </c>
      <c r="C30" s="28">
        <v>587768</v>
      </c>
      <c r="D30" s="28">
        <v>3438248750</v>
      </c>
    </row>
    <row r="31" spans="1:4">
      <c r="A31" t="s">
        <v>72</v>
      </c>
      <c r="B31" s="28">
        <v>18437</v>
      </c>
      <c r="C31" s="28">
        <v>18220</v>
      </c>
      <c r="D31" s="28">
        <v>162653678.57142857</v>
      </c>
    </row>
    <row r="32" spans="1:4">
      <c r="A32" t="s">
        <v>73</v>
      </c>
      <c r="B32" s="35">
        <v>10107</v>
      </c>
      <c r="C32" s="28">
        <v>9676</v>
      </c>
      <c r="D32" s="28">
        <v>68491178.571428567</v>
      </c>
    </row>
    <row r="33" spans="1:4">
      <c r="A33" t="s">
        <v>42</v>
      </c>
      <c r="B33" s="28">
        <v>3871</v>
      </c>
      <c r="C33" s="28">
        <v>3710</v>
      </c>
      <c r="D33" s="28">
        <v>27060785.714285716</v>
      </c>
    </row>
    <row r="34" spans="1:4">
      <c r="A34" t="s">
        <v>74</v>
      </c>
      <c r="B34" s="36">
        <v>182554</v>
      </c>
      <c r="C34" s="36">
        <v>158146</v>
      </c>
      <c r="D34" s="36">
        <v>1292553570.3211517</v>
      </c>
    </row>
    <row r="35" spans="1:4">
      <c r="B35" s="28"/>
      <c r="C35" s="28"/>
      <c r="D35" s="28"/>
    </row>
    <row r="37" spans="1:4">
      <c r="A37" t="s">
        <v>75</v>
      </c>
    </row>
    <row r="38" spans="1:4">
      <c r="A38" t="s">
        <v>76</v>
      </c>
    </row>
    <row r="39" spans="1:4">
      <c r="A39" t="s">
        <v>77</v>
      </c>
    </row>
    <row r="40" spans="1:4">
      <c r="A40" s="30" t="s">
        <v>78</v>
      </c>
      <c r="B40" s="28">
        <v>7756</v>
      </c>
      <c r="C40" s="28">
        <v>7629</v>
      </c>
      <c r="D40" s="28">
        <v>49767178.571428575</v>
      </c>
    </row>
    <row r="41" spans="1:4">
      <c r="A41" s="30" t="s">
        <v>79</v>
      </c>
      <c r="B41" s="28">
        <v>6596</v>
      </c>
      <c r="C41" s="28">
        <v>6468</v>
      </c>
      <c r="D41" s="28">
        <v>48572571.428571433</v>
      </c>
    </row>
    <row r="42" spans="1:4">
      <c r="A42" s="30" t="s">
        <v>80</v>
      </c>
      <c r="B42" s="28">
        <v>53560</v>
      </c>
      <c r="C42" s="28">
        <v>53212</v>
      </c>
      <c r="D42" s="28">
        <v>311517892.85714293</v>
      </c>
    </row>
    <row r="43" spans="1:4">
      <c r="A43" s="30" t="s">
        <v>81</v>
      </c>
      <c r="B43" s="28">
        <v>16846</v>
      </c>
      <c r="C43" s="28">
        <v>8154</v>
      </c>
      <c r="D43" s="28">
        <v>95960500</v>
      </c>
    </row>
    <row r="44" spans="1:4">
      <c r="A44" s="30" t="s">
        <v>82</v>
      </c>
      <c r="B44" s="28">
        <v>61556</v>
      </c>
      <c r="C44" s="28">
        <v>49405</v>
      </c>
      <c r="D44" s="28">
        <v>248746214.2857143</v>
      </c>
    </row>
    <row r="45" spans="1:4">
      <c r="A45" s="30" t="s">
        <v>83</v>
      </c>
      <c r="B45" s="28">
        <v>33930</v>
      </c>
      <c r="C45" s="28">
        <v>33341</v>
      </c>
      <c r="D45" s="28">
        <v>239067571.42857146</v>
      </c>
    </row>
    <row r="46" spans="1:4">
      <c r="A46" s="30" t="s">
        <v>115</v>
      </c>
      <c r="B46" s="28">
        <v>180244</v>
      </c>
      <c r="C46" s="28">
        <v>158209</v>
      </c>
      <c r="D46" s="28">
        <v>993631928.57142866</v>
      </c>
    </row>
    <row r="47" spans="1:4">
      <c r="A47" s="30"/>
      <c r="B47" s="28"/>
      <c r="C47" s="28"/>
      <c r="D47" s="28"/>
    </row>
    <row r="48" spans="1:4">
      <c r="A48" s="30" t="s">
        <v>116</v>
      </c>
    </row>
    <row r="50" spans="1:1">
      <c r="A50" t="s">
        <v>85</v>
      </c>
    </row>
    <row r="51" spans="1:1">
      <c r="A51" t="s">
        <v>86</v>
      </c>
    </row>
    <row r="52" spans="1:1">
      <c r="A52" t="s">
        <v>87</v>
      </c>
    </row>
  </sheetData>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8"/>
  <sheetViews>
    <sheetView workbookViewId="0">
      <selection sqref="A1:D48"/>
    </sheetView>
  </sheetViews>
  <sheetFormatPr baseColWidth="10" defaultColWidth="8.83203125" defaultRowHeight="14" x14ac:dyDescent="0"/>
  <sheetData>
    <row r="2" spans="1:4">
      <c r="A2" t="s">
        <v>105</v>
      </c>
      <c r="B2" s="28"/>
      <c r="C2" s="28"/>
      <c r="D2" s="28"/>
    </row>
    <row r="3" spans="1:4">
      <c r="A3" t="s">
        <v>117</v>
      </c>
      <c r="B3" s="28"/>
      <c r="C3" s="28"/>
      <c r="D3" s="28"/>
    </row>
    <row r="4" spans="1:4">
      <c r="B4" s="28"/>
      <c r="C4" s="28"/>
      <c r="D4" s="28"/>
    </row>
    <row r="5" spans="1:4">
      <c r="A5" t="s">
        <v>107</v>
      </c>
      <c r="B5" s="28"/>
      <c r="C5" s="28"/>
      <c r="D5" s="28"/>
    </row>
    <row r="6" spans="1:4">
      <c r="A6" s="30" t="s">
        <v>114</v>
      </c>
      <c r="B6" s="28"/>
      <c r="C6" s="28"/>
      <c r="D6" s="28"/>
    </row>
    <row r="7" spans="1:4">
      <c r="B7" s="28"/>
      <c r="C7" s="28"/>
      <c r="D7" s="28"/>
    </row>
    <row r="8" spans="1:4">
      <c r="B8" s="28"/>
      <c r="C8" s="28"/>
      <c r="D8" s="34" t="s">
        <v>5</v>
      </c>
    </row>
    <row r="9" spans="1:4">
      <c r="B9" s="34" t="s">
        <v>5</v>
      </c>
      <c r="C9" s="34" t="s">
        <v>54</v>
      </c>
      <c r="D9" s="34" t="s">
        <v>118</v>
      </c>
    </row>
    <row r="10" spans="1:4">
      <c r="A10" t="s">
        <v>110</v>
      </c>
      <c r="B10" s="34" t="s">
        <v>111</v>
      </c>
      <c r="C10" s="34" t="s">
        <v>111</v>
      </c>
      <c r="D10" s="34" t="s">
        <v>112</v>
      </c>
    </row>
    <row r="12" spans="1:4">
      <c r="A12" t="s">
        <v>56</v>
      </c>
      <c r="B12" s="37">
        <v>2730050</v>
      </c>
      <c r="C12" s="37">
        <v>2462127</v>
      </c>
      <c r="D12" s="37">
        <v>14426625180.708601</v>
      </c>
    </row>
    <row r="13" spans="1:4">
      <c r="A13" t="s">
        <v>57</v>
      </c>
      <c r="B13" s="38">
        <v>109298</v>
      </c>
      <c r="C13" s="38">
        <v>106009</v>
      </c>
      <c r="D13" s="38">
        <v>668910250</v>
      </c>
    </row>
    <row r="14" spans="1:4">
      <c r="A14" t="s">
        <v>58</v>
      </c>
      <c r="B14" s="37">
        <v>24487</v>
      </c>
      <c r="C14" s="37">
        <v>23559</v>
      </c>
      <c r="D14" s="37">
        <v>147105480.95238099</v>
      </c>
    </row>
    <row r="15" spans="1:4">
      <c r="A15" t="s">
        <v>59</v>
      </c>
      <c r="B15" s="37">
        <v>60742</v>
      </c>
      <c r="C15" s="37">
        <v>57989</v>
      </c>
      <c r="D15" s="37">
        <v>434013285.71428573</v>
      </c>
    </row>
    <row r="16" spans="1:4">
      <c r="A16" t="s">
        <v>60</v>
      </c>
      <c r="B16" s="37">
        <v>166444</v>
      </c>
      <c r="C16" s="37">
        <v>153901</v>
      </c>
      <c r="D16" s="37">
        <v>943210428.57142866</v>
      </c>
    </row>
    <row r="17" spans="1:4">
      <c r="A17" t="s">
        <v>61</v>
      </c>
      <c r="B17" s="37">
        <v>36654</v>
      </c>
      <c r="C17" s="37">
        <v>36521</v>
      </c>
      <c r="D17" s="37">
        <v>188487750</v>
      </c>
    </row>
    <row r="18" spans="1:4">
      <c r="A18" t="s">
        <v>18</v>
      </c>
      <c r="B18" s="37">
        <v>2824</v>
      </c>
      <c r="C18" s="37">
        <v>2762</v>
      </c>
      <c r="D18" s="37">
        <v>20120107.142857146</v>
      </c>
    </row>
    <row r="19" spans="1:4">
      <c r="A19" t="s">
        <v>62</v>
      </c>
      <c r="B19" s="37">
        <v>45672</v>
      </c>
      <c r="C19" s="37">
        <v>45354</v>
      </c>
      <c r="D19" s="37">
        <v>391401571.42857146</v>
      </c>
    </row>
    <row r="20" spans="1:4">
      <c r="A20" t="s">
        <v>63</v>
      </c>
      <c r="B20" s="37">
        <v>4486</v>
      </c>
      <c r="C20" s="37">
        <v>4308</v>
      </c>
      <c r="D20" s="37">
        <v>12580214.285714285</v>
      </c>
    </row>
    <row r="21" spans="1:4">
      <c r="A21" t="s">
        <v>64</v>
      </c>
      <c r="B21" s="37">
        <v>8364</v>
      </c>
      <c r="C21" s="37">
        <v>8122</v>
      </c>
      <c r="D21" s="37">
        <v>60125267.328571431</v>
      </c>
    </row>
    <row r="22" spans="1:4">
      <c r="A22" t="s">
        <v>65</v>
      </c>
      <c r="B22" s="39">
        <v>140703</v>
      </c>
      <c r="C22" s="39">
        <v>130952</v>
      </c>
      <c r="D22" s="39">
        <v>918976252.38095236</v>
      </c>
    </row>
    <row r="23" spans="1:4">
      <c r="A23" t="s">
        <v>23</v>
      </c>
      <c r="B23" s="37">
        <v>172604</v>
      </c>
      <c r="C23" s="37">
        <v>156756</v>
      </c>
      <c r="D23" s="37">
        <v>1035644678.5714287</v>
      </c>
    </row>
    <row r="24" spans="1:4">
      <c r="A24" t="s">
        <v>66</v>
      </c>
      <c r="B24" s="37">
        <v>63690</v>
      </c>
      <c r="C24" s="37">
        <v>61927</v>
      </c>
      <c r="D24" s="37">
        <v>367489500</v>
      </c>
    </row>
    <row r="25" spans="1:4">
      <c r="A25" t="s">
        <v>67</v>
      </c>
      <c r="B25" s="37">
        <v>24442</v>
      </c>
      <c r="C25" s="37">
        <v>22814</v>
      </c>
      <c r="D25" s="37">
        <v>117483657.78164923</v>
      </c>
    </row>
    <row r="26" spans="1:4">
      <c r="A26" t="s">
        <v>68</v>
      </c>
      <c r="B26" s="37">
        <v>15352</v>
      </c>
      <c r="C26" s="37">
        <v>15160</v>
      </c>
      <c r="D26" s="37">
        <v>101732035.71428572</v>
      </c>
    </row>
    <row r="27" spans="1:4">
      <c r="A27" t="s">
        <v>69</v>
      </c>
      <c r="B27" s="39">
        <v>186760</v>
      </c>
      <c r="C27" s="39">
        <v>178471</v>
      </c>
      <c r="D27" s="39">
        <v>1072044214.2857144</v>
      </c>
    </row>
    <row r="28" spans="1:4">
      <c r="A28" s="30" t="s">
        <v>70</v>
      </c>
      <c r="B28" s="37">
        <v>698805</v>
      </c>
      <c r="C28" s="37">
        <v>675134</v>
      </c>
      <c r="D28" s="37">
        <v>2991858444.1558456</v>
      </c>
    </row>
    <row r="29" spans="1:4">
      <c r="A29" t="s">
        <v>71</v>
      </c>
      <c r="B29" s="37">
        <v>767879</v>
      </c>
      <c r="C29" s="37">
        <v>602339</v>
      </c>
      <c r="D29" s="37">
        <v>3528534035.7142863</v>
      </c>
    </row>
    <row r="30" spans="1:4">
      <c r="A30" t="s">
        <v>72</v>
      </c>
      <c r="B30" s="37">
        <v>18517</v>
      </c>
      <c r="C30" s="37">
        <v>18297</v>
      </c>
      <c r="D30" s="37">
        <v>155758392.85714287</v>
      </c>
    </row>
    <row r="31" spans="1:4">
      <c r="A31" t="s">
        <v>73</v>
      </c>
      <c r="B31" s="38">
        <v>10271</v>
      </c>
      <c r="C31" s="37">
        <v>9784</v>
      </c>
      <c r="D31" s="37">
        <v>65992309.006211177</v>
      </c>
    </row>
    <row r="32" spans="1:4">
      <c r="A32" t="s">
        <v>42</v>
      </c>
      <c r="B32" s="37">
        <v>3883</v>
      </c>
      <c r="C32" s="37">
        <v>3706</v>
      </c>
      <c r="D32" s="37">
        <v>26227107.142857146</v>
      </c>
    </row>
    <row r="33" spans="1:4">
      <c r="A33" t="s">
        <v>74</v>
      </c>
      <c r="B33" s="39">
        <v>168173</v>
      </c>
      <c r="C33" s="39">
        <v>148262</v>
      </c>
      <c r="D33" s="39">
        <v>1178930197.6744187</v>
      </c>
    </row>
    <row r="34" spans="1:4">
      <c r="B34" s="37"/>
      <c r="C34" s="37"/>
      <c r="D34" s="37"/>
    </row>
    <row r="35" spans="1:4">
      <c r="B35" s="40"/>
      <c r="C35" s="40"/>
      <c r="D35" s="40"/>
    </row>
    <row r="36" spans="1:4">
      <c r="A36" t="s">
        <v>75</v>
      </c>
      <c r="B36" s="40"/>
      <c r="C36" s="40"/>
      <c r="D36" s="40"/>
    </row>
    <row r="37" spans="1:4">
      <c r="A37" t="s">
        <v>76</v>
      </c>
      <c r="B37" s="40"/>
      <c r="C37" s="40"/>
      <c r="D37" s="40"/>
    </row>
    <row r="38" spans="1:4">
      <c r="A38" t="s">
        <v>77</v>
      </c>
      <c r="B38" s="40"/>
      <c r="C38" s="40"/>
      <c r="D38" s="40"/>
    </row>
    <row r="39" spans="1:4">
      <c r="A39" s="30" t="s">
        <v>78</v>
      </c>
      <c r="B39" s="37">
        <v>7652</v>
      </c>
      <c r="C39" s="37">
        <v>7519</v>
      </c>
      <c r="D39" s="37">
        <v>47017035.714285716</v>
      </c>
    </row>
    <row r="40" spans="1:4">
      <c r="A40" s="30" t="s">
        <v>79</v>
      </c>
      <c r="B40" s="37">
        <v>6592</v>
      </c>
      <c r="C40" s="37">
        <v>6453</v>
      </c>
      <c r="D40" s="37">
        <v>46029464.285714291</v>
      </c>
    </row>
    <row r="41" spans="1:4">
      <c r="A41" s="30" t="s">
        <v>80</v>
      </c>
      <c r="B41" s="37">
        <v>47932</v>
      </c>
      <c r="C41" s="37">
        <v>47556</v>
      </c>
      <c r="D41" s="37">
        <v>272320607.14285713</v>
      </c>
    </row>
    <row r="42" spans="1:4">
      <c r="A42" s="30" t="s">
        <v>81</v>
      </c>
      <c r="B42" s="37">
        <v>16693</v>
      </c>
      <c r="C42" s="37">
        <v>8014</v>
      </c>
      <c r="D42" s="37">
        <v>89689642.857142851</v>
      </c>
    </row>
    <row r="43" spans="1:4">
      <c r="A43" s="30" t="s">
        <v>82</v>
      </c>
      <c r="B43" s="37">
        <v>58199</v>
      </c>
      <c r="C43" s="37">
        <v>46804</v>
      </c>
      <c r="D43" s="37">
        <v>223493392.85714287</v>
      </c>
    </row>
    <row r="44" spans="1:4">
      <c r="A44" s="30" t="s">
        <v>83</v>
      </c>
      <c r="B44" s="37">
        <v>30114</v>
      </c>
      <c r="C44" s="37">
        <v>29653</v>
      </c>
      <c r="D44" s="37">
        <v>205729285.71428573</v>
      </c>
    </row>
    <row r="45" spans="1:4">
      <c r="A45" s="30" t="s">
        <v>115</v>
      </c>
      <c r="B45" s="37">
        <v>167182</v>
      </c>
      <c r="C45" s="37">
        <v>145999</v>
      </c>
      <c r="D45" s="37">
        <v>884279428.57142866</v>
      </c>
    </row>
    <row r="46" spans="1:4">
      <c r="A46" s="30"/>
      <c r="B46" s="28"/>
      <c r="C46" s="28"/>
      <c r="D46" s="28"/>
    </row>
    <row r="47" spans="1:4">
      <c r="A47" s="41" t="s">
        <v>119</v>
      </c>
    </row>
    <row r="48" spans="1:4">
      <c r="A48" s="41" t="s">
        <v>120</v>
      </c>
    </row>
  </sheetData>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9"/>
  <sheetViews>
    <sheetView workbookViewId="0">
      <selection sqref="A1:D49"/>
    </sheetView>
  </sheetViews>
  <sheetFormatPr baseColWidth="10" defaultColWidth="8.83203125" defaultRowHeight="14" x14ac:dyDescent="0"/>
  <sheetData>
    <row r="2" spans="1:4">
      <c r="A2" t="s">
        <v>105</v>
      </c>
      <c r="B2" s="28"/>
      <c r="C2" s="28"/>
      <c r="D2" s="28"/>
    </row>
    <row r="3" spans="1:4">
      <c r="A3" t="s">
        <v>123</v>
      </c>
      <c r="B3" s="28"/>
      <c r="C3" s="28"/>
      <c r="D3" s="28"/>
    </row>
    <row r="4" spans="1:4">
      <c r="B4" s="28"/>
      <c r="C4" s="28"/>
      <c r="D4" s="28"/>
    </row>
    <row r="5" spans="1:4">
      <c r="A5" t="s">
        <v>107</v>
      </c>
      <c r="B5" s="28"/>
      <c r="C5" s="28"/>
      <c r="D5" s="28"/>
    </row>
    <row r="6" spans="1:4">
      <c r="A6" s="30" t="s">
        <v>114</v>
      </c>
      <c r="B6" s="28"/>
      <c r="C6" s="28"/>
      <c r="D6" s="28"/>
    </row>
    <row r="7" spans="1:4">
      <c r="B7" s="28"/>
      <c r="C7" s="28"/>
      <c r="D7" s="28"/>
    </row>
    <row r="8" spans="1:4">
      <c r="B8" s="28"/>
      <c r="C8" s="28"/>
      <c r="D8" s="34" t="s">
        <v>5</v>
      </c>
    </row>
    <row r="9" spans="1:4">
      <c r="B9" s="34" t="s">
        <v>5</v>
      </c>
      <c r="C9" s="34" t="s">
        <v>54</v>
      </c>
      <c r="D9" s="34" t="s">
        <v>118</v>
      </c>
    </row>
    <row r="10" spans="1:4">
      <c r="A10" t="s">
        <v>110</v>
      </c>
      <c r="B10" s="34" t="s">
        <v>111</v>
      </c>
      <c r="C10" s="34" t="s">
        <v>111</v>
      </c>
      <c r="D10" s="34" t="s">
        <v>112</v>
      </c>
    </row>
    <row r="12" spans="1:4">
      <c r="A12" t="s">
        <v>56</v>
      </c>
      <c r="B12" s="28">
        <v>2720688</v>
      </c>
      <c r="C12" s="28">
        <v>2438657</v>
      </c>
      <c r="D12" s="28">
        <v>13896346626.413395</v>
      </c>
    </row>
    <row r="13" spans="1:4">
      <c r="A13" t="s">
        <v>57</v>
      </c>
      <c r="B13" s="35">
        <v>111715</v>
      </c>
      <c r="C13" s="35">
        <v>108021</v>
      </c>
      <c r="D13" s="35">
        <v>666011964.28571427</v>
      </c>
    </row>
    <row r="14" spans="1:4">
      <c r="A14" t="s">
        <v>58</v>
      </c>
      <c r="B14" s="28">
        <v>23719</v>
      </c>
      <c r="C14" s="28">
        <v>22838</v>
      </c>
      <c r="D14" s="28">
        <v>152462752.38095239</v>
      </c>
    </row>
    <row r="15" spans="1:4">
      <c r="A15" t="s">
        <v>59</v>
      </c>
      <c r="B15" s="28">
        <v>58903</v>
      </c>
      <c r="C15" s="28">
        <v>56154</v>
      </c>
      <c r="D15" s="28">
        <v>485997035.71428579</v>
      </c>
    </row>
    <row r="16" spans="1:4">
      <c r="A16" t="s">
        <v>60</v>
      </c>
      <c r="B16" s="28">
        <v>161013</v>
      </c>
      <c r="C16" s="28">
        <v>149669</v>
      </c>
      <c r="D16" s="28">
        <v>890830392.85714293</v>
      </c>
    </row>
    <row r="17" spans="1:4">
      <c r="A17" t="s">
        <v>61</v>
      </c>
      <c r="B17" s="28">
        <v>35896</v>
      </c>
      <c r="C17" s="28">
        <v>35775</v>
      </c>
      <c r="D17" s="28">
        <v>179927321.42857146</v>
      </c>
    </row>
    <row r="18" spans="1:4">
      <c r="A18" t="s">
        <v>18</v>
      </c>
      <c r="B18" s="28">
        <v>2831</v>
      </c>
      <c r="C18" s="28">
        <v>2766</v>
      </c>
      <c r="D18" s="28">
        <v>19718214.285714287</v>
      </c>
    </row>
    <row r="19" spans="1:4">
      <c r="A19" t="s">
        <v>62</v>
      </c>
      <c r="B19" s="28">
        <v>44792</v>
      </c>
      <c r="C19" s="28">
        <v>44458</v>
      </c>
      <c r="D19" s="28">
        <v>387035000</v>
      </c>
    </row>
    <row r="20" spans="1:4">
      <c r="A20" t="s">
        <v>63</v>
      </c>
      <c r="B20" s="28">
        <v>4573.8</v>
      </c>
      <c r="C20" s="28">
        <v>4378</v>
      </c>
      <c r="D20" s="28">
        <v>12823807.142857144</v>
      </c>
    </row>
    <row r="21" spans="1:4">
      <c r="A21" t="s">
        <v>64</v>
      </c>
      <c r="B21" s="28">
        <v>8307.26</v>
      </c>
      <c r="C21" s="28">
        <v>8079.79</v>
      </c>
      <c r="D21" s="28">
        <v>58393835.778571427</v>
      </c>
    </row>
    <row r="22" spans="1:4">
      <c r="A22" t="s">
        <v>65</v>
      </c>
      <c r="B22" s="36">
        <v>136199.66</v>
      </c>
      <c r="C22" s="36">
        <v>126774.89</v>
      </c>
      <c r="D22" s="36">
        <v>853874020.67857146</v>
      </c>
    </row>
    <row r="23" spans="1:4">
      <c r="A23" t="s">
        <v>23</v>
      </c>
      <c r="B23" s="28">
        <v>161695.14000000001</v>
      </c>
      <c r="C23" s="28">
        <v>146694.31</v>
      </c>
      <c r="D23" s="28">
        <v>926132430.03571427</v>
      </c>
    </row>
    <row r="24" spans="1:4">
      <c r="A24" t="s">
        <v>66</v>
      </c>
      <c r="B24" s="28">
        <v>65218</v>
      </c>
      <c r="C24" s="28">
        <v>63261</v>
      </c>
      <c r="D24" s="28">
        <v>360242178.57142866</v>
      </c>
    </row>
    <row r="25" spans="1:4">
      <c r="A25" t="s">
        <v>67</v>
      </c>
      <c r="B25" s="28">
        <v>25872</v>
      </c>
      <c r="C25" s="28">
        <v>24031</v>
      </c>
      <c r="D25" s="28">
        <v>122649512.54355399</v>
      </c>
    </row>
    <row r="26" spans="1:4">
      <c r="A26" t="s">
        <v>68</v>
      </c>
      <c r="B26" s="28">
        <v>15984</v>
      </c>
      <c r="C26" s="28">
        <v>15745</v>
      </c>
      <c r="D26" s="28">
        <v>102009928.57142857</v>
      </c>
    </row>
    <row r="27" spans="1:4">
      <c r="A27" t="s">
        <v>69</v>
      </c>
      <c r="B27" s="36">
        <v>184213.2</v>
      </c>
      <c r="C27" s="36">
        <v>175730</v>
      </c>
      <c r="D27" s="36">
        <v>1056950778.5714287</v>
      </c>
    </row>
    <row r="28" spans="1:4">
      <c r="A28" s="30" t="s">
        <v>70</v>
      </c>
      <c r="B28" s="28">
        <v>698040</v>
      </c>
      <c r="C28" s="28">
        <v>674374</v>
      </c>
      <c r="D28" s="28">
        <v>2656622064.2857137</v>
      </c>
    </row>
    <row r="29" spans="1:4">
      <c r="A29" t="s">
        <v>71</v>
      </c>
      <c r="B29" s="28">
        <v>772125</v>
      </c>
      <c r="C29" s="28">
        <v>602071</v>
      </c>
      <c r="D29" s="28">
        <v>3584259857.1428576</v>
      </c>
    </row>
    <row r="30" spans="1:4">
      <c r="A30" t="s">
        <v>72</v>
      </c>
      <c r="B30" s="28">
        <v>18457</v>
      </c>
      <c r="C30" s="28">
        <v>18246</v>
      </c>
      <c r="D30" s="28">
        <v>150593571.42857146</v>
      </c>
    </row>
    <row r="31" spans="1:4">
      <c r="A31" t="s">
        <v>73</v>
      </c>
      <c r="B31" s="35">
        <v>10417.5</v>
      </c>
      <c r="C31" s="28">
        <v>9927.5</v>
      </c>
      <c r="D31" s="28">
        <v>64313892.857142858</v>
      </c>
    </row>
    <row r="32" spans="1:4">
      <c r="A32" t="s">
        <v>42</v>
      </c>
      <c r="B32" s="28">
        <v>4002</v>
      </c>
      <c r="C32" s="28">
        <v>3778</v>
      </c>
      <c r="D32" s="28">
        <v>26142964.285714287</v>
      </c>
    </row>
    <row r="33" spans="1:4">
      <c r="A33" t="s">
        <v>74</v>
      </c>
      <c r="B33" s="36">
        <v>176714.44</v>
      </c>
      <c r="C33" s="36">
        <v>145885.51</v>
      </c>
      <c r="D33" s="36">
        <v>1139355103.5674601</v>
      </c>
    </row>
    <row r="34" spans="1:4">
      <c r="B34" s="28"/>
      <c r="C34" s="28"/>
      <c r="D34" s="28"/>
    </row>
    <row r="36" spans="1:4">
      <c r="A36" t="s">
        <v>75</v>
      </c>
    </row>
    <row r="37" spans="1:4">
      <c r="A37" t="s">
        <v>76</v>
      </c>
    </row>
    <row r="38" spans="1:4">
      <c r="A38" t="s">
        <v>77</v>
      </c>
    </row>
    <row r="39" spans="1:4">
      <c r="A39" s="30" t="s">
        <v>78</v>
      </c>
      <c r="B39" s="28">
        <v>7522</v>
      </c>
      <c r="C39" s="28">
        <v>7403</v>
      </c>
      <c r="D39" s="28">
        <v>44659928.571428575</v>
      </c>
    </row>
    <row r="40" spans="1:4">
      <c r="A40" s="30" t="s">
        <v>79</v>
      </c>
      <c r="B40" s="28">
        <v>6578</v>
      </c>
      <c r="C40" s="28">
        <v>6441</v>
      </c>
      <c r="D40" s="28">
        <v>44330000</v>
      </c>
    </row>
    <row r="41" spans="1:4">
      <c r="A41" s="30" t="s">
        <v>80</v>
      </c>
      <c r="B41" s="28">
        <v>43640</v>
      </c>
      <c r="C41" s="28">
        <v>43158</v>
      </c>
      <c r="D41" s="28">
        <v>244748321.42857146</v>
      </c>
    </row>
    <row r="42" spans="1:4">
      <c r="A42" s="30" t="s">
        <v>81</v>
      </c>
      <c r="B42" s="28">
        <v>26944</v>
      </c>
      <c r="C42" s="28">
        <v>7410</v>
      </c>
      <c r="D42" s="28">
        <v>133226928.57142858</v>
      </c>
    </row>
    <row r="43" spans="1:4">
      <c r="A43" s="30" t="s">
        <v>82</v>
      </c>
      <c r="B43" s="28">
        <v>56829</v>
      </c>
      <c r="C43" s="28">
        <v>46806</v>
      </c>
      <c r="D43" s="28">
        <v>213275571.42857146</v>
      </c>
    </row>
    <row r="44" spans="1:4">
      <c r="A44" s="30" t="s">
        <v>83</v>
      </c>
      <c r="B44" s="28">
        <v>28236</v>
      </c>
      <c r="C44" s="28">
        <v>27735</v>
      </c>
      <c r="D44" s="28">
        <v>187132607.14285716</v>
      </c>
    </row>
    <row r="45" spans="1:4">
      <c r="A45" s="30" t="s">
        <v>115</v>
      </c>
      <c r="B45" s="28">
        <v>169749</v>
      </c>
      <c r="C45" s="28">
        <v>138953</v>
      </c>
      <c r="D45" s="28">
        <v>867373357.14285719</v>
      </c>
    </row>
    <row r="46" spans="1:4">
      <c r="A46" s="30"/>
      <c r="B46" s="28"/>
      <c r="C46" s="28"/>
      <c r="D46" s="28"/>
    </row>
    <row r="47" spans="1:4">
      <c r="A47" s="30" t="s">
        <v>124</v>
      </c>
    </row>
    <row r="48" spans="1:4">
      <c r="A48" s="30" t="s">
        <v>125</v>
      </c>
    </row>
    <row r="49" spans="1:1">
      <c r="A49" s="30" t="s">
        <v>126</v>
      </c>
    </row>
  </sheetData>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election sqref="A1:D48"/>
    </sheetView>
  </sheetViews>
  <sheetFormatPr baseColWidth="10" defaultColWidth="8.83203125" defaultRowHeight="14" x14ac:dyDescent="0"/>
  <sheetData>
    <row r="1" spans="1:4">
      <c r="A1" t="s">
        <v>105</v>
      </c>
      <c r="B1" s="28"/>
      <c r="C1" s="28"/>
      <c r="D1" s="28"/>
    </row>
    <row r="2" spans="1:4">
      <c r="A2" t="s">
        <v>127</v>
      </c>
      <c r="B2" s="28"/>
      <c r="C2" s="28"/>
      <c r="D2" s="28"/>
    </row>
    <row r="3" spans="1:4">
      <c r="B3" s="28"/>
      <c r="C3" s="28"/>
      <c r="D3" s="28"/>
    </row>
    <row r="4" spans="1:4">
      <c r="A4" t="s">
        <v>107</v>
      </c>
      <c r="B4" s="28"/>
      <c r="C4" s="28"/>
      <c r="D4" s="28"/>
    </row>
    <row r="5" spans="1:4">
      <c r="A5" s="30" t="s">
        <v>114</v>
      </c>
      <c r="B5" s="28"/>
      <c r="C5" s="28"/>
      <c r="D5" s="28"/>
    </row>
    <row r="6" spans="1:4">
      <c r="B6" s="28"/>
      <c r="C6" s="28"/>
      <c r="D6" s="28"/>
    </row>
    <row r="7" spans="1:4">
      <c r="B7" s="28"/>
      <c r="C7" s="28"/>
      <c r="D7" s="34" t="s">
        <v>5</v>
      </c>
    </row>
    <row r="8" spans="1:4">
      <c r="B8" s="34" t="s">
        <v>5</v>
      </c>
      <c r="C8" s="34" t="s">
        <v>54</v>
      </c>
      <c r="D8" s="34" t="s">
        <v>118</v>
      </c>
    </row>
    <row r="9" spans="1:4">
      <c r="A9" t="s">
        <v>110</v>
      </c>
      <c r="B9" s="34" t="s">
        <v>111</v>
      </c>
      <c r="C9" s="34" t="s">
        <v>111</v>
      </c>
      <c r="D9" s="34" t="s">
        <v>112</v>
      </c>
    </row>
    <row r="11" spans="1:4">
      <c r="A11" t="s">
        <v>56</v>
      </c>
      <c r="B11" s="28">
        <v>2720462</v>
      </c>
      <c r="C11" s="28">
        <v>2437558</v>
      </c>
      <c r="D11" s="28">
        <v>13475274647</v>
      </c>
    </row>
    <row r="12" spans="1:4">
      <c r="A12" t="s">
        <v>57</v>
      </c>
      <c r="B12" s="35">
        <v>110296</v>
      </c>
      <c r="C12" s="35">
        <v>106512</v>
      </c>
      <c r="D12" s="35">
        <v>623361643</v>
      </c>
    </row>
    <row r="13" spans="1:4">
      <c r="A13" t="s">
        <v>58</v>
      </c>
      <c r="B13" s="28">
        <v>24009</v>
      </c>
      <c r="C13" s="28">
        <v>23164</v>
      </c>
      <c r="D13" s="28">
        <v>147827069</v>
      </c>
    </row>
    <row r="14" spans="1:4">
      <c r="A14" t="s">
        <v>59</v>
      </c>
      <c r="B14" s="28">
        <v>61395</v>
      </c>
      <c r="C14" s="28">
        <v>58399</v>
      </c>
      <c r="D14" s="28">
        <v>362557857</v>
      </c>
    </row>
    <row r="15" spans="1:4">
      <c r="A15" t="s">
        <v>60</v>
      </c>
      <c r="B15" s="28">
        <v>157492</v>
      </c>
      <c r="C15" s="28">
        <v>149797</v>
      </c>
      <c r="D15" s="28">
        <v>860741571</v>
      </c>
    </row>
    <row r="16" spans="1:4">
      <c r="A16" t="s">
        <v>61</v>
      </c>
      <c r="B16" s="28">
        <v>35193</v>
      </c>
      <c r="C16" s="28">
        <v>35098</v>
      </c>
      <c r="D16" s="28">
        <v>170558679</v>
      </c>
    </row>
    <row r="17" spans="1:4">
      <c r="A17" t="s">
        <v>18</v>
      </c>
      <c r="B17" s="28">
        <v>2847</v>
      </c>
      <c r="C17" s="28">
        <v>2781</v>
      </c>
      <c r="D17" s="28">
        <v>18972000</v>
      </c>
    </row>
    <row r="18" spans="1:4">
      <c r="A18" t="s">
        <v>62</v>
      </c>
      <c r="B18" s="28">
        <v>44786</v>
      </c>
      <c r="C18" s="28">
        <v>44332</v>
      </c>
      <c r="D18" s="28">
        <v>378190036</v>
      </c>
    </row>
    <row r="19" spans="1:4">
      <c r="A19" t="s">
        <v>63</v>
      </c>
      <c r="B19" s="28">
        <v>4812</v>
      </c>
      <c r="C19" s="28">
        <v>4639</v>
      </c>
      <c r="D19" s="28">
        <v>13400614</v>
      </c>
    </row>
    <row r="20" spans="1:4">
      <c r="A20" t="s">
        <v>64</v>
      </c>
      <c r="B20" s="28">
        <v>8770</v>
      </c>
      <c r="C20" s="28">
        <v>8535</v>
      </c>
      <c r="D20" s="28">
        <v>58793896</v>
      </c>
    </row>
    <row r="21" spans="1:4">
      <c r="A21" t="s">
        <v>65</v>
      </c>
      <c r="B21" s="36">
        <v>134422</v>
      </c>
      <c r="C21" s="36">
        <v>125163</v>
      </c>
      <c r="D21" s="36">
        <v>823571385</v>
      </c>
    </row>
    <row r="22" spans="1:4">
      <c r="A22" t="s">
        <v>23</v>
      </c>
      <c r="B22" s="28">
        <v>157366</v>
      </c>
      <c r="C22" s="28">
        <v>142604</v>
      </c>
      <c r="D22" s="28">
        <v>881419156</v>
      </c>
    </row>
    <row r="23" spans="1:4">
      <c r="A23" t="s">
        <v>66</v>
      </c>
      <c r="B23" s="28">
        <v>67625</v>
      </c>
      <c r="C23" s="28">
        <v>65387</v>
      </c>
      <c r="D23" s="28">
        <v>368689429</v>
      </c>
    </row>
    <row r="24" spans="1:4">
      <c r="A24" t="s">
        <v>67</v>
      </c>
      <c r="B24" s="28">
        <v>24781</v>
      </c>
      <c r="C24" s="28">
        <v>23218</v>
      </c>
      <c r="D24" s="28">
        <v>112796015</v>
      </c>
    </row>
    <row r="25" spans="1:4">
      <c r="A25" t="s">
        <v>68</v>
      </c>
      <c r="B25" s="28">
        <v>16118</v>
      </c>
      <c r="C25" s="28">
        <v>15870</v>
      </c>
      <c r="D25" s="28">
        <v>100700179</v>
      </c>
    </row>
    <row r="26" spans="1:4">
      <c r="A26" t="s">
        <v>69</v>
      </c>
      <c r="B26" s="36">
        <v>187543</v>
      </c>
      <c r="C26" s="36">
        <v>178736</v>
      </c>
      <c r="D26" s="36">
        <v>1077154164</v>
      </c>
    </row>
    <row r="27" spans="1:4">
      <c r="A27" s="30" t="s">
        <v>70</v>
      </c>
      <c r="B27" s="28">
        <v>695647</v>
      </c>
      <c r="C27" s="28">
        <v>671479</v>
      </c>
      <c r="D27" s="28">
        <v>2639431850</v>
      </c>
    </row>
    <row r="28" spans="1:4">
      <c r="A28" t="s">
        <v>71</v>
      </c>
      <c r="B28" s="28">
        <v>778360</v>
      </c>
      <c r="C28" s="28">
        <v>607039</v>
      </c>
      <c r="D28" s="28">
        <v>3502365607</v>
      </c>
    </row>
    <row r="29" spans="1:4">
      <c r="A29" t="s">
        <v>72</v>
      </c>
      <c r="B29" s="28">
        <v>18650</v>
      </c>
      <c r="C29" s="28">
        <v>18429</v>
      </c>
      <c r="D29" s="28">
        <v>146177179</v>
      </c>
    </row>
    <row r="30" spans="1:4">
      <c r="A30" t="s">
        <v>73</v>
      </c>
      <c r="B30" s="35">
        <v>10746</v>
      </c>
      <c r="C30" s="28">
        <v>10229</v>
      </c>
      <c r="D30" s="28">
        <v>63398786</v>
      </c>
    </row>
    <row r="31" spans="1:4">
      <c r="A31" t="s">
        <v>42</v>
      </c>
      <c r="B31" s="28">
        <v>4200</v>
      </c>
      <c r="C31" s="28">
        <v>3966</v>
      </c>
      <c r="D31" s="28">
        <v>25796429</v>
      </c>
    </row>
    <row r="32" spans="1:4">
      <c r="A32" t="s">
        <v>74</v>
      </c>
      <c r="B32" s="36">
        <v>175405</v>
      </c>
      <c r="C32" s="36">
        <v>142182</v>
      </c>
      <c r="D32" s="36">
        <v>1099371105</v>
      </c>
    </row>
    <row r="33" spans="1:4">
      <c r="B33" s="28"/>
      <c r="C33" s="28"/>
      <c r="D33" s="28"/>
    </row>
    <row r="35" spans="1:4">
      <c r="A35" t="s">
        <v>75</v>
      </c>
    </row>
    <row r="36" spans="1:4">
      <c r="A36" t="s">
        <v>76</v>
      </c>
    </row>
    <row r="37" spans="1:4">
      <c r="A37" t="s">
        <v>77</v>
      </c>
    </row>
    <row r="38" spans="1:4">
      <c r="A38" s="30" t="s">
        <v>78</v>
      </c>
      <c r="B38" s="28">
        <v>7253</v>
      </c>
      <c r="C38" s="28">
        <v>7153</v>
      </c>
      <c r="D38" s="28">
        <v>41393857</v>
      </c>
    </row>
    <row r="39" spans="1:4">
      <c r="A39" s="30" t="s">
        <v>79</v>
      </c>
      <c r="B39" s="28">
        <v>6478</v>
      </c>
      <c r="C39" s="28">
        <v>6358</v>
      </c>
      <c r="D39" s="28">
        <v>41731536</v>
      </c>
    </row>
    <row r="40" spans="1:4">
      <c r="A40" s="30" t="s">
        <v>80</v>
      </c>
      <c r="B40" s="28">
        <v>42187</v>
      </c>
      <c r="C40" s="28">
        <v>41503</v>
      </c>
      <c r="D40" s="28">
        <v>227383893</v>
      </c>
    </row>
    <row r="41" spans="1:4">
      <c r="A41" s="30" t="s">
        <v>81</v>
      </c>
      <c r="B41" s="28">
        <v>26851</v>
      </c>
      <c r="C41" s="28">
        <v>6015</v>
      </c>
      <c r="D41" s="28">
        <v>124964321</v>
      </c>
    </row>
    <row r="42" spans="1:4">
      <c r="A42" s="30" t="s">
        <v>82</v>
      </c>
      <c r="B42" s="28">
        <v>55433</v>
      </c>
      <c r="C42" s="28">
        <v>49244</v>
      </c>
      <c r="D42" s="28">
        <v>205526679</v>
      </c>
    </row>
    <row r="43" spans="1:4">
      <c r="A43" s="30" t="s">
        <v>83</v>
      </c>
      <c r="B43" s="28">
        <v>26883</v>
      </c>
      <c r="C43" s="28">
        <v>26276</v>
      </c>
      <c r="D43" s="28">
        <v>169099464</v>
      </c>
    </row>
    <row r="44" spans="1:4">
      <c r="A44" s="30" t="s">
        <v>115</v>
      </c>
      <c r="B44" s="28">
        <v>165085</v>
      </c>
      <c r="C44" s="28">
        <v>136549</v>
      </c>
      <c r="D44" s="28">
        <f>SUM(D38:D43)</f>
        <v>810099750</v>
      </c>
    </row>
    <row r="45" spans="1:4">
      <c r="A45" s="30"/>
      <c r="B45" s="28"/>
      <c r="C45" s="28"/>
      <c r="D45" s="28"/>
    </row>
    <row r="46" spans="1:4">
      <c r="A46" s="30" t="s">
        <v>85</v>
      </c>
    </row>
    <row r="47" spans="1:4">
      <c r="A47" s="30" t="s">
        <v>128</v>
      </c>
    </row>
    <row r="48" spans="1:4">
      <c r="A48" s="30" t="s">
        <v>129</v>
      </c>
    </row>
  </sheetData>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workbookViewId="0"/>
  </sheetViews>
  <sheetFormatPr baseColWidth="10" defaultColWidth="8.83203125" defaultRowHeight="14" x14ac:dyDescent="0"/>
  <sheetData>
    <row r="1" spans="1:4">
      <c r="A1" t="s">
        <v>105</v>
      </c>
    </row>
    <row r="2" spans="1:4">
      <c r="A2" t="s">
        <v>130</v>
      </c>
    </row>
    <row r="4" spans="1:4">
      <c r="A4" t="s">
        <v>107</v>
      </c>
    </row>
    <row r="5" spans="1:4">
      <c r="A5" t="s">
        <v>134</v>
      </c>
      <c r="B5" t="s">
        <v>135</v>
      </c>
    </row>
    <row r="7" spans="1:4">
      <c r="D7" t="s">
        <v>5</v>
      </c>
    </row>
    <row r="8" spans="1:4">
      <c r="B8" t="s">
        <v>5</v>
      </c>
      <c r="C8" t="s">
        <v>54</v>
      </c>
      <c r="D8" t="s">
        <v>118</v>
      </c>
    </row>
    <row r="9" spans="1:4">
      <c r="A9" t="s">
        <v>110</v>
      </c>
      <c r="B9" t="s">
        <v>111</v>
      </c>
      <c r="C9" t="s">
        <v>111</v>
      </c>
      <c r="D9" t="s">
        <v>112</v>
      </c>
    </row>
    <row r="11" spans="1:4">
      <c r="A11" t="s">
        <v>56</v>
      </c>
      <c r="B11" s="28">
        <v>2733869</v>
      </c>
      <c r="C11" s="28">
        <v>2445287</v>
      </c>
      <c r="D11" s="28">
        <v>12844765857</v>
      </c>
    </row>
    <row r="12" spans="1:4">
      <c r="A12" t="s">
        <v>57</v>
      </c>
      <c r="B12" s="28">
        <v>113166</v>
      </c>
      <c r="C12" s="28">
        <v>109108</v>
      </c>
      <c r="D12" s="28">
        <v>605663607</v>
      </c>
    </row>
    <row r="13" spans="1:4">
      <c r="A13" t="s">
        <v>58</v>
      </c>
      <c r="B13" s="28">
        <v>22376</v>
      </c>
      <c r="C13" s="28">
        <v>21471</v>
      </c>
      <c r="D13" s="28">
        <v>129173714</v>
      </c>
    </row>
    <row r="14" spans="1:4">
      <c r="A14" t="s">
        <v>59</v>
      </c>
      <c r="B14" s="28">
        <v>60902</v>
      </c>
      <c r="C14" s="28">
        <v>57752</v>
      </c>
      <c r="D14" s="28">
        <v>359473643</v>
      </c>
    </row>
    <row r="15" spans="1:4">
      <c r="A15" t="s">
        <v>136</v>
      </c>
      <c r="B15" s="28">
        <v>160073</v>
      </c>
      <c r="C15" s="28">
        <v>150711</v>
      </c>
      <c r="D15" s="28">
        <v>829307571</v>
      </c>
    </row>
    <row r="16" spans="1:4">
      <c r="A16" t="s">
        <v>61</v>
      </c>
      <c r="B16" s="28">
        <v>34961</v>
      </c>
      <c r="C16" s="28">
        <v>34857</v>
      </c>
      <c r="D16" s="28">
        <v>170228750</v>
      </c>
    </row>
    <row r="17" spans="1:4">
      <c r="A17" t="s">
        <v>18</v>
      </c>
      <c r="B17" s="28">
        <v>2864</v>
      </c>
      <c r="C17" s="28">
        <v>2808</v>
      </c>
      <c r="D17" s="28">
        <v>20638250</v>
      </c>
    </row>
    <row r="18" spans="1:4">
      <c r="A18" t="s">
        <v>62</v>
      </c>
      <c r="B18" s="28">
        <v>47334</v>
      </c>
      <c r="C18" s="28">
        <v>46845</v>
      </c>
      <c r="D18" s="28">
        <v>451330107</v>
      </c>
    </row>
    <row r="19" spans="1:4">
      <c r="A19" t="s">
        <v>63</v>
      </c>
      <c r="B19" s="28">
        <v>4815</v>
      </c>
      <c r="C19" s="28">
        <v>4643</v>
      </c>
      <c r="D19" s="28">
        <v>13626471</v>
      </c>
    </row>
    <row r="20" spans="1:4">
      <c r="A20" t="s">
        <v>64</v>
      </c>
      <c r="B20" s="28">
        <v>8885</v>
      </c>
      <c r="C20" s="28">
        <v>8622</v>
      </c>
      <c r="D20" s="28">
        <v>56046199</v>
      </c>
    </row>
    <row r="21" spans="1:4">
      <c r="A21" t="s">
        <v>22</v>
      </c>
      <c r="B21" s="28">
        <v>137062</v>
      </c>
      <c r="C21" s="28">
        <v>127933</v>
      </c>
      <c r="D21" s="28">
        <v>729010453</v>
      </c>
    </row>
    <row r="22" spans="1:4">
      <c r="A22" t="s">
        <v>23</v>
      </c>
      <c r="B22" s="28">
        <v>158547</v>
      </c>
      <c r="C22" s="28">
        <v>143131</v>
      </c>
      <c r="D22" s="28">
        <v>695041109</v>
      </c>
    </row>
    <row r="23" spans="1:4">
      <c r="A23" t="s">
        <v>66</v>
      </c>
      <c r="B23" s="28">
        <v>67048</v>
      </c>
      <c r="C23" s="28">
        <v>64564</v>
      </c>
      <c r="D23" s="28">
        <v>345829357</v>
      </c>
    </row>
    <row r="24" spans="1:4">
      <c r="A24" t="s">
        <v>67</v>
      </c>
      <c r="B24" s="28">
        <v>25127</v>
      </c>
      <c r="C24" s="28">
        <v>23606</v>
      </c>
      <c r="D24" s="28">
        <v>111418429</v>
      </c>
    </row>
    <row r="25" spans="1:4">
      <c r="A25" t="s">
        <v>68</v>
      </c>
      <c r="B25" s="28">
        <v>16572</v>
      </c>
      <c r="C25" s="28">
        <v>16248</v>
      </c>
      <c r="D25" s="28">
        <v>97569179</v>
      </c>
    </row>
    <row r="26" spans="1:4">
      <c r="A26" t="s">
        <v>69</v>
      </c>
      <c r="B26" s="28">
        <v>191705</v>
      </c>
      <c r="C26" s="28">
        <v>182108</v>
      </c>
      <c r="D26" s="28">
        <v>951687379</v>
      </c>
    </row>
    <row r="27" spans="1:4">
      <c r="A27" t="s">
        <v>70</v>
      </c>
      <c r="B27" s="28">
        <v>687822</v>
      </c>
      <c r="C27" s="28">
        <v>663708</v>
      </c>
      <c r="D27" s="28">
        <v>2623997143</v>
      </c>
    </row>
    <row r="28" spans="1:4">
      <c r="A28" t="s">
        <v>71</v>
      </c>
      <c r="B28" s="28">
        <v>789777</v>
      </c>
      <c r="C28" s="28">
        <v>611238</v>
      </c>
      <c r="D28" s="28">
        <v>3406726179</v>
      </c>
    </row>
    <row r="29" spans="1:4">
      <c r="A29" t="s">
        <v>72</v>
      </c>
      <c r="B29" s="28">
        <v>19507</v>
      </c>
      <c r="C29" s="28">
        <v>19216</v>
      </c>
      <c r="D29" s="28">
        <v>144032643</v>
      </c>
    </row>
    <row r="30" spans="1:4">
      <c r="A30" t="s">
        <v>73</v>
      </c>
      <c r="B30" s="28">
        <v>11120</v>
      </c>
      <c r="C30" s="28">
        <v>10594</v>
      </c>
      <c r="D30" s="28">
        <v>62578482</v>
      </c>
    </row>
    <row r="31" spans="1:4">
      <c r="A31" t="s">
        <v>42</v>
      </c>
      <c r="B31" s="28">
        <v>4335</v>
      </c>
      <c r="C31" s="28">
        <v>4065</v>
      </c>
      <c r="D31" s="28">
        <v>25253929</v>
      </c>
    </row>
    <row r="32" spans="1:4">
      <c r="A32" t="s">
        <v>74</v>
      </c>
      <c r="B32" s="28">
        <v>169871</v>
      </c>
      <c r="C32" s="28">
        <v>142059</v>
      </c>
      <c r="D32" s="28">
        <v>1016133263</v>
      </c>
    </row>
    <row r="36" spans="1:4">
      <c r="A36" t="s">
        <v>137</v>
      </c>
    </row>
    <row r="37" spans="1:4">
      <c r="A37" t="s">
        <v>138</v>
      </c>
    </row>
    <row r="38" spans="1:4">
      <c r="A38" t="s">
        <v>139</v>
      </c>
    </row>
    <row r="39" spans="1:4">
      <c r="A39" t="s">
        <v>131</v>
      </c>
    </row>
    <row r="41" spans="1:4">
      <c r="A41" t="s">
        <v>48</v>
      </c>
      <c r="B41" s="28">
        <v>6944</v>
      </c>
      <c r="C41" s="28">
        <v>6820</v>
      </c>
      <c r="D41" s="28">
        <v>37959500</v>
      </c>
    </row>
    <row r="42" spans="1:4">
      <c r="A42" t="s">
        <v>49</v>
      </c>
      <c r="B42" s="28">
        <v>6501</v>
      </c>
      <c r="C42" s="28">
        <v>6321</v>
      </c>
      <c r="D42" s="28">
        <v>39291393</v>
      </c>
    </row>
    <row r="43" spans="1:4">
      <c r="A43" t="s">
        <v>50</v>
      </c>
      <c r="B43" s="28">
        <v>41385</v>
      </c>
      <c r="C43" s="28">
        <v>40456</v>
      </c>
      <c r="D43" s="28">
        <v>210876393</v>
      </c>
    </row>
    <row r="44" spans="1:4">
      <c r="A44" t="s">
        <v>51</v>
      </c>
      <c r="B44" s="28">
        <v>23863</v>
      </c>
      <c r="C44" s="28">
        <v>6171</v>
      </c>
      <c r="D44" s="28">
        <v>107037464</v>
      </c>
    </row>
    <row r="45" spans="1:4">
      <c r="A45" t="s">
        <v>52</v>
      </c>
      <c r="B45" s="28">
        <v>60562</v>
      </c>
      <c r="C45" s="28">
        <v>53063</v>
      </c>
      <c r="D45" s="28">
        <v>211371286</v>
      </c>
    </row>
    <row r="46" spans="1:4">
      <c r="A46" t="s">
        <v>140</v>
      </c>
      <c r="B46" s="28">
        <v>26675</v>
      </c>
      <c r="C46" s="28">
        <v>25889</v>
      </c>
      <c r="D46" s="28">
        <v>150341143</v>
      </c>
    </row>
    <row r="47" spans="1:4">
      <c r="A47" t="s">
        <v>141</v>
      </c>
      <c r="B47" s="28">
        <v>165930</v>
      </c>
      <c r="C47" s="28">
        <v>138720</v>
      </c>
      <c r="D47" s="28">
        <v>756877179</v>
      </c>
    </row>
    <row r="49" spans="1:1">
      <c r="A49" t="s">
        <v>132</v>
      </c>
    </row>
    <row r="50" spans="1:1">
      <c r="A50" t="s">
        <v>142</v>
      </c>
    </row>
    <row r="51" spans="1:1">
      <c r="A51" t="s">
        <v>143</v>
      </c>
    </row>
  </sheetData>
  <pageMargins left="0.7" right="0.7" top="0.75" bottom="0.75" header="0.3" footer="0.3"/>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baseColWidth="10" defaultColWidth="8.83203125" defaultRowHeight="14" x14ac:dyDescent="0"/>
  <sheetData>
    <row r="1" spans="1:4" ht="15">
      <c r="A1" s="43" t="s">
        <v>105</v>
      </c>
    </row>
    <row r="2" spans="1:4" ht="15">
      <c r="A2" s="43" t="s">
        <v>144</v>
      </c>
    </row>
    <row r="3" spans="1:4">
      <c r="A3" s="42"/>
    </row>
    <row r="4" spans="1:4" ht="15">
      <c r="A4" s="43" t="s">
        <v>107</v>
      </c>
    </row>
    <row r="5" spans="1:4">
      <c r="A5" s="42"/>
    </row>
    <row r="6" spans="1:4" ht="15">
      <c r="A6" s="43"/>
      <c r="D6" t="s">
        <v>5</v>
      </c>
    </row>
    <row r="7" spans="1:4" ht="15">
      <c r="A7" s="43"/>
      <c r="B7" t="s">
        <v>5</v>
      </c>
      <c r="C7" t="s">
        <v>54</v>
      </c>
      <c r="D7" t="s">
        <v>109</v>
      </c>
    </row>
    <row r="8" spans="1:4" ht="15">
      <c r="A8" s="43" t="s">
        <v>110</v>
      </c>
      <c r="B8" t="s">
        <v>111</v>
      </c>
      <c r="C8" t="s">
        <v>111</v>
      </c>
      <c r="D8" t="s">
        <v>112</v>
      </c>
    </row>
    <row r="9" spans="1:4">
      <c r="A9" s="42"/>
    </row>
    <row r="10" spans="1:4" ht="15">
      <c r="A10" s="43" t="s">
        <v>56</v>
      </c>
      <c r="B10" s="28">
        <v>2717080</v>
      </c>
      <c r="C10" s="28">
        <v>2453158</v>
      </c>
      <c r="D10" s="28">
        <v>12672951191</v>
      </c>
    </row>
    <row r="11" spans="1:4" ht="15">
      <c r="A11" s="43" t="s">
        <v>57</v>
      </c>
      <c r="B11" s="28">
        <v>115172</v>
      </c>
      <c r="C11" s="28">
        <v>110964</v>
      </c>
      <c r="D11" s="28">
        <v>587289464</v>
      </c>
    </row>
    <row r="12" spans="1:4" ht="15">
      <c r="A12" s="43" t="s">
        <v>58</v>
      </c>
      <c r="B12" s="28">
        <v>22021</v>
      </c>
      <c r="C12" s="28">
        <v>21122</v>
      </c>
      <c r="D12" s="28">
        <v>123929464</v>
      </c>
    </row>
    <row r="13" spans="1:4" ht="15">
      <c r="A13" s="43" t="s">
        <v>59</v>
      </c>
      <c r="B13" s="28">
        <v>61984</v>
      </c>
      <c r="C13" s="28">
        <v>58807</v>
      </c>
      <c r="D13" s="28">
        <v>353077964</v>
      </c>
    </row>
    <row r="14" spans="1:4" ht="15">
      <c r="A14" s="43" t="s">
        <v>185</v>
      </c>
      <c r="B14" s="28">
        <v>156607</v>
      </c>
      <c r="C14" s="28">
        <v>149201</v>
      </c>
      <c r="D14" s="28">
        <v>760469857</v>
      </c>
    </row>
    <row r="15" spans="1:4" ht="15">
      <c r="A15" s="43" t="s">
        <v>61</v>
      </c>
      <c r="B15" s="28">
        <v>34776</v>
      </c>
      <c r="C15" s="28">
        <v>34673</v>
      </c>
      <c r="D15" s="28">
        <v>165399393</v>
      </c>
    </row>
    <row r="16" spans="1:4" ht="15">
      <c r="A16" s="43" t="s">
        <v>186</v>
      </c>
      <c r="B16" s="28">
        <v>2926</v>
      </c>
      <c r="C16" s="28">
        <v>2858</v>
      </c>
      <c r="D16" s="28">
        <v>19857714</v>
      </c>
    </row>
    <row r="17" spans="1:4" ht="15">
      <c r="A17" s="43" t="s">
        <v>187</v>
      </c>
      <c r="B17" s="28">
        <v>49090</v>
      </c>
      <c r="C17" s="28">
        <v>48557</v>
      </c>
      <c r="D17" s="28">
        <v>446977929</v>
      </c>
    </row>
    <row r="18" spans="1:4" ht="15">
      <c r="A18" s="43" t="s">
        <v>188</v>
      </c>
      <c r="B18" s="28">
        <v>5106</v>
      </c>
      <c r="C18" s="28">
        <v>4877</v>
      </c>
      <c r="D18" s="28">
        <v>14435164</v>
      </c>
    </row>
    <row r="19" spans="1:4" ht="15">
      <c r="A19" s="43" t="s">
        <v>189</v>
      </c>
      <c r="B19" s="28">
        <v>8917</v>
      </c>
      <c r="C19" s="28">
        <v>8638</v>
      </c>
      <c r="D19" s="28">
        <v>54591800</v>
      </c>
    </row>
    <row r="20" spans="1:4" ht="15">
      <c r="A20" s="43" t="s">
        <v>22</v>
      </c>
      <c r="B20" s="28">
        <v>134186</v>
      </c>
      <c r="C20" s="28">
        <v>124828</v>
      </c>
      <c r="D20" s="28">
        <v>758035261</v>
      </c>
    </row>
    <row r="21" spans="1:4" ht="15">
      <c r="A21" s="43" t="s">
        <v>23</v>
      </c>
      <c r="B21" s="28">
        <v>154785</v>
      </c>
      <c r="C21" s="28">
        <v>139319</v>
      </c>
      <c r="D21" s="28">
        <v>809630089</v>
      </c>
    </row>
    <row r="22" spans="1:4" ht="15">
      <c r="A22" s="43" t="s">
        <v>66</v>
      </c>
      <c r="B22" s="28">
        <v>67982</v>
      </c>
      <c r="C22" s="28">
        <v>65247</v>
      </c>
      <c r="D22" s="28">
        <v>330378071</v>
      </c>
    </row>
    <row r="23" spans="1:4" ht="15">
      <c r="A23" s="43" t="s">
        <v>67</v>
      </c>
      <c r="B23" s="28">
        <v>27453</v>
      </c>
      <c r="C23" s="28">
        <v>25800</v>
      </c>
      <c r="D23" s="28">
        <v>111867929</v>
      </c>
    </row>
    <row r="24" spans="1:4" ht="15">
      <c r="A24" s="43" t="s">
        <v>68</v>
      </c>
      <c r="B24" s="28">
        <v>16844</v>
      </c>
      <c r="C24" s="28">
        <v>16562</v>
      </c>
      <c r="D24" s="28">
        <v>109323714</v>
      </c>
    </row>
    <row r="25" spans="1:4" ht="15">
      <c r="A25" s="43" t="s">
        <v>69</v>
      </c>
      <c r="B25" s="28">
        <v>193820</v>
      </c>
      <c r="C25" s="28">
        <v>183981</v>
      </c>
      <c r="D25" s="28">
        <v>980761171</v>
      </c>
    </row>
    <row r="26" spans="1:4" ht="15">
      <c r="A26" s="43" t="s">
        <v>199</v>
      </c>
      <c r="B26" s="28">
        <v>682440</v>
      </c>
      <c r="C26" s="28">
        <v>658691</v>
      </c>
      <c r="D26" s="28">
        <v>2603567679</v>
      </c>
    </row>
    <row r="27" spans="1:4" ht="15">
      <c r="A27" s="43" t="s">
        <v>195</v>
      </c>
      <c r="B27" s="28">
        <v>785865</v>
      </c>
      <c r="C27" s="28">
        <v>624530</v>
      </c>
      <c r="D27" s="28">
        <v>3266563000</v>
      </c>
    </row>
    <row r="28" spans="1:4" ht="15">
      <c r="A28" s="43" t="s">
        <v>200</v>
      </c>
      <c r="B28" s="28">
        <v>18985</v>
      </c>
      <c r="C28" s="28">
        <v>18687</v>
      </c>
      <c r="D28" s="28">
        <v>136371214</v>
      </c>
    </row>
    <row r="29" spans="1:4" ht="15">
      <c r="A29" s="43" t="s">
        <v>73</v>
      </c>
      <c r="B29" s="28">
        <v>11140</v>
      </c>
      <c r="C29" s="28">
        <v>10664</v>
      </c>
      <c r="D29" s="28">
        <v>61794625</v>
      </c>
    </row>
    <row r="30" spans="1:4" ht="15">
      <c r="A30" s="43" t="s">
        <v>198</v>
      </c>
      <c r="B30" s="28">
        <v>4442</v>
      </c>
      <c r="C30" s="28">
        <v>4162</v>
      </c>
      <c r="D30" s="28">
        <v>24670464</v>
      </c>
    </row>
    <row r="31" spans="1:4" ht="15">
      <c r="A31" s="43" t="s">
        <v>74</v>
      </c>
      <c r="B31" s="28">
        <v>162539</v>
      </c>
      <c r="C31" s="28">
        <v>140990</v>
      </c>
      <c r="D31" s="28">
        <v>953959225</v>
      </c>
    </row>
    <row r="32" spans="1:4">
      <c r="A32" s="42"/>
    </row>
    <row r="33" spans="1:1" ht="15">
      <c r="A33" s="43" t="s">
        <v>132</v>
      </c>
    </row>
    <row r="34" spans="1:1" ht="15">
      <c r="A34" s="43" t="s">
        <v>133</v>
      </c>
    </row>
    <row r="35" spans="1:1" ht="15">
      <c r="A35" s="43" t="s">
        <v>145</v>
      </c>
    </row>
  </sheetData>
  <pageMargins left="0.7" right="0.7" top="0.75" bottom="0.75" header="0.3" footer="0.3"/>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A6" sqref="A6:A31"/>
    </sheetView>
  </sheetViews>
  <sheetFormatPr baseColWidth="10" defaultColWidth="8.83203125" defaultRowHeight="14" x14ac:dyDescent="0"/>
  <sheetData>
    <row r="1" spans="1:5" ht="15">
      <c r="A1" s="43" t="s">
        <v>105</v>
      </c>
    </row>
    <row r="2" spans="1:5" ht="15">
      <c r="A2" s="43" t="s">
        <v>146</v>
      </c>
    </row>
    <row r="3" spans="1:5">
      <c r="A3" s="42"/>
    </row>
    <row r="4" spans="1:5" ht="15">
      <c r="A4" s="43" t="s">
        <v>107</v>
      </c>
    </row>
    <row r="5" spans="1:5">
      <c r="A5" s="42"/>
    </row>
    <row r="6" spans="1:5" ht="15">
      <c r="A6" s="43"/>
      <c r="E6" t="s">
        <v>5</v>
      </c>
    </row>
    <row r="7" spans="1:5" ht="15">
      <c r="A7" s="43"/>
      <c r="C7" t="s">
        <v>5</v>
      </c>
      <c r="D7" t="s">
        <v>54</v>
      </c>
      <c r="E7" t="s">
        <v>109</v>
      </c>
    </row>
    <row r="8" spans="1:5" ht="15">
      <c r="A8" s="43" t="s">
        <v>110</v>
      </c>
      <c r="C8" t="s">
        <v>111</v>
      </c>
      <c r="D8" t="s">
        <v>111</v>
      </c>
      <c r="E8" t="s">
        <v>112</v>
      </c>
    </row>
    <row r="9" spans="1:5">
      <c r="A9" s="42"/>
    </row>
    <row r="10" spans="1:5" ht="15">
      <c r="A10" s="43" t="s">
        <v>56</v>
      </c>
      <c r="C10" s="28">
        <v>2690149</v>
      </c>
      <c r="D10" s="28">
        <v>2426467</v>
      </c>
      <c r="E10" s="28">
        <v>11599033841</v>
      </c>
    </row>
    <row r="11" spans="1:5" ht="15">
      <c r="A11" s="43" t="s">
        <v>57</v>
      </c>
      <c r="C11" s="28">
        <v>141250</v>
      </c>
      <c r="D11" s="28">
        <v>130829</v>
      </c>
      <c r="E11" s="28">
        <v>604371571</v>
      </c>
    </row>
    <row r="12" spans="1:5" ht="15">
      <c r="A12" s="43" t="s">
        <v>58</v>
      </c>
      <c r="C12" s="28">
        <v>22334</v>
      </c>
      <c r="D12" s="28">
        <v>21508</v>
      </c>
      <c r="E12" s="28">
        <v>102347464</v>
      </c>
    </row>
    <row r="13" spans="1:5" ht="15">
      <c r="A13" s="43" t="s">
        <v>59</v>
      </c>
      <c r="C13" s="28">
        <v>59576</v>
      </c>
      <c r="D13" s="28">
        <v>56384</v>
      </c>
      <c r="E13" s="28">
        <v>347665214</v>
      </c>
    </row>
    <row r="14" spans="1:5" ht="15">
      <c r="A14" s="43" t="s">
        <v>185</v>
      </c>
      <c r="C14" s="28">
        <v>109278</v>
      </c>
      <c r="D14" s="28">
        <v>106508</v>
      </c>
      <c r="E14" s="28">
        <v>627716786</v>
      </c>
    </row>
    <row r="15" spans="1:5" ht="15">
      <c r="A15" s="43" t="s">
        <v>61</v>
      </c>
      <c r="C15" s="28">
        <v>34245</v>
      </c>
      <c r="D15" s="28">
        <v>34132</v>
      </c>
      <c r="E15" s="28">
        <v>148389250</v>
      </c>
    </row>
    <row r="16" spans="1:5" ht="15">
      <c r="A16" s="43" t="s">
        <v>186</v>
      </c>
      <c r="C16" s="28">
        <v>2884</v>
      </c>
      <c r="D16" s="28">
        <v>2810</v>
      </c>
      <c r="E16" s="28">
        <v>18810357</v>
      </c>
    </row>
    <row r="17" spans="1:5" ht="15">
      <c r="A17" s="43" t="s">
        <v>187</v>
      </c>
      <c r="C17" s="28">
        <v>52187</v>
      </c>
      <c r="D17" s="28">
        <v>51476</v>
      </c>
      <c r="E17" s="28">
        <v>431232143</v>
      </c>
    </row>
    <row r="18" spans="1:5" ht="15">
      <c r="A18" s="43" t="s">
        <v>188</v>
      </c>
      <c r="C18" s="28">
        <v>5030</v>
      </c>
      <c r="D18" s="28">
        <v>4775</v>
      </c>
      <c r="E18" s="28">
        <v>14186050</v>
      </c>
    </row>
    <row r="19" spans="1:5" ht="15">
      <c r="A19" s="43" t="s">
        <v>189</v>
      </c>
      <c r="C19" s="28">
        <v>8964</v>
      </c>
      <c r="D19" s="28">
        <v>8666</v>
      </c>
      <c r="E19" s="28">
        <v>51446721</v>
      </c>
    </row>
    <row r="20" spans="1:5" ht="15">
      <c r="A20" s="43" t="s">
        <v>22</v>
      </c>
      <c r="C20" s="28">
        <v>134627</v>
      </c>
      <c r="D20" s="28">
        <v>124979</v>
      </c>
      <c r="E20" s="28">
        <v>706966822</v>
      </c>
    </row>
    <row r="21" spans="1:5" ht="15">
      <c r="A21" s="43" t="s">
        <v>23</v>
      </c>
      <c r="C21" s="28">
        <v>148573</v>
      </c>
      <c r="D21" s="28">
        <v>133236</v>
      </c>
      <c r="E21" s="28">
        <v>661284429</v>
      </c>
    </row>
    <row r="22" spans="1:5" ht="15">
      <c r="A22" s="43" t="s">
        <v>66</v>
      </c>
      <c r="B22" t="s">
        <v>190</v>
      </c>
      <c r="C22" s="28">
        <v>66276</v>
      </c>
      <c r="D22" s="28">
        <v>63112</v>
      </c>
      <c r="E22" s="28">
        <v>318455250</v>
      </c>
    </row>
    <row r="23" spans="1:5" ht="15">
      <c r="A23" s="43" t="s">
        <v>67</v>
      </c>
      <c r="C23" s="28">
        <v>25719</v>
      </c>
      <c r="D23" s="28">
        <v>24036</v>
      </c>
      <c r="E23" s="28">
        <v>105465321</v>
      </c>
    </row>
    <row r="24" spans="1:5" ht="15">
      <c r="A24" s="43" t="s">
        <v>191</v>
      </c>
      <c r="B24" t="s">
        <v>192</v>
      </c>
      <c r="C24" s="28">
        <v>16566</v>
      </c>
      <c r="D24" s="28">
        <v>16262</v>
      </c>
      <c r="E24" s="28">
        <v>90724821</v>
      </c>
    </row>
    <row r="25" spans="1:5" ht="15">
      <c r="A25" s="43" t="s">
        <v>69</v>
      </c>
      <c r="C25" s="28">
        <v>191031</v>
      </c>
      <c r="D25" s="28">
        <v>180899</v>
      </c>
      <c r="E25" s="28">
        <v>901257686</v>
      </c>
    </row>
    <row r="26" spans="1:5" ht="15">
      <c r="A26" s="43" t="s">
        <v>193</v>
      </c>
      <c r="B26" t="s">
        <v>194</v>
      </c>
      <c r="C26" s="28">
        <v>680645</v>
      </c>
      <c r="D26" s="28">
        <v>661455</v>
      </c>
      <c r="E26" s="28">
        <v>2544062250</v>
      </c>
    </row>
    <row r="27" spans="1:5" ht="15">
      <c r="A27" s="43" t="s">
        <v>195</v>
      </c>
      <c r="C27" s="28">
        <v>829587</v>
      </c>
      <c r="D27" s="28">
        <v>657722</v>
      </c>
      <c r="E27" s="28">
        <v>3029679821</v>
      </c>
    </row>
    <row r="28" spans="1:5" ht="15">
      <c r="A28" s="43" t="s">
        <v>196</v>
      </c>
      <c r="B28" t="s">
        <v>197</v>
      </c>
      <c r="C28" s="28">
        <v>18821</v>
      </c>
      <c r="D28" s="28">
        <v>18494</v>
      </c>
      <c r="E28" s="28">
        <v>126973786</v>
      </c>
    </row>
    <row r="29" spans="1:5" ht="15">
      <c r="A29" s="43" t="s">
        <v>73</v>
      </c>
      <c r="C29" s="28">
        <v>11296</v>
      </c>
      <c r="D29" s="28">
        <v>10701</v>
      </c>
      <c r="E29" s="28">
        <v>57827179</v>
      </c>
    </row>
    <row r="30" spans="1:5" ht="15">
      <c r="A30" s="43" t="s">
        <v>198</v>
      </c>
      <c r="C30" s="28">
        <v>4245</v>
      </c>
      <c r="D30" s="28">
        <v>3935</v>
      </c>
      <c r="E30" s="28">
        <v>22434036</v>
      </c>
    </row>
    <row r="31" spans="1:5" ht="15">
      <c r="A31" s="43" t="s">
        <v>74</v>
      </c>
      <c r="C31" s="28">
        <v>127015</v>
      </c>
      <c r="D31" s="28">
        <v>114548</v>
      </c>
      <c r="E31" s="28">
        <v>687736884</v>
      </c>
    </row>
    <row r="32" spans="1:5">
      <c r="A32" s="42"/>
    </row>
    <row r="33" spans="1:1" ht="15">
      <c r="A33" s="43" t="s">
        <v>132</v>
      </c>
    </row>
    <row r="34" spans="1:1" ht="15">
      <c r="A34" s="43" t="s">
        <v>133</v>
      </c>
    </row>
    <row r="35" spans="1:1" ht="15">
      <c r="A35" s="43" t="s">
        <v>145</v>
      </c>
    </row>
  </sheetData>
  <pageMargins left="0.7" right="0.7" top="0.75" bottom="0.75" header="0.3" footer="0.3"/>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A8" sqref="A8:A33"/>
    </sheetView>
  </sheetViews>
  <sheetFormatPr baseColWidth="10" defaultColWidth="8.83203125" defaultRowHeight="14" x14ac:dyDescent="0"/>
  <sheetData>
    <row r="1" spans="1:4" ht="15">
      <c r="A1" s="43" t="s">
        <v>147</v>
      </c>
    </row>
    <row r="2" spans="1:4" ht="15">
      <c r="A2" s="43" t="s">
        <v>105</v>
      </c>
    </row>
    <row r="3" spans="1:4" ht="15">
      <c r="A3" s="43" t="s">
        <v>148</v>
      </c>
    </row>
    <row r="4" spans="1:4">
      <c r="A4" s="42"/>
    </row>
    <row r="5" spans="1:4" ht="15">
      <c r="A5" s="43" t="s">
        <v>107</v>
      </c>
    </row>
    <row r="6" spans="1:4">
      <c r="A6" s="42"/>
    </row>
    <row r="7" spans="1:4">
      <c r="A7" s="42"/>
    </row>
    <row r="8" spans="1:4" ht="15">
      <c r="A8" s="43"/>
      <c r="D8" t="s">
        <v>5</v>
      </c>
    </row>
    <row r="9" spans="1:4" ht="15">
      <c r="A9" s="43"/>
      <c r="B9" t="s">
        <v>5</v>
      </c>
      <c r="C9" t="s">
        <v>54</v>
      </c>
      <c r="D9" t="s">
        <v>109</v>
      </c>
    </row>
    <row r="10" spans="1:4" ht="15">
      <c r="A10" s="43" t="s">
        <v>110</v>
      </c>
      <c r="B10" t="s">
        <v>111</v>
      </c>
      <c r="C10" t="s">
        <v>111</v>
      </c>
      <c r="D10" t="s">
        <v>112</v>
      </c>
    </row>
    <row r="11" spans="1:4">
      <c r="A11" s="42"/>
    </row>
    <row r="12" spans="1:4" ht="15">
      <c r="A12" s="43" t="s">
        <v>56</v>
      </c>
      <c r="B12" s="28">
        <v>2697602</v>
      </c>
      <c r="C12" s="28">
        <v>2411630</v>
      </c>
      <c r="D12" s="28">
        <v>11369841107</v>
      </c>
    </row>
    <row r="13" spans="1:4" ht="15">
      <c r="A13" s="43" t="s">
        <v>57</v>
      </c>
      <c r="B13" s="28">
        <v>137065</v>
      </c>
      <c r="C13" s="28">
        <v>125853</v>
      </c>
      <c r="D13" s="28">
        <v>565345893</v>
      </c>
    </row>
    <row r="14" spans="1:4" ht="15">
      <c r="A14" s="43" t="s">
        <v>58</v>
      </c>
      <c r="B14" s="28">
        <v>21667</v>
      </c>
      <c r="C14" s="28">
        <v>20878</v>
      </c>
      <c r="D14" s="28">
        <v>94183321</v>
      </c>
    </row>
    <row r="15" spans="1:4" ht="15">
      <c r="A15" s="43" t="s">
        <v>59</v>
      </c>
      <c r="B15" s="28">
        <v>57953</v>
      </c>
      <c r="C15" s="28">
        <v>54813</v>
      </c>
      <c r="D15" s="28">
        <v>317590143</v>
      </c>
    </row>
    <row r="16" spans="1:4" ht="15">
      <c r="A16" s="43" t="s">
        <v>136</v>
      </c>
      <c r="B16" s="28">
        <v>106337</v>
      </c>
      <c r="C16" s="28">
        <v>103491</v>
      </c>
      <c r="D16" s="28">
        <v>580677607</v>
      </c>
    </row>
    <row r="17" spans="1:4" ht="15">
      <c r="A17" s="43" t="s">
        <v>61</v>
      </c>
      <c r="B17" s="28">
        <v>32973</v>
      </c>
      <c r="C17" s="28">
        <v>32839</v>
      </c>
      <c r="D17" s="28">
        <v>137012250</v>
      </c>
    </row>
    <row r="18" spans="1:4" ht="15">
      <c r="A18" s="43" t="s">
        <v>18</v>
      </c>
      <c r="B18" s="28">
        <v>2788</v>
      </c>
      <c r="C18" s="28">
        <v>2727</v>
      </c>
      <c r="D18" s="28">
        <v>17315714</v>
      </c>
    </row>
    <row r="19" spans="1:4" ht="15">
      <c r="A19" s="43" t="s">
        <v>62</v>
      </c>
      <c r="B19" s="28">
        <v>48988</v>
      </c>
      <c r="C19" s="28">
        <v>48386</v>
      </c>
      <c r="D19" s="28">
        <v>393024643</v>
      </c>
    </row>
    <row r="20" spans="1:4" ht="15">
      <c r="A20" s="43" t="s">
        <v>63</v>
      </c>
      <c r="B20" s="28">
        <v>5003</v>
      </c>
      <c r="C20" s="28">
        <v>4744</v>
      </c>
      <c r="D20" s="28">
        <v>13783571</v>
      </c>
    </row>
    <row r="21" spans="1:4" ht="15">
      <c r="A21" s="43" t="s">
        <v>64</v>
      </c>
      <c r="B21" s="28">
        <v>9122</v>
      </c>
      <c r="C21" s="28">
        <v>8809</v>
      </c>
      <c r="D21" s="28">
        <v>49532536</v>
      </c>
    </row>
    <row r="22" spans="1:4" ht="15">
      <c r="A22" s="43" t="s">
        <v>22</v>
      </c>
      <c r="B22" s="28">
        <v>133018</v>
      </c>
      <c r="C22" s="28">
        <v>122999</v>
      </c>
      <c r="D22" s="28">
        <v>673696429</v>
      </c>
    </row>
    <row r="23" spans="1:4" ht="15">
      <c r="A23" s="43" t="s">
        <v>23</v>
      </c>
      <c r="B23" s="28">
        <v>148171</v>
      </c>
      <c r="C23" s="28">
        <v>131949</v>
      </c>
      <c r="D23" s="28">
        <v>652825893</v>
      </c>
    </row>
    <row r="24" spans="1:4" ht="15">
      <c r="A24" s="43" t="s">
        <v>66</v>
      </c>
      <c r="B24" s="28">
        <v>65528</v>
      </c>
      <c r="C24" s="28">
        <v>62349</v>
      </c>
      <c r="D24" s="28">
        <v>300378929</v>
      </c>
    </row>
    <row r="25" spans="1:4" ht="15">
      <c r="A25" s="43" t="s">
        <v>67</v>
      </c>
      <c r="B25" s="28">
        <v>25171</v>
      </c>
      <c r="C25" s="28">
        <v>23554</v>
      </c>
      <c r="D25" s="28">
        <v>97074286</v>
      </c>
    </row>
    <row r="26" spans="1:4" ht="15">
      <c r="A26" s="43" t="s">
        <v>173</v>
      </c>
      <c r="B26" s="28">
        <v>16726</v>
      </c>
      <c r="C26" s="28">
        <v>16418</v>
      </c>
      <c r="D26" s="28">
        <v>84827071</v>
      </c>
    </row>
    <row r="27" spans="1:4" ht="15">
      <c r="A27" s="43" t="s">
        <v>69</v>
      </c>
      <c r="B27" s="28">
        <v>184651</v>
      </c>
      <c r="C27" s="28">
        <v>175111</v>
      </c>
      <c r="D27" s="28">
        <v>838325250</v>
      </c>
    </row>
    <row r="28" spans="1:4" ht="15">
      <c r="A28" s="43" t="s">
        <v>174</v>
      </c>
      <c r="B28" s="28">
        <v>681787</v>
      </c>
      <c r="C28" s="28">
        <v>662093</v>
      </c>
      <c r="D28" s="28">
        <v>2542384786</v>
      </c>
    </row>
    <row r="29" spans="1:4" ht="15">
      <c r="A29" s="43" t="s">
        <v>71</v>
      </c>
      <c r="B29" s="28">
        <v>860086</v>
      </c>
      <c r="C29" s="28">
        <v>666976</v>
      </c>
      <c r="D29" s="28">
        <v>3106997143</v>
      </c>
    </row>
    <row r="30" spans="1:4" ht="15">
      <c r="A30" s="43" t="s">
        <v>72</v>
      </c>
      <c r="B30" s="28">
        <v>18909</v>
      </c>
      <c r="C30" s="28">
        <v>18554</v>
      </c>
      <c r="D30" s="28">
        <v>119568107</v>
      </c>
    </row>
    <row r="31" spans="1:4" ht="15">
      <c r="A31" s="43" t="s">
        <v>73</v>
      </c>
      <c r="B31" s="28">
        <v>11014</v>
      </c>
      <c r="C31" s="28">
        <v>10399</v>
      </c>
      <c r="D31" s="28">
        <v>53824857</v>
      </c>
    </row>
    <row r="32" spans="1:4" ht="15">
      <c r="A32" s="43" t="s">
        <v>42</v>
      </c>
      <c r="B32" s="28">
        <v>4284</v>
      </c>
      <c r="C32" s="28">
        <v>3983</v>
      </c>
      <c r="D32" s="28">
        <v>22026607</v>
      </c>
    </row>
    <row r="33" spans="1:4" ht="15">
      <c r="A33" s="43" t="s">
        <v>74</v>
      </c>
      <c r="B33" s="28">
        <v>126361</v>
      </c>
      <c r="C33" s="28">
        <v>114705</v>
      </c>
      <c r="D33" s="28">
        <v>709446071</v>
      </c>
    </row>
    <row r="34" spans="1:4">
      <c r="A34" s="42"/>
    </row>
    <row r="35" spans="1:4" ht="15">
      <c r="A35" s="43" t="s">
        <v>132</v>
      </c>
    </row>
    <row r="36" spans="1:4" ht="15">
      <c r="A36" s="43" t="s">
        <v>133</v>
      </c>
    </row>
    <row r="37" spans="1:4" ht="15">
      <c r="A37" s="43" t="s">
        <v>145</v>
      </c>
    </row>
  </sheetData>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M23" sqref="M23"/>
    </sheetView>
  </sheetViews>
  <sheetFormatPr baseColWidth="10" defaultColWidth="8.83203125" defaultRowHeight="14" x14ac:dyDescent="0"/>
  <sheetData>
    <row r="1" spans="1:4" ht="15">
      <c r="A1" s="43" t="s">
        <v>147</v>
      </c>
    </row>
    <row r="2" spans="1:4" ht="15">
      <c r="A2" s="43" t="s">
        <v>105</v>
      </c>
    </row>
    <row r="3" spans="1:4" ht="15">
      <c r="A3" s="43" t="s">
        <v>149</v>
      </c>
    </row>
    <row r="4" spans="1:4">
      <c r="A4" s="42"/>
    </row>
    <row r="5" spans="1:4" ht="15">
      <c r="A5" s="43" t="s">
        <v>107</v>
      </c>
    </row>
    <row r="6" spans="1:4">
      <c r="A6" s="42"/>
    </row>
    <row r="7" spans="1:4">
      <c r="A7" s="42"/>
    </row>
    <row r="8" spans="1:4" ht="15">
      <c r="A8" s="43"/>
      <c r="D8" t="s">
        <v>5</v>
      </c>
    </row>
    <row r="9" spans="1:4" ht="15">
      <c r="A9" s="43"/>
      <c r="B9" t="s">
        <v>5</v>
      </c>
      <c r="C9" t="s">
        <v>54</v>
      </c>
      <c r="D9" t="s">
        <v>109</v>
      </c>
    </row>
    <row r="10" spans="1:4" ht="15">
      <c r="A10" s="43" t="s">
        <v>110</v>
      </c>
      <c r="B10" t="s">
        <v>111</v>
      </c>
      <c r="C10" t="s">
        <v>111</v>
      </c>
      <c r="D10" t="s">
        <v>112</v>
      </c>
    </row>
    <row r="11" spans="1:4">
      <c r="A11" s="42"/>
    </row>
    <row r="12" spans="1:4" ht="15">
      <c r="A12" s="43" t="s">
        <v>171</v>
      </c>
      <c r="B12" s="28">
        <v>2899363</v>
      </c>
      <c r="C12" s="28">
        <v>2425898</v>
      </c>
      <c r="D12" s="28">
        <v>11484971535</v>
      </c>
    </row>
    <row r="13" spans="1:4" ht="15">
      <c r="A13" s="43" t="s">
        <v>57</v>
      </c>
      <c r="B13" s="28">
        <v>136783</v>
      </c>
      <c r="C13" s="28">
        <v>126722</v>
      </c>
      <c r="D13" s="28">
        <v>546557679</v>
      </c>
    </row>
    <row r="14" spans="1:4" ht="15">
      <c r="A14" s="43" t="s">
        <v>58</v>
      </c>
      <c r="B14" s="28">
        <v>22249</v>
      </c>
      <c r="C14" s="28">
        <v>21100</v>
      </c>
      <c r="D14" s="28">
        <v>91561679</v>
      </c>
    </row>
    <row r="15" spans="1:4" ht="15">
      <c r="A15" s="43" t="s">
        <v>59</v>
      </c>
      <c r="B15" s="28">
        <v>56222</v>
      </c>
      <c r="C15" s="28">
        <v>53086</v>
      </c>
      <c r="D15" s="28">
        <v>298315321</v>
      </c>
    </row>
    <row r="16" spans="1:4" ht="15">
      <c r="A16" s="43" t="s">
        <v>136</v>
      </c>
      <c r="B16" s="28">
        <v>105638</v>
      </c>
      <c r="C16" s="28">
        <v>102882</v>
      </c>
      <c r="D16" s="28">
        <v>559166929</v>
      </c>
    </row>
    <row r="17" spans="1:4" ht="15">
      <c r="A17" s="43" t="s">
        <v>61</v>
      </c>
      <c r="B17" s="28">
        <v>31662</v>
      </c>
      <c r="C17" s="28">
        <v>31540</v>
      </c>
      <c r="D17" s="28">
        <v>127630321</v>
      </c>
    </row>
    <row r="18" spans="1:4" ht="15">
      <c r="A18" s="43" t="s">
        <v>18</v>
      </c>
      <c r="B18" s="28">
        <v>3367</v>
      </c>
      <c r="C18" s="28">
        <v>3302</v>
      </c>
      <c r="D18" s="28">
        <v>19693857</v>
      </c>
    </row>
    <row r="19" spans="1:4" ht="15">
      <c r="A19" s="43" t="s">
        <v>62</v>
      </c>
      <c r="B19" s="28">
        <v>48954</v>
      </c>
      <c r="C19" s="28">
        <v>48349</v>
      </c>
      <c r="D19" s="28">
        <v>366005929</v>
      </c>
    </row>
    <row r="20" spans="1:4" ht="15">
      <c r="A20" s="43" t="s">
        <v>63</v>
      </c>
      <c r="B20" s="28">
        <v>4999</v>
      </c>
      <c r="C20" s="28">
        <v>4731</v>
      </c>
      <c r="D20" s="28">
        <v>15939250</v>
      </c>
    </row>
    <row r="21" spans="1:4" ht="15">
      <c r="A21" s="43" t="s">
        <v>64</v>
      </c>
      <c r="B21" s="28">
        <v>9028</v>
      </c>
      <c r="C21" s="28">
        <v>8707</v>
      </c>
      <c r="D21" s="28">
        <v>47331500</v>
      </c>
    </row>
    <row r="22" spans="1:4" ht="15">
      <c r="A22" s="43" t="s">
        <v>22</v>
      </c>
      <c r="B22" s="28">
        <v>130498</v>
      </c>
      <c r="C22" s="28">
        <v>120362</v>
      </c>
      <c r="D22" s="28">
        <v>632669036</v>
      </c>
    </row>
    <row r="23" spans="1:4" ht="15">
      <c r="A23" s="43" t="s">
        <v>23</v>
      </c>
      <c r="B23" s="28">
        <v>145061</v>
      </c>
      <c r="C23" s="28">
        <v>128304</v>
      </c>
      <c r="D23" s="28">
        <v>640431214</v>
      </c>
    </row>
    <row r="24" spans="1:4" ht="15">
      <c r="A24" s="43" t="s">
        <v>66</v>
      </c>
      <c r="B24" s="28">
        <v>65479</v>
      </c>
      <c r="C24" s="28">
        <v>62311</v>
      </c>
      <c r="D24" s="28">
        <v>284850143</v>
      </c>
    </row>
    <row r="25" spans="1:4" ht="15">
      <c r="A25" s="43" t="s">
        <v>67</v>
      </c>
      <c r="B25" s="28">
        <v>24882</v>
      </c>
      <c r="C25" s="28">
        <v>23273</v>
      </c>
      <c r="D25" s="28">
        <v>91918321</v>
      </c>
    </row>
    <row r="26" spans="1:4" ht="15">
      <c r="A26" s="43" t="s">
        <v>173</v>
      </c>
      <c r="B26" s="28">
        <v>16694</v>
      </c>
      <c r="C26" s="28">
        <v>16392</v>
      </c>
      <c r="D26" s="28">
        <v>81866571</v>
      </c>
    </row>
    <row r="27" spans="1:4" ht="15">
      <c r="A27" s="43" t="s">
        <v>69</v>
      </c>
      <c r="B27" s="28">
        <v>183315</v>
      </c>
      <c r="C27" s="28">
        <v>173922</v>
      </c>
      <c r="D27" s="28">
        <v>823448571</v>
      </c>
    </row>
    <row r="28" spans="1:4" ht="15">
      <c r="A28" s="43" t="s">
        <v>174</v>
      </c>
      <c r="B28" s="28">
        <v>695045</v>
      </c>
      <c r="C28" s="28">
        <v>675225</v>
      </c>
      <c r="D28" s="28">
        <v>2792886250</v>
      </c>
    </row>
    <row r="29" spans="1:4" ht="15">
      <c r="A29" s="43" t="s">
        <v>71</v>
      </c>
      <c r="B29" s="28">
        <v>864764</v>
      </c>
      <c r="C29" s="28">
        <v>671580</v>
      </c>
      <c r="D29" s="28">
        <v>3046508393</v>
      </c>
    </row>
    <row r="30" spans="1:4" ht="15">
      <c r="A30" s="43" t="s">
        <v>72</v>
      </c>
      <c r="B30" s="28">
        <v>18427</v>
      </c>
      <c r="C30" s="28">
        <v>18067</v>
      </c>
      <c r="D30" s="28">
        <v>111454964</v>
      </c>
    </row>
    <row r="31" spans="1:4" ht="15">
      <c r="A31" s="43" t="s">
        <v>73</v>
      </c>
      <c r="B31" s="28">
        <v>11049</v>
      </c>
      <c r="C31" s="28">
        <v>10405</v>
      </c>
      <c r="D31" s="28">
        <v>52078893</v>
      </c>
    </row>
    <row r="32" spans="1:4" ht="15">
      <c r="A32" s="43" t="s">
        <v>42</v>
      </c>
      <c r="B32" s="28">
        <v>4367</v>
      </c>
      <c r="C32" s="28">
        <v>4041</v>
      </c>
      <c r="D32" s="28">
        <v>20810964</v>
      </c>
    </row>
    <row r="33" spans="1:4" ht="15">
      <c r="A33" s="43" t="s">
        <v>74</v>
      </c>
      <c r="B33" s="28">
        <v>320880</v>
      </c>
      <c r="C33" s="28">
        <v>121597</v>
      </c>
      <c r="D33" s="28">
        <v>833845750</v>
      </c>
    </row>
    <row r="34" spans="1:4">
      <c r="A34" s="42"/>
    </row>
    <row r="35" spans="1:4" ht="15">
      <c r="A35" s="43" t="s">
        <v>132</v>
      </c>
    </row>
    <row r="36" spans="1:4" ht="15">
      <c r="A36" s="43" t="s">
        <v>133</v>
      </c>
    </row>
    <row r="37" spans="1:4" ht="15">
      <c r="A37" s="43" t="s">
        <v>145</v>
      </c>
    </row>
  </sheetData>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A8" sqref="A8:A33"/>
    </sheetView>
  </sheetViews>
  <sheetFormatPr baseColWidth="10" defaultColWidth="8.83203125" defaultRowHeight="14" x14ac:dyDescent="0"/>
  <sheetData>
    <row r="1" spans="1:4" ht="15">
      <c r="A1" s="43" t="s">
        <v>147</v>
      </c>
    </row>
    <row r="2" spans="1:4" ht="15">
      <c r="A2" s="43" t="s">
        <v>105</v>
      </c>
    </row>
    <row r="3" spans="1:4" ht="15">
      <c r="A3" s="43" t="s">
        <v>150</v>
      </c>
    </row>
    <row r="4" spans="1:4">
      <c r="A4" s="42"/>
    </row>
    <row r="5" spans="1:4" ht="15">
      <c r="A5" s="43" t="s">
        <v>107</v>
      </c>
    </row>
    <row r="6" spans="1:4">
      <c r="A6" s="42"/>
    </row>
    <row r="7" spans="1:4">
      <c r="A7" s="42"/>
    </row>
    <row r="8" spans="1:4" ht="15">
      <c r="A8" s="43"/>
      <c r="D8" t="s">
        <v>5</v>
      </c>
    </row>
    <row r="9" spans="1:4" ht="15">
      <c r="A9" s="43"/>
      <c r="B9" t="s">
        <v>5</v>
      </c>
      <c r="C9" t="s">
        <v>54</v>
      </c>
      <c r="D9" t="s">
        <v>109</v>
      </c>
    </row>
    <row r="10" spans="1:4" ht="15">
      <c r="A10" s="43" t="s">
        <v>110</v>
      </c>
      <c r="B10" t="s">
        <v>111</v>
      </c>
      <c r="C10" t="s">
        <v>111</v>
      </c>
      <c r="D10" t="s">
        <v>112</v>
      </c>
    </row>
    <row r="11" spans="1:4">
      <c r="A11" s="42"/>
    </row>
    <row r="12" spans="1:4" ht="15">
      <c r="A12" s="43" t="s">
        <v>171</v>
      </c>
      <c r="B12" s="28">
        <v>2799100</v>
      </c>
      <c r="C12" s="28">
        <v>2449089</v>
      </c>
      <c r="D12" s="28">
        <v>10477554989</v>
      </c>
    </row>
    <row r="13" spans="1:4" ht="15">
      <c r="A13" s="43" t="s">
        <v>57</v>
      </c>
      <c r="B13" s="28">
        <v>136655</v>
      </c>
      <c r="C13" s="28">
        <v>127225</v>
      </c>
      <c r="D13" s="28">
        <v>516202274</v>
      </c>
    </row>
    <row r="14" spans="1:4" ht="15">
      <c r="A14" s="43" t="s">
        <v>58</v>
      </c>
      <c r="B14" s="28">
        <v>21971</v>
      </c>
      <c r="C14" s="28">
        <v>20852</v>
      </c>
      <c r="D14" s="28">
        <v>86278250</v>
      </c>
    </row>
    <row r="15" spans="1:4" ht="15">
      <c r="A15" s="43" t="s">
        <v>59</v>
      </c>
      <c r="B15" s="28">
        <v>56099</v>
      </c>
      <c r="C15" s="28">
        <v>53080</v>
      </c>
      <c r="D15" s="28">
        <v>280371429</v>
      </c>
    </row>
    <row r="16" spans="1:4" ht="15">
      <c r="A16" s="43" t="s">
        <v>136</v>
      </c>
      <c r="B16" s="28">
        <v>104096</v>
      </c>
      <c r="C16" s="28">
        <v>101204</v>
      </c>
      <c r="D16" s="28">
        <v>514395631</v>
      </c>
    </row>
    <row r="17" spans="1:4" ht="15">
      <c r="A17" s="43" t="s">
        <v>61</v>
      </c>
      <c r="B17" s="28">
        <v>30974</v>
      </c>
      <c r="C17" s="28">
        <v>30853</v>
      </c>
      <c r="D17" s="28">
        <v>118181964</v>
      </c>
    </row>
    <row r="18" spans="1:4" ht="15">
      <c r="A18" s="43" t="s">
        <v>18</v>
      </c>
      <c r="B18" s="28">
        <v>3412</v>
      </c>
      <c r="C18" s="28">
        <v>3345</v>
      </c>
      <c r="D18" s="28">
        <v>17043000</v>
      </c>
    </row>
    <row r="19" spans="1:4" ht="15">
      <c r="A19" s="43" t="s">
        <v>62</v>
      </c>
      <c r="B19" s="28">
        <v>49766</v>
      </c>
      <c r="C19" s="28">
        <v>49122</v>
      </c>
      <c r="D19" s="28">
        <v>308615000</v>
      </c>
    </row>
    <row r="20" spans="1:4" ht="15">
      <c r="A20" s="43" t="s">
        <v>63</v>
      </c>
      <c r="B20" s="28">
        <v>14194</v>
      </c>
      <c r="C20" s="28">
        <v>13864</v>
      </c>
      <c r="D20" s="28">
        <v>43184893</v>
      </c>
    </row>
    <row r="21" spans="1:4" ht="15">
      <c r="A21" s="43" t="s">
        <v>64</v>
      </c>
      <c r="B21" s="28">
        <v>8950</v>
      </c>
      <c r="C21" s="28">
        <v>8591</v>
      </c>
      <c r="D21" s="28">
        <v>42740857</v>
      </c>
    </row>
    <row r="22" spans="1:4" ht="15">
      <c r="A22" s="43" t="s">
        <v>22</v>
      </c>
      <c r="B22" s="28">
        <v>134893</v>
      </c>
      <c r="C22" s="28">
        <v>121033</v>
      </c>
      <c r="D22" s="28">
        <v>598442560</v>
      </c>
    </row>
    <row r="23" spans="1:4" ht="15">
      <c r="A23" s="43" t="s">
        <v>23</v>
      </c>
      <c r="B23" s="28">
        <v>155823</v>
      </c>
      <c r="C23" s="28">
        <v>130190</v>
      </c>
      <c r="D23" s="28">
        <v>555126000</v>
      </c>
    </row>
    <row r="24" spans="1:4" ht="15">
      <c r="A24" s="43" t="s">
        <v>66</v>
      </c>
      <c r="B24" s="28">
        <v>66546</v>
      </c>
      <c r="C24" s="28">
        <v>63055</v>
      </c>
      <c r="D24" s="28">
        <v>283064619</v>
      </c>
    </row>
    <row r="25" spans="1:4" ht="15">
      <c r="A25" s="43" t="s">
        <v>67</v>
      </c>
      <c r="B25" s="28">
        <v>24711</v>
      </c>
      <c r="C25" s="28">
        <v>23135</v>
      </c>
      <c r="D25" s="28">
        <v>86030536</v>
      </c>
    </row>
    <row r="26" spans="1:4" ht="15">
      <c r="A26" s="43" t="s">
        <v>173</v>
      </c>
      <c r="B26" s="28">
        <v>16751</v>
      </c>
      <c r="C26" s="28">
        <v>16446</v>
      </c>
      <c r="D26" s="28">
        <v>79141893</v>
      </c>
    </row>
    <row r="27" spans="1:4" ht="15">
      <c r="A27" s="43" t="s">
        <v>69</v>
      </c>
      <c r="B27" s="28">
        <v>183971</v>
      </c>
      <c r="C27" s="28">
        <v>174246</v>
      </c>
      <c r="D27" s="28">
        <v>767180357</v>
      </c>
    </row>
    <row r="28" spans="1:4" ht="15">
      <c r="A28" s="43" t="s">
        <v>174</v>
      </c>
      <c r="B28" s="28">
        <v>713232</v>
      </c>
      <c r="C28" s="28">
        <v>693226</v>
      </c>
      <c r="D28" s="28">
        <v>2459115619</v>
      </c>
    </row>
    <row r="29" spans="1:4" ht="15">
      <c r="A29" s="43" t="s">
        <v>71</v>
      </c>
      <c r="B29" s="28">
        <v>876495</v>
      </c>
      <c r="C29" s="28">
        <v>669999</v>
      </c>
      <c r="D29" s="28">
        <v>2936149500</v>
      </c>
    </row>
    <row r="30" spans="1:4" ht="15">
      <c r="A30" s="43" t="s">
        <v>72</v>
      </c>
      <c r="B30" s="28">
        <v>18545</v>
      </c>
      <c r="C30" s="28">
        <v>18218</v>
      </c>
      <c r="D30" s="28">
        <v>106088643</v>
      </c>
    </row>
    <row r="31" spans="1:4" ht="15">
      <c r="A31" s="43" t="s">
        <v>73</v>
      </c>
      <c r="B31" s="28">
        <v>11243</v>
      </c>
      <c r="C31" s="28">
        <v>10590</v>
      </c>
      <c r="D31" s="28">
        <v>48986833</v>
      </c>
    </row>
    <row r="32" spans="1:4" ht="15">
      <c r="A32" s="43" t="s">
        <v>42</v>
      </c>
      <c r="B32" s="28">
        <v>4354</v>
      </c>
      <c r="C32" s="28">
        <v>4040</v>
      </c>
      <c r="D32" s="28">
        <v>19934107</v>
      </c>
    </row>
    <row r="33" spans="1:4" ht="15">
      <c r="A33" s="43" t="s">
        <v>74</v>
      </c>
      <c r="B33" s="28">
        <v>166419</v>
      </c>
      <c r="C33" s="28">
        <v>116775</v>
      </c>
      <c r="D33" s="28">
        <v>611281024</v>
      </c>
    </row>
    <row r="34" spans="1:4">
      <c r="A34" s="42"/>
    </row>
    <row r="35" spans="1:4" ht="15">
      <c r="A35" s="43" t="s">
        <v>132</v>
      </c>
    </row>
    <row r="36" spans="1:4" ht="15">
      <c r="A36" s="43" t="s">
        <v>133</v>
      </c>
    </row>
    <row r="37" spans="1:4" ht="15">
      <c r="A37" s="43" t="s">
        <v>145</v>
      </c>
    </row>
  </sheetData>
  <pageMargins left="0.7" right="0.7" top="0.75" bottom="0.75" header="0.3" footer="0.3"/>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selection activeCell="A10" sqref="A10:A35"/>
    </sheetView>
  </sheetViews>
  <sheetFormatPr baseColWidth="10" defaultColWidth="8.83203125" defaultRowHeight="14" x14ac:dyDescent="0"/>
  <sheetData>
    <row r="1" spans="1:4" ht="15">
      <c r="A1" s="43" t="s">
        <v>147</v>
      </c>
    </row>
    <row r="2" spans="1:4" ht="15">
      <c r="A2" s="43" t="s">
        <v>151</v>
      </c>
    </row>
    <row r="3" spans="1:4" ht="15">
      <c r="A3" s="43" t="s">
        <v>147</v>
      </c>
    </row>
    <row r="4" spans="1:4" ht="15">
      <c r="A4" s="43" t="s">
        <v>105</v>
      </c>
    </row>
    <row r="5" spans="1:4" ht="15">
      <c r="A5" s="43" t="s">
        <v>152</v>
      </c>
    </row>
    <row r="6" spans="1:4" ht="15">
      <c r="A6" s="43" t="s">
        <v>147</v>
      </c>
    </row>
    <row r="7" spans="1:4" ht="15">
      <c r="A7" s="43" t="s">
        <v>107</v>
      </c>
    </row>
    <row r="8" spans="1:4" ht="15">
      <c r="A8" s="43" t="s">
        <v>147</v>
      </c>
    </row>
    <row r="9" spans="1:4">
      <c r="A9" s="42"/>
    </row>
    <row r="10" spans="1:4" ht="15">
      <c r="A10" s="43"/>
      <c r="D10" t="s">
        <v>5</v>
      </c>
    </row>
    <row r="11" spans="1:4" ht="15">
      <c r="A11" s="43"/>
      <c r="B11" t="s">
        <v>5</v>
      </c>
      <c r="C11" t="s">
        <v>54</v>
      </c>
      <c r="D11" t="s">
        <v>109</v>
      </c>
    </row>
    <row r="12" spans="1:4" ht="15">
      <c r="A12" s="43" t="s">
        <v>110</v>
      </c>
      <c r="B12" t="s">
        <v>111</v>
      </c>
      <c r="C12" t="s">
        <v>111</v>
      </c>
      <c r="D12" t="s">
        <v>112</v>
      </c>
    </row>
    <row r="13" spans="1:4">
      <c r="A13" s="42"/>
    </row>
    <row r="14" spans="1:4" ht="15">
      <c r="A14" s="43" t="s">
        <v>171</v>
      </c>
      <c r="B14" s="28">
        <v>2765214</v>
      </c>
      <c r="C14" s="28">
        <v>2447496</v>
      </c>
      <c r="D14" s="28">
        <v>10115017910</v>
      </c>
    </row>
    <row r="15" spans="1:4" ht="15">
      <c r="A15" s="43" t="s">
        <v>57</v>
      </c>
      <c r="B15" s="28">
        <v>134202</v>
      </c>
      <c r="C15" s="28">
        <v>125641</v>
      </c>
      <c r="D15" s="28">
        <v>474784607</v>
      </c>
    </row>
    <row r="16" spans="1:4" ht="15">
      <c r="A16" s="43" t="s">
        <v>172</v>
      </c>
      <c r="B16" s="28">
        <v>22073</v>
      </c>
      <c r="C16" s="28">
        <v>21009</v>
      </c>
      <c r="D16" s="28">
        <v>82896786</v>
      </c>
    </row>
    <row r="17" spans="1:4" ht="15">
      <c r="A17" s="43" t="s">
        <v>59</v>
      </c>
      <c r="B17" s="28">
        <v>54447</v>
      </c>
      <c r="C17" s="28">
        <v>51716</v>
      </c>
      <c r="D17" s="28">
        <v>301856821</v>
      </c>
    </row>
    <row r="18" spans="1:4" ht="15">
      <c r="A18" s="43" t="s">
        <v>136</v>
      </c>
      <c r="B18" s="28">
        <v>100257</v>
      </c>
      <c r="C18" s="28">
        <v>97512</v>
      </c>
      <c r="D18" s="28">
        <v>439665214</v>
      </c>
    </row>
    <row r="19" spans="1:4" ht="15">
      <c r="A19" s="43" t="s">
        <v>17</v>
      </c>
      <c r="B19" s="28">
        <v>30436</v>
      </c>
      <c r="C19" s="28">
        <v>30296</v>
      </c>
      <c r="D19" s="28">
        <v>111503679</v>
      </c>
    </row>
    <row r="20" spans="1:4" ht="15">
      <c r="A20" s="43" t="s">
        <v>18</v>
      </c>
      <c r="B20" s="28">
        <v>3598</v>
      </c>
      <c r="C20" s="28">
        <v>3512</v>
      </c>
      <c r="D20" s="28">
        <v>17136000</v>
      </c>
    </row>
    <row r="21" spans="1:4" ht="15">
      <c r="A21" s="43" t="s">
        <v>62</v>
      </c>
      <c r="B21" s="28">
        <v>49350</v>
      </c>
      <c r="C21" s="28">
        <v>48734</v>
      </c>
      <c r="D21" s="28">
        <v>287277000</v>
      </c>
    </row>
    <row r="22" spans="1:4" ht="15">
      <c r="A22" s="43" t="s">
        <v>63</v>
      </c>
      <c r="B22" s="28">
        <v>14890</v>
      </c>
      <c r="C22" s="28">
        <v>14519</v>
      </c>
      <c r="D22" s="28">
        <v>41081679</v>
      </c>
    </row>
    <row r="23" spans="1:4" ht="15">
      <c r="A23" s="43" t="s">
        <v>64</v>
      </c>
      <c r="B23" s="28">
        <v>8872</v>
      </c>
      <c r="C23" s="28">
        <v>8450</v>
      </c>
      <c r="D23" s="28">
        <v>39678440</v>
      </c>
    </row>
    <row r="24" spans="1:4" ht="15">
      <c r="A24" s="43" t="s">
        <v>22</v>
      </c>
      <c r="B24" s="28">
        <v>136023</v>
      </c>
      <c r="C24" s="28">
        <v>119846</v>
      </c>
      <c r="D24" s="28">
        <v>556816512</v>
      </c>
    </row>
    <row r="25" spans="1:4" ht="15">
      <c r="A25" s="43" t="s">
        <v>23</v>
      </c>
      <c r="B25" s="28">
        <v>161432</v>
      </c>
      <c r="C25" s="28">
        <v>130454</v>
      </c>
      <c r="D25" s="28">
        <v>510807000</v>
      </c>
    </row>
    <row r="26" spans="1:4" ht="15">
      <c r="A26" s="43" t="s">
        <v>66</v>
      </c>
      <c r="B26" s="28">
        <v>67437</v>
      </c>
      <c r="C26" s="28">
        <v>63773</v>
      </c>
      <c r="D26" s="28">
        <v>271040452</v>
      </c>
    </row>
    <row r="27" spans="1:4" ht="15">
      <c r="A27" s="43" t="s">
        <v>67</v>
      </c>
      <c r="B27" s="28">
        <v>24314</v>
      </c>
      <c r="C27" s="28">
        <v>22750</v>
      </c>
      <c r="D27" s="28">
        <v>80587821</v>
      </c>
    </row>
    <row r="28" spans="1:4" ht="15">
      <c r="A28" s="43" t="s">
        <v>173</v>
      </c>
      <c r="B28" s="28">
        <v>16465</v>
      </c>
      <c r="C28" s="28">
        <v>16222</v>
      </c>
      <c r="D28" s="28">
        <v>71177107</v>
      </c>
    </row>
    <row r="29" spans="1:4" ht="15">
      <c r="A29" s="43" t="s">
        <v>69</v>
      </c>
      <c r="B29" s="28">
        <v>185025</v>
      </c>
      <c r="C29" s="28">
        <v>175047</v>
      </c>
      <c r="D29" s="28">
        <v>773110750</v>
      </c>
    </row>
    <row r="30" spans="1:4" ht="15">
      <c r="A30" s="43" t="s">
        <v>174</v>
      </c>
      <c r="B30" s="28">
        <v>738204</v>
      </c>
      <c r="C30" s="28">
        <v>718170</v>
      </c>
      <c r="D30" s="28">
        <v>2507239060</v>
      </c>
    </row>
    <row r="31" spans="1:4" ht="15">
      <c r="A31" s="43" t="s">
        <v>71</v>
      </c>
      <c r="B31" s="28">
        <v>856732</v>
      </c>
      <c r="C31" s="28">
        <v>652950</v>
      </c>
      <c r="D31" s="28">
        <v>2833029107</v>
      </c>
    </row>
    <row r="32" spans="1:4" ht="15">
      <c r="A32" s="43" t="s">
        <v>72</v>
      </c>
      <c r="B32" s="28">
        <v>19310</v>
      </c>
      <c r="C32" s="28">
        <v>18980</v>
      </c>
      <c r="D32" s="28">
        <v>103986179</v>
      </c>
    </row>
    <row r="33" spans="1:4" ht="15">
      <c r="A33" s="43" t="s">
        <v>73</v>
      </c>
      <c r="B33" s="28">
        <v>11303</v>
      </c>
      <c r="C33" s="28">
        <v>10647</v>
      </c>
      <c r="D33" s="28">
        <v>46119798</v>
      </c>
    </row>
    <row r="34" spans="1:4" ht="15">
      <c r="A34" s="43" t="s">
        <v>42</v>
      </c>
      <c r="B34" s="28">
        <v>4376</v>
      </c>
      <c r="C34" s="28">
        <v>4067</v>
      </c>
      <c r="D34" s="28">
        <v>18873464</v>
      </c>
    </row>
    <row r="35" spans="1:4" ht="15">
      <c r="A35" s="43" t="s">
        <v>74</v>
      </c>
      <c r="B35" s="28">
        <v>126468</v>
      </c>
      <c r="C35" s="28">
        <v>113201</v>
      </c>
      <c r="D35" s="28">
        <v>546350434</v>
      </c>
    </row>
    <row r="36" spans="1:4">
      <c r="A36" s="42"/>
    </row>
    <row r="37" spans="1:4" ht="15">
      <c r="A37" s="43" t="s">
        <v>132</v>
      </c>
    </row>
    <row r="38" spans="1:4" ht="15">
      <c r="A38" s="43" t="s">
        <v>133</v>
      </c>
    </row>
    <row r="39" spans="1:4" ht="15">
      <c r="A39" s="43" t="s">
        <v>153</v>
      </c>
    </row>
  </sheetData>
  <pageMargins left="0.7" right="0.7" top="0.75" bottom="0.75" header="0.3" footer="0.3"/>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selection activeCell="A10" sqref="A10:A35"/>
    </sheetView>
  </sheetViews>
  <sheetFormatPr baseColWidth="10" defaultColWidth="8.83203125" defaultRowHeight="14" x14ac:dyDescent="0"/>
  <sheetData>
    <row r="1" spans="1:4" ht="15">
      <c r="A1" s="43" t="s">
        <v>147</v>
      </c>
    </row>
    <row r="2" spans="1:4" ht="15">
      <c r="A2" s="43" t="s">
        <v>154</v>
      </c>
    </row>
    <row r="3" spans="1:4" ht="15">
      <c r="A3" s="43" t="s">
        <v>147</v>
      </c>
    </row>
    <row r="4" spans="1:4" ht="15">
      <c r="A4" s="43" t="s">
        <v>105</v>
      </c>
    </row>
    <row r="5" spans="1:4" ht="15">
      <c r="A5" s="43" t="s">
        <v>155</v>
      </c>
    </row>
    <row r="6" spans="1:4" ht="15">
      <c r="A6" s="43" t="s">
        <v>147</v>
      </c>
    </row>
    <row r="7" spans="1:4" ht="15">
      <c r="A7" s="43" t="s">
        <v>107</v>
      </c>
    </row>
    <row r="8" spans="1:4" ht="15">
      <c r="A8" s="43" t="s">
        <v>147</v>
      </c>
    </row>
    <row r="9" spans="1:4">
      <c r="A9" s="42"/>
    </row>
    <row r="10" spans="1:4" ht="15">
      <c r="A10" s="43"/>
      <c r="D10" t="s">
        <v>5</v>
      </c>
    </row>
    <row r="11" spans="1:4" ht="15">
      <c r="A11" s="43"/>
      <c r="B11" t="s">
        <v>5</v>
      </c>
      <c r="C11" t="s">
        <v>54</v>
      </c>
      <c r="D11" t="s">
        <v>109</v>
      </c>
    </row>
    <row r="12" spans="1:4" ht="15">
      <c r="A12" s="43" t="s">
        <v>110</v>
      </c>
      <c r="B12" t="s">
        <v>111</v>
      </c>
      <c r="C12" t="s">
        <v>111</v>
      </c>
      <c r="D12" t="s">
        <v>112</v>
      </c>
    </row>
    <row r="13" spans="1:4">
      <c r="A13" s="42"/>
    </row>
    <row r="14" spans="1:4" ht="15">
      <c r="A14" s="43" t="s">
        <v>171</v>
      </c>
      <c r="B14" s="28">
        <v>2807077</v>
      </c>
      <c r="C14" s="28">
        <v>2492497</v>
      </c>
      <c r="D14" s="28">
        <v>9994495649</v>
      </c>
    </row>
    <row r="15" spans="1:4" ht="15">
      <c r="A15" s="43" t="s">
        <v>57</v>
      </c>
      <c r="B15" s="28">
        <v>139363</v>
      </c>
      <c r="C15" s="28">
        <v>130299</v>
      </c>
      <c r="D15" s="28">
        <v>478920107</v>
      </c>
    </row>
    <row r="16" spans="1:4" ht="15">
      <c r="A16" s="43" t="s">
        <v>172</v>
      </c>
      <c r="B16" s="28">
        <v>22274</v>
      </c>
      <c r="C16" s="28">
        <v>21307</v>
      </c>
      <c r="D16" s="28">
        <v>84676310</v>
      </c>
    </row>
    <row r="17" spans="1:4" ht="15">
      <c r="A17" s="43" t="s">
        <v>59</v>
      </c>
      <c r="B17" s="28">
        <v>52636</v>
      </c>
      <c r="C17" s="28">
        <v>50107</v>
      </c>
      <c r="D17" s="28">
        <v>234755262</v>
      </c>
    </row>
    <row r="18" spans="1:4" ht="15">
      <c r="A18" s="43" t="s">
        <v>136</v>
      </c>
      <c r="B18" s="28">
        <v>94510</v>
      </c>
      <c r="C18" s="28">
        <v>91959</v>
      </c>
      <c r="D18" s="28">
        <v>419388881</v>
      </c>
    </row>
    <row r="19" spans="1:4" ht="15">
      <c r="A19" s="43" t="s">
        <v>17</v>
      </c>
      <c r="B19" s="28">
        <v>29809</v>
      </c>
      <c r="C19" s="28">
        <v>29667</v>
      </c>
      <c r="D19" s="28">
        <v>106545524</v>
      </c>
    </row>
    <row r="20" spans="1:4" ht="15">
      <c r="A20" s="43" t="s">
        <v>18</v>
      </c>
      <c r="B20" s="28">
        <v>3639</v>
      </c>
      <c r="C20" s="28">
        <v>3536</v>
      </c>
      <c r="D20" s="28">
        <v>16791000</v>
      </c>
    </row>
    <row r="21" spans="1:4" ht="15">
      <c r="A21" s="43" t="s">
        <v>62</v>
      </c>
      <c r="B21" s="28">
        <v>48276</v>
      </c>
      <c r="C21" s="28">
        <v>47695</v>
      </c>
      <c r="D21" s="28">
        <v>273438000</v>
      </c>
    </row>
    <row r="22" spans="1:4" ht="15">
      <c r="A22" s="43" t="s">
        <v>63</v>
      </c>
      <c r="B22" s="28">
        <v>15037</v>
      </c>
      <c r="C22" s="28">
        <v>14614</v>
      </c>
      <c r="D22" s="28">
        <v>41246048</v>
      </c>
    </row>
    <row r="23" spans="1:4" ht="15">
      <c r="A23" s="43" t="s">
        <v>64</v>
      </c>
      <c r="B23" s="28">
        <v>9204</v>
      </c>
      <c r="C23" s="28">
        <v>8779</v>
      </c>
      <c r="D23" s="28">
        <v>39539429</v>
      </c>
    </row>
    <row r="24" spans="1:4" ht="15">
      <c r="A24" s="43" t="s">
        <v>22</v>
      </c>
      <c r="B24" s="28">
        <v>135737</v>
      </c>
      <c r="C24" s="28">
        <v>119921</v>
      </c>
      <c r="D24" s="28">
        <v>493105780</v>
      </c>
    </row>
    <row r="25" spans="1:4" ht="15">
      <c r="A25" s="43" t="s">
        <v>23</v>
      </c>
      <c r="B25" s="28">
        <v>163043</v>
      </c>
      <c r="C25" s="28">
        <v>132608</v>
      </c>
      <c r="D25" s="28">
        <v>481440000</v>
      </c>
    </row>
    <row r="26" spans="1:4" ht="15">
      <c r="A26" s="43" t="s">
        <v>66</v>
      </c>
      <c r="B26" s="28">
        <v>69253</v>
      </c>
      <c r="C26" s="28">
        <v>65240</v>
      </c>
      <c r="D26" s="28">
        <v>262900952</v>
      </c>
    </row>
    <row r="27" spans="1:4" ht="15">
      <c r="A27" s="43" t="s">
        <v>67</v>
      </c>
      <c r="B27" s="28">
        <v>23852</v>
      </c>
      <c r="C27" s="28">
        <v>22301</v>
      </c>
      <c r="D27" s="28">
        <v>77621786</v>
      </c>
    </row>
    <row r="28" spans="1:4" ht="15">
      <c r="A28" s="43" t="s">
        <v>173</v>
      </c>
      <c r="B28" s="28">
        <v>17981</v>
      </c>
      <c r="C28" s="28">
        <v>17707</v>
      </c>
      <c r="D28" s="28">
        <v>76353738</v>
      </c>
    </row>
    <row r="29" spans="1:4" ht="15">
      <c r="A29" s="43" t="s">
        <v>69</v>
      </c>
      <c r="B29" s="28">
        <v>190838</v>
      </c>
      <c r="C29" s="28">
        <v>180744</v>
      </c>
      <c r="D29" s="28">
        <v>731637214</v>
      </c>
    </row>
    <row r="30" spans="1:4" ht="15">
      <c r="A30" s="43" t="s">
        <v>174</v>
      </c>
      <c r="B30" s="28">
        <v>776998</v>
      </c>
      <c r="C30" s="28">
        <v>755034</v>
      </c>
      <c r="D30" s="28">
        <v>2689013690</v>
      </c>
    </row>
    <row r="31" spans="1:4" ht="15">
      <c r="A31" s="43" t="s">
        <v>71</v>
      </c>
      <c r="B31" s="28">
        <v>854393</v>
      </c>
      <c r="C31" s="28">
        <v>653776</v>
      </c>
      <c r="D31" s="28">
        <v>2767967857</v>
      </c>
    </row>
    <row r="32" spans="1:4" ht="15">
      <c r="A32" s="43" t="s">
        <v>72</v>
      </c>
      <c r="B32" s="28">
        <v>19974</v>
      </c>
      <c r="C32" s="28">
        <v>19604</v>
      </c>
      <c r="D32" s="28">
        <v>105429524</v>
      </c>
    </row>
    <row r="33" spans="1:4" ht="15">
      <c r="A33" s="43" t="s">
        <v>73</v>
      </c>
      <c r="B33" s="28">
        <v>11349</v>
      </c>
      <c r="C33" s="28">
        <v>10682</v>
      </c>
      <c r="D33" s="28">
        <v>44845000</v>
      </c>
    </row>
    <row r="34" spans="1:4" ht="15">
      <c r="A34" s="43" t="s">
        <v>42</v>
      </c>
      <c r="B34" s="28">
        <v>4438</v>
      </c>
      <c r="C34" s="28">
        <v>4148</v>
      </c>
      <c r="D34" s="28">
        <v>18603690</v>
      </c>
    </row>
    <row r="35" spans="1:4" ht="15">
      <c r="A35" s="43" t="s">
        <v>74</v>
      </c>
      <c r="B35" s="28">
        <v>124473</v>
      </c>
      <c r="C35" s="28">
        <v>112769</v>
      </c>
      <c r="D35" s="28">
        <v>550275857</v>
      </c>
    </row>
    <row r="36" spans="1:4">
      <c r="A36" s="42"/>
    </row>
    <row r="37" spans="1:4" ht="15">
      <c r="A37" s="43" t="s">
        <v>132</v>
      </c>
    </row>
    <row r="38" spans="1:4" ht="15">
      <c r="A38" s="43" t="s">
        <v>133</v>
      </c>
    </row>
    <row r="39" spans="1:4" ht="15">
      <c r="A39" s="43" t="s">
        <v>153</v>
      </c>
    </row>
  </sheetData>
  <pageMargins left="0.7" right="0.7" top="0.75" bottom="0.75" header="0.3" footer="0.3"/>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4" x14ac:dyDescent="0"/>
  <sheetData/>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selection activeCell="A10" sqref="A10:A35"/>
    </sheetView>
  </sheetViews>
  <sheetFormatPr baseColWidth="10" defaultColWidth="8.83203125" defaultRowHeight="14" x14ac:dyDescent="0"/>
  <sheetData>
    <row r="1" spans="1:4" ht="15">
      <c r="A1" s="43" t="s">
        <v>147</v>
      </c>
    </row>
    <row r="2" spans="1:4" ht="15">
      <c r="A2" s="43" t="s">
        <v>154</v>
      </c>
    </row>
    <row r="3" spans="1:4" ht="15">
      <c r="A3" s="43" t="s">
        <v>147</v>
      </c>
    </row>
    <row r="4" spans="1:4" ht="15">
      <c r="A4" s="43" t="s">
        <v>105</v>
      </c>
    </row>
    <row r="5" spans="1:4" ht="15">
      <c r="A5" s="43" t="s">
        <v>156</v>
      </c>
    </row>
    <row r="6" spans="1:4" ht="15">
      <c r="A6" s="43" t="s">
        <v>147</v>
      </c>
    </row>
    <row r="7" spans="1:4" ht="15">
      <c r="A7" s="43" t="s">
        <v>107</v>
      </c>
    </row>
    <row r="8" spans="1:4" ht="15">
      <c r="A8" s="43" t="s">
        <v>147</v>
      </c>
    </row>
    <row r="9" spans="1:4">
      <c r="A9" s="42"/>
    </row>
    <row r="10" spans="1:4" ht="15">
      <c r="A10" s="43"/>
      <c r="D10" t="s">
        <v>5</v>
      </c>
    </row>
    <row r="11" spans="1:4" ht="15">
      <c r="A11" s="43"/>
      <c r="B11" t="s">
        <v>5</v>
      </c>
      <c r="C11" t="s">
        <v>54</v>
      </c>
      <c r="D11" t="s">
        <v>184</v>
      </c>
    </row>
    <row r="12" spans="1:4" ht="15">
      <c r="A12" s="43" t="s">
        <v>110</v>
      </c>
      <c r="B12" t="s">
        <v>111</v>
      </c>
      <c r="C12" t="s">
        <v>111</v>
      </c>
      <c r="D12" t="s">
        <v>112</v>
      </c>
    </row>
    <row r="13" spans="1:4">
      <c r="A13" s="42"/>
    </row>
    <row r="14" spans="1:4" ht="15">
      <c r="A14" s="43" t="s">
        <v>171</v>
      </c>
      <c r="B14" s="28">
        <v>2895275</v>
      </c>
      <c r="C14" s="28">
        <v>2580430</v>
      </c>
      <c r="D14" s="28">
        <v>9744144095</v>
      </c>
    </row>
    <row r="15" spans="1:4" ht="15">
      <c r="A15" s="43" t="s">
        <v>57</v>
      </c>
      <c r="B15" s="28">
        <v>131319</v>
      </c>
      <c r="C15" s="28">
        <v>126133</v>
      </c>
      <c r="D15" s="28">
        <v>452543214</v>
      </c>
    </row>
    <row r="16" spans="1:4" ht="15">
      <c r="A16" s="43" t="s">
        <v>172</v>
      </c>
      <c r="B16" s="28">
        <v>23691</v>
      </c>
      <c r="C16" s="28">
        <v>22728</v>
      </c>
      <c r="D16" s="28">
        <v>92405714</v>
      </c>
    </row>
    <row r="17" spans="1:4" ht="15">
      <c r="A17" s="43" t="s">
        <v>59</v>
      </c>
      <c r="B17" s="28">
        <v>52535</v>
      </c>
      <c r="C17" s="28">
        <v>49699</v>
      </c>
      <c r="D17" s="28">
        <v>217418571</v>
      </c>
    </row>
    <row r="18" spans="1:4" ht="15">
      <c r="A18" s="43" t="s">
        <v>136</v>
      </c>
      <c r="B18" s="28">
        <v>86087</v>
      </c>
      <c r="C18" s="28">
        <v>83588</v>
      </c>
      <c r="D18" s="28">
        <v>387585036</v>
      </c>
    </row>
    <row r="19" spans="1:4" ht="15">
      <c r="A19" s="43" t="s">
        <v>17</v>
      </c>
      <c r="B19" s="28">
        <v>28493</v>
      </c>
      <c r="C19" s="28">
        <v>28325</v>
      </c>
      <c r="D19" s="28">
        <v>113141143</v>
      </c>
    </row>
    <row r="20" spans="1:4" ht="15">
      <c r="A20" s="43" t="s">
        <v>18</v>
      </c>
      <c r="B20" s="28">
        <v>3671</v>
      </c>
      <c r="C20" s="28">
        <v>3555</v>
      </c>
      <c r="D20" s="28">
        <v>15839000</v>
      </c>
    </row>
    <row r="21" spans="1:4" ht="15">
      <c r="A21" s="43" t="s">
        <v>62</v>
      </c>
      <c r="B21" s="28">
        <v>48508</v>
      </c>
      <c r="C21" s="28">
        <v>47861</v>
      </c>
      <c r="D21" s="28">
        <v>258105000</v>
      </c>
    </row>
    <row r="22" spans="1:4" ht="15">
      <c r="A22" s="43" t="s">
        <v>63</v>
      </c>
      <c r="B22" s="28">
        <v>14882</v>
      </c>
      <c r="C22" s="28">
        <v>14378</v>
      </c>
      <c r="D22" s="28">
        <v>39576786</v>
      </c>
    </row>
    <row r="23" spans="1:4" ht="15">
      <c r="A23" s="43" t="s">
        <v>64</v>
      </c>
      <c r="B23" s="28">
        <v>9752</v>
      </c>
      <c r="C23" s="28">
        <v>9259</v>
      </c>
      <c r="D23" s="28">
        <v>39480143</v>
      </c>
    </row>
    <row r="24" spans="1:4" ht="15">
      <c r="A24" s="43" t="s">
        <v>22</v>
      </c>
      <c r="B24" s="28">
        <v>141061</v>
      </c>
      <c r="C24" s="28">
        <v>125048</v>
      </c>
      <c r="D24" s="28">
        <v>501094452</v>
      </c>
    </row>
    <row r="25" spans="1:4" ht="15">
      <c r="A25" s="43" t="s">
        <v>23</v>
      </c>
      <c r="B25" s="28">
        <v>173623</v>
      </c>
      <c r="C25" s="28">
        <v>142448</v>
      </c>
      <c r="D25" s="28">
        <v>516872000</v>
      </c>
    </row>
    <row r="26" spans="1:4" ht="15">
      <c r="A26" s="43" t="s">
        <v>66</v>
      </c>
      <c r="B26" s="28">
        <v>68393</v>
      </c>
      <c r="C26" s="28">
        <v>64017</v>
      </c>
      <c r="D26" s="28">
        <v>226309952</v>
      </c>
    </row>
    <row r="27" spans="1:4" ht="15">
      <c r="A27" s="43" t="s">
        <v>67</v>
      </c>
      <c r="B27" s="28">
        <v>25690</v>
      </c>
      <c r="C27" s="28">
        <v>24079</v>
      </c>
      <c r="D27" s="28">
        <v>79848250</v>
      </c>
    </row>
    <row r="28" spans="1:4" ht="15">
      <c r="A28" s="43" t="s">
        <v>173</v>
      </c>
      <c r="B28" s="28">
        <v>19845</v>
      </c>
      <c r="C28" s="28">
        <v>19417</v>
      </c>
      <c r="D28" s="28">
        <v>71791071</v>
      </c>
    </row>
    <row r="29" spans="1:4" ht="15">
      <c r="A29" s="43" t="s">
        <v>69</v>
      </c>
      <c r="B29" s="28">
        <v>210332</v>
      </c>
      <c r="C29" s="28">
        <v>199386</v>
      </c>
      <c r="D29" s="28">
        <v>755315405</v>
      </c>
    </row>
    <row r="30" spans="1:4" ht="15">
      <c r="A30" s="43" t="s">
        <v>174</v>
      </c>
      <c r="B30" s="28">
        <v>831106</v>
      </c>
      <c r="C30" s="28">
        <v>808402</v>
      </c>
      <c r="D30" s="28">
        <v>2613459679</v>
      </c>
    </row>
    <row r="31" spans="1:4" ht="15">
      <c r="A31" s="43" t="s">
        <v>71</v>
      </c>
      <c r="B31" s="28">
        <v>849379</v>
      </c>
      <c r="C31" s="28">
        <v>651416</v>
      </c>
      <c r="D31" s="28">
        <v>2654088250</v>
      </c>
    </row>
    <row r="32" spans="1:4" ht="15">
      <c r="A32" s="43" t="s">
        <v>72</v>
      </c>
      <c r="B32" s="28">
        <v>21588</v>
      </c>
      <c r="C32" s="28">
        <v>21121</v>
      </c>
      <c r="D32" s="28">
        <v>104781107</v>
      </c>
    </row>
    <row r="33" spans="1:4" ht="15">
      <c r="A33" s="43" t="s">
        <v>73</v>
      </c>
      <c r="B33" s="28">
        <v>12461</v>
      </c>
      <c r="C33" s="28">
        <v>11718</v>
      </c>
      <c r="D33" s="28">
        <v>45559929</v>
      </c>
    </row>
    <row r="34" spans="1:4" ht="15">
      <c r="A34" s="43" t="s">
        <v>42</v>
      </c>
      <c r="B34" s="28">
        <v>4554</v>
      </c>
      <c r="C34" s="28">
        <v>4245</v>
      </c>
      <c r="D34" s="28">
        <v>17573679</v>
      </c>
    </row>
    <row r="35" spans="1:4" ht="15">
      <c r="A35" s="43" t="s">
        <v>74</v>
      </c>
      <c r="B35" s="28">
        <v>138305</v>
      </c>
      <c r="C35" s="28">
        <v>123607</v>
      </c>
      <c r="D35" s="28">
        <v>541355714</v>
      </c>
    </row>
    <row r="36" spans="1:4">
      <c r="A36" s="42"/>
    </row>
    <row r="37" spans="1:4" ht="15">
      <c r="A37" s="43" t="s">
        <v>132</v>
      </c>
    </row>
    <row r="38" spans="1:4" ht="15">
      <c r="A38" s="43" t="s">
        <v>133</v>
      </c>
    </row>
    <row r="39" spans="1:4" ht="15">
      <c r="A39" s="43" t="s">
        <v>145</v>
      </c>
    </row>
  </sheetData>
  <pageMargins left="0.7" right="0.7" top="0.75" bottom="0.75" header="0.3" footer="0.3"/>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selection activeCell="A10" sqref="A10:A35"/>
    </sheetView>
  </sheetViews>
  <sheetFormatPr baseColWidth="10" defaultColWidth="8.83203125" defaultRowHeight="14" x14ac:dyDescent="0"/>
  <sheetData>
    <row r="1" spans="1:4" ht="15">
      <c r="A1" s="43" t="s">
        <v>147</v>
      </c>
    </row>
    <row r="2" spans="1:4" ht="15">
      <c r="A2" s="43" t="s">
        <v>154</v>
      </c>
    </row>
    <row r="3" spans="1:4" ht="15">
      <c r="A3" s="43" t="s">
        <v>147</v>
      </c>
    </row>
    <row r="4" spans="1:4" ht="15">
      <c r="A4" s="43" t="s">
        <v>105</v>
      </c>
    </row>
    <row r="5" spans="1:4" ht="15">
      <c r="A5" s="43" t="s">
        <v>157</v>
      </c>
    </row>
    <row r="6" spans="1:4" ht="15">
      <c r="A6" s="43" t="s">
        <v>147</v>
      </c>
    </row>
    <row r="7" spans="1:4" ht="15">
      <c r="A7" s="43" t="s">
        <v>107</v>
      </c>
    </row>
    <row r="8" spans="1:4" ht="15">
      <c r="A8" s="43" t="s">
        <v>147</v>
      </c>
    </row>
    <row r="9" spans="1:4">
      <c r="A9" s="42"/>
    </row>
    <row r="10" spans="1:4" ht="15">
      <c r="A10" s="43"/>
      <c r="D10" t="s">
        <v>5</v>
      </c>
    </row>
    <row r="11" spans="1:4" ht="15">
      <c r="A11" s="43"/>
      <c r="B11" t="s">
        <v>5</v>
      </c>
      <c r="C11" t="s">
        <v>54</v>
      </c>
      <c r="D11" t="s">
        <v>184</v>
      </c>
    </row>
    <row r="12" spans="1:4" ht="15">
      <c r="A12" s="43" t="s">
        <v>110</v>
      </c>
      <c r="B12" t="s">
        <v>111</v>
      </c>
      <c r="C12" t="s">
        <v>111</v>
      </c>
      <c r="D12" t="s">
        <v>112</v>
      </c>
    </row>
    <row r="13" spans="1:4">
      <c r="A13" s="42"/>
    </row>
    <row r="14" spans="1:4" ht="15">
      <c r="A14" s="43" t="s">
        <v>171</v>
      </c>
      <c r="B14" s="28">
        <v>2951768</v>
      </c>
      <c r="C14" s="28">
        <v>2643940</v>
      </c>
      <c r="D14" s="28">
        <v>9685506035</v>
      </c>
    </row>
    <row r="15" spans="1:4" ht="15">
      <c r="A15" s="43" t="s">
        <v>57</v>
      </c>
      <c r="B15" s="28">
        <v>133798</v>
      </c>
      <c r="C15" s="28">
        <v>128253</v>
      </c>
      <c r="D15" s="28">
        <v>445941643</v>
      </c>
    </row>
    <row r="16" spans="1:4" ht="15">
      <c r="A16" s="43" t="s">
        <v>172</v>
      </c>
      <c r="B16" s="28">
        <v>25661</v>
      </c>
      <c r="C16" s="28">
        <v>24573</v>
      </c>
      <c r="D16" s="28">
        <v>100057857</v>
      </c>
    </row>
    <row r="17" spans="1:4" ht="15">
      <c r="A17" s="43" t="s">
        <v>59</v>
      </c>
      <c r="B17" s="28">
        <v>50872</v>
      </c>
      <c r="C17" s="28">
        <v>48051</v>
      </c>
      <c r="D17" s="28">
        <v>241954619</v>
      </c>
    </row>
    <row r="18" spans="1:4" ht="15">
      <c r="A18" s="43" t="s">
        <v>136</v>
      </c>
      <c r="B18" s="28">
        <v>84048</v>
      </c>
      <c r="C18" s="28">
        <v>81589</v>
      </c>
      <c r="D18" s="28">
        <v>362820524</v>
      </c>
    </row>
    <row r="19" spans="1:4" ht="15">
      <c r="A19" s="43" t="s">
        <v>17</v>
      </c>
      <c r="B19" s="28">
        <v>26138</v>
      </c>
      <c r="C19" s="28">
        <v>25969</v>
      </c>
      <c r="D19" s="28">
        <v>88386905</v>
      </c>
    </row>
    <row r="20" spans="1:4" ht="15">
      <c r="A20" s="43" t="s">
        <v>18</v>
      </c>
      <c r="B20" s="28">
        <v>3687</v>
      </c>
      <c r="C20" s="28">
        <v>3544</v>
      </c>
      <c r="D20" s="28">
        <v>17712810</v>
      </c>
    </row>
    <row r="21" spans="1:4" ht="15">
      <c r="A21" s="43" t="s">
        <v>62</v>
      </c>
      <c r="B21" s="28">
        <v>49282</v>
      </c>
      <c r="C21" s="28">
        <v>48515</v>
      </c>
      <c r="D21" s="28">
        <v>258892000</v>
      </c>
    </row>
    <row r="22" spans="1:4" ht="15">
      <c r="A22" s="43" t="s">
        <v>63</v>
      </c>
      <c r="B22" s="28">
        <v>14555</v>
      </c>
      <c r="C22" s="28">
        <v>14054</v>
      </c>
      <c r="D22" s="28">
        <v>36987190</v>
      </c>
    </row>
    <row r="23" spans="1:4" ht="15">
      <c r="A23" s="43" t="s">
        <v>64</v>
      </c>
      <c r="B23" s="28">
        <v>9882</v>
      </c>
      <c r="C23" s="28">
        <v>9286</v>
      </c>
      <c r="D23" s="28">
        <v>38080976</v>
      </c>
    </row>
    <row r="24" spans="1:4" ht="15">
      <c r="A24" s="43" t="s">
        <v>22</v>
      </c>
      <c r="B24" s="28">
        <v>143135</v>
      </c>
      <c r="C24" s="28">
        <v>126292</v>
      </c>
      <c r="D24" s="28">
        <v>491624893</v>
      </c>
    </row>
    <row r="25" spans="1:4" ht="15">
      <c r="A25" s="43" t="s">
        <v>23</v>
      </c>
      <c r="B25" s="28">
        <v>173913</v>
      </c>
      <c r="C25" s="28">
        <v>143022</v>
      </c>
      <c r="D25" s="28">
        <v>531832679</v>
      </c>
    </row>
    <row r="26" spans="1:4" ht="15">
      <c r="A26" s="43" t="s">
        <v>66</v>
      </c>
      <c r="B26" s="28">
        <v>68637</v>
      </c>
      <c r="C26" s="28">
        <v>64565</v>
      </c>
      <c r="D26" s="28">
        <v>227244952</v>
      </c>
    </row>
    <row r="27" spans="1:4" ht="15">
      <c r="A27" s="43" t="s">
        <v>67</v>
      </c>
      <c r="B27" s="28">
        <v>26995</v>
      </c>
      <c r="C27" s="28">
        <v>24363</v>
      </c>
      <c r="D27" s="28">
        <v>79307964</v>
      </c>
    </row>
    <row r="28" spans="1:4" ht="15">
      <c r="A28" s="43" t="s">
        <v>173</v>
      </c>
      <c r="B28" s="28">
        <v>25088</v>
      </c>
      <c r="C28" s="28">
        <v>24164</v>
      </c>
      <c r="D28" s="28">
        <v>85868464</v>
      </c>
    </row>
    <row r="29" spans="1:4" ht="15">
      <c r="A29" s="43" t="s">
        <v>69</v>
      </c>
      <c r="B29" s="28">
        <v>217838</v>
      </c>
      <c r="C29" s="28">
        <v>205224</v>
      </c>
      <c r="D29" s="28">
        <v>782971429</v>
      </c>
    </row>
    <row r="30" spans="1:4" ht="15">
      <c r="A30" s="43" t="s">
        <v>174</v>
      </c>
      <c r="B30" s="28">
        <v>881577</v>
      </c>
      <c r="C30" s="28">
        <v>857597</v>
      </c>
      <c r="D30" s="28">
        <v>2489427833</v>
      </c>
    </row>
    <row r="31" spans="1:4" ht="15">
      <c r="A31" s="43" t="s">
        <v>71</v>
      </c>
      <c r="B31" s="28">
        <v>827270</v>
      </c>
      <c r="C31" s="28">
        <v>640470</v>
      </c>
      <c r="D31" s="28">
        <v>2639634869</v>
      </c>
    </row>
    <row r="32" spans="1:4" ht="15">
      <c r="A32" s="43" t="s">
        <v>72</v>
      </c>
      <c r="B32" s="28">
        <v>23258</v>
      </c>
      <c r="C32" s="28">
        <v>22747</v>
      </c>
      <c r="D32" s="28">
        <v>109269833</v>
      </c>
    </row>
    <row r="33" spans="1:4" ht="15">
      <c r="A33" s="43" t="s">
        <v>73</v>
      </c>
      <c r="B33" s="28">
        <v>12999</v>
      </c>
      <c r="C33" s="28">
        <v>12134</v>
      </c>
      <c r="D33" s="28">
        <v>46029833</v>
      </c>
    </row>
    <row r="34" spans="1:4" ht="15">
      <c r="A34" s="43" t="s">
        <v>42</v>
      </c>
      <c r="B34" s="28">
        <v>4598</v>
      </c>
      <c r="C34" s="28">
        <v>4257</v>
      </c>
      <c r="D34" s="28">
        <v>16879500</v>
      </c>
    </row>
    <row r="35" spans="1:4" ht="15">
      <c r="A35" s="43" t="s">
        <v>74</v>
      </c>
      <c r="B35" s="28">
        <v>148537</v>
      </c>
      <c r="C35" s="28">
        <v>135271</v>
      </c>
      <c r="D35" s="28">
        <v>594579262</v>
      </c>
    </row>
    <row r="36" spans="1:4">
      <c r="A36" s="42"/>
    </row>
    <row r="37" spans="1:4" ht="15">
      <c r="A37" s="43" t="s">
        <v>132</v>
      </c>
    </row>
    <row r="38" spans="1:4" ht="15">
      <c r="A38" s="43" t="s">
        <v>133</v>
      </c>
    </row>
    <row r="39" spans="1:4" ht="15">
      <c r="A39" s="43" t="s">
        <v>145</v>
      </c>
    </row>
  </sheetData>
  <pageMargins left="0.7" right="0.7" top="0.75" bottom="0.75" header="0.3" footer="0.3"/>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2"/>
  <sheetViews>
    <sheetView topLeftCell="A23" workbookViewId="0">
      <selection activeCell="A5" sqref="A5:A28"/>
    </sheetView>
  </sheetViews>
  <sheetFormatPr baseColWidth="10" defaultColWidth="8.83203125" defaultRowHeight="14" x14ac:dyDescent="0"/>
  <sheetData>
    <row r="2" spans="1:4" ht="15">
      <c r="A2" s="43" t="s">
        <v>105</v>
      </c>
    </row>
    <row r="3" spans="1:4" ht="15">
      <c r="A3" s="43" t="s">
        <v>158</v>
      </c>
    </row>
    <row r="4" spans="1:4" ht="15">
      <c r="A4" s="43" t="s">
        <v>159</v>
      </c>
    </row>
    <row r="5" spans="1:4" ht="15">
      <c r="A5" s="43"/>
      <c r="B5" t="s">
        <v>164</v>
      </c>
      <c r="C5" t="s">
        <v>165</v>
      </c>
      <c r="D5" t="s">
        <v>166</v>
      </c>
    </row>
    <row r="6" spans="1:4" ht="15">
      <c r="A6" s="43" t="s">
        <v>167</v>
      </c>
      <c r="B6" t="s">
        <v>170</v>
      </c>
      <c r="C6" t="s">
        <v>170</v>
      </c>
      <c r="D6" t="s">
        <v>170</v>
      </c>
    </row>
    <row r="7" spans="1:4" ht="15">
      <c r="A7" s="43" t="s">
        <v>171</v>
      </c>
      <c r="B7" s="28">
        <v>2999039</v>
      </c>
      <c r="C7" s="28">
        <v>2704105</v>
      </c>
      <c r="D7" s="28">
        <v>294934</v>
      </c>
    </row>
    <row r="8" spans="1:4" ht="15">
      <c r="A8" s="43" t="s">
        <v>57</v>
      </c>
      <c r="B8" s="28">
        <v>132401</v>
      </c>
      <c r="C8" s="28">
        <v>127073</v>
      </c>
      <c r="D8" s="28">
        <v>5328</v>
      </c>
    </row>
    <row r="9" spans="1:4" ht="15">
      <c r="A9" s="43" t="s">
        <v>172</v>
      </c>
      <c r="B9" s="28">
        <v>28783</v>
      </c>
      <c r="C9" s="28">
        <v>27439</v>
      </c>
      <c r="D9" s="28">
        <v>1344</v>
      </c>
    </row>
    <row r="10" spans="1:4" ht="15">
      <c r="A10" s="43" t="s">
        <v>59</v>
      </c>
      <c r="B10" s="28">
        <v>50722</v>
      </c>
      <c r="C10" s="28">
        <v>48112</v>
      </c>
      <c r="D10" s="28">
        <v>2610</v>
      </c>
    </row>
    <row r="11" spans="1:4" ht="15">
      <c r="A11" s="43" t="s">
        <v>136</v>
      </c>
      <c r="B11" s="28">
        <v>86229</v>
      </c>
      <c r="C11" s="28">
        <v>82981</v>
      </c>
      <c r="D11" s="28">
        <v>3248</v>
      </c>
    </row>
    <row r="12" spans="1:4" ht="15">
      <c r="A12" s="43" t="s">
        <v>61</v>
      </c>
      <c r="B12" s="28">
        <v>24835</v>
      </c>
      <c r="C12" s="28">
        <v>24684</v>
      </c>
      <c r="D12">
        <v>151</v>
      </c>
    </row>
    <row r="13" spans="1:4" ht="15">
      <c r="A13" s="43" t="s">
        <v>18</v>
      </c>
      <c r="B13" s="28">
        <v>3998</v>
      </c>
      <c r="C13" s="28">
        <v>3796</v>
      </c>
      <c r="D13">
        <v>202</v>
      </c>
    </row>
    <row r="14" spans="1:4" ht="15">
      <c r="A14" s="43" t="s">
        <v>62</v>
      </c>
      <c r="B14" s="28">
        <v>52848</v>
      </c>
      <c r="C14" s="28">
        <v>51836</v>
      </c>
      <c r="D14" s="28">
        <v>1012</v>
      </c>
    </row>
    <row r="15" spans="1:4" ht="15">
      <c r="A15" s="43" t="s">
        <v>63</v>
      </c>
      <c r="B15" s="28">
        <v>14781</v>
      </c>
      <c r="C15" s="28">
        <v>14249</v>
      </c>
      <c r="D15">
        <v>532</v>
      </c>
    </row>
    <row r="16" spans="1:4" ht="15">
      <c r="A16" s="43" t="s">
        <v>64</v>
      </c>
      <c r="B16" s="28">
        <v>10475</v>
      </c>
      <c r="C16" s="28">
        <v>9725</v>
      </c>
      <c r="D16">
        <v>750</v>
      </c>
    </row>
    <row r="17" spans="1:4" ht="15">
      <c r="A17" s="43" t="s">
        <v>22</v>
      </c>
      <c r="B17" s="28">
        <v>146115</v>
      </c>
      <c r="C17" s="28">
        <v>128385</v>
      </c>
      <c r="D17" s="28">
        <v>17730</v>
      </c>
    </row>
    <row r="18" spans="1:4" ht="15">
      <c r="A18" s="43" t="s">
        <v>23</v>
      </c>
      <c r="B18" s="28">
        <v>178137</v>
      </c>
      <c r="C18" s="28">
        <v>147040</v>
      </c>
      <c r="D18" s="28">
        <v>31097</v>
      </c>
    </row>
    <row r="19" spans="1:4" ht="15">
      <c r="A19" s="43" t="s">
        <v>66</v>
      </c>
      <c r="B19" s="28">
        <v>67961</v>
      </c>
      <c r="C19" s="28">
        <v>63963</v>
      </c>
      <c r="D19" s="28">
        <v>3998</v>
      </c>
    </row>
    <row r="20" spans="1:4" ht="15">
      <c r="A20" s="43" t="s">
        <v>67</v>
      </c>
      <c r="B20" s="28">
        <v>27268</v>
      </c>
      <c r="C20" s="28">
        <v>24913</v>
      </c>
      <c r="D20" s="28">
        <v>2355</v>
      </c>
    </row>
    <row r="21" spans="1:4" ht="15">
      <c r="A21" s="43" t="s">
        <v>173</v>
      </c>
      <c r="B21" s="28">
        <v>27464</v>
      </c>
      <c r="C21" s="28">
        <v>24807</v>
      </c>
      <c r="D21" s="28">
        <v>2657</v>
      </c>
    </row>
    <row r="22" spans="1:4" ht="15">
      <c r="A22" s="43" t="s">
        <v>69</v>
      </c>
      <c r="B22" s="28">
        <v>225937</v>
      </c>
      <c r="C22" s="28">
        <v>211504</v>
      </c>
      <c r="D22" s="28">
        <v>14433</v>
      </c>
    </row>
    <row r="23" spans="1:4" ht="15">
      <c r="A23" s="43" t="s">
        <v>174</v>
      </c>
      <c r="B23" s="28">
        <v>926120</v>
      </c>
      <c r="C23" s="28">
        <v>901124</v>
      </c>
      <c r="D23" s="28">
        <v>24996</v>
      </c>
    </row>
    <row r="24" spans="1:4" ht="15">
      <c r="A24" s="43" t="s">
        <v>71</v>
      </c>
      <c r="B24" s="28">
        <v>796166</v>
      </c>
      <c r="C24" s="28">
        <v>629487</v>
      </c>
      <c r="D24" s="28">
        <v>166679</v>
      </c>
    </row>
    <row r="25" spans="1:4" ht="15">
      <c r="A25" s="43" t="s">
        <v>72</v>
      </c>
      <c r="B25" s="28">
        <v>24746</v>
      </c>
      <c r="C25" s="28">
        <v>24096</v>
      </c>
      <c r="D25">
        <v>650</v>
      </c>
    </row>
    <row r="26" spans="1:4" ht="15">
      <c r="A26" s="43" t="s">
        <v>73</v>
      </c>
      <c r="B26" s="28">
        <v>13462</v>
      </c>
      <c r="C26" s="28">
        <v>12603</v>
      </c>
      <c r="D26">
        <v>859</v>
      </c>
    </row>
    <row r="27" spans="1:4" ht="15">
      <c r="A27" s="43" t="s">
        <v>42</v>
      </c>
      <c r="B27" s="28">
        <v>4701</v>
      </c>
      <c r="C27" s="28">
        <v>4374</v>
      </c>
      <c r="D27">
        <v>327</v>
      </c>
    </row>
    <row r="28" spans="1:4" ht="15">
      <c r="A28" s="43" t="s">
        <v>74</v>
      </c>
      <c r="B28" s="28">
        <v>155890</v>
      </c>
      <c r="C28" s="28">
        <v>141914</v>
      </c>
      <c r="D28" s="28">
        <v>13976</v>
      </c>
    </row>
    <row r="29" spans="1:4">
      <c r="A29" s="42"/>
    </row>
    <row r="30" spans="1:4" ht="15">
      <c r="A30" s="43" t="s">
        <v>132</v>
      </c>
    </row>
    <row r="31" spans="1:4" ht="15">
      <c r="A31" s="43" t="s">
        <v>133</v>
      </c>
    </row>
    <row r="32" spans="1:4" ht="15">
      <c r="A32" s="43" t="s">
        <v>145</v>
      </c>
    </row>
  </sheetData>
  <pageMargins left="0.7" right="0.7" top="0.75" bottom="0.75" header="0.3" footer="0.3"/>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2"/>
  <sheetViews>
    <sheetView workbookViewId="0">
      <selection activeCell="AA28" sqref="AA28"/>
    </sheetView>
  </sheetViews>
  <sheetFormatPr baseColWidth="10" defaultColWidth="8.83203125" defaultRowHeight="14" x14ac:dyDescent="0"/>
  <sheetData>
    <row r="2" spans="1:5" ht="15">
      <c r="A2" s="43" t="s">
        <v>161</v>
      </c>
      <c r="B2" t="s">
        <v>162</v>
      </c>
      <c r="C2" t="s">
        <v>163</v>
      </c>
    </row>
    <row r="3" spans="1:5" ht="15">
      <c r="A3" s="43" t="s">
        <v>160</v>
      </c>
    </row>
    <row r="4" spans="1:5" ht="15">
      <c r="A4" s="43"/>
    </row>
    <row r="5" spans="1:5" ht="15">
      <c r="A5" s="43"/>
      <c r="C5" t="s">
        <v>164</v>
      </c>
      <c r="D5" t="s">
        <v>165</v>
      </c>
      <c r="E5" t="s">
        <v>166</v>
      </c>
    </row>
    <row r="6" spans="1:5" ht="15">
      <c r="A6" s="43" t="s">
        <v>167</v>
      </c>
      <c r="B6" t="s">
        <v>168</v>
      </c>
      <c r="C6" t="s">
        <v>169</v>
      </c>
      <c r="D6" t="s">
        <v>170</v>
      </c>
      <c r="E6" t="s">
        <v>170</v>
      </c>
    </row>
    <row r="7" spans="1:5" ht="15">
      <c r="A7" s="43" t="s">
        <v>171</v>
      </c>
      <c r="C7" s="28">
        <v>3046873</v>
      </c>
      <c r="D7" s="28">
        <v>2736962</v>
      </c>
      <c r="E7" s="28">
        <v>309911</v>
      </c>
    </row>
    <row r="8" spans="1:5" ht="15">
      <c r="A8" s="43" t="s">
        <v>57</v>
      </c>
      <c r="C8" s="28">
        <v>137744</v>
      </c>
      <c r="D8" s="28">
        <v>132346</v>
      </c>
      <c r="E8" s="28">
        <v>5398</v>
      </c>
    </row>
    <row r="9" spans="1:5" ht="15">
      <c r="A9" s="43" t="s">
        <v>172</v>
      </c>
      <c r="C9" s="28">
        <v>28966</v>
      </c>
      <c r="D9" s="28">
        <v>27495</v>
      </c>
      <c r="E9" s="28">
        <v>1471</v>
      </c>
    </row>
    <row r="10" spans="1:5" ht="15">
      <c r="A10" s="43" t="s">
        <v>59</v>
      </c>
      <c r="C10" s="28">
        <v>50768</v>
      </c>
      <c r="D10" s="28">
        <v>48107</v>
      </c>
      <c r="E10" s="28">
        <v>2661</v>
      </c>
    </row>
    <row r="11" spans="1:5" ht="15">
      <c r="A11" s="43" t="s">
        <v>136</v>
      </c>
      <c r="C11" s="28">
        <v>87616</v>
      </c>
      <c r="D11" s="28">
        <v>84128</v>
      </c>
      <c r="E11" s="28">
        <v>3488</v>
      </c>
    </row>
    <row r="12" spans="1:5" ht="15">
      <c r="A12" s="43" t="s">
        <v>61</v>
      </c>
      <c r="C12" s="28">
        <v>23818</v>
      </c>
      <c r="D12" s="28">
        <v>23628</v>
      </c>
      <c r="E12">
        <v>190</v>
      </c>
    </row>
    <row r="13" spans="1:5" ht="15">
      <c r="A13" s="43" t="s">
        <v>18</v>
      </c>
      <c r="C13" s="28">
        <v>4110</v>
      </c>
      <c r="D13" s="28">
        <v>3857</v>
      </c>
      <c r="E13">
        <v>253</v>
      </c>
    </row>
    <row r="14" spans="1:5" ht="15">
      <c r="A14" s="43" t="s">
        <v>62</v>
      </c>
      <c r="C14" s="28">
        <v>53937</v>
      </c>
      <c r="D14" s="28">
        <v>52872</v>
      </c>
      <c r="E14" s="28">
        <v>1065</v>
      </c>
    </row>
    <row r="15" spans="1:5" ht="15">
      <c r="A15" s="43" t="s">
        <v>63</v>
      </c>
      <c r="C15" s="28">
        <v>14725</v>
      </c>
      <c r="D15" s="28">
        <v>14198</v>
      </c>
      <c r="E15">
        <v>527</v>
      </c>
    </row>
    <row r="16" spans="1:5" ht="15">
      <c r="A16" s="43" t="s">
        <v>64</v>
      </c>
      <c r="C16" s="28">
        <v>10385</v>
      </c>
      <c r="D16" s="28">
        <v>9663</v>
      </c>
      <c r="E16">
        <v>722</v>
      </c>
    </row>
    <row r="17" spans="1:5" ht="15">
      <c r="A17" s="43" t="s">
        <v>22</v>
      </c>
      <c r="C17" s="28">
        <v>144339</v>
      </c>
      <c r="D17" s="28">
        <v>126594</v>
      </c>
      <c r="E17" s="28">
        <v>17745</v>
      </c>
    </row>
    <row r="18" spans="1:5" ht="15">
      <c r="A18" s="43" t="s">
        <v>23</v>
      </c>
      <c r="C18" s="28">
        <v>173864</v>
      </c>
      <c r="D18" s="28">
        <v>143843</v>
      </c>
      <c r="E18" s="28">
        <v>30021</v>
      </c>
    </row>
    <row r="19" spans="1:5" ht="15">
      <c r="A19" s="43" t="s">
        <v>66</v>
      </c>
      <c r="C19" s="28">
        <v>68787</v>
      </c>
      <c r="D19" s="28">
        <v>64790</v>
      </c>
      <c r="E19" s="28">
        <v>3997</v>
      </c>
    </row>
    <row r="20" spans="1:5" ht="15">
      <c r="A20" s="43" t="s">
        <v>67</v>
      </c>
      <c r="C20" s="28">
        <v>27156</v>
      </c>
      <c r="D20" s="28">
        <v>24654</v>
      </c>
      <c r="E20" s="28">
        <v>2502</v>
      </c>
    </row>
    <row r="21" spans="1:5" ht="15">
      <c r="A21" s="43" t="s">
        <v>173</v>
      </c>
      <c r="C21" s="28">
        <v>28006</v>
      </c>
      <c r="D21" s="28">
        <v>25264</v>
      </c>
      <c r="E21" s="28">
        <v>2742</v>
      </c>
    </row>
    <row r="22" spans="1:5" ht="15">
      <c r="A22" s="43" t="s">
        <v>69</v>
      </c>
      <c r="C22" s="28">
        <v>232124</v>
      </c>
      <c r="D22" s="28">
        <v>215754</v>
      </c>
      <c r="E22" s="28">
        <v>16370</v>
      </c>
    </row>
    <row r="23" spans="1:5" ht="15">
      <c r="A23" s="43" t="s">
        <v>174</v>
      </c>
      <c r="C23" s="28">
        <v>984226</v>
      </c>
      <c r="D23" s="28">
        <v>958773</v>
      </c>
      <c r="E23" s="28">
        <v>25453</v>
      </c>
    </row>
    <row r="24" spans="1:5" ht="15">
      <c r="A24" s="43" t="s">
        <v>71</v>
      </c>
      <c r="C24" s="28">
        <v>774028</v>
      </c>
      <c r="D24" s="28">
        <v>595486</v>
      </c>
      <c r="E24" s="28">
        <v>178542</v>
      </c>
    </row>
    <row r="25" spans="1:5" ht="15">
      <c r="A25" s="43" t="s">
        <v>72</v>
      </c>
      <c r="C25" s="28">
        <v>25339</v>
      </c>
      <c r="D25" s="28">
        <v>24630</v>
      </c>
      <c r="E25">
        <v>709</v>
      </c>
    </row>
    <row r="26" spans="1:5" ht="15">
      <c r="A26" s="43" t="s">
        <v>73</v>
      </c>
      <c r="C26" s="28">
        <v>13790</v>
      </c>
      <c r="D26" s="28">
        <v>12798</v>
      </c>
      <c r="E26">
        <v>992</v>
      </c>
    </row>
    <row r="27" spans="1:5" ht="15">
      <c r="A27" s="43" t="s">
        <v>42</v>
      </c>
      <c r="C27" s="28">
        <v>4945</v>
      </c>
      <c r="D27" s="28">
        <v>4575</v>
      </c>
      <c r="E27">
        <v>370</v>
      </c>
    </row>
    <row r="28" spans="1:5" ht="15">
      <c r="A28" s="43" t="s">
        <v>74</v>
      </c>
      <c r="C28" s="28">
        <v>158200</v>
      </c>
      <c r="D28" s="28">
        <v>143507</v>
      </c>
      <c r="E28" s="28">
        <v>14693</v>
      </c>
    </row>
    <row r="29" spans="1:5">
      <c r="A29" s="42"/>
    </row>
    <row r="30" spans="1:5" ht="15">
      <c r="A30" s="43" t="s">
        <v>175</v>
      </c>
      <c r="B30" t="s">
        <v>176</v>
      </c>
      <c r="C30" t="s">
        <v>177</v>
      </c>
    </row>
    <row r="31" spans="1:5" ht="15">
      <c r="A31" s="43" t="s">
        <v>178</v>
      </c>
      <c r="B31" t="s">
        <v>179</v>
      </c>
      <c r="C31" t="s">
        <v>180</v>
      </c>
    </row>
    <row r="32" spans="1:5" ht="15">
      <c r="A32" s="43" t="s">
        <v>181</v>
      </c>
      <c r="B32" t="s">
        <v>182</v>
      </c>
      <c r="C32" t="s">
        <v>183</v>
      </c>
    </row>
  </sheetData>
  <pageMargins left="0.7" right="0.7" top="0.75" bottom="0.75" header="0.3" footer="0.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ACC096D6101347A928945225269F48" ma:contentTypeVersion="2" ma:contentTypeDescription="Create a new document." ma:contentTypeScope="" ma:versionID="9a5b05e01a2a57486544c1a9c6b2ecdb">
  <xsd:schema xmlns:xsd="http://www.w3.org/2001/XMLSchema" xmlns:xs="http://www.w3.org/2001/XMLSchema" xmlns:p="http://schemas.microsoft.com/office/2006/metadata/properties" xmlns:ns2="809e547d-5d8b-44e7-a14b-8000c5fc3681" targetNamespace="http://schemas.microsoft.com/office/2006/metadata/properties" ma:root="true" ma:fieldsID="6032da1b5e97d1004f51f99c64974c7d" ns2:_="">
    <xsd:import namespace="809e547d-5d8b-44e7-a14b-8000c5fc3681"/>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9e547d-5d8b-44e7-a14b-8000c5fc368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3D81B5-8869-489A-B41F-CDED044CF922}">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09e547d-5d8b-44e7-a14b-8000c5fc3681"/>
    <ds:schemaRef ds:uri="http://www.w3.org/XML/1998/namespace"/>
    <ds:schemaRef ds:uri="http://purl.org/dc/dcmitype/"/>
  </ds:schemaRefs>
</ds:datastoreItem>
</file>

<file path=customXml/itemProps2.xml><?xml version="1.0" encoding="utf-8"?>
<ds:datastoreItem xmlns:ds="http://schemas.openxmlformats.org/officeDocument/2006/customXml" ds:itemID="{C1FD95FA-9043-4291-94D6-FB29F7EC9214}">
  <ds:schemaRefs>
    <ds:schemaRef ds:uri="http://schemas.microsoft.com/sharepoint/v3/contenttype/forms"/>
  </ds:schemaRefs>
</ds:datastoreItem>
</file>

<file path=customXml/itemProps3.xml><?xml version="1.0" encoding="utf-8"?>
<ds:datastoreItem xmlns:ds="http://schemas.openxmlformats.org/officeDocument/2006/customXml" ds:itemID="{41BD7DA2-A218-4EB3-9559-3795327BEC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9e547d-5d8b-44e7-a14b-8000c5fc36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46</vt:i4>
      </vt:variant>
    </vt:vector>
  </HeadingPairs>
  <TitlesOfParts>
    <vt:vector size="46" baseType="lpstr">
      <vt:lpstr>Total LOB (NEW)</vt:lpstr>
      <vt:lpstr>Federal LOB (NEW)</vt:lpstr>
      <vt:lpstr>S&amp;L LOB (NEW)</vt:lpstr>
      <vt:lpstr>Total LOB</vt:lpstr>
      <vt:lpstr>Federal LOB</vt:lpstr>
      <vt:lpstr>S&amp;L LOB</vt:lpstr>
      <vt:lpstr>All YOY</vt:lpstr>
      <vt:lpstr>Data</vt:lpstr>
      <vt:lpstr>Total Employment</vt:lpstr>
      <vt:lpstr>Military All Years</vt:lpstr>
      <vt:lpstr>Federal 14</vt:lpstr>
      <vt:lpstr>State 14</vt:lpstr>
      <vt:lpstr>Local 14</vt:lpstr>
      <vt:lpstr>Federal 13</vt:lpstr>
      <vt:lpstr>State 13</vt:lpstr>
      <vt:lpstr>Local 13</vt:lpstr>
      <vt:lpstr>Federal 12</vt:lpstr>
      <vt:lpstr>Local 12</vt:lpstr>
      <vt:lpstr>State 12</vt:lpstr>
      <vt:lpstr>FT Employment</vt:lpstr>
      <vt:lpstr>Federal 11</vt:lpstr>
      <vt:lpstr>State 11</vt:lpstr>
      <vt:lpstr>Local 11</vt:lpstr>
      <vt:lpstr>Federal 10</vt:lpstr>
      <vt:lpstr>State 10</vt:lpstr>
      <vt:lpstr>Local 10</vt:lpstr>
      <vt:lpstr>Federal 09</vt:lpstr>
      <vt:lpstr>State 09</vt:lpstr>
      <vt:lpstr>Local 09</vt:lpstr>
      <vt:lpstr>Federal 08</vt:lpstr>
      <vt:lpstr>Federal 07</vt:lpstr>
      <vt:lpstr>Federal 06</vt:lpstr>
      <vt:lpstr>Federal 05</vt:lpstr>
      <vt:lpstr>Federal 04</vt:lpstr>
      <vt:lpstr>Federal 03</vt:lpstr>
      <vt:lpstr>Federal 02</vt:lpstr>
      <vt:lpstr>Federal 01</vt:lpstr>
      <vt:lpstr>Federal 00</vt:lpstr>
      <vt:lpstr>Federal 99</vt:lpstr>
      <vt:lpstr>Federal 98</vt:lpstr>
      <vt:lpstr>Federal 97</vt:lpstr>
      <vt:lpstr>Federal 96</vt:lpstr>
      <vt:lpstr>Federal 95</vt:lpstr>
      <vt:lpstr>Federal 94</vt:lpstr>
      <vt:lpstr>Federal 93</vt:lpstr>
      <vt:lpstr>Federal 92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Gerald Prante</dc:creator>
  <cp:lastModifiedBy>Kevin</cp:lastModifiedBy>
  <dcterms:created xsi:type="dcterms:W3CDTF">2015-11-01T03:19:22Z</dcterms:created>
  <dcterms:modified xsi:type="dcterms:W3CDTF">2017-03-23T18:53:43Z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0x01010089ACC096D6101347A928945225269F48</vt:lpwstr>
  </property>
</Properties>
</file>